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aachwa-my.sharepoint.com/personal/catherine_aachwa_com_au/Documents/Microsoft Teams Chat Files/"/>
    </mc:Choice>
  </mc:AlternateContent>
  <xr:revisionPtr revIDLastSave="5" documentId="13_ncr:1_{813EF181-C3F7-4EAC-A44A-F3ABFECB4A69}" xr6:coauthVersionLast="47" xr6:coauthVersionMax="47" xr10:uidLastSave="{F5F7B4BF-E279-4760-AB9E-090C3151B48A}"/>
  <bookViews>
    <workbookView xWindow="58635" yWindow="0" windowWidth="26250" windowHeight="15585" firstSheet="1" activeTab="4" xr2:uid="{00000000-000D-0000-FFFF-FFFF00000000}"/>
  </bookViews>
  <sheets>
    <sheet name="READ ME - Instructions" sheetId="1" state="hidden" r:id="rId1"/>
    <sheet name="Setup Page" sheetId="2" r:id="rId2"/>
    <sheet name="Inventory" sheetId="3" r:id="rId3"/>
    <sheet name="Products" sheetId="5" r:id="rId4"/>
    <sheet name="Price Calculator" sheetId="4" r:id="rId5"/>
  </sheets>
  <definedNames>
    <definedName name="_xlnm._FilterDatabase" localSheetId="2" hidden="1">Inventory!$B$10:$S$1010</definedName>
    <definedName name="_xlnm._FilterDatabase" localSheetId="3" hidden="1">Products!#REF!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4" l="1"/>
  <c r="B14" i="4"/>
  <c r="BO37" i="4"/>
  <c r="BB37" i="4"/>
  <c r="AO37" i="4"/>
  <c r="AB37" i="4"/>
  <c r="O37" i="4"/>
  <c r="BO36" i="4"/>
  <c r="BB36" i="4"/>
  <c r="AO36" i="4"/>
  <c r="AB36" i="4"/>
  <c r="O36" i="4"/>
  <c r="I15" i="3"/>
  <c r="I16" i="3"/>
  <c r="I17" i="3"/>
  <c r="I18" i="3"/>
  <c r="E18" i="3"/>
  <c r="E17" i="3"/>
  <c r="E16" i="3"/>
  <c r="E15" i="3"/>
  <c r="R48" i="4"/>
  <c r="B9" i="5" l="1"/>
  <c r="CB34" i="4" l="1"/>
  <c r="BB61" i="4"/>
  <c r="BB62" i="4"/>
  <c r="BB63" i="4"/>
  <c r="BB64" i="4"/>
  <c r="BB65" i="4"/>
  <c r="BB66" i="4"/>
  <c r="BB67" i="4"/>
  <c r="BB68" i="4"/>
  <c r="BB69" i="4"/>
  <c r="BB60" i="4"/>
  <c r="BN32" i="4"/>
  <c r="BA32" i="4"/>
  <c r="AN32" i="4"/>
  <c r="AA32" i="4"/>
  <c r="N32" i="4"/>
  <c r="AD995" i="5" l="1"/>
  <c r="AC995" i="5" s="1"/>
  <c r="Y995" i="5"/>
  <c r="W995" i="5"/>
  <c r="U995" i="5"/>
  <c r="S995" i="5"/>
  <c r="P995" i="5"/>
  <c r="N995" i="5"/>
  <c r="L995" i="5"/>
  <c r="J995" i="5"/>
  <c r="AD994" i="5"/>
  <c r="AC994" i="5"/>
  <c r="Y994" i="5"/>
  <c r="W994" i="5"/>
  <c r="U994" i="5"/>
  <c r="S994" i="5"/>
  <c r="P994" i="5"/>
  <c r="N994" i="5"/>
  <c r="L994" i="5"/>
  <c r="J994" i="5"/>
  <c r="AD993" i="5"/>
  <c r="AC993" i="5"/>
  <c r="Y993" i="5"/>
  <c r="W993" i="5"/>
  <c r="U993" i="5"/>
  <c r="S993" i="5"/>
  <c r="P993" i="5"/>
  <c r="N993" i="5"/>
  <c r="L993" i="5"/>
  <c r="J993" i="5"/>
  <c r="AD992" i="5"/>
  <c r="AC992" i="5"/>
  <c r="Y992" i="5"/>
  <c r="W992" i="5"/>
  <c r="U992" i="5"/>
  <c r="S992" i="5"/>
  <c r="P992" i="5"/>
  <c r="N992" i="5"/>
  <c r="L992" i="5"/>
  <c r="J992" i="5"/>
  <c r="AD991" i="5"/>
  <c r="AC991" i="5" s="1"/>
  <c r="Y991" i="5"/>
  <c r="W991" i="5"/>
  <c r="U991" i="5"/>
  <c r="S991" i="5"/>
  <c r="P991" i="5"/>
  <c r="N991" i="5"/>
  <c r="L991" i="5"/>
  <c r="J991" i="5"/>
  <c r="AD990" i="5"/>
  <c r="AC990" i="5"/>
  <c r="Y990" i="5"/>
  <c r="W990" i="5"/>
  <c r="U990" i="5"/>
  <c r="S990" i="5"/>
  <c r="P990" i="5"/>
  <c r="N990" i="5"/>
  <c r="L990" i="5"/>
  <c r="J990" i="5"/>
  <c r="AD989" i="5"/>
  <c r="AC989" i="5"/>
  <c r="Y989" i="5"/>
  <c r="W989" i="5"/>
  <c r="U989" i="5"/>
  <c r="S989" i="5"/>
  <c r="P989" i="5"/>
  <c r="N989" i="5"/>
  <c r="L989" i="5"/>
  <c r="J989" i="5"/>
  <c r="AD988" i="5"/>
  <c r="AC988" i="5"/>
  <c r="Y988" i="5"/>
  <c r="W988" i="5"/>
  <c r="U988" i="5"/>
  <c r="S988" i="5"/>
  <c r="P988" i="5"/>
  <c r="N988" i="5"/>
  <c r="L988" i="5"/>
  <c r="J988" i="5"/>
  <c r="AD987" i="5"/>
  <c r="AC987" i="5" s="1"/>
  <c r="Y987" i="5"/>
  <c r="W987" i="5"/>
  <c r="U987" i="5"/>
  <c r="S987" i="5"/>
  <c r="P987" i="5"/>
  <c r="N987" i="5"/>
  <c r="L987" i="5"/>
  <c r="J987" i="5"/>
  <c r="AD986" i="5"/>
  <c r="AC986" i="5"/>
  <c r="Y986" i="5"/>
  <c r="W986" i="5"/>
  <c r="U986" i="5"/>
  <c r="S986" i="5"/>
  <c r="P986" i="5"/>
  <c r="N986" i="5"/>
  <c r="L986" i="5"/>
  <c r="J986" i="5"/>
  <c r="AD985" i="5"/>
  <c r="AC985" i="5"/>
  <c r="Y985" i="5"/>
  <c r="W985" i="5"/>
  <c r="U985" i="5"/>
  <c r="S985" i="5"/>
  <c r="P985" i="5"/>
  <c r="N985" i="5"/>
  <c r="L985" i="5"/>
  <c r="J985" i="5"/>
  <c r="AD984" i="5"/>
  <c r="AC984" i="5"/>
  <c r="Y984" i="5"/>
  <c r="W984" i="5"/>
  <c r="U984" i="5"/>
  <c r="S984" i="5"/>
  <c r="P984" i="5"/>
  <c r="N984" i="5"/>
  <c r="L984" i="5"/>
  <c r="J984" i="5"/>
  <c r="AD983" i="5"/>
  <c r="AC983" i="5"/>
  <c r="Y983" i="5"/>
  <c r="W983" i="5"/>
  <c r="U983" i="5"/>
  <c r="S983" i="5"/>
  <c r="P983" i="5"/>
  <c r="N983" i="5"/>
  <c r="L983" i="5"/>
  <c r="J983" i="5"/>
  <c r="AD982" i="5"/>
  <c r="AC982" i="5"/>
  <c r="Y982" i="5"/>
  <c r="W982" i="5"/>
  <c r="U982" i="5"/>
  <c r="S982" i="5"/>
  <c r="P982" i="5"/>
  <c r="N982" i="5"/>
  <c r="L982" i="5"/>
  <c r="J982" i="5"/>
  <c r="AD981" i="5"/>
  <c r="AC981" i="5"/>
  <c r="Y981" i="5"/>
  <c r="W981" i="5"/>
  <c r="U981" i="5"/>
  <c r="S981" i="5"/>
  <c r="P981" i="5"/>
  <c r="N981" i="5"/>
  <c r="L981" i="5"/>
  <c r="J981" i="5"/>
  <c r="AD980" i="5"/>
  <c r="AC980" i="5"/>
  <c r="Y980" i="5"/>
  <c r="W980" i="5"/>
  <c r="U980" i="5"/>
  <c r="S980" i="5"/>
  <c r="P980" i="5"/>
  <c r="N980" i="5"/>
  <c r="L980" i="5"/>
  <c r="J980" i="5"/>
  <c r="AD979" i="5"/>
  <c r="AC979" i="5"/>
  <c r="Y979" i="5"/>
  <c r="W979" i="5"/>
  <c r="U979" i="5"/>
  <c r="S979" i="5"/>
  <c r="P979" i="5"/>
  <c r="N979" i="5"/>
  <c r="L979" i="5"/>
  <c r="J979" i="5"/>
  <c r="AD978" i="5"/>
  <c r="AC978" i="5"/>
  <c r="Y978" i="5"/>
  <c r="W978" i="5"/>
  <c r="U978" i="5"/>
  <c r="S978" i="5"/>
  <c r="P978" i="5"/>
  <c r="N978" i="5"/>
  <c r="L978" i="5"/>
  <c r="J978" i="5"/>
  <c r="AD977" i="5"/>
  <c r="AC977" i="5"/>
  <c r="Y977" i="5"/>
  <c r="W977" i="5"/>
  <c r="U977" i="5"/>
  <c r="S977" i="5"/>
  <c r="P977" i="5"/>
  <c r="N977" i="5"/>
  <c r="L977" i="5"/>
  <c r="J977" i="5"/>
  <c r="AD976" i="5"/>
  <c r="AC976" i="5"/>
  <c r="Y976" i="5"/>
  <c r="W976" i="5"/>
  <c r="U976" i="5"/>
  <c r="S976" i="5"/>
  <c r="P976" i="5"/>
  <c r="N976" i="5"/>
  <c r="L976" i="5"/>
  <c r="J976" i="5"/>
  <c r="AD975" i="5"/>
  <c r="AC975" i="5"/>
  <c r="Y975" i="5"/>
  <c r="W975" i="5"/>
  <c r="U975" i="5"/>
  <c r="S975" i="5"/>
  <c r="P975" i="5"/>
  <c r="N975" i="5"/>
  <c r="L975" i="5"/>
  <c r="J975" i="5"/>
  <c r="AD974" i="5"/>
  <c r="AC974" i="5"/>
  <c r="Y974" i="5"/>
  <c r="W974" i="5"/>
  <c r="U974" i="5"/>
  <c r="S974" i="5"/>
  <c r="P974" i="5"/>
  <c r="N974" i="5"/>
  <c r="L974" i="5"/>
  <c r="J974" i="5"/>
  <c r="AD973" i="5"/>
  <c r="AC973" i="5"/>
  <c r="Y973" i="5"/>
  <c r="W973" i="5"/>
  <c r="U973" i="5"/>
  <c r="S973" i="5"/>
  <c r="P973" i="5"/>
  <c r="N973" i="5"/>
  <c r="L973" i="5"/>
  <c r="J973" i="5"/>
  <c r="AD972" i="5"/>
  <c r="AC972" i="5"/>
  <c r="Y972" i="5"/>
  <c r="W972" i="5"/>
  <c r="U972" i="5"/>
  <c r="S972" i="5"/>
  <c r="P972" i="5"/>
  <c r="N972" i="5"/>
  <c r="L972" i="5"/>
  <c r="J972" i="5"/>
  <c r="AD971" i="5"/>
  <c r="AC971" i="5"/>
  <c r="Y971" i="5"/>
  <c r="W971" i="5"/>
  <c r="U971" i="5"/>
  <c r="S971" i="5"/>
  <c r="P971" i="5"/>
  <c r="N971" i="5"/>
  <c r="L971" i="5"/>
  <c r="J971" i="5"/>
  <c r="AD970" i="5"/>
  <c r="AC970" i="5"/>
  <c r="Y970" i="5"/>
  <c r="W970" i="5"/>
  <c r="U970" i="5"/>
  <c r="S970" i="5"/>
  <c r="P970" i="5"/>
  <c r="N970" i="5"/>
  <c r="L970" i="5"/>
  <c r="J970" i="5"/>
  <c r="AD969" i="5"/>
  <c r="AC969" i="5"/>
  <c r="Y969" i="5"/>
  <c r="W969" i="5"/>
  <c r="U969" i="5"/>
  <c r="S969" i="5"/>
  <c r="P969" i="5"/>
  <c r="N969" i="5"/>
  <c r="L969" i="5"/>
  <c r="J969" i="5"/>
  <c r="AD968" i="5"/>
  <c r="AC968" i="5"/>
  <c r="Y968" i="5"/>
  <c r="W968" i="5"/>
  <c r="U968" i="5"/>
  <c r="S968" i="5"/>
  <c r="P968" i="5"/>
  <c r="N968" i="5"/>
  <c r="L968" i="5"/>
  <c r="J968" i="5"/>
  <c r="AD967" i="5"/>
  <c r="AC967" i="5"/>
  <c r="Y967" i="5"/>
  <c r="W967" i="5"/>
  <c r="U967" i="5"/>
  <c r="S967" i="5"/>
  <c r="P967" i="5"/>
  <c r="N967" i="5"/>
  <c r="L967" i="5"/>
  <c r="J967" i="5"/>
  <c r="AD966" i="5"/>
  <c r="AC966" i="5"/>
  <c r="Y966" i="5"/>
  <c r="W966" i="5"/>
  <c r="U966" i="5"/>
  <c r="S966" i="5"/>
  <c r="P966" i="5"/>
  <c r="N966" i="5"/>
  <c r="L966" i="5"/>
  <c r="J966" i="5"/>
  <c r="AD965" i="5"/>
  <c r="AC965" i="5"/>
  <c r="Y965" i="5"/>
  <c r="W965" i="5"/>
  <c r="U965" i="5"/>
  <c r="S965" i="5"/>
  <c r="P965" i="5"/>
  <c r="N965" i="5"/>
  <c r="L965" i="5"/>
  <c r="J965" i="5"/>
  <c r="AD964" i="5"/>
  <c r="AC964" i="5"/>
  <c r="Y964" i="5"/>
  <c r="W964" i="5"/>
  <c r="U964" i="5"/>
  <c r="S964" i="5"/>
  <c r="P964" i="5"/>
  <c r="N964" i="5"/>
  <c r="L964" i="5"/>
  <c r="J964" i="5"/>
  <c r="AD963" i="5"/>
  <c r="AC963" i="5"/>
  <c r="Y963" i="5"/>
  <c r="W963" i="5"/>
  <c r="U963" i="5"/>
  <c r="S963" i="5"/>
  <c r="P963" i="5"/>
  <c r="N963" i="5"/>
  <c r="L963" i="5"/>
  <c r="J963" i="5"/>
  <c r="AD962" i="5"/>
  <c r="AC962" i="5"/>
  <c r="Y962" i="5"/>
  <c r="W962" i="5"/>
  <c r="U962" i="5"/>
  <c r="S962" i="5"/>
  <c r="P962" i="5"/>
  <c r="N962" i="5"/>
  <c r="L962" i="5"/>
  <c r="J962" i="5"/>
  <c r="AD961" i="5"/>
  <c r="AC961" i="5"/>
  <c r="Y961" i="5"/>
  <c r="W961" i="5"/>
  <c r="U961" i="5"/>
  <c r="S961" i="5"/>
  <c r="P961" i="5"/>
  <c r="N961" i="5"/>
  <c r="L961" i="5"/>
  <c r="J961" i="5"/>
  <c r="AD960" i="5"/>
  <c r="AC960" i="5"/>
  <c r="Y960" i="5"/>
  <c r="W960" i="5"/>
  <c r="U960" i="5"/>
  <c r="S960" i="5"/>
  <c r="P960" i="5"/>
  <c r="N960" i="5"/>
  <c r="L960" i="5"/>
  <c r="J960" i="5"/>
  <c r="AD959" i="5"/>
  <c r="AC959" i="5"/>
  <c r="Y959" i="5"/>
  <c r="W959" i="5"/>
  <c r="U959" i="5"/>
  <c r="S959" i="5"/>
  <c r="P959" i="5"/>
  <c r="N959" i="5"/>
  <c r="L959" i="5"/>
  <c r="J959" i="5"/>
  <c r="AD958" i="5"/>
  <c r="AC958" i="5"/>
  <c r="Y958" i="5"/>
  <c r="W958" i="5"/>
  <c r="U958" i="5"/>
  <c r="S958" i="5"/>
  <c r="P958" i="5"/>
  <c r="N958" i="5"/>
  <c r="L958" i="5"/>
  <c r="J958" i="5"/>
  <c r="AD957" i="5"/>
  <c r="AC957" i="5"/>
  <c r="Y957" i="5"/>
  <c r="W957" i="5"/>
  <c r="U957" i="5"/>
  <c r="S957" i="5"/>
  <c r="P957" i="5"/>
  <c r="N957" i="5"/>
  <c r="L957" i="5"/>
  <c r="J957" i="5"/>
  <c r="AD956" i="5"/>
  <c r="AC956" i="5"/>
  <c r="Y956" i="5"/>
  <c r="W956" i="5"/>
  <c r="U956" i="5"/>
  <c r="S956" i="5"/>
  <c r="P956" i="5"/>
  <c r="N956" i="5"/>
  <c r="L956" i="5"/>
  <c r="J956" i="5"/>
  <c r="AD955" i="5"/>
  <c r="AC955" i="5"/>
  <c r="Y955" i="5"/>
  <c r="W955" i="5"/>
  <c r="U955" i="5"/>
  <c r="S955" i="5"/>
  <c r="P955" i="5"/>
  <c r="N955" i="5"/>
  <c r="L955" i="5"/>
  <c r="J955" i="5"/>
  <c r="AD954" i="5"/>
  <c r="AC954" i="5"/>
  <c r="Y954" i="5"/>
  <c r="W954" i="5"/>
  <c r="U954" i="5"/>
  <c r="S954" i="5"/>
  <c r="P954" i="5"/>
  <c r="N954" i="5"/>
  <c r="L954" i="5"/>
  <c r="J954" i="5"/>
  <c r="AD953" i="5"/>
  <c r="AC953" i="5"/>
  <c r="Y953" i="5"/>
  <c r="W953" i="5"/>
  <c r="U953" i="5"/>
  <c r="S953" i="5"/>
  <c r="P953" i="5"/>
  <c r="N953" i="5"/>
  <c r="L953" i="5"/>
  <c r="J953" i="5"/>
  <c r="AD952" i="5"/>
  <c r="AC952" i="5"/>
  <c r="Y952" i="5"/>
  <c r="W952" i="5"/>
  <c r="U952" i="5"/>
  <c r="S952" i="5"/>
  <c r="P952" i="5"/>
  <c r="N952" i="5"/>
  <c r="L952" i="5"/>
  <c r="J952" i="5"/>
  <c r="AD951" i="5"/>
  <c r="AC951" i="5"/>
  <c r="Y951" i="5"/>
  <c r="W951" i="5"/>
  <c r="U951" i="5"/>
  <c r="S951" i="5"/>
  <c r="P951" i="5"/>
  <c r="N951" i="5"/>
  <c r="L951" i="5"/>
  <c r="J951" i="5"/>
  <c r="AD950" i="5"/>
  <c r="AC950" i="5"/>
  <c r="Y950" i="5"/>
  <c r="W950" i="5"/>
  <c r="U950" i="5"/>
  <c r="S950" i="5"/>
  <c r="P950" i="5"/>
  <c r="N950" i="5"/>
  <c r="L950" i="5"/>
  <c r="J950" i="5"/>
  <c r="AD949" i="5"/>
  <c r="AC949" i="5"/>
  <c r="Y949" i="5"/>
  <c r="W949" i="5"/>
  <c r="U949" i="5"/>
  <c r="S949" i="5"/>
  <c r="P949" i="5"/>
  <c r="N949" i="5"/>
  <c r="L949" i="5"/>
  <c r="J949" i="5"/>
  <c r="AD948" i="5"/>
  <c r="AC948" i="5"/>
  <c r="Y948" i="5"/>
  <c r="W948" i="5"/>
  <c r="U948" i="5"/>
  <c r="S948" i="5"/>
  <c r="P948" i="5"/>
  <c r="N948" i="5"/>
  <c r="L948" i="5"/>
  <c r="J948" i="5"/>
  <c r="AD947" i="5"/>
  <c r="AC947" i="5"/>
  <c r="Y947" i="5"/>
  <c r="W947" i="5"/>
  <c r="U947" i="5"/>
  <c r="S947" i="5"/>
  <c r="P947" i="5"/>
  <c r="N947" i="5"/>
  <c r="L947" i="5"/>
  <c r="J947" i="5"/>
  <c r="AD946" i="5"/>
  <c r="AC946" i="5"/>
  <c r="Y946" i="5"/>
  <c r="W946" i="5"/>
  <c r="U946" i="5"/>
  <c r="S946" i="5"/>
  <c r="P946" i="5"/>
  <c r="N946" i="5"/>
  <c r="L946" i="5"/>
  <c r="J946" i="5"/>
  <c r="AD945" i="5"/>
  <c r="AC945" i="5"/>
  <c r="Y945" i="5"/>
  <c r="W945" i="5"/>
  <c r="U945" i="5"/>
  <c r="S945" i="5"/>
  <c r="P945" i="5"/>
  <c r="N945" i="5"/>
  <c r="L945" i="5"/>
  <c r="J945" i="5"/>
  <c r="AD944" i="5"/>
  <c r="AC944" i="5"/>
  <c r="Y944" i="5"/>
  <c r="W944" i="5"/>
  <c r="U944" i="5"/>
  <c r="S944" i="5"/>
  <c r="P944" i="5"/>
  <c r="N944" i="5"/>
  <c r="L944" i="5"/>
  <c r="J944" i="5"/>
  <c r="AD943" i="5"/>
  <c r="AC943" i="5"/>
  <c r="Y943" i="5"/>
  <c r="W943" i="5"/>
  <c r="U943" i="5"/>
  <c r="S943" i="5"/>
  <c r="P943" i="5"/>
  <c r="N943" i="5"/>
  <c r="L943" i="5"/>
  <c r="J943" i="5"/>
  <c r="AD942" i="5"/>
  <c r="AC942" i="5"/>
  <c r="Y942" i="5"/>
  <c r="W942" i="5"/>
  <c r="U942" i="5"/>
  <c r="S942" i="5"/>
  <c r="P942" i="5"/>
  <c r="N942" i="5"/>
  <c r="L942" i="5"/>
  <c r="J942" i="5"/>
  <c r="AD941" i="5"/>
  <c r="AC941" i="5"/>
  <c r="Y941" i="5"/>
  <c r="W941" i="5"/>
  <c r="U941" i="5"/>
  <c r="S941" i="5"/>
  <c r="P941" i="5"/>
  <c r="N941" i="5"/>
  <c r="L941" i="5"/>
  <c r="J941" i="5"/>
  <c r="AD940" i="5"/>
  <c r="AC940" i="5"/>
  <c r="Y940" i="5"/>
  <c r="W940" i="5"/>
  <c r="U940" i="5"/>
  <c r="S940" i="5"/>
  <c r="P940" i="5"/>
  <c r="N940" i="5"/>
  <c r="L940" i="5"/>
  <c r="J940" i="5"/>
  <c r="AD939" i="5"/>
  <c r="AC939" i="5"/>
  <c r="Y939" i="5"/>
  <c r="W939" i="5"/>
  <c r="U939" i="5"/>
  <c r="S939" i="5"/>
  <c r="P939" i="5"/>
  <c r="N939" i="5"/>
  <c r="L939" i="5"/>
  <c r="J939" i="5"/>
  <c r="AD938" i="5"/>
  <c r="AC938" i="5" s="1"/>
  <c r="Y938" i="5"/>
  <c r="W938" i="5"/>
  <c r="U938" i="5"/>
  <c r="S938" i="5"/>
  <c r="P938" i="5"/>
  <c r="N938" i="5"/>
  <c r="L938" i="5"/>
  <c r="J938" i="5"/>
  <c r="AD937" i="5"/>
  <c r="AC937" i="5"/>
  <c r="Y937" i="5"/>
  <c r="W937" i="5"/>
  <c r="U937" i="5"/>
  <c r="S937" i="5"/>
  <c r="P937" i="5"/>
  <c r="N937" i="5"/>
  <c r="L937" i="5"/>
  <c r="J937" i="5"/>
  <c r="AD936" i="5"/>
  <c r="AC936" i="5"/>
  <c r="Y936" i="5"/>
  <c r="W936" i="5"/>
  <c r="U936" i="5"/>
  <c r="S936" i="5"/>
  <c r="P936" i="5"/>
  <c r="N936" i="5"/>
  <c r="L936" i="5"/>
  <c r="J936" i="5"/>
  <c r="AD935" i="5"/>
  <c r="AC935" i="5"/>
  <c r="Y935" i="5"/>
  <c r="W935" i="5"/>
  <c r="U935" i="5"/>
  <c r="S935" i="5"/>
  <c r="P935" i="5"/>
  <c r="N935" i="5"/>
  <c r="L935" i="5"/>
  <c r="J935" i="5"/>
  <c r="AD934" i="5"/>
  <c r="AC934" i="5" s="1"/>
  <c r="Y934" i="5"/>
  <c r="W934" i="5"/>
  <c r="U934" i="5"/>
  <c r="S934" i="5"/>
  <c r="P934" i="5"/>
  <c r="N934" i="5"/>
  <c r="L934" i="5"/>
  <c r="J934" i="5"/>
  <c r="AD933" i="5"/>
  <c r="AC933" i="5"/>
  <c r="Y933" i="5"/>
  <c r="W933" i="5"/>
  <c r="U933" i="5"/>
  <c r="S933" i="5"/>
  <c r="P933" i="5"/>
  <c r="N933" i="5"/>
  <c r="L933" i="5"/>
  <c r="J933" i="5"/>
  <c r="AD932" i="5"/>
  <c r="AC932" i="5"/>
  <c r="Y932" i="5"/>
  <c r="W932" i="5"/>
  <c r="U932" i="5"/>
  <c r="S932" i="5"/>
  <c r="P932" i="5"/>
  <c r="N932" i="5"/>
  <c r="L932" i="5"/>
  <c r="J932" i="5"/>
  <c r="AD931" i="5"/>
  <c r="AC931" i="5"/>
  <c r="Y931" i="5"/>
  <c r="W931" i="5"/>
  <c r="U931" i="5"/>
  <c r="S931" i="5"/>
  <c r="P931" i="5"/>
  <c r="N931" i="5"/>
  <c r="L931" i="5"/>
  <c r="J931" i="5"/>
  <c r="AD930" i="5"/>
  <c r="AC930" i="5" s="1"/>
  <c r="Y930" i="5"/>
  <c r="W930" i="5"/>
  <c r="U930" i="5"/>
  <c r="S930" i="5"/>
  <c r="P930" i="5"/>
  <c r="N930" i="5"/>
  <c r="L930" i="5"/>
  <c r="J930" i="5"/>
  <c r="AD929" i="5"/>
  <c r="AC929" i="5"/>
  <c r="Y929" i="5"/>
  <c r="W929" i="5"/>
  <c r="U929" i="5"/>
  <c r="S929" i="5"/>
  <c r="P929" i="5"/>
  <c r="N929" i="5"/>
  <c r="L929" i="5"/>
  <c r="J929" i="5"/>
  <c r="AD928" i="5"/>
  <c r="AC928" i="5"/>
  <c r="Y928" i="5"/>
  <c r="W928" i="5"/>
  <c r="U928" i="5"/>
  <c r="S928" i="5"/>
  <c r="P928" i="5"/>
  <c r="N928" i="5"/>
  <c r="L928" i="5"/>
  <c r="J928" i="5"/>
  <c r="AD927" i="5"/>
  <c r="AC927" i="5"/>
  <c r="Y927" i="5"/>
  <c r="W927" i="5"/>
  <c r="U927" i="5"/>
  <c r="S927" i="5"/>
  <c r="P927" i="5"/>
  <c r="N927" i="5"/>
  <c r="L927" i="5"/>
  <c r="J927" i="5"/>
  <c r="AD926" i="5"/>
  <c r="AC926" i="5" s="1"/>
  <c r="Y926" i="5"/>
  <c r="W926" i="5"/>
  <c r="U926" i="5"/>
  <c r="S926" i="5"/>
  <c r="P926" i="5"/>
  <c r="N926" i="5"/>
  <c r="L926" i="5"/>
  <c r="J926" i="5"/>
  <c r="AD925" i="5"/>
  <c r="AC925" i="5"/>
  <c r="Y925" i="5"/>
  <c r="W925" i="5"/>
  <c r="U925" i="5"/>
  <c r="S925" i="5"/>
  <c r="P925" i="5"/>
  <c r="N925" i="5"/>
  <c r="L925" i="5"/>
  <c r="J925" i="5"/>
  <c r="AD924" i="5"/>
  <c r="AC924" i="5"/>
  <c r="Y924" i="5"/>
  <c r="W924" i="5"/>
  <c r="U924" i="5"/>
  <c r="S924" i="5"/>
  <c r="P924" i="5"/>
  <c r="N924" i="5"/>
  <c r="L924" i="5"/>
  <c r="J924" i="5"/>
  <c r="AD923" i="5"/>
  <c r="AC923" i="5"/>
  <c r="Y923" i="5"/>
  <c r="W923" i="5"/>
  <c r="U923" i="5"/>
  <c r="S923" i="5"/>
  <c r="P923" i="5"/>
  <c r="N923" i="5"/>
  <c r="L923" i="5"/>
  <c r="J923" i="5"/>
  <c r="AD922" i="5"/>
  <c r="AC922" i="5" s="1"/>
  <c r="Y922" i="5"/>
  <c r="W922" i="5"/>
  <c r="U922" i="5"/>
  <c r="S922" i="5"/>
  <c r="P922" i="5"/>
  <c r="N922" i="5"/>
  <c r="L922" i="5"/>
  <c r="J922" i="5"/>
  <c r="AD921" i="5"/>
  <c r="AC921" i="5"/>
  <c r="Y921" i="5"/>
  <c r="W921" i="5"/>
  <c r="U921" i="5"/>
  <c r="S921" i="5"/>
  <c r="P921" i="5"/>
  <c r="N921" i="5"/>
  <c r="L921" i="5"/>
  <c r="J921" i="5"/>
  <c r="AD920" i="5"/>
  <c r="AC920" i="5"/>
  <c r="Y920" i="5"/>
  <c r="W920" i="5"/>
  <c r="U920" i="5"/>
  <c r="S920" i="5"/>
  <c r="P920" i="5"/>
  <c r="N920" i="5"/>
  <c r="L920" i="5"/>
  <c r="J920" i="5"/>
  <c r="AD919" i="5"/>
  <c r="AC919" i="5"/>
  <c r="Y919" i="5"/>
  <c r="W919" i="5"/>
  <c r="U919" i="5"/>
  <c r="S919" i="5"/>
  <c r="P919" i="5"/>
  <c r="N919" i="5"/>
  <c r="L919" i="5"/>
  <c r="J919" i="5"/>
  <c r="AD918" i="5"/>
  <c r="AC918" i="5" s="1"/>
  <c r="Y918" i="5"/>
  <c r="W918" i="5"/>
  <c r="U918" i="5"/>
  <c r="S918" i="5"/>
  <c r="P918" i="5"/>
  <c r="N918" i="5"/>
  <c r="L918" i="5"/>
  <c r="J918" i="5"/>
  <c r="AD917" i="5"/>
  <c r="AC917" i="5"/>
  <c r="Y917" i="5"/>
  <c r="W917" i="5"/>
  <c r="U917" i="5"/>
  <c r="S917" i="5"/>
  <c r="P917" i="5"/>
  <c r="N917" i="5"/>
  <c r="L917" i="5"/>
  <c r="J917" i="5"/>
  <c r="AD916" i="5"/>
  <c r="AC916" i="5"/>
  <c r="Y916" i="5"/>
  <c r="W916" i="5"/>
  <c r="U916" i="5"/>
  <c r="S916" i="5"/>
  <c r="P916" i="5"/>
  <c r="N916" i="5"/>
  <c r="L916" i="5"/>
  <c r="J916" i="5"/>
  <c r="AD915" i="5"/>
  <c r="AC915" i="5"/>
  <c r="Y915" i="5"/>
  <c r="W915" i="5"/>
  <c r="U915" i="5"/>
  <c r="S915" i="5"/>
  <c r="P915" i="5"/>
  <c r="N915" i="5"/>
  <c r="L915" i="5"/>
  <c r="J915" i="5"/>
  <c r="AD914" i="5"/>
  <c r="AC914" i="5" s="1"/>
  <c r="Y914" i="5"/>
  <c r="W914" i="5"/>
  <c r="U914" i="5"/>
  <c r="S914" i="5"/>
  <c r="P914" i="5"/>
  <c r="N914" i="5"/>
  <c r="L914" i="5"/>
  <c r="J914" i="5"/>
  <c r="AD913" i="5"/>
  <c r="AC913" i="5"/>
  <c r="Y913" i="5"/>
  <c r="W913" i="5"/>
  <c r="U913" i="5"/>
  <c r="S913" i="5"/>
  <c r="P913" i="5"/>
  <c r="N913" i="5"/>
  <c r="L913" i="5"/>
  <c r="J913" i="5"/>
  <c r="AD912" i="5"/>
  <c r="AC912" i="5"/>
  <c r="Y912" i="5"/>
  <c r="W912" i="5"/>
  <c r="U912" i="5"/>
  <c r="S912" i="5"/>
  <c r="P912" i="5"/>
  <c r="N912" i="5"/>
  <c r="L912" i="5"/>
  <c r="J912" i="5"/>
  <c r="AD911" i="5"/>
  <c r="AC911" i="5"/>
  <c r="Y911" i="5"/>
  <c r="W911" i="5"/>
  <c r="U911" i="5"/>
  <c r="S911" i="5"/>
  <c r="P911" i="5"/>
  <c r="N911" i="5"/>
  <c r="L911" i="5"/>
  <c r="J911" i="5"/>
  <c r="AD910" i="5"/>
  <c r="AC910" i="5" s="1"/>
  <c r="Y910" i="5"/>
  <c r="W910" i="5"/>
  <c r="U910" i="5"/>
  <c r="S910" i="5"/>
  <c r="P910" i="5"/>
  <c r="N910" i="5"/>
  <c r="L910" i="5"/>
  <c r="J910" i="5"/>
  <c r="AD909" i="5"/>
  <c r="AC909" i="5"/>
  <c r="Y909" i="5"/>
  <c r="W909" i="5"/>
  <c r="U909" i="5"/>
  <c r="S909" i="5"/>
  <c r="P909" i="5"/>
  <c r="N909" i="5"/>
  <c r="L909" i="5"/>
  <c r="J909" i="5"/>
  <c r="AD908" i="5"/>
  <c r="AC908" i="5"/>
  <c r="Y908" i="5"/>
  <c r="W908" i="5"/>
  <c r="U908" i="5"/>
  <c r="S908" i="5"/>
  <c r="P908" i="5"/>
  <c r="N908" i="5"/>
  <c r="L908" i="5"/>
  <c r="J908" i="5"/>
  <c r="AD907" i="5"/>
  <c r="AC907" i="5"/>
  <c r="Y907" i="5"/>
  <c r="W907" i="5"/>
  <c r="U907" i="5"/>
  <c r="S907" i="5"/>
  <c r="P907" i="5"/>
  <c r="N907" i="5"/>
  <c r="L907" i="5"/>
  <c r="J907" i="5"/>
  <c r="AD906" i="5"/>
  <c r="AC906" i="5" s="1"/>
  <c r="Y906" i="5"/>
  <c r="W906" i="5"/>
  <c r="U906" i="5"/>
  <c r="S906" i="5"/>
  <c r="P906" i="5"/>
  <c r="N906" i="5"/>
  <c r="L906" i="5"/>
  <c r="J906" i="5"/>
  <c r="AD905" i="5"/>
  <c r="AC905" i="5"/>
  <c r="Y905" i="5"/>
  <c r="W905" i="5"/>
  <c r="U905" i="5"/>
  <c r="S905" i="5"/>
  <c r="P905" i="5"/>
  <c r="N905" i="5"/>
  <c r="L905" i="5"/>
  <c r="J905" i="5"/>
  <c r="AD904" i="5"/>
  <c r="AC904" i="5"/>
  <c r="Y904" i="5"/>
  <c r="W904" i="5"/>
  <c r="U904" i="5"/>
  <c r="S904" i="5"/>
  <c r="P904" i="5"/>
  <c r="N904" i="5"/>
  <c r="L904" i="5"/>
  <c r="J904" i="5"/>
  <c r="AD903" i="5"/>
  <c r="AC903" i="5"/>
  <c r="Y903" i="5"/>
  <c r="W903" i="5"/>
  <c r="U903" i="5"/>
  <c r="S903" i="5"/>
  <c r="P903" i="5"/>
  <c r="N903" i="5"/>
  <c r="L903" i="5"/>
  <c r="J903" i="5"/>
  <c r="AD902" i="5"/>
  <c r="AC902" i="5" s="1"/>
  <c r="Y902" i="5"/>
  <c r="W902" i="5"/>
  <c r="U902" i="5"/>
  <c r="S902" i="5"/>
  <c r="P902" i="5"/>
  <c r="N902" i="5"/>
  <c r="L902" i="5"/>
  <c r="J902" i="5"/>
  <c r="AD901" i="5"/>
  <c r="AC901" i="5"/>
  <c r="Y901" i="5"/>
  <c r="W901" i="5"/>
  <c r="U901" i="5"/>
  <c r="S901" i="5"/>
  <c r="P901" i="5"/>
  <c r="N901" i="5"/>
  <c r="L901" i="5"/>
  <c r="J901" i="5"/>
  <c r="AD900" i="5"/>
  <c r="AC900" i="5"/>
  <c r="Y900" i="5"/>
  <c r="W900" i="5"/>
  <c r="U900" i="5"/>
  <c r="S900" i="5"/>
  <c r="P900" i="5"/>
  <c r="N900" i="5"/>
  <c r="L900" i="5"/>
  <c r="J900" i="5"/>
  <c r="AD899" i="5"/>
  <c r="AC899" i="5"/>
  <c r="Y899" i="5"/>
  <c r="W899" i="5"/>
  <c r="U899" i="5"/>
  <c r="S899" i="5"/>
  <c r="P899" i="5"/>
  <c r="N899" i="5"/>
  <c r="L899" i="5"/>
  <c r="J899" i="5"/>
  <c r="AD898" i="5"/>
  <c r="AC898" i="5" s="1"/>
  <c r="Y898" i="5"/>
  <c r="W898" i="5"/>
  <c r="U898" i="5"/>
  <c r="S898" i="5"/>
  <c r="P898" i="5"/>
  <c r="N898" i="5"/>
  <c r="L898" i="5"/>
  <c r="J898" i="5"/>
  <c r="AD897" i="5"/>
  <c r="AC897" i="5"/>
  <c r="Y897" i="5"/>
  <c r="W897" i="5"/>
  <c r="U897" i="5"/>
  <c r="S897" i="5"/>
  <c r="P897" i="5"/>
  <c r="N897" i="5"/>
  <c r="L897" i="5"/>
  <c r="J897" i="5"/>
  <c r="AD896" i="5"/>
  <c r="AC896" i="5"/>
  <c r="Y896" i="5"/>
  <c r="W896" i="5"/>
  <c r="U896" i="5"/>
  <c r="S896" i="5"/>
  <c r="P896" i="5"/>
  <c r="N896" i="5"/>
  <c r="L896" i="5"/>
  <c r="J896" i="5"/>
  <c r="AD895" i="5"/>
  <c r="AC895" i="5"/>
  <c r="Y895" i="5"/>
  <c r="W895" i="5"/>
  <c r="U895" i="5"/>
  <c r="S895" i="5"/>
  <c r="P895" i="5"/>
  <c r="N895" i="5"/>
  <c r="L895" i="5"/>
  <c r="J895" i="5"/>
  <c r="AD894" i="5"/>
  <c r="AC894" i="5" s="1"/>
  <c r="Y894" i="5"/>
  <c r="W894" i="5"/>
  <c r="U894" i="5"/>
  <c r="S894" i="5"/>
  <c r="P894" i="5"/>
  <c r="N894" i="5"/>
  <c r="L894" i="5"/>
  <c r="J894" i="5"/>
  <c r="AD893" i="5"/>
  <c r="AC893" i="5"/>
  <c r="Y893" i="5"/>
  <c r="W893" i="5"/>
  <c r="U893" i="5"/>
  <c r="S893" i="5"/>
  <c r="P893" i="5"/>
  <c r="N893" i="5"/>
  <c r="L893" i="5"/>
  <c r="J893" i="5"/>
  <c r="AD892" i="5"/>
  <c r="AC892" i="5"/>
  <c r="Y892" i="5"/>
  <c r="W892" i="5"/>
  <c r="U892" i="5"/>
  <c r="S892" i="5"/>
  <c r="P892" i="5"/>
  <c r="N892" i="5"/>
  <c r="L892" i="5"/>
  <c r="J892" i="5"/>
  <c r="AD891" i="5"/>
  <c r="AC891" i="5"/>
  <c r="Y891" i="5"/>
  <c r="W891" i="5"/>
  <c r="U891" i="5"/>
  <c r="S891" i="5"/>
  <c r="P891" i="5"/>
  <c r="N891" i="5"/>
  <c r="L891" i="5"/>
  <c r="J891" i="5"/>
  <c r="AD890" i="5"/>
  <c r="AC890" i="5" s="1"/>
  <c r="Y890" i="5"/>
  <c r="W890" i="5"/>
  <c r="U890" i="5"/>
  <c r="S890" i="5"/>
  <c r="P890" i="5"/>
  <c r="N890" i="5"/>
  <c r="L890" i="5"/>
  <c r="J890" i="5"/>
  <c r="AD889" i="5"/>
  <c r="AC889" i="5"/>
  <c r="Y889" i="5"/>
  <c r="W889" i="5"/>
  <c r="U889" i="5"/>
  <c r="S889" i="5"/>
  <c r="P889" i="5"/>
  <c r="N889" i="5"/>
  <c r="L889" i="5"/>
  <c r="J889" i="5"/>
  <c r="AD888" i="5"/>
  <c r="AC888" i="5"/>
  <c r="Y888" i="5"/>
  <c r="W888" i="5"/>
  <c r="U888" i="5"/>
  <c r="S888" i="5"/>
  <c r="P888" i="5"/>
  <c r="N888" i="5"/>
  <c r="L888" i="5"/>
  <c r="J888" i="5"/>
  <c r="AD887" i="5"/>
  <c r="AC887" i="5"/>
  <c r="Y887" i="5"/>
  <c r="W887" i="5"/>
  <c r="U887" i="5"/>
  <c r="S887" i="5"/>
  <c r="P887" i="5"/>
  <c r="N887" i="5"/>
  <c r="L887" i="5"/>
  <c r="J887" i="5"/>
  <c r="AD886" i="5"/>
  <c r="AC886" i="5" s="1"/>
  <c r="Y886" i="5"/>
  <c r="W886" i="5"/>
  <c r="U886" i="5"/>
  <c r="S886" i="5"/>
  <c r="P886" i="5"/>
  <c r="N886" i="5"/>
  <c r="L886" i="5"/>
  <c r="J886" i="5"/>
  <c r="AD885" i="5"/>
  <c r="AC885" i="5"/>
  <c r="Y885" i="5"/>
  <c r="W885" i="5"/>
  <c r="U885" i="5"/>
  <c r="S885" i="5"/>
  <c r="P885" i="5"/>
  <c r="N885" i="5"/>
  <c r="L885" i="5"/>
  <c r="J885" i="5"/>
  <c r="AD884" i="5"/>
  <c r="AC884" i="5"/>
  <c r="Y884" i="5"/>
  <c r="W884" i="5"/>
  <c r="U884" i="5"/>
  <c r="S884" i="5"/>
  <c r="P884" i="5"/>
  <c r="N884" i="5"/>
  <c r="L884" i="5"/>
  <c r="J884" i="5"/>
  <c r="AD883" i="5"/>
  <c r="AC883" i="5"/>
  <c r="Y883" i="5"/>
  <c r="W883" i="5"/>
  <c r="U883" i="5"/>
  <c r="S883" i="5"/>
  <c r="P883" i="5"/>
  <c r="N883" i="5"/>
  <c r="L883" i="5"/>
  <c r="J883" i="5"/>
  <c r="AD882" i="5"/>
  <c r="AC882" i="5" s="1"/>
  <c r="Y882" i="5"/>
  <c r="W882" i="5"/>
  <c r="U882" i="5"/>
  <c r="S882" i="5"/>
  <c r="P882" i="5"/>
  <c r="N882" i="5"/>
  <c r="L882" i="5"/>
  <c r="J882" i="5"/>
  <c r="AD881" i="5"/>
  <c r="AC881" i="5"/>
  <c r="Y881" i="5"/>
  <c r="W881" i="5"/>
  <c r="U881" i="5"/>
  <c r="S881" i="5"/>
  <c r="P881" i="5"/>
  <c r="N881" i="5"/>
  <c r="L881" i="5"/>
  <c r="J881" i="5"/>
  <c r="AD880" i="5"/>
  <c r="AC880" i="5"/>
  <c r="Y880" i="5"/>
  <c r="W880" i="5"/>
  <c r="U880" i="5"/>
  <c r="S880" i="5"/>
  <c r="P880" i="5"/>
  <c r="N880" i="5"/>
  <c r="L880" i="5"/>
  <c r="J880" i="5"/>
  <c r="AD879" i="5"/>
  <c r="AC879" i="5"/>
  <c r="Y879" i="5"/>
  <c r="W879" i="5"/>
  <c r="U879" i="5"/>
  <c r="S879" i="5"/>
  <c r="P879" i="5"/>
  <c r="N879" i="5"/>
  <c r="L879" i="5"/>
  <c r="J879" i="5"/>
  <c r="AD878" i="5"/>
  <c r="AC878" i="5" s="1"/>
  <c r="Y878" i="5"/>
  <c r="W878" i="5"/>
  <c r="U878" i="5"/>
  <c r="S878" i="5"/>
  <c r="P878" i="5"/>
  <c r="N878" i="5"/>
  <c r="L878" i="5"/>
  <c r="J878" i="5"/>
  <c r="AD877" i="5"/>
  <c r="AC877" i="5"/>
  <c r="Y877" i="5"/>
  <c r="W877" i="5"/>
  <c r="U877" i="5"/>
  <c r="S877" i="5"/>
  <c r="P877" i="5"/>
  <c r="N877" i="5"/>
  <c r="L877" i="5"/>
  <c r="J877" i="5"/>
  <c r="AD876" i="5"/>
  <c r="AC876" i="5"/>
  <c r="Y876" i="5"/>
  <c r="W876" i="5"/>
  <c r="U876" i="5"/>
  <c r="S876" i="5"/>
  <c r="P876" i="5"/>
  <c r="N876" i="5"/>
  <c r="L876" i="5"/>
  <c r="J876" i="5"/>
  <c r="AD875" i="5"/>
  <c r="AC875" i="5"/>
  <c r="Y875" i="5"/>
  <c r="W875" i="5"/>
  <c r="U875" i="5"/>
  <c r="S875" i="5"/>
  <c r="P875" i="5"/>
  <c r="N875" i="5"/>
  <c r="L875" i="5"/>
  <c r="J875" i="5"/>
  <c r="AD874" i="5"/>
  <c r="AC874" i="5" s="1"/>
  <c r="Y874" i="5"/>
  <c r="W874" i="5"/>
  <c r="U874" i="5"/>
  <c r="S874" i="5"/>
  <c r="P874" i="5"/>
  <c r="N874" i="5"/>
  <c r="L874" i="5"/>
  <c r="J874" i="5"/>
  <c r="AD873" i="5"/>
  <c r="AC873" i="5"/>
  <c r="Y873" i="5"/>
  <c r="W873" i="5"/>
  <c r="U873" i="5"/>
  <c r="S873" i="5"/>
  <c r="P873" i="5"/>
  <c r="N873" i="5"/>
  <c r="L873" i="5"/>
  <c r="J873" i="5"/>
  <c r="AD872" i="5"/>
  <c r="AC872" i="5"/>
  <c r="Y872" i="5"/>
  <c r="W872" i="5"/>
  <c r="U872" i="5"/>
  <c r="S872" i="5"/>
  <c r="P872" i="5"/>
  <c r="N872" i="5"/>
  <c r="L872" i="5"/>
  <c r="J872" i="5"/>
  <c r="AD871" i="5"/>
  <c r="AC871" i="5"/>
  <c r="Y871" i="5"/>
  <c r="W871" i="5"/>
  <c r="U871" i="5"/>
  <c r="S871" i="5"/>
  <c r="P871" i="5"/>
  <c r="N871" i="5"/>
  <c r="L871" i="5"/>
  <c r="J871" i="5"/>
  <c r="AD870" i="5"/>
  <c r="AC870" i="5" s="1"/>
  <c r="Y870" i="5"/>
  <c r="W870" i="5"/>
  <c r="U870" i="5"/>
  <c r="S870" i="5"/>
  <c r="P870" i="5"/>
  <c r="N870" i="5"/>
  <c r="L870" i="5"/>
  <c r="J870" i="5"/>
  <c r="AD869" i="5"/>
  <c r="AC869" i="5"/>
  <c r="Y869" i="5"/>
  <c r="W869" i="5"/>
  <c r="U869" i="5"/>
  <c r="S869" i="5"/>
  <c r="P869" i="5"/>
  <c r="N869" i="5"/>
  <c r="L869" i="5"/>
  <c r="J869" i="5"/>
  <c r="AD868" i="5"/>
  <c r="AC868" i="5"/>
  <c r="Y868" i="5"/>
  <c r="W868" i="5"/>
  <c r="U868" i="5"/>
  <c r="S868" i="5"/>
  <c r="P868" i="5"/>
  <c r="N868" i="5"/>
  <c r="L868" i="5"/>
  <c r="J868" i="5"/>
  <c r="AD867" i="5"/>
  <c r="AC867" i="5"/>
  <c r="Y867" i="5"/>
  <c r="W867" i="5"/>
  <c r="U867" i="5"/>
  <c r="S867" i="5"/>
  <c r="P867" i="5"/>
  <c r="N867" i="5"/>
  <c r="L867" i="5"/>
  <c r="J867" i="5"/>
  <c r="AD866" i="5"/>
  <c r="AC866" i="5" s="1"/>
  <c r="Y866" i="5"/>
  <c r="W866" i="5"/>
  <c r="U866" i="5"/>
  <c r="S866" i="5"/>
  <c r="P866" i="5"/>
  <c r="N866" i="5"/>
  <c r="L866" i="5"/>
  <c r="J866" i="5"/>
  <c r="AD865" i="5"/>
  <c r="AC865" i="5"/>
  <c r="Y865" i="5"/>
  <c r="W865" i="5"/>
  <c r="U865" i="5"/>
  <c r="S865" i="5"/>
  <c r="P865" i="5"/>
  <c r="N865" i="5"/>
  <c r="L865" i="5"/>
  <c r="J865" i="5"/>
  <c r="AD864" i="5"/>
  <c r="AC864" i="5"/>
  <c r="Y864" i="5"/>
  <c r="W864" i="5"/>
  <c r="U864" i="5"/>
  <c r="S864" i="5"/>
  <c r="P864" i="5"/>
  <c r="N864" i="5"/>
  <c r="L864" i="5"/>
  <c r="J864" i="5"/>
  <c r="AD863" i="5"/>
  <c r="AC863" i="5"/>
  <c r="Y863" i="5"/>
  <c r="W863" i="5"/>
  <c r="U863" i="5"/>
  <c r="S863" i="5"/>
  <c r="P863" i="5"/>
  <c r="N863" i="5"/>
  <c r="L863" i="5"/>
  <c r="J863" i="5"/>
  <c r="AD862" i="5"/>
  <c r="AC862" i="5" s="1"/>
  <c r="Y862" i="5"/>
  <c r="W862" i="5"/>
  <c r="U862" i="5"/>
  <c r="S862" i="5"/>
  <c r="P862" i="5"/>
  <c r="N862" i="5"/>
  <c r="L862" i="5"/>
  <c r="J862" i="5"/>
  <c r="AD861" i="5"/>
  <c r="AC861" i="5"/>
  <c r="Y861" i="5"/>
  <c r="W861" i="5"/>
  <c r="U861" i="5"/>
  <c r="S861" i="5"/>
  <c r="P861" i="5"/>
  <c r="N861" i="5"/>
  <c r="L861" i="5"/>
  <c r="J861" i="5"/>
  <c r="AD860" i="5"/>
  <c r="AC860" i="5"/>
  <c r="Y860" i="5"/>
  <c r="W860" i="5"/>
  <c r="U860" i="5"/>
  <c r="S860" i="5"/>
  <c r="P860" i="5"/>
  <c r="N860" i="5"/>
  <c r="L860" i="5"/>
  <c r="J860" i="5"/>
  <c r="AD859" i="5"/>
  <c r="AC859" i="5"/>
  <c r="Y859" i="5"/>
  <c r="W859" i="5"/>
  <c r="U859" i="5"/>
  <c r="S859" i="5"/>
  <c r="P859" i="5"/>
  <c r="N859" i="5"/>
  <c r="L859" i="5"/>
  <c r="J859" i="5"/>
  <c r="AD858" i="5"/>
  <c r="AC858" i="5" s="1"/>
  <c r="Y858" i="5"/>
  <c r="W858" i="5"/>
  <c r="U858" i="5"/>
  <c r="S858" i="5"/>
  <c r="P858" i="5"/>
  <c r="N858" i="5"/>
  <c r="L858" i="5"/>
  <c r="J858" i="5"/>
  <c r="AD857" i="5"/>
  <c r="AC857" i="5"/>
  <c r="Y857" i="5"/>
  <c r="W857" i="5"/>
  <c r="U857" i="5"/>
  <c r="S857" i="5"/>
  <c r="P857" i="5"/>
  <c r="N857" i="5"/>
  <c r="L857" i="5"/>
  <c r="J857" i="5"/>
  <c r="AD856" i="5"/>
  <c r="AC856" i="5"/>
  <c r="Y856" i="5"/>
  <c r="W856" i="5"/>
  <c r="U856" i="5"/>
  <c r="S856" i="5"/>
  <c r="P856" i="5"/>
  <c r="N856" i="5"/>
  <c r="L856" i="5"/>
  <c r="J856" i="5"/>
  <c r="AD855" i="5"/>
  <c r="AC855" i="5"/>
  <c r="Y855" i="5"/>
  <c r="W855" i="5"/>
  <c r="U855" i="5"/>
  <c r="S855" i="5"/>
  <c r="P855" i="5"/>
  <c r="N855" i="5"/>
  <c r="L855" i="5"/>
  <c r="J855" i="5"/>
  <c r="AD854" i="5"/>
  <c r="AC854" i="5" s="1"/>
  <c r="Y854" i="5"/>
  <c r="W854" i="5"/>
  <c r="U854" i="5"/>
  <c r="S854" i="5"/>
  <c r="P854" i="5"/>
  <c r="N854" i="5"/>
  <c r="L854" i="5"/>
  <c r="J854" i="5"/>
  <c r="AD853" i="5"/>
  <c r="AC853" i="5"/>
  <c r="Y853" i="5"/>
  <c r="W853" i="5"/>
  <c r="U853" i="5"/>
  <c r="S853" i="5"/>
  <c r="P853" i="5"/>
  <c r="N853" i="5"/>
  <c r="L853" i="5"/>
  <c r="J853" i="5"/>
  <c r="AD852" i="5"/>
  <c r="AC852" i="5"/>
  <c r="Y852" i="5"/>
  <c r="W852" i="5"/>
  <c r="U852" i="5"/>
  <c r="S852" i="5"/>
  <c r="P852" i="5"/>
  <c r="N852" i="5"/>
  <c r="L852" i="5"/>
  <c r="J852" i="5"/>
  <c r="AD851" i="5"/>
  <c r="AC851" i="5"/>
  <c r="Y851" i="5"/>
  <c r="W851" i="5"/>
  <c r="U851" i="5"/>
  <c r="S851" i="5"/>
  <c r="P851" i="5"/>
  <c r="N851" i="5"/>
  <c r="L851" i="5"/>
  <c r="J851" i="5"/>
  <c r="AD850" i="5"/>
  <c r="AC850" i="5" s="1"/>
  <c r="Y850" i="5"/>
  <c r="W850" i="5"/>
  <c r="U850" i="5"/>
  <c r="S850" i="5"/>
  <c r="P850" i="5"/>
  <c r="N850" i="5"/>
  <c r="L850" i="5"/>
  <c r="J850" i="5"/>
  <c r="AD849" i="5"/>
  <c r="AC849" i="5"/>
  <c r="Y849" i="5"/>
  <c r="W849" i="5"/>
  <c r="U849" i="5"/>
  <c r="S849" i="5"/>
  <c r="P849" i="5"/>
  <c r="N849" i="5"/>
  <c r="L849" i="5"/>
  <c r="J849" i="5"/>
  <c r="AD848" i="5"/>
  <c r="AC848" i="5"/>
  <c r="Y848" i="5"/>
  <c r="W848" i="5"/>
  <c r="U848" i="5"/>
  <c r="S848" i="5"/>
  <c r="P848" i="5"/>
  <c r="N848" i="5"/>
  <c r="L848" i="5"/>
  <c r="J848" i="5"/>
  <c r="AD847" i="5"/>
  <c r="AC847" i="5"/>
  <c r="Y847" i="5"/>
  <c r="W847" i="5"/>
  <c r="U847" i="5"/>
  <c r="S847" i="5"/>
  <c r="P847" i="5"/>
  <c r="N847" i="5"/>
  <c r="L847" i="5"/>
  <c r="J847" i="5"/>
  <c r="AD846" i="5"/>
  <c r="AC846" i="5" s="1"/>
  <c r="Y846" i="5"/>
  <c r="W846" i="5"/>
  <c r="U846" i="5"/>
  <c r="S846" i="5"/>
  <c r="P846" i="5"/>
  <c r="N846" i="5"/>
  <c r="L846" i="5"/>
  <c r="J846" i="5"/>
  <c r="AD845" i="5"/>
  <c r="AC845" i="5"/>
  <c r="Y845" i="5"/>
  <c r="W845" i="5"/>
  <c r="U845" i="5"/>
  <c r="S845" i="5"/>
  <c r="P845" i="5"/>
  <c r="N845" i="5"/>
  <c r="L845" i="5"/>
  <c r="J845" i="5"/>
  <c r="AD844" i="5"/>
  <c r="AC844" i="5"/>
  <c r="Y844" i="5"/>
  <c r="W844" i="5"/>
  <c r="U844" i="5"/>
  <c r="S844" i="5"/>
  <c r="P844" i="5"/>
  <c r="N844" i="5"/>
  <c r="L844" i="5"/>
  <c r="J844" i="5"/>
  <c r="AD843" i="5"/>
  <c r="AC843" i="5"/>
  <c r="Y843" i="5"/>
  <c r="W843" i="5"/>
  <c r="U843" i="5"/>
  <c r="S843" i="5"/>
  <c r="P843" i="5"/>
  <c r="N843" i="5"/>
  <c r="L843" i="5"/>
  <c r="J843" i="5"/>
  <c r="AD842" i="5"/>
  <c r="AC842" i="5" s="1"/>
  <c r="Y842" i="5"/>
  <c r="W842" i="5"/>
  <c r="U842" i="5"/>
  <c r="S842" i="5"/>
  <c r="P842" i="5"/>
  <c r="N842" i="5"/>
  <c r="L842" i="5"/>
  <c r="J842" i="5"/>
  <c r="AD841" i="5"/>
  <c r="AC841" i="5"/>
  <c r="Y841" i="5"/>
  <c r="W841" i="5"/>
  <c r="U841" i="5"/>
  <c r="S841" i="5"/>
  <c r="P841" i="5"/>
  <c r="N841" i="5"/>
  <c r="L841" i="5"/>
  <c r="J841" i="5"/>
  <c r="AD840" i="5"/>
  <c r="AC840" i="5"/>
  <c r="Y840" i="5"/>
  <c r="W840" i="5"/>
  <c r="U840" i="5"/>
  <c r="S840" i="5"/>
  <c r="P840" i="5"/>
  <c r="N840" i="5"/>
  <c r="L840" i="5"/>
  <c r="J840" i="5"/>
  <c r="AD839" i="5"/>
  <c r="AC839" i="5"/>
  <c r="Y839" i="5"/>
  <c r="W839" i="5"/>
  <c r="U839" i="5"/>
  <c r="S839" i="5"/>
  <c r="P839" i="5"/>
  <c r="N839" i="5"/>
  <c r="L839" i="5"/>
  <c r="J839" i="5"/>
  <c r="AD838" i="5"/>
  <c r="AC838" i="5" s="1"/>
  <c r="Y838" i="5"/>
  <c r="W838" i="5"/>
  <c r="U838" i="5"/>
  <c r="S838" i="5"/>
  <c r="P838" i="5"/>
  <c r="N838" i="5"/>
  <c r="L838" i="5"/>
  <c r="J838" i="5"/>
  <c r="AD837" i="5"/>
  <c r="AC837" i="5"/>
  <c r="Y837" i="5"/>
  <c r="W837" i="5"/>
  <c r="U837" i="5"/>
  <c r="S837" i="5"/>
  <c r="P837" i="5"/>
  <c r="N837" i="5"/>
  <c r="L837" i="5"/>
  <c r="J837" i="5"/>
  <c r="AD836" i="5"/>
  <c r="AC836" i="5"/>
  <c r="Y836" i="5"/>
  <c r="W836" i="5"/>
  <c r="U836" i="5"/>
  <c r="S836" i="5"/>
  <c r="P836" i="5"/>
  <c r="N836" i="5"/>
  <c r="L836" i="5"/>
  <c r="J836" i="5"/>
  <c r="AD835" i="5"/>
  <c r="AC835" i="5"/>
  <c r="Y835" i="5"/>
  <c r="W835" i="5"/>
  <c r="U835" i="5"/>
  <c r="S835" i="5"/>
  <c r="P835" i="5"/>
  <c r="N835" i="5"/>
  <c r="L835" i="5"/>
  <c r="J835" i="5"/>
  <c r="AD834" i="5"/>
  <c r="AC834" i="5" s="1"/>
  <c r="Y834" i="5"/>
  <c r="W834" i="5"/>
  <c r="U834" i="5"/>
  <c r="S834" i="5"/>
  <c r="P834" i="5"/>
  <c r="N834" i="5"/>
  <c r="L834" i="5"/>
  <c r="J834" i="5"/>
  <c r="AD833" i="5"/>
  <c r="AC833" i="5"/>
  <c r="Y833" i="5"/>
  <c r="W833" i="5"/>
  <c r="U833" i="5"/>
  <c r="S833" i="5"/>
  <c r="P833" i="5"/>
  <c r="N833" i="5"/>
  <c r="L833" i="5"/>
  <c r="J833" i="5"/>
  <c r="AD832" i="5"/>
  <c r="AC832" i="5"/>
  <c r="Y832" i="5"/>
  <c r="W832" i="5"/>
  <c r="U832" i="5"/>
  <c r="S832" i="5"/>
  <c r="P832" i="5"/>
  <c r="N832" i="5"/>
  <c r="L832" i="5"/>
  <c r="J832" i="5"/>
  <c r="AD831" i="5"/>
  <c r="AC831" i="5"/>
  <c r="Y831" i="5"/>
  <c r="W831" i="5"/>
  <c r="U831" i="5"/>
  <c r="S831" i="5"/>
  <c r="P831" i="5"/>
  <c r="N831" i="5"/>
  <c r="L831" i="5"/>
  <c r="J831" i="5"/>
  <c r="AD830" i="5"/>
  <c r="AC830" i="5" s="1"/>
  <c r="Y830" i="5"/>
  <c r="W830" i="5"/>
  <c r="U830" i="5"/>
  <c r="S830" i="5"/>
  <c r="P830" i="5"/>
  <c r="N830" i="5"/>
  <c r="L830" i="5"/>
  <c r="J830" i="5"/>
  <c r="AD829" i="5"/>
  <c r="AC829" i="5"/>
  <c r="Y829" i="5"/>
  <c r="W829" i="5"/>
  <c r="U829" i="5"/>
  <c r="S829" i="5"/>
  <c r="P829" i="5"/>
  <c r="N829" i="5"/>
  <c r="L829" i="5"/>
  <c r="J829" i="5"/>
  <c r="AD828" i="5"/>
  <c r="AC828" i="5"/>
  <c r="Y828" i="5"/>
  <c r="W828" i="5"/>
  <c r="U828" i="5"/>
  <c r="S828" i="5"/>
  <c r="P828" i="5"/>
  <c r="N828" i="5"/>
  <c r="L828" i="5"/>
  <c r="J828" i="5"/>
  <c r="AD827" i="5"/>
  <c r="AC827" i="5"/>
  <c r="Y827" i="5"/>
  <c r="W827" i="5"/>
  <c r="U827" i="5"/>
  <c r="S827" i="5"/>
  <c r="P827" i="5"/>
  <c r="N827" i="5"/>
  <c r="L827" i="5"/>
  <c r="J827" i="5"/>
  <c r="AD826" i="5"/>
  <c r="AC826" i="5" s="1"/>
  <c r="Y826" i="5"/>
  <c r="W826" i="5"/>
  <c r="U826" i="5"/>
  <c r="S826" i="5"/>
  <c r="P826" i="5"/>
  <c r="N826" i="5"/>
  <c r="L826" i="5"/>
  <c r="J826" i="5"/>
  <c r="AD825" i="5"/>
  <c r="AC825" i="5" s="1"/>
  <c r="Y825" i="5"/>
  <c r="W825" i="5"/>
  <c r="U825" i="5"/>
  <c r="S825" i="5"/>
  <c r="P825" i="5"/>
  <c r="N825" i="5"/>
  <c r="L825" i="5"/>
  <c r="J825" i="5"/>
  <c r="AD824" i="5"/>
  <c r="AC824" i="5"/>
  <c r="Y824" i="5"/>
  <c r="W824" i="5"/>
  <c r="U824" i="5"/>
  <c r="S824" i="5"/>
  <c r="P824" i="5"/>
  <c r="N824" i="5"/>
  <c r="L824" i="5"/>
  <c r="J824" i="5"/>
  <c r="AD823" i="5"/>
  <c r="AC823" i="5"/>
  <c r="Y823" i="5"/>
  <c r="W823" i="5"/>
  <c r="U823" i="5"/>
  <c r="S823" i="5"/>
  <c r="P823" i="5"/>
  <c r="N823" i="5"/>
  <c r="L823" i="5"/>
  <c r="J823" i="5"/>
  <c r="AD822" i="5"/>
  <c r="AC822" i="5" s="1"/>
  <c r="Y822" i="5"/>
  <c r="W822" i="5"/>
  <c r="U822" i="5"/>
  <c r="S822" i="5"/>
  <c r="P822" i="5"/>
  <c r="N822" i="5"/>
  <c r="L822" i="5"/>
  <c r="J822" i="5"/>
  <c r="AD821" i="5"/>
  <c r="AC821" i="5" s="1"/>
  <c r="Y821" i="5"/>
  <c r="W821" i="5"/>
  <c r="U821" i="5"/>
  <c r="S821" i="5"/>
  <c r="P821" i="5"/>
  <c r="N821" i="5"/>
  <c r="L821" i="5"/>
  <c r="J821" i="5"/>
  <c r="AD820" i="5"/>
  <c r="AC820" i="5"/>
  <c r="Y820" i="5"/>
  <c r="W820" i="5"/>
  <c r="U820" i="5"/>
  <c r="S820" i="5"/>
  <c r="P820" i="5"/>
  <c r="N820" i="5"/>
  <c r="L820" i="5"/>
  <c r="J820" i="5"/>
  <c r="AD819" i="5"/>
  <c r="AC819" i="5"/>
  <c r="Y819" i="5"/>
  <c r="W819" i="5"/>
  <c r="U819" i="5"/>
  <c r="S819" i="5"/>
  <c r="P819" i="5"/>
  <c r="N819" i="5"/>
  <c r="L819" i="5"/>
  <c r="J819" i="5"/>
  <c r="AD818" i="5"/>
  <c r="AC818" i="5"/>
  <c r="Y818" i="5"/>
  <c r="W818" i="5"/>
  <c r="U818" i="5"/>
  <c r="S818" i="5"/>
  <c r="P818" i="5"/>
  <c r="N818" i="5"/>
  <c r="L818" i="5"/>
  <c r="J818" i="5"/>
  <c r="AD817" i="5"/>
  <c r="AC817" i="5" s="1"/>
  <c r="Y817" i="5"/>
  <c r="W817" i="5"/>
  <c r="U817" i="5"/>
  <c r="S817" i="5"/>
  <c r="P817" i="5"/>
  <c r="N817" i="5"/>
  <c r="L817" i="5"/>
  <c r="J817" i="5"/>
  <c r="AD816" i="5"/>
  <c r="AC816" i="5"/>
  <c r="Y816" i="5"/>
  <c r="W816" i="5"/>
  <c r="U816" i="5"/>
  <c r="S816" i="5"/>
  <c r="P816" i="5"/>
  <c r="N816" i="5"/>
  <c r="L816" i="5"/>
  <c r="J816" i="5"/>
  <c r="AD815" i="5"/>
  <c r="AC815" i="5"/>
  <c r="Y815" i="5"/>
  <c r="W815" i="5"/>
  <c r="U815" i="5"/>
  <c r="S815" i="5"/>
  <c r="P815" i="5"/>
  <c r="N815" i="5"/>
  <c r="L815" i="5"/>
  <c r="J815" i="5"/>
  <c r="AD814" i="5"/>
  <c r="AC814" i="5" s="1"/>
  <c r="Y814" i="5"/>
  <c r="W814" i="5"/>
  <c r="U814" i="5"/>
  <c r="S814" i="5"/>
  <c r="P814" i="5"/>
  <c r="N814" i="5"/>
  <c r="L814" i="5"/>
  <c r="J814" i="5"/>
  <c r="AD813" i="5"/>
  <c r="AC813" i="5" s="1"/>
  <c r="Y813" i="5"/>
  <c r="W813" i="5"/>
  <c r="U813" i="5"/>
  <c r="S813" i="5"/>
  <c r="P813" i="5"/>
  <c r="N813" i="5"/>
  <c r="L813" i="5"/>
  <c r="J813" i="5"/>
  <c r="AD812" i="5"/>
  <c r="AC812" i="5"/>
  <c r="Y812" i="5"/>
  <c r="W812" i="5"/>
  <c r="U812" i="5"/>
  <c r="S812" i="5"/>
  <c r="P812" i="5"/>
  <c r="N812" i="5"/>
  <c r="L812" i="5"/>
  <c r="J812" i="5"/>
  <c r="AD811" i="5"/>
  <c r="AC811" i="5"/>
  <c r="Y811" i="5"/>
  <c r="W811" i="5"/>
  <c r="U811" i="5"/>
  <c r="S811" i="5"/>
  <c r="P811" i="5"/>
  <c r="N811" i="5"/>
  <c r="L811" i="5"/>
  <c r="J811" i="5"/>
  <c r="AD810" i="5"/>
  <c r="AC810" i="5"/>
  <c r="Y810" i="5"/>
  <c r="W810" i="5"/>
  <c r="U810" i="5"/>
  <c r="S810" i="5"/>
  <c r="P810" i="5"/>
  <c r="N810" i="5"/>
  <c r="L810" i="5"/>
  <c r="J810" i="5"/>
  <c r="AD809" i="5"/>
  <c r="AC809" i="5" s="1"/>
  <c r="Y809" i="5"/>
  <c r="W809" i="5"/>
  <c r="U809" i="5"/>
  <c r="S809" i="5"/>
  <c r="P809" i="5"/>
  <c r="N809" i="5"/>
  <c r="L809" i="5"/>
  <c r="J809" i="5"/>
  <c r="AD808" i="5"/>
  <c r="AC808" i="5"/>
  <c r="Y808" i="5"/>
  <c r="W808" i="5"/>
  <c r="U808" i="5"/>
  <c r="S808" i="5"/>
  <c r="P808" i="5"/>
  <c r="N808" i="5"/>
  <c r="L808" i="5"/>
  <c r="J808" i="5"/>
  <c r="AD807" i="5"/>
  <c r="AC807" i="5"/>
  <c r="Y807" i="5"/>
  <c r="W807" i="5"/>
  <c r="U807" i="5"/>
  <c r="S807" i="5"/>
  <c r="P807" i="5"/>
  <c r="N807" i="5"/>
  <c r="L807" i="5"/>
  <c r="J807" i="5"/>
  <c r="AD806" i="5"/>
  <c r="AC806" i="5"/>
  <c r="Y806" i="5"/>
  <c r="W806" i="5"/>
  <c r="U806" i="5"/>
  <c r="S806" i="5"/>
  <c r="P806" i="5"/>
  <c r="N806" i="5"/>
  <c r="L806" i="5"/>
  <c r="J806" i="5"/>
  <c r="AD805" i="5"/>
  <c r="AC805" i="5" s="1"/>
  <c r="Y805" i="5"/>
  <c r="W805" i="5"/>
  <c r="U805" i="5"/>
  <c r="S805" i="5"/>
  <c r="P805" i="5"/>
  <c r="N805" i="5"/>
  <c r="L805" i="5"/>
  <c r="J805" i="5"/>
  <c r="AD804" i="5"/>
  <c r="AC804" i="5"/>
  <c r="Y804" i="5"/>
  <c r="W804" i="5"/>
  <c r="U804" i="5"/>
  <c r="S804" i="5"/>
  <c r="P804" i="5"/>
  <c r="N804" i="5"/>
  <c r="L804" i="5"/>
  <c r="J804" i="5"/>
  <c r="AD803" i="5"/>
  <c r="AC803" i="5"/>
  <c r="Y803" i="5"/>
  <c r="W803" i="5"/>
  <c r="U803" i="5"/>
  <c r="S803" i="5"/>
  <c r="P803" i="5"/>
  <c r="N803" i="5"/>
  <c r="L803" i="5"/>
  <c r="J803" i="5"/>
  <c r="AD802" i="5"/>
  <c r="AC802" i="5"/>
  <c r="Y802" i="5"/>
  <c r="W802" i="5"/>
  <c r="U802" i="5"/>
  <c r="S802" i="5"/>
  <c r="P802" i="5"/>
  <c r="N802" i="5"/>
  <c r="L802" i="5"/>
  <c r="J802" i="5"/>
  <c r="AD801" i="5"/>
  <c r="AC801" i="5" s="1"/>
  <c r="Y801" i="5"/>
  <c r="W801" i="5"/>
  <c r="U801" i="5"/>
  <c r="S801" i="5"/>
  <c r="P801" i="5"/>
  <c r="N801" i="5"/>
  <c r="L801" i="5"/>
  <c r="J801" i="5"/>
  <c r="AD800" i="5"/>
  <c r="AC800" i="5"/>
  <c r="Y800" i="5"/>
  <c r="W800" i="5"/>
  <c r="U800" i="5"/>
  <c r="S800" i="5"/>
  <c r="P800" i="5"/>
  <c r="N800" i="5"/>
  <c r="L800" i="5"/>
  <c r="J800" i="5"/>
  <c r="AD799" i="5"/>
  <c r="AC799" i="5"/>
  <c r="Y799" i="5"/>
  <c r="W799" i="5"/>
  <c r="U799" i="5"/>
  <c r="S799" i="5"/>
  <c r="P799" i="5"/>
  <c r="N799" i="5"/>
  <c r="L799" i="5"/>
  <c r="J799" i="5"/>
  <c r="AD798" i="5"/>
  <c r="AC798" i="5" s="1"/>
  <c r="Y798" i="5"/>
  <c r="W798" i="5"/>
  <c r="U798" i="5"/>
  <c r="S798" i="5"/>
  <c r="P798" i="5"/>
  <c r="N798" i="5"/>
  <c r="L798" i="5"/>
  <c r="J798" i="5"/>
  <c r="AD797" i="5"/>
  <c r="AC797" i="5" s="1"/>
  <c r="Y797" i="5"/>
  <c r="W797" i="5"/>
  <c r="U797" i="5"/>
  <c r="S797" i="5"/>
  <c r="P797" i="5"/>
  <c r="N797" i="5"/>
  <c r="L797" i="5"/>
  <c r="J797" i="5"/>
  <c r="AD796" i="5"/>
  <c r="AC796" i="5"/>
  <c r="Y796" i="5"/>
  <c r="W796" i="5"/>
  <c r="U796" i="5"/>
  <c r="S796" i="5"/>
  <c r="P796" i="5"/>
  <c r="N796" i="5"/>
  <c r="L796" i="5"/>
  <c r="J796" i="5"/>
  <c r="AD795" i="5"/>
  <c r="AC795" i="5"/>
  <c r="Y795" i="5"/>
  <c r="W795" i="5"/>
  <c r="U795" i="5"/>
  <c r="S795" i="5"/>
  <c r="P795" i="5"/>
  <c r="N795" i="5"/>
  <c r="L795" i="5"/>
  <c r="J795" i="5"/>
  <c r="AD794" i="5"/>
  <c r="AC794" i="5" s="1"/>
  <c r="Y794" i="5"/>
  <c r="W794" i="5"/>
  <c r="U794" i="5"/>
  <c r="S794" i="5"/>
  <c r="P794" i="5"/>
  <c r="N794" i="5"/>
  <c r="L794" i="5"/>
  <c r="J794" i="5"/>
  <c r="AD793" i="5"/>
  <c r="AC793" i="5" s="1"/>
  <c r="Y793" i="5"/>
  <c r="W793" i="5"/>
  <c r="U793" i="5"/>
  <c r="S793" i="5"/>
  <c r="P793" i="5"/>
  <c r="N793" i="5"/>
  <c r="L793" i="5"/>
  <c r="J793" i="5"/>
  <c r="AD792" i="5"/>
  <c r="AC792" i="5"/>
  <c r="Y792" i="5"/>
  <c r="W792" i="5"/>
  <c r="U792" i="5"/>
  <c r="S792" i="5"/>
  <c r="P792" i="5"/>
  <c r="N792" i="5"/>
  <c r="L792" i="5"/>
  <c r="J792" i="5"/>
  <c r="AD791" i="5"/>
  <c r="AC791" i="5"/>
  <c r="Y791" i="5"/>
  <c r="W791" i="5"/>
  <c r="U791" i="5"/>
  <c r="S791" i="5"/>
  <c r="P791" i="5"/>
  <c r="N791" i="5"/>
  <c r="L791" i="5"/>
  <c r="J791" i="5"/>
  <c r="AD790" i="5"/>
  <c r="AC790" i="5" s="1"/>
  <c r="Y790" i="5"/>
  <c r="W790" i="5"/>
  <c r="U790" i="5"/>
  <c r="S790" i="5"/>
  <c r="P790" i="5"/>
  <c r="N790" i="5"/>
  <c r="L790" i="5"/>
  <c r="J790" i="5"/>
  <c r="AD789" i="5"/>
  <c r="AC789" i="5" s="1"/>
  <c r="Y789" i="5"/>
  <c r="W789" i="5"/>
  <c r="U789" i="5"/>
  <c r="S789" i="5"/>
  <c r="P789" i="5"/>
  <c r="N789" i="5"/>
  <c r="L789" i="5"/>
  <c r="J789" i="5"/>
  <c r="AD788" i="5"/>
  <c r="AC788" i="5"/>
  <c r="Y788" i="5"/>
  <c r="W788" i="5"/>
  <c r="U788" i="5"/>
  <c r="S788" i="5"/>
  <c r="P788" i="5"/>
  <c r="N788" i="5"/>
  <c r="L788" i="5"/>
  <c r="J788" i="5"/>
  <c r="AD787" i="5"/>
  <c r="AC787" i="5"/>
  <c r="Y787" i="5"/>
  <c r="W787" i="5"/>
  <c r="U787" i="5"/>
  <c r="S787" i="5"/>
  <c r="P787" i="5"/>
  <c r="N787" i="5"/>
  <c r="L787" i="5"/>
  <c r="J787" i="5"/>
  <c r="AD786" i="5"/>
  <c r="AC786" i="5"/>
  <c r="Y786" i="5"/>
  <c r="W786" i="5"/>
  <c r="U786" i="5"/>
  <c r="S786" i="5"/>
  <c r="P786" i="5"/>
  <c r="N786" i="5"/>
  <c r="L786" i="5"/>
  <c r="J786" i="5"/>
  <c r="AD785" i="5"/>
  <c r="AC785" i="5" s="1"/>
  <c r="Y785" i="5"/>
  <c r="W785" i="5"/>
  <c r="U785" i="5"/>
  <c r="S785" i="5"/>
  <c r="P785" i="5"/>
  <c r="N785" i="5"/>
  <c r="L785" i="5"/>
  <c r="J785" i="5"/>
  <c r="AD784" i="5"/>
  <c r="AC784" i="5"/>
  <c r="Y784" i="5"/>
  <c r="W784" i="5"/>
  <c r="U784" i="5"/>
  <c r="S784" i="5"/>
  <c r="P784" i="5"/>
  <c r="N784" i="5"/>
  <c r="L784" i="5"/>
  <c r="J784" i="5"/>
  <c r="AD783" i="5"/>
  <c r="AC783" i="5"/>
  <c r="Y783" i="5"/>
  <c r="W783" i="5"/>
  <c r="U783" i="5"/>
  <c r="S783" i="5"/>
  <c r="P783" i="5"/>
  <c r="N783" i="5"/>
  <c r="L783" i="5"/>
  <c r="J783" i="5"/>
  <c r="AD782" i="5"/>
  <c r="AC782" i="5" s="1"/>
  <c r="Y782" i="5"/>
  <c r="W782" i="5"/>
  <c r="U782" i="5"/>
  <c r="S782" i="5"/>
  <c r="P782" i="5"/>
  <c r="N782" i="5"/>
  <c r="L782" i="5"/>
  <c r="J782" i="5"/>
  <c r="AD781" i="5"/>
  <c r="AC781" i="5" s="1"/>
  <c r="Y781" i="5"/>
  <c r="W781" i="5"/>
  <c r="U781" i="5"/>
  <c r="S781" i="5"/>
  <c r="P781" i="5"/>
  <c r="N781" i="5"/>
  <c r="L781" i="5"/>
  <c r="J781" i="5"/>
  <c r="AD780" i="5"/>
  <c r="AC780" i="5"/>
  <c r="Y780" i="5"/>
  <c r="W780" i="5"/>
  <c r="U780" i="5"/>
  <c r="S780" i="5"/>
  <c r="P780" i="5"/>
  <c r="N780" i="5"/>
  <c r="L780" i="5"/>
  <c r="J780" i="5"/>
  <c r="AD779" i="5"/>
  <c r="AC779" i="5"/>
  <c r="Y779" i="5"/>
  <c r="W779" i="5"/>
  <c r="U779" i="5"/>
  <c r="S779" i="5"/>
  <c r="P779" i="5"/>
  <c r="N779" i="5"/>
  <c r="L779" i="5"/>
  <c r="J779" i="5"/>
  <c r="AD778" i="5"/>
  <c r="AC778" i="5"/>
  <c r="Y778" i="5"/>
  <c r="W778" i="5"/>
  <c r="U778" i="5"/>
  <c r="S778" i="5"/>
  <c r="P778" i="5"/>
  <c r="N778" i="5"/>
  <c r="L778" i="5"/>
  <c r="J778" i="5"/>
  <c r="AD777" i="5"/>
  <c r="AC777" i="5" s="1"/>
  <c r="Y777" i="5"/>
  <c r="W777" i="5"/>
  <c r="U777" i="5"/>
  <c r="S777" i="5"/>
  <c r="P777" i="5"/>
  <c r="N777" i="5"/>
  <c r="L777" i="5"/>
  <c r="J777" i="5"/>
  <c r="AD776" i="5"/>
  <c r="AC776" i="5"/>
  <c r="Y776" i="5"/>
  <c r="W776" i="5"/>
  <c r="U776" i="5"/>
  <c r="S776" i="5"/>
  <c r="P776" i="5"/>
  <c r="N776" i="5"/>
  <c r="L776" i="5"/>
  <c r="J776" i="5"/>
  <c r="AD775" i="5"/>
  <c r="AC775" i="5"/>
  <c r="Y775" i="5"/>
  <c r="W775" i="5"/>
  <c r="U775" i="5"/>
  <c r="S775" i="5"/>
  <c r="P775" i="5"/>
  <c r="N775" i="5"/>
  <c r="L775" i="5"/>
  <c r="J775" i="5"/>
  <c r="AD774" i="5"/>
  <c r="AC774" i="5"/>
  <c r="Y774" i="5"/>
  <c r="W774" i="5"/>
  <c r="U774" i="5"/>
  <c r="S774" i="5"/>
  <c r="P774" i="5"/>
  <c r="N774" i="5"/>
  <c r="L774" i="5"/>
  <c r="J774" i="5"/>
  <c r="AD773" i="5"/>
  <c r="AC773" i="5" s="1"/>
  <c r="Y773" i="5"/>
  <c r="W773" i="5"/>
  <c r="U773" i="5"/>
  <c r="S773" i="5"/>
  <c r="P773" i="5"/>
  <c r="N773" i="5"/>
  <c r="L773" i="5"/>
  <c r="J773" i="5"/>
  <c r="AD772" i="5"/>
  <c r="AC772" i="5"/>
  <c r="Y772" i="5"/>
  <c r="W772" i="5"/>
  <c r="U772" i="5"/>
  <c r="S772" i="5"/>
  <c r="P772" i="5"/>
  <c r="N772" i="5"/>
  <c r="L772" i="5"/>
  <c r="J772" i="5"/>
  <c r="AD771" i="5"/>
  <c r="AC771" i="5"/>
  <c r="Y771" i="5"/>
  <c r="W771" i="5"/>
  <c r="U771" i="5"/>
  <c r="S771" i="5"/>
  <c r="P771" i="5"/>
  <c r="N771" i="5"/>
  <c r="L771" i="5"/>
  <c r="J771" i="5"/>
  <c r="AD770" i="5"/>
  <c r="AC770" i="5"/>
  <c r="Y770" i="5"/>
  <c r="W770" i="5"/>
  <c r="U770" i="5"/>
  <c r="S770" i="5"/>
  <c r="P770" i="5"/>
  <c r="N770" i="5"/>
  <c r="L770" i="5"/>
  <c r="J770" i="5"/>
  <c r="AD769" i="5"/>
  <c r="AC769" i="5" s="1"/>
  <c r="Y769" i="5"/>
  <c r="W769" i="5"/>
  <c r="U769" i="5"/>
  <c r="S769" i="5"/>
  <c r="P769" i="5"/>
  <c r="N769" i="5"/>
  <c r="L769" i="5"/>
  <c r="J769" i="5"/>
  <c r="AD768" i="5"/>
  <c r="AC768" i="5"/>
  <c r="Y768" i="5"/>
  <c r="W768" i="5"/>
  <c r="U768" i="5"/>
  <c r="S768" i="5"/>
  <c r="P768" i="5"/>
  <c r="N768" i="5"/>
  <c r="L768" i="5"/>
  <c r="J768" i="5"/>
  <c r="AD767" i="5"/>
  <c r="AC767" i="5"/>
  <c r="Y767" i="5"/>
  <c r="W767" i="5"/>
  <c r="U767" i="5"/>
  <c r="S767" i="5"/>
  <c r="P767" i="5"/>
  <c r="N767" i="5"/>
  <c r="L767" i="5"/>
  <c r="J767" i="5"/>
  <c r="AD766" i="5"/>
  <c r="AC766" i="5" s="1"/>
  <c r="Y766" i="5"/>
  <c r="W766" i="5"/>
  <c r="U766" i="5"/>
  <c r="S766" i="5"/>
  <c r="P766" i="5"/>
  <c r="N766" i="5"/>
  <c r="L766" i="5"/>
  <c r="J766" i="5"/>
  <c r="AD765" i="5"/>
  <c r="AC765" i="5" s="1"/>
  <c r="Y765" i="5"/>
  <c r="W765" i="5"/>
  <c r="U765" i="5"/>
  <c r="S765" i="5"/>
  <c r="P765" i="5"/>
  <c r="N765" i="5"/>
  <c r="L765" i="5"/>
  <c r="J765" i="5"/>
  <c r="AD764" i="5"/>
  <c r="AC764" i="5"/>
  <c r="Y764" i="5"/>
  <c r="W764" i="5"/>
  <c r="U764" i="5"/>
  <c r="S764" i="5"/>
  <c r="P764" i="5"/>
  <c r="N764" i="5"/>
  <c r="L764" i="5"/>
  <c r="J764" i="5"/>
  <c r="AD763" i="5"/>
  <c r="AC763" i="5"/>
  <c r="Y763" i="5"/>
  <c r="W763" i="5"/>
  <c r="U763" i="5"/>
  <c r="S763" i="5"/>
  <c r="P763" i="5"/>
  <c r="N763" i="5"/>
  <c r="L763" i="5"/>
  <c r="J763" i="5"/>
  <c r="AD762" i="5"/>
  <c r="AC762" i="5" s="1"/>
  <c r="Y762" i="5"/>
  <c r="W762" i="5"/>
  <c r="U762" i="5"/>
  <c r="S762" i="5"/>
  <c r="P762" i="5"/>
  <c r="N762" i="5"/>
  <c r="L762" i="5"/>
  <c r="J762" i="5"/>
  <c r="AD761" i="5"/>
  <c r="AC761" i="5" s="1"/>
  <c r="Y761" i="5"/>
  <c r="W761" i="5"/>
  <c r="U761" i="5"/>
  <c r="S761" i="5"/>
  <c r="P761" i="5"/>
  <c r="N761" i="5"/>
  <c r="L761" i="5"/>
  <c r="J761" i="5"/>
  <c r="AD760" i="5"/>
  <c r="AC760" i="5"/>
  <c r="Y760" i="5"/>
  <c r="W760" i="5"/>
  <c r="U760" i="5"/>
  <c r="S760" i="5"/>
  <c r="P760" i="5"/>
  <c r="N760" i="5"/>
  <c r="L760" i="5"/>
  <c r="J760" i="5"/>
  <c r="AD759" i="5"/>
  <c r="AC759" i="5"/>
  <c r="Y759" i="5"/>
  <c r="W759" i="5"/>
  <c r="U759" i="5"/>
  <c r="S759" i="5"/>
  <c r="P759" i="5"/>
  <c r="N759" i="5"/>
  <c r="L759" i="5"/>
  <c r="J759" i="5"/>
  <c r="AD758" i="5"/>
  <c r="AC758" i="5" s="1"/>
  <c r="Y758" i="5"/>
  <c r="W758" i="5"/>
  <c r="U758" i="5"/>
  <c r="S758" i="5"/>
  <c r="P758" i="5"/>
  <c r="N758" i="5"/>
  <c r="L758" i="5"/>
  <c r="J758" i="5"/>
  <c r="AD757" i="5"/>
  <c r="AC757" i="5" s="1"/>
  <c r="Y757" i="5"/>
  <c r="W757" i="5"/>
  <c r="U757" i="5"/>
  <c r="S757" i="5"/>
  <c r="P757" i="5"/>
  <c r="N757" i="5"/>
  <c r="L757" i="5"/>
  <c r="J757" i="5"/>
  <c r="AD756" i="5"/>
  <c r="AC756" i="5"/>
  <c r="Y756" i="5"/>
  <c r="W756" i="5"/>
  <c r="U756" i="5"/>
  <c r="S756" i="5"/>
  <c r="P756" i="5"/>
  <c r="N756" i="5"/>
  <c r="L756" i="5"/>
  <c r="J756" i="5"/>
  <c r="AD755" i="5"/>
  <c r="AC755" i="5"/>
  <c r="Y755" i="5"/>
  <c r="W755" i="5"/>
  <c r="U755" i="5"/>
  <c r="S755" i="5"/>
  <c r="P755" i="5"/>
  <c r="N755" i="5"/>
  <c r="L755" i="5"/>
  <c r="J755" i="5"/>
  <c r="AD754" i="5"/>
  <c r="AC754" i="5"/>
  <c r="Y754" i="5"/>
  <c r="W754" i="5"/>
  <c r="U754" i="5"/>
  <c r="S754" i="5"/>
  <c r="P754" i="5"/>
  <c r="N754" i="5"/>
  <c r="L754" i="5"/>
  <c r="J754" i="5"/>
  <c r="AD753" i="5"/>
  <c r="AC753" i="5" s="1"/>
  <c r="Y753" i="5"/>
  <c r="W753" i="5"/>
  <c r="U753" i="5"/>
  <c r="S753" i="5"/>
  <c r="P753" i="5"/>
  <c r="N753" i="5"/>
  <c r="L753" i="5"/>
  <c r="J753" i="5"/>
  <c r="AD752" i="5"/>
  <c r="AC752" i="5"/>
  <c r="Y752" i="5"/>
  <c r="W752" i="5"/>
  <c r="U752" i="5"/>
  <c r="S752" i="5"/>
  <c r="P752" i="5"/>
  <c r="N752" i="5"/>
  <c r="L752" i="5"/>
  <c r="J752" i="5"/>
  <c r="AD751" i="5"/>
  <c r="AC751" i="5"/>
  <c r="Y751" i="5"/>
  <c r="W751" i="5"/>
  <c r="U751" i="5"/>
  <c r="S751" i="5"/>
  <c r="P751" i="5"/>
  <c r="N751" i="5"/>
  <c r="L751" i="5"/>
  <c r="J751" i="5"/>
  <c r="AD750" i="5"/>
  <c r="AC750" i="5" s="1"/>
  <c r="Y750" i="5"/>
  <c r="W750" i="5"/>
  <c r="U750" i="5"/>
  <c r="S750" i="5"/>
  <c r="P750" i="5"/>
  <c r="N750" i="5"/>
  <c r="L750" i="5"/>
  <c r="J750" i="5"/>
  <c r="AD749" i="5"/>
  <c r="AC749" i="5" s="1"/>
  <c r="Y749" i="5"/>
  <c r="W749" i="5"/>
  <c r="U749" i="5"/>
  <c r="S749" i="5"/>
  <c r="P749" i="5"/>
  <c r="N749" i="5"/>
  <c r="L749" i="5"/>
  <c r="J749" i="5"/>
  <c r="AD748" i="5"/>
  <c r="AC748" i="5"/>
  <c r="Y748" i="5"/>
  <c r="W748" i="5"/>
  <c r="U748" i="5"/>
  <c r="S748" i="5"/>
  <c r="P748" i="5"/>
  <c r="N748" i="5"/>
  <c r="L748" i="5"/>
  <c r="J748" i="5"/>
  <c r="AD747" i="5"/>
  <c r="AC747" i="5"/>
  <c r="Y747" i="5"/>
  <c r="W747" i="5"/>
  <c r="U747" i="5"/>
  <c r="S747" i="5"/>
  <c r="P747" i="5"/>
  <c r="N747" i="5"/>
  <c r="L747" i="5"/>
  <c r="J747" i="5"/>
  <c r="AD746" i="5"/>
  <c r="AC746" i="5"/>
  <c r="Y746" i="5"/>
  <c r="W746" i="5"/>
  <c r="U746" i="5"/>
  <c r="S746" i="5"/>
  <c r="P746" i="5"/>
  <c r="N746" i="5"/>
  <c r="L746" i="5"/>
  <c r="J746" i="5"/>
  <c r="AD745" i="5"/>
  <c r="AC745" i="5" s="1"/>
  <c r="Y745" i="5"/>
  <c r="W745" i="5"/>
  <c r="U745" i="5"/>
  <c r="S745" i="5"/>
  <c r="P745" i="5"/>
  <c r="N745" i="5"/>
  <c r="L745" i="5"/>
  <c r="J745" i="5"/>
  <c r="AD744" i="5"/>
  <c r="AC744" i="5"/>
  <c r="Y744" i="5"/>
  <c r="W744" i="5"/>
  <c r="U744" i="5"/>
  <c r="S744" i="5"/>
  <c r="P744" i="5"/>
  <c r="N744" i="5"/>
  <c r="L744" i="5"/>
  <c r="J744" i="5"/>
  <c r="AD743" i="5"/>
  <c r="AC743" i="5"/>
  <c r="Y743" i="5"/>
  <c r="W743" i="5"/>
  <c r="U743" i="5"/>
  <c r="S743" i="5"/>
  <c r="P743" i="5"/>
  <c r="N743" i="5"/>
  <c r="L743" i="5"/>
  <c r="J743" i="5"/>
  <c r="AD742" i="5"/>
  <c r="AC742" i="5"/>
  <c r="Y742" i="5"/>
  <c r="W742" i="5"/>
  <c r="U742" i="5"/>
  <c r="S742" i="5"/>
  <c r="P742" i="5"/>
  <c r="N742" i="5"/>
  <c r="L742" i="5"/>
  <c r="J742" i="5"/>
  <c r="AD741" i="5"/>
  <c r="AC741" i="5" s="1"/>
  <c r="Y741" i="5"/>
  <c r="W741" i="5"/>
  <c r="U741" i="5"/>
  <c r="S741" i="5"/>
  <c r="P741" i="5"/>
  <c r="N741" i="5"/>
  <c r="L741" i="5"/>
  <c r="J741" i="5"/>
  <c r="AD740" i="5"/>
  <c r="AC740" i="5"/>
  <c r="Y740" i="5"/>
  <c r="W740" i="5"/>
  <c r="U740" i="5"/>
  <c r="S740" i="5"/>
  <c r="P740" i="5"/>
  <c r="N740" i="5"/>
  <c r="L740" i="5"/>
  <c r="J740" i="5"/>
  <c r="AD739" i="5"/>
  <c r="AC739" i="5"/>
  <c r="Y739" i="5"/>
  <c r="W739" i="5"/>
  <c r="U739" i="5"/>
  <c r="S739" i="5"/>
  <c r="P739" i="5"/>
  <c r="N739" i="5"/>
  <c r="L739" i="5"/>
  <c r="J739" i="5"/>
  <c r="AD738" i="5"/>
  <c r="AC738" i="5"/>
  <c r="Y738" i="5"/>
  <c r="W738" i="5"/>
  <c r="U738" i="5"/>
  <c r="S738" i="5"/>
  <c r="P738" i="5"/>
  <c r="N738" i="5"/>
  <c r="L738" i="5"/>
  <c r="J738" i="5"/>
  <c r="AD737" i="5"/>
  <c r="AC737" i="5" s="1"/>
  <c r="Y737" i="5"/>
  <c r="W737" i="5"/>
  <c r="U737" i="5"/>
  <c r="S737" i="5"/>
  <c r="P737" i="5"/>
  <c r="N737" i="5"/>
  <c r="L737" i="5"/>
  <c r="J737" i="5"/>
  <c r="AD736" i="5"/>
  <c r="AC736" i="5"/>
  <c r="Y736" i="5"/>
  <c r="W736" i="5"/>
  <c r="U736" i="5"/>
  <c r="S736" i="5"/>
  <c r="P736" i="5"/>
  <c r="N736" i="5"/>
  <c r="L736" i="5"/>
  <c r="J736" i="5"/>
  <c r="AD735" i="5"/>
  <c r="AC735" i="5"/>
  <c r="Y735" i="5"/>
  <c r="W735" i="5"/>
  <c r="U735" i="5"/>
  <c r="S735" i="5"/>
  <c r="P735" i="5"/>
  <c r="N735" i="5"/>
  <c r="L735" i="5"/>
  <c r="J735" i="5"/>
  <c r="AD734" i="5"/>
  <c r="AC734" i="5" s="1"/>
  <c r="Y734" i="5"/>
  <c r="W734" i="5"/>
  <c r="U734" i="5"/>
  <c r="S734" i="5"/>
  <c r="P734" i="5"/>
  <c r="N734" i="5"/>
  <c r="L734" i="5"/>
  <c r="J734" i="5"/>
  <c r="AD733" i="5"/>
  <c r="AC733" i="5" s="1"/>
  <c r="Y733" i="5"/>
  <c r="W733" i="5"/>
  <c r="U733" i="5"/>
  <c r="S733" i="5"/>
  <c r="P733" i="5"/>
  <c r="N733" i="5"/>
  <c r="L733" i="5"/>
  <c r="J733" i="5"/>
  <c r="AD732" i="5"/>
  <c r="AC732" i="5"/>
  <c r="Y732" i="5"/>
  <c r="W732" i="5"/>
  <c r="U732" i="5"/>
  <c r="S732" i="5"/>
  <c r="P732" i="5"/>
  <c r="N732" i="5"/>
  <c r="L732" i="5"/>
  <c r="J732" i="5"/>
  <c r="AD731" i="5"/>
  <c r="AC731" i="5"/>
  <c r="Y731" i="5"/>
  <c r="W731" i="5"/>
  <c r="U731" i="5"/>
  <c r="S731" i="5"/>
  <c r="P731" i="5"/>
  <c r="N731" i="5"/>
  <c r="L731" i="5"/>
  <c r="J731" i="5"/>
  <c r="AD730" i="5"/>
  <c r="AC730" i="5" s="1"/>
  <c r="Y730" i="5"/>
  <c r="W730" i="5"/>
  <c r="U730" i="5"/>
  <c r="S730" i="5"/>
  <c r="P730" i="5"/>
  <c r="N730" i="5"/>
  <c r="L730" i="5"/>
  <c r="J730" i="5"/>
  <c r="AD729" i="5"/>
  <c r="AC729" i="5" s="1"/>
  <c r="Y729" i="5"/>
  <c r="W729" i="5"/>
  <c r="U729" i="5"/>
  <c r="S729" i="5"/>
  <c r="P729" i="5"/>
  <c r="N729" i="5"/>
  <c r="L729" i="5"/>
  <c r="J729" i="5"/>
  <c r="AD728" i="5"/>
  <c r="AC728" i="5"/>
  <c r="Y728" i="5"/>
  <c r="W728" i="5"/>
  <c r="U728" i="5"/>
  <c r="S728" i="5"/>
  <c r="P728" i="5"/>
  <c r="N728" i="5"/>
  <c r="L728" i="5"/>
  <c r="J728" i="5"/>
  <c r="AD727" i="5"/>
  <c r="AC727" i="5"/>
  <c r="Y727" i="5"/>
  <c r="W727" i="5"/>
  <c r="U727" i="5"/>
  <c r="S727" i="5"/>
  <c r="P727" i="5"/>
  <c r="N727" i="5"/>
  <c r="L727" i="5"/>
  <c r="J727" i="5"/>
  <c r="AD726" i="5"/>
  <c r="AC726" i="5" s="1"/>
  <c r="Y726" i="5"/>
  <c r="W726" i="5"/>
  <c r="U726" i="5"/>
  <c r="S726" i="5"/>
  <c r="P726" i="5"/>
  <c r="N726" i="5"/>
  <c r="L726" i="5"/>
  <c r="J726" i="5"/>
  <c r="AD725" i="5"/>
  <c r="AC725" i="5" s="1"/>
  <c r="Y725" i="5"/>
  <c r="W725" i="5"/>
  <c r="U725" i="5"/>
  <c r="S725" i="5"/>
  <c r="P725" i="5"/>
  <c r="N725" i="5"/>
  <c r="L725" i="5"/>
  <c r="J725" i="5"/>
  <c r="AD724" i="5"/>
  <c r="AC724" i="5"/>
  <c r="Y724" i="5"/>
  <c r="W724" i="5"/>
  <c r="U724" i="5"/>
  <c r="S724" i="5"/>
  <c r="P724" i="5"/>
  <c r="N724" i="5"/>
  <c r="L724" i="5"/>
  <c r="J724" i="5"/>
  <c r="AD723" i="5"/>
  <c r="AC723" i="5"/>
  <c r="Y723" i="5"/>
  <c r="W723" i="5"/>
  <c r="U723" i="5"/>
  <c r="S723" i="5"/>
  <c r="P723" i="5"/>
  <c r="N723" i="5"/>
  <c r="L723" i="5"/>
  <c r="J723" i="5"/>
  <c r="AD722" i="5"/>
  <c r="AC722" i="5"/>
  <c r="Y722" i="5"/>
  <c r="W722" i="5"/>
  <c r="U722" i="5"/>
  <c r="S722" i="5"/>
  <c r="P722" i="5"/>
  <c r="N722" i="5"/>
  <c r="L722" i="5"/>
  <c r="J722" i="5"/>
  <c r="AD721" i="5"/>
  <c r="AC721" i="5" s="1"/>
  <c r="Y721" i="5"/>
  <c r="W721" i="5"/>
  <c r="U721" i="5"/>
  <c r="S721" i="5"/>
  <c r="P721" i="5"/>
  <c r="N721" i="5"/>
  <c r="L721" i="5"/>
  <c r="J721" i="5"/>
  <c r="AD720" i="5"/>
  <c r="AC720" i="5"/>
  <c r="Y720" i="5"/>
  <c r="W720" i="5"/>
  <c r="U720" i="5"/>
  <c r="S720" i="5"/>
  <c r="P720" i="5"/>
  <c r="N720" i="5"/>
  <c r="L720" i="5"/>
  <c r="J720" i="5"/>
  <c r="AD719" i="5"/>
  <c r="AC719" i="5"/>
  <c r="Y719" i="5"/>
  <c r="W719" i="5"/>
  <c r="U719" i="5"/>
  <c r="S719" i="5"/>
  <c r="P719" i="5"/>
  <c r="N719" i="5"/>
  <c r="L719" i="5"/>
  <c r="J719" i="5"/>
  <c r="AD718" i="5"/>
  <c r="AC718" i="5" s="1"/>
  <c r="Y718" i="5"/>
  <c r="W718" i="5"/>
  <c r="U718" i="5"/>
  <c r="S718" i="5"/>
  <c r="P718" i="5"/>
  <c r="N718" i="5"/>
  <c r="L718" i="5"/>
  <c r="J718" i="5"/>
  <c r="AD717" i="5"/>
  <c r="AC717" i="5" s="1"/>
  <c r="Y717" i="5"/>
  <c r="W717" i="5"/>
  <c r="U717" i="5"/>
  <c r="S717" i="5"/>
  <c r="P717" i="5"/>
  <c r="N717" i="5"/>
  <c r="L717" i="5"/>
  <c r="J717" i="5"/>
  <c r="AD716" i="5"/>
  <c r="AC716" i="5"/>
  <c r="Y716" i="5"/>
  <c r="W716" i="5"/>
  <c r="U716" i="5"/>
  <c r="S716" i="5"/>
  <c r="P716" i="5"/>
  <c r="N716" i="5"/>
  <c r="L716" i="5"/>
  <c r="J716" i="5"/>
  <c r="AD715" i="5"/>
  <c r="AC715" i="5"/>
  <c r="Y715" i="5"/>
  <c r="W715" i="5"/>
  <c r="U715" i="5"/>
  <c r="S715" i="5"/>
  <c r="P715" i="5"/>
  <c r="N715" i="5"/>
  <c r="L715" i="5"/>
  <c r="J715" i="5"/>
  <c r="AD714" i="5"/>
  <c r="AC714" i="5"/>
  <c r="Y714" i="5"/>
  <c r="W714" i="5"/>
  <c r="U714" i="5"/>
  <c r="S714" i="5"/>
  <c r="P714" i="5"/>
  <c r="N714" i="5"/>
  <c r="L714" i="5"/>
  <c r="J714" i="5"/>
  <c r="AD713" i="5"/>
  <c r="AC713" i="5" s="1"/>
  <c r="Y713" i="5"/>
  <c r="W713" i="5"/>
  <c r="U713" i="5"/>
  <c r="S713" i="5"/>
  <c r="P713" i="5"/>
  <c r="N713" i="5"/>
  <c r="L713" i="5"/>
  <c r="J713" i="5"/>
  <c r="AD712" i="5"/>
  <c r="AC712" i="5"/>
  <c r="Y712" i="5"/>
  <c r="W712" i="5"/>
  <c r="U712" i="5"/>
  <c r="S712" i="5"/>
  <c r="P712" i="5"/>
  <c r="N712" i="5"/>
  <c r="L712" i="5"/>
  <c r="J712" i="5"/>
  <c r="AD711" i="5"/>
  <c r="AC711" i="5"/>
  <c r="Y711" i="5"/>
  <c r="W711" i="5"/>
  <c r="U711" i="5"/>
  <c r="S711" i="5"/>
  <c r="P711" i="5"/>
  <c r="N711" i="5"/>
  <c r="L711" i="5"/>
  <c r="J711" i="5"/>
  <c r="AD710" i="5"/>
  <c r="AC710" i="5"/>
  <c r="Y710" i="5"/>
  <c r="W710" i="5"/>
  <c r="U710" i="5"/>
  <c r="S710" i="5"/>
  <c r="P710" i="5"/>
  <c r="N710" i="5"/>
  <c r="L710" i="5"/>
  <c r="J710" i="5"/>
  <c r="AD709" i="5"/>
  <c r="AC709" i="5" s="1"/>
  <c r="Y709" i="5"/>
  <c r="W709" i="5"/>
  <c r="U709" i="5"/>
  <c r="S709" i="5"/>
  <c r="P709" i="5"/>
  <c r="N709" i="5"/>
  <c r="L709" i="5"/>
  <c r="J709" i="5"/>
  <c r="AD708" i="5"/>
  <c r="AC708" i="5"/>
  <c r="Y708" i="5"/>
  <c r="W708" i="5"/>
  <c r="U708" i="5"/>
  <c r="S708" i="5"/>
  <c r="P708" i="5"/>
  <c r="N708" i="5"/>
  <c r="L708" i="5"/>
  <c r="J708" i="5"/>
  <c r="AD707" i="5"/>
  <c r="AC707" i="5"/>
  <c r="Y707" i="5"/>
  <c r="W707" i="5"/>
  <c r="U707" i="5"/>
  <c r="S707" i="5"/>
  <c r="P707" i="5"/>
  <c r="N707" i="5"/>
  <c r="L707" i="5"/>
  <c r="J707" i="5"/>
  <c r="AD706" i="5"/>
  <c r="AC706" i="5"/>
  <c r="Y706" i="5"/>
  <c r="W706" i="5"/>
  <c r="U706" i="5"/>
  <c r="S706" i="5"/>
  <c r="P706" i="5"/>
  <c r="N706" i="5"/>
  <c r="L706" i="5"/>
  <c r="J706" i="5"/>
  <c r="AD705" i="5"/>
  <c r="AC705" i="5" s="1"/>
  <c r="Y705" i="5"/>
  <c r="W705" i="5"/>
  <c r="U705" i="5"/>
  <c r="S705" i="5"/>
  <c r="P705" i="5"/>
  <c r="N705" i="5"/>
  <c r="L705" i="5"/>
  <c r="J705" i="5"/>
  <c r="AD704" i="5"/>
  <c r="AC704" i="5"/>
  <c r="Y704" i="5"/>
  <c r="W704" i="5"/>
  <c r="U704" i="5"/>
  <c r="S704" i="5"/>
  <c r="P704" i="5"/>
  <c r="N704" i="5"/>
  <c r="L704" i="5"/>
  <c r="J704" i="5"/>
  <c r="AD703" i="5"/>
  <c r="AC703" i="5"/>
  <c r="Y703" i="5"/>
  <c r="W703" i="5"/>
  <c r="U703" i="5"/>
  <c r="S703" i="5"/>
  <c r="P703" i="5"/>
  <c r="N703" i="5"/>
  <c r="L703" i="5"/>
  <c r="J703" i="5"/>
  <c r="AD702" i="5"/>
  <c r="AC702" i="5" s="1"/>
  <c r="Y702" i="5"/>
  <c r="W702" i="5"/>
  <c r="U702" i="5"/>
  <c r="S702" i="5"/>
  <c r="P702" i="5"/>
  <c r="N702" i="5"/>
  <c r="L702" i="5"/>
  <c r="J702" i="5"/>
  <c r="AD701" i="5"/>
  <c r="AC701" i="5" s="1"/>
  <c r="Y701" i="5"/>
  <c r="W701" i="5"/>
  <c r="U701" i="5"/>
  <c r="S701" i="5"/>
  <c r="P701" i="5"/>
  <c r="N701" i="5"/>
  <c r="L701" i="5"/>
  <c r="J701" i="5"/>
  <c r="AD700" i="5"/>
  <c r="AC700" i="5"/>
  <c r="Y700" i="5"/>
  <c r="W700" i="5"/>
  <c r="U700" i="5"/>
  <c r="S700" i="5"/>
  <c r="P700" i="5"/>
  <c r="N700" i="5"/>
  <c r="L700" i="5"/>
  <c r="J700" i="5"/>
  <c r="AD699" i="5"/>
  <c r="AC699" i="5"/>
  <c r="Y699" i="5"/>
  <c r="W699" i="5"/>
  <c r="U699" i="5"/>
  <c r="S699" i="5"/>
  <c r="P699" i="5"/>
  <c r="N699" i="5"/>
  <c r="L699" i="5"/>
  <c r="J699" i="5"/>
  <c r="AD698" i="5"/>
  <c r="AC698" i="5" s="1"/>
  <c r="Y698" i="5"/>
  <c r="W698" i="5"/>
  <c r="U698" i="5"/>
  <c r="S698" i="5"/>
  <c r="P698" i="5"/>
  <c r="N698" i="5"/>
  <c r="L698" i="5"/>
  <c r="J698" i="5"/>
  <c r="AD697" i="5"/>
  <c r="AC697" i="5" s="1"/>
  <c r="Y697" i="5"/>
  <c r="W697" i="5"/>
  <c r="U697" i="5"/>
  <c r="S697" i="5"/>
  <c r="P697" i="5"/>
  <c r="N697" i="5"/>
  <c r="L697" i="5"/>
  <c r="J697" i="5"/>
  <c r="AD696" i="5"/>
  <c r="AC696" i="5"/>
  <c r="Y696" i="5"/>
  <c r="W696" i="5"/>
  <c r="U696" i="5"/>
  <c r="S696" i="5"/>
  <c r="P696" i="5"/>
  <c r="N696" i="5"/>
  <c r="L696" i="5"/>
  <c r="J696" i="5"/>
  <c r="AD695" i="5"/>
  <c r="AC695" i="5"/>
  <c r="Y695" i="5"/>
  <c r="W695" i="5"/>
  <c r="U695" i="5"/>
  <c r="S695" i="5"/>
  <c r="P695" i="5"/>
  <c r="N695" i="5"/>
  <c r="L695" i="5"/>
  <c r="J695" i="5"/>
  <c r="AD694" i="5"/>
  <c r="AC694" i="5" s="1"/>
  <c r="Y694" i="5"/>
  <c r="W694" i="5"/>
  <c r="U694" i="5"/>
  <c r="S694" i="5"/>
  <c r="P694" i="5"/>
  <c r="N694" i="5"/>
  <c r="L694" i="5"/>
  <c r="J694" i="5"/>
  <c r="AD693" i="5"/>
  <c r="AC693" i="5" s="1"/>
  <c r="Y693" i="5"/>
  <c r="W693" i="5"/>
  <c r="U693" i="5"/>
  <c r="S693" i="5"/>
  <c r="P693" i="5"/>
  <c r="N693" i="5"/>
  <c r="L693" i="5"/>
  <c r="J693" i="5"/>
  <c r="AD692" i="5"/>
  <c r="AC692" i="5"/>
  <c r="Y692" i="5"/>
  <c r="W692" i="5"/>
  <c r="U692" i="5"/>
  <c r="S692" i="5"/>
  <c r="P692" i="5"/>
  <c r="N692" i="5"/>
  <c r="L692" i="5"/>
  <c r="J692" i="5"/>
  <c r="AD691" i="5"/>
  <c r="AC691" i="5"/>
  <c r="Y691" i="5"/>
  <c r="W691" i="5"/>
  <c r="U691" i="5"/>
  <c r="S691" i="5"/>
  <c r="P691" i="5"/>
  <c r="N691" i="5"/>
  <c r="L691" i="5"/>
  <c r="J691" i="5"/>
  <c r="AD690" i="5"/>
  <c r="AC690" i="5"/>
  <c r="Y690" i="5"/>
  <c r="W690" i="5"/>
  <c r="U690" i="5"/>
  <c r="S690" i="5"/>
  <c r="P690" i="5"/>
  <c r="N690" i="5"/>
  <c r="L690" i="5"/>
  <c r="J690" i="5"/>
  <c r="AD689" i="5"/>
  <c r="AC689" i="5" s="1"/>
  <c r="Y689" i="5"/>
  <c r="W689" i="5"/>
  <c r="U689" i="5"/>
  <c r="S689" i="5"/>
  <c r="P689" i="5"/>
  <c r="N689" i="5"/>
  <c r="L689" i="5"/>
  <c r="J689" i="5"/>
  <c r="AD688" i="5"/>
  <c r="AC688" i="5"/>
  <c r="Y688" i="5"/>
  <c r="W688" i="5"/>
  <c r="U688" i="5"/>
  <c r="S688" i="5"/>
  <c r="P688" i="5"/>
  <c r="N688" i="5"/>
  <c r="L688" i="5"/>
  <c r="J688" i="5"/>
  <c r="AD687" i="5"/>
  <c r="AC687" i="5"/>
  <c r="Y687" i="5"/>
  <c r="W687" i="5"/>
  <c r="U687" i="5"/>
  <c r="S687" i="5"/>
  <c r="P687" i="5"/>
  <c r="N687" i="5"/>
  <c r="L687" i="5"/>
  <c r="J687" i="5"/>
  <c r="AD686" i="5"/>
  <c r="AC686" i="5" s="1"/>
  <c r="Y686" i="5"/>
  <c r="W686" i="5"/>
  <c r="U686" i="5"/>
  <c r="S686" i="5"/>
  <c r="P686" i="5"/>
  <c r="N686" i="5"/>
  <c r="L686" i="5"/>
  <c r="J686" i="5"/>
  <c r="AD685" i="5"/>
  <c r="AC685" i="5" s="1"/>
  <c r="Y685" i="5"/>
  <c r="W685" i="5"/>
  <c r="U685" i="5"/>
  <c r="S685" i="5"/>
  <c r="P685" i="5"/>
  <c r="N685" i="5"/>
  <c r="L685" i="5"/>
  <c r="J685" i="5"/>
  <c r="AD684" i="5"/>
  <c r="AC684" i="5"/>
  <c r="Y684" i="5"/>
  <c r="W684" i="5"/>
  <c r="U684" i="5"/>
  <c r="S684" i="5"/>
  <c r="P684" i="5"/>
  <c r="N684" i="5"/>
  <c r="L684" i="5"/>
  <c r="J684" i="5"/>
  <c r="AD683" i="5"/>
  <c r="AC683" i="5"/>
  <c r="Y683" i="5"/>
  <c r="W683" i="5"/>
  <c r="U683" i="5"/>
  <c r="S683" i="5"/>
  <c r="P683" i="5"/>
  <c r="N683" i="5"/>
  <c r="L683" i="5"/>
  <c r="J683" i="5"/>
  <c r="AD682" i="5"/>
  <c r="AC682" i="5"/>
  <c r="Y682" i="5"/>
  <c r="W682" i="5"/>
  <c r="U682" i="5"/>
  <c r="S682" i="5"/>
  <c r="P682" i="5"/>
  <c r="N682" i="5"/>
  <c r="L682" i="5"/>
  <c r="J682" i="5"/>
  <c r="AD681" i="5"/>
  <c r="AC681" i="5" s="1"/>
  <c r="Y681" i="5"/>
  <c r="W681" i="5"/>
  <c r="U681" i="5"/>
  <c r="S681" i="5"/>
  <c r="P681" i="5"/>
  <c r="N681" i="5"/>
  <c r="L681" i="5"/>
  <c r="J681" i="5"/>
  <c r="AD680" i="5"/>
  <c r="AC680" i="5"/>
  <c r="Y680" i="5"/>
  <c r="W680" i="5"/>
  <c r="U680" i="5"/>
  <c r="S680" i="5"/>
  <c r="P680" i="5"/>
  <c r="N680" i="5"/>
  <c r="L680" i="5"/>
  <c r="J680" i="5"/>
  <c r="AD679" i="5"/>
  <c r="AC679" i="5"/>
  <c r="Y679" i="5"/>
  <c r="W679" i="5"/>
  <c r="U679" i="5"/>
  <c r="S679" i="5"/>
  <c r="P679" i="5"/>
  <c r="N679" i="5"/>
  <c r="L679" i="5"/>
  <c r="J679" i="5"/>
  <c r="AD678" i="5"/>
  <c r="AC678" i="5"/>
  <c r="Y678" i="5"/>
  <c r="W678" i="5"/>
  <c r="U678" i="5"/>
  <c r="S678" i="5"/>
  <c r="P678" i="5"/>
  <c r="N678" i="5"/>
  <c r="L678" i="5"/>
  <c r="J678" i="5"/>
  <c r="AD677" i="5"/>
  <c r="AC677" i="5" s="1"/>
  <c r="Y677" i="5"/>
  <c r="W677" i="5"/>
  <c r="U677" i="5"/>
  <c r="S677" i="5"/>
  <c r="P677" i="5"/>
  <c r="N677" i="5"/>
  <c r="L677" i="5"/>
  <c r="J677" i="5"/>
  <c r="AD676" i="5"/>
  <c r="AC676" i="5"/>
  <c r="Y676" i="5"/>
  <c r="W676" i="5"/>
  <c r="U676" i="5"/>
  <c r="S676" i="5"/>
  <c r="P676" i="5"/>
  <c r="N676" i="5"/>
  <c r="L676" i="5"/>
  <c r="J676" i="5"/>
  <c r="AD675" i="5"/>
  <c r="AC675" i="5"/>
  <c r="Y675" i="5"/>
  <c r="W675" i="5"/>
  <c r="U675" i="5"/>
  <c r="S675" i="5"/>
  <c r="P675" i="5"/>
  <c r="N675" i="5"/>
  <c r="L675" i="5"/>
  <c r="J675" i="5"/>
  <c r="AD674" i="5"/>
  <c r="AC674" i="5" s="1"/>
  <c r="Y674" i="5"/>
  <c r="W674" i="5"/>
  <c r="U674" i="5"/>
  <c r="S674" i="5"/>
  <c r="P674" i="5"/>
  <c r="N674" i="5"/>
  <c r="L674" i="5"/>
  <c r="J674" i="5"/>
  <c r="AD673" i="5"/>
  <c r="AC673" i="5" s="1"/>
  <c r="Y673" i="5"/>
  <c r="W673" i="5"/>
  <c r="U673" i="5"/>
  <c r="S673" i="5"/>
  <c r="P673" i="5"/>
  <c r="N673" i="5"/>
  <c r="L673" i="5"/>
  <c r="J673" i="5"/>
  <c r="AD672" i="5"/>
  <c r="AC672" i="5"/>
  <c r="Y672" i="5"/>
  <c r="W672" i="5"/>
  <c r="U672" i="5"/>
  <c r="S672" i="5"/>
  <c r="P672" i="5"/>
  <c r="N672" i="5"/>
  <c r="L672" i="5"/>
  <c r="J672" i="5"/>
  <c r="AD671" i="5"/>
  <c r="AC671" i="5"/>
  <c r="Y671" i="5"/>
  <c r="W671" i="5"/>
  <c r="U671" i="5"/>
  <c r="S671" i="5"/>
  <c r="P671" i="5"/>
  <c r="N671" i="5"/>
  <c r="L671" i="5"/>
  <c r="J671" i="5"/>
  <c r="AD670" i="5"/>
  <c r="AC670" i="5" s="1"/>
  <c r="Y670" i="5"/>
  <c r="W670" i="5"/>
  <c r="U670" i="5"/>
  <c r="S670" i="5"/>
  <c r="P670" i="5"/>
  <c r="N670" i="5"/>
  <c r="L670" i="5"/>
  <c r="J670" i="5"/>
  <c r="AD669" i="5"/>
  <c r="AC669" i="5" s="1"/>
  <c r="Y669" i="5"/>
  <c r="W669" i="5"/>
  <c r="U669" i="5"/>
  <c r="S669" i="5"/>
  <c r="P669" i="5"/>
  <c r="N669" i="5"/>
  <c r="L669" i="5"/>
  <c r="J669" i="5"/>
  <c r="AD668" i="5"/>
  <c r="AC668" i="5"/>
  <c r="Y668" i="5"/>
  <c r="W668" i="5"/>
  <c r="U668" i="5"/>
  <c r="S668" i="5"/>
  <c r="P668" i="5"/>
  <c r="N668" i="5"/>
  <c r="L668" i="5"/>
  <c r="J668" i="5"/>
  <c r="AD667" i="5"/>
  <c r="AC667" i="5"/>
  <c r="Y667" i="5"/>
  <c r="W667" i="5"/>
  <c r="U667" i="5"/>
  <c r="S667" i="5"/>
  <c r="P667" i="5"/>
  <c r="N667" i="5"/>
  <c r="L667" i="5"/>
  <c r="J667" i="5"/>
  <c r="AD666" i="5"/>
  <c r="AC666" i="5" s="1"/>
  <c r="Y666" i="5"/>
  <c r="W666" i="5"/>
  <c r="U666" i="5"/>
  <c r="S666" i="5"/>
  <c r="P666" i="5"/>
  <c r="N666" i="5"/>
  <c r="L666" i="5"/>
  <c r="J666" i="5"/>
  <c r="AD665" i="5"/>
  <c r="AC665" i="5" s="1"/>
  <c r="Y665" i="5"/>
  <c r="W665" i="5"/>
  <c r="U665" i="5"/>
  <c r="S665" i="5"/>
  <c r="P665" i="5"/>
  <c r="N665" i="5"/>
  <c r="L665" i="5"/>
  <c r="J665" i="5"/>
  <c r="AD664" i="5"/>
  <c r="AC664" i="5"/>
  <c r="Y664" i="5"/>
  <c r="W664" i="5"/>
  <c r="U664" i="5"/>
  <c r="S664" i="5"/>
  <c r="P664" i="5"/>
  <c r="N664" i="5"/>
  <c r="L664" i="5"/>
  <c r="J664" i="5"/>
  <c r="AD663" i="5"/>
  <c r="AC663" i="5"/>
  <c r="Y663" i="5"/>
  <c r="W663" i="5"/>
  <c r="U663" i="5"/>
  <c r="S663" i="5"/>
  <c r="P663" i="5"/>
  <c r="N663" i="5"/>
  <c r="L663" i="5"/>
  <c r="J663" i="5"/>
  <c r="AD662" i="5"/>
  <c r="AC662" i="5" s="1"/>
  <c r="Y662" i="5"/>
  <c r="W662" i="5"/>
  <c r="U662" i="5"/>
  <c r="S662" i="5"/>
  <c r="P662" i="5"/>
  <c r="N662" i="5"/>
  <c r="L662" i="5"/>
  <c r="J662" i="5"/>
  <c r="AD661" i="5"/>
  <c r="AC661" i="5" s="1"/>
  <c r="Y661" i="5"/>
  <c r="W661" i="5"/>
  <c r="U661" i="5"/>
  <c r="S661" i="5"/>
  <c r="P661" i="5"/>
  <c r="N661" i="5"/>
  <c r="L661" i="5"/>
  <c r="J661" i="5"/>
  <c r="AD660" i="5"/>
  <c r="AC660" i="5"/>
  <c r="Y660" i="5"/>
  <c r="W660" i="5"/>
  <c r="U660" i="5"/>
  <c r="S660" i="5"/>
  <c r="P660" i="5"/>
  <c r="N660" i="5"/>
  <c r="L660" i="5"/>
  <c r="J660" i="5"/>
  <c r="AD659" i="5"/>
  <c r="AC659" i="5"/>
  <c r="Y659" i="5"/>
  <c r="W659" i="5"/>
  <c r="U659" i="5"/>
  <c r="S659" i="5"/>
  <c r="P659" i="5"/>
  <c r="N659" i="5"/>
  <c r="L659" i="5"/>
  <c r="J659" i="5"/>
  <c r="AD658" i="5"/>
  <c r="AC658" i="5"/>
  <c r="Y658" i="5"/>
  <c r="W658" i="5"/>
  <c r="U658" i="5"/>
  <c r="S658" i="5"/>
  <c r="P658" i="5"/>
  <c r="N658" i="5"/>
  <c r="L658" i="5"/>
  <c r="J658" i="5"/>
  <c r="AD657" i="5"/>
  <c r="AC657" i="5" s="1"/>
  <c r="Y657" i="5"/>
  <c r="W657" i="5"/>
  <c r="U657" i="5"/>
  <c r="S657" i="5"/>
  <c r="P657" i="5"/>
  <c r="N657" i="5"/>
  <c r="L657" i="5"/>
  <c r="J657" i="5"/>
  <c r="AD656" i="5"/>
  <c r="AC656" i="5"/>
  <c r="Y656" i="5"/>
  <c r="W656" i="5"/>
  <c r="U656" i="5"/>
  <c r="S656" i="5"/>
  <c r="P656" i="5"/>
  <c r="N656" i="5"/>
  <c r="L656" i="5"/>
  <c r="J656" i="5"/>
  <c r="AD655" i="5"/>
  <c r="AC655" i="5"/>
  <c r="Y655" i="5"/>
  <c r="W655" i="5"/>
  <c r="U655" i="5"/>
  <c r="S655" i="5"/>
  <c r="P655" i="5"/>
  <c r="N655" i="5"/>
  <c r="L655" i="5"/>
  <c r="J655" i="5"/>
  <c r="AD654" i="5"/>
  <c r="AC654" i="5" s="1"/>
  <c r="Y654" i="5"/>
  <c r="W654" i="5"/>
  <c r="U654" i="5"/>
  <c r="S654" i="5"/>
  <c r="P654" i="5"/>
  <c r="N654" i="5"/>
  <c r="L654" i="5"/>
  <c r="J654" i="5"/>
  <c r="AD653" i="5"/>
  <c r="AC653" i="5" s="1"/>
  <c r="Y653" i="5"/>
  <c r="W653" i="5"/>
  <c r="U653" i="5"/>
  <c r="S653" i="5"/>
  <c r="P653" i="5"/>
  <c r="N653" i="5"/>
  <c r="L653" i="5"/>
  <c r="J653" i="5"/>
  <c r="AD652" i="5"/>
  <c r="AC652" i="5"/>
  <c r="Y652" i="5"/>
  <c r="W652" i="5"/>
  <c r="U652" i="5"/>
  <c r="S652" i="5"/>
  <c r="P652" i="5"/>
  <c r="N652" i="5"/>
  <c r="L652" i="5"/>
  <c r="J652" i="5"/>
  <c r="AD651" i="5"/>
  <c r="AC651" i="5"/>
  <c r="Y651" i="5"/>
  <c r="W651" i="5"/>
  <c r="U651" i="5"/>
  <c r="S651" i="5"/>
  <c r="P651" i="5"/>
  <c r="N651" i="5"/>
  <c r="L651" i="5"/>
  <c r="J651" i="5"/>
  <c r="AD650" i="5"/>
  <c r="AC650" i="5"/>
  <c r="Y650" i="5"/>
  <c r="W650" i="5"/>
  <c r="U650" i="5"/>
  <c r="S650" i="5"/>
  <c r="P650" i="5"/>
  <c r="N650" i="5"/>
  <c r="L650" i="5"/>
  <c r="J650" i="5"/>
  <c r="AD649" i="5"/>
  <c r="AC649" i="5" s="1"/>
  <c r="Y649" i="5"/>
  <c r="W649" i="5"/>
  <c r="U649" i="5"/>
  <c r="S649" i="5"/>
  <c r="P649" i="5"/>
  <c r="N649" i="5"/>
  <c r="L649" i="5"/>
  <c r="J649" i="5"/>
  <c r="AD648" i="5"/>
  <c r="AC648" i="5"/>
  <c r="Y648" i="5"/>
  <c r="W648" i="5"/>
  <c r="U648" i="5"/>
  <c r="S648" i="5"/>
  <c r="P648" i="5"/>
  <c r="N648" i="5"/>
  <c r="L648" i="5"/>
  <c r="J648" i="5"/>
  <c r="AD647" i="5"/>
  <c r="AC647" i="5"/>
  <c r="Y647" i="5"/>
  <c r="W647" i="5"/>
  <c r="U647" i="5"/>
  <c r="S647" i="5"/>
  <c r="P647" i="5"/>
  <c r="N647" i="5"/>
  <c r="L647" i="5"/>
  <c r="J647" i="5"/>
  <c r="AD646" i="5"/>
  <c r="AC646" i="5"/>
  <c r="Y646" i="5"/>
  <c r="W646" i="5"/>
  <c r="U646" i="5"/>
  <c r="S646" i="5"/>
  <c r="P646" i="5"/>
  <c r="N646" i="5"/>
  <c r="L646" i="5"/>
  <c r="J646" i="5"/>
  <c r="AD645" i="5"/>
  <c r="AC645" i="5" s="1"/>
  <c r="Y645" i="5"/>
  <c r="W645" i="5"/>
  <c r="U645" i="5"/>
  <c r="S645" i="5"/>
  <c r="P645" i="5"/>
  <c r="N645" i="5"/>
  <c r="L645" i="5"/>
  <c r="J645" i="5"/>
  <c r="AD644" i="5"/>
  <c r="AC644" i="5"/>
  <c r="Y644" i="5"/>
  <c r="W644" i="5"/>
  <c r="U644" i="5"/>
  <c r="S644" i="5"/>
  <c r="P644" i="5"/>
  <c r="N644" i="5"/>
  <c r="L644" i="5"/>
  <c r="J644" i="5"/>
  <c r="AD643" i="5"/>
  <c r="AC643" i="5"/>
  <c r="Y643" i="5"/>
  <c r="W643" i="5"/>
  <c r="U643" i="5"/>
  <c r="S643" i="5"/>
  <c r="P643" i="5"/>
  <c r="N643" i="5"/>
  <c r="L643" i="5"/>
  <c r="J643" i="5"/>
  <c r="AD642" i="5"/>
  <c r="AC642" i="5" s="1"/>
  <c r="Y642" i="5"/>
  <c r="W642" i="5"/>
  <c r="U642" i="5"/>
  <c r="S642" i="5"/>
  <c r="P642" i="5"/>
  <c r="N642" i="5"/>
  <c r="L642" i="5"/>
  <c r="J642" i="5"/>
  <c r="AD641" i="5"/>
  <c r="AC641" i="5" s="1"/>
  <c r="Y641" i="5"/>
  <c r="W641" i="5"/>
  <c r="U641" i="5"/>
  <c r="S641" i="5"/>
  <c r="P641" i="5"/>
  <c r="N641" i="5"/>
  <c r="L641" i="5"/>
  <c r="J641" i="5"/>
  <c r="AD640" i="5"/>
  <c r="AC640" i="5"/>
  <c r="Y640" i="5"/>
  <c r="W640" i="5"/>
  <c r="U640" i="5"/>
  <c r="S640" i="5"/>
  <c r="P640" i="5"/>
  <c r="N640" i="5"/>
  <c r="L640" i="5"/>
  <c r="J640" i="5"/>
  <c r="AD639" i="5"/>
  <c r="AC639" i="5"/>
  <c r="Y639" i="5"/>
  <c r="W639" i="5"/>
  <c r="U639" i="5"/>
  <c r="S639" i="5"/>
  <c r="P639" i="5"/>
  <c r="N639" i="5"/>
  <c r="L639" i="5"/>
  <c r="J639" i="5"/>
  <c r="AD638" i="5"/>
  <c r="AC638" i="5" s="1"/>
  <c r="Y638" i="5"/>
  <c r="W638" i="5"/>
  <c r="U638" i="5"/>
  <c r="S638" i="5"/>
  <c r="P638" i="5"/>
  <c r="N638" i="5"/>
  <c r="L638" i="5"/>
  <c r="J638" i="5"/>
  <c r="AD637" i="5"/>
  <c r="AC637" i="5" s="1"/>
  <c r="Y637" i="5"/>
  <c r="W637" i="5"/>
  <c r="U637" i="5"/>
  <c r="S637" i="5"/>
  <c r="P637" i="5"/>
  <c r="N637" i="5"/>
  <c r="L637" i="5"/>
  <c r="J637" i="5"/>
  <c r="AD636" i="5"/>
  <c r="AC636" i="5"/>
  <c r="Y636" i="5"/>
  <c r="W636" i="5"/>
  <c r="U636" i="5"/>
  <c r="S636" i="5"/>
  <c r="P636" i="5"/>
  <c r="N636" i="5"/>
  <c r="L636" i="5"/>
  <c r="J636" i="5"/>
  <c r="AD635" i="5"/>
  <c r="AC635" i="5"/>
  <c r="Y635" i="5"/>
  <c r="W635" i="5"/>
  <c r="U635" i="5"/>
  <c r="S635" i="5"/>
  <c r="P635" i="5"/>
  <c r="N635" i="5"/>
  <c r="L635" i="5"/>
  <c r="J635" i="5"/>
  <c r="AD634" i="5"/>
  <c r="AC634" i="5" s="1"/>
  <c r="Y634" i="5"/>
  <c r="W634" i="5"/>
  <c r="U634" i="5"/>
  <c r="S634" i="5"/>
  <c r="P634" i="5"/>
  <c r="N634" i="5"/>
  <c r="L634" i="5"/>
  <c r="J634" i="5"/>
  <c r="AD633" i="5"/>
  <c r="AC633" i="5" s="1"/>
  <c r="Y633" i="5"/>
  <c r="W633" i="5"/>
  <c r="U633" i="5"/>
  <c r="S633" i="5"/>
  <c r="P633" i="5"/>
  <c r="N633" i="5"/>
  <c r="L633" i="5"/>
  <c r="J633" i="5"/>
  <c r="AD632" i="5"/>
  <c r="AC632" i="5"/>
  <c r="Y632" i="5"/>
  <c r="W632" i="5"/>
  <c r="U632" i="5"/>
  <c r="S632" i="5"/>
  <c r="P632" i="5"/>
  <c r="N632" i="5"/>
  <c r="L632" i="5"/>
  <c r="J632" i="5"/>
  <c r="AD631" i="5"/>
  <c r="AC631" i="5"/>
  <c r="Y631" i="5"/>
  <c r="W631" i="5"/>
  <c r="U631" i="5"/>
  <c r="S631" i="5"/>
  <c r="P631" i="5"/>
  <c r="N631" i="5"/>
  <c r="L631" i="5"/>
  <c r="J631" i="5"/>
  <c r="AD630" i="5"/>
  <c r="AC630" i="5" s="1"/>
  <c r="Y630" i="5"/>
  <c r="W630" i="5"/>
  <c r="U630" i="5"/>
  <c r="S630" i="5"/>
  <c r="P630" i="5"/>
  <c r="N630" i="5"/>
  <c r="L630" i="5"/>
  <c r="J630" i="5"/>
  <c r="AD629" i="5"/>
  <c r="AC629" i="5" s="1"/>
  <c r="Y629" i="5"/>
  <c r="W629" i="5"/>
  <c r="U629" i="5"/>
  <c r="S629" i="5"/>
  <c r="P629" i="5"/>
  <c r="N629" i="5"/>
  <c r="L629" i="5"/>
  <c r="J629" i="5"/>
  <c r="AD628" i="5"/>
  <c r="AC628" i="5"/>
  <c r="Y628" i="5"/>
  <c r="W628" i="5"/>
  <c r="U628" i="5"/>
  <c r="S628" i="5"/>
  <c r="P628" i="5"/>
  <c r="N628" i="5"/>
  <c r="L628" i="5"/>
  <c r="J628" i="5"/>
  <c r="AD627" i="5"/>
  <c r="AC627" i="5"/>
  <c r="Y627" i="5"/>
  <c r="W627" i="5"/>
  <c r="U627" i="5"/>
  <c r="S627" i="5"/>
  <c r="P627" i="5"/>
  <c r="N627" i="5"/>
  <c r="L627" i="5"/>
  <c r="J627" i="5"/>
  <c r="AD626" i="5"/>
  <c r="AC626" i="5"/>
  <c r="Y626" i="5"/>
  <c r="W626" i="5"/>
  <c r="U626" i="5"/>
  <c r="S626" i="5"/>
  <c r="P626" i="5"/>
  <c r="N626" i="5"/>
  <c r="L626" i="5"/>
  <c r="J626" i="5"/>
  <c r="AD625" i="5"/>
  <c r="AC625" i="5" s="1"/>
  <c r="Y625" i="5"/>
  <c r="W625" i="5"/>
  <c r="U625" i="5"/>
  <c r="S625" i="5"/>
  <c r="P625" i="5"/>
  <c r="N625" i="5"/>
  <c r="L625" i="5"/>
  <c r="J625" i="5"/>
  <c r="AD624" i="5"/>
  <c r="AC624" i="5"/>
  <c r="Y624" i="5"/>
  <c r="W624" i="5"/>
  <c r="U624" i="5"/>
  <c r="S624" i="5"/>
  <c r="P624" i="5"/>
  <c r="N624" i="5"/>
  <c r="L624" i="5"/>
  <c r="J624" i="5"/>
  <c r="AD623" i="5"/>
  <c r="AC623" i="5"/>
  <c r="Y623" i="5"/>
  <c r="W623" i="5"/>
  <c r="U623" i="5"/>
  <c r="S623" i="5"/>
  <c r="P623" i="5"/>
  <c r="N623" i="5"/>
  <c r="L623" i="5"/>
  <c r="J623" i="5"/>
  <c r="AD622" i="5"/>
  <c r="AC622" i="5" s="1"/>
  <c r="Y622" i="5"/>
  <c r="W622" i="5"/>
  <c r="U622" i="5"/>
  <c r="S622" i="5"/>
  <c r="P622" i="5"/>
  <c r="N622" i="5"/>
  <c r="L622" i="5"/>
  <c r="J622" i="5"/>
  <c r="AD621" i="5"/>
  <c r="AC621" i="5" s="1"/>
  <c r="Y621" i="5"/>
  <c r="W621" i="5"/>
  <c r="U621" i="5"/>
  <c r="S621" i="5"/>
  <c r="P621" i="5"/>
  <c r="N621" i="5"/>
  <c r="L621" i="5"/>
  <c r="J621" i="5"/>
  <c r="AD620" i="5"/>
  <c r="AC620" i="5"/>
  <c r="Y620" i="5"/>
  <c r="W620" i="5"/>
  <c r="U620" i="5"/>
  <c r="S620" i="5"/>
  <c r="P620" i="5"/>
  <c r="N620" i="5"/>
  <c r="L620" i="5"/>
  <c r="J620" i="5"/>
  <c r="AD619" i="5"/>
  <c r="AC619" i="5"/>
  <c r="Y619" i="5"/>
  <c r="W619" i="5"/>
  <c r="U619" i="5"/>
  <c r="S619" i="5"/>
  <c r="P619" i="5"/>
  <c r="N619" i="5"/>
  <c r="L619" i="5"/>
  <c r="J619" i="5"/>
  <c r="AD618" i="5"/>
  <c r="AC618" i="5"/>
  <c r="Y618" i="5"/>
  <c r="W618" i="5"/>
  <c r="U618" i="5"/>
  <c r="S618" i="5"/>
  <c r="P618" i="5"/>
  <c r="N618" i="5"/>
  <c r="L618" i="5"/>
  <c r="J618" i="5"/>
  <c r="AD617" i="5"/>
  <c r="AC617" i="5" s="1"/>
  <c r="Y617" i="5"/>
  <c r="W617" i="5"/>
  <c r="U617" i="5"/>
  <c r="S617" i="5"/>
  <c r="P617" i="5"/>
  <c r="N617" i="5"/>
  <c r="L617" i="5"/>
  <c r="J617" i="5"/>
  <c r="AD616" i="5"/>
  <c r="AC616" i="5"/>
  <c r="Y616" i="5"/>
  <c r="W616" i="5"/>
  <c r="U616" i="5"/>
  <c r="S616" i="5"/>
  <c r="P616" i="5"/>
  <c r="N616" i="5"/>
  <c r="L616" i="5"/>
  <c r="J616" i="5"/>
  <c r="AD615" i="5"/>
  <c r="AC615" i="5"/>
  <c r="Y615" i="5"/>
  <c r="W615" i="5"/>
  <c r="U615" i="5"/>
  <c r="S615" i="5"/>
  <c r="P615" i="5"/>
  <c r="N615" i="5"/>
  <c r="L615" i="5"/>
  <c r="J615" i="5"/>
  <c r="AD614" i="5"/>
  <c r="AC614" i="5"/>
  <c r="Y614" i="5"/>
  <c r="W614" i="5"/>
  <c r="U614" i="5"/>
  <c r="S614" i="5"/>
  <c r="P614" i="5"/>
  <c r="N614" i="5"/>
  <c r="L614" i="5"/>
  <c r="J614" i="5"/>
  <c r="AD613" i="5"/>
  <c r="AC613" i="5" s="1"/>
  <c r="Y613" i="5"/>
  <c r="W613" i="5"/>
  <c r="U613" i="5"/>
  <c r="S613" i="5"/>
  <c r="P613" i="5"/>
  <c r="N613" i="5"/>
  <c r="L613" i="5"/>
  <c r="J613" i="5"/>
  <c r="AD612" i="5"/>
  <c r="AC612" i="5"/>
  <c r="Y612" i="5"/>
  <c r="W612" i="5"/>
  <c r="U612" i="5"/>
  <c r="S612" i="5"/>
  <c r="P612" i="5"/>
  <c r="N612" i="5"/>
  <c r="L612" i="5"/>
  <c r="J612" i="5"/>
  <c r="AD611" i="5"/>
  <c r="AC611" i="5"/>
  <c r="Y611" i="5"/>
  <c r="W611" i="5"/>
  <c r="U611" i="5"/>
  <c r="S611" i="5"/>
  <c r="P611" i="5"/>
  <c r="N611" i="5"/>
  <c r="L611" i="5"/>
  <c r="J611" i="5"/>
  <c r="AD610" i="5"/>
  <c r="AC610" i="5" s="1"/>
  <c r="Y610" i="5"/>
  <c r="W610" i="5"/>
  <c r="U610" i="5"/>
  <c r="S610" i="5"/>
  <c r="P610" i="5"/>
  <c r="N610" i="5"/>
  <c r="L610" i="5"/>
  <c r="J610" i="5"/>
  <c r="AD609" i="5"/>
  <c r="AC609" i="5" s="1"/>
  <c r="Y609" i="5"/>
  <c r="W609" i="5"/>
  <c r="U609" i="5"/>
  <c r="S609" i="5"/>
  <c r="P609" i="5"/>
  <c r="N609" i="5"/>
  <c r="L609" i="5"/>
  <c r="J609" i="5"/>
  <c r="AD608" i="5"/>
  <c r="AC608" i="5"/>
  <c r="Y608" i="5"/>
  <c r="W608" i="5"/>
  <c r="U608" i="5"/>
  <c r="S608" i="5"/>
  <c r="P608" i="5"/>
  <c r="N608" i="5"/>
  <c r="L608" i="5"/>
  <c r="J608" i="5"/>
  <c r="AD607" i="5"/>
  <c r="AC607" i="5"/>
  <c r="Y607" i="5"/>
  <c r="W607" i="5"/>
  <c r="U607" i="5"/>
  <c r="S607" i="5"/>
  <c r="P607" i="5"/>
  <c r="N607" i="5"/>
  <c r="L607" i="5"/>
  <c r="J607" i="5"/>
  <c r="AD606" i="5"/>
  <c r="AC606" i="5" s="1"/>
  <c r="Y606" i="5"/>
  <c r="W606" i="5"/>
  <c r="U606" i="5"/>
  <c r="S606" i="5"/>
  <c r="P606" i="5"/>
  <c r="N606" i="5"/>
  <c r="L606" i="5"/>
  <c r="J606" i="5"/>
  <c r="AD605" i="5"/>
  <c r="AC605" i="5" s="1"/>
  <c r="Y605" i="5"/>
  <c r="W605" i="5"/>
  <c r="U605" i="5"/>
  <c r="S605" i="5"/>
  <c r="P605" i="5"/>
  <c r="N605" i="5"/>
  <c r="L605" i="5"/>
  <c r="J605" i="5"/>
  <c r="AD604" i="5"/>
  <c r="AC604" i="5"/>
  <c r="Y604" i="5"/>
  <c r="W604" i="5"/>
  <c r="U604" i="5"/>
  <c r="S604" i="5"/>
  <c r="P604" i="5"/>
  <c r="N604" i="5"/>
  <c r="L604" i="5"/>
  <c r="J604" i="5"/>
  <c r="AD603" i="5"/>
  <c r="AC603" i="5"/>
  <c r="Y603" i="5"/>
  <c r="W603" i="5"/>
  <c r="U603" i="5"/>
  <c r="S603" i="5"/>
  <c r="P603" i="5"/>
  <c r="N603" i="5"/>
  <c r="L603" i="5"/>
  <c r="J603" i="5"/>
  <c r="AD602" i="5"/>
  <c r="AC602" i="5" s="1"/>
  <c r="Y602" i="5"/>
  <c r="W602" i="5"/>
  <c r="U602" i="5"/>
  <c r="S602" i="5"/>
  <c r="P602" i="5"/>
  <c r="N602" i="5"/>
  <c r="L602" i="5"/>
  <c r="J602" i="5"/>
  <c r="AD601" i="5"/>
  <c r="AC601" i="5" s="1"/>
  <c r="Y601" i="5"/>
  <c r="W601" i="5"/>
  <c r="U601" i="5"/>
  <c r="S601" i="5"/>
  <c r="P601" i="5"/>
  <c r="N601" i="5"/>
  <c r="L601" i="5"/>
  <c r="J601" i="5"/>
  <c r="AD600" i="5"/>
  <c r="AC600" i="5"/>
  <c r="Y600" i="5"/>
  <c r="W600" i="5"/>
  <c r="U600" i="5"/>
  <c r="S600" i="5"/>
  <c r="P600" i="5"/>
  <c r="N600" i="5"/>
  <c r="L600" i="5"/>
  <c r="J600" i="5"/>
  <c r="AD599" i="5"/>
  <c r="AC599" i="5"/>
  <c r="Y599" i="5"/>
  <c r="W599" i="5"/>
  <c r="U599" i="5"/>
  <c r="S599" i="5"/>
  <c r="P599" i="5"/>
  <c r="N599" i="5"/>
  <c r="L599" i="5"/>
  <c r="J599" i="5"/>
  <c r="AD598" i="5"/>
  <c r="AC598" i="5" s="1"/>
  <c r="Y598" i="5"/>
  <c r="W598" i="5"/>
  <c r="U598" i="5"/>
  <c r="S598" i="5"/>
  <c r="P598" i="5"/>
  <c r="N598" i="5"/>
  <c r="L598" i="5"/>
  <c r="J598" i="5"/>
  <c r="AD597" i="5"/>
  <c r="AC597" i="5" s="1"/>
  <c r="Y597" i="5"/>
  <c r="W597" i="5"/>
  <c r="U597" i="5"/>
  <c r="S597" i="5"/>
  <c r="P597" i="5"/>
  <c r="N597" i="5"/>
  <c r="L597" i="5"/>
  <c r="J597" i="5"/>
  <c r="AD596" i="5"/>
  <c r="AC596" i="5"/>
  <c r="Y596" i="5"/>
  <c r="W596" i="5"/>
  <c r="U596" i="5"/>
  <c r="S596" i="5"/>
  <c r="P596" i="5"/>
  <c r="N596" i="5"/>
  <c r="L596" i="5"/>
  <c r="J596" i="5"/>
  <c r="AD595" i="5"/>
  <c r="AC595" i="5"/>
  <c r="Y595" i="5"/>
  <c r="W595" i="5"/>
  <c r="U595" i="5"/>
  <c r="S595" i="5"/>
  <c r="P595" i="5"/>
  <c r="N595" i="5"/>
  <c r="L595" i="5"/>
  <c r="J595" i="5"/>
  <c r="AD594" i="5"/>
  <c r="AC594" i="5"/>
  <c r="Y594" i="5"/>
  <c r="W594" i="5"/>
  <c r="U594" i="5"/>
  <c r="S594" i="5"/>
  <c r="P594" i="5"/>
  <c r="N594" i="5"/>
  <c r="L594" i="5"/>
  <c r="J594" i="5"/>
  <c r="AD593" i="5"/>
  <c r="AC593" i="5" s="1"/>
  <c r="Y593" i="5"/>
  <c r="W593" i="5"/>
  <c r="U593" i="5"/>
  <c r="S593" i="5"/>
  <c r="P593" i="5"/>
  <c r="N593" i="5"/>
  <c r="L593" i="5"/>
  <c r="J593" i="5"/>
  <c r="AD592" i="5"/>
  <c r="AC592" i="5"/>
  <c r="Y592" i="5"/>
  <c r="W592" i="5"/>
  <c r="U592" i="5"/>
  <c r="S592" i="5"/>
  <c r="P592" i="5"/>
  <c r="N592" i="5"/>
  <c r="L592" i="5"/>
  <c r="J592" i="5"/>
  <c r="AD591" i="5"/>
  <c r="AC591" i="5"/>
  <c r="Y591" i="5"/>
  <c r="W591" i="5"/>
  <c r="U591" i="5"/>
  <c r="S591" i="5"/>
  <c r="P591" i="5"/>
  <c r="N591" i="5"/>
  <c r="L591" i="5"/>
  <c r="J591" i="5"/>
  <c r="AD590" i="5"/>
  <c r="AC590" i="5" s="1"/>
  <c r="Y590" i="5"/>
  <c r="W590" i="5"/>
  <c r="U590" i="5"/>
  <c r="S590" i="5"/>
  <c r="P590" i="5"/>
  <c r="N590" i="5"/>
  <c r="L590" i="5"/>
  <c r="J590" i="5"/>
  <c r="AD589" i="5"/>
  <c r="AC589" i="5" s="1"/>
  <c r="Y589" i="5"/>
  <c r="W589" i="5"/>
  <c r="U589" i="5"/>
  <c r="S589" i="5"/>
  <c r="P589" i="5"/>
  <c r="N589" i="5"/>
  <c r="L589" i="5"/>
  <c r="J589" i="5"/>
  <c r="AD588" i="5"/>
  <c r="AC588" i="5"/>
  <c r="Y588" i="5"/>
  <c r="W588" i="5"/>
  <c r="U588" i="5"/>
  <c r="S588" i="5"/>
  <c r="P588" i="5"/>
  <c r="N588" i="5"/>
  <c r="L588" i="5"/>
  <c r="J588" i="5"/>
  <c r="AD587" i="5"/>
  <c r="AC587" i="5"/>
  <c r="Y587" i="5"/>
  <c r="W587" i="5"/>
  <c r="U587" i="5"/>
  <c r="S587" i="5"/>
  <c r="P587" i="5"/>
  <c r="N587" i="5"/>
  <c r="L587" i="5"/>
  <c r="J587" i="5"/>
  <c r="AD586" i="5"/>
  <c r="AC586" i="5"/>
  <c r="Y586" i="5"/>
  <c r="W586" i="5"/>
  <c r="U586" i="5"/>
  <c r="S586" i="5"/>
  <c r="P586" i="5"/>
  <c r="N586" i="5"/>
  <c r="L586" i="5"/>
  <c r="J586" i="5"/>
  <c r="AD585" i="5"/>
  <c r="AC585" i="5" s="1"/>
  <c r="Y585" i="5"/>
  <c r="W585" i="5"/>
  <c r="U585" i="5"/>
  <c r="S585" i="5"/>
  <c r="P585" i="5"/>
  <c r="N585" i="5"/>
  <c r="L585" i="5"/>
  <c r="J585" i="5"/>
  <c r="AD584" i="5"/>
  <c r="AC584" i="5"/>
  <c r="Y584" i="5"/>
  <c r="W584" i="5"/>
  <c r="U584" i="5"/>
  <c r="S584" i="5"/>
  <c r="P584" i="5"/>
  <c r="N584" i="5"/>
  <c r="L584" i="5"/>
  <c r="J584" i="5"/>
  <c r="AD583" i="5"/>
  <c r="AC583" i="5"/>
  <c r="Y583" i="5"/>
  <c r="W583" i="5"/>
  <c r="U583" i="5"/>
  <c r="S583" i="5"/>
  <c r="P583" i="5"/>
  <c r="N583" i="5"/>
  <c r="L583" i="5"/>
  <c r="J583" i="5"/>
  <c r="AD582" i="5"/>
  <c r="AC582" i="5"/>
  <c r="Y582" i="5"/>
  <c r="W582" i="5"/>
  <c r="U582" i="5"/>
  <c r="S582" i="5"/>
  <c r="P582" i="5"/>
  <c r="N582" i="5"/>
  <c r="L582" i="5"/>
  <c r="J582" i="5"/>
  <c r="AD581" i="5"/>
  <c r="AC581" i="5" s="1"/>
  <c r="Y581" i="5"/>
  <c r="W581" i="5"/>
  <c r="U581" i="5"/>
  <c r="S581" i="5"/>
  <c r="P581" i="5"/>
  <c r="N581" i="5"/>
  <c r="L581" i="5"/>
  <c r="J581" i="5"/>
  <c r="AD580" i="5"/>
  <c r="AC580" i="5"/>
  <c r="Y580" i="5"/>
  <c r="W580" i="5"/>
  <c r="U580" i="5"/>
  <c r="S580" i="5"/>
  <c r="P580" i="5"/>
  <c r="N580" i="5"/>
  <c r="L580" i="5"/>
  <c r="J580" i="5"/>
  <c r="AD579" i="5"/>
  <c r="AC579" i="5"/>
  <c r="Y579" i="5"/>
  <c r="W579" i="5"/>
  <c r="U579" i="5"/>
  <c r="S579" i="5"/>
  <c r="P579" i="5"/>
  <c r="N579" i="5"/>
  <c r="L579" i="5"/>
  <c r="J579" i="5"/>
  <c r="AD578" i="5"/>
  <c r="AC578" i="5" s="1"/>
  <c r="Y578" i="5"/>
  <c r="W578" i="5"/>
  <c r="U578" i="5"/>
  <c r="S578" i="5"/>
  <c r="P578" i="5"/>
  <c r="N578" i="5"/>
  <c r="L578" i="5"/>
  <c r="J578" i="5"/>
  <c r="AD577" i="5"/>
  <c r="AC577" i="5" s="1"/>
  <c r="Y577" i="5"/>
  <c r="W577" i="5"/>
  <c r="U577" i="5"/>
  <c r="S577" i="5"/>
  <c r="P577" i="5"/>
  <c r="N577" i="5"/>
  <c r="L577" i="5"/>
  <c r="J577" i="5"/>
  <c r="AD576" i="5"/>
  <c r="AC576" i="5"/>
  <c r="Y576" i="5"/>
  <c r="W576" i="5"/>
  <c r="U576" i="5"/>
  <c r="S576" i="5"/>
  <c r="P576" i="5"/>
  <c r="N576" i="5"/>
  <c r="L576" i="5"/>
  <c r="J576" i="5"/>
  <c r="AD575" i="5"/>
  <c r="AC575" i="5"/>
  <c r="Y575" i="5"/>
  <c r="W575" i="5"/>
  <c r="U575" i="5"/>
  <c r="S575" i="5"/>
  <c r="P575" i="5"/>
  <c r="N575" i="5"/>
  <c r="L575" i="5"/>
  <c r="J575" i="5"/>
  <c r="AD574" i="5"/>
  <c r="AC574" i="5" s="1"/>
  <c r="Y574" i="5"/>
  <c r="W574" i="5"/>
  <c r="U574" i="5"/>
  <c r="S574" i="5"/>
  <c r="P574" i="5"/>
  <c r="N574" i="5"/>
  <c r="L574" i="5"/>
  <c r="J574" i="5"/>
  <c r="AD573" i="5"/>
  <c r="AC573" i="5" s="1"/>
  <c r="Y573" i="5"/>
  <c r="W573" i="5"/>
  <c r="U573" i="5"/>
  <c r="S573" i="5"/>
  <c r="P573" i="5"/>
  <c r="N573" i="5"/>
  <c r="L573" i="5"/>
  <c r="J573" i="5"/>
  <c r="AD572" i="5"/>
  <c r="AC572" i="5"/>
  <c r="Y572" i="5"/>
  <c r="W572" i="5"/>
  <c r="U572" i="5"/>
  <c r="S572" i="5"/>
  <c r="P572" i="5"/>
  <c r="N572" i="5"/>
  <c r="L572" i="5"/>
  <c r="J572" i="5"/>
  <c r="AD571" i="5"/>
  <c r="AC571" i="5"/>
  <c r="Y571" i="5"/>
  <c r="W571" i="5"/>
  <c r="U571" i="5"/>
  <c r="S571" i="5"/>
  <c r="P571" i="5"/>
  <c r="N571" i="5"/>
  <c r="L571" i="5"/>
  <c r="J571" i="5"/>
  <c r="AD570" i="5"/>
  <c r="AC570" i="5" s="1"/>
  <c r="Y570" i="5"/>
  <c r="W570" i="5"/>
  <c r="U570" i="5"/>
  <c r="S570" i="5"/>
  <c r="P570" i="5"/>
  <c r="N570" i="5"/>
  <c r="L570" i="5"/>
  <c r="J570" i="5"/>
  <c r="AD569" i="5"/>
  <c r="AC569" i="5" s="1"/>
  <c r="Y569" i="5"/>
  <c r="W569" i="5"/>
  <c r="U569" i="5"/>
  <c r="S569" i="5"/>
  <c r="P569" i="5"/>
  <c r="N569" i="5"/>
  <c r="L569" i="5"/>
  <c r="J569" i="5"/>
  <c r="AD568" i="5"/>
  <c r="AC568" i="5"/>
  <c r="Y568" i="5"/>
  <c r="W568" i="5"/>
  <c r="U568" i="5"/>
  <c r="S568" i="5"/>
  <c r="P568" i="5"/>
  <c r="N568" i="5"/>
  <c r="L568" i="5"/>
  <c r="J568" i="5"/>
  <c r="AD567" i="5"/>
  <c r="AC567" i="5"/>
  <c r="Y567" i="5"/>
  <c r="W567" i="5"/>
  <c r="U567" i="5"/>
  <c r="S567" i="5"/>
  <c r="P567" i="5"/>
  <c r="N567" i="5"/>
  <c r="L567" i="5"/>
  <c r="J567" i="5"/>
  <c r="AD566" i="5"/>
  <c r="AC566" i="5" s="1"/>
  <c r="Y566" i="5"/>
  <c r="W566" i="5"/>
  <c r="U566" i="5"/>
  <c r="S566" i="5"/>
  <c r="P566" i="5"/>
  <c r="N566" i="5"/>
  <c r="L566" i="5"/>
  <c r="J566" i="5"/>
  <c r="AD565" i="5"/>
  <c r="AC565" i="5" s="1"/>
  <c r="Y565" i="5"/>
  <c r="W565" i="5"/>
  <c r="U565" i="5"/>
  <c r="S565" i="5"/>
  <c r="P565" i="5"/>
  <c r="N565" i="5"/>
  <c r="L565" i="5"/>
  <c r="J565" i="5"/>
  <c r="AD564" i="5"/>
  <c r="AC564" i="5"/>
  <c r="Y564" i="5"/>
  <c r="W564" i="5"/>
  <c r="U564" i="5"/>
  <c r="S564" i="5"/>
  <c r="P564" i="5"/>
  <c r="N564" i="5"/>
  <c r="L564" i="5"/>
  <c r="J564" i="5"/>
  <c r="AD563" i="5"/>
  <c r="AC563" i="5"/>
  <c r="Y563" i="5"/>
  <c r="W563" i="5"/>
  <c r="U563" i="5"/>
  <c r="S563" i="5"/>
  <c r="P563" i="5"/>
  <c r="N563" i="5"/>
  <c r="L563" i="5"/>
  <c r="J563" i="5"/>
  <c r="AD562" i="5"/>
  <c r="AC562" i="5"/>
  <c r="Y562" i="5"/>
  <c r="W562" i="5"/>
  <c r="U562" i="5"/>
  <c r="S562" i="5"/>
  <c r="P562" i="5"/>
  <c r="N562" i="5"/>
  <c r="L562" i="5"/>
  <c r="J562" i="5"/>
  <c r="AD561" i="5"/>
  <c r="AC561" i="5" s="1"/>
  <c r="Y561" i="5"/>
  <c r="W561" i="5"/>
  <c r="U561" i="5"/>
  <c r="S561" i="5"/>
  <c r="P561" i="5"/>
  <c r="N561" i="5"/>
  <c r="L561" i="5"/>
  <c r="J561" i="5"/>
  <c r="AD560" i="5"/>
  <c r="AC560" i="5"/>
  <c r="Y560" i="5"/>
  <c r="W560" i="5"/>
  <c r="U560" i="5"/>
  <c r="S560" i="5"/>
  <c r="P560" i="5"/>
  <c r="N560" i="5"/>
  <c r="L560" i="5"/>
  <c r="J560" i="5"/>
  <c r="AD559" i="5"/>
  <c r="AC559" i="5"/>
  <c r="Y559" i="5"/>
  <c r="W559" i="5"/>
  <c r="U559" i="5"/>
  <c r="S559" i="5"/>
  <c r="P559" i="5"/>
  <c r="N559" i="5"/>
  <c r="L559" i="5"/>
  <c r="J559" i="5"/>
  <c r="AD558" i="5"/>
  <c r="AC558" i="5" s="1"/>
  <c r="Y558" i="5"/>
  <c r="W558" i="5"/>
  <c r="U558" i="5"/>
  <c r="S558" i="5"/>
  <c r="P558" i="5"/>
  <c r="N558" i="5"/>
  <c r="L558" i="5"/>
  <c r="J558" i="5"/>
  <c r="AD557" i="5"/>
  <c r="AC557" i="5" s="1"/>
  <c r="Y557" i="5"/>
  <c r="W557" i="5"/>
  <c r="U557" i="5"/>
  <c r="S557" i="5"/>
  <c r="P557" i="5"/>
  <c r="N557" i="5"/>
  <c r="L557" i="5"/>
  <c r="J557" i="5"/>
  <c r="AD556" i="5"/>
  <c r="AC556" i="5"/>
  <c r="Y556" i="5"/>
  <c r="W556" i="5"/>
  <c r="U556" i="5"/>
  <c r="S556" i="5"/>
  <c r="P556" i="5"/>
  <c r="N556" i="5"/>
  <c r="L556" i="5"/>
  <c r="J556" i="5"/>
  <c r="AD555" i="5"/>
  <c r="AC555" i="5"/>
  <c r="Y555" i="5"/>
  <c r="W555" i="5"/>
  <c r="U555" i="5"/>
  <c r="S555" i="5"/>
  <c r="P555" i="5"/>
  <c r="N555" i="5"/>
  <c r="L555" i="5"/>
  <c r="J555" i="5"/>
  <c r="AD554" i="5"/>
  <c r="AC554" i="5"/>
  <c r="Y554" i="5"/>
  <c r="W554" i="5"/>
  <c r="U554" i="5"/>
  <c r="S554" i="5"/>
  <c r="P554" i="5"/>
  <c r="N554" i="5"/>
  <c r="L554" i="5"/>
  <c r="J554" i="5"/>
  <c r="AD553" i="5"/>
  <c r="AC553" i="5" s="1"/>
  <c r="Y553" i="5"/>
  <c r="W553" i="5"/>
  <c r="U553" i="5"/>
  <c r="S553" i="5"/>
  <c r="P553" i="5"/>
  <c r="N553" i="5"/>
  <c r="L553" i="5"/>
  <c r="J553" i="5"/>
  <c r="AD552" i="5"/>
  <c r="AC552" i="5"/>
  <c r="Y552" i="5"/>
  <c r="W552" i="5"/>
  <c r="U552" i="5"/>
  <c r="S552" i="5"/>
  <c r="P552" i="5"/>
  <c r="N552" i="5"/>
  <c r="L552" i="5"/>
  <c r="J552" i="5"/>
  <c r="AD551" i="5"/>
  <c r="AC551" i="5"/>
  <c r="Y551" i="5"/>
  <c r="W551" i="5"/>
  <c r="U551" i="5"/>
  <c r="S551" i="5"/>
  <c r="P551" i="5"/>
  <c r="N551" i="5"/>
  <c r="L551" i="5"/>
  <c r="J551" i="5"/>
  <c r="AD550" i="5"/>
  <c r="AC550" i="5"/>
  <c r="Y550" i="5"/>
  <c r="W550" i="5"/>
  <c r="U550" i="5"/>
  <c r="S550" i="5"/>
  <c r="P550" i="5"/>
  <c r="N550" i="5"/>
  <c r="L550" i="5"/>
  <c r="J550" i="5"/>
  <c r="AD549" i="5"/>
  <c r="AC549" i="5" s="1"/>
  <c r="Y549" i="5"/>
  <c r="W549" i="5"/>
  <c r="U549" i="5"/>
  <c r="S549" i="5"/>
  <c r="P549" i="5"/>
  <c r="N549" i="5"/>
  <c r="L549" i="5"/>
  <c r="J549" i="5"/>
  <c r="AD548" i="5"/>
  <c r="AC548" i="5"/>
  <c r="Y548" i="5"/>
  <c r="W548" i="5"/>
  <c r="U548" i="5"/>
  <c r="S548" i="5"/>
  <c r="P548" i="5"/>
  <c r="N548" i="5"/>
  <c r="L548" i="5"/>
  <c r="J548" i="5"/>
  <c r="AD547" i="5"/>
  <c r="AC547" i="5"/>
  <c r="Y547" i="5"/>
  <c r="W547" i="5"/>
  <c r="U547" i="5"/>
  <c r="S547" i="5"/>
  <c r="P547" i="5"/>
  <c r="N547" i="5"/>
  <c r="L547" i="5"/>
  <c r="J547" i="5"/>
  <c r="AD546" i="5"/>
  <c r="AC546" i="5" s="1"/>
  <c r="Y546" i="5"/>
  <c r="W546" i="5"/>
  <c r="U546" i="5"/>
  <c r="S546" i="5"/>
  <c r="P546" i="5"/>
  <c r="N546" i="5"/>
  <c r="L546" i="5"/>
  <c r="J546" i="5"/>
  <c r="AD545" i="5"/>
  <c r="AC545" i="5" s="1"/>
  <c r="Y545" i="5"/>
  <c r="W545" i="5"/>
  <c r="U545" i="5"/>
  <c r="S545" i="5"/>
  <c r="P545" i="5"/>
  <c r="N545" i="5"/>
  <c r="L545" i="5"/>
  <c r="J545" i="5"/>
  <c r="AD544" i="5"/>
  <c r="AC544" i="5"/>
  <c r="Y544" i="5"/>
  <c r="W544" i="5"/>
  <c r="U544" i="5"/>
  <c r="S544" i="5"/>
  <c r="P544" i="5"/>
  <c r="N544" i="5"/>
  <c r="L544" i="5"/>
  <c r="J544" i="5"/>
  <c r="AD543" i="5"/>
  <c r="AC543" i="5"/>
  <c r="Y543" i="5"/>
  <c r="W543" i="5"/>
  <c r="U543" i="5"/>
  <c r="S543" i="5"/>
  <c r="P543" i="5"/>
  <c r="N543" i="5"/>
  <c r="L543" i="5"/>
  <c r="J543" i="5"/>
  <c r="AD542" i="5"/>
  <c r="AC542" i="5" s="1"/>
  <c r="Y542" i="5"/>
  <c r="W542" i="5"/>
  <c r="U542" i="5"/>
  <c r="S542" i="5"/>
  <c r="P542" i="5"/>
  <c r="N542" i="5"/>
  <c r="L542" i="5"/>
  <c r="J542" i="5"/>
  <c r="AD541" i="5"/>
  <c r="AC541" i="5" s="1"/>
  <c r="Y541" i="5"/>
  <c r="W541" i="5"/>
  <c r="U541" i="5"/>
  <c r="S541" i="5"/>
  <c r="P541" i="5"/>
  <c r="N541" i="5"/>
  <c r="L541" i="5"/>
  <c r="J541" i="5"/>
  <c r="AD540" i="5"/>
  <c r="AC540" i="5"/>
  <c r="Y540" i="5"/>
  <c r="W540" i="5"/>
  <c r="U540" i="5"/>
  <c r="S540" i="5"/>
  <c r="P540" i="5"/>
  <c r="N540" i="5"/>
  <c r="L540" i="5"/>
  <c r="J540" i="5"/>
  <c r="AD539" i="5"/>
  <c r="AC539" i="5"/>
  <c r="Y539" i="5"/>
  <c r="W539" i="5"/>
  <c r="U539" i="5"/>
  <c r="S539" i="5"/>
  <c r="P539" i="5"/>
  <c r="N539" i="5"/>
  <c r="L539" i="5"/>
  <c r="J539" i="5"/>
  <c r="AD538" i="5"/>
  <c r="AC538" i="5" s="1"/>
  <c r="Y538" i="5"/>
  <c r="W538" i="5"/>
  <c r="U538" i="5"/>
  <c r="S538" i="5"/>
  <c r="P538" i="5"/>
  <c r="N538" i="5"/>
  <c r="L538" i="5"/>
  <c r="J538" i="5"/>
  <c r="AD537" i="5"/>
  <c r="AC537" i="5" s="1"/>
  <c r="Y537" i="5"/>
  <c r="W537" i="5"/>
  <c r="U537" i="5"/>
  <c r="S537" i="5"/>
  <c r="P537" i="5"/>
  <c r="N537" i="5"/>
  <c r="L537" i="5"/>
  <c r="J537" i="5"/>
  <c r="AD536" i="5"/>
  <c r="AC536" i="5"/>
  <c r="Y536" i="5"/>
  <c r="W536" i="5"/>
  <c r="U536" i="5"/>
  <c r="S536" i="5"/>
  <c r="P536" i="5"/>
  <c r="N536" i="5"/>
  <c r="L536" i="5"/>
  <c r="J536" i="5"/>
  <c r="AD535" i="5"/>
  <c r="AC535" i="5"/>
  <c r="Y535" i="5"/>
  <c r="W535" i="5"/>
  <c r="U535" i="5"/>
  <c r="S535" i="5"/>
  <c r="P535" i="5"/>
  <c r="N535" i="5"/>
  <c r="L535" i="5"/>
  <c r="J535" i="5"/>
  <c r="AD534" i="5"/>
  <c r="AC534" i="5" s="1"/>
  <c r="Y534" i="5"/>
  <c r="W534" i="5"/>
  <c r="U534" i="5"/>
  <c r="S534" i="5"/>
  <c r="P534" i="5"/>
  <c r="N534" i="5"/>
  <c r="L534" i="5"/>
  <c r="J534" i="5"/>
  <c r="AD533" i="5"/>
  <c r="AC533" i="5" s="1"/>
  <c r="Y533" i="5"/>
  <c r="W533" i="5"/>
  <c r="U533" i="5"/>
  <c r="S533" i="5"/>
  <c r="P533" i="5"/>
  <c r="N533" i="5"/>
  <c r="L533" i="5"/>
  <c r="J533" i="5"/>
  <c r="AD532" i="5"/>
  <c r="AC532" i="5"/>
  <c r="Y532" i="5"/>
  <c r="W532" i="5"/>
  <c r="U532" i="5"/>
  <c r="S532" i="5"/>
  <c r="P532" i="5"/>
  <c r="N532" i="5"/>
  <c r="L532" i="5"/>
  <c r="J532" i="5"/>
  <c r="AD531" i="5"/>
  <c r="AC531" i="5"/>
  <c r="Y531" i="5"/>
  <c r="W531" i="5"/>
  <c r="U531" i="5"/>
  <c r="S531" i="5"/>
  <c r="P531" i="5"/>
  <c r="N531" i="5"/>
  <c r="L531" i="5"/>
  <c r="J531" i="5"/>
  <c r="AD530" i="5"/>
  <c r="AC530" i="5"/>
  <c r="Y530" i="5"/>
  <c r="W530" i="5"/>
  <c r="U530" i="5"/>
  <c r="S530" i="5"/>
  <c r="P530" i="5"/>
  <c r="N530" i="5"/>
  <c r="L530" i="5"/>
  <c r="J530" i="5"/>
  <c r="AD529" i="5"/>
  <c r="AC529" i="5" s="1"/>
  <c r="Y529" i="5"/>
  <c r="W529" i="5"/>
  <c r="U529" i="5"/>
  <c r="S529" i="5"/>
  <c r="P529" i="5"/>
  <c r="N529" i="5"/>
  <c r="L529" i="5"/>
  <c r="J529" i="5"/>
  <c r="AD528" i="5"/>
  <c r="AC528" i="5"/>
  <c r="Y528" i="5"/>
  <c r="W528" i="5"/>
  <c r="U528" i="5"/>
  <c r="S528" i="5"/>
  <c r="P528" i="5"/>
  <c r="N528" i="5"/>
  <c r="L528" i="5"/>
  <c r="J528" i="5"/>
  <c r="AD527" i="5"/>
  <c r="AC527" i="5"/>
  <c r="Y527" i="5"/>
  <c r="W527" i="5"/>
  <c r="U527" i="5"/>
  <c r="S527" i="5"/>
  <c r="P527" i="5"/>
  <c r="N527" i="5"/>
  <c r="L527" i="5"/>
  <c r="J527" i="5"/>
  <c r="AD526" i="5"/>
  <c r="AC526" i="5" s="1"/>
  <c r="Y526" i="5"/>
  <c r="W526" i="5"/>
  <c r="U526" i="5"/>
  <c r="S526" i="5"/>
  <c r="P526" i="5"/>
  <c r="N526" i="5"/>
  <c r="L526" i="5"/>
  <c r="J526" i="5"/>
  <c r="AD525" i="5"/>
  <c r="AC525" i="5" s="1"/>
  <c r="Y525" i="5"/>
  <c r="W525" i="5"/>
  <c r="U525" i="5"/>
  <c r="S525" i="5"/>
  <c r="P525" i="5"/>
  <c r="N525" i="5"/>
  <c r="L525" i="5"/>
  <c r="J525" i="5"/>
  <c r="AD524" i="5"/>
  <c r="AC524" i="5"/>
  <c r="Y524" i="5"/>
  <c r="W524" i="5"/>
  <c r="U524" i="5"/>
  <c r="S524" i="5"/>
  <c r="P524" i="5"/>
  <c r="N524" i="5"/>
  <c r="L524" i="5"/>
  <c r="J524" i="5"/>
  <c r="AD523" i="5"/>
  <c r="AC523" i="5"/>
  <c r="Y523" i="5"/>
  <c r="W523" i="5"/>
  <c r="U523" i="5"/>
  <c r="S523" i="5"/>
  <c r="P523" i="5"/>
  <c r="N523" i="5"/>
  <c r="L523" i="5"/>
  <c r="J523" i="5"/>
  <c r="AD522" i="5"/>
  <c r="AC522" i="5"/>
  <c r="Y522" i="5"/>
  <c r="W522" i="5"/>
  <c r="U522" i="5"/>
  <c r="S522" i="5"/>
  <c r="P522" i="5"/>
  <c r="N522" i="5"/>
  <c r="L522" i="5"/>
  <c r="J522" i="5"/>
  <c r="AD521" i="5"/>
  <c r="AC521" i="5" s="1"/>
  <c r="Y521" i="5"/>
  <c r="W521" i="5"/>
  <c r="U521" i="5"/>
  <c r="S521" i="5"/>
  <c r="P521" i="5"/>
  <c r="N521" i="5"/>
  <c r="L521" i="5"/>
  <c r="J521" i="5"/>
  <c r="AD520" i="5"/>
  <c r="AC520" i="5"/>
  <c r="Y520" i="5"/>
  <c r="W520" i="5"/>
  <c r="U520" i="5"/>
  <c r="S520" i="5"/>
  <c r="P520" i="5"/>
  <c r="N520" i="5"/>
  <c r="L520" i="5"/>
  <c r="J520" i="5"/>
  <c r="AD519" i="5"/>
  <c r="AC519" i="5"/>
  <c r="Y519" i="5"/>
  <c r="W519" i="5"/>
  <c r="U519" i="5"/>
  <c r="S519" i="5"/>
  <c r="P519" i="5"/>
  <c r="N519" i="5"/>
  <c r="L519" i="5"/>
  <c r="J519" i="5"/>
  <c r="AD518" i="5"/>
  <c r="AC518" i="5"/>
  <c r="Y518" i="5"/>
  <c r="W518" i="5"/>
  <c r="U518" i="5"/>
  <c r="S518" i="5"/>
  <c r="P518" i="5"/>
  <c r="N518" i="5"/>
  <c r="L518" i="5"/>
  <c r="J518" i="5"/>
  <c r="AD517" i="5"/>
  <c r="AC517" i="5" s="1"/>
  <c r="Y517" i="5"/>
  <c r="W517" i="5"/>
  <c r="U517" i="5"/>
  <c r="S517" i="5"/>
  <c r="P517" i="5"/>
  <c r="N517" i="5"/>
  <c r="L517" i="5"/>
  <c r="J517" i="5"/>
  <c r="AD516" i="5"/>
  <c r="AC516" i="5"/>
  <c r="Y516" i="5"/>
  <c r="W516" i="5"/>
  <c r="U516" i="5"/>
  <c r="S516" i="5"/>
  <c r="P516" i="5"/>
  <c r="N516" i="5"/>
  <c r="L516" i="5"/>
  <c r="J516" i="5"/>
  <c r="AD515" i="5"/>
  <c r="AC515" i="5"/>
  <c r="Y515" i="5"/>
  <c r="W515" i="5"/>
  <c r="U515" i="5"/>
  <c r="S515" i="5"/>
  <c r="P515" i="5"/>
  <c r="N515" i="5"/>
  <c r="L515" i="5"/>
  <c r="J515" i="5"/>
  <c r="AD514" i="5"/>
  <c r="AC514" i="5" s="1"/>
  <c r="Y514" i="5"/>
  <c r="W514" i="5"/>
  <c r="U514" i="5"/>
  <c r="S514" i="5"/>
  <c r="P514" i="5"/>
  <c r="N514" i="5"/>
  <c r="L514" i="5"/>
  <c r="J514" i="5"/>
  <c r="AD513" i="5"/>
  <c r="AC513" i="5" s="1"/>
  <c r="Y513" i="5"/>
  <c r="W513" i="5"/>
  <c r="U513" i="5"/>
  <c r="S513" i="5"/>
  <c r="P513" i="5"/>
  <c r="N513" i="5"/>
  <c r="L513" i="5"/>
  <c r="J513" i="5"/>
  <c r="AD512" i="5"/>
  <c r="AC512" i="5"/>
  <c r="Y512" i="5"/>
  <c r="W512" i="5"/>
  <c r="U512" i="5"/>
  <c r="S512" i="5"/>
  <c r="P512" i="5"/>
  <c r="N512" i="5"/>
  <c r="L512" i="5"/>
  <c r="J512" i="5"/>
  <c r="AD511" i="5"/>
  <c r="AC511" i="5"/>
  <c r="Y511" i="5"/>
  <c r="W511" i="5"/>
  <c r="U511" i="5"/>
  <c r="S511" i="5"/>
  <c r="P511" i="5"/>
  <c r="N511" i="5"/>
  <c r="L511" i="5"/>
  <c r="J511" i="5"/>
  <c r="AD510" i="5"/>
  <c r="AC510" i="5" s="1"/>
  <c r="Y510" i="5"/>
  <c r="W510" i="5"/>
  <c r="U510" i="5"/>
  <c r="S510" i="5"/>
  <c r="P510" i="5"/>
  <c r="N510" i="5"/>
  <c r="L510" i="5"/>
  <c r="J510" i="5"/>
  <c r="AD509" i="5"/>
  <c r="AC509" i="5" s="1"/>
  <c r="Y509" i="5"/>
  <c r="W509" i="5"/>
  <c r="U509" i="5"/>
  <c r="S509" i="5"/>
  <c r="P509" i="5"/>
  <c r="N509" i="5"/>
  <c r="L509" i="5"/>
  <c r="J509" i="5"/>
  <c r="AD508" i="5"/>
  <c r="AC508" i="5"/>
  <c r="Y508" i="5"/>
  <c r="W508" i="5"/>
  <c r="U508" i="5"/>
  <c r="S508" i="5"/>
  <c r="P508" i="5"/>
  <c r="N508" i="5"/>
  <c r="L508" i="5"/>
  <c r="J508" i="5"/>
  <c r="AD507" i="5"/>
  <c r="AC507" i="5"/>
  <c r="Y507" i="5"/>
  <c r="W507" i="5"/>
  <c r="U507" i="5"/>
  <c r="S507" i="5"/>
  <c r="P507" i="5"/>
  <c r="N507" i="5"/>
  <c r="L507" i="5"/>
  <c r="J507" i="5"/>
  <c r="AD506" i="5"/>
  <c r="AC506" i="5" s="1"/>
  <c r="Y506" i="5"/>
  <c r="W506" i="5"/>
  <c r="U506" i="5"/>
  <c r="S506" i="5"/>
  <c r="P506" i="5"/>
  <c r="N506" i="5"/>
  <c r="L506" i="5"/>
  <c r="J506" i="5"/>
  <c r="AD505" i="5"/>
  <c r="AC505" i="5" s="1"/>
  <c r="Y505" i="5"/>
  <c r="W505" i="5"/>
  <c r="U505" i="5"/>
  <c r="S505" i="5"/>
  <c r="P505" i="5"/>
  <c r="N505" i="5"/>
  <c r="L505" i="5"/>
  <c r="J505" i="5"/>
  <c r="AD504" i="5"/>
  <c r="AC504" i="5"/>
  <c r="Y504" i="5"/>
  <c r="W504" i="5"/>
  <c r="U504" i="5"/>
  <c r="S504" i="5"/>
  <c r="P504" i="5"/>
  <c r="N504" i="5"/>
  <c r="L504" i="5"/>
  <c r="J504" i="5"/>
  <c r="AD503" i="5"/>
  <c r="AC503" i="5"/>
  <c r="Y503" i="5"/>
  <c r="W503" i="5"/>
  <c r="U503" i="5"/>
  <c r="S503" i="5"/>
  <c r="P503" i="5"/>
  <c r="N503" i="5"/>
  <c r="L503" i="5"/>
  <c r="J503" i="5"/>
  <c r="AD502" i="5"/>
  <c r="AC502" i="5" s="1"/>
  <c r="Y502" i="5"/>
  <c r="W502" i="5"/>
  <c r="U502" i="5"/>
  <c r="S502" i="5"/>
  <c r="P502" i="5"/>
  <c r="N502" i="5"/>
  <c r="L502" i="5"/>
  <c r="J502" i="5"/>
  <c r="AD501" i="5"/>
  <c r="AC501" i="5" s="1"/>
  <c r="Y501" i="5"/>
  <c r="W501" i="5"/>
  <c r="U501" i="5"/>
  <c r="S501" i="5"/>
  <c r="P501" i="5"/>
  <c r="N501" i="5"/>
  <c r="L501" i="5"/>
  <c r="J501" i="5"/>
  <c r="AD500" i="5"/>
  <c r="AC500" i="5"/>
  <c r="Y500" i="5"/>
  <c r="W500" i="5"/>
  <c r="U500" i="5"/>
  <c r="S500" i="5"/>
  <c r="P500" i="5"/>
  <c r="N500" i="5"/>
  <c r="L500" i="5"/>
  <c r="J500" i="5"/>
  <c r="AD499" i="5"/>
  <c r="AC499" i="5"/>
  <c r="Y499" i="5"/>
  <c r="W499" i="5"/>
  <c r="U499" i="5"/>
  <c r="S499" i="5"/>
  <c r="P499" i="5"/>
  <c r="N499" i="5"/>
  <c r="L499" i="5"/>
  <c r="J499" i="5"/>
  <c r="AD498" i="5"/>
  <c r="AC498" i="5"/>
  <c r="Y498" i="5"/>
  <c r="W498" i="5"/>
  <c r="U498" i="5"/>
  <c r="S498" i="5"/>
  <c r="P498" i="5"/>
  <c r="N498" i="5"/>
  <c r="L498" i="5"/>
  <c r="J498" i="5"/>
  <c r="AD497" i="5"/>
  <c r="AC497" i="5" s="1"/>
  <c r="Y497" i="5"/>
  <c r="W497" i="5"/>
  <c r="U497" i="5"/>
  <c r="S497" i="5"/>
  <c r="P497" i="5"/>
  <c r="N497" i="5"/>
  <c r="L497" i="5"/>
  <c r="J497" i="5"/>
  <c r="AD496" i="5"/>
  <c r="AC496" i="5"/>
  <c r="Y496" i="5"/>
  <c r="W496" i="5"/>
  <c r="U496" i="5"/>
  <c r="S496" i="5"/>
  <c r="P496" i="5"/>
  <c r="N496" i="5"/>
  <c r="L496" i="5"/>
  <c r="J496" i="5"/>
  <c r="AD495" i="5"/>
  <c r="AC495" i="5"/>
  <c r="Y495" i="5"/>
  <c r="W495" i="5"/>
  <c r="U495" i="5"/>
  <c r="S495" i="5"/>
  <c r="P495" i="5"/>
  <c r="N495" i="5"/>
  <c r="L495" i="5"/>
  <c r="J495" i="5"/>
  <c r="AD494" i="5"/>
  <c r="AC494" i="5"/>
  <c r="Y494" i="5"/>
  <c r="W494" i="5"/>
  <c r="U494" i="5"/>
  <c r="S494" i="5"/>
  <c r="P494" i="5"/>
  <c r="N494" i="5"/>
  <c r="L494" i="5"/>
  <c r="J494" i="5"/>
  <c r="AD493" i="5"/>
  <c r="AC493" i="5" s="1"/>
  <c r="Y493" i="5"/>
  <c r="W493" i="5"/>
  <c r="U493" i="5"/>
  <c r="S493" i="5"/>
  <c r="P493" i="5"/>
  <c r="N493" i="5"/>
  <c r="L493" i="5"/>
  <c r="J493" i="5"/>
  <c r="AD492" i="5"/>
  <c r="AC492" i="5"/>
  <c r="Y492" i="5"/>
  <c r="W492" i="5"/>
  <c r="U492" i="5"/>
  <c r="S492" i="5"/>
  <c r="P492" i="5"/>
  <c r="N492" i="5"/>
  <c r="L492" i="5"/>
  <c r="J492" i="5"/>
  <c r="AD491" i="5"/>
  <c r="AC491" i="5"/>
  <c r="Y491" i="5"/>
  <c r="W491" i="5"/>
  <c r="U491" i="5"/>
  <c r="S491" i="5"/>
  <c r="P491" i="5"/>
  <c r="N491" i="5"/>
  <c r="L491" i="5"/>
  <c r="J491" i="5"/>
  <c r="AD490" i="5"/>
  <c r="AC490" i="5"/>
  <c r="Y490" i="5"/>
  <c r="W490" i="5"/>
  <c r="U490" i="5"/>
  <c r="S490" i="5"/>
  <c r="P490" i="5"/>
  <c r="N490" i="5"/>
  <c r="L490" i="5"/>
  <c r="J490" i="5"/>
  <c r="AD489" i="5"/>
  <c r="AC489" i="5" s="1"/>
  <c r="Y489" i="5"/>
  <c r="W489" i="5"/>
  <c r="U489" i="5"/>
  <c r="S489" i="5"/>
  <c r="P489" i="5"/>
  <c r="N489" i="5"/>
  <c r="L489" i="5"/>
  <c r="J489" i="5"/>
  <c r="AD488" i="5"/>
  <c r="AC488" i="5"/>
  <c r="Y488" i="5"/>
  <c r="W488" i="5"/>
  <c r="U488" i="5"/>
  <c r="S488" i="5"/>
  <c r="P488" i="5"/>
  <c r="N488" i="5"/>
  <c r="L488" i="5"/>
  <c r="J488" i="5"/>
  <c r="AD487" i="5"/>
  <c r="AC487" i="5" s="1"/>
  <c r="Y487" i="5"/>
  <c r="W487" i="5"/>
  <c r="U487" i="5"/>
  <c r="S487" i="5"/>
  <c r="P487" i="5"/>
  <c r="N487" i="5"/>
  <c r="L487" i="5"/>
  <c r="J487" i="5"/>
  <c r="AD486" i="5"/>
  <c r="AC486" i="5"/>
  <c r="Y486" i="5"/>
  <c r="W486" i="5"/>
  <c r="U486" i="5"/>
  <c r="S486" i="5"/>
  <c r="P486" i="5"/>
  <c r="N486" i="5"/>
  <c r="L486" i="5"/>
  <c r="J486" i="5"/>
  <c r="AD485" i="5"/>
  <c r="AC485" i="5"/>
  <c r="Y485" i="5"/>
  <c r="W485" i="5"/>
  <c r="U485" i="5"/>
  <c r="S485" i="5"/>
  <c r="P485" i="5"/>
  <c r="N485" i="5"/>
  <c r="L485" i="5"/>
  <c r="J485" i="5"/>
  <c r="AD484" i="5"/>
  <c r="AC484" i="5"/>
  <c r="Y484" i="5"/>
  <c r="W484" i="5"/>
  <c r="U484" i="5"/>
  <c r="S484" i="5"/>
  <c r="P484" i="5"/>
  <c r="N484" i="5"/>
  <c r="L484" i="5"/>
  <c r="J484" i="5"/>
  <c r="AD483" i="5"/>
  <c r="AC483" i="5" s="1"/>
  <c r="Y483" i="5"/>
  <c r="W483" i="5"/>
  <c r="U483" i="5"/>
  <c r="S483" i="5"/>
  <c r="P483" i="5"/>
  <c r="N483" i="5"/>
  <c r="L483" i="5"/>
  <c r="J483" i="5"/>
  <c r="AD482" i="5"/>
  <c r="AC482" i="5"/>
  <c r="Y482" i="5"/>
  <c r="W482" i="5"/>
  <c r="U482" i="5"/>
  <c r="S482" i="5"/>
  <c r="P482" i="5"/>
  <c r="N482" i="5"/>
  <c r="L482" i="5"/>
  <c r="J482" i="5"/>
  <c r="AD481" i="5"/>
  <c r="AC481" i="5"/>
  <c r="Y481" i="5"/>
  <c r="W481" i="5"/>
  <c r="U481" i="5"/>
  <c r="S481" i="5"/>
  <c r="P481" i="5"/>
  <c r="N481" i="5"/>
  <c r="L481" i="5"/>
  <c r="J481" i="5"/>
  <c r="AD480" i="5"/>
  <c r="AC480" i="5"/>
  <c r="Y480" i="5"/>
  <c r="W480" i="5"/>
  <c r="U480" i="5"/>
  <c r="S480" i="5"/>
  <c r="P480" i="5"/>
  <c r="N480" i="5"/>
  <c r="L480" i="5"/>
  <c r="J480" i="5"/>
  <c r="AD479" i="5"/>
  <c r="AC479" i="5" s="1"/>
  <c r="Y479" i="5"/>
  <c r="W479" i="5"/>
  <c r="U479" i="5"/>
  <c r="S479" i="5"/>
  <c r="P479" i="5"/>
  <c r="N479" i="5"/>
  <c r="L479" i="5"/>
  <c r="J479" i="5"/>
  <c r="AD478" i="5"/>
  <c r="AC478" i="5"/>
  <c r="Y478" i="5"/>
  <c r="W478" i="5"/>
  <c r="U478" i="5"/>
  <c r="S478" i="5"/>
  <c r="P478" i="5"/>
  <c r="N478" i="5"/>
  <c r="L478" i="5"/>
  <c r="J478" i="5"/>
  <c r="AD477" i="5"/>
  <c r="AC477" i="5"/>
  <c r="Y477" i="5"/>
  <c r="W477" i="5"/>
  <c r="U477" i="5"/>
  <c r="S477" i="5"/>
  <c r="P477" i="5"/>
  <c r="N477" i="5"/>
  <c r="L477" i="5"/>
  <c r="J477" i="5"/>
  <c r="AD476" i="5"/>
  <c r="AC476" i="5"/>
  <c r="Y476" i="5"/>
  <c r="W476" i="5"/>
  <c r="U476" i="5"/>
  <c r="S476" i="5"/>
  <c r="P476" i="5"/>
  <c r="N476" i="5"/>
  <c r="L476" i="5"/>
  <c r="J476" i="5"/>
  <c r="AD475" i="5"/>
  <c r="AC475" i="5" s="1"/>
  <c r="Y475" i="5"/>
  <c r="W475" i="5"/>
  <c r="U475" i="5"/>
  <c r="S475" i="5"/>
  <c r="P475" i="5"/>
  <c r="N475" i="5"/>
  <c r="L475" i="5"/>
  <c r="J475" i="5"/>
  <c r="AD474" i="5"/>
  <c r="AC474" i="5"/>
  <c r="Y474" i="5"/>
  <c r="W474" i="5"/>
  <c r="U474" i="5"/>
  <c r="S474" i="5"/>
  <c r="P474" i="5"/>
  <c r="N474" i="5"/>
  <c r="L474" i="5"/>
  <c r="J474" i="5"/>
  <c r="AD473" i="5"/>
  <c r="AC473" i="5"/>
  <c r="Y473" i="5"/>
  <c r="W473" i="5"/>
  <c r="U473" i="5"/>
  <c r="S473" i="5"/>
  <c r="P473" i="5"/>
  <c r="N473" i="5"/>
  <c r="L473" i="5"/>
  <c r="J473" i="5"/>
  <c r="AD472" i="5"/>
  <c r="AC472" i="5"/>
  <c r="Y472" i="5"/>
  <c r="W472" i="5"/>
  <c r="U472" i="5"/>
  <c r="S472" i="5"/>
  <c r="P472" i="5"/>
  <c r="N472" i="5"/>
  <c r="L472" i="5"/>
  <c r="J472" i="5"/>
  <c r="AD471" i="5"/>
  <c r="AC471" i="5"/>
  <c r="Y471" i="5"/>
  <c r="W471" i="5"/>
  <c r="U471" i="5"/>
  <c r="S471" i="5"/>
  <c r="P471" i="5"/>
  <c r="N471" i="5"/>
  <c r="L471" i="5"/>
  <c r="J471" i="5"/>
  <c r="AD470" i="5"/>
  <c r="AC470" i="5"/>
  <c r="Y470" i="5"/>
  <c r="W470" i="5"/>
  <c r="U470" i="5"/>
  <c r="S470" i="5"/>
  <c r="P470" i="5"/>
  <c r="N470" i="5"/>
  <c r="L470" i="5"/>
  <c r="J470" i="5"/>
  <c r="AD469" i="5"/>
  <c r="AC469" i="5"/>
  <c r="Y469" i="5"/>
  <c r="W469" i="5"/>
  <c r="U469" i="5"/>
  <c r="S469" i="5"/>
  <c r="P469" i="5"/>
  <c r="N469" i="5"/>
  <c r="L469" i="5"/>
  <c r="J469" i="5"/>
  <c r="AD468" i="5"/>
  <c r="AC468" i="5"/>
  <c r="Y468" i="5"/>
  <c r="W468" i="5"/>
  <c r="U468" i="5"/>
  <c r="S468" i="5"/>
  <c r="P468" i="5"/>
  <c r="N468" i="5"/>
  <c r="L468" i="5"/>
  <c r="J468" i="5"/>
  <c r="AD467" i="5"/>
  <c r="AC467" i="5"/>
  <c r="Y467" i="5"/>
  <c r="W467" i="5"/>
  <c r="U467" i="5"/>
  <c r="S467" i="5"/>
  <c r="P467" i="5"/>
  <c r="N467" i="5"/>
  <c r="L467" i="5"/>
  <c r="J467" i="5"/>
  <c r="AD466" i="5"/>
  <c r="AC466" i="5"/>
  <c r="Y466" i="5"/>
  <c r="W466" i="5"/>
  <c r="U466" i="5"/>
  <c r="S466" i="5"/>
  <c r="P466" i="5"/>
  <c r="N466" i="5"/>
  <c r="L466" i="5"/>
  <c r="J466" i="5"/>
  <c r="AD465" i="5"/>
  <c r="AC465" i="5"/>
  <c r="Y465" i="5"/>
  <c r="W465" i="5"/>
  <c r="U465" i="5"/>
  <c r="S465" i="5"/>
  <c r="P465" i="5"/>
  <c r="N465" i="5"/>
  <c r="L465" i="5"/>
  <c r="J465" i="5"/>
  <c r="AD464" i="5"/>
  <c r="AC464" i="5"/>
  <c r="Y464" i="5"/>
  <c r="W464" i="5"/>
  <c r="U464" i="5"/>
  <c r="S464" i="5"/>
  <c r="P464" i="5"/>
  <c r="N464" i="5"/>
  <c r="L464" i="5"/>
  <c r="J464" i="5"/>
  <c r="AD463" i="5"/>
  <c r="AC463" i="5"/>
  <c r="Y463" i="5"/>
  <c r="W463" i="5"/>
  <c r="U463" i="5"/>
  <c r="S463" i="5"/>
  <c r="P463" i="5"/>
  <c r="N463" i="5"/>
  <c r="L463" i="5"/>
  <c r="J463" i="5"/>
  <c r="AD462" i="5"/>
  <c r="AC462" i="5"/>
  <c r="Y462" i="5"/>
  <c r="W462" i="5"/>
  <c r="U462" i="5"/>
  <c r="S462" i="5"/>
  <c r="P462" i="5"/>
  <c r="N462" i="5"/>
  <c r="L462" i="5"/>
  <c r="J462" i="5"/>
  <c r="AD461" i="5"/>
  <c r="AC461" i="5"/>
  <c r="Y461" i="5"/>
  <c r="W461" i="5"/>
  <c r="U461" i="5"/>
  <c r="S461" i="5"/>
  <c r="P461" i="5"/>
  <c r="N461" i="5"/>
  <c r="L461" i="5"/>
  <c r="J461" i="5"/>
  <c r="AD460" i="5"/>
  <c r="AC460" i="5"/>
  <c r="Y460" i="5"/>
  <c r="W460" i="5"/>
  <c r="U460" i="5"/>
  <c r="S460" i="5"/>
  <c r="P460" i="5"/>
  <c r="N460" i="5"/>
  <c r="L460" i="5"/>
  <c r="J460" i="5"/>
  <c r="AD459" i="5"/>
  <c r="AC459" i="5"/>
  <c r="Y459" i="5"/>
  <c r="W459" i="5"/>
  <c r="U459" i="5"/>
  <c r="S459" i="5"/>
  <c r="P459" i="5"/>
  <c r="N459" i="5"/>
  <c r="L459" i="5"/>
  <c r="J459" i="5"/>
  <c r="AD458" i="5"/>
  <c r="AC458" i="5"/>
  <c r="Y458" i="5"/>
  <c r="W458" i="5"/>
  <c r="U458" i="5"/>
  <c r="S458" i="5"/>
  <c r="P458" i="5"/>
  <c r="N458" i="5"/>
  <c r="L458" i="5"/>
  <c r="J458" i="5"/>
  <c r="AD457" i="5"/>
  <c r="AC457" i="5"/>
  <c r="Y457" i="5"/>
  <c r="W457" i="5"/>
  <c r="U457" i="5"/>
  <c r="S457" i="5"/>
  <c r="P457" i="5"/>
  <c r="N457" i="5"/>
  <c r="L457" i="5"/>
  <c r="J457" i="5"/>
  <c r="AD456" i="5"/>
  <c r="AC456" i="5"/>
  <c r="Y456" i="5"/>
  <c r="W456" i="5"/>
  <c r="U456" i="5"/>
  <c r="S456" i="5"/>
  <c r="P456" i="5"/>
  <c r="N456" i="5"/>
  <c r="L456" i="5"/>
  <c r="J456" i="5"/>
  <c r="AD455" i="5"/>
  <c r="AC455" i="5"/>
  <c r="Y455" i="5"/>
  <c r="W455" i="5"/>
  <c r="U455" i="5"/>
  <c r="S455" i="5"/>
  <c r="P455" i="5"/>
  <c r="N455" i="5"/>
  <c r="L455" i="5"/>
  <c r="J455" i="5"/>
  <c r="AD454" i="5"/>
  <c r="AC454" i="5"/>
  <c r="Y454" i="5"/>
  <c r="W454" i="5"/>
  <c r="U454" i="5"/>
  <c r="S454" i="5"/>
  <c r="P454" i="5"/>
  <c r="N454" i="5"/>
  <c r="L454" i="5"/>
  <c r="J454" i="5"/>
  <c r="AD453" i="5"/>
  <c r="AC453" i="5"/>
  <c r="Y453" i="5"/>
  <c r="W453" i="5"/>
  <c r="U453" i="5"/>
  <c r="S453" i="5"/>
  <c r="P453" i="5"/>
  <c r="N453" i="5"/>
  <c r="L453" i="5"/>
  <c r="J453" i="5"/>
  <c r="AD452" i="5"/>
  <c r="AC452" i="5"/>
  <c r="Y452" i="5"/>
  <c r="W452" i="5"/>
  <c r="U452" i="5"/>
  <c r="S452" i="5"/>
  <c r="P452" i="5"/>
  <c r="N452" i="5"/>
  <c r="L452" i="5"/>
  <c r="J452" i="5"/>
  <c r="AD451" i="5"/>
  <c r="AC451" i="5"/>
  <c r="Y451" i="5"/>
  <c r="W451" i="5"/>
  <c r="U451" i="5"/>
  <c r="S451" i="5"/>
  <c r="P451" i="5"/>
  <c r="N451" i="5"/>
  <c r="L451" i="5"/>
  <c r="J451" i="5"/>
  <c r="AD450" i="5"/>
  <c r="AC450" i="5"/>
  <c r="Y450" i="5"/>
  <c r="W450" i="5"/>
  <c r="U450" i="5"/>
  <c r="S450" i="5"/>
  <c r="P450" i="5"/>
  <c r="N450" i="5"/>
  <c r="L450" i="5"/>
  <c r="J450" i="5"/>
  <c r="AD449" i="5"/>
  <c r="AC449" i="5"/>
  <c r="Y449" i="5"/>
  <c r="W449" i="5"/>
  <c r="U449" i="5"/>
  <c r="S449" i="5"/>
  <c r="P449" i="5"/>
  <c r="N449" i="5"/>
  <c r="L449" i="5"/>
  <c r="J449" i="5"/>
  <c r="AD448" i="5"/>
  <c r="AC448" i="5"/>
  <c r="Y448" i="5"/>
  <c r="W448" i="5"/>
  <c r="U448" i="5"/>
  <c r="S448" i="5"/>
  <c r="P448" i="5"/>
  <c r="N448" i="5"/>
  <c r="L448" i="5"/>
  <c r="J448" i="5"/>
  <c r="AD447" i="5"/>
  <c r="AC447" i="5"/>
  <c r="Y447" i="5"/>
  <c r="W447" i="5"/>
  <c r="U447" i="5"/>
  <c r="S447" i="5"/>
  <c r="P447" i="5"/>
  <c r="N447" i="5"/>
  <c r="L447" i="5"/>
  <c r="J447" i="5"/>
  <c r="AD446" i="5"/>
  <c r="AC446" i="5"/>
  <c r="Y446" i="5"/>
  <c r="W446" i="5"/>
  <c r="U446" i="5"/>
  <c r="S446" i="5"/>
  <c r="P446" i="5"/>
  <c r="N446" i="5"/>
  <c r="L446" i="5"/>
  <c r="J446" i="5"/>
  <c r="AD445" i="5"/>
  <c r="AC445" i="5"/>
  <c r="Y445" i="5"/>
  <c r="W445" i="5"/>
  <c r="U445" i="5"/>
  <c r="S445" i="5"/>
  <c r="P445" i="5"/>
  <c r="N445" i="5"/>
  <c r="L445" i="5"/>
  <c r="J445" i="5"/>
  <c r="AD444" i="5"/>
  <c r="AC444" i="5"/>
  <c r="Y444" i="5"/>
  <c r="W444" i="5"/>
  <c r="U444" i="5"/>
  <c r="S444" i="5"/>
  <c r="P444" i="5"/>
  <c r="N444" i="5"/>
  <c r="L444" i="5"/>
  <c r="J444" i="5"/>
  <c r="AD443" i="5"/>
  <c r="AC443" i="5"/>
  <c r="Y443" i="5"/>
  <c r="W443" i="5"/>
  <c r="U443" i="5"/>
  <c r="S443" i="5"/>
  <c r="P443" i="5"/>
  <c r="N443" i="5"/>
  <c r="L443" i="5"/>
  <c r="J443" i="5"/>
  <c r="AD442" i="5"/>
  <c r="AC442" i="5"/>
  <c r="Y442" i="5"/>
  <c r="W442" i="5"/>
  <c r="U442" i="5"/>
  <c r="S442" i="5"/>
  <c r="P442" i="5"/>
  <c r="N442" i="5"/>
  <c r="L442" i="5"/>
  <c r="J442" i="5"/>
  <c r="AD441" i="5"/>
  <c r="AC441" i="5"/>
  <c r="Y441" i="5"/>
  <c r="W441" i="5"/>
  <c r="U441" i="5"/>
  <c r="S441" i="5"/>
  <c r="P441" i="5"/>
  <c r="N441" i="5"/>
  <c r="L441" i="5"/>
  <c r="J441" i="5"/>
  <c r="AD440" i="5"/>
  <c r="AC440" i="5"/>
  <c r="Y440" i="5"/>
  <c r="W440" i="5"/>
  <c r="U440" i="5"/>
  <c r="S440" i="5"/>
  <c r="P440" i="5"/>
  <c r="N440" i="5"/>
  <c r="L440" i="5"/>
  <c r="J440" i="5"/>
  <c r="AD439" i="5"/>
  <c r="AC439" i="5"/>
  <c r="Y439" i="5"/>
  <c r="W439" i="5"/>
  <c r="U439" i="5"/>
  <c r="S439" i="5"/>
  <c r="P439" i="5"/>
  <c r="N439" i="5"/>
  <c r="L439" i="5"/>
  <c r="J439" i="5"/>
  <c r="AD438" i="5"/>
  <c r="AC438" i="5"/>
  <c r="Y438" i="5"/>
  <c r="W438" i="5"/>
  <c r="U438" i="5"/>
  <c r="S438" i="5"/>
  <c r="P438" i="5"/>
  <c r="N438" i="5"/>
  <c r="L438" i="5"/>
  <c r="J438" i="5"/>
  <c r="AD437" i="5"/>
  <c r="AC437" i="5"/>
  <c r="Y437" i="5"/>
  <c r="W437" i="5"/>
  <c r="U437" i="5"/>
  <c r="S437" i="5"/>
  <c r="P437" i="5"/>
  <c r="N437" i="5"/>
  <c r="L437" i="5"/>
  <c r="J437" i="5"/>
  <c r="AD436" i="5"/>
  <c r="AC436" i="5"/>
  <c r="Y436" i="5"/>
  <c r="W436" i="5"/>
  <c r="U436" i="5"/>
  <c r="S436" i="5"/>
  <c r="P436" i="5"/>
  <c r="N436" i="5"/>
  <c r="L436" i="5"/>
  <c r="J436" i="5"/>
  <c r="AD435" i="5"/>
  <c r="AC435" i="5"/>
  <c r="Y435" i="5"/>
  <c r="W435" i="5"/>
  <c r="U435" i="5"/>
  <c r="S435" i="5"/>
  <c r="P435" i="5"/>
  <c r="N435" i="5"/>
  <c r="L435" i="5"/>
  <c r="J435" i="5"/>
  <c r="AD434" i="5"/>
  <c r="AC434" i="5"/>
  <c r="Y434" i="5"/>
  <c r="W434" i="5"/>
  <c r="U434" i="5"/>
  <c r="S434" i="5"/>
  <c r="P434" i="5"/>
  <c r="N434" i="5"/>
  <c r="L434" i="5"/>
  <c r="J434" i="5"/>
  <c r="AD433" i="5"/>
  <c r="AC433" i="5"/>
  <c r="Y433" i="5"/>
  <c r="W433" i="5"/>
  <c r="U433" i="5"/>
  <c r="S433" i="5"/>
  <c r="P433" i="5"/>
  <c r="N433" i="5"/>
  <c r="L433" i="5"/>
  <c r="J433" i="5"/>
  <c r="AD432" i="5"/>
  <c r="AC432" i="5"/>
  <c r="Y432" i="5"/>
  <c r="W432" i="5"/>
  <c r="U432" i="5"/>
  <c r="S432" i="5"/>
  <c r="P432" i="5"/>
  <c r="N432" i="5"/>
  <c r="L432" i="5"/>
  <c r="J432" i="5"/>
  <c r="AD431" i="5"/>
  <c r="AC431" i="5"/>
  <c r="Y431" i="5"/>
  <c r="W431" i="5"/>
  <c r="U431" i="5"/>
  <c r="S431" i="5"/>
  <c r="P431" i="5"/>
  <c r="N431" i="5"/>
  <c r="L431" i="5"/>
  <c r="J431" i="5"/>
  <c r="AD430" i="5"/>
  <c r="AC430" i="5"/>
  <c r="Y430" i="5"/>
  <c r="W430" i="5"/>
  <c r="U430" i="5"/>
  <c r="S430" i="5"/>
  <c r="P430" i="5"/>
  <c r="N430" i="5"/>
  <c r="L430" i="5"/>
  <c r="J430" i="5"/>
  <c r="AD429" i="5"/>
  <c r="AC429" i="5"/>
  <c r="Y429" i="5"/>
  <c r="W429" i="5"/>
  <c r="U429" i="5"/>
  <c r="S429" i="5"/>
  <c r="P429" i="5"/>
  <c r="N429" i="5"/>
  <c r="L429" i="5"/>
  <c r="J429" i="5"/>
  <c r="AD428" i="5"/>
  <c r="AC428" i="5"/>
  <c r="Y428" i="5"/>
  <c r="W428" i="5"/>
  <c r="U428" i="5"/>
  <c r="S428" i="5"/>
  <c r="P428" i="5"/>
  <c r="N428" i="5"/>
  <c r="L428" i="5"/>
  <c r="J428" i="5"/>
  <c r="AD427" i="5"/>
  <c r="AC427" i="5"/>
  <c r="Y427" i="5"/>
  <c r="W427" i="5"/>
  <c r="U427" i="5"/>
  <c r="S427" i="5"/>
  <c r="P427" i="5"/>
  <c r="N427" i="5"/>
  <c r="L427" i="5"/>
  <c r="J427" i="5"/>
  <c r="AD426" i="5"/>
  <c r="AC426" i="5"/>
  <c r="Y426" i="5"/>
  <c r="W426" i="5"/>
  <c r="U426" i="5"/>
  <c r="S426" i="5"/>
  <c r="P426" i="5"/>
  <c r="N426" i="5"/>
  <c r="L426" i="5"/>
  <c r="J426" i="5"/>
  <c r="AD425" i="5"/>
  <c r="AC425" i="5"/>
  <c r="Y425" i="5"/>
  <c r="W425" i="5"/>
  <c r="U425" i="5"/>
  <c r="S425" i="5"/>
  <c r="P425" i="5"/>
  <c r="N425" i="5"/>
  <c r="L425" i="5"/>
  <c r="J425" i="5"/>
  <c r="AD424" i="5"/>
  <c r="AC424" i="5"/>
  <c r="Y424" i="5"/>
  <c r="W424" i="5"/>
  <c r="U424" i="5"/>
  <c r="S424" i="5"/>
  <c r="P424" i="5"/>
  <c r="N424" i="5"/>
  <c r="L424" i="5"/>
  <c r="J424" i="5"/>
  <c r="AD423" i="5"/>
  <c r="AC423" i="5"/>
  <c r="Y423" i="5"/>
  <c r="W423" i="5"/>
  <c r="U423" i="5"/>
  <c r="S423" i="5"/>
  <c r="P423" i="5"/>
  <c r="N423" i="5"/>
  <c r="L423" i="5"/>
  <c r="J423" i="5"/>
  <c r="AD422" i="5"/>
  <c r="AC422" i="5"/>
  <c r="Y422" i="5"/>
  <c r="W422" i="5"/>
  <c r="U422" i="5"/>
  <c r="S422" i="5"/>
  <c r="P422" i="5"/>
  <c r="N422" i="5"/>
  <c r="L422" i="5"/>
  <c r="J422" i="5"/>
  <c r="AD421" i="5"/>
  <c r="AC421" i="5"/>
  <c r="Y421" i="5"/>
  <c r="W421" i="5"/>
  <c r="U421" i="5"/>
  <c r="S421" i="5"/>
  <c r="P421" i="5"/>
  <c r="N421" i="5"/>
  <c r="L421" i="5"/>
  <c r="J421" i="5"/>
  <c r="AD420" i="5"/>
  <c r="AC420" i="5"/>
  <c r="Y420" i="5"/>
  <c r="W420" i="5"/>
  <c r="U420" i="5"/>
  <c r="S420" i="5"/>
  <c r="P420" i="5"/>
  <c r="N420" i="5"/>
  <c r="L420" i="5"/>
  <c r="J420" i="5"/>
  <c r="AD419" i="5"/>
  <c r="AC419" i="5"/>
  <c r="Y419" i="5"/>
  <c r="W419" i="5"/>
  <c r="U419" i="5"/>
  <c r="S419" i="5"/>
  <c r="P419" i="5"/>
  <c r="N419" i="5"/>
  <c r="L419" i="5"/>
  <c r="J419" i="5"/>
  <c r="AD418" i="5"/>
  <c r="AC418" i="5"/>
  <c r="Y418" i="5"/>
  <c r="W418" i="5"/>
  <c r="U418" i="5"/>
  <c r="S418" i="5"/>
  <c r="P418" i="5"/>
  <c r="N418" i="5"/>
  <c r="L418" i="5"/>
  <c r="J418" i="5"/>
  <c r="AD417" i="5"/>
  <c r="AC417" i="5"/>
  <c r="Y417" i="5"/>
  <c r="W417" i="5"/>
  <c r="U417" i="5"/>
  <c r="S417" i="5"/>
  <c r="P417" i="5"/>
  <c r="N417" i="5"/>
  <c r="L417" i="5"/>
  <c r="J417" i="5"/>
  <c r="AD416" i="5"/>
  <c r="AC416" i="5"/>
  <c r="Y416" i="5"/>
  <c r="W416" i="5"/>
  <c r="U416" i="5"/>
  <c r="S416" i="5"/>
  <c r="P416" i="5"/>
  <c r="N416" i="5"/>
  <c r="L416" i="5"/>
  <c r="J416" i="5"/>
  <c r="AD415" i="5"/>
  <c r="AC415" i="5"/>
  <c r="Y415" i="5"/>
  <c r="W415" i="5"/>
  <c r="U415" i="5"/>
  <c r="S415" i="5"/>
  <c r="P415" i="5"/>
  <c r="N415" i="5"/>
  <c r="L415" i="5"/>
  <c r="J415" i="5"/>
  <c r="AD414" i="5"/>
  <c r="AC414" i="5"/>
  <c r="Y414" i="5"/>
  <c r="W414" i="5"/>
  <c r="U414" i="5"/>
  <c r="S414" i="5"/>
  <c r="P414" i="5"/>
  <c r="N414" i="5"/>
  <c r="L414" i="5"/>
  <c r="J414" i="5"/>
  <c r="AD413" i="5"/>
  <c r="AC413" i="5"/>
  <c r="Y413" i="5"/>
  <c r="W413" i="5"/>
  <c r="U413" i="5"/>
  <c r="S413" i="5"/>
  <c r="P413" i="5"/>
  <c r="N413" i="5"/>
  <c r="L413" i="5"/>
  <c r="J413" i="5"/>
  <c r="AD412" i="5"/>
  <c r="AC412" i="5"/>
  <c r="Y412" i="5"/>
  <c r="W412" i="5"/>
  <c r="U412" i="5"/>
  <c r="S412" i="5"/>
  <c r="P412" i="5"/>
  <c r="N412" i="5"/>
  <c r="L412" i="5"/>
  <c r="J412" i="5"/>
  <c r="AD411" i="5"/>
  <c r="AC411" i="5"/>
  <c r="Y411" i="5"/>
  <c r="W411" i="5"/>
  <c r="U411" i="5"/>
  <c r="S411" i="5"/>
  <c r="P411" i="5"/>
  <c r="N411" i="5"/>
  <c r="L411" i="5"/>
  <c r="J411" i="5"/>
  <c r="AD410" i="5"/>
  <c r="AC410" i="5"/>
  <c r="Y410" i="5"/>
  <c r="W410" i="5"/>
  <c r="U410" i="5"/>
  <c r="S410" i="5"/>
  <c r="P410" i="5"/>
  <c r="N410" i="5"/>
  <c r="L410" i="5"/>
  <c r="J410" i="5"/>
  <c r="AD409" i="5"/>
  <c r="AC409" i="5"/>
  <c r="Y409" i="5"/>
  <c r="W409" i="5"/>
  <c r="U409" i="5"/>
  <c r="S409" i="5"/>
  <c r="P409" i="5"/>
  <c r="N409" i="5"/>
  <c r="L409" i="5"/>
  <c r="J409" i="5"/>
  <c r="AD408" i="5"/>
  <c r="AC408" i="5"/>
  <c r="Y408" i="5"/>
  <c r="W408" i="5"/>
  <c r="U408" i="5"/>
  <c r="S408" i="5"/>
  <c r="P408" i="5"/>
  <c r="N408" i="5"/>
  <c r="L408" i="5"/>
  <c r="J408" i="5"/>
  <c r="AD407" i="5"/>
  <c r="AC407" i="5"/>
  <c r="Y407" i="5"/>
  <c r="W407" i="5"/>
  <c r="U407" i="5"/>
  <c r="S407" i="5"/>
  <c r="P407" i="5"/>
  <c r="N407" i="5"/>
  <c r="L407" i="5"/>
  <c r="J407" i="5"/>
  <c r="AD406" i="5"/>
  <c r="AC406" i="5"/>
  <c r="Y406" i="5"/>
  <c r="W406" i="5"/>
  <c r="U406" i="5"/>
  <c r="S406" i="5"/>
  <c r="P406" i="5"/>
  <c r="N406" i="5"/>
  <c r="L406" i="5"/>
  <c r="J406" i="5"/>
  <c r="AD405" i="5"/>
  <c r="AC405" i="5"/>
  <c r="Y405" i="5"/>
  <c r="W405" i="5"/>
  <c r="U405" i="5"/>
  <c r="S405" i="5"/>
  <c r="P405" i="5"/>
  <c r="N405" i="5"/>
  <c r="L405" i="5"/>
  <c r="J405" i="5"/>
  <c r="AD404" i="5"/>
  <c r="AC404" i="5"/>
  <c r="Y404" i="5"/>
  <c r="W404" i="5"/>
  <c r="U404" i="5"/>
  <c r="S404" i="5"/>
  <c r="P404" i="5"/>
  <c r="N404" i="5"/>
  <c r="L404" i="5"/>
  <c r="J404" i="5"/>
  <c r="AD403" i="5"/>
  <c r="AC403" i="5"/>
  <c r="Y403" i="5"/>
  <c r="W403" i="5"/>
  <c r="U403" i="5"/>
  <c r="S403" i="5"/>
  <c r="P403" i="5"/>
  <c r="N403" i="5"/>
  <c r="L403" i="5"/>
  <c r="J403" i="5"/>
  <c r="AD402" i="5"/>
  <c r="AC402" i="5"/>
  <c r="Y402" i="5"/>
  <c r="W402" i="5"/>
  <c r="U402" i="5"/>
  <c r="S402" i="5"/>
  <c r="P402" i="5"/>
  <c r="N402" i="5"/>
  <c r="L402" i="5"/>
  <c r="J402" i="5"/>
  <c r="AD401" i="5"/>
  <c r="AC401" i="5"/>
  <c r="Y401" i="5"/>
  <c r="W401" i="5"/>
  <c r="U401" i="5"/>
  <c r="S401" i="5"/>
  <c r="P401" i="5"/>
  <c r="N401" i="5"/>
  <c r="L401" i="5"/>
  <c r="J401" i="5"/>
  <c r="AD400" i="5"/>
  <c r="AC400" i="5"/>
  <c r="Y400" i="5"/>
  <c r="W400" i="5"/>
  <c r="U400" i="5"/>
  <c r="S400" i="5"/>
  <c r="P400" i="5"/>
  <c r="N400" i="5"/>
  <c r="L400" i="5"/>
  <c r="J400" i="5"/>
  <c r="AD399" i="5"/>
  <c r="AC399" i="5"/>
  <c r="Y399" i="5"/>
  <c r="W399" i="5"/>
  <c r="U399" i="5"/>
  <c r="S399" i="5"/>
  <c r="P399" i="5"/>
  <c r="N399" i="5"/>
  <c r="L399" i="5"/>
  <c r="J399" i="5"/>
  <c r="AD398" i="5"/>
  <c r="AC398" i="5"/>
  <c r="Y398" i="5"/>
  <c r="W398" i="5"/>
  <c r="U398" i="5"/>
  <c r="S398" i="5"/>
  <c r="P398" i="5"/>
  <c r="N398" i="5"/>
  <c r="L398" i="5"/>
  <c r="J398" i="5"/>
  <c r="AD397" i="5"/>
  <c r="AC397" i="5"/>
  <c r="Y397" i="5"/>
  <c r="W397" i="5"/>
  <c r="U397" i="5"/>
  <c r="S397" i="5"/>
  <c r="P397" i="5"/>
  <c r="N397" i="5"/>
  <c r="L397" i="5"/>
  <c r="J397" i="5"/>
  <c r="AD396" i="5"/>
  <c r="AC396" i="5"/>
  <c r="Y396" i="5"/>
  <c r="W396" i="5"/>
  <c r="U396" i="5"/>
  <c r="S396" i="5"/>
  <c r="P396" i="5"/>
  <c r="N396" i="5"/>
  <c r="L396" i="5"/>
  <c r="J396" i="5"/>
  <c r="AD395" i="5"/>
  <c r="AC395" i="5"/>
  <c r="Y395" i="5"/>
  <c r="W395" i="5"/>
  <c r="U395" i="5"/>
  <c r="S395" i="5"/>
  <c r="P395" i="5"/>
  <c r="N395" i="5"/>
  <c r="L395" i="5"/>
  <c r="J395" i="5"/>
  <c r="AD394" i="5"/>
  <c r="AC394" i="5"/>
  <c r="Y394" i="5"/>
  <c r="W394" i="5"/>
  <c r="U394" i="5"/>
  <c r="S394" i="5"/>
  <c r="P394" i="5"/>
  <c r="N394" i="5"/>
  <c r="L394" i="5"/>
  <c r="J394" i="5"/>
  <c r="AD393" i="5"/>
  <c r="AC393" i="5"/>
  <c r="Y393" i="5"/>
  <c r="W393" i="5"/>
  <c r="U393" i="5"/>
  <c r="S393" i="5"/>
  <c r="P393" i="5"/>
  <c r="N393" i="5"/>
  <c r="L393" i="5"/>
  <c r="J393" i="5"/>
  <c r="AD392" i="5"/>
  <c r="AC392" i="5"/>
  <c r="Y392" i="5"/>
  <c r="W392" i="5"/>
  <c r="U392" i="5"/>
  <c r="S392" i="5"/>
  <c r="P392" i="5"/>
  <c r="N392" i="5"/>
  <c r="L392" i="5"/>
  <c r="J392" i="5"/>
  <c r="AD391" i="5"/>
  <c r="AC391" i="5"/>
  <c r="Y391" i="5"/>
  <c r="W391" i="5"/>
  <c r="U391" i="5"/>
  <c r="S391" i="5"/>
  <c r="P391" i="5"/>
  <c r="N391" i="5"/>
  <c r="L391" i="5"/>
  <c r="J391" i="5"/>
  <c r="AD390" i="5"/>
  <c r="AC390" i="5"/>
  <c r="Y390" i="5"/>
  <c r="W390" i="5"/>
  <c r="U390" i="5"/>
  <c r="S390" i="5"/>
  <c r="P390" i="5"/>
  <c r="N390" i="5"/>
  <c r="L390" i="5"/>
  <c r="J390" i="5"/>
  <c r="AD389" i="5"/>
  <c r="AC389" i="5"/>
  <c r="Y389" i="5"/>
  <c r="W389" i="5"/>
  <c r="U389" i="5"/>
  <c r="S389" i="5"/>
  <c r="P389" i="5"/>
  <c r="N389" i="5"/>
  <c r="L389" i="5"/>
  <c r="J389" i="5"/>
  <c r="AD388" i="5"/>
  <c r="AC388" i="5"/>
  <c r="Y388" i="5"/>
  <c r="W388" i="5"/>
  <c r="U388" i="5"/>
  <c r="S388" i="5"/>
  <c r="P388" i="5"/>
  <c r="N388" i="5"/>
  <c r="L388" i="5"/>
  <c r="J388" i="5"/>
  <c r="AD387" i="5"/>
  <c r="AC387" i="5"/>
  <c r="Y387" i="5"/>
  <c r="W387" i="5"/>
  <c r="U387" i="5"/>
  <c r="S387" i="5"/>
  <c r="P387" i="5"/>
  <c r="N387" i="5"/>
  <c r="L387" i="5"/>
  <c r="J387" i="5"/>
  <c r="AD386" i="5"/>
  <c r="AC386" i="5"/>
  <c r="Y386" i="5"/>
  <c r="W386" i="5"/>
  <c r="U386" i="5"/>
  <c r="S386" i="5"/>
  <c r="P386" i="5"/>
  <c r="N386" i="5"/>
  <c r="L386" i="5"/>
  <c r="J386" i="5"/>
  <c r="AD385" i="5"/>
  <c r="AC385" i="5"/>
  <c r="Y385" i="5"/>
  <c r="W385" i="5"/>
  <c r="U385" i="5"/>
  <c r="S385" i="5"/>
  <c r="P385" i="5"/>
  <c r="N385" i="5"/>
  <c r="L385" i="5"/>
  <c r="J385" i="5"/>
  <c r="AD384" i="5"/>
  <c r="AC384" i="5"/>
  <c r="Y384" i="5"/>
  <c r="W384" i="5"/>
  <c r="U384" i="5"/>
  <c r="S384" i="5"/>
  <c r="P384" i="5"/>
  <c r="N384" i="5"/>
  <c r="L384" i="5"/>
  <c r="J384" i="5"/>
  <c r="AD383" i="5"/>
  <c r="AC383" i="5"/>
  <c r="Y383" i="5"/>
  <c r="W383" i="5"/>
  <c r="U383" i="5"/>
  <c r="S383" i="5"/>
  <c r="P383" i="5"/>
  <c r="N383" i="5"/>
  <c r="L383" i="5"/>
  <c r="J383" i="5"/>
  <c r="AD382" i="5"/>
  <c r="AC382" i="5"/>
  <c r="Y382" i="5"/>
  <c r="W382" i="5"/>
  <c r="U382" i="5"/>
  <c r="S382" i="5"/>
  <c r="P382" i="5"/>
  <c r="N382" i="5"/>
  <c r="L382" i="5"/>
  <c r="J382" i="5"/>
  <c r="AD381" i="5"/>
  <c r="AC381" i="5"/>
  <c r="Y381" i="5"/>
  <c r="W381" i="5"/>
  <c r="U381" i="5"/>
  <c r="S381" i="5"/>
  <c r="P381" i="5"/>
  <c r="N381" i="5"/>
  <c r="L381" i="5"/>
  <c r="J381" i="5"/>
  <c r="AD380" i="5"/>
  <c r="AC380" i="5"/>
  <c r="Y380" i="5"/>
  <c r="W380" i="5"/>
  <c r="U380" i="5"/>
  <c r="S380" i="5"/>
  <c r="P380" i="5"/>
  <c r="N380" i="5"/>
  <c r="L380" i="5"/>
  <c r="J380" i="5"/>
  <c r="AD379" i="5"/>
  <c r="AC379" i="5"/>
  <c r="Y379" i="5"/>
  <c r="W379" i="5"/>
  <c r="U379" i="5"/>
  <c r="S379" i="5"/>
  <c r="P379" i="5"/>
  <c r="N379" i="5"/>
  <c r="L379" i="5"/>
  <c r="J379" i="5"/>
  <c r="AD378" i="5"/>
  <c r="AC378" i="5"/>
  <c r="Y378" i="5"/>
  <c r="W378" i="5"/>
  <c r="U378" i="5"/>
  <c r="S378" i="5"/>
  <c r="P378" i="5"/>
  <c r="N378" i="5"/>
  <c r="L378" i="5"/>
  <c r="J378" i="5"/>
  <c r="AD377" i="5"/>
  <c r="AC377" i="5"/>
  <c r="Y377" i="5"/>
  <c r="W377" i="5"/>
  <c r="U377" i="5"/>
  <c r="S377" i="5"/>
  <c r="P377" i="5"/>
  <c r="N377" i="5"/>
  <c r="L377" i="5"/>
  <c r="J377" i="5"/>
  <c r="AD376" i="5"/>
  <c r="AC376" i="5"/>
  <c r="Y376" i="5"/>
  <c r="W376" i="5"/>
  <c r="U376" i="5"/>
  <c r="S376" i="5"/>
  <c r="P376" i="5"/>
  <c r="N376" i="5"/>
  <c r="L376" i="5"/>
  <c r="J376" i="5"/>
  <c r="AD375" i="5"/>
  <c r="AC375" i="5"/>
  <c r="Y375" i="5"/>
  <c r="W375" i="5"/>
  <c r="U375" i="5"/>
  <c r="S375" i="5"/>
  <c r="P375" i="5"/>
  <c r="N375" i="5"/>
  <c r="L375" i="5"/>
  <c r="J375" i="5"/>
  <c r="AD374" i="5"/>
  <c r="AC374" i="5"/>
  <c r="Y374" i="5"/>
  <c r="W374" i="5"/>
  <c r="U374" i="5"/>
  <c r="S374" i="5"/>
  <c r="P374" i="5"/>
  <c r="N374" i="5"/>
  <c r="L374" i="5"/>
  <c r="J374" i="5"/>
  <c r="AD373" i="5"/>
  <c r="AC373" i="5"/>
  <c r="Y373" i="5"/>
  <c r="W373" i="5"/>
  <c r="U373" i="5"/>
  <c r="S373" i="5"/>
  <c r="P373" i="5"/>
  <c r="N373" i="5"/>
  <c r="L373" i="5"/>
  <c r="J373" i="5"/>
  <c r="AD372" i="5"/>
  <c r="AC372" i="5"/>
  <c r="Y372" i="5"/>
  <c r="W372" i="5"/>
  <c r="U372" i="5"/>
  <c r="S372" i="5"/>
  <c r="P372" i="5"/>
  <c r="N372" i="5"/>
  <c r="L372" i="5"/>
  <c r="J372" i="5"/>
  <c r="AD371" i="5"/>
  <c r="AC371" i="5"/>
  <c r="Y371" i="5"/>
  <c r="W371" i="5"/>
  <c r="U371" i="5"/>
  <c r="S371" i="5"/>
  <c r="P371" i="5"/>
  <c r="N371" i="5"/>
  <c r="L371" i="5"/>
  <c r="J371" i="5"/>
  <c r="AD370" i="5"/>
  <c r="AC370" i="5"/>
  <c r="Y370" i="5"/>
  <c r="W370" i="5"/>
  <c r="U370" i="5"/>
  <c r="S370" i="5"/>
  <c r="P370" i="5"/>
  <c r="N370" i="5"/>
  <c r="L370" i="5"/>
  <c r="J370" i="5"/>
  <c r="AD369" i="5"/>
  <c r="AC369" i="5"/>
  <c r="Y369" i="5"/>
  <c r="W369" i="5"/>
  <c r="U369" i="5"/>
  <c r="S369" i="5"/>
  <c r="P369" i="5"/>
  <c r="N369" i="5"/>
  <c r="L369" i="5"/>
  <c r="J369" i="5"/>
  <c r="AD368" i="5"/>
  <c r="AC368" i="5"/>
  <c r="Y368" i="5"/>
  <c r="W368" i="5"/>
  <c r="U368" i="5"/>
  <c r="S368" i="5"/>
  <c r="P368" i="5"/>
  <c r="N368" i="5"/>
  <c r="L368" i="5"/>
  <c r="J368" i="5"/>
  <c r="AD367" i="5"/>
  <c r="AC367" i="5"/>
  <c r="Y367" i="5"/>
  <c r="W367" i="5"/>
  <c r="U367" i="5"/>
  <c r="S367" i="5"/>
  <c r="P367" i="5"/>
  <c r="N367" i="5"/>
  <c r="L367" i="5"/>
  <c r="J367" i="5"/>
  <c r="AD366" i="5"/>
  <c r="AC366" i="5"/>
  <c r="Y366" i="5"/>
  <c r="W366" i="5"/>
  <c r="U366" i="5"/>
  <c r="S366" i="5"/>
  <c r="P366" i="5"/>
  <c r="N366" i="5"/>
  <c r="L366" i="5"/>
  <c r="J366" i="5"/>
  <c r="AD365" i="5"/>
  <c r="AC365" i="5"/>
  <c r="Y365" i="5"/>
  <c r="W365" i="5"/>
  <c r="U365" i="5"/>
  <c r="S365" i="5"/>
  <c r="P365" i="5"/>
  <c r="N365" i="5"/>
  <c r="L365" i="5"/>
  <c r="J365" i="5"/>
  <c r="AD364" i="5"/>
  <c r="AC364" i="5"/>
  <c r="Y364" i="5"/>
  <c r="W364" i="5"/>
  <c r="U364" i="5"/>
  <c r="S364" i="5"/>
  <c r="P364" i="5"/>
  <c r="N364" i="5"/>
  <c r="L364" i="5"/>
  <c r="J364" i="5"/>
  <c r="AD363" i="5"/>
  <c r="AC363" i="5"/>
  <c r="Y363" i="5"/>
  <c r="W363" i="5"/>
  <c r="U363" i="5"/>
  <c r="S363" i="5"/>
  <c r="P363" i="5"/>
  <c r="N363" i="5"/>
  <c r="L363" i="5"/>
  <c r="J363" i="5"/>
  <c r="AD362" i="5"/>
  <c r="AC362" i="5"/>
  <c r="Y362" i="5"/>
  <c r="W362" i="5"/>
  <c r="U362" i="5"/>
  <c r="S362" i="5"/>
  <c r="P362" i="5"/>
  <c r="N362" i="5"/>
  <c r="L362" i="5"/>
  <c r="J362" i="5"/>
  <c r="AD361" i="5"/>
  <c r="AC361" i="5"/>
  <c r="Y361" i="5"/>
  <c r="W361" i="5"/>
  <c r="U361" i="5"/>
  <c r="S361" i="5"/>
  <c r="P361" i="5"/>
  <c r="N361" i="5"/>
  <c r="L361" i="5"/>
  <c r="J361" i="5"/>
  <c r="AD360" i="5"/>
  <c r="AC360" i="5"/>
  <c r="Y360" i="5"/>
  <c r="W360" i="5"/>
  <c r="U360" i="5"/>
  <c r="S360" i="5"/>
  <c r="P360" i="5"/>
  <c r="N360" i="5"/>
  <c r="L360" i="5"/>
  <c r="J360" i="5"/>
  <c r="AD359" i="5"/>
  <c r="AC359" i="5"/>
  <c r="Y359" i="5"/>
  <c r="W359" i="5"/>
  <c r="U359" i="5"/>
  <c r="S359" i="5"/>
  <c r="P359" i="5"/>
  <c r="N359" i="5"/>
  <c r="L359" i="5"/>
  <c r="J359" i="5"/>
  <c r="AD358" i="5"/>
  <c r="AC358" i="5"/>
  <c r="Y358" i="5"/>
  <c r="W358" i="5"/>
  <c r="U358" i="5"/>
  <c r="S358" i="5"/>
  <c r="P358" i="5"/>
  <c r="N358" i="5"/>
  <c r="L358" i="5"/>
  <c r="J358" i="5"/>
  <c r="AD357" i="5"/>
  <c r="AC357" i="5"/>
  <c r="Y357" i="5"/>
  <c r="W357" i="5"/>
  <c r="U357" i="5"/>
  <c r="S357" i="5"/>
  <c r="P357" i="5"/>
  <c r="N357" i="5"/>
  <c r="L357" i="5"/>
  <c r="J357" i="5"/>
  <c r="AD356" i="5"/>
  <c r="AC356" i="5"/>
  <c r="Y356" i="5"/>
  <c r="W356" i="5"/>
  <c r="U356" i="5"/>
  <c r="S356" i="5"/>
  <c r="P356" i="5"/>
  <c r="N356" i="5"/>
  <c r="L356" i="5"/>
  <c r="J356" i="5"/>
  <c r="AD355" i="5"/>
  <c r="AC355" i="5"/>
  <c r="Y355" i="5"/>
  <c r="W355" i="5"/>
  <c r="U355" i="5"/>
  <c r="S355" i="5"/>
  <c r="P355" i="5"/>
  <c r="N355" i="5"/>
  <c r="L355" i="5"/>
  <c r="J355" i="5"/>
  <c r="AD354" i="5"/>
  <c r="AC354" i="5"/>
  <c r="Y354" i="5"/>
  <c r="W354" i="5"/>
  <c r="U354" i="5"/>
  <c r="S354" i="5"/>
  <c r="P354" i="5"/>
  <c r="N354" i="5"/>
  <c r="L354" i="5"/>
  <c r="J354" i="5"/>
  <c r="AD353" i="5"/>
  <c r="AC353" i="5"/>
  <c r="Y353" i="5"/>
  <c r="W353" i="5"/>
  <c r="U353" i="5"/>
  <c r="S353" i="5"/>
  <c r="P353" i="5"/>
  <c r="N353" i="5"/>
  <c r="L353" i="5"/>
  <c r="J353" i="5"/>
  <c r="AD352" i="5"/>
  <c r="AC352" i="5"/>
  <c r="Y352" i="5"/>
  <c r="W352" i="5"/>
  <c r="U352" i="5"/>
  <c r="S352" i="5"/>
  <c r="P352" i="5"/>
  <c r="N352" i="5"/>
  <c r="L352" i="5"/>
  <c r="J352" i="5"/>
  <c r="AD351" i="5"/>
  <c r="AC351" i="5"/>
  <c r="Y351" i="5"/>
  <c r="W351" i="5"/>
  <c r="U351" i="5"/>
  <c r="S351" i="5"/>
  <c r="P351" i="5"/>
  <c r="N351" i="5"/>
  <c r="L351" i="5"/>
  <c r="J351" i="5"/>
  <c r="AD350" i="5"/>
  <c r="AC350" i="5"/>
  <c r="Y350" i="5"/>
  <c r="W350" i="5"/>
  <c r="U350" i="5"/>
  <c r="S350" i="5"/>
  <c r="P350" i="5"/>
  <c r="N350" i="5"/>
  <c r="L350" i="5"/>
  <c r="J350" i="5"/>
  <c r="AD349" i="5"/>
  <c r="AC349" i="5"/>
  <c r="Y349" i="5"/>
  <c r="W349" i="5"/>
  <c r="U349" i="5"/>
  <c r="S349" i="5"/>
  <c r="P349" i="5"/>
  <c r="N349" i="5"/>
  <c r="L349" i="5"/>
  <c r="J349" i="5"/>
  <c r="AD348" i="5"/>
  <c r="AC348" i="5"/>
  <c r="Y348" i="5"/>
  <c r="W348" i="5"/>
  <c r="U348" i="5"/>
  <c r="S348" i="5"/>
  <c r="P348" i="5"/>
  <c r="N348" i="5"/>
  <c r="L348" i="5"/>
  <c r="J348" i="5"/>
  <c r="AD347" i="5"/>
  <c r="AC347" i="5"/>
  <c r="Y347" i="5"/>
  <c r="W347" i="5"/>
  <c r="U347" i="5"/>
  <c r="S347" i="5"/>
  <c r="P347" i="5"/>
  <c r="N347" i="5"/>
  <c r="L347" i="5"/>
  <c r="J347" i="5"/>
  <c r="AD346" i="5"/>
  <c r="AC346" i="5"/>
  <c r="Y346" i="5"/>
  <c r="W346" i="5"/>
  <c r="U346" i="5"/>
  <c r="S346" i="5"/>
  <c r="P346" i="5"/>
  <c r="N346" i="5"/>
  <c r="L346" i="5"/>
  <c r="J346" i="5"/>
  <c r="AD345" i="5"/>
  <c r="AC345" i="5"/>
  <c r="Y345" i="5"/>
  <c r="W345" i="5"/>
  <c r="U345" i="5"/>
  <c r="S345" i="5"/>
  <c r="P345" i="5"/>
  <c r="N345" i="5"/>
  <c r="L345" i="5"/>
  <c r="J345" i="5"/>
  <c r="AD344" i="5"/>
  <c r="AC344" i="5"/>
  <c r="Y344" i="5"/>
  <c r="W344" i="5"/>
  <c r="U344" i="5"/>
  <c r="S344" i="5"/>
  <c r="P344" i="5"/>
  <c r="N344" i="5"/>
  <c r="L344" i="5"/>
  <c r="J344" i="5"/>
  <c r="AD343" i="5"/>
  <c r="AC343" i="5"/>
  <c r="Y343" i="5"/>
  <c r="W343" i="5"/>
  <c r="U343" i="5"/>
  <c r="S343" i="5"/>
  <c r="P343" i="5"/>
  <c r="N343" i="5"/>
  <c r="L343" i="5"/>
  <c r="J343" i="5"/>
  <c r="AD342" i="5"/>
  <c r="AC342" i="5"/>
  <c r="Y342" i="5"/>
  <c r="W342" i="5"/>
  <c r="U342" i="5"/>
  <c r="S342" i="5"/>
  <c r="P342" i="5"/>
  <c r="N342" i="5"/>
  <c r="L342" i="5"/>
  <c r="J342" i="5"/>
  <c r="AD341" i="5"/>
  <c r="AC341" i="5"/>
  <c r="Y341" i="5"/>
  <c r="W341" i="5"/>
  <c r="U341" i="5"/>
  <c r="S341" i="5"/>
  <c r="P341" i="5"/>
  <c r="N341" i="5"/>
  <c r="L341" i="5"/>
  <c r="J341" i="5"/>
  <c r="AD340" i="5"/>
  <c r="AC340" i="5"/>
  <c r="Y340" i="5"/>
  <c r="W340" i="5"/>
  <c r="U340" i="5"/>
  <c r="S340" i="5"/>
  <c r="P340" i="5"/>
  <c r="N340" i="5"/>
  <c r="L340" i="5"/>
  <c r="J340" i="5"/>
  <c r="AD339" i="5"/>
  <c r="AC339" i="5"/>
  <c r="Y339" i="5"/>
  <c r="W339" i="5"/>
  <c r="U339" i="5"/>
  <c r="S339" i="5"/>
  <c r="P339" i="5"/>
  <c r="N339" i="5"/>
  <c r="L339" i="5"/>
  <c r="J339" i="5"/>
  <c r="AD338" i="5"/>
  <c r="AC338" i="5"/>
  <c r="Y338" i="5"/>
  <c r="W338" i="5"/>
  <c r="U338" i="5"/>
  <c r="S338" i="5"/>
  <c r="P338" i="5"/>
  <c r="N338" i="5"/>
  <c r="L338" i="5"/>
  <c r="J338" i="5"/>
  <c r="AD337" i="5"/>
  <c r="AC337" i="5"/>
  <c r="Y337" i="5"/>
  <c r="W337" i="5"/>
  <c r="U337" i="5"/>
  <c r="S337" i="5"/>
  <c r="P337" i="5"/>
  <c r="N337" i="5"/>
  <c r="L337" i="5"/>
  <c r="J337" i="5"/>
  <c r="AD336" i="5"/>
  <c r="AC336" i="5"/>
  <c r="Y336" i="5"/>
  <c r="W336" i="5"/>
  <c r="U336" i="5"/>
  <c r="S336" i="5"/>
  <c r="P336" i="5"/>
  <c r="N336" i="5"/>
  <c r="L336" i="5"/>
  <c r="J336" i="5"/>
  <c r="AD335" i="5"/>
  <c r="AC335" i="5"/>
  <c r="Y335" i="5"/>
  <c r="W335" i="5"/>
  <c r="U335" i="5"/>
  <c r="S335" i="5"/>
  <c r="P335" i="5"/>
  <c r="N335" i="5"/>
  <c r="L335" i="5"/>
  <c r="J335" i="5"/>
  <c r="AD334" i="5"/>
  <c r="AC334" i="5"/>
  <c r="Y334" i="5"/>
  <c r="W334" i="5"/>
  <c r="U334" i="5"/>
  <c r="S334" i="5"/>
  <c r="P334" i="5"/>
  <c r="N334" i="5"/>
  <c r="L334" i="5"/>
  <c r="J334" i="5"/>
  <c r="AD333" i="5"/>
  <c r="AC333" i="5"/>
  <c r="Y333" i="5"/>
  <c r="W333" i="5"/>
  <c r="U333" i="5"/>
  <c r="S333" i="5"/>
  <c r="P333" i="5"/>
  <c r="N333" i="5"/>
  <c r="L333" i="5"/>
  <c r="J333" i="5"/>
  <c r="AD332" i="5"/>
  <c r="AC332" i="5"/>
  <c r="Y332" i="5"/>
  <c r="W332" i="5"/>
  <c r="U332" i="5"/>
  <c r="S332" i="5"/>
  <c r="P332" i="5"/>
  <c r="N332" i="5"/>
  <c r="L332" i="5"/>
  <c r="J332" i="5"/>
  <c r="AD331" i="5"/>
  <c r="AC331" i="5"/>
  <c r="Y331" i="5"/>
  <c r="W331" i="5"/>
  <c r="U331" i="5"/>
  <c r="S331" i="5"/>
  <c r="P331" i="5"/>
  <c r="N331" i="5"/>
  <c r="L331" i="5"/>
  <c r="J331" i="5"/>
  <c r="AD330" i="5"/>
  <c r="AC330" i="5"/>
  <c r="Y330" i="5"/>
  <c r="W330" i="5"/>
  <c r="U330" i="5"/>
  <c r="S330" i="5"/>
  <c r="P330" i="5"/>
  <c r="N330" i="5"/>
  <c r="L330" i="5"/>
  <c r="J330" i="5"/>
  <c r="AD329" i="5"/>
  <c r="AC329" i="5"/>
  <c r="Y329" i="5"/>
  <c r="W329" i="5"/>
  <c r="U329" i="5"/>
  <c r="S329" i="5"/>
  <c r="P329" i="5"/>
  <c r="N329" i="5"/>
  <c r="L329" i="5"/>
  <c r="J329" i="5"/>
  <c r="AD328" i="5"/>
  <c r="AC328" i="5"/>
  <c r="Y328" i="5"/>
  <c r="W328" i="5"/>
  <c r="U328" i="5"/>
  <c r="S328" i="5"/>
  <c r="P328" i="5"/>
  <c r="N328" i="5"/>
  <c r="L328" i="5"/>
  <c r="J328" i="5"/>
  <c r="AD327" i="5"/>
  <c r="AC327" i="5"/>
  <c r="Y327" i="5"/>
  <c r="W327" i="5"/>
  <c r="U327" i="5"/>
  <c r="S327" i="5"/>
  <c r="P327" i="5"/>
  <c r="N327" i="5"/>
  <c r="L327" i="5"/>
  <c r="J327" i="5"/>
  <c r="AD326" i="5"/>
  <c r="AC326" i="5"/>
  <c r="Y326" i="5"/>
  <c r="W326" i="5"/>
  <c r="U326" i="5"/>
  <c r="S326" i="5"/>
  <c r="P326" i="5"/>
  <c r="N326" i="5"/>
  <c r="L326" i="5"/>
  <c r="J326" i="5"/>
  <c r="AD325" i="5"/>
  <c r="AC325" i="5"/>
  <c r="Y325" i="5"/>
  <c r="W325" i="5"/>
  <c r="U325" i="5"/>
  <c r="S325" i="5"/>
  <c r="P325" i="5"/>
  <c r="N325" i="5"/>
  <c r="L325" i="5"/>
  <c r="J325" i="5"/>
  <c r="AD324" i="5"/>
  <c r="AC324" i="5"/>
  <c r="Y324" i="5"/>
  <c r="W324" i="5"/>
  <c r="U324" i="5"/>
  <c r="S324" i="5"/>
  <c r="P324" i="5"/>
  <c r="N324" i="5"/>
  <c r="L324" i="5"/>
  <c r="J324" i="5"/>
  <c r="AD323" i="5"/>
  <c r="AC323" i="5"/>
  <c r="Y323" i="5"/>
  <c r="W323" i="5"/>
  <c r="U323" i="5"/>
  <c r="S323" i="5"/>
  <c r="P323" i="5"/>
  <c r="N323" i="5"/>
  <c r="L323" i="5"/>
  <c r="J323" i="5"/>
  <c r="AD322" i="5"/>
  <c r="AC322" i="5"/>
  <c r="Y322" i="5"/>
  <c r="W322" i="5"/>
  <c r="U322" i="5"/>
  <c r="S322" i="5"/>
  <c r="P322" i="5"/>
  <c r="N322" i="5"/>
  <c r="L322" i="5"/>
  <c r="J322" i="5"/>
  <c r="AD321" i="5"/>
  <c r="AC321" i="5"/>
  <c r="Y321" i="5"/>
  <c r="W321" i="5"/>
  <c r="U321" i="5"/>
  <c r="S321" i="5"/>
  <c r="P321" i="5"/>
  <c r="N321" i="5"/>
  <c r="L321" i="5"/>
  <c r="J321" i="5"/>
  <c r="AD320" i="5"/>
  <c r="AC320" i="5"/>
  <c r="Y320" i="5"/>
  <c r="W320" i="5"/>
  <c r="U320" i="5"/>
  <c r="S320" i="5"/>
  <c r="P320" i="5"/>
  <c r="N320" i="5"/>
  <c r="L320" i="5"/>
  <c r="J320" i="5"/>
  <c r="AD319" i="5"/>
  <c r="AC319" i="5"/>
  <c r="Y319" i="5"/>
  <c r="W319" i="5"/>
  <c r="U319" i="5"/>
  <c r="S319" i="5"/>
  <c r="P319" i="5"/>
  <c r="N319" i="5"/>
  <c r="L319" i="5"/>
  <c r="J319" i="5"/>
  <c r="AD318" i="5"/>
  <c r="AC318" i="5"/>
  <c r="Y318" i="5"/>
  <c r="W318" i="5"/>
  <c r="U318" i="5"/>
  <c r="S318" i="5"/>
  <c r="P318" i="5"/>
  <c r="N318" i="5"/>
  <c r="L318" i="5"/>
  <c r="J318" i="5"/>
  <c r="AD317" i="5"/>
  <c r="AC317" i="5"/>
  <c r="Y317" i="5"/>
  <c r="W317" i="5"/>
  <c r="U317" i="5"/>
  <c r="S317" i="5"/>
  <c r="P317" i="5"/>
  <c r="N317" i="5"/>
  <c r="L317" i="5"/>
  <c r="J317" i="5"/>
  <c r="AD316" i="5"/>
  <c r="AC316" i="5"/>
  <c r="Y316" i="5"/>
  <c r="W316" i="5"/>
  <c r="U316" i="5"/>
  <c r="S316" i="5"/>
  <c r="P316" i="5"/>
  <c r="N316" i="5"/>
  <c r="L316" i="5"/>
  <c r="J316" i="5"/>
  <c r="AD315" i="5"/>
  <c r="AC315" i="5"/>
  <c r="Y315" i="5"/>
  <c r="W315" i="5"/>
  <c r="U315" i="5"/>
  <c r="S315" i="5"/>
  <c r="P315" i="5"/>
  <c r="N315" i="5"/>
  <c r="L315" i="5"/>
  <c r="J315" i="5"/>
  <c r="AD314" i="5"/>
  <c r="AC314" i="5"/>
  <c r="Y314" i="5"/>
  <c r="W314" i="5"/>
  <c r="U314" i="5"/>
  <c r="S314" i="5"/>
  <c r="P314" i="5"/>
  <c r="N314" i="5"/>
  <c r="L314" i="5"/>
  <c r="J314" i="5"/>
  <c r="AD313" i="5"/>
  <c r="AC313" i="5"/>
  <c r="Y313" i="5"/>
  <c r="W313" i="5"/>
  <c r="U313" i="5"/>
  <c r="S313" i="5"/>
  <c r="P313" i="5"/>
  <c r="N313" i="5"/>
  <c r="L313" i="5"/>
  <c r="J313" i="5"/>
  <c r="AD312" i="5"/>
  <c r="AC312" i="5"/>
  <c r="Y312" i="5"/>
  <c r="W312" i="5"/>
  <c r="U312" i="5"/>
  <c r="S312" i="5"/>
  <c r="P312" i="5"/>
  <c r="N312" i="5"/>
  <c r="L312" i="5"/>
  <c r="J312" i="5"/>
  <c r="AD311" i="5"/>
  <c r="AC311" i="5"/>
  <c r="Y311" i="5"/>
  <c r="W311" i="5"/>
  <c r="U311" i="5"/>
  <c r="S311" i="5"/>
  <c r="P311" i="5"/>
  <c r="N311" i="5"/>
  <c r="L311" i="5"/>
  <c r="J311" i="5"/>
  <c r="AD310" i="5"/>
  <c r="AC310" i="5"/>
  <c r="Y310" i="5"/>
  <c r="W310" i="5"/>
  <c r="U310" i="5"/>
  <c r="S310" i="5"/>
  <c r="P310" i="5"/>
  <c r="N310" i="5"/>
  <c r="L310" i="5"/>
  <c r="J310" i="5"/>
  <c r="AD309" i="5"/>
  <c r="AC309" i="5"/>
  <c r="Y309" i="5"/>
  <c r="W309" i="5"/>
  <c r="U309" i="5"/>
  <c r="S309" i="5"/>
  <c r="P309" i="5"/>
  <c r="N309" i="5"/>
  <c r="L309" i="5"/>
  <c r="J309" i="5"/>
  <c r="AD308" i="5"/>
  <c r="AC308" i="5"/>
  <c r="Y308" i="5"/>
  <c r="W308" i="5"/>
  <c r="U308" i="5"/>
  <c r="S308" i="5"/>
  <c r="P308" i="5"/>
  <c r="N308" i="5"/>
  <c r="L308" i="5"/>
  <c r="J308" i="5"/>
  <c r="AD307" i="5"/>
  <c r="AC307" i="5"/>
  <c r="Y307" i="5"/>
  <c r="W307" i="5"/>
  <c r="U307" i="5"/>
  <c r="S307" i="5"/>
  <c r="P307" i="5"/>
  <c r="N307" i="5"/>
  <c r="L307" i="5"/>
  <c r="J307" i="5"/>
  <c r="AD306" i="5"/>
  <c r="AC306" i="5"/>
  <c r="Y306" i="5"/>
  <c r="W306" i="5"/>
  <c r="U306" i="5"/>
  <c r="S306" i="5"/>
  <c r="P306" i="5"/>
  <c r="N306" i="5"/>
  <c r="L306" i="5"/>
  <c r="J306" i="5"/>
  <c r="AD305" i="5"/>
  <c r="AC305" i="5"/>
  <c r="Y305" i="5"/>
  <c r="W305" i="5"/>
  <c r="U305" i="5"/>
  <c r="S305" i="5"/>
  <c r="P305" i="5"/>
  <c r="N305" i="5"/>
  <c r="L305" i="5"/>
  <c r="J305" i="5"/>
  <c r="AD304" i="5"/>
  <c r="AC304" i="5"/>
  <c r="Y304" i="5"/>
  <c r="W304" i="5"/>
  <c r="U304" i="5"/>
  <c r="S304" i="5"/>
  <c r="P304" i="5"/>
  <c r="N304" i="5"/>
  <c r="L304" i="5"/>
  <c r="J304" i="5"/>
  <c r="AD303" i="5"/>
  <c r="AC303" i="5"/>
  <c r="Y303" i="5"/>
  <c r="W303" i="5"/>
  <c r="U303" i="5"/>
  <c r="S303" i="5"/>
  <c r="P303" i="5"/>
  <c r="N303" i="5"/>
  <c r="L303" i="5"/>
  <c r="J303" i="5"/>
  <c r="AD302" i="5"/>
  <c r="AC302" i="5"/>
  <c r="Y302" i="5"/>
  <c r="W302" i="5"/>
  <c r="U302" i="5"/>
  <c r="S302" i="5"/>
  <c r="P302" i="5"/>
  <c r="N302" i="5"/>
  <c r="L302" i="5"/>
  <c r="J302" i="5"/>
  <c r="AD301" i="5"/>
  <c r="AC301" i="5"/>
  <c r="Y301" i="5"/>
  <c r="W301" i="5"/>
  <c r="U301" i="5"/>
  <c r="S301" i="5"/>
  <c r="P301" i="5"/>
  <c r="N301" i="5"/>
  <c r="L301" i="5"/>
  <c r="J301" i="5"/>
  <c r="AD300" i="5"/>
  <c r="AC300" i="5"/>
  <c r="Y300" i="5"/>
  <c r="W300" i="5"/>
  <c r="U300" i="5"/>
  <c r="S300" i="5"/>
  <c r="P300" i="5"/>
  <c r="N300" i="5"/>
  <c r="L300" i="5"/>
  <c r="J300" i="5"/>
  <c r="AD299" i="5"/>
  <c r="AC299" i="5"/>
  <c r="Y299" i="5"/>
  <c r="W299" i="5"/>
  <c r="U299" i="5"/>
  <c r="S299" i="5"/>
  <c r="P299" i="5"/>
  <c r="N299" i="5"/>
  <c r="L299" i="5"/>
  <c r="J299" i="5"/>
  <c r="AD298" i="5"/>
  <c r="AC298" i="5"/>
  <c r="Y298" i="5"/>
  <c r="W298" i="5"/>
  <c r="U298" i="5"/>
  <c r="S298" i="5"/>
  <c r="P298" i="5"/>
  <c r="N298" i="5"/>
  <c r="L298" i="5"/>
  <c r="J298" i="5"/>
  <c r="AD297" i="5"/>
  <c r="AC297" i="5"/>
  <c r="Y297" i="5"/>
  <c r="W297" i="5"/>
  <c r="U297" i="5"/>
  <c r="S297" i="5"/>
  <c r="P297" i="5"/>
  <c r="N297" i="5"/>
  <c r="L297" i="5"/>
  <c r="J297" i="5"/>
  <c r="AD296" i="5"/>
  <c r="AC296" i="5"/>
  <c r="Y296" i="5"/>
  <c r="W296" i="5"/>
  <c r="U296" i="5"/>
  <c r="S296" i="5"/>
  <c r="P296" i="5"/>
  <c r="N296" i="5"/>
  <c r="L296" i="5"/>
  <c r="J296" i="5"/>
  <c r="AD295" i="5"/>
  <c r="AC295" i="5"/>
  <c r="Y295" i="5"/>
  <c r="W295" i="5"/>
  <c r="U295" i="5"/>
  <c r="S295" i="5"/>
  <c r="P295" i="5"/>
  <c r="N295" i="5"/>
  <c r="L295" i="5"/>
  <c r="J295" i="5"/>
  <c r="AD294" i="5"/>
  <c r="AC294" i="5"/>
  <c r="Y294" i="5"/>
  <c r="W294" i="5"/>
  <c r="U294" i="5"/>
  <c r="S294" i="5"/>
  <c r="P294" i="5"/>
  <c r="N294" i="5"/>
  <c r="L294" i="5"/>
  <c r="J294" i="5"/>
  <c r="AD293" i="5"/>
  <c r="AC293" i="5"/>
  <c r="Y293" i="5"/>
  <c r="W293" i="5"/>
  <c r="U293" i="5"/>
  <c r="S293" i="5"/>
  <c r="P293" i="5"/>
  <c r="N293" i="5"/>
  <c r="L293" i="5"/>
  <c r="J293" i="5"/>
  <c r="AD292" i="5"/>
  <c r="AC292" i="5"/>
  <c r="Y292" i="5"/>
  <c r="W292" i="5"/>
  <c r="U292" i="5"/>
  <c r="S292" i="5"/>
  <c r="P292" i="5"/>
  <c r="N292" i="5"/>
  <c r="L292" i="5"/>
  <c r="J292" i="5"/>
  <c r="AD291" i="5"/>
  <c r="AC291" i="5"/>
  <c r="Y291" i="5"/>
  <c r="W291" i="5"/>
  <c r="U291" i="5"/>
  <c r="S291" i="5"/>
  <c r="P291" i="5"/>
  <c r="N291" i="5"/>
  <c r="L291" i="5"/>
  <c r="J291" i="5"/>
  <c r="AD290" i="5"/>
  <c r="AC290" i="5"/>
  <c r="Y290" i="5"/>
  <c r="W290" i="5"/>
  <c r="U290" i="5"/>
  <c r="S290" i="5"/>
  <c r="P290" i="5"/>
  <c r="N290" i="5"/>
  <c r="L290" i="5"/>
  <c r="J290" i="5"/>
  <c r="AD289" i="5"/>
  <c r="AC289" i="5"/>
  <c r="Y289" i="5"/>
  <c r="W289" i="5"/>
  <c r="U289" i="5"/>
  <c r="S289" i="5"/>
  <c r="P289" i="5"/>
  <c r="N289" i="5"/>
  <c r="L289" i="5"/>
  <c r="J289" i="5"/>
  <c r="AD288" i="5"/>
  <c r="AC288" i="5"/>
  <c r="Y288" i="5"/>
  <c r="W288" i="5"/>
  <c r="U288" i="5"/>
  <c r="S288" i="5"/>
  <c r="P288" i="5"/>
  <c r="N288" i="5"/>
  <c r="L288" i="5"/>
  <c r="J288" i="5"/>
  <c r="AD287" i="5"/>
  <c r="AC287" i="5"/>
  <c r="Y287" i="5"/>
  <c r="W287" i="5"/>
  <c r="U287" i="5"/>
  <c r="S287" i="5"/>
  <c r="P287" i="5"/>
  <c r="N287" i="5"/>
  <c r="L287" i="5"/>
  <c r="J287" i="5"/>
  <c r="AD286" i="5"/>
  <c r="AC286" i="5"/>
  <c r="Y286" i="5"/>
  <c r="W286" i="5"/>
  <c r="U286" i="5"/>
  <c r="S286" i="5"/>
  <c r="P286" i="5"/>
  <c r="N286" i="5"/>
  <c r="L286" i="5"/>
  <c r="J286" i="5"/>
  <c r="AD285" i="5"/>
  <c r="AC285" i="5"/>
  <c r="Y285" i="5"/>
  <c r="W285" i="5"/>
  <c r="U285" i="5"/>
  <c r="S285" i="5"/>
  <c r="P285" i="5"/>
  <c r="N285" i="5"/>
  <c r="L285" i="5"/>
  <c r="J285" i="5"/>
  <c r="AD284" i="5"/>
  <c r="AC284" i="5"/>
  <c r="Y284" i="5"/>
  <c r="W284" i="5"/>
  <c r="U284" i="5"/>
  <c r="S284" i="5"/>
  <c r="P284" i="5"/>
  <c r="N284" i="5"/>
  <c r="L284" i="5"/>
  <c r="J284" i="5"/>
  <c r="AD283" i="5"/>
  <c r="AC283" i="5"/>
  <c r="Y283" i="5"/>
  <c r="W283" i="5"/>
  <c r="U283" i="5"/>
  <c r="S283" i="5"/>
  <c r="P283" i="5"/>
  <c r="N283" i="5"/>
  <c r="L283" i="5"/>
  <c r="J283" i="5"/>
  <c r="AD282" i="5"/>
  <c r="AC282" i="5"/>
  <c r="Y282" i="5"/>
  <c r="W282" i="5"/>
  <c r="U282" i="5"/>
  <c r="S282" i="5"/>
  <c r="P282" i="5"/>
  <c r="N282" i="5"/>
  <c r="L282" i="5"/>
  <c r="J282" i="5"/>
  <c r="AD281" i="5"/>
  <c r="AC281" i="5"/>
  <c r="Y281" i="5"/>
  <c r="W281" i="5"/>
  <c r="U281" i="5"/>
  <c r="S281" i="5"/>
  <c r="P281" i="5"/>
  <c r="N281" i="5"/>
  <c r="L281" i="5"/>
  <c r="J281" i="5"/>
  <c r="AD280" i="5"/>
  <c r="AC280" i="5"/>
  <c r="Y280" i="5"/>
  <c r="W280" i="5"/>
  <c r="U280" i="5"/>
  <c r="S280" i="5"/>
  <c r="P280" i="5"/>
  <c r="N280" i="5"/>
  <c r="L280" i="5"/>
  <c r="J280" i="5"/>
  <c r="AD279" i="5"/>
  <c r="AC279" i="5"/>
  <c r="Y279" i="5"/>
  <c r="W279" i="5"/>
  <c r="U279" i="5"/>
  <c r="S279" i="5"/>
  <c r="P279" i="5"/>
  <c r="N279" i="5"/>
  <c r="L279" i="5"/>
  <c r="J279" i="5"/>
  <c r="AD278" i="5"/>
  <c r="AC278" i="5"/>
  <c r="Y278" i="5"/>
  <c r="W278" i="5"/>
  <c r="U278" i="5"/>
  <c r="S278" i="5"/>
  <c r="P278" i="5"/>
  <c r="N278" i="5"/>
  <c r="L278" i="5"/>
  <c r="J278" i="5"/>
  <c r="AD277" i="5"/>
  <c r="AC277" i="5"/>
  <c r="Y277" i="5"/>
  <c r="W277" i="5"/>
  <c r="U277" i="5"/>
  <c r="S277" i="5"/>
  <c r="P277" i="5"/>
  <c r="N277" i="5"/>
  <c r="L277" i="5"/>
  <c r="J277" i="5"/>
  <c r="AD276" i="5"/>
  <c r="AC276" i="5"/>
  <c r="Y276" i="5"/>
  <c r="W276" i="5"/>
  <c r="U276" i="5"/>
  <c r="S276" i="5"/>
  <c r="P276" i="5"/>
  <c r="N276" i="5"/>
  <c r="L276" i="5"/>
  <c r="J276" i="5"/>
  <c r="AD275" i="5"/>
  <c r="AC275" i="5"/>
  <c r="Y275" i="5"/>
  <c r="W275" i="5"/>
  <c r="U275" i="5"/>
  <c r="S275" i="5"/>
  <c r="P275" i="5"/>
  <c r="N275" i="5"/>
  <c r="L275" i="5"/>
  <c r="J275" i="5"/>
  <c r="AD274" i="5"/>
  <c r="AC274" i="5"/>
  <c r="Y274" i="5"/>
  <c r="W274" i="5"/>
  <c r="U274" i="5"/>
  <c r="S274" i="5"/>
  <c r="P274" i="5"/>
  <c r="N274" i="5"/>
  <c r="L274" i="5"/>
  <c r="J274" i="5"/>
  <c r="AD273" i="5"/>
  <c r="AC273" i="5"/>
  <c r="Y273" i="5"/>
  <c r="W273" i="5"/>
  <c r="U273" i="5"/>
  <c r="S273" i="5"/>
  <c r="P273" i="5"/>
  <c r="N273" i="5"/>
  <c r="L273" i="5"/>
  <c r="J273" i="5"/>
  <c r="AD272" i="5"/>
  <c r="AC272" i="5"/>
  <c r="Y272" i="5"/>
  <c r="W272" i="5"/>
  <c r="U272" i="5"/>
  <c r="S272" i="5"/>
  <c r="P272" i="5"/>
  <c r="N272" i="5"/>
  <c r="L272" i="5"/>
  <c r="J272" i="5"/>
  <c r="AD271" i="5"/>
  <c r="AC271" i="5"/>
  <c r="Y271" i="5"/>
  <c r="W271" i="5"/>
  <c r="U271" i="5"/>
  <c r="S271" i="5"/>
  <c r="P271" i="5"/>
  <c r="N271" i="5"/>
  <c r="L271" i="5"/>
  <c r="J271" i="5"/>
  <c r="AD270" i="5"/>
  <c r="AC270" i="5"/>
  <c r="Y270" i="5"/>
  <c r="W270" i="5"/>
  <c r="U270" i="5"/>
  <c r="S270" i="5"/>
  <c r="P270" i="5"/>
  <c r="N270" i="5"/>
  <c r="L270" i="5"/>
  <c r="J270" i="5"/>
  <c r="AD269" i="5"/>
  <c r="AC269" i="5"/>
  <c r="Y269" i="5"/>
  <c r="W269" i="5"/>
  <c r="U269" i="5"/>
  <c r="S269" i="5"/>
  <c r="P269" i="5"/>
  <c r="N269" i="5"/>
  <c r="L269" i="5"/>
  <c r="J269" i="5"/>
  <c r="AD268" i="5"/>
  <c r="AC268" i="5"/>
  <c r="Y268" i="5"/>
  <c r="W268" i="5"/>
  <c r="U268" i="5"/>
  <c r="S268" i="5"/>
  <c r="P268" i="5"/>
  <c r="N268" i="5"/>
  <c r="L268" i="5"/>
  <c r="J268" i="5"/>
  <c r="AD267" i="5"/>
  <c r="AC267" i="5"/>
  <c r="Y267" i="5"/>
  <c r="W267" i="5"/>
  <c r="U267" i="5"/>
  <c r="S267" i="5"/>
  <c r="P267" i="5"/>
  <c r="N267" i="5"/>
  <c r="L267" i="5"/>
  <c r="J267" i="5"/>
  <c r="AD266" i="5"/>
  <c r="AC266" i="5"/>
  <c r="Y266" i="5"/>
  <c r="W266" i="5"/>
  <c r="U266" i="5"/>
  <c r="S266" i="5"/>
  <c r="P266" i="5"/>
  <c r="N266" i="5"/>
  <c r="L266" i="5"/>
  <c r="J266" i="5"/>
  <c r="AD265" i="5"/>
  <c r="AC265" i="5"/>
  <c r="Y265" i="5"/>
  <c r="W265" i="5"/>
  <c r="U265" i="5"/>
  <c r="S265" i="5"/>
  <c r="P265" i="5"/>
  <c r="N265" i="5"/>
  <c r="L265" i="5"/>
  <c r="J265" i="5"/>
  <c r="AD264" i="5"/>
  <c r="AC264" i="5"/>
  <c r="Y264" i="5"/>
  <c r="W264" i="5"/>
  <c r="U264" i="5"/>
  <c r="S264" i="5"/>
  <c r="P264" i="5"/>
  <c r="N264" i="5"/>
  <c r="L264" i="5"/>
  <c r="J264" i="5"/>
  <c r="AD263" i="5"/>
  <c r="AC263" i="5"/>
  <c r="Y263" i="5"/>
  <c r="W263" i="5"/>
  <c r="U263" i="5"/>
  <c r="S263" i="5"/>
  <c r="P263" i="5"/>
  <c r="N263" i="5"/>
  <c r="L263" i="5"/>
  <c r="J263" i="5"/>
  <c r="AD262" i="5"/>
  <c r="AC262" i="5"/>
  <c r="Y262" i="5"/>
  <c r="W262" i="5"/>
  <c r="U262" i="5"/>
  <c r="S262" i="5"/>
  <c r="P262" i="5"/>
  <c r="N262" i="5"/>
  <c r="L262" i="5"/>
  <c r="J262" i="5"/>
  <c r="AD261" i="5"/>
  <c r="AC261" i="5"/>
  <c r="Y261" i="5"/>
  <c r="W261" i="5"/>
  <c r="U261" i="5"/>
  <c r="S261" i="5"/>
  <c r="P261" i="5"/>
  <c r="N261" i="5"/>
  <c r="L261" i="5"/>
  <c r="J261" i="5"/>
  <c r="AD260" i="5"/>
  <c r="AC260" i="5"/>
  <c r="Y260" i="5"/>
  <c r="W260" i="5"/>
  <c r="U260" i="5"/>
  <c r="S260" i="5"/>
  <c r="P260" i="5"/>
  <c r="N260" i="5"/>
  <c r="L260" i="5"/>
  <c r="J260" i="5"/>
  <c r="AD259" i="5"/>
  <c r="AC259" i="5"/>
  <c r="Y259" i="5"/>
  <c r="W259" i="5"/>
  <c r="U259" i="5"/>
  <c r="S259" i="5"/>
  <c r="P259" i="5"/>
  <c r="N259" i="5"/>
  <c r="L259" i="5"/>
  <c r="J259" i="5"/>
  <c r="AD258" i="5"/>
  <c r="AC258" i="5"/>
  <c r="Y258" i="5"/>
  <c r="W258" i="5"/>
  <c r="U258" i="5"/>
  <c r="S258" i="5"/>
  <c r="P258" i="5"/>
  <c r="N258" i="5"/>
  <c r="L258" i="5"/>
  <c r="J258" i="5"/>
  <c r="AD257" i="5"/>
  <c r="AC257" i="5"/>
  <c r="Y257" i="5"/>
  <c r="W257" i="5"/>
  <c r="U257" i="5"/>
  <c r="S257" i="5"/>
  <c r="P257" i="5"/>
  <c r="N257" i="5"/>
  <c r="L257" i="5"/>
  <c r="J257" i="5"/>
  <c r="AD256" i="5"/>
  <c r="AC256" i="5"/>
  <c r="Y256" i="5"/>
  <c r="W256" i="5"/>
  <c r="U256" i="5"/>
  <c r="S256" i="5"/>
  <c r="P256" i="5"/>
  <c r="N256" i="5"/>
  <c r="L256" i="5"/>
  <c r="J256" i="5"/>
  <c r="AD255" i="5"/>
  <c r="AC255" i="5"/>
  <c r="Y255" i="5"/>
  <c r="W255" i="5"/>
  <c r="U255" i="5"/>
  <c r="S255" i="5"/>
  <c r="P255" i="5"/>
  <c r="N255" i="5"/>
  <c r="L255" i="5"/>
  <c r="J255" i="5"/>
  <c r="AD254" i="5"/>
  <c r="AC254" i="5"/>
  <c r="Y254" i="5"/>
  <c r="W254" i="5"/>
  <c r="U254" i="5"/>
  <c r="S254" i="5"/>
  <c r="P254" i="5"/>
  <c r="N254" i="5"/>
  <c r="L254" i="5"/>
  <c r="J254" i="5"/>
  <c r="AD253" i="5"/>
  <c r="AC253" i="5"/>
  <c r="Y253" i="5"/>
  <c r="W253" i="5"/>
  <c r="U253" i="5"/>
  <c r="S253" i="5"/>
  <c r="P253" i="5"/>
  <c r="N253" i="5"/>
  <c r="L253" i="5"/>
  <c r="J253" i="5"/>
  <c r="AD252" i="5"/>
  <c r="AC252" i="5"/>
  <c r="Y252" i="5"/>
  <c r="W252" i="5"/>
  <c r="U252" i="5"/>
  <c r="S252" i="5"/>
  <c r="P252" i="5"/>
  <c r="N252" i="5"/>
  <c r="L252" i="5"/>
  <c r="J252" i="5"/>
  <c r="AD251" i="5"/>
  <c r="AC251" i="5"/>
  <c r="Y251" i="5"/>
  <c r="W251" i="5"/>
  <c r="U251" i="5"/>
  <c r="S251" i="5"/>
  <c r="P251" i="5"/>
  <c r="N251" i="5"/>
  <c r="L251" i="5"/>
  <c r="J251" i="5"/>
  <c r="AD250" i="5"/>
  <c r="AC250" i="5"/>
  <c r="Y250" i="5"/>
  <c r="W250" i="5"/>
  <c r="U250" i="5"/>
  <c r="S250" i="5"/>
  <c r="P250" i="5"/>
  <c r="N250" i="5"/>
  <c r="L250" i="5"/>
  <c r="J250" i="5"/>
  <c r="AD249" i="5"/>
  <c r="AC249" i="5"/>
  <c r="Y249" i="5"/>
  <c r="W249" i="5"/>
  <c r="U249" i="5"/>
  <c r="S249" i="5"/>
  <c r="P249" i="5"/>
  <c r="N249" i="5"/>
  <c r="L249" i="5"/>
  <c r="J249" i="5"/>
  <c r="AD248" i="5"/>
  <c r="AC248" i="5"/>
  <c r="Y248" i="5"/>
  <c r="W248" i="5"/>
  <c r="U248" i="5"/>
  <c r="S248" i="5"/>
  <c r="P248" i="5"/>
  <c r="N248" i="5"/>
  <c r="L248" i="5"/>
  <c r="J248" i="5"/>
  <c r="AD247" i="5"/>
  <c r="AC247" i="5"/>
  <c r="Y247" i="5"/>
  <c r="W247" i="5"/>
  <c r="U247" i="5"/>
  <c r="S247" i="5"/>
  <c r="P247" i="5"/>
  <c r="N247" i="5"/>
  <c r="L247" i="5"/>
  <c r="J247" i="5"/>
  <c r="AD246" i="5"/>
  <c r="AC246" i="5"/>
  <c r="Y246" i="5"/>
  <c r="W246" i="5"/>
  <c r="U246" i="5"/>
  <c r="S246" i="5"/>
  <c r="P246" i="5"/>
  <c r="N246" i="5"/>
  <c r="L246" i="5"/>
  <c r="J246" i="5"/>
  <c r="AD245" i="5"/>
  <c r="AC245" i="5"/>
  <c r="Y245" i="5"/>
  <c r="W245" i="5"/>
  <c r="U245" i="5"/>
  <c r="S245" i="5"/>
  <c r="P245" i="5"/>
  <c r="N245" i="5"/>
  <c r="L245" i="5"/>
  <c r="J245" i="5"/>
  <c r="AD244" i="5"/>
  <c r="AC244" i="5"/>
  <c r="Y244" i="5"/>
  <c r="W244" i="5"/>
  <c r="U244" i="5"/>
  <c r="S244" i="5"/>
  <c r="P244" i="5"/>
  <c r="N244" i="5"/>
  <c r="L244" i="5"/>
  <c r="J244" i="5"/>
  <c r="AD243" i="5"/>
  <c r="AC243" i="5"/>
  <c r="Y243" i="5"/>
  <c r="W243" i="5"/>
  <c r="U243" i="5"/>
  <c r="S243" i="5"/>
  <c r="P243" i="5"/>
  <c r="N243" i="5"/>
  <c r="L243" i="5"/>
  <c r="J243" i="5"/>
  <c r="AD242" i="5"/>
  <c r="AC242" i="5"/>
  <c r="Y242" i="5"/>
  <c r="W242" i="5"/>
  <c r="U242" i="5"/>
  <c r="S242" i="5"/>
  <c r="P242" i="5"/>
  <c r="N242" i="5"/>
  <c r="L242" i="5"/>
  <c r="J242" i="5"/>
  <c r="AD241" i="5"/>
  <c r="AC241" i="5"/>
  <c r="Y241" i="5"/>
  <c r="W241" i="5"/>
  <c r="U241" i="5"/>
  <c r="S241" i="5"/>
  <c r="P241" i="5"/>
  <c r="N241" i="5"/>
  <c r="L241" i="5"/>
  <c r="J241" i="5"/>
  <c r="AD240" i="5"/>
  <c r="AC240" i="5"/>
  <c r="Y240" i="5"/>
  <c r="W240" i="5"/>
  <c r="U240" i="5"/>
  <c r="S240" i="5"/>
  <c r="P240" i="5"/>
  <c r="N240" i="5"/>
  <c r="L240" i="5"/>
  <c r="J240" i="5"/>
  <c r="AD239" i="5"/>
  <c r="AC239" i="5"/>
  <c r="Y239" i="5"/>
  <c r="W239" i="5"/>
  <c r="U239" i="5"/>
  <c r="S239" i="5"/>
  <c r="P239" i="5"/>
  <c r="N239" i="5"/>
  <c r="L239" i="5"/>
  <c r="J239" i="5"/>
  <c r="AD238" i="5"/>
  <c r="AC238" i="5"/>
  <c r="Y238" i="5"/>
  <c r="W238" i="5"/>
  <c r="U238" i="5"/>
  <c r="S238" i="5"/>
  <c r="P238" i="5"/>
  <c r="N238" i="5"/>
  <c r="L238" i="5"/>
  <c r="J238" i="5"/>
  <c r="AD237" i="5"/>
  <c r="AC237" i="5"/>
  <c r="Y237" i="5"/>
  <c r="W237" i="5"/>
  <c r="U237" i="5"/>
  <c r="S237" i="5"/>
  <c r="P237" i="5"/>
  <c r="N237" i="5"/>
  <c r="L237" i="5"/>
  <c r="J237" i="5"/>
  <c r="AD236" i="5"/>
  <c r="AC236" i="5"/>
  <c r="Y236" i="5"/>
  <c r="W236" i="5"/>
  <c r="U236" i="5"/>
  <c r="S236" i="5"/>
  <c r="P236" i="5"/>
  <c r="N236" i="5"/>
  <c r="L236" i="5"/>
  <c r="J236" i="5"/>
  <c r="AD235" i="5"/>
  <c r="AC235" i="5"/>
  <c r="Y235" i="5"/>
  <c r="W235" i="5"/>
  <c r="U235" i="5"/>
  <c r="S235" i="5"/>
  <c r="P235" i="5"/>
  <c r="N235" i="5"/>
  <c r="L235" i="5"/>
  <c r="J235" i="5"/>
  <c r="AD234" i="5"/>
  <c r="AC234" i="5"/>
  <c r="Y234" i="5"/>
  <c r="W234" i="5"/>
  <c r="U234" i="5"/>
  <c r="S234" i="5"/>
  <c r="P234" i="5"/>
  <c r="N234" i="5"/>
  <c r="L234" i="5"/>
  <c r="J234" i="5"/>
  <c r="AD233" i="5"/>
  <c r="AC233" i="5"/>
  <c r="Y233" i="5"/>
  <c r="W233" i="5"/>
  <c r="U233" i="5"/>
  <c r="S233" i="5"/>
  <c r="P233" i="5"/>
  <c r="N233" i="5"/>
  <c r="L233" i="5"/>
  <c r="J233" i="5"/>
  <c r="AD232" i="5"/>
  <c r="AC232" i="5"/>
  <c r="Y232" i="5"/>
  <c r="W232" i="5"/>
  <c r="U232" i="5"/>
  <c r="S232" i="5"/>
  <c r="P232" i="5"/>
  <c r="N232" i="5"/>
  <c r="L232" i="5"/>
  <c r="J232" i="5"/>
  <c r="AD231" i="5"/>
  <c r="AC231" i="5"/>
  <c r="Y231" i="5"/>
  <c r="W231" i="5"/>
  <c r="U231" i="5"/>
  <c r="S231" i="5"/>
  <c r="P231" i="5"/>
  <c r="N231" i="5"/>
  <c r="L231" i="5"/>
  <c r="J231" i="5"/>
  <c r="AD230" i="5"/>
  <c r="AC230" i="5"/>
  <c r="Y230" i="5"/>
  <c r="W230" i="5"/>
  <c r="U230" i="5"/>
  <c r="S230" i="5"/>
  <c r="P230" i="5"/>
  <c r="N230" i="5"/>
  <c r="L230" i="5"/>
  <c r="J230" i="5"/>
  <c r="AD229" i="5"/>
  <c r="AC229" i="5"/>
  <c r="Y229" i="5"/>
  <c r="W229" i="5"/>
  <c r="U229" i="5"/>
  <c r="S229" i="5"/>
  <c r="P229" i="5"/>
  <c r="N229" i="5"/>
  <c r="L229" i="5"/>
  <c r="J229" i="5"/>
  <c r="AD228" i="5"/>
  <c r="AC228" i="5"/>
  <c r="Y228" i="5"/>
  <c r="W228" i="5"/>
  <c r="U228" i="5"/>
  <c r="S228" i="5"/>
  <c r="P228" i="5"/>
  <c r="N228" i="5"/>
  <c r="L228" i="5"/>
  <c r="J228" i="5"/>
  <c r="AD227" i="5"/>
  <c r="AC227" i="5"/>
  <c r="Y227" i="5"/>
  <c r="W227" i="5"/>
  <c r="U227" i="5"/>
  <c r="S227" i="5"/>
  <c r="P227" i="5"/>
  <c r="N227" i="5"/>
  <c r="L227" i="5"/>
  <c r="J227" i="5"/>
  <c r="AD226" i="5"/>
  <c r="AC226" i="5"/>
  <c r="Y226" i="5"/>
  <c r="W226" i="5"/>
  <c r="U226" i="5"/>
  <c r="S226" i="5"/>
  <c r="P226" i="5"/>
  <c r="N226" i="5"/>
  <c r="L226" i="5"/>
  <c r="J226" i="5"/>
  <c r="AD225" i="5"/>
  <c r="AC225" i="5"/>
  <c r="Y225" i="5"/>
  <c r="W225" i="5"/>
  <c r="U225" i="5"/>
  <c r="S225" i="5"/>
  <c r="P225" i="5"/>
  <c r="N225" i="5"/>
  <c r="L225" i="5"/>
  <c r="J225" i="5"/>
  <c r="AD224" i="5"/>
  <c r="AC224" i="5"/>
  <c r="Y224" i="5"/>
  <c r="W224" i="5"/>
  <c r="U224" i="5"/>
  <c r="S224" i="5"/>
  <c r="P224" i="5"/>
  <c r="N224" i="5"/>
  <c r="L224" i="5"/>
  <c r="J224" i="5"/>
  <c r="AD223" i="5"/>
  <c r="AC223" i="5"/>
  <c r="Y223" i="5"/>
  <c r="W223" i="5"/>
  <c r="U223" i="5"/>
  <c r="S223" i="5"/>
  <c r="P223" i="5"/>
  <c r="N223" i="5"/>
  <c r="L223" i="5"/>
  <c r="J223" i="5"/>
  <c r="AD222" i="5"/>
  <c r="AC222" i="5"/>
  <c r="Y222" i="5"/>
  <c r="W222" i="5"/>
  <c r="U222" i="5"/>
  <c r="S222" i="5"/>
  <c r="P222" i="5"/>
  <c r="N222" i="5"/>
  <c r="L222" i="5"/>
  <c r="J222" i="5"/>
  <c r="AD221" i="5"/>
  <c r="AC221" i="5"/>
  <c r="Y221" i="5"/>
  <c r="W221" i="5"/>
  <c r="U221" i="5"/>
  <c r="S221" i="5"/>
  <c r="P221" i="5"/>
  <c r="N221" i="5"/>
  <c r="L221" i="5"/>
  <c r="J221" i="5"/>
  <c r="AD220" i="5"/>
  <c r="AC220" i="5"/>
  <c r="Y220" i="5"/>
  <c r="W220" i="5"/>
  <c r="U220" i="5"/>
  <c r="S220" i="5"/>
  <c r="P220" i="5"/>
  <c r="N220" i="5"/>
  <c r="L220" i="5"/>
  <c r="J220" i="5"/>
  <c r="AD219" i="5"/>
  <c r="AC219" i="5"/>
  <c r="Y219" i="5"/>
  <c r="W219" i="5"/>
  <c r="U219" i="5"/>
  <c r="S219" i="5"/>
  <c r="P219" i="5"/>
  <c r="N219" i="5"/>
  <c r="L219" i="5"/>
  <c r="J219" i="5"/>
  <c r="AD218" i="5"/>
  <c r="AC218" i="5"/>
  <c r="Y218" i="5"/>
  <c r="W218" i="5"/>
  <c r="U218" i="5"/>
  <c r="S218" i="5"/>
  <c r="P218" i="5"/>
  <c r="N218" i="5"/>
  <c r="L218" i="5"/>
  <c r="J218" i="5"/>
  <c r="AD217" i="5"/>
  <c r="AC217" i="5"/>
  <c r="Y217" i="5"/>
  <c r="W217" i="5"/>
  <c r="U217" i="5"/>
  <c r="S217" i="5"/>
  <c r="P217" i="5"/>
  <c r="N217" i="5"/>
  <c r="L217" i="5"/>
  <c r="J217" i="5"/>
  <c r="AD216" i="5"/>
  <c r="AC216" i="5"/>
  <c r="Y216" i="5"/>
  <c r="W216" i="5"/>
  <c r="U216" i="5"/>
  <c r="S216" i="5"/>
  <c r="P216" i="5"/>
  <c r="N216" i="5"/>
  <c r="L216" i="5"/>
  <c r="J216" i="5"/>
  <c r="AD215" i="5"/>
  <c r="AC215" i="5"/>
  <c r="Y215" i="5"/>
  <c r="W215" i="5"/>
  <c r="U215" i="5"/>
  <c r="S215" i="5"/>
  <c r="P215" i="5"/>
  <c r="N215" i="5"/>
  <c r="L215" i="5"/>
  <c r="J215" i="5"/>
  <c r="AD214" i="5"/>
  <c r="AC214" i="5"/>
  <c r="Y214" i="5"/>
  <c r="W214" i="5"/>
  <c r="U214" i="5"/>
  <c r="S214" i="5"/>
  <c r="P214" i="5"/>
  <c r="N214" i="5"/>
  <c r="L214" i="5"/>
  <c r="J214" i="5"/>
  <c r="AD213" i="5"/>
  <c r="AC213" i="5"/>
  <c r="Y213" i="5"/>
  <c r="W213" i="5"/>
  <c r="U213" i="5"/>
  <c r="S213" i="5"/>
  <c r="P213" i="5"/>
  <c r="N213" i="5"/>
  <c r="L213" i="5"/>
  <c r="J213" i="5"/>
  <c r="AD212" i="5"/>
  <c r="AC212" i="5"/>
  <c r="Y212" i="5"/>
  <c r="W212" i="5"/>
  <c r="U212" i="5"/>
  <c r="S212" i="5"/>
  <c r="P212" i="5"/>
  <c r="N212" i="5"/>
  <c r="L212" i="5"/>
  <c r="J212" i="5"/>
  <c r="AD211" i="5"/>
  <c r="AC211" i="5"/>
  <c r="Y211" i="5"/>
  <c r="W211" i="5"/>
  <c r="U211" i="5"/>
  <c r="S211" i="5"/>
  <c r="P211" i="5"/>
  <c r="N211" i="5"/>
  <c r="L211" i="5"/>
  <c r="J211" i="5"/>
  <c r="AD210" i="5"/>
  <c r="AC210" i="5"/>
  <c r="Y210" i="5"/>
  <c r="W210" i="5"/>
  <c r="U210" i="5"/>
  <c r="S210" i="5"/>
  <c r="P210" i="5"/>
  <c r="N210" i="5"/>
  <c r="L210" i="5"/>
  <c r="J210" i="5"/>
  <c r="AD209" i="5"/>
  <c r="AC209" i="5"/>
  <c r="Y209" i="5"/>
  <c r="W209" i="5"/>
  <c r="U209" i="5"/>
  <c r="S209" i="5"/>
  <c r="P209" i="5"/>
  <c r="N209" i="5"/>
  <c r="L209" i="5"/>
  <c r="J209" i="5"/>
  <c r="AD208" i="5"/>
  <c r="AC208" i="5"/>
  <c r="Y208" i="5"/>
  <c r="W208" i="5"/>
  <c r="U208" i="5"/>
  <c r="S208" i="5"/>
  <c r="P208" i="5"/>
  <c r="N208" i="5"/>
  <c r="L208" i="5"/>
  <c r="J208" i="5"/>
  <c r="AD207" i="5"/>
  <c r="AC207" i="5"/>
  <c r="Y207" i="5"/>
  <c r="W207" i="5"/>
  <c r="U207" i="5"/>
  <c r="S207" i="5"/>
  <c r="P207" i="5"/>
  <c r="N207" i="5"/>
  <c r="L207" i="5"/>
  <c r="J207" i="5"/>
  <c r="AD206" i="5"/>
  <c r="AC206" i="5"/>
  <c r="Y206" i="5"/>
  <c r="W206" i="5"/>
  <c r="U206" i="5"/>
  <c r="S206" i="5"/>
  <c r="P206" i="5"/>
  <c r="N206" i="5"/>
  <c r="L206" i="5"/>
  <c r="J206" i="5"/>
  <c r="AD205" i="5"/>
  <c r="AC205" i="5"/>
  <c r="Y205" i="5"/>
  <c r="W205" i="5"/>
  <c r="U205" i="5"/>
  <c r="S205" i="5"/>
  <c r="P205" i="5"/>
  <c r="N205" i="5"/>
  <c r="L205" i="5"/>
  <c r="J205" i="5"/>
  <c r="AD204" i="5"/>
  <c r="AC204" i="5"/>
  <c r="Y204" i="5"/>
  <c r="W204" i="5"/>
  <c r="U204" i="5"/>
  <c r="S204" i="5"/>
  <c r="P204" i="5"/>
  <c r="N204" i="5"/>
  <c r="L204" i="5"/>
  <c r="J204" i="5"/>
  <c r="AD203" i="5"/>
  <c r="AC203" i="5"/>
  <c r="Y203" i="5"/>
  <c r="W203" i="5"/>
  <c r="U203" i="5"/>
  <c r="S203" i="5"/>
  <c r="P203" i="5"/>
  <c r="N203" i="5"/>
  <c r="L203" i="5"/>
  <c r="J203" i="5"/>
  <c r="AD202" i="5"/>
  <c r="AC202" i="5"/>
  <c r="Y202" i="5"/>
  <c r="W202" i="5"/>
  <c r="U202" i="5"/>
  <c r="S202" i="5"/>
  <c r="P202" i="5"/>
  <c r="N202" i="5"/>
  <c r="L202" i="5"/>
  <c r="J202" i="5"/>
  <c r="AD201" i="5"/>
  <c r="AC201" i="5"/>
  <c r="Y201" i="5"/>
  <c r="W201" i="5"/>
  <c r="U201" i="5"/>
  <c r="S201" i="5"/>
  <c r="P201" i="5"/>
  <c r="N201" i="5"/>
  <c r="L201" i="5"/>
  <c r="J201" i="5"/>
  <c r="AD200" i="5"/>
  <c r="AC200" i="5"/>
  <c r="Y200" i="5"/>
  <c r="W200" i="5"/>
  <c r="U200" i="5"/>
  <c r="S200" i="5"/>
  <c r="P200" i="5"/>
  <c r="N200" i="5"/>
  <c r="L200" i="5"/>
  <c r="J200" i="5"/>
  <c r="AD199" i="5"/>
  <c r="AC199" i="5"/>
  <c r="Y199" i="5"/>
  <c r="W199" i="5"/>
  <c r="U199" i="5"/>
  <c r="S199" i="5"/>
  <c r="P199" i="5"/>
  <c r="N199" i="5"/>
  <c r="L199" i="5"/>
  <c r="J199" i="5"/>
  <c r="AD198" i="5"/>
  <c r="AC198" i="5"/>
  <c r="Y198" i="5"/>
  <c r="W198" i="5"/>
  <c r="U198" i="5"/>
  <c r="S198" i="5"/>
  <c r="P198" i="5"/>
  <c r="N198" i="5"/>
  <c r="L198" i="5"/>
  <c r="J198" i="5"/>
  <c r="AD197" i="5"/>
  <c r="AC197" i="5"/>
  <c r="Y197" i="5"/>
  <c r="W197" i="5"/>
  <c r="U197" i="5"/>
  <c r="S197" i="5"/>
  <c r="P197" i="5"/>
  <c r="N197" i="5"/>
  <c r="L197" i="5"/>
  <c r="J197" i="5"/>
  <c r="AD196" i="5"/>
  <c r="AC196" i="5"/>
  <c r="Y196" i="5"/>
  <c r="W196" i="5"/>
  <c r="U196" i="5"/>
  <c r="S196" i="5"/>
  <c r="P196" i="5"/>
  <c r="N196" i="5"/>
  <c r="L196" i="5"/>
  <c r="J196" i="5"/>
  <c r="AD195" i="5"/>
  <c r="AC195" i="5"/>
  <c r="Y195" i="5"/>
  <c r="W195" i="5"/>
  <c r="U195" i="5"/>
  <c r="S195" i="5"/>
  <c r="P195" i="5"/>
  <c r="N195" i="5"/>
  <c r="L195" i="5"/>
  <c r="J195" i="5"/>
  <c r="AD194" i="5"/>
  <c r="AC194" i="5"/>
  <c r="Y194" i="5"/>
  <c r="W194" i="5"/>
  <c r="U194" i="5"/>
  <c r="S194" i="5"/>
  <c r="P194" i="5"/>
  <c r="N194" i="5"/>
  <c r="L194" i="5"/>
  <c r="J194" i="5"/>
  <c r="AD193" i="5"/>
  <c r="AC193" i="5"/>
  <c r="Y193" i="5"/>
  <c r="W193" i="5"/>
  <c r="U193" i="5"/>
  <c r="S193" i="5"/>
  <c r="P193" i="5"/>
  <c r="N193" i="5"/>
  <c r="L193" i="5"/>
  <c r="J193" i="5"/>
  <c r="AD192" i="5"/>
  <c r="AC192" i="5"/>
  <c r="Y192" i="5"/>
  <c r="W192" i="5"/>
  <c r="U192" i="5"/>
  <c r="S192" i="5"/>
  <c r="P192" i="5"/>
  <c r="N192" i="5"/>
  <c r="L192" i="5"/>
  <c r="J192" i="5"/>
  <c r="AD191" i="5"/>
  <c r="AC191" i="5"/>
  <c r="Y191" i="5"/>
  <c r="W191" i="5"/>
  <c r="U191" i="5"/>
  <c r="S191" i="5"/>
  <c r="P191" i="5"/>
  <c r="N191" i="5"/>
  <c r="L191" i="5"/>
  <c r="J191" i="5"/>
  <c r="AD190" i="5"/>
  <c r="AC190" i="5"/>
  <c r="Y190" i="5"/>
  <c r="W190" i="5"/>
  <c r="U190" i="5"/>
  <c r="S190" i="5"/>
  <c r="P190" i="5"/>
  <c r="N190" i="5"/>
  <c r="L190" i="5"/>
  <c r="J190" i="5"/>
  <c r="AD189" i="5"/>
  <c r="AC189" i="5"/>
  <c r="Y189" i="5"/>
  <c r="W189" i="5"/>
  <c r="U189" i="5"/>
  <c r="S189" i="5"/>
  <c r="P189" i="5"/>
  <c r="N189" i="5"/>
  <c r="L189" i="5"/>
  <c r="J189" i="5"/>
  <c r="AD188" i="5"/>
  <c r="AC188" i="5"/>
  <c r="Y188" i="5"/>
  <c r="W188" i="5"/>
  <c r="U188" i="5"/>
  <c r="S188" i="5"/>
  <c r="P188" i="5"/>
  <c r="N188" i="5"/>
  <c r="L188" i="5"/>
  <c r="J188" i="5"/>
  <c r="AD187" i="5"/>
  <c r="AC187" i="5"/>
  <c r="Y187" i="5"/>
  <c r="W187" i="5"/>
  <c r="U187" i="5"/>
  <c r="S187" i="5"/>
  <c r="P187" i="5"/>
  <c r="N187" i="5"/>
  <c r="L187" i="5"/>
  <c r="J187" i="5"/>
  <c r="AD186" i="5"/>
  <c r="AC186" i="5"/>
  <c r="Y186" i="5"/>
  <c r="W186" i="5"/>
  <c r="U186" i="5"/>
  <c r="S186" i="5"/>
  <c r="P186" i="5"/>
  <c r="N186" i="5"/>
  <c r="L186" i="5"/>
  <c r="J186" i="5"/>
  <c r="AD185" i="5"/>
  <c r="AC185" i="5"/>
  <c r="Y185" i="5"/>
  <c r="W185" i="5"/>
  <c r="U185" i="5"/>
  <c r="S185" i="5"/>
  <c r="P185" i="5"/>
  <c r="N185" i="5"/>
  <c r="L185" i="5"/>
  <c r="J185" i="5"/>
  <c r="AD184" i="5"/>
  <c r="AC184" i="5"/>
  <c r="Y184" i="5"/>
  <c r="W184" i="5"/>
  <c r="U184" i="5"/>
  <c r="S184" i="5"/>
  <c r="P184" i="5"/>
  <c r="N184" i="5"/>
  <c r="L184" i="5"/>
  <c r="J184" i="5"/>
  <c r="AD183" i="5"/>
  <c r="AC183" i="5"/>
  <c r="Y183" i="5"/>
  <c r="W183" i="5"/>
  <c r="U183" i="5"/>
  <c r="S183" i="5"/>
  <c r="P183" i="5"/>
  <c r="N183" i="5"/>
  <c r="L183" i="5"/>
  <c r="J183" i="5"/>
  <c r="AD182" i="5"/>
  <c r="AC182" i="5"/>
  <c r="Y182" i="5"/>
  <c r="W182" i="5"/>
  <c r="U182" i="5"/>
  <c r="S182" i="5"/>
  <c r="P182" i="5"/>
  <c r="N182" i="5"/>
  <c r="L182" i="5"/>
  <c r="J182" i="5"/>
  <c r="AD181" i="5"/>
  <c r="AC181" i="5"/>
  <c r="Y181" i="5"/>
  <c r="W181" i="5"/>
  <c r="U181" i="5"/>
  <c r="S181" i="5"/>
  <c r="P181" i="5"/>
  <c r="N181" i="5"/>
  <c r="L181" i="5"/>
  <c r="J181" i="5"/>
  <c r="AD180" i="5"/>
  <c r="AC180" i="5"/>
  <c r="Y180" i="5"/>
  <c r="W180" i="5"/>
  <c r="U180" i="5"/>
  <c r="S180" i="5"/>
  <c r="P180" i="5"/>
  <c r="N180" i="5"/>
  <c r="L180" i="5"/>
  <c r="J180" i="5"/>
  <c r="AD179" i="5"/>
  <c r="AC179" i="5"/>
  <c r="Y179" i="5"/>
  <c r="W179" i="5"/>
  <c r="U179" i="5"/>
  <c r="S179" i="5"/>
  <c r="P179" i="5"/>
  <c r="N179" i="5"/>
  <c r="L179" i="5"/>
  <c r="J179" i="5"/>
  <c r="AD178" i="5"/>
  <c r="AC178" i="5"/>
  <c r="Y178" i="5"/>
  <c r="W178" i="5"/>
  <c r="U178" i="5"/>
  <c r="S178" i="5"/>
  <c r="P178" i="5"/>
  <c r="N178" i="5"/>
  <c r="L178" i="5"/>
  <c r="J178" i="5"/>
  <c r="AD177" i="5"/>
  <c r="AC177" i="5"/>
  <c r="Y177" i="5"/>
  <c r="W177" i="5"/>
  <c r="U177" i="5"/>
  <c r="S177" i="5"/>
  <c r="P177" i="5"/>
  <c r="N177" i="5"/>
  <c r="L177" i="5"/>
  <c r="J177" i="5"/>
  <c r="AD176" i="5"/>
  <c r="AC176" i="5"/>
  <c r="Y176" i="5"/>
  <c r="W176" i="5"/>
  <c r="U176" i="5"/>
  <c r="S176" i="5"/>
  <c r="P176" i="5"/>
  <c r="N176" i="5"/>
  <c r="L176" i="5"/>
  <c r="J176" i="5"/>
  <c r="AD175" i="5"/>
  <c r="AC175" i="5"/>
  <c r="Y175" i="5"/>
  <c r="W175" i="5"/>
  <c r="U175" i="5"/>
  <c r="S175" i="5"/>
  <c r="P175" i="5"/>
  <c r="N175" i="5"/>
  <c r="L175" i="5"/>
  <c r="J175" i="5"/>
  <c r="AD174" i="5"/>
  <c r="AC174" i="5"/>
  <c r="Y174" i="5"/>
  <c r="W174" i="5"/>
  <c r="U174" i="5"/>
  <c r="S174" i="5"/>
  <c r="P174" i="5"/>
  <c r="N174" i="5"/>
  <c r="L174" i="5"/>
  <c r="J174" i="5"/>
  <c r="AD173" i="5"/>
  <c r="AC173" i="5"/>
  <c r="Y173" i="5"/>
  <c r="W173" i="5"/>
  <c r="U173" i="5"/>
  <c r="S173" i="5"/>
  <c r="P173" i="5"/>
  <c r="N173" i="5"/>
  <c r="L173" i="5"/>
  <c r="J173" i="5"/>
  <c r="AD172" i="5"/>
  <c r="AC172" i="5"/>
  <c r="Y172" i="5"/>
  <c r="W172" i="5"/>
  <c r="U172" i="5"/>
  <c r="S172" i="5"/>
  <c r="P172" i="5"/>
  <c r="N172" i="5"/>
  <c r="L172" i="5"/>
  <c r="J172" i="5"/>
  <c r="AD171" i="5"/>
  <c r="AC171" i="5"/>
  <c r="Y171" i="5"/>
  <c r="W171" i="5"/>
  <c r="U171" i="5"/>
  <c r="S171" i="5"/>
  <c r="P171" i="5"/>
  <c r="N171" i="5"/>
  <c r="L171" i="5"/>
  <c r="J171" i="5"/>
  <c r="AD170" i="5"/>
  <c r="AC170" i="5"/>
  <c r="Y170" i="5"/>
  <c r="W170" i="5"/>
  <c r="U170" i="5"/>
  <c r="S170" i="5"/>
  <c r="P170" i="5"/>
  <c r="N170" i="5"/>
  <c r="L170" i="5"/>
  <c r="J170" i="5"/>
  <c r="AD169" i="5"/>
  <c r="AC169" i="5"/>
  <c r="Y169" i="5"/>
  <c r="W169" i="5"/>
  <c r="U169" i="5"/>
  <c r="S169" i="5"/>
  <c r="P169" i="5"/>
  <c r="N169" i="5"/>
  <c r="L169" i="5"/>
  <c r="J169" i="5"/>
  <c r="AD168" i="5"/>
  <c r="AC168" i="5"/>
  <c r="Y168" i="5"/>
  <c r="W168" i="5"/>
  <c r="U168" i="5"/>
  <c r="S168" i="5"/>
  <c r="P168" i="5"/>
  <c r="N168" i="5"/>
  <c r="L168" i="5"/>
  <c r="J168" i="5"/>
  <c r="AD167" i="5"/>
  <c r="AC167" i="5"/>
  <c r="Y167" i="5"/>
  <c r="W167" i="5"/>
  <c r="U167" i="5"/>
  <c r="S167" i="5"/>
  <c r="P167" i="5"/>
  <c r="N167" i="5"/>
  <c r="L167" i="5"/>
  <c r="J167" i="5"/>
  <c r="AD166" i="5"/>
  <c r="AC166" i="5"/>
  <c r="Y166" i="5"/>
  <c r="W166" i="5"/>
  <c r="U166" i="5"/>
  <c r="S166" i="5"/>
  <c r="P166" i="5"/>
  <c r="N166" i="5"/>
  <c r="L166" i="5"/>
  <c r="J166" i="5"/>
  <c r="AD165" i="5"/>
  <c r="AC165" i="5"/>
  <c r="Y165" i="5"/>
  <c r="W165" i="5"/>
  <c r="U165" i="5"/>
  <c r="S165" i="5"/>
  <c r="P165" i="5"/>
  <c r="N165" i="5"/>
  <c r="L165" i="5"/>
  <c r="J165" i="5"/>
  <c r="AD164" i="5"/>
  <c r="AC164" i="5"/>
  <c r="Y164" i="5"/>
  <c r="W164" i="5"/>
  <c r="U164" i="5"/>
  <c r="S164" i="5"/>
  <c r="P164" i="5"/>
  <c r="N164" i="5"/>
  <c r="L164" i="5"/>
  <c r="J164" i="5"/>
  <c r="AD163" i="5"/>
  <c r="AC163" i="5"/>
  <c r="Y163" i="5"/>
  <c r="W163" i="5"/>
  <c r="U163" i="5"/>
  <c r="S163" i="5"/>
  <c r="P163" i="5"/>
  <c r="N163" i="5"/>
  <c r="L163" i="5"/>
  <c r="J163" i="5"/>
  <c r="AD162" i="5"/>
  <c r="AC162" i="5"/>
  <c r="Y162" i="5"/>
  <c r="W162" i="5"/>
  <c r="U162" i="5"/>
  <c r="S162" i="5"/>
  <c r="P162" i="5"/>
  <c r="N162" i="5"/>
  <c r="L162" i="5"/>
  <c r="J162" i="5"/>
  <c r="AD161" i="5"/>
  <c r="AC161" i="5"/>
  <c r="Y161" i="5"/>
  <c r="W161" i="5"/>
  <c r="U161" i="5"/>
  <c r="S161" i="5"/>
  <c r="P161" i="5"/>
  <c r="N161" i="5"/>
  <c r="L161" i="5"/>
  <c r="J161" i="5"/>
  <c r="AD160" i="5"/>
  <c r="AC160" i="5"/>
  <c r="Y160" i="5"/>
  <c r="W160" i="5"/>
  <c r="U160" i="5"/>
  <c r="S160" i="5"/>
  <c r="P160" i="5"/>
  <c r="N160" i="5"/>
  <c r="L160" i="5"/>
  <c r="J160" i="5"/>
  <c r="AD159" i="5"/>
  <c r="AC159" i="5"/>
  <c r="Y159" i="5"/>
  <c r="W159" i="5"/>
  <c r="U159" i="5"/>
  <c r="S159" i="5"/>
  <c r="P159" i="5"/>
  <c r="N159" i="5"/>
  <c r="L159" i="5"/>
  <c r="J159" i="5"/>
  <c r="AD158" i="5"/>
  <c r="AC158" i="5"/>
  <c r="Y158" i="5"/>
  <c r="W158" i="5"/>
  <c r="U158" i="5"/>
  <c r="S158" i="5"/>
  <c r="P158" i="5"/>
  <c r="N158" i="5"/>
  <c r="L158" i="5"/>
  <c r="J158" i="5"/>
  <c r="AD157" i="5"/>
  <c r="AC157" i="5"/>
  <c r="Y157" i="5"/>
  <c r="W157" i="5"/>
  <c r="U157" i="5"/>
  <c r="S157" i="5"/>
  <c r="P157" i="5"/>
  <c r="N157" i="5"/>
  <c r="L157" i="5"/>
  <c r="J157" i="5"/>
  <c r="AD156" i="5"/>
  <c r="AC156" i="5"/>
  <c r="Y156" i="5"/>
  <c r="W156" i="5"/>
  <c r="U156" i="5"/>
  <c r="S156" i="5"/>
  <c r="P156" i="5"/>
  <c r="N156" i="5"/>
  <c r="L156" i="5"/>
  <c r="J156" i="5"/>
  <c r="AD155" i="5"/>
  <c r="AC155" i="5"/>
  <c r="Y155" i="5"/>
  <c r="W155" i="5"/>
  <c r="U155" i="5"/>
  <c r="S155" i="5"/>
  <c r="P155" i="5"/>
  <c r="N155" i="5"/>
  <c r="L155" i="5"/>
  <c r="J155" i="5"/>
  <c r="AD154" i="5"/>
  <c r="AC154" i="5"/>
  <c r="Y154" i="5"/>
  <c r="W154" i="5"/>
  <c r="U154" i="5"/>
  <c r="S154" i="5"/>
  <c r="P154" i="5"/>
  <c r="N154" i="5"/>
  <c r="L154" i="5"/>
  <c r="J154" i="5"/>
  <c r="AD153" i="5"/>
  <c r="AC153" i="5"/>
  <c r="Y153" i="5"/>
  <c r="W153" i="5"/>
  <c r="U153" i="5"/>
  <c r="S153" i="5"/>
  <c r="P153" i="5"/>
  <c r="N153" i="5"/>
  <c r="L153" i="5"/>
  <c r="J153" i="5"/>
  <c r="AD152" i="5"/>
  <c r="AC152" i="5"/>
  <c r="Y152" i="5"/>
  <c r="W152" i="5"/>
  <c r="U152" i="5"/>
  <c r="S152" i="5"/>
  <c r="P152" i="5"/>
  <c r="N152" i="5"/>
  <c r="L152" i="5"/>
  <c r="J152" i="5"/>
  <c r="AD151" i="5"/>
  <c r="AC151" i="5"/>
  <c r="Y151" i="5"/>
  <c r="W151" i="5"/>
  <c r="U151" i="5"/>
  <c r="S151" i="5"/>
  <c r="P151" i="5"/>
  <c r="N151" i="5"/>
  <c r="L151" i="5"/>
  <c r="J151" i="5"/>
  <c r="AD150" i="5"/>
  <c r="AC150" i="5"/>
  <c r="Y150" i="5"/>
  <c r="W150" i="5"/>
  <c r="U150" i="5"/>
  <c r="S150" i="5"/>
  <c r="P150" i="5"/>
  <c r="N150" i="5"/>
  <c r="L150" i="5"/>
  <c r="J150" i="5"/>
  <c r="AD149" i="5"/>
  <c r="AC149" i="5"/>
  <c r="Y149" i="5"/>
  <c r="W149" i="5"/>
  <c r="U149" i="5"/>
  <c r="S149" i="5"/>
  <c r="P149" i="5"/>
  <c r="N149" i="5"/>
  <c r="L149" i="5"/>
  <c r="J149" i="5"/>
  <c r="AD148" i="5"/>
  <c r="AC148" i="5"/>
  <c r="Y148" i="5"/>
  <c r="W148" i="5"/>
  <c r="U148" i="5"/>
  <c r="S148" i="5"/>
  <c r="P148" i="5"/>
  <c r="N148" i="5"/>
  <c r="L148" i="5"/>
  <c r="J148" i="5"/>
  <c r="AD147" i="5"/>
  <c r="AC147" i="5"/>
  <c r="Y147" i="5"/>
  <c r="W147" i="5"/>
  <c r="U147" i="5"/>
  <c r="S147" i="5"/>
  <c r="P147" i="5"/>
  <c r="N147" i="5"/>
  <c r="L147" i="5"/>
  <c r="J147" i="5"/>
  <c r="AD146" i="5"/>
  <c r="AC146" i="5"/>
  <c r="Y146" i="5"/>
  <c r="W146" i="5"/>
  <c r="U146" i="5"/>
  <c r="S146" i="5"/>
  <c r="P146" i="5"/>
  <c r="N146" i="5"/>
  <c r="L146" i="5"/>
  <c r="J146" i="5"/>
  <c r="AD145" i="5"/>
  <c r="AC145" i="5"/>
  <c r="Y145" i="5"/>
  <c r="W145" i="5"/>
  <c r="U145" i="5"/>
  <c r="S145" i="5"/>
  <c r="P145" i="5"/>
  <c r="N145" i="5"/>
  <c r="L145" i="5"/>
  <c r="J145" i="5"/>
  <c r="AD144" i="5"/>
  <c r="AC144" i="5"/>
  <c r="Y144" i="5"/>
  <c r="W144" i="5"/>
  <c r="U144" i="5"/>
  <c r="S144" i="5"/>
  <c r="P144" i="5"/>
  <c r="N144" i="5"/>
  <c r="L144" i="5"/>
  <c r="J144" i="5"/>
  <c r="AD143" i="5"/>
  <c r="AC143" i="5"/>
  <c r="Y143" i="5"/>
  <c r="W143" i="5"/>
  <c r="U143" i="5"/>
  <c r="S143" i="5"/>
  <c r="P143" i="5"/>
  <c r="N143" i="5"/>
  <c r="L143" i="5"/>
  <c r="J143" i="5"/>
  <c r="AD142" i="5"/>
  <c r="AC142" i="5"/>
  <c r="Y142" i="5"/>
  <c r="W142" i="5"/>
  <c r="U142" i="5"/>
  <c r="S142" i="5"/>
  <c r="P142" i="5"/>
  <c r="N142" i="5"/>
  <c r="L142" i="5"/>
  <c r="J142" i="5"/>
  <c r="AD141" i="5"/>
  <c r="AC141" i="5"/>
  <c r="Y141" i="5"/>
  <c r="W141" i="5"/>
  <c r="U141" i="5"/>
  <c r="S141" i="5"/>
  <c r="P141" i="5"/>
  <c r="N141" i="5"/>
  <c r="L141" i="5"/>
  <c r="J141" i="5"/>
  <c r="AD140" i="5"/>
  <c r="AC140" i="5"/>
  <c r="Y140" i="5"/>
  <c r="W140" i="5"/>
  <c r="U140" i="5"/>
  <c r="S140" i="5"/>
  <c r="P140" i="5"/>
  <c r="N140" i="5"/>
  <c r="L140" i="5"/>
  <c r="J140" i="5"/>
  <c r="AD139" i="5"/>
  <c r="AC139" i="5"/>
  <c r="Y139" i="5"/>
  <c r="W139" i="5"/>
  <c r="U139" i="5"/>
  <c r="S139" i="5"/>
  <c r="P139" i="5"/>
  <c r="N139" i="5"/>
  <c r="L139" i="5"/>
  <c r="J139" i="5"/>
  <c r="AD138" i="5"/>
  <c r="AC138" i="5"/>
  <c r="Y138" i="5"/>
  <c r="W138" i="5"/>
  <c r="U138" i="5"/>
  <c r="S138" i="5"/>
  <c r="P138" i="5"/>
  <c r="N138" i="5"/>
  <c r="L138" i="5"/>
  <c r="J138" i="5"/>
  <c r="AD137" i="5"/>
  <c r="AC137" i="5"/>
  <c r="Y137" i="5"/>
  <c r="W137" i="5"/>
  <c r="U137" i="5"/>
  <c r="S137" i="5"/>
  <c r="P137" i="5"/>
  <c r="N137" i="5"/>
  <c r="L137" i="5"/>
  <c r="J137" i="5"/>
  <c r="AD136" i="5"/>
  <c r="AC136" i="5"/>
  <c r="Y136" i="5"/>
  <c r="W136" i="5"/>
  <c r="U136" i="5"/>
  <c r="S136" i="5"/>
  <c r="P136" i="5"/>
  <c r="N136" i="5"/>
  <c r="L136" i="5"/>
  <c r="J136" i="5"/>
  <c r="AD135" i="5"/>
  <c r="AC135" i="5"/>
  <c r="Y135" i="5"/>
  <c r="W135" i="5"/>
  <c r="U135" i="5"/>
  <c r="S135" i="5"/>
  <c r="P135" i="5"/>
  <c r="N135" i="5"/>
  <c r="L135" i="5"/>
  <c r="J135" i="5"/>
  <c r="AD134" i="5"/>
  <c r="AC134" i="5"/>
  <c r="Y134" i="5"/>
  <c r="W134" i="5"/>
  <c r="U134" i="5"/>
  <c r="S134" i="5"/>
  <c r="P134" i="5"/>
  <c r="N134" i="5"/>
  <c r="L134" i="5"/>
  <c r="J134" i="5"/>
  <c r="AD133" i="5"/>
  <c r="AC133" i="5"/>
  <c r="Y133" i="5"/>
  <c r="W133" i="5"/>
  <c r="U133" i="5"/>
  <c r="S133" i="5"/>
  <c r="P133" i="5"/>
  <c r="N133" i="5"/>
  <c r="L133" i="5"/>
  <c r="J133" i="5"/>
  <c r="AD132" i="5"/>
  <c r="AC132" i="5"/>
  <c r="Y132" i="5"/>
  <c r="W132" i="5"/>
  <c r="U132" i="5"/>
  <c r="S132" i="5"/>
  <c r="P132" i="5"/>
  <c r="N132" i="5"/>
  <c r="L132" i="5"/>
  <c r="J132" i="5"/>
  <c r="AD131" i="5"/>
  <c r="AC131" i="5"/>
  <c r="Y131" i="5"/>
  <c r="W131" i="5"/>
  <c r="U131" i="5"/>
  <c r="S131" i="5"/>
  <c r="P131" i="5"/>
  <c r="N131" i="5"/>
  <c r="L131" i="5"/>
  <c r="J131" i="5"/>
  <c r="AD130" i="5"/>
  <c r="AC130" i="5"/>
  <c r="Y130" i="5"/>
  <c r="W130" i="5"/>
  <c r="U130" i="5"/>
  <c r="S130" i="5"/>
  <c r="P130" i="5"/>
  <c r="N130" i="5"/>
  <c r="L130" i="5"/>
  <c r="J130" i="5"/>
  <c r="AD129" i="5"/>
  <c r="AC129" i="5"/>
  <c r="Y129" i="5"/>
  <c r="W129" i="5"/>
  <c r="U129" i="5"/>
  <c r="S129" i="5"/>
  <c r="P129" i="5"/>
  <c r="N129" i="5"/>
  <c r="L129" i="5"/>
  <c r="J129" i="5"/>
  <c r="AD128" i="5"/>
  <c r="AC128" i="5"/>
  <c r="Y128" i="5"/>
  <c r="W128" i="5"/>
  <c r="U128" i="5"/>
  <c r="S128" i="5"/>
  <c r="P128" i="5"/>
  <c r="N128" i="5"/>
  <c r="L128" i="5"/>
  <c r="J128" i="5"/>
  <c r="AD127" i="5"/>
  <c r="AC127" i="5"/>
  <c r="Y127" i="5"/>
  <c r="W127" i="5"/>
  <c r="U127" i="5"/>
  <c r="S127" i="5"/>
  <c r="P127" i="5"/>
  <c r="N127" i="5"/>
  <c r="L127" i="5"/>
  <c r="J127" i="5"/>
  <c r="AD126" i="5"/>
  <c r="AC126" i="5"/>
  <c r="Y126" i="5"/>
  <c r="W126" i="5"/>
  <c r="U126" i="5"/>
  <c r="S126" i="5"/>
  <c r="P126" i="5"/>
  <c r="N126" i="5"/>
  <c r="L126" i="5"/>
  <c r="J126" i="5"/>
  <c r="AD125" i="5"/>
  <c r="AC125" i="5"/>
  <c r="Y125" i="5"/>
  <c r="W125" i="5"/>
  <c r="U125" i="5"/>
  <c r="S125" i="5"/>
  <c r="P125" i="5"/>
  <c r="N125" i="5"/>
  <c r="L125" i="5"/>
  <c r="J125" i="5"/>
  <c r="AD124" i="5"/>
  <c r="AC124" i="5"/>
  <c r="Y124" i="5"/>
  <c r="W124" i="5"/>
  <c r="U124" i="5"/>
  <c r="S124" i="5"/>
  <c r="P124" i="5"/>
  <c r="N124" i="5"/>
  <c r="L124" i="5"/>
  <c r="J124" i="5"/>
  <c r="AD123" i="5"/>
  <c r="AC123" i="5"/>
  <c r="Y123" i="5"/>
  <c r="W123" i="5"/>
  <c r="U123" i="5"/>
  <c r="S123" i="5"/>
  <c r="P123" i="5"/>
  <c r="N123" i="5"/>
  <c r="L123" i="5"/>
  <c r="J123" i="5"/>
  <c r="AD122" i="5"/>
  <c r="AC122" i="5"/>
  <c r="Y122" i="5"/>
  <c r="W122" i="5"/>
  <c r="U122" i="5"/>
  <c r="S122" i="5"/>
  <c r="P122" i="5"/>
  <c r="N122" i="5"/>
  <c r="L122" i="5"/>
  <c r="J122" i="5"/>
  <c r="AD121" i="5"/>
  <c r="AC121" i="5"/>
  <c r="Y121" i="5"/>
  <c r="W121" i="5"/>
  <c r="U121" i="5"/>
  <c r="S121" i="5"/>
  <c r="P121" i="5"/>
  <c r="N121" i="5"/>
  <c r="L121" i="5"/>
  <c r="J121" i="5"/>
  <c r="AD120" i="5"/>
  <c r="AC120" i="5"/>
  <c r="Y120" i="5"/>
  <c r="W120" i="5"/>
  <c r="U120" i="5"/>
  <c r="S120" i="5"/>
  <c r="P120" i="5"/>
  <c r="N120" i="5"/>
  <c r="L120" i="5"/>
  <c r="J120" i="5"/>
  <c r="AD119" i="5"/>
  <c r="AC119" i="5"/>
  <c r="Y119" i="5"/>
  <c r="W119" i="5"/>
  <c r="U119" i="5"/>
  <c r="S119" i="5"/>
  <c r="P119" i="5"/>
  <c r="N119" i="5"/>
  <c r="L119" i="5"/>
  <c r="J119" i="5"/>
  <c r="AD118" i="5"/>
  <c r="AC118" i="5"/>
  <c r="Y118" i="5"/>
  <c r="W118" i="5"/>
  <c r="U118" i="5"/>
  <c r="S118" i="5"/>
  <c r="P118" i="5"/>
  <c r="N118" i="5"/>
  <c r="L118" i="5"/>
  <c r="J118" i="5"/>
  <c r="AD117" i="5"/>
  <c r="AC117" i="5"/>
  <c r="Y117" i="5"/>
  <c r="W117" i="5"/>
  <c r="U117" i="5"/>
  <c r="S117" i="5"/>
  <c r="P117" i="5"/>
  <c r="N117" i="5"/>
  <c r="L117" i="5"/>
  <c r="J117" i="5"/>
  <c r="AD116" i="5"/>
  <c r="AC116" i="5"/>
  <c r="Y116" i="5"/>
  <c r="W116" i="5"/>
  <c r="U116" i="5"/>
  <c r="S116" i="5"/>
  <c r="P116" i="5"/>
  <c r="N116" i="5"/>
  <c r="L116" i="5"/>
  <c r="J116" i="5"/>
  <c r="AD115" i="5"/>
  <c r="AC115" i="5"/>
  <c r="Y115" i="5"/>
  <c r="W115" i="5"/>
  <c r="U115" i="5"/>
  <c r="S115" i="5"/>
  <c r="P115" i="5"/>
  <c r="N115" i="5"/>
  <c r="L115" i="5"/>
  <c r="J115" i="5"/>
  <c r="AD114" i="5"/>
  <c r="AC114" i="5"/>
  <c r="Y114" i="5"/>
  <c r="W114" i="5"/>
  <c r="U114" i="5"/>
  <c r="S114" i="5"/>
  <c r="P114" i="5"/>
  <c r="N114" i="5"/>
  <c r="L114" i="5"/>
  <c r="J114" i="5"/>
  <c r="AD113" i="5"/>
  <c r="AC113" i="5"/>
  <c r="Y113" i="5"/>
  <c r="W113" i="5"/>
  <c r="U113" i="5"/>
  <c r="S113" i="5"/>
  <c r="P113" i="5"/>
  <c r="N113" i="5"/>
  <c r="L113" i="5"/>
  <c r="J113" i="5"/>
  <c r="AD112" i="5"/>
  <c r="AC112" i="5"/>
  <c r="Y112" i="5"/>
  <c r="W112" i="5"/>
  <c r="U112" i="5"/>
  <c r="S112" i="5"/>
  <c r="P112" i="5"/>
  <c r="N112" i="5"/>
  <c r="L112" i="5"/>
  <c r="J112" i="5"/>
  <c r="AD111" i="5"/>
  <c r="AC111" i="5"/>
  <c r="Y111" i="5"/>
  <c r="W111" i="5"/>
  <c r="U111" i="5"/>
  <c r="S111" i="5"/>
  <c r="P111" i="5"/>
  <c r="N111" i="5"/>
  <c r="L111" i="5"/>
  <c r="J111" i="5"/>
  <c r="AD110" i="5"/>
  <c r="AC110" i="5"/>
  <c r="Y110" i="5"/>
  <c r="W110" i="5"/>
  <c r="U110" i="5"/>
  <c r="S110" i="5"/>
  <c r="P110" i="5"/>
  <c r="N110" i="5"/>
  <c r="L110" i="5"/>
  <c r="J110" i="5"/>
  <c r="AD109" i="5"/>
  <c r="AC109" i="5"/>
  <c r="Y109" i="5"/>
  <c r="W109" i="5"/>
  <c r="U109" i="5"/>
  <c r="S109" i="5"/>
  <c r="P109" i="5"/>
  <c r="N109" i="5"/>
  <c r="L109" i="5"/>
  <c r="J109" i="5"/>
  <c r="AD108" i="5"/>
  <c r="AC108" i="5"/>
  <c r="Y108" i="5"/>
  <c r="W108" i="5"/>
  <c r="U108" i="5"/>
  <c r="S108" i="5"/>
  <c r="P108" i="5"/>
  <c r="N108" i="5"/>
  <c r="L108" i="5"/>
  <c r="J108" i="5"/>
  <c r="AD107" i="5"/>
  <c r="AC107" i="5"/>
  <c r="Y107" i="5"/>
  <c r="W107" i="5"/>
  <c r="U107" i="5"/>
  <c r="S107" i="5"/>
  <c r="P107" i="5"/>
  <c r="N107" i="5"/>
  <c r="L107" i="5"/>
  <c r="J107" i="5"/>
  <c r="AD106" i="5"/>
  <c r="AC106" i="5"/>
  <c r="Y106" i="5"/>
  <c r="W106" i="5"/>
  <c r="U106" i="5"/>
  <c r="S106" i="5"/>
  <c r="P106" i="5"/>
  <c r="N106" i="5"/>
  <c r="L106" i="5"/>
  <c r="J106" i="5"/>
  <c r="AD105" i="5"/>
  <c r="AC105" i="5"/>
  <c r="Y105" i="5"/>
  <c r="W105" i="5"/>
  <c r="U105" i="5"/>
  <c r="S105" i="5"/>
  <c r="P105" i="5"/>
  <c r="N105" i="5"/>
  <c r="L105" i="5"/>
  <c r="J105" i="5"/>
  <c r="AD104" i="5"/>
  <c r="AC104" i="5"/>
  <c r="Y104" i="5"/>
  <c r="W104" i="5"/>
  <c r="U104" i="5"/>
  <c r="S104" i="5"/>
  <c r="P104" i="5"/>
  <c r="N104" i="5"/>
  <c r="L104" i="5"/>
  <c r="J104" i="5"/>
  <c r="AD103" i="5"/>
  <c r="AC103" i="5"/>
  <c r="Y103" i="5"/>
  <c r="W103" i="5"/>
  <c r="U103" i="5"/>
  <c r="S103" i="5"/>
  <c r="P103" i="5"/>
  <c r="N103" i="5"/>
  <c r="L103" i="5"/>
  <c r="J103" i="5"/>
  <c r="AD102" i="5"/>
  <c r="AC102" i="5"/>
  <c r="Y102" i="5"/>
  <c r="W102" i="5"/>
  <c r="U102" i="5"/>
  <c r="S102" i="5"/>
  <c r="P102" i="5"/>
  <c r="N102" i="5"/>
  <c r="L102" i="5"/>
  <c r="J102" i="5"/>
  <c r="AD101" i="5"/>
  <c r="AC101" i="5"/>
  <c r="Y101" i="5"/>
  <c r="W101" i="5"/>
  <c r="U101" i="5"/>
  <c r="S101" i="5"/>
  <c r="P101" i="5"/>
  <c r="N101" i="5"/>
  <c r="L101" i="5"/>
  <c r="J101" i="5"/>
  <c r="AD100" i="5"/>
  <c r="AC100" i="5"/>
  <c r="Y100" i="5"/>
  <c r="W100" i="5"/>
  <c r="U100" i="5"/>
  <c r="S100" i="5"/>
  <c r="P100" i="5"/>
  <c r="N100" i="5"/>
  <c r="L100" i="5"/>
  <c r="J100" i="5"/>
  <c r="AD99" i="5"/>
  <c r="AC99" i="5"/>
  <c r="Y99" i="5"/>
  <c r="W99" i="5"/>
  <c r="U99" i="5"/>
  <c r="S99" i="5"/>
  <c r="P99" i="5"/>
  <c r="N99" i="5"/>
  <c r="L99" i="5"/>
  <c r="J99" i="5"/>
  <c r="AD98" i="5"/>
  <c r="AC98" i="5"/>
  <c r="Y98" i="5"/>
  <c r="W98" i="5"/>
  <c r="U98" i="5"/>
  <c r="S98" i="5"/>
  <c r="P98" i="5"/>
  <c r="N98" i="5"/>
  <c r="L98" i="5"/>
  <c r="J98" i="5"/>
  <c r="AD97" i="5"/>
  <c r="AC97" i="5"/>
  <c r="Y97" i="5"/>
  <c r="W97" i="5"/>
  <c r="U97" i="5"/>
  <c r="S97" i="5"/>
  <c r="P97" i="5"/>
  <c r="N97" i="5"/>
  <c r="L97" i="5"/>
  <c r="J97" i="5"/>
  <c r="AD96" i="5"/>
  <c r="AC96" i="5"/>
  <c r="Y96" i="5"/>
  <c r="W96" i="5"/>
  <c r="U96" i="5"/>
  <c r="S96" i="5"/>
  <c r="P96" i="5"/>
  <c r="N96" i="5"/>
  <c r="L96" i="5"/>
  <c r="J96" i="5"/>
  <c r="AD95" i="5"/>
  <c r="AC95" i="5"/>
  <c r="Y95" i="5"/>
  <c r="W95" i="5"/>
  <c r="U95" i="5"/>
  <c r="S95" i="5"/>
  <c r="P95" i="5"/>
  <c r="N95" i="5"/>
  <c r="L95" i="5"/>
  <c r="J95" i="5"/>
  <c r="AD94" i="5"/>
  <c r="AC94" i="5"/>
  <c r="Y94" i="5"/>
  <c r="W94" i="5"/>
  <c r="U94" i="5"/>
  <c r="S94" i="5"/>
  <c r="P94" i="5"/>
  <c r="N94" i="5"/>
  <c r="L94" i="5"/>
  <c r="J94" i="5"/>
  <c r="AD93" i="5"/>
  <c r="AC93" i="5"/>
  <c r="Y93" i="5"/>
  <c r="W93" i="5"/>
  <c r="U93" i="5"/>
  <c r="S93" i="5"/>
  <c r="P93" i="5"/>
  <c r="N93" i="5"/>
  <c r="L93" i="5"/>
  <c r="J93" i="5"/>
  <c r="AD92" i="5"/>
  <c r="AC92" i="5"/>
  <c r="Y92" i="5"/>
  <c r="W92" i="5"/>
  <c r="U92" i="5"/>
  <c r="S92" i="5"/>
  <c r="P92" i="5"/>
  <c r="N92" i="5"/>
  <c r="L92" i="5"/>
  <c r="J92" i="5"/>
  <c r="AD91" i="5"/>
  <c r="AC91" i="5"/>
  <c r="Y91" i="5"/>
  <c r="W91" i="5"/>
  <c r="U91" i="5"/>
  <c r="S91" i="5"/>
  <c r="P91" i="5"/>
  <c r="N91" i="5"/>
  <c r="L91" i="5"/>
  <c r="J91" i="5"/>
  <c r="AD90" i="5"/>
  <c r="AC90" i="5"/>
  <c r="Y90" i="5"/>
  <c r="W90" i="5"/>
  <c r="U90" i="5"/>
  <c r="S90" i="5"/>
  <c r="P90" i="5"/>
  <c r="N90" i="5"/>
  <c r="L90" i="5"/>
  <c r="J90" i="5"/>
  <c r="AD89" i="5"/>
  <c r="AC89" i="5"/>
  <c r="Y89" i="5"/>
  <c r="W89" i="5"/>
  <c r="U89" i="5"/>
  <c r="S89" i="5"/>
  <c r="P89" i="5"/>
  <c r="N89" i="5"/>
  <c r="L89" i="5"/>
  <c r="J89" i="5"/>
  <c r="AD88" i="5"/>
  <c r="AC88" i="5"/>
  <c r="Y88" i="5"/>
  <c r="W88" i="5"/>
  <c r="U88" i="5"/>
  <c r="S88" i="5"/>
  <c r="P88" i="5"/>
  <c r="N88" i="5"/>
  <c r="L88" i="5"/>
  <c r="J88" i="5"/>
  <c r="AD87" i="5"/>
  <c r="AC87" i="5"/>
  <c r="Y87" i="5"/>
  <c r="W87" i="5"/>
  <c r="U87" i="5"/>
  <c r="S87" i="5"/>
  <c r="P87" i="5"/>
  <c r="N87" i="5"/>
  <c r="L87" i="5"/>
  <c r="J87" i="5"/>
  <c r="AD86" i="5"/>
  <c r="AC86" i="5"/>
  <c r="Y86" i="5"/>
  <c r="W86" i="5"/>
  <c r="U86" i="5"/>
  <c r="S86" i="5"/>
  <c r="P86" i="5"/>
  <c r="N86" i="5"/>
  <c r="L86" i="5"/>
  <c r="J86" i="5"/>
  <c r="AD85" i="5"/>
  <c r="AC85" i="5"/>
  <c r="Y85" i="5"/>
  <c r="W85" i="5"/>
  <c r="U85" i="5"/>
  <c r="S85" i="5"/>
  <c r="P85" i="5"/>
  <c r="N85" i="5"/>
  <c r="L85" i="5"/>
  <c r="J85" i="5"/>
  <c r="AD84" i="5"/>
  <c r="AC84" i="5"/>
  <c r="Y84" i="5"/>
  <c r="W84" i="5"/>
  <c r="U84" i="5"/>
  <c r="S84" i="5"/>
  <c r="P84" i="5"/>
  <c r="N84" i="5"/>
  <c r="L84" i="5"/>
  <c r="J84" i="5"/>
  <c r="AD83" i="5"/>
  <c r="AC83" i="5"/>
  <c r="Y83" i="5"/>
  <c r="W83" i="5"/>
  <c r="U83" i="5"/>
  <c r="S83" i="5"/>
  <c r="P83" i="5"/>
  <c r="N83" i="5"/>
  <c r="L83" i="5"/>
  <c r="J83" i="5"/>
  <c r="AD82" i="5"/>
  <c r="AC82" i="5"/>
  <c r="Y82" i="5"/>
  <c r="W82" i="5"/>
  <c r="U82" i="5"/>
  <c r="S82" i="5"/>
  <c r="P82" i="5"/>
  <c r="N82" i="5"/>
  <c r="L82" i="5"/>
  <c r="J82" i="5"/>
  <c r="AD81" i="5"/>
  <c r="AC81" i="5"/>
  <c r="Y81" i="5"/>
  <c r="W81" i="5"/>
  <c r="U81" i="5"/>
  <c r="S81" i="5"/>
  <c r="P81" i="5"/>
  <c r="N81" i="5"/>
  <c r="L81" i="5"/>
  <c r="J81" i="5"/>
  <c r="AD80" i="5"/>
  <c r="AC80" i="5"/>
  <c r="Y80" i="5"/>
  <c r="W80" i="5"/>
  <c r="U80" i="5"/>
  <c r="S80" i="5"/>
  <c r="P80" i="5"/>
  <c r="N80" i="5"/>
  <c r="L80" i="5"/>
  <c r="J80" i="5"/>
  <c r="AD79" i="5"/>
  <c r="AC79" i="5"/>
  <c r="Y79" i="5"/>
  <c r="W79" i="5"/>
  <c r="U79" i="5"/>
  <c r="S79" i="5"/>
  <c r="P79" i="5"/>
  <c r="N79" i="5"/>
  <c r="L79" i="5"/>
  <c r="J79" i="5"/>
  <c r="AD78" i="5"/>
  <c r="AC78" i="5"/>
  <c r="Y78" i="5"/>
  <c r="W78" i="5"/>
  <c r="U78" i="5"/>
  <c r="S78" i="5"/>
  <c r="P78" i="5"/>
  <c r="N78" i="5"/>
  <c r="L78" i="5"/>
  <c r="J78" i="5"/>
  <c r="AD77" i="5"/>
  <c r="AC77" i="5"/>
  <c r="Y77" i="5"/>
  <c r="W77" i="5"/>
  <c r="U77" i="5"/>
  <c r="S77" i="5"/>
  <c r="P77" i="5"/>
  <c r="N77" i="5"/>
  <c r="L77" i="5"/>
  <c r="J77" i="5"/>
  <c r="AD76" i="5"/>
  <c r="AC76" i="5"/>
  <c r="Y76" i="5"/>
  <c r="W76" i="5"/>
  <c r="U76" i="5"/>
  <c r="S76" i="5"/>
  <c r="P76" i="5"/>
  <c r="N76" i="5"/>
  <c r="L76" i="5"/>
  <c r="J76" i="5"/>
  <c r="AD75" i="5"/>
  <c r="AC75" i="5"/>
  <c r="Y75" i="5"/>
  <c r="W75" i="5"/>
  <c r="U75" i="5"/>
  <c r="S75" i="5"/>
  <c r="P75" i="5"/>
  <c r="N75" i="5"/>
  <c r="L75" i="5"/>
  <c r="J75" i="5"/>
  <c r="AD74" i="5"/>
  <c r="AC74" i="5"/>
  <c r="Y74" i="5"/>
  <c r="W74" i="5"/>
  <c r="U74" i="5"/>
  <c r="S74" i="5"/>
  <c r="P74" i="5"/>
  <c r="N74" i="5"/>
  <c r="L74" i="5"/>
  <c r="J74" i="5"/>
  <c r="AD73" i="5"/>
  <c r="AC73" i="5"/>
  <c r="Y73" i="5"/>
  <c r="W73" i="5"/>
  <c r="U73" i="5"/>
  <c r="S73" i="5"/>
  <c r="P73" i="5"/>
  <c r="N73" i="5"/>
  <c r="L73" i="5"/>
  <c r="J73" i="5"/>
  <c r="AD72" i="5"/>
  <c r="AC72" i="5"/>
  <c r="Y72" i="5"/>
  <c r="W72" i="5"/>
  <c r="U72" i="5"/>
  <c r="S72" i="5"/>
  <c r="P72" i="5"/>
  <c r="N72" i="5"/>
  <c r="L72" i="5"/>
  <c r="J72" i="5"/>
  <c r="AD71" i="5"/>
  <c r="AC71" i="5"/>
  <c r="Y71" i="5"/>
  <c r="W71" i="5"/>
  <c r="U71" i="5"/>
  <c r="S71" i="5"/>
  <c r="P71" i="5"/>
  <c r="N71" i="5"/>
  <c r="L71" i="5"/>
  <c r="J71" i="5"/>
  <c r="AD70" i="5"/>
  <c r="AC70" i="5"/>
  <c r="Y70" i="5"/>
  <c r="W70" i="5"/>
  <c r="U70" i="5"/>
  <c r="S70" i="5"/>
  <c r="P70" i="5"/>
  <c r="N70" i="5"/>
  <c r="L70" i="5"/>
  <c r="J70" i="5"/>
  <c r="AD69" i="5"/>
  <c r="AC69" i="5"/>
  <c r="Y69" i="5"/>
  <c r="W69" i="5"/>
  <c r="U69" i="5"/>
  <c r="S69" i="5"/>
  <c r="P69" i="5"/>
  <c r="N69" i="5"/>
  <c r="L69" i="5"/>
  <c r="J69" i="5"/>
  <c r="AD68" i="5"/>
  <c r="AC68" i="5"/>
  <c r="Y68" i="5"/>
  <c r="W68" i="5"/>
  <c r="U68" i="5"/>
  <c r="S68" i="5"/>
  <c r="P68" i="5"/>
  <c r="N68" i="5"/>
  <c r="L68" i="5"/>
  <c r="J68" i="5"/>
  <c r="AD67" i="5"/>
  <c r="AC67" i="5"/>
  <c r="Y67" i="5"/>
  <c r="W67" i="5"/>
  <c r="U67" i="5"/>
  <c r="S67" i="5"/>
  <c r="P67" i="5"/>
  <c r="N67" i="5"/>
  <c r="L67" i="5"/>
  <c r="J67" i="5"/>
  <c r="AD66" i="5"/>
  <c r="AC66" i="5"/>
  <c r="Y66" i="5"/>
  <c r="W66" i="5"/>
  <c r="U66" i="5"/>
  <c r="S66" i="5"/>
  <c r="P66" i="5"/>
  <c r="N66" i="5"/>
  <c r="L66" i="5"/>
  <c r="J66" i="5"/>
  <c r="AD65" i="5"/>
  <c r="AC65" i="5"/>
  <c r="Y65" i="5"/>
  <c r="W65" i="5"/>
  <c r="U65" i="5"/>
  <c r="S65" i="5"/>
  <c r="P65" i="5"/>
  <c r="N65" i="5"/>
  <c r="L65" i="5"/>
  <c r="J65" i="5"/>
  <c r="AD64" i="5"/>
  <c r="AC64" i="5"/>
  <c r="Y64" i="5"/>
  <c r="W64" i="5"/>
  <c r="U64" i="5"/>
  <c r="S64" i="5"/>
  <c r="P64" i="5"/>
  <c r="N64" i="5"/>
  <c r="L64" i="5"/>
  <c r="J64" i="5"/>
  <c r="AD63" i="5"/>
  <c r="AC63" i="5"/>
  <c r="Y63" i="5"/>
  <c r="W63" i="5"/>
  <c r="U63" i="5"/>
  <c r="S63" i="5"/>
  <c r="P63" i="5"/>
  <c r="N63" i="5"/>
  <c r="L63" i="5"/>
  <c r="J63" i="5"/>
  <c r="AD62" i="5"/>
  <c r="AC62" i="5"/>
  <c r="Y62" i="5"/>
  <c r="W62" i="5"/>
  <c r="U62" i="5"/>
  <c r="S62" i="5"/>
  <c r="P62" i="5"/>
  <c r="N62" i="5"/>
  <c r="L62" i="5"/>
  <c r="J62" i="5"/>
  <c r="AD61" i="5"/>
  <c r="AC61" i="5"/>
  <c r="Y61" i="5"/>
  <c r="W61" i="5"/>
  <c r="U61" i="5"/>
  <c r="S61" i="5"/>
  <c r="P61" i="5"/>
  <c r="N61" i="5"/>
  <c r="L61" i="5"/>
  <c r="J61" i="5"/>
  <c r="AD60" i="5"/>
  <c r="AC60" i="5"/>
  <c r="Y60" i="5"/>
  <c r="W60" i="5"/>
  <c r="U60" i="5"/>
  <c r="S60" i="5"/>
  <c r="P60" i="5"/>
  <c r="N60" i="5"/>
  <c r="L60" i="5"/>
  <c r="J60" i="5"/>
  <c r="AD59" i="5"/>
  <c r="AC59" i="5"/>
  <c r="Y59" i="5"/>
  <c r="W59" i="5"/>
  <c r="U59" i="5"/>
  <c r="S59" i="5"/>
  <c r="P59" i="5"/>
  <c r="N59" i="5"/>
  <c r="L59" i="5"/>
  <c r="J59" i="5"/>
  <c r="AD58" i="5"/>
  <c r="AC58" i="5"/>
  <c r="Y58" i="5"/>
  <c r="W58" i="5"/>
  <c r="U58" i="5"/>
  <c r="S58" i="5"/>
  <c r="P58" i="5"/>
  <c r="N58" i="5"/>
  <c r="L58" i="5"/>
  <c r="J58" i="5"/>
  <c r="AD57" i="5"/>
  <c r="AC57" i="5"/>
  <c r="Y57" i="5"/>
  <c r="W57" i="5"/>
  <c r="U57" i="5"/>
  <c r="S57" i="5"/>
  <c r="P57" i="5"/>
  <c r="N57" i="5"/>
  <c r="L57" i="5"/>
  <c r="J57" i="5"/>
  <c r="AD56" i="5"/>
  <c r="AC56" i="5"/>
  <c r="Y56" i="5"/>
  <c r="W56" i="5"/>
  <c r="U56" i="5"/>
  <c r="S56" i="5"/>
  <c r="P56" i="5"/>
  <c r="N56" i="5"/>
  <c r="L56" i="5"/>
  <c r="J56" i="5"/>
  <c r="AD55" i="5"/>
  <c r="AC55" i="5"/>
  <c r="Y55" i="5"/>
  <c r="W55" i="5"/>
  <c r="U55" i="5"/>
  <c r="S55" i="5"/>
  <c r="P55" i="5"/>
  <c r="N55" i="5"/>
  <c r="L55" i="5"/>
  <c r="J55" i="5"/>
  <c r="AD54" i="5"/>
  <c r="AC54" i="5"/>
  <c r="Y54" i="5"/>
  <c r="W54" i="5"/>
  <c r="U54" i="5"/>
  <c r="S54" i="5"/>
  <c r="P54" i="5"/>
  <c r="N54" i="5"/>
  <c r="L54" i="5"/>
  <c r="J54" i="5"/>
  <c r="AD53" i="5"/>
  <c r="AC53" i="5"/>
  <c r="Y53" i="5"/>
  <c r="W53" i="5"/>
  <c r="U53" i="5"/>
  <c r="S53" i="5"/>
  <c r="P53" i="5"/>
  <c r="N53" i="5"/>
  <c r="L53" i="5"/>
  <c r="J53" i="5"/>
  <c r="AD52" i="5"/>
  <c r="AC52" i="5"/>
  <c r="Y52" i="5"/>
  <c r="W52" i="5"/>
  <c r="U52" i="5"/>
  <c r="S52" i="5"/>
  <c r="P52" i="5"/>
  <c r="N52" i="5"/>
  <c r="L52" i="5"/>
  <c r="J52" i="5"/>
  <c r="AD51" i="5"/>
  <c r="AC51" i="5"/>
  <c r="Y51" i="5"/>
  <c r="W51" i="5"/>
  <c r="U51" i="5"/>
  <c r="S51" i="5"/>
  <c r="P51" i="5"/>
  <c r="N51" i="5"/>
  <c r="L51" i="5"/>
  <c r="J51" i="5"/>
  <c r="AD50" i="5"/>
  <c r="AC50" i="5"/>
  <c r="Y50" i="5"/>
  <c r="W50" i="5"/>
  <c r="U50" i="5"/>
  <c r="S50" i="5"/>
  <c r="P50" i="5"/>
  <c r="N50" i="5"/>
  <c r="L50" i="5"/>
  <c r="J50" i="5"/>
  <c r="AD49" i="5"/>
  <c r="AC49" i="5"/>
  <c r="Y49" i="5"/>
  <c r="W49" i="5"/>
  <c r="U49" i="5"/>
  <c r="S49" i="5"/>
  <c r="P49" i="5"/>
  <c r="N49" i="5"/>
  <c r="L49" i="5"/>
  <c r="J49" i="5"/>
  <c r="AD48" i="5"/>
  <c r="AC48" i="5"/>
  <c r="Y48" i="5"/>
  <c r="W48" i="5"/>
  <c r="U48" i="5"/>
  <c r="S48" i="5"/>
  <c r="P48" i="5"/>
  <c r="N48" i="5"/>
  <c r="L48" i="5"/>
  <c r="J48" i="5"/>
  <c r="AD47" i="5"/>
  <c r="AC47" i="5"/>
  <c r="Y47" i="5"/>
  <c r="W47" i="5"/>
  <c r="U47" i="5"/>
  <c r="S47" i="5"/>
  <c r="P47" i="5"/>
  <c r="N47" i="5"/>
  <c r="L47" i="5"/>
  <c r="J47" i="5"/>
  <c r="AD46" i="5"/>
  <c r="AC46" i="5"/>
  <c r="Y46" i="5"/>
  <c r="W46" i="5"/>
  <c r="U46" i="5"/>
  <c r="S46" i="5"/>
  <c r="P46" i="5"/>
  <c r="N46" i="5"/>
  <c r="L46" i="5"/>
  <c r="J46" i="5"/>
  <c r="AD45" i="5"/>
  <c r="AC45" i="5"/>
  <c r="Y45" i="5"/>
  <c r="W45" i="5"/>
  <c r="U45" i="5"/>
  <c r="S45" i="5"/>
  <c r="P45" i="5"/>
  <c r="N45" i="5"/>
  <c r="L45" i="5"/>
  <c r="J45" i="5"/>
  <c r="AD44" i="5"/>
  <c r="AC44" i="5"/>
  <c r="Y44" i="5"/>
  <c r="W44" i="5"/>
  <c r="U44" i="5"/>
  <c r="S44" i="5"/>
  <c r="P44" i="5"/>
  <c r="N44" i="5"/>
  <c r="L44" i="5"/>
  <c r="J44" i="5"/>
  <c r="AD43" i="5"/>
  <c r="AC43" i="5"/>
  <c r="Y43" i="5"/>
  <c r="W43" i="5"/>
  <c r="U43" i="5"/>
  <c r="S43" i="5"/>
  <c r="P43" i="5"/>
  <c r="N43" i="5"/>
  <c r="L43" i="5"/>
  <c r="J43" i="5"/>
  <c r="AD42" i="5"/>
  <c r="AC42" i="5"/>
  <c r="Y42" i="5"/>
  <c r="W42" i="5"/>
  <c r="U42" i="5"/>
  <c r="S42" i="5"/>
  <c r="P42" i="5"/>
  <c r="N42" i="5"/>
  <c r="L42" i="5"/>
  <c r="J42" i="5"/>
  <c r="AD41" i="5"/>
  <c r="AC41" i="5"/>
  <c r="Y41" i="5"/>
  <c r="W41" i="5"/>
  <c r="U41" i="5"/>
  <c r="S41" i="5"/>
  <c r="P41" i="5"/>
  <c r="N41" i="5"/>
  <c r="L41" i="5"/>
  <c r="J41" i="5"/>
  <c r="AD40" i="5"/>
  <c r="AC40" i="5"/>
  <c r="Y40" i="5"/>
  <c r="W40" i="5"/>
  <c r="U40" i="5"/>
  <c r="S40" i="5"/>
  <c r="P40" i="5"/>
  <c r="N40" i="5"/>
  <c r="L40" i="5"/>
  <c r="J40" i="5"/>
  <c r="AD39" i="5"/>
  <c r="AC39" i="5"/>
  <c r="Y39" i="5"/>
  <c r="W39" i="5"/>
  <c r="U39" i="5"/>
  <c r="S39" i="5"/>
  <c r="P39" i="5"/>
  <c r="N39" i="5"/>
  <c r="L39" i="5"/>
  <c r="J39" i="5"/>
  <c r="AD38" i="5"/>
  <c r="AC38" i="5"/>
  <c r="Y38" i="5"/>
  <c r="W38" i="5"/>
  <c r="U38" i="5"/>
  <c r="S38" i="5"/>
  <c r="P38" i="5"/>
  <c r="N38" i="5"/>
  <c r="L38" i="5"/>
  <c r="J38" i="5"/>
  <c r="AD37" i="5"/>
  <c r="AC37" i="5"/>
  <c r="Y37" i="5"/>
  <c r="W37" i="5"/>
  <c r="U37" i="5"/>
  <c r="S37" i="5"/>
  <c r="P37" i="5"/>
  <c r="N37" i="5"/>
  <c r="L37" i="5"/>
  <c r="J37" i="5"/>
  <c r="AD36" i="5"/>
  <c r="AC36" i="5"/>
  <c r="Y36" i="5"/>
  <c r="W36" i="5"/>
  <c r="U36" i="5"/>
  <c r="S36" i="5"/>
  <c r="P36" i="5"/>
  <c r="N36" i="5"/>
  <c r="L36" i="5"/>
  <c r="J36" i="5"/>
  <c r="AD35" i="5"/>
  <c r="AC35" i="5"/>
  <c r="Y35" i="5"/>
  <c r="W35" i="5"/>
  <c r="U35" i="5"/>
  <c r="S35" i="5"/>
  <c r="P35" i="5"/>
  <c r="N35" i="5"/>
  <c r="L35" i="5"/>
  <c r="J35" i="5"/>
  <c r="AD34" i="5"/>
  <c r="AC34" i="5"/>
  <c r="Y34" i="5"/>
  <c r="W34" i="5"/>
  <c r="U34" i="5"/>
  <c r="S34" i="5"/>
  <c r="P34" i="5"/>
  <c r="N34" i="5"/>
  <c r="L34" i="5"/>
  <c r="J34" i="5"/>
  <c r="AD33" i="5"/>
  <c r="AC33" i="5"/>
  <c r="Y33" i="5"/>
  <c r="W33" i="5"/>
  <c r="U33" i="5"/>
  <c r="S33" i="5"/>
  <c r="P33" i="5"/>
  <c r="N33" i="5"/>
  <c r="L33" i="5"/>
  <c r="J33" i="5"/>
  <c r="AD32" i="5"/>
  <c r="AC32" i="5"/>
  <c r="Y32" i="5"/>
  <c r="W32" i="5"/>
  <c r="U32" i="5"/>
  <c r="S32" i="5"/>
  <c r="P32" i="5"/>
  <c r="N32" i="5"/>
  <c r="L32" i="5"/>
  <c r="J32" i="5"/>
  <c r="AD31" i="5"/>
  <c r="AC31" i="5"/>
  <c r="Y31" i="5"/>
  <c r="W31" i="5"/>
  <c r="U31" i="5"/>
  <c r="S31" i="5"/>
  <c r="P31" i="5"/>
  <c r="N31" i="5"/>
  <c r="L31" i="5"/>
  <c r="J31" i="5"/>
  <c r="AD30" i="5"/>
  <c r="AC30" i="5"/>
  <c r="Y30" i="5"/>
  <c r="W30" i="5"/>
  <c r="U30" i="5"/>
  <c r="S30" i="5"/>
  <c r="P30" i="5"/>
  <c r="N30" i="5"/>
  <c r="L30" i="5"/>
  <c r="J30" i="5"/>
  <c r="AD29" i="5"/>
  <c r="AC29" i="5"/>
  <c r="Y29" i="5"/>
  <c r="W29" i="5"/>
  <c r="U29" i="5"/>
  <c r="S29" i="5"/>
  <c r="P29" i="5"/>
  <c r="N29" i="5"/>
  <c r="L29" i="5"/>
  <c r="J29" i="5"/>
  <c r="AD28" i="5"/>
  <c r="AC28" i="5"/>
  <c r="Y28" i="5"/>
  <c r="W28" i="5"/>
  <c r="U28" i="5"/>
  <c r="S28" i="5"/>
  <c r="P28" i="5"/>
  <c r="N28" i="5"/>
  <c r="L28" i="5"/>
  <c r="J28" i="5"/>
  <c r="AD27" i="5"/>
  <c r="AC27" i="5"/>
  <c r="Y27" i="5"/>
  <c r="W27" i="5"/>
  <c r="U27" i="5"/>
  <c r="S27" i="5"/>
  <c r="P27" i="5"/>
  <c r="N27" i="5"/>
  <c r="L27" i="5"/>
  <c r="J27" i="5"/>
  <c r="AD26" i="5"/>
  <c r="G25" i="5"/>
  <c r="F25" i="5"/>
  <c r="G17" i="5"/>
  <c r="F17" i="5"/>
  <c r="E17" i="5"/>
  <c r="C17" i="5"/>
  <c r="B17" i="5"/>
  <c r="B8" i="5"/>
  <c r="A1" i="5"/>
  <c r="AC26" i="5" s="1"/>
  <c r="AW70" i="4"/>
  <c r="AV70" i="4"/>
  <c r="AQ70" i="4"/>
  <c r="W70" i="4"/>
  <c r="V70" i="4"/>
  <c r="R70" i="4"/>
  <c r="Q70" i="4"/>
  <c r="N70" i="4"/>
  <c r="AW69" i="4"/>
  <c r="AV69" i="4"/>
  <c r="AQ69" i="4"/>
  <c r="W69" i="4"/>
  <c r="V69" i="4"/>
  <c r="R69" i="4"/>
  <c r="Q69" i="4"/>
  <c r="N69" i="4"/>
  <c r="AW68" i="4"/>
  <c r="AV68" i="4"/>
  <c r="AQ68" i="4"/>
  <c r="W68" i="4"/>
  <c r="V68" i="4"/>
  <c r="R68" i="4"/>
  <c r="Q68" i="4"/>
  <c r="N68" i="4"/>
  <c r="AW67" i="4"/>
  <c r="AV67" i="4"/>
  <c r="AQ67" i="4"/>
  <c r="W67" i="4"/>
  <c r="V67" i="4"/>
  <c r="R67" i="4"/>
  <c r="Q67" i="4"/>
  <c r="N67" i="4"/>
  <c r="AW66" i="4"/>
  <c r="AV66" i="4"/>
  <c r="AQ66" i="4"/>
  <c r="W66" i="4"/>
  <c r="V66" i="4"/>
  <c r="R66" i="4"/>
  <c r="Q66" i="4"/>
  <c r="N66" i="4"/>
  <c r="AW65" i="4"/>
  <c r="AV65" i="4"/>
  <c r="AQ65" i="4"/>
  <c r="W65" i="4"/>
  <c r="V65" i="4"/>
  <c r="R65" i="4"/>
  <c r="Q65" i="4"/>
  <c r="N65" i="4"/>
  <c r="AW64" i="4"/>
  <c r="AV64" i="4"/>
  <c r="AQ64" i="4"/>
  <c r="W64" i="4"/>
  <c r="V64" i="4"/>
  <c r="R64" i="4"/>
  <c r="Q64" i="4"/>
  <c r="N64" i="4"/>
  <c r="AW63" i="4"/>
  <c r="AV63" i="4"/>
  <c r="AQ63" i="4"/>
  <c r="W63" i="4"/>
  <c r="V63" i="4"/>
  <c r="R63" i="4"/>
  <c r="Q63" i="4"/>
  <c r="N63" i="4"/>
  <c r="AW62" i="4"/>
  <c r="AV62" i="4"/>
  <c r="AQ62" i="4"/>
  <c r="W62" i="4"/>
  <c r="V62" i="4"/>
  <c r="R62" i="4"/>
  <c r="Q62" i="4"/>
  <c r="N62" i="4"/>
  <c r="AW61" i="4"/>
  <c r="AV61" i="4"/>
  <c r="AQ61" i="4"/>
  <c r="W61" i="4"/>
  <c r="V61" i="4"/>
  <c r="R61" i="4"/>
  <c r="Q61" i="4"/>
  <c r="N61" i="4"/>
  <c r="AW60" i="4"/>
  <c r="AV60" i="4"/>
  <c r="AQ60" i="4"/>
  <c r="W60" i="4"/>
  <c r="V60" i="4"/>
  <c r="R60" i="4"/>
  <c r="Q60" i="4"/>
  <c r="N60" i="4"/>
  <c r="AW59" i="4"/>
  <c r="AV59" i="4"/>
  <c r="AQ59" i="4"/>
  <c r="W59" i="4"/>
  <c r="V59" i="4"/>
  <c r="R59" i="4"/>
  <c r="Q59" i="4"/>
  <c r="N59" i="4"/>
  <c r="AW58" i="4"/>
  <c r="AV58" i="4"/>
  <c r="AQ58" i="4"/>
  <c r="W58" i="4"/>
  <c r="V58" i="4"/>
  <c r="R58" i="4"/>
  <c r="Q58" i="4"/>
  <c r="N58" i="4"/>
  <c r="AW57" i="4"/>
  <c r="AV57" i="4"/>
  <c r="AQ57" i="4"/>
  <c r="W57" i="4"/>
  <c r="V57" i="4"/>
  <c r="R57" i="4"/>
  <c r="Q57" i="4"/>
  <c r="N57" i="4"/>
  <c r="AW56" i="4"/>
  <c r="AV56" i="4"/>
  <c r="AQ56" i="4"/>
  <c r="W56" i="4"/>
  <c r="V56" i="4"/>
  <c r="R56" i="4"/>
  <c r="Q56" i="4"/>
  <c r="N56" i="4"/>
  <c r="BW55" i="4"/>
  <c r="BV55" i="4"/>
  <c r="BQ55" i="4"/>
  <c r="AW55" i="4"/>
  <c r="AV55" i="4"/>
  <c r="AQ55" i="4"/>
  <c r="W55" i="4"/>
  <c r="V55" i="4"/>
  <c r="R55" i="4"/>
  <c r="Q55" i="4"/>
  <c r="N55" i="4"/>
  <c r="BW54" i="4"/>
  <c r="BV54" i="4"/>
  <c r="BQ54" i="4"/>
  <c r="AW54" i="4"/>
  <c r="AV54" i="4"/>
  <c r="AQ54" i="4"/>
  <c r="W54" i="4"/>
  <c r="V54" i="4"/>
  <c r="R54" i="4"/>
  <c r="Q54" i="4"/>
  <c r="N54" i="4"/>
  <c r="BW53" i="4"/>
  <c r="BV53" i="4"/>
  <c r="BQ53" i="4"/>
  <c r="AW53" i="4"/>
  <c r="AV53" i="4"/>
  <c r="AQ53" i="4"/>
  <c r="W53" i="4"/>
  <c r="V53" i="4"/>
  <c r="R53" i="4"/>
  <c r="Q53" i="4"/>
  <c r="N53" i="4"/>
  <c r="BW52" i="4"/>
  <c r="BV52" i="4"/>
  <c r="BQ52" i="4"/>
  <c r="AW52" i="4"/>
  <c r="AV52" i="4"/>
  <c r="AQ52" i="4"/>
  <c r="W52" i="4"/>
  <c r="V52" i="4"/>
  <c r="R52" i="4"/>
  <c r="Q52" i="4"/>
  <c r="N52" i="4"/>
  <c r="BW51" i="4"/>
  <c r="BV51" i="4"/>
  <c r="BQ51" i="4"/>
  <c r="AW51" i="4"/>
  <c r="AV51" i="4"/>
  <c r="AQ51" i="4"/>
  <c r="W51" i="4"/>
  <c r="V51" i="4"/>
  <c r="R51" i="4"/>
  <c r="Q51" i="4"/>
  <c r="N51" i="4"/>
  <c r="BW50" i="4"/>
  <c r="BV50" i="4"/>
  <c r="BQ50" i="4"/>
  <c r="AW50" i="4"/>
  <c r="AV50" i="4"/>
  <c r="AQ50" i="4"/>
  <c r="W50" i="4"/>
  <c r="V50" i="4"/>
  <c r="R50" i="4"/>
  <c r="Q50" i="4"/>
  <c r="N50" i="4"/>
  <c r="BW49" i="4"/>
  <c r="BV49" i="4"/>
  <c r="BQ49" i="4"/>
  <c r="AW49" i="4"/>
  <c r="AV49" i="4"/>
  <c r="AQ49" i="4"/>
  <c r="W49" i="4"/>
  <c r="V49" i="4"/>
  <c r="R49" i="4"/>
  <c r="Q49" i="4"/>
  <c r="N49" i="4"/>
  <c r="BW48" i="4"/>
  <c r="BV48" i="4"/>
  <c r="BQ48" i="4"/>
  <c r="AW48" i="4"/>
  <c r="AV48" i="4"/>
  <c r="AQ48" i="4"/>
  <c r="W48" i="4"/>
  <c r="V48" i="4"/>
  <c r="Q48" i="4"/>
  <c r="N48" i="4"/>
  <c r="AW47" i="4"/>
  <c r="AV47" i="4"/>
  <c r="AQ47" i="4"/>
  <c r="W47" i="4"/>
  <c r="V47" i="4"/>
  <c r="R47" i="4"/>
  <c r="Q47" i="4"/>
  <c r="N47" i="4"/>
  <c r="W46" i="4"/>
  <c r="V46" i="4"/>
  <c r="R46" i="4"/>
  <c r="Q46" i="4"/>
  <c r="N46" i="4"/>
  <c r="AW45" i="4"/>
  <c r="AV45" i="4"/>
  <c r="AQ45" i="4"/>
  <c r="R45" i="4"/>
  <c r="W45" i="4" s="1"/>
  <c r="N45" i="4"/>
  <c r="BW44" i="4"/>
  <c r="AW44" i="4"/>
  <c r="R44" i="4"/>
  <c r="W44" i="4" s="1"/>
  <c r="N44" i="4"/>
  <c r="AW38" i="4"/>
  <c r="BJ35" i="4"/>
  <c r="CB33" i="4"/>
  <c r="BW33" i="4"/>
  <c r="W31" i="4"/>
  <c r="BP27" i="4"/>
  <c r="BC27" i="4"/>
  <c r="AP27" i="4"/>
  <c r="A1" i="4"/>
  <c r="BV56" i="4" s="1"/>
  <c r="M1010" i="3"/>
  <c r="I1010" i="3"/>
  <c r="H1010" i="3"/>
  <c r="E1010" i="3"/>
  <c r="M1009" i="3"/>
  <c r="I1009" i="3"/>
  <c r="H1009" i="3"/>
  <c r="E1009" i="3"/>
  <c r="M1008" i="3"/>
  <c r="I1008" i="3"/>
  <c r="H1008" i="3"/>
  <c r="E1008" i="3"/>
  <c r="M1007" i="3"/>
  <c r="I1007" i="3"/>
  <c r="H1007" i="3"/>
  <c r="E1007" i="3"/>
  <c r="M1006" i="3"/>
  <c r="I1006" i="3"/>
  <c r="H1006" i="3"/>
  <c r="E1006" i="3"/>
  <c r="M1005" i="3"/>
  <c r="I1005" i="3"/>
  <c r="H1005" i="3"/>
  <c r="E1005" i="3"/>
  <c r="M1004" i="3"/>
  <c r="I1004" i="3"/>
  <c r="H1004" i="3"/>
  <c r="E1004" i="3"/>
  <c r="M1003" i="3"/>
  <c r="I1003" i="3"/>
  <c r="H1003" i="3"/>
  <c r="E1003" i="3"/>
  <c r="M1002" i="3"/>
  <c r="I1002" i="3"/>
  <c r="H1002" i="3"/>
  <c r="E1002" i="3"/>
  <c r="M1001" i="3"/>
  <c r="I1001" i="3"/>
  <c r="H1001" i="3"/>
  <c r="E1001" i="3"/>
  <c r="M1000" i="3"/>
  <c r="I1000" i="3"/>
  <c r="H1000" i="3"/>
  <c r="E1000" i="3"/>
  <c r="M999" i="3"/>
  <c r="I999" i="3"/>
  <c r="H999" i="3"/>
  <c r="E999" i="3"/>
  <c r="M998" i="3"/>
  <c r="I998" i="3"/>
  <c r="H998" i="3"/>
  <c r="E998" i="3"/>
  <c r="M997" i="3"/>
  <c r="I997" i="3"/>
  <c r="H997" i="3"/>
  <c r="E997" i="3"/>
  <c r="M996" i="3"/>
  <c r="I996" i="3"/>
  <c r="H996" i="3"/>
  <c r="E996" i="3"/>
  <c r="M995" i="3"/>
  <c r="I995" i="3"/>
  <c r="H995" i="3"/>
  <c r="E995" i="3"/>
  <c r="M994" i="3"/>
  <c r="I994" i="3"/>
  <c r="H994" i="3"/>
  <c r="E994" i="3"/>
  <c r="M993" i="3"/>
  <c r="I993" i="3"/>
  <c r="H993" i="3"/>
  <c r="E993" i="3"/>
  <c r="M992" i="3"/>
  <c r="I992" i="3"/>
  <c r="H992" i="3"/>
  <c r="E992" i="3"/>
  <c r="M991" i="3"/>
  <c r="I991" i="3"/>
  <c r="H991" i="3"/>
  <c r="E991" i="3"/>
  <c r="M990" i="3"/>
  <c r="I990" i="3"/>
  <c r="H990" i="3"/>
  <c r="E990" i="3"/>
  <c r="M989" i="3"/>
  <c r="I989" i="3"/>
  <c r="H989" i="3"/>
  <c r="E989" i="3"/>
  <c r="M988" i="3"/>
  <c r="I988" i="3"/>
  <c r="H988" i="3"/>
  <c r="E988" i="3"/>
  <c r="M987" i="3"/>
  <c r="I987" i="3"/>
  <c r="H987" i="3"/>
  <c r="E987" i="3"/>
  <c r="M986" i="3"/>
  <c r="I986" i="3"/>
  <c r="H986" i="3"/>
  <c r="E986" i="3"/>
  <c r="M985" i="3"/>
  <c r="I985" i="3"/>
  <c r="H985" i="3"/>
  <c r="E985" i="3"/>
  <c r="M984" i="3"/>
  <c r="I984" i="3"/>
  <c r="H984" i="3"/>
  <c r="E984" i="3"/>
  <c r="M983" i="3"/>
  <c r="I983" i="3"/>
  <c r="H983" i="3"/>
  <c r="E983" i="3"/>
  <c r="M982" i="3"/>
  <c r="I982" i="3"/>
  <c r="H982" i="3"/>
  <c r="E982" i="3"/>
  <c r="M981" i="3"/>
  <c r="I981" i="3"/>
  <c r="H981" i="3"/>
  <c r="E981" i="3"/>
  <c r="M980" i="3"/>
  <c r="I980" i="3"/>
  <c r="H980" i="3"/>
  <c r="E980" i="3"/>
  <c r="M979" i="3"/>
  <c r="I979" i="3"/>
  <c r="H979" i="3"/>
  <c r="E979" i="3"/>
  <c r="M978" i="3"/>
  <c r="I978" i="3"/>
  <c r="H978" i="3"/>
  <c r="E978" i="3"/>
  <c r="M977" i="3"/>
  <c r="I977" i="3"/>
  <c r="H977" i="3"/>
  <c r="E977" i="3"/>
  <c r="M976" i="3"/>
  <c r="I976" i="3"/>
  <c r="H976" i="3"/>
  <c r="E976" i="3"/>
  <c r="M975" i="3"/>
  <c r="I975" i="3"/>
  <c r="H975" i="3"/>
  <c r="E975" i="3"/>
  <c r="M974" i="3"/>
  <c r="I974" i="3"/>
  <c r="H974" i="3"/>
  <c r="E974" i="3"/>
  <c r="M973" i="3"/>
  <c r="I973" i="3"/>
  <c r="H973" i="3"/>
  <c r="E973" i="3"/>
  <c r="M972" i="3"/>
  <c r="I972" i="3"/>
  <c r="H972" i="3"/>
  <c r="E972" i="3"/>
  <c r="M971" i="3"/>
  <c r="I971" i="3"/>
  <c r="H971" i="3"/>
  <c r="E971" i="3"/>
  <c r="M970" i="3"/>
  <c r="I970" i="3"/>
  <c r="H970" i="3"/>
  <c r="E970" i="3"/>
  <c r="M969" i="3"/>
  <c r="I969" i="3"/>
  <c r="H969" i="3"/>
  <c r="E969" i="3"/>
  <c r="M968" i="3"/>
  <c r="I968" i="3"/>
  <c r="H968" i="3"/>
  <c r="E968" i="3"/>
  <c r="M967" i="3"/>
  <c r="I967" i="3"/>
  <c r="H967" i="3"/>
  <c r="E967" i="3"/>
  <c r="M966" i="3"/>
  <c r="I966" i="3"/>
  <c r="H966" i="3"/>
  <c r="E966" i="3"/>
  <c r="M965" i="3"/>
  <c r="I965" i="3"/>
  <c r="H965" i="3"/>
  <c r="E965" i="3"/>
  <c r="M964" i="3"/>
  <c r="I964" i="3"/>
  <c r="H964" i="3"/>
  <c r="E964" i="3"/>
  <c r="M963" i="3"/>
  <c r="I963" i="3"/>
  <c r="H963" i="3"/>
  <c r="E963" i="3"/>
  <c r="M962" i="3"/>
  <c r="I962" i="3"/>
  <c r="H962" i="3"/>
  <c r="E962" i="3"/>
  <c r="M961" i="3"/>
  <c r="I961" i="3"/>
  <c r="H961" i="3"/>
  <c r="E961" i="3"/>
  <c r="M960" i="3"/>
  <c r="I960" i="3"/>
  <c r="H960" i="3"/>
  <c r="E960" i="3"/>
  <c r="M959" i="3"/>
  <c r="I959" i="3"/>
  <c r="H959" i="3"/>
  <c r="E959" i="3"/>
  <c r="M958" i="3"/>
  <c r="I958" i="3"/>
  <c r="H958" i="3"/>
  <c r="E958" i="3"/>
  <c r="M957" i="3"/>
  <c r="I957" i="3"/>
  <c r="H957" i="3"/>
  <c r="E957" i="3"/>
  <c r="M956" i="3"/>
  <c r="I956" i="3"/>
  <c r="H956" i="3"/>
  <c r="E956" i="3"/>
  <c r="M955" i="3"/>
  <c r="I955" i="3"/>
  <c r="H955" i="3"/>
  <c r="E955" i="3"/>
  <c r="M954" i="3"/>
  <c r="I954" i="3"/>
  <c r="H954" i="3"/>
  <c r="E954" i="3"/>
  <c r="M953" i="3"/>
  <c r="I953" i="3"/>
  <c r="H953" i="3"/>
  <c r="E953" i="3"/>
  <c r="M952" i="3"/>
  <c r="I952" i="3"/>
  <c r="H952" i="3"/>
  <c r="E952" i="3"/>
  <c r="M951" i="3"/>
  <c r="I951" i="3"/>
  <c r="H951" i="3"/>
  <c r="E951" i="3"/>
  <c r="M950" i="3"/>
  <c r="I950" i="3"/>
  <c r="H950" i="3"/>
  <c r="E950" i="3"/>
  <c r="M949" i="3"/>
  <c r="I949" i="3"/>
  <c r="H949" i="3"/>
  <c r="E949" i="3"/>
  <c r="M948" i="3"/>
  <c r="I948" i="3"/>
  <c r="H948" i="3"/>
  <c r="E948" i="3"/>
  <c r="M947" i="3"/>
  <c r="I947" i="3"/>
  <c r="H947" i="3"/>
  <c r="E947" i="3"/>
  <c r="M946" i="3"/>
  <c r="I946" i="3"/>
  <c r="H946" i="3"/>
  <c r="E946" i="3"/>
  <c r="M945" i="3"/>
  <c r="I945" i="3"/>
  <c r="H945" i="3"/>
  <c r="E945" i="3"/>
  <c r="M944" i="3"/>
  <c r="I944" i="3"/>
  <c r="H944" i="3"/>
  <c r="E944" i="3"/>
  <c r="M943" i="3"/>
  <c r="I943" i="3"/>
  <c r="H943" i="3"/>
  <c r="E943" i="3"/>
  <c r="M942" i="3"/>
  <c r="I942" i="3"/>
  <c r="H942" i="3"/>
  <c r="E942" i="3"/>
  <c r="M941" i="3"/>
  <c r="I941" i="3"/>
  <c r="H941" i="3"/>
  <c r="E941" i="3"/>
  <c r="M940" i="3"/>
  <c r="I940" i="3"/>
  <c r="H940" i="3"/>
  <c r="E940" i="3"/>
  <c r="M939" i="3"/>
  <c r="I939" i="3"/>
  <c r="H939" i="3"/>
  <c r="E939" i="3"/>
  <c r="M938" i="3"/>
  <c r="I938" i="3"/>
  <c r="H938" i="3"/>
  <c r="E938" i="3"/>
  <c r="M937" i="3"/>
  <c r="I937" i="3"/>
  <c r="H937" i="3"/>
  <c r="E937" i="3"/>
  <c r="M936" i="3"/>
  <c r="I936" i="3"/>
  <c r="H936" i="3"/>
  <c r="E936" i="3"/>
  <c r="M935" i="3"/>
  <c r="I935" i="3"/>
  <c r="H935" i="3"/>
  <c r="E935" i="3"/>
  <c r="M934" i="3"/>
  <c r="I934" i="3"/>
  <c r="H934" i="3"/>
  <c r="E934" i="3"/>
  <c r="M933" i="3"/>
  <c r="I933" i="3"/>
  <c r="H933" i="3"/>
  <c r="E933" i="3"/>
  <c r="M932" i="3"/>
  <c r="I932" i="3"/>
  <c r="H932" i="3"/>
  <c r="E932" i="3"/>
  <c r="M931" i="3"/>
  <c r="I931" i="3"/>
  <c r="H931" i="3"/>
  <c r="E931" i="3"/>
  <c r="M930" i="3"/>
  <c r="I930" i="3"/>
  <c r="H930" i="3"/>
  <c r="E930" i="3"/>
  <c r="M929" i="3"/>
  <c r="I929" i="3"/>
  <c r="H929" i="3"/>
  <c r="E929" i="3"/>
  <c r="M928" i="3"/>
  <c r="I928" i="3"/>
  <c r="H928" i="3"/>
  <c r="E928" i="3"/>
  <c r="M927" i="3"/>
  <c r="I927" i="3"/>
  <c r="H927" i="3"/>
  <c r="E927" i="3"/>
  <c r="M926" i="3"/>
  <c r="I926" i="3"/>
  <c r="H926" i="3"/>
  <c r="E926" i="3"/>
  <c r="M925" i="3"/>
  <c r="I925" i="3"/>
  <c r="H925" i="3"/>
  <c r="E925" i="3"/>
  <c r="M924" i="3"/>
  <c r="I924" i="3"/>
  <c r="H924" i="3"/>
  <c r="E924" i="3"/>
  <c r="M923" i="3"/>
  <c r="I923" i="3"/>
  <c r="H923" i="3"/>
  <c r="E923" i="3"/>
  <c r="M922" i="3"/>
  <c r="I922" i="3"/>
  <c r="H922" i="3"/>
  <c r="E922" i="3"/>
  <c r="M921" i="3"/>
  <c r="I921" i="3"/>
  <c r="H921" i="3"/>
  <c r="E921" i="3"/>
  <c r="M920" i="3"/>
  <c r="I920" i="3"/>
  <c r="H920" i="3"/>
  <c r="E920" i="3"/>
  <c r="M919" i="3"/>
  <c r="I919" i="3"/>
  <c r="H919" i="3"/>
  <c r="E919" i="3"/>
  <c r="M918" i="3"/>
  <c r="I918" i="3"/>
  <c r="H918" i="3"/>
  <c r="E918" i="3"/>
  <c r="M917" i="3"/>
  <c r="I917" i="3"/>
  <c r="H917" i="3"/>
  <c r="E917" i="3"/>
  <c r="M916" i="3"/>
  <c r="I916" i="3"/>
  <c r="H916" i="3"/>
  <c r="E916" i="3"/>
  <c r="M915" i="3"/>
  <c r="I915" i="3"/>
  <c r="H915" i="3"/>
  <c r="E915" i="3"/>
  <c r="M914" i="3"/>
  <c r="I914" i="3"/>
  <c r="H914" i="3"/>
  <c r="E914" i="3"/>
  <c r="M913" i="3"/>
  <c r="I913" i="3"/>
  <c r="H913" i="3"/>
  <c r="E913" i="3"/>
  <c r="M912" i="3"/>
  <c r="I912" i="3"/>
  <c r="H912" i="3"/>
  <c r="E912" i="3"/>
  <c r="M911" i="3"/>
  <c r="I911" i="3"/>
  <c r="H911" i="3"/>
  <c r="E911" i="3"/>
  <c r="M910" i="3"/>
  <c r="I910" i="3"/>
  <c r="H910" i="3"/>
  <c r="E910" i="3"/>
  <c r="M909" i="3"/>
  <c r="I909" i="3"/>
  <c r="H909" i="3"/>
  <c r="E909" i="3"/>
  <c r="M908" i="3"/>
  <c r="I908" i="3"/>
  <c r="H908" i="3"/>
  <c r="E908" i="3"/>
  <c r="M907" i="3"/>
  <c r="I907" i="3"/>
  <c r="H907" i="3"/>
  <c r="E907" i="3"/>
  <c r="M906" i="3"/>
  <c r="I906" i="3"/>
  <c r="H906" i="3"/>
  <c r="E906" i="3"/>
  <c r="M905" i="3"/>
  <c r="I905" i="3"/>
  <c r="H905" i="3"/>
  <c r="E905" i="3"/>
  <c r="M904" i="3"/>
  <c r="I904" i="3"/>
  <c r="H904" i="3"/>
  <c r="E904" i="3"/>
  <c r="M903" i="3"/>
  <c r="I903" i="3"/>
  <c r="H903" i="3"/>
  <c r="E903" i="3"/>
  <c r="M902" i="3"/>
  <c r="I902" i="3"/>
  <c r="H902" i="3"/>
  <c r="E902" i="3"/>
  <c r="M901" i="3"/>
  <c r="I901" i="3"/>
  <c r="H901" i="3"/>
  <c r="E901" i="3"/>
  <c r="M900" i="3"/>
  <c r="I900" i="3"/>
  <c r="H900" i="3"/>
  <c r="E900" i="3"/>
  <c r="M899" i="3"/>
  <c r="I899" i="3"/>
  <c r="H899" i="3"/>
  <c r="E899" i="3"/>
  <c r="M898" i="3"/>
  <c r="I898" i="3"/>
  <c r="H898" i="3"/>
  <c r="E898" i="3"/>
  <c r="M897" i="3"/>
  <c r="I897" i="3"/>
  <c r="H897" i="3"/>
  <c r="E897" i="3"/>
  <c r="M896" i="3"/>
  <c r="I896" i="3"/>
  <c r="H896" i="3"/>
  <c r="E896" i="3"/>
  <c r="M895" i="3"/>
  <c r="I895" i="3"/>
  <c r="H895" i="3"/>
  <c r="E895" i="3"/>
  <c r="M894" i="3"/>
  <c r="I894" i="3"/>
  <c r="H894" i="3"/>
  <c r="E894" i="3"/>
  <c r="M893" i="3"/>
  <c r="I893" i="3"/>
  <c r="H893" i="3"/>
  <c r="E893" i="3"/>
  <c r="M892" i="3"/>
  <c r="I892" i="3"/>
  <c r="H892" i="3"/>
  <c r="E892" i="3"/>
  <c r="M891" i="3"/>
  <c r="I891" i="3"/>
  <c r="H891" i="3"/>
  <c r="E891" i="3"/>
  <c r="M890" i="3"/>
  <c r="I890" i="3"/>
  <c r="H890" i="3"/>
  <c r="E890" i="3"/>
  <c r="M889" i="3"/>
  <c r="I889" i="3"/>
  <c r="H889" i="3"/>
  <c r="E889" i="3"/>
  <c r="M888" i="3"/>
  <c r="I888" i="3"/>
  <c r="H888" i="3"/>
  <c r="E888" i="3"/>
  <c r="M887" i="3"/>
  <c r="I887" i="3"/>
  <c r="H887" i="3"/>
  <c r="E887" i="3"/>
  <c r="M886" i="3"/>
  <c r="I886" i="3"/>
  <c r="H886" i="3"/>
  <c r="E886" i="3"/>
  <c r="M885" i="3"/>
  <c r="I885" i="3"/>
  <c r="H885" i="3"/>
  <c r="E885" i="3"/>
  <c r="M884" i="3"/>
  <c r="I884" i="3"/>
  <c r="H884" i="3"/>
  <c r="E884" i="3"/>
  <c r="M883" i="3"/>
  <c r="I883" i="3"/>
  <c r="H883" i="3"/>
  <c r="E883" i="3"/>
  <c r="M882" i="3"/>
  <c r="I882" i="3"/>
  <c r="H882" i="3"/>
  <c r="E882" i="3"/>
  <c r="M881" i="3"/>
  <c r="I881" i="3"/>
  <c r="H881" i="3"/>
  <c r="E881" i="3"/>
  <c r="M880" i="3"/>
  <c r="I880" i="3"/>
  <c r="H880" i="3"/>
  <c r="E880" i="3"/>
  <c r="M879" i="3"/>
  <c r="I879" i="3"/>
  <c r="H879" i="3"/>
  <c r="E879" i="3"/>
  <c r="M878" i="3"/>
  <c r="I878" i="3"/>
  <c r="H878" i="3"/>
  <c r="E878" i="3"/>
  <c r="M877" i="3"/>
  <c r="I877" i="3"/>
  <c r="H877" i="3"/>
  <c r="E877" i="3"/>
  <c r="M876" i="3"/>
  <c r="I876" i="3"/>
  <c r="H876" i="3"/>
  <c r="E876" i="3"/>
  <c r="M875" i="3"/>
  <c r="I875" i="3"/>
  <c r="H875" i="3"/>
  <c r="E875" i="3"/>
  <c r="M874" i="3"/>
  <c r="I874" i="3"/>
  <c r="H874" i="3"/>
  <c r="E874" i="3"/>
  <c r="M873" i="3"/>
  <c r="I873" i="3"/>
  <c r="H873" i="3"/>
  <c r="E873" i="3"/>
  <c r="M872" i="3"/>
  <c r="I872" i="3"/>
  <c r="H872" i="3"/>
  <c r="E872" i="3"/>
  <c r="M871" i="3"/>
  <c r="I871" i="3"/>
  <c r="H871" i="3"/>
  <c r="E871" i="3"/>
  <c r="M870" i="3"/>
  <c r="I870" i="3"/>
  <c r="H870" i="3"/>
  <c r="E870" i="3"/>
  <c r="M869" i="3"/>
  <c r="I869" i="3"/>
  <c r="H869" i="3"/>
  <c r="E869" i="3"/>
  <c r="M868" i="3"/>
  <c r="I868" i="3"/>
  <c r="H868" i="3"/>
  <c r="E868" i="3"/>
  <c r="M867" i="3"/>
  <c r="I867" i="3"/>
  <c r="H867" i="3"/>
  <c r="E867" i="3"/>
  <c r="M866" i="3"/>
  <c r="I866" i="3"/>
  <c r="H866" i="3"/>
  <c r="E866" i="3"/>
  <c r="M865" i="3"/>
  <c r="I865" i="3"/>
  <c r="H865" i="3"/>
  <c r="E865" i="3"/>
  <c r="M864" i="3"/>
  <c r="I864" i="3"/>
  <c r="H864" i="3"/>
  <c r="E864" i="3"/>
  <c r="M863" i="3"/>
  <c r="I863" i="3"/>
  <c r="H863" i="3"/>
  <c r="E863" i="3"/>
  <c r="M862" i="3"/>
  <c r="I862" i="3"/>
  <c r="H862" i="3"/>
  <c r="E862" i="3"/>
  <c r="M861" i="3"/>
  <c r="I861" i="3"/>
  <c r="H861" i="3"/>
  <c r="E861" i="3"/>
  <c r="M860" i="3"/>
  <c r="I860" i="3"/>
  <c r="H860" i="3"/>
  <c r="E860" i="3"/>
  <c r="M859" i="3"/>
  <c r="I859" i="3"/>
  <c r="H859" i="3"/>
  <c r="E859" i="3"/>
  <c r="M858" i="3"/>
  <c r="I858" i="3"/>
  <c r="H858" i="3"/>
  <c r="E858" i="3"/>
  <c r="M857" i="3"/>
  <c r="I857" i="3"/>
  <c r="H857" i="3"/>
  <c r="E857" i="3"/>
  <c r="M856" i="3"/>
  <c r="I856" i="3"/>
  <c r="H856" i="3"/>
  <c r="E856" i="3"/>
  <c r="M855" i="3"/>
  <c r="I855" i="3"/>
  <c r="H855" i="3"/>
  <c r="E855" i="3"/>
  <c r="M854" i="3"/>
  <c r="I854" i="3"/>
  <c r="H854" i="3"/>
  <c r="E854" i="3"/>
  <c r="M853" i="3"/>
  <c r="I853" i="3"/>
  <c r="H853" i="3"/>
  <c r="E853" i="3"/>
  <c r="M852" i="3"/>
  <c r="I852" i="3"/>
  <c r="H852" i="3"/>
  <c r="E852" i="3"/>
  <c r="M851" i="3"/>
  <c r="I851" i="3"/>
  <c r="H851" i="3"/>
  <c r="E851" i="3"/>
  <c r="M850" i="3"/>
  <c r="I850" i="3"/>
  <c r="H850" i="3"/>
  <c r="E850" i="3"/>
  <c r="M849" i="3"/>
  <c r="I849" i="3"/>
  <c r="H849" i="3"/>
  <c r="E849" i="3"/>
  <c r="M848" i="3"/>
  <c r="I848" i="3"/>
  <c r="H848" i="3"/>
  <c r="E848" i="3"/>
  <c r="M847" i="3"/>
  <c r="I847" i="3"/>
  <c r="H847" i="3"/>
  <c r="E847" i="3"/>
  <c r="M846" i="3"/>
  <c r="I846" i="3"/>
  <c r="H846" i="3"/>
  <c r="E846" i="3"/>
  <c r="M845" i="3"/>
  <c r="I845" i="3"/>
  <c r="H845" i="3"/>
  <c r="E845" i="3"/>
  <c r="M844" i="3"/>
  <c r="I844" i="3"/>
  <c r="H844" i="3"/>
  <c r="E844" i="3"/>
  <c r="M843" i="3"/>
  <c r="I843" i="3"/>
  <c r="H843" i="3"/>
  <c r="E843" i="3"/>
  <c r="M842" i="3"/>
  <c r="I842" i="3"/>
  <c r="H842" i="3"/>
  <c r="E842" i="3"/>
  <c r="M841" i="3"/>
  <c r="I841" i="3"/>
  <c r="H841" i="3"/>
  <c r="E841" i="3"/>
  <c r="M840" i="3"/>
  <c r="I840" i="3"/>
  <c r="H840" i="3"/>
  <c r="E840" i="3"/>
  <c r="M839" i="3"/>
  <c r="I839" i="3"/>
  <c r="H839" i="3"/>
  <c r="E839" i="3"/>
  <c r="M838" i="3"/>
  <c r="I838" i="3"/>
  <c r="H838" i="3"/>
  <c r="E838" i="3"/>
  <c r="M837" i="3"/>
  <c r="I837" i="3"/>
  <c r="H837" i="3"/>
  <c r="E837" i="3"/>
  <c r="M836" i="3"/>
  <c r="I836" i="3"/>
  <c r="H836" i="3"/>
  <c r="E836" i="3"/>
  <c r="M835" i="3"/>
  <c r="I835" i="3"/>
  <c r="H835" i="3"/>
  <c r="E835" i="3"/>
  <c r="M834" i="3"/>
  <c r="I834" i="3"/>
  <c r="H834" i="3"/>
  <c r="E834" i="3"/>
  <c r="M833" i="3"/>
  <c r="I833" i="3"/>
  <c r="H833" i="3"/>
  <c r="E833" i="3"/>
  <c r="M832" i="3"/>
  <c r="I832" i="3"/>
  <c r="H832" i="3"/>
  <c r="E832" i="3"/>
  <c r="M831" i="3"/>
  <c r="I831" i="3"/>
  <c r="H831" i="3"/>
  <c r="E831" i="3"/>
  <c r="M830" i="3"/>
  <c r="I830" i="3"/>
  <c r="H830" i="3"/>
  <c r="E830" i="3"/>
  <c r="M829" i="3"/>
  <c r="I829" i="3"/>
  <c r="H829" i="3"/>
  <c r="E829" i="3"/>
  <c r="M828" i="3"/>
  <c r="I828" i="3"/>
  <c r="H828" i="3"/>
  <c r="E828" i="3"/>
  <c r="M827" i="3"/>
  <c r="I827" i="3"/>
  <c r="H827" i="3"/>
  <c r="E827" i="3"/>
  <c r="M826" i="3"/>
  <c r="I826" i="3"/>
  <c r="H826" i="3"/>
  <c r="E826" i="3"/>
  <c r="M825" i="3"/>
  <c r="I825" i="3"/>
  <c r="H825" i="3"/>
  <c r="E825" i="3"/>
  <c r="M824" i="3"/>
  <c r="I824" i="3"/>
  <c r="H824" i="3"/>
  <c r="E824" i="3"/>
  <c r="M823" i="3"/>
  <c r="I823" i="3"/>
  <c r="H823" i="3"/>
  <c r="E823" i="3"/>
  <c r="M822" i="3"/>
  <c r="I822" i="3"/>
  <c r="H822" i="3"/>
  <c r="E822" i="3"/>
  <c r="M821" i="3"/>
  <c r="I821" i="3"/>
  <c r="H821" i="3"/>
  <c r="E821" i="3"/>
  <c r="M820" i="3"/>
  <c r="I820" i="3"/>
  <c r="H820" i="3"/>
  <c r="E820" i="3"/>
  <c r="M819" i="3"/>
  <c r="I819" i="3"/>
  <c r="H819" i="3"/>
  <c r="E819" i="3"/>
  <c r="M818" i="3"/>
  <c r="I818" i="3"/>
  <c r="H818" i="3"/>
  <c r="E818" i="3"/>
  <c r="M817" i="3"/>
  <c r="I817" i="3"/>
  <c r="H817" i="3"/>
  <c r="E817" i="3"/>
  <c r="M816" i="3"/>
  <c r="I816" i="3"/>
  <c r="H816" i="3"/>
  <c r="E816" i="3"/>
  <c r="M815" i="3"/>
  <c r="I815" i="3"/>
  <c r="H815" i="3"/>
  <c r="E815" i="3"/>
  <c r="M814" i="3"/>
  <c r="I814" i="3"/>
  <c r="H814" i="3"/>
  <c r="E814" i="3"/>
  <c r="M813" i="3"/>
  <c r="I813" i="3"/>
  <c r="H813" i="3"/>
  <c r="E813" i="3"/>
  <c r="M812" i="3"/>
  <c r="I812" i="3"/>
  <c r="H812" i="3"/>
  <c r="E812" i="3"/>
  <c r="M811" i="3"/>
  <c r="I811" i="3"/>
  <c r="H811" i="3"/>
  <c r="E811" i="3"/>
  <c r="M810" i="3"/>
  <c r="I810" i="3"/>
  <c r="H810" i="3"/>
  <c r="E810" i="3"/>
  <c r="M809" i="3"/>
  <c r="I809" i="3"/>
  <c r="H809" i="3"/>
  <c r="E809" i="3"/>
  <c r="M808" i="3"/>
  <c r="I808" i="3"/>
  <c r="H808" i="3"/>
  <c r="E808" i="3"/>
  <c r="M807" i="3"/>
  <c r="I807" i="3"/>
  <c r="H807" i="3"/>
  <c r="E807" i="3"/>
  <c r="M806" i="3"/>
  <c r="I806" i="3"/>
  <c r="H806" i="3"/>
  <c r="E806" i="3"/>
  <c r="M805" i="3"/>
  <c r="I805" i="3"/>
  <c r="H805" i="3"/>
  <c r="E805" i="3"/>
  <c r="M804" i="3"/>
  <c r="I804" i="3"/>
  <c r="H804" i="3"/>
  <c r="E804" i="3"/>
  <c r="M803" i="3"/>
  <c r="I803" i="3"/>
  <c r="H803" i="3"/>
  <c r="E803" i="3"/>
  <c r="M802" i="3"/>
  <c r="I802" i="3"/>
  <c r="H802" i="3"/>
  <c r="E802" i="3"/>
  <c r="M801" i="3"/>
  <c r="I801" i="3"/>
  <c r="H801" i="3"/>
  <c r="E801" i="3"/>
  <c r="M800" i="3"/>
  <c r="I800" i="3"/>
  <c r="H800" i="3"/>
  <c r="E800" i="3"/>
  <c r="M799" i="3"/>
  <c r="I799" i="3"/>
  <c r="H799" i="3"/>
  <c r="E799" i="3"/>
  <c r="M798" i="3"/>
  <c r="I798" i="3"/>
  <c r="H798" i="3"/>
  <c r="E798" i="3"/>
  <c r="M797" i="3"/>
  <c r="I797" i="3"/>
  <c r="H797" i="3"/>
  <c r="E797" i="3"/>
  <c r="M796" i="3"/>
  <c r="I796" i="3"/>
  <c r="H796" i="3"/>
  <c r="E796" i="3"/>
  <c r="M795" i="3"/>
  <c r="I795" i="3"/>
  <c r="H795" i="3"/>
  <c r="E795" i="3"/>
  <c r="M794" i="3"/>
  <c r="I794" i="3"/>
  <c r="H794" i="3"/>
  <c r="E794" i="3"/>
  <c r="M793" i="3"/>
  <c r="I793" i="3"/>
  <c r="H793" i="3"/>
  <c r="E793" i="3"/>
  <c r="M792" i="3"/>
  <c r="I792" i="3"/>
  <c r="H792" i="3"/>
  <c r="E792" i="3"/>
  <c r="M791" i="3"/>
  <c r="I791" i="3"/>
  <c r="H791" i="3"/>
  <c r="E791" i="3"/>
  <c r="M790" i="3"/>
  <c r="I790" i="3"/>
  <c r="H790" i="3"/>
  <c r="E790" i="3"/>
  <c r="M789" i="3"/>
  <c r="I789" i="3"/>
  <c r="H789" i="3"/>
  <c r="E789" i="3"/>
  <c r="M788" i="3"/>
  <c r="I788" i="3"/>
  <c r="H788" i="3"/>
  <c r="E788" i="3"/>
  <c r="M787" i="3"/>
  <c r="I787" i="3"/>
  <c r="H787" i="3"/>
  <c r="E787" i="3"/>
  <c r="M786" i="3"/>
  <c r="I786" i="3"/>
  <c r="H786" i="3"/>
  <c r="E786" i="3"/>
  <c r="M785" i="3"/>
  <c r="I785" i="3"/>
  <c r="H785" i="3"/>
  <c r="E785" i="3"/>
  <c r="M784" i="3"/>
  <c r="I784" i="3"/>
  <c r="H784" i="3"/>
  <c r="E784" i="3"/>
  <c r="M783" i="3"/>
  <c r="I783" i="3"/>
  <c r="H783" i="3"/>
  <c r="E783" i="3"/>
  <c r="M782" i="3"/>
  <c r="I782" i="3"/>
  <c r="H782" i="3"/>
  <c r="E782" i="3"/>
  <c r="M781" i="3"/>
  <c r="I781" i="3"/>
  <c r="H781" i="3"/>
  <c r="E781" i="3"/>
  <c r="M780" i="3"/>
  <c r="I780" i="3"/>
  <c r="H780" i="3"/>
  <c r="E780" i="3"/>
  <c r="M779" i="3"/>
  <c r="I779" i="3"/>
  <c r="H779" i="3"/>
  <c r="E779" i="3"/>
  <c r="M778" i="3"/>
  <c r="I778" i="3"/>
  <c r="H778" i="3"/>
  <c r="E778" i="3"/>
  <c r="M777" i="3"/>
  <c r="I777" i="3"/>
  <c r="H777" i="3"/>
  <c r="E777" i="3"/>
  <c r="M776" i="3"/>
  <c r="I776" i="3"/>
  <c r="H776" i="3"/>
  <c r="E776" i="3"/>
  <c r="M775" i="3"/>
  <c r="I775" i="3"/>
  <c r="H775" i="3"/>
  <c r="E775" i="3"/>
  <c r="M774" i="3"/>
  <c r="I774" i="3"/>
  <c r="H774" i="3"/>
  <c r="E774" i="3"/>
  <c r="M773" i="3"/>
  <c r="I773" i="3"/>
  <c r="H773" i="3"/>
  <c r="E773" i="3"/>
  <c r="M772" i="3"/>
  <c r="I772" i="3"/>
  <c r="H772" i="3"/>
  <c r="E772" i="3"/>
  <c r="M771" i="3"/>
  <c r="I771" i="3"/>
  <c r="H771" i="3"/>
  <c r="E771" i="3"/>
  <c r="M770" i="3"/>
  <c r="I770" i="3"/>
  <c r="H770" i="3"/>
  <c r="E770" i="3"/>
  <c r="M769" i="3"/>
  <c r="I769" i="3"/>
  <c r="H769" i="3"/>
  <c r="E769" i="3"/>
  <c r="M768" i="3"/>
  <c r="I768" i="3"/>
  <c r="H768" i="3"/>
  <c r="E768" i="3"/>
  <c r="M767" i="3"/>
  <c r="I767" i="3"/>
  <c r="H767" i="3"/>
  <c r="E767" i="3"/>
  <c r="M766" i="3"/>
  <c r="I766" i="3"/>
  <c r="H766" i="3"/>
  <c r="E766" i="3"/>
  <c r="M765" i="3"/>
  <c r="I765" i="3"/>
  <c r="H765" i="3"/>
  <c r="E765" i="3"/>
  <c r="M764" i="3"/>
  <c r="I764" i="3"/>
  <c r="H764" i="3"/>
  <c r="E764" i="3"/>
  <c r="M763" i="3"/>
  <c r="I763" i="3"/>
  <c r="H763" i="3"/>
  <c r="E763" i="3"/>
  <c r="M762" i="3"/>
  <c r="I762" i="3"/>
  <c r="H762" i="3"/>
  <c r="E762" i="3"/>
  <c r="M761" i="3"/>
  <c r="I761" i="3"/>
  <c r="H761" i="3"/>
  <c r="E761" i="3"/>
  <c r="M760" i="3"/>
  <c r="I760" i="3"/>
  <c r="H760" i="3"/>
  <c r="E760" i="3"/>
  <c r="M759" i="3"/>
  <c r="I759" i="3"/>
  <c r="H759" i="3"/>
  <c r="E759" i="3"/>
  <c r="M758" i="3"/>
  <c r="I758" i="3"/>
  <c r="H758" i="3"/>
  <c r="E758" i="3"/>
  <c r="M757" i="3"/>
  <c r="I757" i="3"/>
  <c r="H757" i="3"/>
  <c r="E757" i="3"/>
  <c r="M756" i="3"/>
  <c r="I756" i="3"/>
  <c r="H756" i="3"/>
  <c r="E756" i="3"/>
  <c r="M755" i="3"/>
  <c r="I755" i="3"/>
  <c r="H755" i="3"/>
  <c r="E755" i="3"/>
  <c r="M754" i="3"/>
  <c r="I754" i="3"/>
  <c r="H754" i="3"/>
  <c r="E754" i="3"/>
  <c r="M753" i="3"/>
  <c r="I753" i="3"/>
  <c r="H753" i="3"/>
  <c r="E753" i="3"/>
  <c r="M752" i="3"/>
  <c r="I752" i="3"/>
  <c r="H752" i="3"/>
  <c r="E752" i="3"/>
  <c r="M751" i="3"/>
  <c r="I751" i="3"/>
  <c r="H751" i="3"/>
  <c r="E751" i="3"/>
  <c r="M750" i="3"/>
  <c r="I750" i="3"/>
  <c r="H750" i="3"/>
  <c r="E750" i="3"/>
  <c r="M749" i="3"/>
  <c r="I749" i="3"/>
  <c r="H749" i="3"/>
  <c r="E749" i="3"/>
  <c r="M748" i="3"/>
  <c r="I748" i="3"/>
  <c r="H748" i="3"/>
  <c r="E748" i="3"/>
  <c r="M747" i="3"/>
  <c r="I747" i="3"/>
  <c r="H747" i="3"/>
  <c r="E747" i="3"/>
  <c r="M746" i="3"/>
  <c r="I746" i="3"/>
  <c r="H746" i="3"/>
  <c r="E746" i="3"/>
  <c r="M745" i="3"/>
  <c r="I745" i="3"/>
  <c r="H745" i="3"/>
  <c r="E745" i="3"/>
  <c r="M744" i="3"/>
  <c r="I744" i="3"/>
  <c r="H744" i="3"/>
  <c r="E744" i="3"/>
  <c r="M743" i="3"/>
  <c r="I743" i="3"/>
  <c r="H743" i="3"/>
  <c r="E743" i="3"/>
  <c r="M742" i="3"/>
  <c r="I742" i="3"/>
  <c r="H742" i="3"/>
  <c r="E742" i="3"/>
  <c r="M741" i="3"/>
  <c r="I741" i="3"/>
  <c r="H741" i="3"/>
  <c r="E741" i="3"/>
  <c r="M740" i="3"/>
  <c r="I740" i="3"/>
  <c r="H740" i="3"/>
  <c r="E740" i="3"/>
  <c r="M739" i="3"/>
  <c r="I739" i="3"/>
  <c r="H739" i="3"/>
  <c r="E739" i="3"/>
  <c r="M738" i="3"/>
  <c r="I738" i="3"/>
  <c r="H738" i="3"/>
  <c r="E738" i="3"/>
  <c r="M737" i="3"/>
  <c r="I737" i="3"/>
  <c r="H737" i="3"/>
  <c r="E737" i="3"/>
  <c r="M736" i="3"/>
  <c r="I736" i="3"/>
  <c r="H736" i="3"/>
  <c r="E736" i="3"/>
  <c r="M735" i="3"/>
  <c r="I735" i="3"/>
  <c r="H735" i="3"/>
  <c r="E735" i="3"/>
  <c r="M734" i="3"/>
  <c r="I734" i="3"/>
  <c r="H734" i="3"/>
  <c r="E734" i="3"/>
  <c r="M733" i="3"/>
  <c r="I733" i="3"/>
  <c r="H733" i="3"/>
  <c r="E733" i="3"/>
  <c r="M732" i="3"/>
  <c r="I732" i="3"/>
  <c r="H732" i="3"/>
  <c r="E732" i="3"/>
  <c r="M731" i="3"/>
  <c r="I731" i="3"/>
  <c r="H731" i="3"/>
  <c r="E731" i="3"/>
  <c r="M730" i="3"/>
  <c r="I730" i="3"/>
  <c r="H730" i="3"/>
  <c r="E730" i="3"/>
  <c r="M729" i="3"/>
  <c r="I729" i="3"/>
  <c r="H729" i="3"/>
  <c r="E729" i="3"/>
  <c r="M728" i="3"/>
  <c r="I728" i="3"/>
  <c r="H728" i="3"/>
  <c r="E728" i="3"/>
  <c r="M727" i="3"/>
  <c r="I727" i="3"/>
  <c r="H727" i="3"/>
  <c r="E727" i="3"/>
  <c r="M726" i="3"/>
  <c r="I726" i="3"/>
  <c r="H726" i="3"/>
  <c r="E726" i="3"/>
  <c r="M725" i="3"/>
  <c r="I725" i="3"/>
  <c r="H725" i="3"/>
  <c r="E725" i="3"/>
  <c r="M724" i="3"/>
  <c r="I724" i="3"/>
  <c r="H724" i="3"/>
  <c r="E724" i="3"/>
  <c r="M723" i="3"/>
  <c r="I723" i="3"/>
  <c r="H723" i="3"/>
  <c r="E723" i="3"/>
  <c r="M722" i="3"/>
  <c r="I722" i="3"/>
  <c r="H722" i="3"/>
  <c r="E722" i="3"/>
  <c r="M721" i="3"/>
  <c r="I721" i="3"/>
  <c r="H721" i="3"/>
  <c r="E721" i="3"/>
  <c r="M720" i="3"/>
  <c r="I720" i="3"/>
  <c r="H720" i="3"/>
  <c r="E720" i="3"/>
  <c r="M719" i="3"/>
  <c r="I719" i="3"/>
  <c r="H719" i="3"/>
  <c r="E719" i="3"/>
  <c r="M718" i="3"/>
  <c r="I718" i="3"/>
  <c r="H718" i="3"/>
  <c r="E718" i="3"/>
  <c r="M717" i="3"/>
  <c r="I717" i="3"/>
  <c r="H717" i="3"/>
  <c r="E717" i="3"/>
  <c r="M716" i="3"/>
  <c r="I716" i="3"/>
  <c r="H716" i="3"/>
  <c r="E716" i="3"/>
  <c r="M715" i="3"/>
  <c r="I715" i="3"/>
  <c r="H715" i="3"/>
  <c r="E715" i="3"/>
  <c r="M714" i="3"/>
  <c r="I714" i="3"/>
  <c r="H714" i="3"/>
  <c r="E714" i="3"/>
  <c r="M713" i="3"/>
  <c r="I713" i="3"/>
  <c r="H713" i="3"/>
  <c r="E713" i="3"/>
  <c r="M712" i="3"/>
  <c r="I712" i="3"/>
  <c r="H712" i="3"/>
  <c r="E712" i="3"/>
  <c r="M711" i="3"/>
  <c r="I711" i="3"/>
  <c r="H711" i="3"/>
  <c r="E711" i="3"/>
  <c r="M710" i="3"/>
  <c r="I710" i="3"/>
  <c r="H710" i="3"/>
  <c r="E710" i="3"/>
  <c r="M709" i="3"/>
  <c r="I709" i="3"/>
  <c r="H709" i="3"/>
  <c r="E709" i="3"/>
  <c r="M708" i="3"/>
  <c r="I708" i="3"/>
  <c r="H708" i="3"/>
  <c r="E708" i="3"/>
  <c r="M707" i="3"/>
  <c r="I707" i="3"/>
  <c r="H707" i="3"/>
  <c r="E707" i="3"/>
  <c r="M706" i="3"/>
  <c r="I706" i="3"/>
  <c r="H706" i="3"/>
  <c r="E706" i="3"/>
  <c r="M705" i="3"/>
  <c r="I705" i="3"/>
  <c r="H705" i="3"/>
  <c r="E705" i="3"/>
  <c r="M704" i="3"/>
  <c r="I704" i="3"/>
  <c r="H704" i="3"/>
  <c r="E704" i="3"/>
  <c r="M703" i="3"/>
  <c r="I703" i="3"/>
  <c r="H703" i="3"/>
  <c r="E703" i="3"/>
  <c r="M702" i="3"/>
  <c r="I702" i="3"/>
  <c r="H702" i="3"/>
  <c r="E702" i="3"/>
  <c r="M701" i="3"/>
  <c r="I701" i="3"/>
  <c r="H701" i="3"/>
  <c r="E701" i="3"/>
  <c r="M700" i="3"/>
  <c r="I700" i="3"/>
  <c r="H700" i="3"/>
  <c r="E700" i="3"/>
  <c r="M699" i="3"/>
  <c r="I699" i="3"/>
  <c r="H699" i="3"/>
  <c r="E699" i="3"/>
  <c r="M698" i="3"/>
  <c r="I698" i="3"/>
  <c r="H698" i="3"/>
  <c r="E698" i="3"/>
  <c r="M697" i="3"/>
  <c r="I697" i="3"/>
  <c r="H697" i="3"/>
  <c r="E697" i="3"/>
  <c r="M696" i="3"/>
  <c r="I696" i="3"/>
  <c r="H696" i="3"/>
  <c r="E696" i="3"/>
  <c r="M695" i="3"/>
  <c r="I695" i="3"/>
  <c r="H695" i="3"/>
  <c r="E695" i="3"/>
  <c r="M694" i="3"/>
  <c r="I694" i="3"/>
  <c r="H694" i="3"/>
  <c r="E694" i="3"/>
  <c r="M693" i="3"/>
  <c r="I693" i="3"/>
  <c r="H693" i="3"/>
  <c r="E693" i="3"/>
  <c r="M692" i="3"/>
  <c r="I692" i="3"/>
  <c r="H692" i="3"/>
  <c r="E692" i="3"/>
  <c r="M691" i="3"/>
  <c r="I691" i="3"/>
  <c r="H691" i="3"/>
  <c r="E691" i="3"/>
  <c r="M690" i="3"/>
  <c r="I690" i="3"/>
  <c r="H690" i="3"/>
  <c r="E690" i="3"/>
  <c r="M689" i="3"/>
  <c r="I689" i="3"/>
  <c r="H689" i="3"/>
  <c r="E689" i="3"/>
  <c r="M688" i="3"/>
  <c r="I688" i="3"/>
  <c r="H688" i="3"/>
  <c r="E688" i="3"/>
  <c r="M687" i="3"/>
  <c r="I687" i="3"/>
  <c r="H687" i="3"/>
  <c r="E687" i="3"/>
  <c r="M686" i="3"/>
  <c r="I686" i="3"/>
  <c r="H686" i="3"/>
  <c r="E686" i="3"/>
  <c r="M685" i="3"/>
  <c r="I685" i="3"/>
  <c r="H685" i="3"/>
  <c r="E685" i="3"/>
  <c r="M684" i="3"/>
  <c r="I684" i="3"/>
  <c r="H684" i="3"/>
  <c r="E684" i="3"/>
  <c r="M683" i="3"/>
  <c r="I683" i="3"/>
  <c r="H683" i="3"/>
  <c r="E683" i="3"/>
  <c r="M682" i="3"/>
  <c r="I682" i="3"/>
  <c r="H682" i="3"/>
  <c r="E682" i="3"/>
  <c r="M681" i="3"/>
  <c r="I681" i="3"/>
  <c r="H681" i="3"/>
  <c r="E681" i="3"/>
  <c r="M680" i="3"/>
  <c r="I680" i="3"/>
  <c r="H680" i="3"/>
  <c r="E680" i="3"/>
  <c r="M679" i="3"/>
  <c r="I679" i="3"/>
  <c r="H679" i="3"/>
  <c r="E679" i="3"/>
  <c r="M678" i="3"/>
  <c r="I678" i="3"/>
  <c r="H678" i="3"/>
  <c r="E678" i="3"/>
  <c r="M677" i="3"/>
  <c r="I677" i="3"/>
  <c r="H677" i="3"/>
  <c r="E677" i="3"/>
  <c r="M676" i="3"/>
  <c r="I676" i="3"/>
  <c r="H676" i="3"/>
  <c r="E676" i="3"/>
  <c r="M675" i="3"/>
  <c r="I675" i="3"/>
  <c r="H675" i="3"/>
  <c r="E675" i="3"/>
  <c r="M674" i="3"/>
  <c r="I674" i="3"/>
  <c r="H674" i="3"/>
  <c r="E674" i="3"/>
  <c r="M673" i="3"/>
  <c r="I673" i="3"/>
  <c r="H673" i="3"/>
  <c r="E673" i="3"/>
  <c r="M672" i="3"/>
  <c r="I672" i="3"/>
  <c r="H672" i="3"/>
  <c r="E672" i="3"/>
  <c r="M671" i="3"/>
  <c r="I671" i="3"/>
  <c r="H671" i="3"/>
  <c r="E671" i="3"/>
  <c r="M670" i="3"/>
  <c r="I670" i="3"/>
  <c r="H670" i="3"/>
  <c r="E670" i="3"/>
  <c r="M669" i="3"/>
  <c r="I669" i="3"/>
  <c r="H669" i="3"/>
  <c r="E669" i="3"/>
  <c r="M668" i="3"/>
  <c r="I668" i="3"/>
  <c r="H668" i="3"/>
  <c r="E668" i="3"/>
  <c r="M667" i="3"/>
  <c r="I667" i="3"/>
  <c r="H667" i="3"/>
  <c r="E667" i="3"/>
  <c r="M666" i="3"/>
  <c r="I666" i="3"/>
  <c r="H666" i="3"/>
  <c r="E666" i="3"/>
  <c r="M665" i="3"/>
  <c r="I665" i="3"/>
  <c r="H665" i="3"/>
  <c r="E665" i="3"/>
  <c r="M664" i="3"/>
  <c r="I664" i="3"/>
  <c r="H664" i="3"/>
  <c r="E664" i="3"/>
  <c r="M663" i="3"/>
  <c r="I663" i="3"/>
  <c r="H663" i="3"/>
  <c r="E663" i="3"/>
  <c r="M662" i="3"/>
  <c r="I662" i="3"/>
  <c r="H662" i="3"/>
  <c r="E662" i="3"/>
  <c r="M661" i="3"/>
  <c r="I661" i="3"/>
  <c r="H661" i="3"/>
  <c r="E661" i="3"/>
  <c r="M660" i="3"/>
  <c r="I660" i="3"/>
  <c r="H660" i="3"/>
  <c r="E660" i="3"/>
  <c r="M659" i="3"/>
  <c r="I659" i="3"/>
  <c r="H659" i="3"/>
  <c r="E659" i="3"/>
  <c r="M658" i="3"/>
  <c r="I658" i="3"/>
  <c r="H658" i="3"/>
  <c r="E658" i="3"/>
  <c r="M657" i="3"/>
  <c r="I657" i="3"/>
  <c r="H657" i="3"/>
  <c r="E657" i="3"/>
  <c r="M656" i="3"/>
  <c r="I656" i="3"/>
  <c r="H656" i="3"/>
  <c r="E656" i="3"/>
  <c r="M655" i="3"/>
  <c r="I655" i="3"/>
  <c r="H655" i="3"/>
  <c r="E655" i="3"/>
  <c r="M654" i="3"/>
  <c r="I654" i="3"/>
  <c r="H654" i="3"/>
  <c r="E654" i="3"/>
  <c r="M653" i="3"/>
  <c r="I653" i="3"/>
  <c r="H653" i="3"/>
  <c r="E653" i="3"/>
  <c r="M652" i="3"/>
  <c r="I652" i="3"/>
  <c r="H652" i="3"/>
  <c r="E652" i="3"/>
  <c r="M651" i="3"/>
  <c r="I651" i="3"/>
  <c r="H651" i="3"/>
  <c r="E651" i="3"/>
  <c r="M650" i="3"/>
  <c r="I650" i="3"/>
  <c r="H650" i="3"/>
  <c r="E650" i="3"/>
  <c r="M649" i="3"/>
  <c r="I649" i="3"/>
  <c r="H649" i="3"/>
  <c r="E649" i="3"/>
  <c r="M648" i="3"/>
  <c r="I648" i="3"/>
  <c r="H648" i="3"/>
  <c r="E648" i="3"/>
  <c r="M647" i="3"/>
  <c r="I647" i="3"/>
  <c r="H647" i="3"/>
  <c r="E647" i="3"/>
  <c r="M646" i="3"/>
  <c r="I646" i="3"/>
  <c r="H646" i="3"/>
  <c r="E646" i="3"/>
  <c r="M645" i="3"/>
  <c r="I645" i="3"/>
  <c r="H645" i="3"/>
  <c r="E645" i="3"/>
  <c r="M644" i="3"/>
  <c r="I644" i="3"/>
  <c r="H644" i="3"/>
  <c r="E644" i="3"/>
  <c r="M643" i="3"/>
  <c r="I643" i="3"/>
  <c r="H643" i="3"/>
  <c r="E643" i="3"/>
  <c r="M642" i="3"/>
  <c r="I642" i="3"/>
  <c r="H642" i="3"/>
  <c r="E642" i="3"/>
  <c r="M641" i="3"/>
  <c r="I641" i="3"/>
  <c r="H641" i="3"/>
  <c r="E641" i="3"/>
  <c r="M640" i="3"/>
  <c r="I640" i="3"/>
  <c r="H640" i="3"/>
  <c r="E640" i="3"/>
  <c r="M639" i="3"/>
  <c r="I639" i="3"/>
  <c r="H639" i="3"/>
  <c r="E639" i="3"/>
  <c r="M638" i="3"/>
  <c r="I638" i="3"/>
  <c r="H638" i="3"/>
  <c r="E638" i="3"/>
  <c r="M637" i="3"/>
  <c r="I637" i="3"/>
  <c r="H637" i="3"/>
  <c r="E637" i="3"/>
  <c r="M636" i="3"/>
  <c r="I636" i="3"/>
  <c r="H636" i="3"/>
  <c r="E636" i="3"/>
  <c r="M635" i="3"/>
  <c r="I635" i="3"/>
  <c r="H635" i="3"/>
  <c r="E635" i="3"/>
  <c r="M634" i="3"/>
  <c r="I634" i="3"/>
  <c r="H634" i="3"/>
  <c r="E634" i="3"/>
  <c r="M633" i="3"/>
  <c r="I633" i="3"/>
  <c r="H633" i="3"/>
  <c r="E633" i="3"/>
  <c r="M632" i="3"/>
  <c r="I632" i="3"/>
  <c r="H632" i="3"/>
  <c r="E632" i="3"/>
  <c r="M631" i="3"/>
  <c r="I631" i="3"/>
  <c r="H631" i="3"/>
  <c r="E631" i="3"/>
  <c r="M630" i="3"/>
  <c r="I630" i="3"/>
  <c r="H630" i="3"/>
  <c r="E630" i="3"/>
  <c r="M629" i="3"/>
  <c r="I629" i="3"/>
  <c r="H629" i="3"/>
  <c r="E629" i="3"/>
  <c r="M628" i="3"/>
  <c r="I628" i="3"/>
  <c r="H628" i="3"/>
  <c r="E628" i="3"/>
  <c r="M627" i="3"/>
  <c r="I627" i="3"/>
  <c r="H627" i="3"/>
  <c r="E627" i="3"/>
  <c r="M626" i="3"/>
  <c r="I626" i="3"/>
  <c r="H626" i="3"/>
  <c r="E626" i="3"/>
  <c r="M625" i="3"/>
  <c r="I625" i="3"/>
  <c r="H625" i="3"/>
  <c r="E625" i="3"/>
  <c r="M624" i="3"/>
  <c r="I624" i="3"/>
  <c r="H624" i="3"/>
  <c r="E624" i="3"/>
  <c r="M623" i="3"/>
  <c r="I623" i="3"/>
  <c r="H623" i="3"/>
  <c r="E623" i="3"/>
  <c r="M622" i="3"/>
  <c r="I622" i="3"/>
  <c r="H622" i="3"/>
  <c r="E622" i="3"/>
  <c r="M621" i="3"/>
  <c r="I621" i="3"/>
  <c r="H621" i="3"/>
  <c r="E621" i="3"/>
  <c r="M620" i="3"/>
  <c r="I620" i="3"/>
  <c r="H620" i="3"/>
  <c r="E620" i="3"/>
  <c r="M619" i="3"/>
  <c r="I619" i="3"/>
  <c r="H619" i="3"/>
  <c r="E619" i="3"/>
  <c r="M618" i="3"/>
  <c r="I618" i="3"/>
  <c r="H618" i="3"/>
  <c r="E618" i="3"/>
  <c r="M617" i="3"/>
  <c r="I617" i="3"/>
  <c r="H617" i="3"/>
  <c r="E617" i="3"/>
  <c r="M616" i="3"/>
  <c r="I616" i="3"/>
  <c r="H616" i="3"/>
  <c r="E616" i="3"/>
  <c r="M615" i="3"/>
  <c r="I615" i="3"/>
  <c r="H615" i="3"/>
  <c r="E615" i="3"/>
  <c r="M614" i="3"/>
  <c r="I614" i="3"/>
  <c r="H614" i="3"/>
  <c r="E614" i="3"/>
  <c r="M613" i="3"/>
  <c r="I613" i="3"/>
  <c r="H613" i="3"/>
  <c r="E613" i="3"/>
  <c r="M612" i="3"/>
  <c r="I612" i="3"/>
  <c r="H612" i="3"/>
  <c r="E612" i="3"/>
  <c r="M611" i="3"/>
  <c r="I611" i="3"/>
  <c r="H611" i="3"/>
  <c r="E611" i="3"/>
  <c r="M610" i="3"/>
  <c r="I610" i="3"/>
  <c r="H610" i="3"/>
  <c r="E610" i="3"/>
  <c r="M609" i="3"/>
  <c r="I609" i="3"/>
  <c r="H609" i="3"/>
  <c r="E609" i="3"/>
  <c r="M608" i="3"/>
  <c r="I608" i="3"/>
  <c r="H608" i="3"/>
  <c r="E608" i="3"/>
  <c r="M607" i="3"/>
  <c r="I607" i="3"/>
  <c r="H607" i="3"/>
  <c r="E607" i="3"/>
  <c r="M606" i="3"/>
  <c r="I606" i="3"/>
  <c r="H606" i="3"/>
  <c r="E606" i="3"/>
  <c r="M605" i="3"/>
  <c r="I605" i="3"/>
  <c r="H605" i="3"/>
  <c r="E605" i="3"/>
  <c r="M604" i="3"/>
  <c r="I604" i="3"/>
  <c r="H604" i="3"/>
  <c r="E604" i="3"/>
  <c r="M603" i="3"/>
  <c r="I603" i="3"/>
  <c r="H603" i="3"/>
  <c r="E603" i="3"/>
  <c r="M602" i="3"/>
  <c r="I602" i="3"/>
  <c r="H602" i="3"/>
  <c r="E602" i="3"/>
  <c r="M601" i="3"/>
  <c r="I601" i="3"/>
  <c r="H601" i="3"/>
  <c r="E601" i="3"/>
  <c r="M600" i="3"/>
  <c r="I600" i="3"/>
  <c r="H600" i="3"/>
  <c r="E600" i="3"/>
  <c r="M599" i="3"/>
  <c r="I599" i="3"/>
  <c r="H599" i="3"/>
  <c r="E599" i="3"/>
  <c r="M598" i="3"/>
  <c r="I598" i="3"/>
  <c r="H598" i="3"/>
  <c r="E598" i="3"/>
  <c r="M597" i="3"/>
  <c r="I597" i="3"/>
  <c r="H597" i="3"/>
  <c r="E597" i="3"/>
  <c r="M596" i="3"/>
  <c r="I596" i="3"/>
  <c r="H596" i="3"/>
  <c r="E596" i="3"/>
  <c r="M595" i="3"/>
  <c r="I595" i="3"/>
  <c r="H595" i="3"/>
  <c r="E595" i="3"/>
  <c r="M594" i="3"/>
  <c r="I594" i="3"/>
  <c r="H594" i="3"/>
  <c r="E594" i="3"/>
  <c r="M593" i="3"/>
  <c r="I593" i="3"/>
  <c r="H593" i="3"/>
  <c r="E593" i="3"/>
  <c r="M592" i="3"/>
  <c r="I592" i="3"/>
  <c r="H592" i="3"/>
  <c r="E592" i="3"/>
  <c r="M591" i="3"/>
  <c r="I591" i="3"/>
  <c r="H591" i="3"/>
  <c r="E591" i="3"/>
  <c r="M590" i="3"/>
  <c r="I590" i="3"/>
  <c r="H590" i="3"/>
  <c r="E590" i="3"/>
  <c r="M589" i="3"/>
  <c r="I589" i="3"/>
  <c r="H589" i="3"/>
  <c r="E589" i="3"/>
  <c r="M588" i="3"/>
  <c r="I588" i="3"/>
  <c r="H588" i="3"/>
  <c r="E588" i="3"/>
  <c r="M587" i="3"/>
  <c r="I587" i="3"/>
  <c r="H587" i="3"/>
  <c r="E587" i="3"/>
  <c r="M586" i="3"/>
  <c r="I586" i="3"/>
  <c r="H586" i="3"/>
  <c r="E586" i="3"/>
  <c r="M585" i="3"/>
  <c r="I585" i="3"/>
  <c r="H585" i="3"/>
  <c r="E585" i="3"/>
  <c r="M584" i="3"/>
  <c r="I584" i="3"/>
  <c r="H584" i="3"/>
  <c r="E584" i="3"/>
  <c r="M583" i="3"/>
  <c r="I583" i="3"/>
  <c r="H583" i="3"/>
  <c r="E583" i="3"/>
  <c r="M582" i="3"/>
  <c r="I582" i="3"/>
  <c r="H582" i="3"/>
  <c r="E582" i="3"/>
  <c r="M581" i="3"/>
  <c r="I581" i="3"/>
  <c r="H581" i="3"/>
  <c r="E581" i="3"/>
  <c r="M580" i="3"/>
  <c r="I580" i="3"/>
  <c r="H580" i="3"/>
  <c r="E580" i="3"/>
  <c r="M579" i="3"/>
  <c r="I579" i="3"/>
  <c r="H579" i="3"/>
  <c r="E579" i="3"/>
  <c r="M578" i="3"/>
  <c r="I578" i="3"/>
  <c r="H578" i="3"/>
  <c r="E578" i="3"/>
  <c r="M577" i="3"/>
  <c r="I577" i="3"/>
  <c r="H577" i="3"/>
  <c r="E577" i="3"/>
  <c r="M576" i="3"/>
  <c r="I576" i="3"/>
  <c r="H576" i="3"/>
  <c r="E576" i="3"/>
  <c r="M575" i="3"/>
  <c r="I575" i="3"/>
  <c r="H575" i="3"/>
  <c r="E575" i="3"/>
  <c r="M574" i="3"/>
  <c r="I574" i="3"/>
  <c r="H574" i="3"/>
  <c r="E574" i="3"/>
  <c r="M573" i="3"/>
  <c r="I573" i="3"/>
  <c r="H573" i="3"/>
  <c r="E573" i="3"/>
  <c r="M572" i="3"/>
  <c r="I572" i="3"/>
  <c r="H572" i="3"/>
  <c r="E572" i="3"/>
  <c r="M571" i="3"/>
  <c r="I571" i="3"/>
  <c r="H571" i="3"/>
  <c r="E571" i="3"/>
  <c r="M570" i="3"/>
  <c r="I570" i="3"/>
  <c r="H570" i="3"/>
  <c r="E570" i="3"/>
  <c r="M569" i="3"/>
  <c r="I569" i="3"/>
  <c r="H569" i="3"/>
  <c r="E569" i="3"/>
  <c r="M568" i="3"/>
  <c r="I568" i="3"/>
  <c r="H568" i="3"/>
  <c r="E568" i="3"/>
  <c r="M567" i="3"/>
  <c r="I567" i="3"/>
  <c r="H567" i="3"/>
  <c r="E567" i="3"/>
  <c r="M566" i="3"/>
  <c r="I566" i="3"/>
  <c r="H566" i="3"/>
  <c r="E566" i="3"/>
  <c r="M565" i="3"/>
  <c r="I565" i="3"/>
  <c r="H565" i="3"/>
  <c r="E565" i="3"/>
  <c r="M564" i="3"/>
  <c r="I564" i="3"/>
  <c r="H564" i="3"/>
  <c r="E564" i="3"/>
  <c r="M563" i="3"/>
  <c r="I563" i="3"/>
  <c r="H563" i="3"/>
  <c r="E563" i="3"/>
  <c r="M562" i="3"/>
  <c r="I562" i="3"/>
  <c r="H562" i="3"/>
  <c r="E562" i="3"/>
  <c r="M561" i="3"/>
  <c r="I561" i="3"/>
  <c r="H561" i="3"/>
  <c r="E561" i="3"/>
  <c r="M560" i="3"/>
  <c r="I560" i="3"/>
  <c r="H560" i="3"/>
  <c r="E560" i="3"/>
  <c r="M559" i="3"/>
  <c r="I559" i="3"/>
  <c r="H559" i="3"/>
  <c r="E559" i="3"/>
  <c r="M558" i="3"/>
  <c r="I558" i="3"/>
  <c r="H558" i="3"/>
  <c r="E558" i="3"/>
  <c r="M557" i="3"/>
  <c r="I557" i="3"/>
  <c r="H557" i="3"/>
  <c r="E557" i="3"/>
  <c r="M556" i="3"/>
  <c r="I556" i="3"/>
  <c r="H556" i="3"/>
  <c r="E556" i="3"/>
  <c r="M555" i="3"/>
  <c r="I555" i="3"/>
  <c r="H555" i="3"/>
  <c r="E555" i="3"/>
  <c r="M554" i="3"/>
  <c r="I554" i="3"/>
  <c r="H554" i="3"/>
  <c r="E554" i="3"/>
  <c r="M553" i="3"/>
  <c r="I553" i="3"/>
  <c r="H553" i="3"/>
  <c r="E553" i="3"/>
  <c r="M552" i="3"/>
  <c r="I552" i="3"/>
  <c r="H552" i="3"/>
  <c r="E552" i="3"/>
  <c r="M551" i="3"/>
  <c r="I551" i="3"/>
  <c r="H551" i="3"/>
  <c r="E551" i="3"/>
  <c r="M550" i="3"/>
  <c r="I550" i="3"/>
  <c r="H550" i="3"/>
  <c r="E550" i="3"/>
  <c r="M549" i="3"/>
  <c r="I549" i="3"/>
  <c r="H549" i="3"/>
  <c r="E549" i="3"/>
  <c r="M548" i="3"/>
  <c r="I548" i="3"/>
  <c r="H548" i="3"/>
  <c r="E548" i="3"/>
  <c r="M547" i="3"/>
  <c r="I547" i="3"/>
  <c r="H547" i="3"/>
  <c r="E547" i="3"/>
  <c r="M546" i="3"/>
  <c r="I546" i="3"/>
  <c r="H546" i="3"/>
  <c r="E546" i="3"/>
  <c r="M545" i="3"/>
  <c r="I545" i="3"/>
  <c r="H545" i="3"/>
  <c r="E545" i="3"/>
  <c r="M544" i="3"/>
  <c r="I544" i="3"/>
  <c r="H544" i="3"/>
  <c r="E544" i="3"/>
  <c r="M543" i="3"/>
  <c r="I543" i="3"/>
  <c r="H543" i="3"/>
  <c r="E543" i="3"/>
  <c r="M542" i="3"/>
  <c r="I542" i="3"/>
  <c r="H542" i="3"/>
  <c r="E542" i="3"/>
  <c r="M541" i="3"/>
  <c r="I541" i="3"/>
  <c r="H541" i="3"/>
  <c r="E541" i="3"/>
  <c r="M540" i="3"/>
  <c r="I540" i="3"/>
  <c r="H540" i="3"/>
  <c r="E540" i="3"/>
  <c r="M539" i="3"/>
  <c r="I539" i="3"/>
  <c r="H539" i="3"/>
  <c r="E539" i="3"/>
  <c r="M538" i="3"/>
  <c r="I538" i="3"/>
  <c r="H538" i="3"/>
  <c r="E538" i="3"/>
  <c r="M537" i="3"/>
  <c r="I537" i="3"/>
  <c r="H537" i="3"/>
  <c r="E537" i="3"/>
  <c r="M536" i="3"/>
  <c r="I536" i="3"/>
  <c r="H536" i="3"/>
  <c r="E536" i="3"/>
  <c r="M535" i="3"/>
  <c r="I535" i="3"/>
  <c r="H535" i="3"/>
  <c r="E535" i="3"/>
  <c r="M534" i="3"/>
  <c r="I534" i="3"/>
  <c r="H534" i="3"/>
  <c r="E534" i="3"/>
  <c r="M533" i="3"/>
  <c r="I533" i="3"/>
  <c r="H533" i="3"/>
  <c r="E533" i="3"/>
  <c r="M532" i="3"/>
  <c r="I532" i="3"/>
  <c r="H532" i="3"/>
  <c r="E532" i="3"/>
  <c r="M531" i="3"/>
  <c r="I531" i="3"/>
  <c r="H531" i="3"/>
  <c r="E531" i="3"/>
  <c r="M530" i="3"/>
  <c r="I530" i="3"/>
  <c r="H530" i="3"/>
  <c r="E530" i="3"/>
  <c r="M529" i="3"/>
  <c r="I529" i="3"/>
  <c r="H529" i="3"/>
  <c r="E529" i="3"/>
  <c r="M528" i="3"/>
  <c r="I528" i="3"/>
  <c r="H528" i="3"/>
  <c r="E528" i="3"/>
  <c r="M527" i="3"/>
  <c r="I527" i="3"/>
  <c r="H527" i="3"/>
  <c r="E527" i="3"/>
  <c r="M526" i="3"/>
  <c r="I526" i="3"/>
  <c r="H526" i="3"/>
  <c r="E526" i="3"/>
  <c r="M525" i="3"/>
  <c r="I525" i="3"/>
  <c r="H525" i="3"/>
  <c r="E525" i="3"/>
  <c r="M524" i="3"/>
  <c r="I524" i="3"/>
  <c r="H524" i="3"/>
  <c r="E524" i="3"/>
  <c r="M523" i="3"/>
  <c r="I523" i="3"/>
  <c r="H523" i="3"/>
  <c r="E523" i="3"/>
  <c r="M522" i="3"/>
  <c r="I522" i="3"/>
  <c r="H522" i="3"/>
  <c r="E522" i="3"/>
  <c r="M521" i="3"/>
  <c r="I521" i="3"/>
  <c r="H521" i="3"/>
  <c r="E521" i="3"/>
  <c r="M520" i="3"/>
  <c r="I520" i="3"/>
  <c r="H520" i="3"/>
  <c r="E520" i="3"/>
  <c r="M519" i="3"/>
  <c r="I519" i="3"/>
  <c r="H519" i="3"/>
  <c r="E519" i="3"/>
  <c r="M518" i="3"/>
  <c r="I518" i="3"/>
  <c r="H518" i="3"/>
  <c r="E518" i="3"/>
  <c r="M517" i="3"/>
  <c r="I517" i="3"/>
  <c r="H517" i="3"/>
  <c r="E517" i="3"/>
  <c r="M516" i="3"/>
  <c r="I516" i="3"/>
  <c r="H516" i="3"/>
  <c r="E516" i="3"/>
  <c r="M515" i="3"/>
  <c r="I515" i="3"/>
  <c r="H515" i="3"/>
  <c r="E515" i="3"/>
  <c r="M514" i="3"/>
  <c r="I514" i="3"/>
  <c r="H514" i="3"/>
  <c r="E514" i="3"/>
  <c r="M513" i="3"/>
  <c r="I513" i="3"/>
  <c r="H513" i="3"/>
  <c r="E513" i="3"/>
  <c r="M512" i="3"/>
  <c r="I512" i="3"/>
  <c r="H512" i="3"/>
  <c r="E512" i="3"/>
  <c r="M511" i="3"/>
  <c r="I511" i="3"/>
  <c r="H511" i="3"/>
  <c r="E511" i="3"/>
  <c r="M510" i="3"/>
  <c r="I510" i="3"/>
  <c r="H510" i="3"/>
  <c r="E510" i="3"/>
  <c r="M509" i="3"/>
  <c r="I509" i="3"/>
  <c r="H509" i="3"/>
  <c r="E509" i="3"/>
  <c r="M508" i="3"/>
  <c r="I508" i="3"/>
  <c r="H508" i="3"/>
  <c r="E508" i="3"/>
  <c r="M507" i="3"/>
  <c r="I507" i="3"/>
  <c r="H507" i="3"/>
  <c r="E507" i="3"/>
  <c r="M506" i="3"/>
  <c r="I506" i="3"/>
  <c r="H506" i="3"/>
  <c r="E506" i="3"/>
  <c r="M505" i="3"/>
  <c r="I505" i="3"/>
  <c r="H505" i="3"/>
  <c r="E505" i="3"/>
  <c r="M504" i="3"/>
  <c r="I504" i="3"/>
  <c r="H504" i="3"/>
  <c r="E504" i="3"/>
  <c r="M503" i="3"/>
  <c r="I503" i="3"/>
  <c r="H503" i="3"/>
  <c r="E503" i="3"/>
  <c r="M502" i="3"/>
  <c r="I502" i="3"/>
  <c r="H502" i="3"/>
  <c r="E502" i="3"/>
  <c r="M501" i="3"/>
  <c r="I501" i="3"/>
  <c r="H501" i="3"/>
  <c r="E501" i="3"/>
  <c r="M500" i="3"/>
  <c r="I500" i="3"/>
  <c r="H500" i="3"/>
  <c r="E500" i="3"/>
  <c r="M499" i="3"/>
  <c r="I499" i="3"/>
  <c r="H499" i="3"/>
  <c r="E499" i="3"/>
  <c r="M498" i="3"/>
  <c r="I498" i="3"/>
  <c r="H498" i="3"/>
  <c r="E498" i="3"/>
  <c r="M497" i="3"/>
  <c r="I497" i="3"/>
  <c r="H497" i="3"/>
  <c r="E497" i="3"/>
  <c r="M496" i="3"/>
  <c r="I496" i="3"/>
  <c r="H496" i="3"/>
  <c r="E496" i="3"/>
  <c r="M495" i="3"/>
  <c r="I495" i="3"/>
  <c r="H495" i="3"/>
  <c r="E495" i="3"/>
  <c r="M494" i="3"/>
  <c r="I494" i="3"/>
  <c r="H494" i="3"/>
  <c r="E494" i="3"/>
  <c r="M493" i="3"/>
  <c r="I493" i="3"/>
  <c r="H493" i="3"/>
  <c r="E493" i="3"/>
  <c r="M492" i="3"/>
  <c r="I492" i="3"/>
  <c r="H492" i="3"/>
  <c r="E492" i="3"/>
  <c r="M491" i="3"/>
  <c r="I491" i="3"/>
  <c r="H491" i="3"/>
  <c r="E491" i="3"/>
  <c r="M490" i="3"/>
  <c r="I490" i="3"/>
  <c r="H490" i="3"/>
  <c r="E490" i="3"/>
  <c r="M489" i="3"/>
  <c r="I489" i="3"/>
  <c r="H489" i="3"/>
  <c r="E489" i="3"/>
  <c r="M488" i="3"/>
  <c r="I488" i="3"/>
  <c r="H488" i="3"/>
  <c r="E488" i="3"/>
  <c r="M487" i="3"/>
  <c r="I487" i="3"/>
  <c r="H487" i="3"/>
  <c r="E487" i="3"/>
  <c r="M486" i="3"/>
  <c r="I486" i="3"/>
  <c r="H486" i="3"/>
  <c r="E486" i="3"/>
  <c r="M485" i="3"/>
  <c r="I485" i="3"/>
  <c r="H485" i="3"/>
  <c r="E485" i="3"/>
  <c r="M484" i="3"/>
  <c r="I484" i="3"/>
  <c r="H484" i="3"/>
  <c r="E484" i="3"/>
  <c r="M483" i="3"/>
  <c r="I483" i="3"/>
  <c r="H483" i="3"/>
  <c r="E483" i="3"/>
  <c r="M482" i="3"/>
  <c r="I482" i="3"/>
  <c r="H482" i="3"/>
  <c r="E482" i="3"/>
  <c r="M481" i="3"/>
  <c r="I481" i="3"/>
  <c r="H481" i="3"/>
  <c r="E481" i="3"/>
  <c r="M480" i="3"/>
  <c r="I480" i="3"/>
  <c r="H480" i="3"/>
  <c r="E480" i="3"/>
  <c r="M479" i="3"/>
  <c r="I479" i="3"/>
  <c r="H479" i="3"/>
  <c r="E479" i="3"/>
  <c r="M478" i="3"/>
  <c r="I478" i="3"/>
  <c r="H478" i="3"/>
  <c r="E478" i="3"/>
  <c r="M477" i="3"/>
  <c r="I477" i="3"/>
  <c r="H477" i="3"/>
  <c r="E477" i="3"/>
  <c r="M476" i="3"/>
  <c r="I476" i="3"/>
  <c r="H476" i="3"/>
  <c r="E476" i="3"/>
  <c r="M475" i="3"/>
  <c r="I475" i="3"/>
  <c r="H475" i="3"/>
  <c r="E475" i="3"/>
  <c r="M474" i="3"/>
  <c r="I474" i="3"/>
  <c r="H474" i="3"/>
  <c r="E474" i="3"/>
  <c r="M473" i="3"/>
  <c r="I473" i="3"/>
  <c r="H473" i="3"/>
  <c r="E473" i="3"/>
  <c r="M472" i="3"/>
  <c r="I472" i="3"/>
  <c r="H472" i="3"/>
  <c r="E472" i="3"/>
  <c r="M471" i="3"/>
  <c r="I471" i="3"/>
  <c r="H471" i="3"/>
  <c r="E471" i="3"/>
  <c r="M470" i="3"/>
  <c r="I470" i="3"/>
  <c r="H470" i="3"/>
  <c r="E470" i="3"/>
  <c r="M469" i="3"/>
  <c r="I469" i="3"/>
  <c r="H469" i="3"/>
  <c r="E469" i="3"/>
  <c r="M468" i="3"/>
  <c r="I468" i="3"/>
  <c r="H468" i="3"/>
  <c r="E468" i="3"/>
  <c r="M467" i="3"/>
  <c r="I467" i="3"/>
  <c r="H467" i="3"/>
  <c r="E467" i="3"/>
  <c r="M466" i="3"/>
  <c r="I466" i="3"/>
  <c r="H466" i="3"/>
  <c r="E466" i="3"/>
  <c r="M465" i="3"/>
  <c r="I465" i="3"/>
  <c r="H465" i="3"/>
  <c r="E465" i="3"/>
  <c r="M464" i="3"/>
  <c r="I464" i="3"/>
  <c r="H464" i="3"/>
  <c r="E464" i="3"/>
  <c r="M463" i="3"/>
  <c r="I463" i="3"/>
  <c r="H463" i="3"/>
  <c r="E463" i="3"/>
  <c r="M462" i="3"/>
  <c r="I462" i="3"/>
  <c r="H462" i="3"/>
  <c r="E462" i="3"/>
  <c r="M461" i="3"/>
  <c r="I461" i="3"/>
  <c r="H461" i="3"/>
  <c r="E461" i="3"/>
  <c r="M460" i="3"/>
  <c r="I460" i="3"/>
  <c r="H460" i="3"/>
  <c r="E460" i="3"/>
  <c r="M459" i="3"/>
  <c r="I459" i="3"/>
  <c r="H459" i="3"/>
  <c r="E459" i="3"/>
  <c r="M458" i="3"/>
  <c r="I458" i="3"/>
  <c r="H458" i="3"/>
  <c r="E458" i="3"/>
  <c r="M457" i="3"/>
  <c r="I457" i="3"/>
  <c r="H457" i="3"/>
  <c r="E457" i="3"/>
  <c r="M456" i="3"/>
  <c r="I456" i="3"/>
  <c r="H456" i="3"/>
  <c r="E456" i="3"/>
  <c r="M455" i="3"/>
  <c r="I455" i="3"/>
  <c r="H455" i="3"/>
  <c r="E455" i="3"/>
  <c r="M454" i="3"/>
  <c r="I454" i="3"/>
  <c r="H454" i="3"/>
  <c r="E454" i="3"/>
  <c r="M453" i="3"/>
  <c r="I453" i="3"/>
  <c r="H453" i="3"/>
  <c r="E453" i="3"/>
  <c r="M452" i="3"/>
  <c r="I452" i="3"/>
  <c r="H452" i="3"/>
  <c r="E452" i="3"/>
  <c r="M451" i="3"/>
  <c r="I451" i="3"/>
  <c r="H451" i="3"/>
  <c r="E451" i="3"/>
  <c r="M450" i="3"/>
  <c r="I450" i="3"/>
  <c r="H450" i="3"/>
  <c r="E450" i="3"/>
  <c r="M449" i="3"/>
  <c r="I449" i="3"/>
  <c r="H449" i="3"/>
  <c r="E449" i="3"/>
  <c r="M448" i="3"/>
  <c r="I448" i="3"/>
  <c r="H448" i="3"/>
  <c r="E448" i="3"/>
  <c r="M447" i="3"/>
  <c r="I447" i="3"/>
  <c r="H447" i="3"/>
  <c r="E447" i="3"/>
  <c r="M446" i="3"/>
  <c r="I446" i="3"/>
  <c r="H446" i="3"/>
  <c r="E446" i="3"/>
  <c r="M445" i="3"/>
  <c r="I445" i="3"/>
  <c r="H445" i="3"/>
  <c r="E445" i="3"/>
  <c r="M444" i="3"/>
  <c r="I444" i="3"/>
  <c r="H444" i="3"/>
  <c r="E444" i="3"/>
  <c r="M443" i="3"/>
  <c r="I443" i="3"/>
  <c r="H443" i="3"/>
  <c r="E443" i="3"/>
  <c r="M442" i="3"/>
  <c r="I442" i="3"/>
  <c r="H442" i="3"/>
  <c r="E442" i="3"/>
  <c r="M441" i="3"/>
  <c r="I441" i="3"/>
  <c r="H441" i="3"/>
  <c r="E441" i="3"/>
  <c r="M440" i="3"/>
  <c r="I440" i="3"/>
  <c r="H440" i="3"/>
  <c r="E440" i="3"/>
  <c r="M439" i="3"/>
  <c r="I439" i="3"/>
  <c r="H439" i="3"/>
  <c r="E439" i="3"/>
  <c r="M438" i="3"/>
  <c r="I438" i="3"/>
  <c r="H438" i="3"/>
  <c r="E438" i="3"/>
  <c r="M437" i="3"/>
  <c r="I437" i="3"/>
  <c r="H437" i="3"/>
  <c r="E437" i="3"/>
  <c r="M436" i="3"/>
  <c r="I436" i="3"/>
  <c r="H436" i="3"/>
  <c r="E436" i="3"/>
  <c r="M435" i="3"/>
  <c r="I435" i="3"/>
  <c r="H435" i="3"/>
  <c r="E435" i="3"/>
  <c r="M434" i="3"/>
  <c r="I434" i="3"/>
  <c r="H434" i="3"/>
  <c r="E434" i="3"/>
  <c r="M433" i="3"/>
  <c r="I433" i="3"/>
  <c r="H433" i="3"/>
  <c r="E433" i="3"/>
  <c r="M432" i="3"/>
  <c r="I432" i="3"/>
  <c r="H432" i="3"/>
  <c r="E432" i="3"/>
  <c r="M431" i="3"/>
  <c r="I431" i="3"/>
  <c r="H431" i="3"/>
  <c r="E431" i="3"/>
  <c r="M430" i="3"/>
  <c r="I430" i="3"/>
  <c r="H430" i="3"/>
  <c r="E430" i="3"/>
  <c r="M429" i="3"/>
  <c r="I429" i="3"/>
  <c r="H429" i="3"/>
  <c r="E429" i="3"/>
  <c r="M428" i="3"/>
  <c r="I428" i="3"/>
  <c r="H428" i="3"/>
  <c r="E428" i="3"/>
  <c r="M427" i="3"/>
  <c r="I427" i="3"/>
  <c r="H427" i="3"/>
  <c r="E427" i="3"/>
  <c r="M426" i="3"/>
  <c r="I426" i="3"/>
  <c r="H426" i="3"/>
  <c r="E426" i="3"/>
  <c r="M425" i="3"/>
  <c r="I425" i="3"/>
  <c r="H425" i="3"/>
  <c r="E425" i="3"/>
  <c r="M424" i="3"/>
  <c r="I424" i="3"/>
  <c r="H424" i="3"/>
  <c r="E424" i="3"/>
  <c r="M423" i="3"/>
  <c r="I423" i="3"/>
  <c r="H423" i="3"/>
  <c r="E423" i="3"/>
  <c r="M422" i="3"/>
  <c r="I422" i="3"/>
  <c r="H422" i="3"/>
  <c r="E422" i="3"/>
  <c r="M421" i="3"/>
  <c r="I421" i="3"/>
  <c r="H421" i="3"/>
  <c r="E421" i="3"/>
  <c r="M420" i="3"/>
  <c r="I420" i="3"/>
  <c r="H420" i="3"/>
  <c r="E420" i="3"/>
  <c r="M419" i="3"/>
  <c r="I419" i="3"/>
  <c r="H419" i="3"/>
  <c r="E419" i="3"/>
  <c r="M418" i="3"/>
  <c r="I418" i="3"/>
  <c r="H418" i="3"/>
  <c r="E418" i="3"/>
  <c r="M417" i="3"/>
  <c r="I417" i="3"/>
  <c r="H417" i="3"/>
  <c r="E417" i="3"/>
  <c r="M416" i="3"/>
  <c r="I416" i="3"/>
  <c r="H416" i="3"/>
  <c r="E416" i="3"/>
  <c r="M415" i="3"/>
  <c r="I415" i="3"/>
  <c r="H415" i="3"/>
  <c r="E415" i="3"/>
  <c r="M414" i="3"/>
  <c r="I414" i="3"/>
  <c r="H414" i="3"/>
  <c r="E414" i="3"/>
  <c r="M413" i="3"/>
  <c r="I413" i="3"/>
  <c r="H413" i="3"/>
  <c r="E413" i="3"/>
  <c r="M412" i="3"/>
  <c r="I412" i="3"/>
  <c r="H412" i="3"/>
  <c r="E412" i="3"/>
  <c r="M411" i="3"/>
  <c r="I411" i="3"/>
  <c r="H411" i="3"/>
  <c r="E411" i="3"/>
  <c r="M410" i="3"/>
  <c r="I410" i="3"/>
  <c r="H410" i="3"/>
  <c r="E410" i="3"/>
  <c r="M409" i="3"/>
  <c r="I409" i="3"/>
  <c r="H409" i="3"/>
  <c r="E409" i="3"/>
  <c r="M408" i="3"/>
  <c r="I408" i="3"/>
  <c r="H408" i="3"/>
  <c r="E408" i="3"/>
  <c r="M407" i="3"/>
  <c r="I407" i="3"/>
  <c r="H407" i="3"/>
  <c r="E407" i="3"/>
  <c r="M406" i="3"/>
  <c r="I406" i="3"/>
  <c r="H406" i="3"/>
  <c r="E406" i="3"/>
  <c r="M405" i="3"/>
  <c r="I405" i="3"/>
  <c r="H405" i="3"/>
  <c r="E405" i="3"/>
  <c r="M404" i="3"/>
  <c r="I404" i="3"/>
  <c r="H404" i="3"/>
  <c r="E404" i="3"/>
  <c r="M403" i="3"/>
  <c r="I403" i="3"/>
  <c r="H403" i="3"/>
  <c r="E403" i="3"/>
  <c r="M402" i="3"/>
  <c r="I402" i="3"/>
  <c r="H402" i="3"/>
  <c r="E402" i="3"/>
  <c r="M401" i="3"/>
  <c r="I401" i="3"/>
  <c r="H401" i="3"/>
  <c r="E401" i="3"/>
  <c r="M400" i="3"/>
  <c r="I400" i="3"/>
  <c r="H400" i="3"/>
  <c r="E400" i="3"/>
  <c r="M399" i="3"/>
  <c r="I399" i="3"/>
  <c r="H399" i="3"/>
  <c r="E399" i="3"/>
  <c r="M398" i="3"/>
  <c r="I398" i="3"/>
  <c r="H398" i="3"/>
  <c r="E398" i="3"/>
  <c r="M397" i="3"/>
  <c r="I397" i="3"/>
  <c r="H397" i="3"/>
  <c r="E397" i="3"/>
  <c r="M396" i="3"/>
  <c r="I396" i="3"/>
  <c r="H396" i="3"/>
  <c r="E396" i="3"/>
  <c r="M395" i="3"/>
  <c r="I395" i="3"/>
  <c r="H395" i="3"/>
  <c r="E395" i="3"/>
  <c r="M394" i="3"/>
  <c r="I394" i="3"/>
  <c r="H394" i="3"/>
  <c r="E394" i="3"/>
  <c r="M393" i="3"/>
  <c r="I393" i="3"/>
  <c r="H393" i="3"/>
  <c r="E393" i="3"/>
  <c r="M392" i="3"/>
  <c r="I392" i="3"/>
  <c r="H392" i="3"/>
  <c r="E392" i="3"/>
  <c r="M391" i="3"/>
  <c r="I391" i="3"/>
  <c r="H391" i="3"/>
  <c r="E391" i="3"/>
  <c r="M390" i="3"/>
  <c r="I390" i="3"/>
  <c r="H390" i="3"/>
  <c r="E390" i="3"/>
  <c r="M389" i="3"/>
  <c r="I389" i="3"/>
  <c r="H389" i="3"/>
  <c r="E389" i="3"/>
  <c r="M388" i="3"/>
  <c r="I388" i="3"/>
  <c r="H388" i="3"/>
  <c r="E388" i="3"/>
  <c r="M387" i="3"/>
  <c r="I387" i="3"/>
  <c r="H387" i="3"/>
  <c r="E387" i="3"/>
  <c r="M386" i="3"/>
  <c r="I386" i="3"/>
  <c r="H386" i="3"/>
  <c r="E386" i="3"/>
  <c r="M385" i="3"/>
  <c r="I385" i="3"/>
  <c r="H385" i="3"/>
  <c r="E385" i="3"/>
  <c r="M384" i="3"/>
  <c r="I384" i="3"/>
  <c r="H384" i="3"/>
  <c r="E384" i="3"/>
  <c r="M383" i="3"/>
  <c r="I383" i="3"/>
  <c r="H383" i="3"/>
  <c r="E383" i="3"/>
  <c r="M382" i="3"/>
  <c r="I382" i="3"/>
  <c r="H382" i="3"/>
  <c r="E382" i="3"/>
  <c r="M381" i="3"/>
  <c r="I381" i="3"/>
  <c r="H381" i="3"/>
  <c r="E381" i="3"/>
  <c r="M380" i="3"/>
  <c r="I380" i="3"/>
  <c r="H380" i="3"/>
  <c r="E380" i="3"/>
  <c r="M379" i="3"/>
  <c r="I379" i="3"/>
  <c r="H379" i="3"/>
  <c r="E379" i="3"/>
  <c r="M378" i="3"/>
  <c r="I378" i="3"/>
  <c r="H378" i="3"/>
  <c r="E378" i="3"/>
  <c r="M377" i="3"/>
  <c r="I377" i="3"/>
  <c r="H377" i="3"/>
  <c r="E377" i="3"/>
  <c r="M376" i="3"/>
  <c r="I376" i="3"/>
  <c r="H376" i="3"/>
  <c r="E376" i="3"/>
  <c r="M375" i="3"/>
  <c r="I375" i="3"/>
  <c r="H375" i="3"/>
  <c r="E375" i="3"/>
  <c r="M374" i="3"/>
  <c r="I374" i="3"/>
  <c r="H374" i="3"/>
  <c r="E374" i="3"/>
  <c r="M373" i="3"/>
  <c r="I373" i="3"/>
  <c r="H373" i="3"/>
  <c r="E373" i="3"/>
  <c r="M372" i="3"/>
  <c r="I372" i="3"/>
  <c r="H372" i="3"/>
  <c r="E372" i="3"/>
  <c r="M371" i="3"/>
  <c r="I371" i="3"/>
  <c r="H371" i="3"/>
  <c r="E371" i="3"/>
  <c r="M370" i="3"/>
  <c r="I370" i="3"/>
  <c r="H370" i="3"/>
  <c r="E370" i="3"/>
  <c r="M369" i="3"/>
  <c r="I369" i="3"/>
  <c r="H369" i="3"/>
  <c r="E369" i="3"/>
  <c r="M368" i="3"/>
  <c r="I368" i="3"/>
  <c r="H368" i="3"/>
  <c r="E368" i="3"/>
  <c r="M367" i="3"/>
  <c r="I367" i="3"/>
  <c r="H367" i="3"/>
  <c r="E367" i="3"/>
  <c r="M366" i="3"/>
  <c r="I366" i="3"/>
  <c r="H366" i="3"/>
  <c r="E366" i="3"/>
  <c r="M365" i="3"/>
  <c r="I365" i="3"/>
  <c r="H365" i="3"/>
  <c r="E365" i="3"/>
  <c r="M364" i="3"/>
  <c r="I364" i="3"/>
  <c r="H364" i="3"/>
  <c r="E364" i="3"/>
  <c r="M363" i="3"/>
  <c r="I363" i="3"/>
  <c r="H363" i="3"/>
  <c r="E363" i="3"/>
  <c r="M362" i="3"/>
  <c r="I362" i="3"/>
  <c r="H362" i="3"/>
  <c r="E362" i="3"/>
  <c r="M361" i="3"/>
  <c r="I361" i="3"/>
  <c r="H361" i="3"/>
  <c r="E361" i="3"/>
  <c r="M360" i="3"/>
  <c r="I360" i="3"/>
  <c r="H360" i="3"/>
  <c r="E360" i="3"/>
  <c r="M359" i="3"/>
  <c r="I359" i="3"/>
  <c r="H359" i="3"/>
  <c r="E359" i="3"/>
  <c r="M358" i="3"/>
  <c r="I358" i="3"/>
  <c r="H358" i="3"/>
  <c r="E358" i="3"/>
  <c r="M357" i="3"/>
  <c r="I357" i="3"/>
  <c r="H357" i="3"/>
  <c r="E357" i="3"/>
  <c r="M356" i="3"/>
  <c r="I356" i="3"/>
  <c r="H356" i="3"/>
  <c r="E356" i="3"/>
  <c r="M355" i="3"/>
  <c r="I355" i="3"/>
  <c r="H355" i="3"/>
  <c r="E355" i="3"/>
  <c r="M354" i="3"/>
  <c r="I354" i="3"/>
  <c r="H354" i="3"/>
  <c r="E354" i="3"/>
  <c r="M353" i="3"/>
  <c r="I353" i="3"/>
  <c r="H353" i="3"/>
  <c r="E353" i="3"/>
  <c r="M352" i="3"/>
  <c r="I352" i="3"/>
  <c r="H352" i="3"/>
  <c r="E352" i="3"/>
  <c r="M351" i="3"/>
  <c r="I351" i="3"/>
  <c r="H351" i="3"/>
  <c r="E351" i="3"/>
  <c r="M350" i="3"/>
  <c r="I350" i="3"/>
  <c r="H350" i="3"/>
  <c r="E350" i="3"/>
  <c r="M349" i="3"/>
  <c r="I349" i="3"/>
  <c r="H349" i="3"/>
  <c r="E349" i="3"/>
  <c r="M348" i="3"/>
  <c r="I348" i="3"/>
  <c r="H348" i="3"/>
  <c r="E348" i="3"/>
  <c r="M347" i="3"/>
  <c r="I347" i="3"/>
  <c r="H347" i="3"/>
  <c r="E347" i="3"/>
  <c r="M346" i="3"/>
  <c r="I346" i="3"/>
  <c r="H346" i="3"/>
  <c r="E346" i="3"/>
  <c r="M345" i="3"/>
  <c r="I345" i="3"/>
  <c r="H345" i="3"/>
  <c r="E345" i="3"/>
  <c r="M344" i="3"/>
  <c r="I344" i="3"/>
  <c r="H344" i="3"/>
  <c r="E344" i="3"/>
  <c r="M343" i="3"/>
  <c r="I343" i="3"/>
  <c r="H343" i="3"/>
  <c r="E343" i="3"/>
  <c r="M342" i="3"/>
  <c r="I342" i="3"/>
  <c r="H342" i="3"/>
  <c r="E342" i="3"/>
  <c r="M341" i="3"/>
  <c r="I341" i="3"/>
  <c r="H341" i="3"/>
  <c r="E341" i="3"/>
  <c r="M340" i="3"/>
  <c r="I340" i="3"/>
  <c r="H340" i="3"/>
  <c r="E340" i="3"/>
  <c r="M339" i="3"/>
  <c r="I339" i="3"/>
  <c r="H339" i="3"/>
  <c r="E339" i="3"/>
  <c r="M338" i="3"/>
  <c r="I338" i="3"/>
  <c r="H338" i="3"/>
  <c r="E338" i="3"/>
  <c r="M337" i="3"/>
  <c r="I337" i="3"/>
  <c r="H337" i="3"/>
  <c r="E337" i="3"/>
  <c r="M336" i="3"/>
  <c r="I336" i="3"/>
  <c r="H336" i="3"/>
  <c r="E336" i="3"/>
  <c r="M335" i="3"/>
  <c r="I335" i="3"/>
  <c r="H335" i="3"/>
  <c r="E335" i="3"/>
  <c r="M334" i="3"/>
  <c r="I334" i="3"/>
  <c r="H334" i="3"/>
  <c r="E334" i="3"/>
  <c r="M333" i="3"/>
  <c r="I333" i="3"/>
  <c r="H333" i="3"/>
  <c r="E333" i="3"/>
  <c r="M332" i="3"/>
  <c r="I332" i="3"/>
  <c r="H332" i="3"/>
  <c r="E332" i="3"/>
  <c r="M331" i="3"/>
  <c r="I331" i="3"/>
  <c r="H331" i="3"/>
  <c r="E331" i="3"/>
  <c r="M330" i="3"/>
  <c r="I330" i="3"/>
  <c r="H330" i="3"/>
  <c r="E330" i="3"/>
  <c r="M329" i="3"/>
  <c r="I329" i="3"/>
  <c r="H329" i="3"/>
  <c r="E329" i="3"/>
  <c r="M328" i="3"/>
  <c r="I328" i="3"/>
  <c r="H328" i="3"/>
  <c r="E328" i="3"/>
  <c r="M327" i="3"/>
  <c r="I327" i="3"/>
  <c r="H327" i="3"/>
  <c r="E327" i="3"/>
  <c r="M326" i="3"/>
  <c r="I326" i="3"/>
  <c r="H326" i="3"/>
  <c r="E326" i="3"/>
  <c r="M325" i="3"/>
  <c r="I325" i="3"/>
  <c r="H325" i="3"/>
  <c r="E325" i="3"/>
  <c r="M324" i="3"/>
  <c r="I324" i="3"/>
  <c r="H324" i="3"/>
  <c r="E324" i="3"/>
  <c r="M323" i="3"/>
  <c r="I323" i="3"/>
  <c r="H323" i="3"/>
  <c r="E323" i="3"/>
  <c r="M322" i="3"/>
  <c r="I322" i="3"/>
  <c r="H322" i="3"/>
  <c r="E322" i="3"/>
  <c r="M321" i="3"/>
  <c r="I321" i="3"/>
  <c r="H321" i="3"/>
  <c r="E321" i="3"/>
  <c r="M320" i="3"/>
  <c r="I320" i="3"/>
  <c r="H320" i="3"/>
  <c r="E320" i="3"/>
  <c r="M319" i="3"/>
  <c r="I319" i="3"/>
  <c r="H319" i="3"/>
  <c r="E319" i="3"/>
  <c r="M318" i="3"/>
  <c r="I318" i="3"/>
  <c r="H318" i="3"/>
  <c r="E318" i="3"/>
  <c r="M317" i="3"/>
  <c r="I317" i="3"/>
  <c r="H317" i="3"/>
  <c r="E317" i="3"/>
  <c r="M316" i="3"/>
  <c r="I316" i="3"/>
  <c r="H316" i="3"/>
  <c r="E316" i="3"/>
  <c r="M315" i="3"/>
  <c r="I315" i="3"/>
  <c r="H315" i="3"/>
  <c r="E315" i="3"/>
  <c r="M314" i="3"/>
  <c r="I314" i="3"/>
  <c r="H314" i="3"/>
  <c r="E314" i="3"/>
  <c r="M313" i="3"/>
  <c r="I313" i="3"/>
  <c r="H313" i="3"/>
  <c r="E313" i="3"/>
  <c r="M312" i="3"/>
  <c r="I312" i="3"/>
  <c r="H312" i="3"/>
  <c r="E312" i="3"/>
  <c r="M311" i="3"/>
  <c r="I311" i="3"/>
  <c r="H311" i="3"/>
  <c r="E311" i="3"/>
  <c r="M310" i="3"/>
  <c r="I310" i="3"/>
  <c r="H310" i="3"/>
  <c r="E310" i="3"/>
  <c r="M309" i="3"/>
  <c r="I309" i="3"/>
  <c r="H309" i="3"/>
  <c r="E309" i="3"/>
  <c r="M308" i="3"/>
  <c r="I308" i="3"/>
  <c r="H308" i="3"/>
  <c r="E308" i="3"/>
  <c r="M307" i="3"/>
  <c r="I307" i="3"/>
  <c r="H307" i="3"/>
  <c r="E307" i="3"/>
  <c r="M306" i="3"/>
  <c r="I306" i="3"/>
  <c r="H306" i="3"/>
  <c r="E306" i="3"/>
  <c r="M305" i="3"/>
  <c r="I305" i="3"/>
  <c r="H305" i="3"/>
  <c r="E305" i="3"/>
  <c r="M304" i="3"/>
  <c r="I304" i="3"/>
  <c r="H304" i="3"/>
  <c r="E304" i="3"/>
  <c r="M303" i="3"/>
  <c r="I303" i="3"/>
  <c r="H303" i="3"/>
  <c r="E303" i="3"/>
  <c r="M302" i="3"/>
  <c r="I302" i="3"/>
  <c r="H302" i="3"/>
  <c r="E302" i="3"/>
  <c r="M301" i="3"/>
  <c r="I301" i="3"/>
  <c r="H301" i="3"/>
  <c r="E301" i="3"/>
  <c r="M300" i="3"/>
  <c r="I300" i="3"/>
  <c r="H300" i="3"/>
  <c r="E300" i="3"/>
  <c r="M299" i="3"/>
  <c r="I299" i="3"/>
  <c r="H299" i="3"/>
  <c r="E299" i="3"/>
  <c r="M298" i="3"/>
  <c r="I298" i="3"/>
  <c r="H298" i="3"/>
  <c r="E298" i="3"/>
  <c r="M297" i="3"/>
  <c r="I297" i="3"/>
  <c r="H297" i="3"/>
  <c r="E297" i="3"/>
  <c r="M296" i="3"/>
  <c r="I296" i="3"/>
  <c r="H296" i="3"/>
  <c r="E296" i="3"/>
  <c r="M295" i="3"/>
  <c r="I295" i="3"/>
  <c r="H295" i="3"/>
  <c r="E295" i="3"/>
  <c r="M294" i="3"/>
  <c r="I294" i="3"/>
  <c r="H294" i="3"/>
  <c r="E294" i="3"/>
  <c r="M293" i="3"/>
  <c r="I293" i="3"/>
  <c r="H293" i="3"/>
  <c r="E293" i="3"/>
  <c r="M292" i="3"/>
  <c r="I292" i="3"/>
  <c r="H292" i="3"/>
  <c r="E292" i="3"/>
  <c r="M291" i="3"/>
  <c r="I291" i="3"/>
  <c r="H291" i="3"/>
  <c r="E291" i="3"/>
  <c r="M290" i="3"/>
  <c r="I290" i="3"/>
  <c r="H290" i="3"/>
  <c r="E290" i="3"/>
  <c r="M289" i="3"/>
  <c r="I289" i="3"/>
  <c r="H289" i="3"/>
  <c r="E289" i="3"/>
  <c r="M288" i="3"/>
  <c r="I288" i="3"/>
  <c r="H288" i="3"/>
  <c r="E288" i="3"/>
  <c r="M287" i="3"/>
  <c r="I287" i="3"/>
  <c r="H287" i="3"/>
  <c r="E287" i="3"/>
  <c r="M286" i="3"/>
  <c r="I286" i="3"/>
  <c r="H286" i="3"/>
  <c r="E286" i="3"/>
  <c r="M285" i="3"/>
  <c r="I285" i="3"/>
  <c r="H285" i="3"/>
  <c r="E285" i="3"/>
  <c r="M284" i="3"/>
  <c r="I284" i="3"/>
  <c r="H284" i="3"/>
  <c r="E284" i="3"/>
  <c r="M283" i="3"/>
  <c r="I283" i="3"/>
  <c r="H283" i="3"/>
  <c r="E283" i="3"/>
  <c r="M282" i="3"/>
  <c r="I282" i="3"/>
  <c r="H282" i="3"/>
  <c r="E282" i="3"/>
  <c r="M281" i="3"/>
  <c r="I281" i="3"/>
  <c r="H281" i="3"/>
  <c r="E281" i="3"/>
  <c r="M280" i="3"/>
  <c r="I280" i="3"/>
  <c r="H280" i="3"/>
  <c r="E280" i="3"/>
  <c r="M279" i="3"/>
  <c r="I279" i="3"/>
  <c r="H279" i="3"/>
  <c r="E279" i="3"/>
  <c r="M278" i="3"/>
  <c r="I278" i="3"/>
  <c r="H278" i="3"/>
  <c r="E278" i="3"/>
  <c r="M277" i="3"/>
  <c r="I277" i="3"/>
  <c r="H277" i="3"/>
  <c r="E277" i="3"/>
  <c r="M276" i="3"/>
  <c r="I276" i="3"/>
  <c r="H276" i="3"/>
  <c r="E276" i="3"/>
  <c r="M275" i="3"/>
  <c r="I275" i="3"/>
  <c r="H275" i="3"/>
  <c r="E275" i="3"/>
  <c r="M274" i="3"/>
  <c r="I274" i="3"/>
  <c r="H274" i="3"/>
  <c r="E274" i="3"/>
  <c r="M273" i="3"/>
  <c r="I273" i="3"/>
  <c r="H273" i="3"/>
  <c r="E273" i="3"/>
  <c r="M272" i="3"/>
  <c r="I272" i="3"/>
  <c r="H272" i="3"/>
  <c r="E272" i="3"/>
  <c r="M271" i="3"/>
  <c r="I271" i="3"/>
  <c r="H271" i="3"/>
  <c r="E271" i="3"/>
  <c r="M270" i="3"/>
  <c r="I270" i="3"/>
  <c r="H270" i="3"/>
  <c r="E270" i="3"/>
  <c r="M269" i="3"/>
  <c r="I269" i="3"/>
  <c r="H269" i="3"/>
  <c r="E269" i="3"/>
  <c r="M268" i="3"/>
  <c r="I268" i="3"/>
  <c r="H268" i="3"/>
  <c r="E268" i="3"/>
  <c r="M267" i="3"/>
  <c r="I267" i="3"/>
  <c r="H267" i="3"/>
  <c r="E267" i="3"/>
  <c r="M266" i="3"/>
  <c r="I266" i="3"/>
  <c r="H266" i="3"/>
  <c r="E266" i="3"/>
  <c r="M265" i="3"/>
  <c r="I265" i="3"/>
  <c r="H265" i="3"/>
  <c r="E265" i="3"/>
  <c r="M264" i="3"/>
  <c r="I264" i="3"/>
  <c r="H264" i="3"/>
  <c r="E264" i="3"/>
  <c r="M263" i="3"/>
  <c r="I263" i="3"/>
  <c r="H263" i="3"/>
  <c r="E263" i="3"/>
  <c r="M262" i="3"/>
  <c r="I262" i="3"/>
  <c r="H262" i="3"/>
  <c r="E262" i="3"/>
  <c r="M261" i="3"/>
  <c r="I261" i="3"/>
  <c r="H261" i="3"/>
  <c r="E261" i="3"/>
  <c r="M260" i="3"/>
  <c r="I260" i="3"/>
  <c r="H260" i="3"/>
  <c r="E260" i="3"/>
  <c r="M259" i="3"/>
  <c r="I259" i="3"/>
  <c r="H259" i="3"/>
  <c r="E259" i="3"/>
  <c r="M258" i="3"/>
  <c r="I258" i="3"/>
  <c r="H258" i="3"/>
  <c r="E258" i="3"/>
  <c r="M257" i="3"/>
  <c r="I257" i="3"/>
  <c r="H257" i="3"/>
  <c r="E257" i="3"/>
  <c r="M256" i="3"/>
  <c r="I256" i="3"/>
  <c r="H256" i="3"/>
  <c r="E256" i="3"/>
  <c r="M255" i="3"/>
  <c r="I255" i="3"/>
  <c r="H255" i="3"/>
  <c r="E255" i="3"/>
  <c r="M254" i="3"/>
  <c r="I254" i="3"/>
  <c r="H254" i="3"/>
  <c r="E254" i="3"/>
  <c r="M253" i="3"/>
  <c r="I253" i="3"/>
  <c r="H253" i="3"/>
  <c r="E253" i="3"/>
  <c r="M252" i="3"/>
  <c r="I252" i="3"/>
  <c r="H252" i="3"/>
  <c r="E252" i="3"/>
  <c r="M251" i="3"/>
  <c r="I251" i="3"/>
  <c r="H251" i="3"/>
  <c r="E251" i="3"/>
  <c r="M250" i="3"/>
  <c r="I250" i="3"/>
  <c r="H250" i="3"/>
  <c r="E250" i="3"/>
  <c r="M249" i="3"/>
  <c r="I249" i="3"/>
  <c r="H249" i="3"/>
  <c r="E249" i="3"/>
  <c r="M248" i="3"/>
  <c r="I248" i="3"/>
  <c r="H248" i="3"/>
  <c r="E248" i="3"/>
  <c r="M247" i="3"/>
  <c r="I247" i="3"/>
  <c r="H247" i="3"/>
  <c r="E247" i="3"/>
  <c r="M246" i="3"/>
  <c r="I246" i="3"/>
  <c r="H246" i="3"/>
  <c r="E246" i="3"/>
  <c r="M245" i="3"/>
  <c r="I245" i="3"/>
  <c r="H245" i="3"/>
  <c r="E245" i="3"/>
  <c r="M244" i="3"/>
  <c r="I244" i="3"/>
  <c r="H244" i="3"/>
  <c r="E244" i="3"/>
  <c r="M243" i="3"/>
  <c r="I243" i="3"/>
  <c r="H243" i="3"/>
  <c r="E243" i="3"/>
  <c r="M242" i="3"/>
  <c r="I242" i="3"/>
  <c r="H242" i="3"/>
  <c r="E242" i="3"/>
  <c r="M241" i="3"/>
  <c r="I241" i="3"/>
  <c r="H241" i="3"/>
  <c r="E241" i="3"/>
  <c r="M240" i="3"/>
  <c r="I240" i="3"/>
  <c r="H240" i="3"/>
  <c r="E240" i="3"/>
  <c r="M239" i="3"/>
  <c r="I239" i="3"/>
  <c r="H239" i="3"/>
  <c r="E239" i="3"/>
  <c r="M238" i="3"/>
  <c r="I238" i="3"/>
  <c r="H238" i="3"/>
  <c r="E238" i="3"/>
  <c r="M237" i="3"/>
  <c r="I237" i="3"/>
  <c r="H237" i="3"/>
  <c r="E237" i="3"/>
  <c r="M236" i="3"/>
  <c r="I236" i="3"/>
  <c r="H236" i="3"/>
  <c r="E236" i="3"/>
  <c r="M235" i="3"/>
  <c r="I235" i="3"/>
  <c r="H235" i="3"/>
  <c r="E235" i="3"/>
  <c r="M234" i="3"/>
  <c r="I234" i="3"/>
  <c r="H234" i="3"/>
  <c r="E234" i="3"/>
  <c r="M233" i="3"/>
  <c r="I233" i="3"/>
  <c r="H233" i="3"/>
  <c r="E233" i="3"/>
  <c r="M232" i="3"/>
  <c r="I232" i="3"/>
  <c r="H232" i="3"/>
  <c r="E232" i="3"/>
  <c r="M231" i="3"/>
  <c r="I231" i="3"/>
  <c r="H231" i="3"/>
  <c r="E231" i="3"/>
  <c r="M230" i="3"/>
  <c r="I230" i="3"/>
  <c r="H230" i="3"/>
  <c r="E230" i="3"/>
  <c r="M229" i="3"/>
  <c r="I229" i="3"/>
  <c r="H229" i="3"/>
  <c r="E229" i="3"/>
  <c r="M228" i="3"/>
  <c r="I228" i="3"/>
  <c r="H228" i="3"/>
  <c r="E228" i="3"/>
  <c r="M227" i="3"/>
  <c r="I227" i="3"/>
  <c r="H227" i="3"/>
  <c r="E227" i="3"/>
  <c r="M226" i="3"/>
  <c r="I226" i="3"/>
  <c r="H226" i="3"/>
  <c r="E226" i="3"/>
  <c r="M225" i="3"/>
  <c r="I225" i="3"/>
  <c r="H225" i="3"/>
  <c r="E225" i="3"/>
  <c r="M224" i="3"/>
  <c r="I224" i="3"/>
  <c r="H224" i="3"/>
  <c r="E224" i="3"/>
  <c r="M223" i="3"/>
  <c r="I223" i="3"/>
  <c r="H223" i="3"/>
  <c r="E223" i="3"/>
  <c r="M222" i="3"/>
  <c r="I222" i="3"/>
  <c r="H222" i="3"/>
  <c r="E222" i="3"/>
  <c r="M221" i="3"/>
  <c r="I221" i="3"/>
  <c r="H221" i="3"/>
  <c r="E221" i="3"/>
  <c r="M220" i="3"/>
  <c r="I220" i="3"/>
  <c r="H220" i="3"/>
  <c r="E220" i="3"/>
  <c r="M219" i="3"/>
  <c r="I219" i="3"/>
  <c r="H219" i="3"/>
  <c r="E219" i="3"/>
  <c r="M218" i="3"/>
  <c r="I218" i="3"/>
  <c r="H218" i="3"/>
  <c r="E218" i="3"/>
  <c r="M217" i="3"/>
  <c r="I217" i="3"/>
  <c r="H217" i="3"/>
  <c r="E217" i="3"/>
  <c r="M216" i="3"/>
  <c r="I216" i="3"/>
  <c r="H216" i="3"/>
  <c r="E216" i="3"/>
  <c r="M215" i="3"/>
  <c r="I215" i="3"/>
  <c r="H215" i="3"/>
  <c r="E215" i="3"/>
  <c r="M214" i="3"/>
  <c r="I214" i="3"/>
  <c r="H214" i="3"/>
  <c r="E214" i="3"/>
  <c r="M213" i="3"/>
  <c r="I213" i="3"/>
  <c r="H213" i="3"/>
  <c r="E213" i="3"/>
  <c r="M212" i="3"/>
  <c r="I212" i="3"/>
  <c r="H212" i="3"/>
  <c r="E212" i="3"/>
  <c r="M211" i="3"/>
  <c r="I211" i="3"/>
  <c r="H211" i="3"/>
  <c r="E211" i="3"/>
  <c r="M210" i="3"/>
  <c r="I210" i="3"/>
  <c r="H210" i="3"/>
  <c r="E210" i="3"/>
  <c r="M209" i="3"/>
  <c r="I209" i="3"/>
  <c r="H209" i="3"/>
  <c r="E209" i="3"/>
  <c r="M208" i="3"/>
  <c r="I208" i="3"/>
  <c r="H208" i="3"/>
  <c r="E208" i="3"/>
  <c r="M207" i="3"/>
  <c r="I207" i="3"/>
  <c r="H207" i="3"/>
  <c r="E207" i="3"/>
  <c r="M206" i="3"/>
  <c r="I206" i="3"/>
  <c r="H206" i="3"/>
  <c r="E206" i="3"/>
  <c r="M205" i="3"/>
  <c r="I205" i="3"/>
  <c r="H205" i="3"/>
  <c r="E205" i="3"/>
  <c r="M204" i="3"/>
  <c r="I204" i="3"/>
  <c r="H204" i="3"/>
  <c r="E204" i="3"/>
  <c r="M203" i="3"/>
  <c r="I203" i="3"/>
  <c r="H203" i="3"/>
  <c r="E203" i="3"/>
  <c r="M202" i="3"/>
  <c r="I202" i="3"/>
  <c r="H202" i="3"/>
  <c r="E202" i="3"/>
  <c r="M201" i="3"/>
  <c r="I201" i="3"/>
  <c r="H201" i="3"/>
  <c r="E201" i="3"/>
  <c r="M200" i="3"/>
  <c r="I200" i="3"/>
  <c r="H200" i="3"/>
  <c r="E200" i="3"/>
  <c r="M199" i="3"/>
  <c r="I199" i="3"/>
  <c r="H199" i="3"/>
  <c r="E199" i="3"/>
  <c r="M198" i="3"/>
  <c r="I198" i="3"/>
  <c r="H198" i="3"/>
  <c r="E198" i="3"/>
  <c r="M197" i="3"/>
  <c r="I197" i="3"/>
  <c r="H197" i="3"/>
  <c r="E197" i="3"/>
  <c r="M196" i="3"/>
  <c r="I196" i="3"/>
  <c r="H196" i="3"/>
  <c r="E196" i="3"/>
  <c r="M195" i="3"/>
  <c r="I195" i="3"/>
  <c r="H195" i="3"/>
  <c r="E195" i="3"/>
  <c r="M194" i="3"/>
  <c r="I194" i="3"/>
  <c r="H194" i="3"/>
  <c r="E194" i="3"/>
  <c r="M193" i="3"/>
  <c r="I193" i="3"/>
  <c r="H193" i="3"/>
  <c r="E193" i="3"/>
  <c r="M192" i="3"/>
  <c r="I192" i="3"/>
  <c r="H192" i="3"/>
  <c r="E192" i="3"/>
  <c r="M191" i="3"/>
  <c r="I191" i="3"/>
  <c r="H191" i="3"/>
  <c r="E191" i="3"/>
  <c r="M190" i="3"/>
  <c r="I190" i="3"/>
  <c r="H190" i="3"/>
  <c r="E190" i="3"/>
  <c r="M189" i="3"/>
  <c r="I189" i="3"/>
  <c r="H189" i="3"/>
  <c r="E189" i="3"/>
  <c r="M188" i="3"/>
  <c r="I188" i="3"/>
  <c r="H188" i="3"/>
  <c r="E188" i="3"/>
  <c r="M187" i="3"/>
  <c r="I187" i="3"/>
  <c r="H187" i="3"/>
  <c r="E187" i="3"/>
  <c r="M186" i="3"/>
  <c r="I186" i="3"/>
  <c r="H186" i="3"/>
  <c r="E186" i="3"/>
  <c r="M185" i="3"/>
  <c r="I185" i="3"/>
  <c r="H185" i="3"/>
  <c r="E185" i="3"/>
  <c r="M184" i="3"/>
  <c r="I184" i="3"/>
  <c r="H184" i="3"/>
  <c r="E184" i="3"/>
  <c r="M183" i="3"/>
  <c r="I183" i="3"/>
  <c r="H183" i="3"/>
  <c r="E183" i="3"/>
  <c r="M182" i="3"/>
  <c r="I182" i="3"/>
  <c r="H182" i="3"/>
  <c r="E182" i="3"/>
  <c r="M181" i="3"/>
  <c r="I181" i="3"/>
  <c r="H181" i="3"/>
  <c r="E181" i="3"/>
  <c r="M180" i="3"/>
  <c r="I180" i="3"/>
  <c r="H180" i="3"/>
  <c r="E180" i="3"/>
  <c r="M179" i="3"/>
  <c r="I179" i="3"/>
  <c r="H179" i="3"/>
  <c r="E179" i="3"/>
  <c r="M178" i="3"/>
  <c r="I178" i="3"/>
  <c r="H178" i="3"/>
  <c r="E178" i="3"/>
  <c r="M177" i="3"/>
  <c r="I177" i="3"/>
  <c r="H177" i="3"/>
  <c r="E177" i="3"/>
  <c r="M176" i="3"/>
  <c r="I176" i="3"/>
  <c r="H176" i="3"/>
  <c r="E176" i="3"/>
  <c r="M175" i="3"/>
  <c r="I175" i="3"/>
  <c r="H175" i="3"/>
  <c r="E175" i="3"/>
  <c r="M174" i="3"/>
  <c r="I174" i="3"/>
  <c r="H174" i="3"/>
  <c r="E174" i="3"/>
  <c r="M173" i="3"/>
  <c r="I173" i="3"/>
  <c r="H173" i="3"/>
  <c r="E173" i="3"/>
  <c r="M172" i="3"/>
  <c r="I172" i="3"/>
  <c r="H172" i="3"/>
  <c r="E172" i="3"/>
  <c r="M171" i="3"/>
  <c r="I171" i="3"/>
  <c r="H171" i="3"/>
  <c r="E171" i="3"/>
  <c r="M170" i="3"/>
  <c r="I170" i="3"/>
  <c r="H170" i="3"/>
  <c r="E170" i="3"/>
  <c r="M169" i="3"/>
  <c r="I169" i="3"/>
  <c r="H169" i="3"/>
  <c r="E169" i="3"/>
  <c r="M168" i="3"/>
  <c r="I168" i="3"/>
  <c r="H168" i="3"/>
  <c r="E168" i="3"/>
  <c r="M167" i="3"/>
  <c r="I167" i="3"/>
  <c r="H167" i="3"/>
  <c r="E167" i="3"/>
  <c r="M166" i="3"/>
  <c r="I166" i="3"/>
  <c r="H166" i="3"/>
  <c r="E166" i="3"/>
  <c r="M165" i="3"/>
  <c r="I165" i="3"/>
  <c r="H165" i="3"/>
  <c r="E165" i="3"/>
  <c r="M164" i="3"/>
  <c r="I164" i="3"/>
  <c r="H164" i="3"/>
  <c r="E164" i="3"/>
  <c r="M163" i="3"/>
  <c r="I163" i="3"/>
  <c r="H163" i="3"/>
  <c r="E163" i="3"/>
  <c r="M162" i="3"/>
  <c r="I162" i="3"/>
  <c r="H162" i="3"/>
  <c r="E162" i="3"/>
  <c r="M161" i="3"/>
  <c r="I161" i="3"/>
  <c r="H161" i="3"/>
  <c r="E161" i="3"/>
  <c r="M160" i="3"/>
  <c r="I160" i="3"/>
  <c r="H160" i="3"/>
  <c r="E160" i="3"/>
  <c r="M159" i="3"/>
  <c r="I159" i="3"/>
  <c r="H159" i="3"/>
  <c r="E159" i="3"/>
  <c r="M158" i="3"/>
  <c r="I158" i="3"/>
  <c r="H158" i="3"/>
  <c r="E158" i="3"/>
  <c r="M157" i="3"/>
  <c r="I157" i="3"/>
  <c r="H157" i="3"/>
  <c r="E157" i="3"/>
  <c r="M156" i="3"/>
  <c r="I156" i="3"/>
  <c r="H156" i="3"/>
  <c r="E156" i="3"/>
  <c r="M155" i="3"/>
  <c r="I155" i="3"/>
  <c r="H155" i="3"/>
  <c r="E155" i="3"/>
  <c r="M154" i="3"/>
  <c r="I154" i="3"/>
  <c r="H154" i="3"/>
  <c r="E154" i="3"/>
  <c r="M153" i="3"/>
  <c r="I153" i="3"/>
  <c r="H153" i="3"/>
  <c r="E153" i="3"/>
  <c r="M152" i="3"/>
  <c r="I152" i="3"/>
  <c r="H152" i="3"/>
  <c r="E152" i="3"/>
  <c r="M151" i="3"/>
  <c r="I151" i="3"/>
  <c r="H151" i="3"/>
  <c r="E151" i="3"/>
  <c r="M150" i="3"/>
  <c r="I150" i="3"/>
  <c r="H150" i="3"/>
  <c r="E150" i="3"/>
  <c r="M149" i="3"/>
  <c r="I149" i="3"/>
  <c r="H149" i="3"/>
  <c r="E149" i="3"/>
  <c r="M148" i="3"/>
  <c r="I148" i="3"/>
  <c r="H148" i="3"/>
  <c r="E148" i="3"/>
  <c r="M147" i="3"/>
  <c r="I147" i="3"/>
  <c r="H147" i="3"/>
  <c r="E147" i="3"/>
  <c r="M146" i="3"/>
  <c r="I146" i="3"/>
  <c r="H146" i="3"/>
  <c r="E146" i="3"/>
  <c r="M145" i="3"/>
  <c r="I145" i="3"/>
  <c r="H145" i="3"/>
  <c r="E145" i="3"/>
  <c r="M144" i="3"/>
  <c r="I144" i="3"/>
  <c r="H144" i="3"/>
  <c r="E144" i="3"/>
  <c r="M143" i="3"/>
  <c r="I143" i="3"/>
  <c r="H143" i="3"/>
  <c r="E143" i="3"/>
  <c r="M142" i="3"/>
  <c r="I142" i="3"/>
  <c r="H142" i="3"/>
  <c r="E142" i="3"/>
  <c r="M141" i="3"/>
  <c r="I141" i="3"/>
  <c r="H141" i="3"/>
  <c r="E141" i="3"/>
  <c r="M140" i="3"/>
  <c r="I140" i="3"/>
  <c r="H140" i="3"/>
  <c r="E140" i="3"/>
  <c r="M139" i="3"/>
  <c r="I139" i="3"/>
  <c r="H139" i="3"/>
  <c r="E139" i="3"/>
  <c r="M138" i="3"/>
  <c r="I138" i="3"/>
  <c r="H138" i="3"/>
  <c r="E138" i="3"/>
  <c r="M137" i="3"/>
  <c r="I137" i="3"/>
  <c r="H137" i="3"/>
  <c r="E137" i="3"/>
  <c r="M136" i="3"/>
  <c r="I136" i="3"/>
  <c r="H136" i="3"/>
  <c r="E136" i="3"/>
  <c r="M135" i="3"/>
  <c r="I135" i="3"/>
  <c r="H135" i="3"/>
  <c r="E135" i="3"/>
  <c r="M134" i="3"/>
  <c r="I134" i="3"/>
  <c r="H134" i="3"/>
  <c r="E134" i="3"/>
  <c r="M133" i="3"/>
  <c r="I133" i="3"/>
  <c r="H133" i="3"/>
  <c r="E133" i="3"/>
  <c r="M132" i="3"/>
  <c r="I132" i="3"/>
  <c r="H132" i="3"/>
  <c r="E132" i="3"/>
  <c r="M131" i="3"/>
  <c r="I131" i="3"/>
  <c r="H131" i="3"/>
  <c r="E131" i="3"/>
  <c r="M130" i="3"/>
  <c r="I130" i="3"/>
  <c r="H130" i="3"/>
  <c r="E130" i="3"/>
  <c r="M129" i="3"/>
  <c r="I129" i="3"/>
  <c r="H129" i="3"/>
  <c r="E129" i="3"/>
  <c r="M128" i="3"/>
  <c r="I128" i="3"/>
  <c r="H128" i="3"/>
  <c r="E128" i="3"/>
  <c r="M127" i="3"/>
  <c r="I127" i="3"/>
  <c r="H127" i="3"/>
  <c r="E127" i="3"/>
  <c r="M126" i="3"/>
  <c r="I126" i="3"/>
  <c r="H126" i="3"/>
  <c r="E126" i="3"/>
  <c r="M125" i="3"/>
  <c r="I125" i="3"/>
  <c r="H125" i="3"/>
  <c r="E125" i="3"/>
  <c r="M124" i="3"/>
  <c r="I124" i="3"/>
  <c r="H124" i="3"/>
  <c r="E124" i="3"/>
  <c r="M123" i="3"/>
  <c r="I123" i="3"/>
  <c r="H123" i="3"/>
  <c r="E123" i="3"/>
  <c r="M122" i="3"/>
  <c r="I122" i="3"/>
  <c r="H122" i="3"/>
  <c r="E122" i="3"/>
  <c r="M121" i="3"/>
  <c r="I121" i="3"/>
  <c r="H121" i="3"/>
  <c r="E121" i="3"/>
  <c r="M120" i="3"/>
  <c r="I120" i="3"/>
  <c r="H120" i="3"/>
  <c r="E120" i="3"/>
  <c r="M119" i="3"/>
  <c r="I119" i="3"/>
  <c r="H119" i="3"/>
  <c r="E119" i="3"/>
  <c r="M118" i="3"/>
  <c r="I118" i="3"/>
  <c r="H118" i="3"/>
  <c r="E118" i="3"/>
  <c r="M117" i="3"/>
  <c r="I117" i="3"/>
  <c r="H117" i="3"/>
  <c r="E117" i="3"/>
  <c r="M116" i="3"/>
  <c r="I116" i="3"/>
  <c r="H116" i="3"/>
  <c r="E116" i="3"/>
  <c r="M115" i="3"/>
  <c r="I115" i="3"/>
  <c r="H115" i="3"/>
  <c r="E115" i="3"/>
  <c r="M114" i="3"/>
  <c r="I114" i="3"/>
  <c r="H114" i="3"/>
  <c r="E114" i="3"/>
  <c r="M113" i="3"/>
  <c r="I113" i="3"/>
  <c r="H113" i="3"/>
  <c r="E113" i="3"/>
  <c r="M112" i="3"/>
  <c r="I112" i="3"/>
  <c r="H112" i="3"/>
  <c r="E112" i="3"/>
  <c r="M111" i="3"/>
  <c r="I111" i="3"/>
  <c r="H111" i="3"/>
  <c r="E111" i="3"/>
  <c r="M110" i="3"/>
  <c r="I110" i="3"/>
  <c r="H110" i="3"/>
  <c r="E110" i="3"/>
  <c r="M109" i="3"/>
  <c r="I109" i="3"/>
  <c r="H109" i="3"/>
  <c r="E109" i="3"/>
  <c r="M108" i="3"/>
  <c r="I108" i="3"/>
  <c r="H108" i="3"/>
  <c r="E108" i="3"/>
  <c r="M107" i="3"/>
  <c r="I107" i="3"/>
  <c r="H107" i="3"/>
  <c r="E107" i="3"/>
  <c r="M106" i="3"/>
  <c r="I106" i="3"/>
  <c r="H106" i="3"/>
  <c r="E106" i="3"/>
  <c r="M105" i="3"/>
  <c r="I105" i="3"/>
  <c r="H105" i="3"/>
  <c r="E105" i="3"/>
  <c r="M104" i="3"/>
  <c r="I104" i="3"/>
  <c r="H104" i="3"/>
  <c r="E104" i="3"/>
  <c r="M103" i="3"/>
  <c r="I103" i="3"/>
  <c r="H103" i="3"/>
  <c r="E103" i="3"/>
  <c r="M102" i="3"/>
  <c r="I102" i="3"/>
  <c r="H102" i="3"/>
  <c r="E102" i="3"/>
  <c r="M101" i="3"/>
  <c r="I101" i="3"/>
  <c r="H101" i="3"/>
  <c r="E101" i="3"/>
  <c r="M100" i="3"/>
  <c r="I100" i="3"/>
  <c r="H100" i="3"/>
  <c r="E100" i="3"/>
  <c r="M99" i="3"/>
  <c r="I99" i="3"/>
  <c r="H99" i="3"/>
  <c r="E99" i="3"/>
  <c r="M98" i="3"/>
  <c r="I98" i="3"/>
  <c r="H98" i="3"/>
  <c r="E98" i="3"/>
  <c r="M97" i="3"/>
  <c r="I97" i="3"/>
  <c r="H97" i="3"/>
  <c r="E97" i="3"/>
  <c r="M96" i="3"/>
  <c r="I96" i="3"/>
  <c r="H96" i="3"/>
  <c r="E96" i="3"/>
  <c r="M95" i="3"/>
  <c r="I95" i="3"/>
  <c r="H95" i="3"/>
  <c r="E95" i="3"/>
  <c r="M94" i="3"/>
  <c r="I94" i="3"/>
  <c r="H94" i="3"/>
  <c r="E94" i="3"/>
  <c r="M93" i="3"/>
  <c r="I93" i="3"/>
  <c r="H93" i="3"/>
  <c r="E93" i="3"/>
  <c r="M92" i="3"/>
  <c r="I92" i="3"/>
  <c r="H92" i="3"/>
  <c r="E92" i="3"/>
  <c r="M91" i="3"/>
  <c r="I91" i="3"/>
  <c r="H91" i="3"/>
  <c r="E91" i="3"/>
  <c r="M90" i="3"/>
  <c r="I90" i="3"/>
  <c r="H90" i="3"/>
  <c r="E90" i="3"/>
  <c r="M89" i="3"/>
  <c r="I89" i="3"/>
  <c r="H89" i="3"/>
  <c r="E89" i="3"/>
  <c r="M88" i="3"/>
  <c r="I88" i="3"/>
  <c r="H88" i="3"/>
  <c r="E88" i="3"/>
  <c r="M87" i="3"/>
  <c r="I87" i="3"/>
  <c r="H87" i="3"/>
  <c r="E87" i="3"/>
  <c r="M86" i="3"/>
  <c r="I86" i="3"/>
  <c r="H86" i="3"/>
  <c r="E86" i="3"/>
  <c r="M85" i="3"/>
  <c r="I85" i="3"/>
  <c r="H85" i="3"/>
  <c r="E85" i="3"/>
  <c r="M84" i="3"/>
  <c r="I84" i="3"/>
  <c r="H84" i="3"/>
  <c r="E84" i="3"/>
  <c r="M83" i="3"/>
  <c r="I83" i="3"/>
  <c r="H83" i="3"/>
  <c r="E83" i="3"/>
  <c r="M82" i="3"/>
  <c r="I82" i="3"/>
  <c r="H82" i="3"/>
  <c r="E82" i="3"/>
  <c r="M81" i="3"/>
  <c r="I81" i="3"/>
  <c r="H81" i="3"/>
  <c r="E81" i="3"/>
  <c r="M80" i="3"/>
  <c r="I80" i="3"/>
  <c r="H80" i="3"/>
  <c r="E80" i="3"/>
  <c r="M79" i="3"/>
  <c r="I79" i="3"/>
  <c r="H79" i="3"/>
  <c r="E79" i="3"/>
  <c r="M78" i="3"/>
  <c r="I78" i="3"/>
  <c r="H78" i="3"/>
  <c r="E78" i="3"/>
  <c r="M77" i="3"/>
  <c r="I77" i="3"/>
  <c r="H77" i="3"/>
  <c r="E77" i="3"/>
  <c r="M76" i="3"/>
  <c r="I76" i="3"/>
  <c r="H76" i="3"/>
  <c r="E76" i="3"/>
  <c r="M75" i="3"/>
  <c r="I75" i="3"/>
  <c r="H75" i="3"/>
  <c r="E75" i="3"/>
  <c r="M74" i="3"/>
  <c r="I74" i="3"/>
  <c r="H74" i="3"/>
  <c r="E74" i="3"/>
  <c r="M73" i="3"/>
  <c r="I73" i="3"/>
  <c r="H73" i="3"/>
  <c r="E73" i="3"/>
  <c r="M72" i="3"/>
  <c r="I72" i="3"/>
  <c r="H72" i="3"/>
  <c r="E72" i="3"/>
  <c r="M71" i="3"/>
  <c r="I71" i="3"/>
  <c r="H71" i="3"/>
  <c r="E71" i="3"/>
  <c r="M70" i="3"/>
  <c r="I70" i="3"/>
  <c r="H70" i="3"/>
  <c r="E70" i="3"/>
  <c r="M69" i="3"/>
  <c r="I69" i="3"/>
  <c r="H69" i="3"/>
  <c r="E69" i="3"/>
  <c r="M68" i="3"/>
  <c r="I68" i="3"/>
  <c r="H68" i="3"/>
  <c r="E68" i="3"/>
  <c r="M67" i="3"/>
  <c r="I67" i="3"/>
  <c r="H67" i="3"/>
  <c r="E67" i="3"/>
  <c r="M66" i="3"/>
  <c r="I66" i="3"/>
  <c r="H66" i="3"/>
  <c r="E66" i="3"/>
  <c r="M65" i="3"/>
  <c r="I65" i="3"/>
  <c r="H65" i="3"/>
  <c r="E65" i="3"/>
  <c r="M64" i="3"/>
  <c r="I64" i="3"/>
  <c r="H64" i="3"/>
  <c r="E64" i="3"/>
  <c r="M63" i="3"/>
  <c r="I63" i="3"/>
  <c r="H63" i="3"/>
  <c r="E63" i="3"/>
  <c r="M62" i="3"/>
  <c r="I62" i="3"/>
  <c r="H62" i="3"/>
  <c r="E62" i="3"/>
  <c r="M61" i="3"/>
  <c r="I61" i="3"/>
  <c r="H61" i="3"/>
  <c r="E61" i="3"/>
  <c r="M60" i="3"/>
  <c r="I60" i="3"/>
  <c r="H60" i="3"/>
  <c r="E60" i="3"/>
  <c r="M59" i="3"/>
  <c r="I59" i="3"/>
  <c r="H59" i="3"/>
  <c r="E59" i="3"/>
  <c r="M58" i="3"/>
  <c r="I58" i="3"/>
  <c r="H58" i="3"/>
  <c r="E58" i="3"/>
  <c r="M57" i="3"/>
  <c r="I57" i="3"/>
  <c r="H57" i="3"/>
  <c r="E57" i="3"/>
  <c r="M56" i="3"/>
  <c r="I56" i="3"/>
  <c r="H56" i="3"/>
  <c r="E56" i="3"/>
  <c r="M55" i="3"/>
  <c r="I55" i="3"/>
  <c r="H55" i="3"/>
  <c r="E55" i="3"/>
  <c r="M54" i="3"/>
  <c r="I54" i="3"/>
  <c r="H54" i="3"/>
  <c r="E54" i="3"/>
  <c r="M53" i="3"/>
  <c r="I53" i="3"/>
  <c r="H53" i="3"/>
  <c r="E53" i="3"/>
  <c r="M52" i="3"/>
  <c r="I52" i="3"/>
  <c r="H52" i="3"/>
  <c r="E52" i="3"/>
  <c r="M51" i="3"/>
  <c r="I51" i="3"/>
  <c r="H51" i="3"/>
  <c r="E51" i="3"/>
  <c r="M50" i="3"/>
  <c r="I50" i="3"/>
  <c r="H50" i="3"/>
  <c r="E50" i="3"/>
  <c r="M49" i="3"/>
  <c r="I49" i="3"/>
  <c r="H49" i="3"/>
  <c r="E49" i="3"/>
  <c r="M48" i="3"/>
  <c r="I48" i="3"/>
  <c r="H48" i="3"/>
  <c r="E48" i="3"/>
  <c r="M47" i="3"/>
  <c r="I47" i="3"/>
  <c r="H47" i="3"/>
  <c r="E47" i="3"/>
  <c r="M46" i="3"/>
  <c r="I46" i="3"/>
  <c r="H46" i="3"/>
  <c r="E46" i="3"/>
  <c r="M45" i="3"/>
  <c r="I45" i="3"/>
  <c r="H45" i="3"/>
  <c r="E45" i="3"/>
  <c r="M44" i="3"/>
  <c r="I44" i="3"/>
  <c r="H44" i="3"/>
  <c r="E44" i="3"/>
  <c r="M43" i="3"/>
  <c r="I43" i="3"/>
  <c r="H43" i="3"/>
  <c r="E43" i="3"/>
  <c r="M42" i="3"/>
  <c r="I42" i="3"/>
  <c r="H42" i="3"/>
  <c r="E42" i="3"/>
  <c r="M41" i="3"/>
  <c r="I41" i="3"/>
  <c r="H41" i="3"/>
  <c r="E41" i="3"/>
  <c r="M40" i="3"/>
  <c r="I40" i="3"/>
  <c r="H40" i="3"/>
  <c r="E40" i="3"/>
  <c r="M39" i="3"/>
  <c r="I39" i="3"/>
  <c r="H39" i="3"/>
  <c r="E39" i="3"/>
  <c r="M38" i="3"/>
  <c r="I38" i="3"/>
  <c r="H38" i="3"/>
  <c r="E38" i="3"/>
  <c r="M37" i="3"/>
  <c r="I37" i="3"/>
  <c r="H37" i="3"/>
  <c r="E37" i="3"/>
  <c r="M36" i="3"/>
  <c r="I36" i="3"/>
  <c r="H36" i="3"/>
  <c r="E36" i="3"/>
  <c r="M35" i="3"/>
  <c r="I35" i="3"/>
  <c r="H35" i="3"/>
  <c r="E35" i="3"/>
  <c r="M34" i="3"/>
  <c r="I34" i="3"/>
  <c r="H34" i="3"/>
  <c r="E34" i="3"/>
  <c r="M33" i="3"/>
  <c r="I33" i="3"/>
  <c r="H33" i="3"/>
  <c r="E33" i="3"/>
  <c r="M32" i="3"/>
  <c r="I32" i="3"/>
  <c r="H32" i="3"/>
  <c r="E32" i="3"/>
  <c r="M31" i="3"/>
  <c r="I31" i="3"/>
  <c r="H31" i="3"/>
  <c r="E31" i="3"/>
  <c r="M30" i="3"/>
  <c r="I30" i="3"/>
  <c r="H30" i="3"/>
  <c r="E30" i="3"/>
  <c r="M29" i="3"/>
  <c r="I29" i="3"/>
  <c r="H29" i="3"/>
  <c r="E29" i="3"/>
  <c r="M28" i="3"/>
  <c r="I28" i="3"/>
  <c r="H28" i="3"/>
  <c r="E28" i="3"/>
  <c r="M27" i="3"/>
  <c r="I27" i="3"/>
  <c r="H27" i="3"/>
  <c r="E27" i="3"/>
  <c r="M26" i="3"/>
  <c r="I26" i="3"/>
  <c r="H26" i="3"/>
  <c r="E26" i="3"/>
  <c r="M25" i="3"/>
  <c r="I25" i="3"/>
  <c r="H25" i="3"/>
  <c r="E25" i="3"/>
  <c r="M24" i="3"/>
  <c r="I24" i="3"/>
  <c r="H24" i="3"/>
  <c r="E24" i="3"/>
  <c r="M23" i="3"/>
  <c r="I23" i="3"/>
  <c r="H23" i="3"/>
  <c r="E23" i="3"/>
  <c r="M22" i="3"/>
  <c r="I22" i="3"/>
  <c r="H22" i="3"/>
  <c r="E22" i="3"/>
  <c r="M21" i="3"/>
  <c r="I21" i="3"/>
  <c r="H21" i="3"/>
  <c r="E21" i="3"/>
  <c r="M20" i="3"/>
  <c r="I20" i="3"/>
  <c r="H20" i="3"/>
  <c r="E20" i="3"/>
  <c r="M19" i="3"/>
  <c r="I19" i="3"/>
  <c r="H19" i="3"/>
  <c r="E19" i="3"/>
  <c r="M18" i="3"/>
  <c r="H18" i="3"/>
  <c r="M17" i="3"/>
  <c r="H17" i="3"/>
  <c r="M16" i="3"/>
  <c r="H16" i="3"/>
  <c r="M15" i="3"/>
  <c r="H15" i="3"/>
  <c r="M14" i="3"/>
  <c r="I14" i="3"/>
  <c r="H14" i="3"/>
  <c r="E14" i="3"/>
  <c r="M13" i="3"/>
  <c r="I13" i="3"/>
  <c r="H13" i="3"/>
  <c r="E13" i="3"/>
  <c r="M12" i="3"/>
  <c r="I12" i="3"/>
  <c r="H12" i="3"/>
  <c r="E12" i="3"/>
  <c r="M11" i="3"/>
  <c r="I11" i="3"/>
  <c r="H11" i="3"/>
  <c r="E11" i="3"/>
  <c r="R4" i="3"/>
  <c r="A1" i="3"/>
  <c r="BQ27" i="4" l="1"/>
  <c r="V45" i="4"/>
  <c r="BV33" i="4"/>
  <c r="AV38" i="4"/>
  <c r="Q44" i="4"/>
  <c r="Q27" i="4"/>
  <c r="V44" i="4"/>
  <c r="AQ27" i="4"/>
  <c r="BV44" i="4"/>
  <c r="BD27" i="4"/>
  <c r="Q45" i="4"/>
  <c r="AV44" i="4"/>
  <c r="BI35" i="4"/>
  <c r="AQ44" i="4"/>
  <c r="AW71" i="4"/>
  <c r="K19" i="4" s="1"/>
  <c r="AG4" i="4" s="1"/>
  <c r="AF4" i="4" s="1"/>
  <c r="BW56" i="4"/>
  <c r="K20" i="4" s="1"/>
  <c r="AO4" i="4" s="1"/>
  <c r="AN4" i="4" s="1"/>
  <c r="BJ33" i="4"/>
  <c r="BJ34" i="4" s="1"/>
  <c r="CF32" i="4" s="1"/>
  <c r="CC31" i="4"/>
  <c r="F4" i="3"/>
  <c r="E4" i="3" s="1"/>
  <c r="L4" i="3"/>
  <c r="L2" i="3"/>
  <c r="L3" i="3"/>
  <c r="W71" i="4"/>
  <c r="K18" i="4" s="1"/>
  <c r="K17" i="5" s="1"/>
  <c r="V31" i="4"/>
  <c r="BW34" i="4"/>
  <c r="V71" i="4"/>
  <c r="BJ37" i="4"/>
  <c r="AV71" i="4"/>
  <c r="AW35" i="4"/>
  <c r="BJ36" i="4"/>
  <c r="BI34" i="4" l="1"/>
  <c r="BI33" i="4"/>
  <c r="M17" i="5"/>
  <c r="L17" i="5" s="1"/>
  <c r="J19" i="4"/>
  <c r="O17" i="5"/>
  <c r="N17" i="5" s="1"/>
  <c r="J20" i="4"/>
  <c r="K21" i="4"/>
  <c r="BJ30" i="4" s="1"/>
  <c r="J18" i="4"/>
  <c r="Y4" i="4"/>
  <c r="X4" i="4" s="1"/>
  <c r="CF33" i="4"/>
  <c r="BI36" i="4"/>
  <c r="BJ38" i="4"/>
  <c r="BI38" i="4" s="1"/>
  <c r="BV34" i="4"/>
  <c r="CG32" i="4"/>
  <c r="J17" i="5"/>
  <c r="AV35" i="4"/>
  <c r="AW33" i="4"/>
  <c r="AW36" i="4"/>
  <c r="AW37" i="4"/>
  <c r="CF34" i="4"/>
  <c r="BI37" i="4"/>
  <c r="BW35" i="4"/>
  <c r="Q17" i="5" l="1"/>
  <c r="P17" i="5" s="1"/>
  <c r="AW30" i="4"/>
  <c r="CE30" i="4" s="1"/>
  <c r="J21" i="4"/>
  <c r="W30" i="4"/>
  <c r="CC30" i="4" s="1"/>
  <c r="BW30" i="4"/>
  <c r="BV30" i="4" s="1"/>
  <c r="AJ30" i="4"/>
  <c r="BJ31" i="4"/>
  <c r="BJ32" i="4" s="1"/>
  <c r="BI32" i="4" s="1"/>
  <c r="BI30" i="4"/>
  <c r="CF30" i="4"/>
  <c r="CE33" i="4"/>
  <c r="AV36" i="4"/>
  <c r="AW34" i="4"/>
  <c r="AV33" i="4"/>
  <c r="BW37" i="4"/>
  <c r="BW36" i="4"/>
  <c r="BV35" i="4"/>
  <c r="CE34" i="4"/>
  <c r="AV37" i="4"/>
  <c r="AJ31" i="4" l="1"/>
  <c r="AJ32" i="4" s="1"/>
  <c r="AI32" i="4" s="1"/>
  <c r="AW31" i="4"/>
  <c r="AV30" i="4"/>
  <c r="CG30" i="4"/>
  <c r="V30" i="4"/>
  <c r="W32" i="4"/>
  <c r="AI30" i="4"/>
  <c r="CD30" i="4"/>
  <c r="BW31" i="4"/>
  <c r="CG31" i="4" s="1"/>
  <c r="BV37" i="4"/>
  <c r="CG34" i="4"/>
  <c r="AV34" i="4"/>
  <c r="CE32" i="4"/>
  <c r="BV36" i="4"/>
  <c r="CG33" i="4"/>
  <c r="BW38" i="4"/>
  <c r="BV38" i="4" s="1"/>
  <c r="BI31" i="4"/>
  <c r="CF31" i="4"/>
  <c r="AI31" i="4" l="1"/>
  <c r="CD31" i="4"/>
  <c r="AJ33" i="4"/>
  <c r="AJ34" i="4" s="1"/>
  <c r="CE31" i="4"/>
  <c r="AW32" i="4"/>
  <c r="AV32" i="4" s="1"/>
  <c r="T17" i="5"/>
  <c r="AV31" i="4"/>
  <c r="V32" i="4"/>
  <c r="W33" i="4"/>
  <c r="BV31" i="4"/>
  <c r="BW32" i="4"/>
  <c r="BV32" i="4" s="1"/>
  <c r="AI33" i="4" l="1"/>
  <c r="N33" i="4" s="1"/>
  <c r="S17" i="5"/>
  <c r="H17" i="5"/>
  <c r="N31" i="4"/>
  <c r="W34" i="4"/>
  <c r="W35" i="4" s="1"/>
  <c r="V33" i="4"/>
  <c r="CD32" i="4"/>
  <c r="AI34" i="4"/>
  <c r="AJ35" i="4"/>
  <c r="V35" i="4" l="1"/>
  <c r="W37" i="4"/>
  <c r="CC34" i="4" s="1"/>
  <c r="W36" i="4"/>
  <c r="V36" i="4" s="1"/>
  <c r="V17" i="5"/>
  <c r="U17" i="5" s="1"/>
  <c r="CC32" i="4"/>
  <c r="V34" i="4"/>
  <c r="AJ36" i="4"/>
  <c r="AJ37" i="4"/>
  <c r="AI35" i="4"/>
  <c r="N35" i="4" s="1"/>
  <c r="X17" i="5" l="1"/>
  <c r="W17" i="5" s="1"/>
  <c r="W38" i="4"/>
  <c r="V38" i="4" s="1"/>
  <c r="V37" i="4"/>
  <c r="CC33" i="4"/>
  <c r="AJ38" i="4"/>
  <c r="AI37" i="4"/>
  <c r="CD34" i="4"/>
  <c r="AI36" i="4"/>
  <c r="CD33" i="4"/>
  <c r="AI38" i="4" l="1"/>
  <c r="N38" i="4" s="1"/>
  <c r="Z17" i="5"/>
  <c r="Y17" i="5" s="1"/>
  <c r="CF38" i="4" l="1"/>
  <c r="CE38" i="4"/>
  <c r="CD38" i="4"/>
  <c r="CB38" i="4"/>
  <c r="CC38" i="4"/>
  <c r="G37" i="4" l="1" a="1"/>
  <c r="G37" i="4" s="1"/>
  <c r="BE4" i="4" s="1"/>
  <c r="BD4" i="4" s="1"/>
  <c r="BU4" i="4" l="1"/>
  <c r="BT4" i="4" s="1"/>
  <c r="AW4" i="4"/>
  <c r="AV4" i="4" s="1"/>
  <c r="BM4" i="4"/>
  <c r="BL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5" authorId="0" shapeId="0" xr:uid="{00000000-0006-0000-0300-000001000000}">
      <text>
        <r>
          <rPr>
            <sz val="14"/>
            <color rgb="FF000000"/>
            <rFont val="Quicksand"/>
            <family val="2"/>
            <charset val="77"/>
          </rPr>
          <t>Showing the option which aligns best with the average of the 5 options.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<sst xmlns="http://schemas.openxmlformats.org/spreadsheetml/2006/main" count="321" uniqueCount="219">
  <si>
    <t>I N S T R U C T I O N S</t>
  </si>
  <si>
    <t>- P R I C E    C A L C U L A T O R    G U I D E -</t>
  </si>
  <si>
    <t>WELCOME</t>
  </si>
  <si>
    <t>L E T ' S    S T A R T</t>
  </si>
  <si>
    <t>Welcome to the MIR Price Calculator template!</t>
  </si>
  <si>
    <t>With a few important things...</t>
  </si>
  <si>
    <t>The Price Calculator template is for informational purposes only. Serenatas cannot provide any financial, tax, or legal advice. Before making any financial decisions, please conduct your own research and consult with a licensed financial advisor if necessary. Serenatas will not be held responsible for any costs, losses, damages, or injuries that may result from the use of this spreadsheet.</t>
  </si>
  <si>
    <t>We are thrilled to present to you our comprehensive pricing management solution. This template is meticulously crafted to simplify your pricing calculations and provide you with a user-friendly tool to efficiently determine product prices, analyze costs, and optimize your pricing strategies.</t>
  </si>
  <si>
    <t>With the Price Calculator template, you can effortlessly manage your pricing data, including product costs, profit margins, and final pricing. By centralizing all your pricing information in one place, you can streamline your pricing strategies and make informed decisions regarding product pricing, discounts, and sales taxes.</t>
  </si>
  <si>
    <t>This Price Calculator template is copyrighted by Serenatas and is for personal use only. Commercial or public use of any kind is strictly prohibited, including reselling, sharing, reproducing, or distributing the product, either in part or in full, with or without modifications.</t>
  </si>
  <si>
    <t>We appreciate your choice to use our Price Calculator template. Our team is dedicated to supporting you in optimizing your pricing strategies, and we're here to assist you at every step. If you have any questions or require further assistance, please feel free to reach out to us. We are committed to ensuring your success in managing your pricing effectively.</t>
  </si>
  <si>
    <t>Serenatas is not affiliated with Microsoft Excel in any way.</t>
  </si>
  <si>
    <t>Please note that this template can only be used on Microsoft Excel and is not compatible with Google Sheets.</t>
  </si>
  <si>
    <t>Get started today and take control of your pricing with our powerful Price Calculator template. Happy pricing!</t>
  </si>
  <si>
    <t>Due to the nature of digital downloads, all sales for this template are final and no returns, exchanges, or cancellations will be accepted.</t>
  </si>
  <si>
    <t>! ! !    I M P O R T AN T    N O T E    ! ! !</t>
  </si>
  <si>
    <t>M O S T    I M P O R T A N T    I N S T R U C T I O N S</t>
  </si>
  <si>
    <r>
      <rPr>
        <sz val="14"/>
        <color theme="1"/>
        <rFont val="Quicksand"/>
      </rPr>
      <t xml:space="preserve">Instructions for Using the Filter Feature in Excel
</t>
    </r>
    <r>
      <rPr>
        <sz val="12"/>
        <color theme="1"/>
        <rFont val="Quicksand"/>
      </rPr>
      <t xml:space="preserve">
</t>
    </r>
    <r>
      <rPr>
        <b/>
        <sz val="12"/>
        <color theme="1"/>
        <rFont val="Quicksand"/>
      </rPr>
      <t>1. Unprotect the Sheet:</t>
    </r>
    <r>
      <rPr>
        <sz val="12"/>
        <color theme="1"/>
        <rFont val="Quicksand"/>
      </rPr>
      <t xml:space="preserve">
Navigate to the "Review" tab.
Click on "Unprotect Sheet".
</t>
    </r>
    <r>
      <rPr>
        <b/>
        <sz val="12"/>
        <color theme="1"/>
        <rFont val="Quicksand"/>
      </rPr>
      <t>2. Apply Filters:</t>
    </r>
    <r>
      <rPr>
        <sz val="12"/>
        <color theme="1"/>
        <rFont val="Quicksand"/>
      </rPr>
      <t xml:space="preserve">
Use the filter feature as needed.
</t>
    </r>
    <r>
      <rPr>
        <b/>
        <sz val="12"/>
        <color theme="1"/>
        <rFont val="Quicksand"/>
      </rPr>
      <t>3. Protect the Sheet Again:</t>
    </r>
    <r>
      <rPr>
        <sz val="12"/>
        <color theme="1"/>
        <rFont val="Quicksand"/>
      </rPr>
      <t xml:space="preserve">
To prevent accidental changes, it is recommended to re-protect the sheet after applying filters.
Go back to the "Review" tab and click on "Protect Sheet".</t>
    </r>
  </si>
  <si>
    <t>1. Avoid editing color-coded cells 
as they typically contain formulas.</t>
  </si>
  <si>
    <t>2. The "5 options average" section displays the option that is closest to the average profit, selling price, net price, and final price</t>
  </si>
  <si>
    <t>3. On the Products tab, ensure you select the preferred price option before copying and pasting values into the database below</t>
  </si>
  <si>
    <t>4. After pasting the values into the database, you can assign a date to that price entry in the date cell</t>
  </si>
  <si>
    <t>S E T U P    P A G E</t>
  </si>
  <si>
    <t>MEASURE SETUP</t>
  </si>
  <si>
    <t>TAXES SETUP</t>
  </si>
  <si>
    <t>1. You can assign up to 50 measure types to be used in the template
2. The template provides a few default options that you can adjust as needed.</t>
  </si>
  <si>
    <t>1. You can assign names for the taxes applicable in your country to be displayed on the calculator.
2. Make sure to input the specific tax names you want to include in your pricing calculations.</t>
  </si>
  <si>
    <t>CURRENCY SELECTION</t>
  </si>
  <si>
    <t>Simply enter your currency within the "Enter your Currency" box.</t>
  </si>
  <si>
    <t>I N V E N T O R Y    P A G E</t>
  </si>
  <si>
    <t>MATERIAL SUBMISSION</t>
  </si>
  <si>
    <t>UNIT PRICE CALCULATION</t>
  </si>
  <si>
    <t>1. Submit the SKU if applicable for your materials.
2. Write a brief description of the material.
3. Select the appropriate measure type from the dropdown menu.
4. Enter the total cost of the materials, followed by the corresponding quantity.</t>
  </si>
  <si>
    <t>The unit price column will be automatically calculated based on the total cost and quantity entered.</t>
  </si>
  <si>
    <t>INVENTORY TRACKING</t>
  </si>
  <si>
    <t>1. Submit the "In Stock" levels for your materials.
2. Determine the "Min. Stock" levels, which represent the minimum quantity for your stock.
3. The stock status column will display automatically whether the product is "In Stock," "Low Stock," or "No Stock."</t>
  </si>
  <si>
    <t>ORDER TRACKING</t>
  </si>
  <si>
    <t>1. Enter the date the order was placed with your supplier in the "Ordered Date" column.
2. Record the expected date to receive the order in the "Expect to Receive" column.
3. The "Expect to Receive" column will be highlighted if the expected date is today.</t>
  </si>
  <si>
    <t>ADDITIONAL INFORMATION</t>
  </si>
  <si>
    <t>1. Provide the supplier's name for this material.
2. Include any relevant links or notes related to the material.</t>
  </si>
  <si>
    <t>P R I C E    C A L C U L A T O R</t>
  </si>
  <si>
    <t>PRODUCT INFORMATION SUBMISSION</t>
  </si>
  <si>
    <t>TOTAL COSTS DATABASES</t>
  </si>
  <si>
    <t>1. Assign the name of the product and its corresponding SKU.
2. Input the desired discount percentage and the tax percentage(s) to be applied to the calculations.</t>
  </si>
  <si>
    <t>1. Material Costs: Select the item based on the entries made in the Inventory tab and assign the quantity required for the product. The template will automatically calculate the measure type, unit price, and total cost for the specified quantity.
2. Labor Costs: Type the operations undertaken, assign the minutes spent, and input the rate per hour. The template will calculate the total labor cost based on the time spent.
3. Additional Costs: Submit any other operations or items along with their quantities and respective costs. The template will calculate the total cost accordingly.</t>
  </si>
  <si>
    <t>PRICE BREAKDOWNS FOR EACH OPTION</t>
  </si>
  <si>
    <t>Board No. 1: Calculate the price based on the user's desired profit. Input the desired profit amount, and the template will display a comprehensive breakdown of the pricing calculations, including total cost, profit, markup (if selected), selling price, discount, net price, taxes, and final price.
Boards No. 2-5: View the price breakdowns based on different user preferences for profit margin, final price, net price, and selling price, respectively.</t>
  </si>
  <si>
    <t>AVERAGE PRICE OPTION</t>
  </si>
  <si>
    <t>On the left side, you will see a section displaying the option that is closest to the average of the five price options for total cost, selling price, net price, and final price.</t>
  </si>
  <si>
    <t>PRICE OPTION SELECTION</t>
  </si>
  <si>
    <t>PRICING RECORD IMPORT</t>
  </si>
  <si>
    <t>After evaluating each price option on the "Price Calculator" tab, use the dropdown menu titled "Price Option Selection" to select the preferred price option for the product.</t>
  </si>
  <si>
    <t>Below the dropdown menu, you will find the "Product Pricing from Price Calculator Tab" section. This section displays all the essential information about the selected price option in a color-filled line.
Select the entire colored line from cells B17 to Z17 and copy the values.</t>
  </si>
  <si>
    <t>RECORD KEEPING</t>
  </si>
  <si>
    <t>DATE ENTRY</t>
  </si>
  <si>
    <t>Locate an empty line in the database below.
Click the empty line and select the "Paste Values Only" option to paste the copied pricing information into the database.</t>
  </si>
  <si>
    <t>After pasting the values, navigate to the "Date" column for this entry and enter the date the price option was created.</t>
  </si>
  <si>
    <t>RECORD SAVING</t>
  </si>
  <si>
    <t>By following these steps, you can effectively save the pricing record in your database for future reference and analysis.</t>
  </si>
  <si>
    <t>F R E Q U E N T L Y    A S K E D    Q U E S T I O N S</t>
  </si>
  <si>
    <t>CAN I HAVE MORE ROWS ON. . . . . ?</t>
  </si>
  <si>
    <t>Unfortunately, adding more rows to the template may affect the overall functionality and the formulas. However, we are always here to help and would be happy to make any necessary modifications for you to better meet your needs.</t>
  </si>
  <si>
    <t>CAN I USE THIS TEMPLATE THE NEXT YEAR ALSO?</t>
  </si>
  <si>
    <t>Yes, you can definitely use the template for the next year as well. It's always good to have an archive for reference, and creating a new copy for each year is an option. Alternatively, you can keep using the same template and updating it, but this will erase the history of previous years. The choice is ultimately yours, but we're here to help you make the best decision for your tracking needs.</t>
  </si>
  <si>
    <t>CAN I CHANGE THE TEMPLATES COLORS?</t>
  </si>
  <si>
    <t>Yes, our template design allows you to customize the colors easily. To change the colors, you can go to the Format menu, select Theme, and then click on the Customize option. There, you will have the option to change the color palette to match your preferences.</t>
  </si>
  <si>
    <t>Serenatas Team</t>
  </si>
  <si>
    <t xml:space="preserve">"Wishing you success in reaching your financial goals and a bright financial future." </t>
  </si>
  <si>
    <t>S E T U P</t>
  </si>
  <si>
    <t>- D A S H B O A R D -</t>
  </si>
  <si>
    <t>M E A S U R E S</t>
  </si>
  <si>
    <t>T A X E S</t>
  </si>
  <si>
    <t>m</t>
  </si>
  <si>
    <t>km</t>
  </si>
  <si>
    <t>T A X    1 :</t>
  </si>
  <si>
    <t>TAX</t>
  </si>
  <si>
    <t>cm</t>
  </si>
  <si>
    <t>T A X    2 :</t>
  </si>
  <si>
    <t>GST</t>
  </si>
  <si>
    <t>mm</t>
  </si>
  <si>
    <t>in</t>
  </si>
  <si>
    <t>ft</t>
  </si>
  <si>
    <t>E N T E R    Y O U R    
C U R R E N C Y</t>
  </si>
  <si>
    <t>yd</t>
  </si>
  <si>
    <t>kg</t>
  </si>
  <si>
    <t>$</t>
  </si>
  <si>
    <t>g</t>
  </si>
  <si>
    <t>mg</t>
  </si>
  <si>
    <t>Tons</t>
  </si>
  <si>
    <t>lb</t>
  </si>
  <si>
    <t>oz</t>
  </si>
  <si>
    <t>L</t>
  </si>
  <si>
    <t>mL</t>
  </si>
  <si>
    <t>m³</t>
  </si>
  <si>
    <t>cm³</t>
  </si>
  <si>
    <t>gal</t>
  </si>
  <si>
    <t>qt</t>
  </si>
  <si>
    <t>pt</t>
  </si>
  <si>
    <t>Cups</t>
  </si>
  <si>
    <t>m²</t>
  </si>
  <si>
    <t>cm²</t>
  </si>
  <si>
    <t>ft²</t>
  </si>
  <si>
    <t>in²</t>
  </si>
  <si>
    <t>Units</t>
  </si>
  <si>
    <t>Pcs</t>
  </si>
  <si>
    <t>Items</t>
  </si>
  <si>
    <t>Sets</t>
  </si>
  <si>
    <t>Box</t>
  </si>
  <si>
    <t>T O T A L    I N V E N T O R Y
V A L U E</t>
  </si>
  <si>
    <t>In Stock</t>
  </si>
  <si>
    <t>I N V E N T O R Y</t>
  </si>
  <si>
    <t>Low Stock</t>
  </si>
  <si>
    <t>T O D A Y ' S    D A T E</t>
  </si>
  <si>
    <t>No Stock</t>
  </si>
  <si>
    <t>- M A T E R I A L S    &amp;    S U P P L I E R S    T R A C K E R -</t>
  </si>
  <si>
    <t>M A I N    E N T R I E S</t>
  </si>
  <si>
    <t>I N V E N T O R Y    T R A C K I N G</t>
  </si>
  <si>
    <t>E X T R A    I N F O R M A T I O N S</t>
  </si>
  <si>
    <t>SKU</t>
  </si>
  <si>
    <t>DESCRIPTION</t>
  </si>
  <si>
    <t>MEASURE</t>
  </si>
  <si>
    <t>TOTAL COST</t>
  </si>
  <si>
    <t>QUANTITY</t>
  </si>
  <si>
    <t>UNIT PRICE</t>
  </si>
  <si>
    <t>IN STOCK</t>
  </si>
  <si>
    <t>MIN. STOCK</t>
  </si>
  <si>
    <t>STOCK STATUS</t>
  </si>
  <si>
    <t>ORDERED DATE</t>
  </si>
  <si>
    <t>EXPECT TO RECEIVE</t>
  </si>
  <si>
    <t>SUPPLIER NAME</t>
  </si>
  <si>
    <t>LINK</t>
  </si>
  <si>
    <t>NOTES</t>
  </si>
  <si>
    <t xml:space="preserve">Maggie Magnet ( Product ) </t>
  </si>
  <si>
    <t>Merchgirls</t>
  </si>
  <si>
    <t>https://issuu.com/merchmenu/docs/merchgirls_menu_5.0_v5?fr=sNjQ2ZTc3MjcxNjA</t>
  </si>
  <si>
    <t>Paid</t>
  </si>
  <si>
    <t xml:space="preserve">Shelly Scrunchie Set ( Product ) </t>
  </si>
  <si>
    <t xml:space="preserve">Club Keyring ( Product ) </t>
  </si>
  <si>
    <t xml:space="preserve">Sadie Tea Towel ( Product ) </t>
  </si>
  <si>
    <t xml:space="preserve"> Magnet | Backing Card ( Packaging ) </t>
  </si>
  <si>
    <t xml:space="preserve"> Scrunchie Set | Backing Card ( Packaging ) </t>
  </si>
  <si>
    <t xml:space="preserve"> Keyring | Hang Tag ( Packaging )</t>
  </si>
  <si>
    <t xml:space="preserve"> Tea Towel | Belly Band ( Packaging ) </t>
  </si>
  <si>
    <t>T O T A L    P R O F I T    A L L O C A T I O N</t>
  </si>
  <si>
    <t>P R O D U C T S</t>
  </si>
  <si>
    <t>- P R I C I N G    L I S T -</t>
  </si>
  <si>
    <t>P R O D U C T    P R I C I N G    F R O M    " P R I C E    C A L C U L A T O R "    T A B</t>
  </si>
  <si>
    <t>M A I N</t>
  </si>
  <si>
    <t>P R O D U C T    C O S T S</t>
  </si>
  <si>
    <t>P R I C I N G</t>
  </si>
  <si>
    <t>E X T R A</t>
  </si>
  <si>
    <t>P R O D U C T</t>
  </si>
  <si>
    <t>S K U</t>
  </si>
  <si>
    <t>D A T E</t>
  </si>
  <si>
    <t>D I S C .</t>
  </si>
  <si>
    <t>M A R G I N</t>
  </si>
  <si>
    <t>M A T E R I A L</t>
  </si>
  <si>
    <t>L A B O R</t>
  </si>
  <si>
    <t>A D D I T I O N A L</t>
  </si>
  <si>
    <t>T O T A L</t>
  </si>
  <si>
    <t>P R O F I T</t>
  </si>
  <si>
    <t>D I S C O U N T</t>
  </si>
  <si>
    <t>F I N A L    P R I C E</t>
  </si>
  <si>
    <t>Q T Y .</t>
  </si>
  <si>
    <t>T O T A L    P R O F I T</t>
  </si>
  <si>
    <t>N O T E S</t>
  </si>
  <si>
    <t>Scrunchie Set</t>
  </si>
  <si>
    <t xml:space="preserve">AC Retail price </t>
  </si>
  <si>
    <t>T A X ( E S )</t>
  </si>
  <si>
    <t>P R O D U C T    I N F O R M A T I O N S</t>
  </si>
  <si>
    <t>N A M E :</t>
  </si>
  <si>
    <t>S K U :</t>
  </si>
  <si>
    <t>D I S C. :</t>
  </si>
  <si>
    <t>T O T A L    P R O D U C T I O N    C O S T</t>
  </si>
  <si>
    <t>MATERIAL</t>
  </si>
  <si>
    <t>M A T E R I A L    C O S T S</t>
  </si>
  <si>
    <t>LABOR</t>
  </si>
  <si>
    <t>L A B O R    C O S T S</t>
  </si>
  <si>
    <t>ADDITIONAL</t>
  </si>
  <si>
    <t>A D D I T I O N A L    C O S T S</t>
  </si>
  <si>
    <t>=</t>
  </si>
  <si>
    <t>C O S T S    B R E A K D O W N</t>
  </si>
  <si>
    <t>B Y    P R O F I T</t>
  </si>
  <si>
    <t>B Y    P R O F I T    M A R G I N</t>
  </si>
  <si>
    <t>B Y    F I N A L    P R I C E</t>
  </si>
  <si>
    <t>B Y    N E T    P R I C E</t>
  </si>
  <si>
    <t>B Y    S E L L I N G    P R I C E</t>
  </si>
  <si>
    <t>D E S I R E D    P R O F I T</t>
  </si>
  <si>
    <t>D E S I R E D    P R O F I T    M A R G I N</t>
  </si>
  <si>
    <t>D E S I R E D    F I N A L    P R I C E</t>
  </si>
  <si>
    <t>D E S I R E D    N E T    P R I C E</t>
  </si>
  <si>
    <t>D E S I R E D    S E L L I N G    P R I C E</t>
  </si>
  <si>
    <t>T O T A L    C O S T</t>
  </si>
  <si>
    <t>PROFIT</t>
  </si>
  <si>
    <t>✔</t>
  </si>
  <si>
    <t>M A R K U P</t>
  </si>
  <si>
    <t>+</t>
  </si>
  <si>
    <t>DISCOUNT</t>
  </si>
  <si>
    <t>S E L L I N G    P R I C E</t>
  </si>
  <si>
    <t>-</t>
  </si>
  <si>
    <t>5    O P T I O N S    A V E R A G E</t>
  </si>
  <si>
    <t>N E T    P R I C E</t>
  </si>
  <si>
    <t>Best Option :</t>
  </si>
  <si>
    <t>L A B O R   C O S T S</t>
  </si>
  <si>
    <t>A D D I T I O N A L   C O S T S</t>
  </si>
  <si>
    <t>I T E M</t>
  </si>
  <si>
    <t>U N I T</t>
  </si>
  <si>
    <t>U N I T    P R I C E</t>
  </si>
  <si>
    <t>O P E R A T I O N</t>
  </si>
  <si>
    <t>M I N U T E S</t>
  </si>
  <si>
    <t>R A T E  /  H O U R</t>
  </si>
  <si>
    <t>O P E R A T I O N  /  I T E M</t>
  </si>
  <si>
    <t>C O S T  /  Q T Y .</t>
  </si>
  <si>
    <t xml:space="preserve">sale rep </t>
  </si>
  <si>
    <t xml:space="preserve">Distribution </t>
  </si>
  <si>
    <t>T A S K S    &amp;    N O T E S</t>
  </si>
  <si>
    <r>
      <t xml:space="preserve">To keep this record of your pricing calculation, select cells </t>
    </r>
    <r>
      <rPr>
        <b/>
        <i/>
        <sz val="16"/>
        <color rgb="FF3B223D"/>
        <rFont val="Karla"/>
      </rPr>
      <t xml:space="preserve">B17:Z17 </t>
    </r>
    <r>
      <rPr>
        <i/>
        <sz val="16"/>
        <color rgb="FF3B223D"/>
        <rFont val="Karla"/>
      </rPr>
      <t xml:space="preserve">and press </t>
    </r>
    <r>
      <rPr>
        <b/>
        <i/>
        <sz val="16"/>
        <color rgb="FF3B223D"/>
        <rFont val="Karla"/>
      </rPr>
      <t xml:space="preserve">Ctrl + C </t>
    </r>
    <r>
      <rPr>
        <i/>
        <sz val="16"/>
        <color rgb="FF3B223D"/>
        <rFont val="Karla"/>
      </rPr>
      <t xml:space="preserve">or </t>
    </r>
    <r>
      <rPr>
        <b/>
        <i/>
        <sz val="16"/>
        <color rgb="FF3B223D"/>
        <rFont val="Karla"/>
      </rPr>
      <t xml:space="preserve">Cmd + C </t>
    </r>
    <r>
      <rPr>
        <i/>
        <sz val="16"/>
        <color rgb="FF3B223D"/>
        <rFont val="Karla"/>
      </rPr>
      <t xml:space="preserve">to </t>
    </r>
    <r>
      <rPr>
        <b/>
        <i/>
        <sz val="16"/>
        <color rgb="FF3B223D"/>
        <rFont val="Karla"/>
      </rPr>
      <t>Copy</t>
    </r>
    <r>
      <rPr>
        <i/>
        <sz val="16"/>
        <color rgb="FF3B223D"/>
        <rFont val="Karla"/>
      </rPr>
      <t xml:space="preserve">. 
Then, select an empty cell in the database below and </t>
    </r>
    <r>
      <rPr>
        <b/>
        <i/>
        <sz val="16"/>
        <color rgb="FF3B223D"/>
        <rFont val="Karla"/>
      </rPr>
      <t>right click</t>
    </r>
    <r>
      <rPr>
        <i/>
        <sz val="16"/>
        <color rgb="FF3B223D"/>
        <rFont val="Karla"/>
      </rPr>
      <t xml:space="preserve"> , </t>
    </r>
    <r>
      <rPr>
        <b/>
        <i/>
        <sz val="16"/>
        <color rgb="FF3B223D"/>
        <rFont val="Karla"/>
      </rPr>
      <t>Paste Special</t>
    </r>
    <r>
      <rPr>
        <i/>
        <sz val="16"/>
        <color rgb="FF3B223D"/>
        <rFont val="Karla"/>
      </rPr>
      <t xml:space="preserve">, and then select </t>
    </r>
    <r>
      <rPr>
        <b/>
        <i/>
        <sz val="16"/>
        <color rgb="FF3B223D"/>
        <rFont val="Karla"/>
      </rPr>
      <t xml:space="preserve">Values </t>
    </r>
    <r>
      <rPr>
        <i/>
        <sz val="16"/>
        <color rgb="FF3B223D"/>
        <rFont val="Karla"/>
      </rPr>
      <t xml:space="preserve">. </t>
    </r>
  </si>
  <si>
    <t xml:space="preserve"> </t>
  </si>
  <si>
    <t>By 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</si>
</sst>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quot;, &quot;d&quot; &quot;yyyy"/>
    <numFmt numFmtId="165" formatCode="#,##0.00;@"/>
    <numFmt numFmtId="166" formatCode="General;General;&quot;&quot;;@\ "/>
  </numFmts>
  <fonts count="50">
    <font>
      <sz val="10"/>
      <color rgb="FF000000"/>
      <name val="Roboto"/>
      <scheme val="minor"/>
    </font>
    <font>
      <sz val="12"/>
      <color theme="1"/>
      <name val="Roboto"/>
      <family val="2"/>
      <scheme val="minor"/>
    </font>
    <font>
      <b/>
      <sz val="12"/>
      <color theme="1"/>
      <name val="Quicksand"/>
    </font>
    <font>
      <b/>
      <sz val="24"/>
      <color theme="1"/>
      <name val="Quicksand"/>
    </font>
    <font>
      <b/>
      <u/>
      <sz val="12"/>
      <color theme="1"/>
      <name val="Quicksand"/>
    </font>
    <font>
      <sz val="12"/>
      <color theme="1"/>
      <name val="Quicksand"/>
    </font>
    <font>
      <i/>
      <sz val="12"/>
      <color theme="1"/>
      <name val="Quicksand"/>
    </font>
    <font>
      <sz val="12"/>
      <color rgb="FF000000"/>
      <name val="Roboto"/>
      <family val="2"/>
      <scheme val="minor"/>
    </font>
    <font>
      <sz val="12"/>
      <name val="Arial"/>
      <family val="2"/>
    </font>
    <font>
      <sz val="24"/>
      <color rgb="FF000000"/>
      <name val="Roboto"/>
      <family val="2"/>
      <scheme val="minor"/>
    </font>
    <font>
      <sz val="24"/>
      <name val="Arial"/>
      <family val="2"/>
    </font>
    <font>
      <sz val="12"/>
      <color theme="1"/>
      <name val="Arial"/>
      <family val="2"/>
    </font>
    <font>
      <sz val="14"/>
      <color theme="1"/>
      <name val="Quicksand"/>
    </font>
    <font>
      <sz val="14"/>
      <color rgb="FF000000"/>
      <name val="Quicksand"/>
      <family val="2"/>
      <charset val="77"/>
    </font>
    <font>
      <u/>
      <sz val="10"/>
      <color theme="10"/>
      <name val="Roboto"/>
      <scheme val="minor"/>
    </font>
    <font>
      <sz val="12"/>
      <color theme="1"/>
      <name val="Karla"/>
    </font>
    <font>
      <sz val="12"/>
      <name val="Karla"/>
    </font>
    <font>
      <b/>
      <sz val="12"/>
      <color theme="1"/>
      <name val="Karla"/>
    </font>
    <font>
      <sz val="12"/>
      <color rgb="FF000000"/>
      <name val="Karla"/>
    </font>
    <font>
      <sz val="12"/>
      <color theme="0"/>
      <name val="Karla"/>
    </font>
    <font>
      <b/>
      <sz val="24"/>
      <color theme="1"/>
      <name val="Karla"/>
    </font>
    <font>
      <sz val="24"/>
      <name val="Karla"/>
    </font>
    <font>
      <b/>
      <sz val="18"/>
      <color theme="1"/>
      <name val="Karla"/>
    </font>
    <font>
      <sz val="18"/>
      <name val="Karla"/>
    </font>
    <font>
      <b/>
      <sz val="12"/>
      <color rgb="FF436050"/>
      <name val="Karla"/>
    </font>
    <font>
      <sz val="18"/>
      <color rgb="FF000000"/>
      <name val="Karla"/>
    </font>
    <font>
      <sz val="12"/>
      <color theme="2"/>
      <name val="Karla"/>
    </font>
    <font>
      <u/>
      <sz val="10"/>
      <color theme="9" tint="-0.249977111117893"/>
      <name val="Karla"/>
    </font>
    <font>
      <b/>
      <sz val="12"/>
      <color theme="2"/>
      <name val="Karla"/>
    </font>
    <font>
      <sz val="24"/>
      <color theme="1"/>
      <name val="Karla"/>
    </font>
    <font>
      <sz val="18"/>
      <color theme="1"/>
      <name val="Karla"/>
    </font>
    <font>
      <sz val="16"/>
      <color theme="1"/>
      <name val="Karla"/>
    </font>
    <font>
      <b/>
      <sz val="14"/>
      <color theme="1"/>
      <name val="Karla"/>
    </font>
    <font>
      <sz val="14"/>
      <color theme="1"/>
      <name val="Karla"/>
    </font>
    <font>
      <b/>
      <sz val="16"/>
      <color theme="1"/>
      <name val="Karla"/>
    </font>
    <font>
      <b/>
      <sz val="14"/>
      <color theme="2"/>
      <name val="Karla"/>
    </font>
    <font>
      <sz val="14"/>
      <color theme="2"/>
      <name val="Karla"/>
    </font>
    <font>
      <sz val="8"/>
      <color theme="0"/>
      <name val="Karla"/>
    </font>
    <font>
      <b/>
      <sz val="24"/>
      <color rgb="FF3B223D"/>
      <name val="Karla"/>
    </font>
    <font>
      <sz val="24"/>
      <color rgb="FF3B223D"/>
      <name val="Karla"/>
    </font>
    <font>
      <sz val="12"/>
      <color rgb="FF3B223D"/>
      <name val="Karla"/>
    </font>
    <font>
      <b/>
      <sz val="12"/>
      <color rgb="FF3B223D"/>
      <name val="Karla"/>
    </font>
    <font>
      <b/>
      <sz val="18"/>
      <color rgb="FF3B223D"/>
      <name val="Karla"/>
    </font>
    <font>
      <sz val="18"/>
      <color rgb="FF3B223D"/>
      <name val="Karla"/>
    </font>
    <font>
      <sz val="16"/>
      <color rgb="FF3B223D"/>
      <name val="Karla"/>
    </font>
    <font>
      <sz val="10"/>
      <color rgb="FF3B223D"/>
      <name val="Karla"/>
    </font>
    <font>
      <i/>
      <sz val="16"/>
      <color rgb="FF3B223D"/>
      <name val="Karla"/>
    </font>
    <font>
      <b/>
      <i/>
      <sz val="16"/>
      <color rgb="FF3B223D"/>
      <name val="Karla"/>
    </font>
    <font>
      <b/>
      <sz val="11"/>
      <color theme="1"/>
      <name val="Karla"/>
    </font>
    <font>
      <sz val="11"/>
      <color theme="1"/>
      <name val="Karla"/>
    </font>
  </fonts>
  <fills count="17">
    <fill>
      <patternFill patternType="none"/>
    </fill>
    <fill>
      <patternFill patternType="gray125"/>
    </fill>
    <fill>
      <patternFill patternType="solid">
        <fgColor theme="0"/>
        <bgColor theme="0"/>
      </patternFill>
    </fill>
    <fill>
      <patternFill patternType="solid">
        <fgColor theme="7"/>
        <bgColor theme="7"/>
      </patternFill>
    </fill>
    <fill>
      <patternFill patternType="solid">
        <fgColor theme="0"/>
        <bgColor indexed="64"/>
      </patternFill>
    </fill>
    <fill>
      <patternFill patternType="solid">
        <fgColor theme="0"/>
        <bgColor theme="6"/>
      </patternFill>
    </fill>
    <fill>
      <patternFill patternType="solid">
        <fgColor theme="2"/>
        <bgColor theme="5"/>
      </patternFill>
    </fill>
    <fill>
      <patternFill patternType="solid">
        <fgColor theme="2"/>
        <bgColor theme="7"/>
      </patternFill>
    </fill>
    <fill>
      <patternFill patternType="solid">
        <fgColor theme="2"/>
        <bgColor indexed="64"/>
      </patternFill>
    </fill>
    <fill>
      <patternFill patternType="solid">
        <fgColor theme="2"/>
        <bgColor theme="4"/>
      </patternFill>
    </fill>
    <fill>
      <patternFill patternType="solid">
        <fgColor theme="2"/>
        <bgColor theme="6"/>
      </patternFill>
    </fill>
    <fill>
      <patternFill patternType="solid">
        <fgColor theme="2"/>
        <bgColor theme="0"/>
      </patternFill>
    </fill>
    <fill>
      <patternFill patternType="solid">
        <fgColor theme="2"/>
        <bgColor rgb="FFF7F7F7"/>
      </patternFill>
    </fill>
    <fill>
      <patternFill patternType="solid">
        <fgColor theme="4" tint="0.79998168889431442"/>
        <bgColor theme="6"/>
      </patternFill>
    </fill>
    <fill>
      <patternFill patternType="solid">
        <fgColor theme="4" tint="0.79998168889431442"/>
        <bgColor theme="7"/>
      </patternFill>
    </fill>
    <fill>
      <patternFill patternType="solid">
        <fgColor theme="4" tint="0.79998168889431442"/>
        <bgColor indexed="64"/>
      </patternFill>
    </fill>
    <fill>
      <patternFill patternType="solid">
        <fgColor rgb="FFF8F8F8"/>
        <bgColor theme="0"/>
      </patternFill>
    </fill>
  </fills>
  <borders count="88">
    <border>
      <left/>
      <right/>
      <top/>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436050"/>
      </left>
      <right/>
      <top style="thin">
        <color rgb="FF436050"/>
      </top>
      <bottom/>
      <diagonal/>
    </border>
    <border>
      <left/>
      <right/>
      <top style="thin">
        <color rgb="FF436050"/>
      </top>
      <bottom/>
      <diagonal/>
    </border>
    <border>
      <left style="thin">
        <color rgb="FF436050"/>
      </left>
      <right/>
      <top/>
      <bottom/>
      <diagonal/>
    </border>
    <border>
      <left style="thin">
        <color rgb="FF436050"/>
      </left>
      <right/>
      <top/>
      <bottom style="thin">
        <color rgb="FF436050"/>
      </bottom>
      <diagonal/>
    </border>
    <border>
      <left/>
      <right/>
      <top/>
      <bottom style="thin">
        <color rgb="FF436050"/>
      </bottom>
      <diagonal/>
    </border>
    <border>
      <left/>
      <right/>
      <top/>
      <bottom style="hair">
        <color rgb="FF436050"/>
      </bottom>
      <diagonal/>
    </border>
    <border>
      <left/>
      <right style="thin">
        <color rgb="FF436050"/>
      </right>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style="thin">
        <color rgb="FF436050"/>
      </right>
      <top style="thin">
        <color rgb="FF436050"/>
      </top>
      <bottom/>
      <diagonal/>
    </border>
    <border>
      <left/>
      <right style="thin">
        <color rgb="FF436050"/>
      </right>
      <top/>
      <bottom style="thin">
        <color rgb="FF436050"/>
      </bottom>
      <diagonal/>
    </border>
    <border>
      <left style="thin">
        <color rgb="FF436050"/>
      </left>
      <right style="hair">
        <color rgb="FF436050"/>
      </right>
      <top/>
      <bottom style="thin">
        <color rgb="FF436050"/>
      </bottom>
      <diagonal/>
    </border>
    <border>
      <left style="hair">
        <color rgb="FF436050"/>
      </left>
      <right style="hair">
        <color rgb="FF436050"/>
      </right>
      <top/>
      <bottom style="thin">
        <color rgb="FF436050"/>
      </bottom>
      <diagonal/>
    </border>
    <border>
      <left style="hair">
        <color rgb="FF436050"/>
      </left>
      <right/>
      <top/>
      <bottom style="thin">
        <color rgb="FF436050"/>
      </bottom>
      <diagonal/>
    </border>
    <border>
      <left/>
      <right style="hair">
        <color rgb="FF436050"/>
      </right>
      <top/>
      <bottom style="thin">
        <color rgb="FF436050"/>
      </bottom>
      <diagonal/>
    </border>
    <border>
      <left style="hair">
        <color rgb="FF436050"/>
      </left>
      <right style="thin">
        <color rgb="FF436050"/>
      </right>
      <top/>
      <bottom style="thin">
        <color rgb="FF436050"/>
      </bottom>
      <diagonal/>
    </border>
    <border>
      <left style="thin">
        <color rgb="FF436050"/>
      </left>
      <right style="hair">
        <color rgb="FF436050"/>
      </right>
      <top/>
      <bottom style="hair">
        <color rgb="FF436050"/>
      </bottom>
      <diagonal/>
    </border>
    <border>
      <left style="hair">
        <color rgb="FF436050"/>
      </left>
      <right style="hair">
        <color rgb="FF436050"/>
      </right>
      <top/>
      <bottom style="hair">
        <color rgb="FF436050"/>
      </bottom>
      <diagonal/>
    </border>
    <border>
      <left/>
      <right style="hair">
        <color rgb="FF436050"/>
      </right>
      <top/>
      <bottom style="hair">
        <color rgb="FF436050"/>
      </bottom>
      <diagonal/>
    </border>
    <border>
      <left/>
      <right style="thin">
        <color rgb="FF436050"/>
      </right>
      <top/>
      <bottom style="hair">
        <color rgb="FF436050"/>
      </bottom>
      <diagonal/>
    </border>
    <border>
      <left style="thin">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right/>
      <top/>
      <bottom style="medium">
        <color rgb="FF000000"/>
      </bottom>
      <diagonal/>
    </border>
    <border>
      <left/>
      <right style="thin">
        <color rgb="FF000000"/>
      </right>
      <top/>
      <bottom style="medium">
        <color rgb="FF000000"/>
      </bottom>
      <diagonal/>
    </border>
    <border>
      <left style="thin">
        <color rgb="FF436050"/>
      </left>
      <right/>
      <top/>
      <bottom style="hair">
        <color rgb="FF436050"/>
      </bottom>
      <diagonal/>
    </border>
    <border>
      <left style="hair">
        <color rgb="FF436050"/>
      </left>
      <right/>
      <top/>
      <bottom style="hair">
        <color rgb="FF436050"/>
      </bottom>
      <diagonal/>
    </border>
    <border>
      <left style="thin">
        <color rgb="FF436050"/>
      </left>
      <right/>
      <top style="thin">
        <color rgb="FF436050"/>
      </top>
      <bottom style="thin">
        <color rgb="FF436050"/>
      </bottom>
      <diagonal/>
    </border>
    <border>
      <left/>
      <right/>
      <top style="thin">
        <color rgb="FF436050"/>
      </top>
      <bottom style="thin">
        <color rgb="FF436050"/>
      </bottom>
      <diagonal/>
    </border>
    <border>
      <left/>
      <right style="thin">
        <color rgb="FF436050"/>
      </right>
      <top style="thin">
        <color rgb="FF436050"/>
      </top>
      <bottom style="thin">
        <color rgb="FF43605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hair">
        <color rgb="FF000000"/>
      </left>
      <right/>
      <top/>
      <bottom/>
      <diagonal/>
    </border>
    <border>
      <left/>
      <right style="hair">
        <color rgb="FF000000"/>
      </right>
      <top/>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hair">
        <color rgb="FF000000"/>
      </right>
      <top/>
      <bottom style="thin">
        <color rgb="FF000000"/>
      </bottom>
      <diagonal/>
    </border>
    <border>
      <left style="thin">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4" fillId="0" borderId="0" applyNumberFormat="0" applyFill="0" applyBorder="0" applyAlignment="0" applyProtection="0"/>
  </cellStyleXfs>
  <cellXfs count="490">
    <xf numFmtId="0" fontId="0" fillId="0" borderId="0" xfId="0"/>
    <xf numFmtId="0" fontId="7" fillId="8" borderId="0" xfId="0" applyFont="1" applyFill="1"/>
    <xf numFmtId="0" fontId="5" fillId="12" borderId="0" xfId="0" applyFont="1" applyFill="1" applyAlignment="1">
      <alignment horizontal="center" vertical="center"/>
    </xf>
    <xf numFmtId="0" fontId="5" fillId="12" borderId="1" xfId="0" applyFont="1" applyFill="1" applyBorder="1" applyAlignment="1">
      <alignment horizontal="center" vertical="center"/>
    </xf>
    <xf numFmtId="0" fontId="5" fillId="12" borderId="2" xfId="0" applyFont="1" applyFill="1" applyBorder="1" applyAlignment="1">
      <alignment horizontal="center" vertical="center"/>
    </xf>
    <xf numFmtId="0" fontId="5" fillId="9" borderId="0" xfId="0" applyFont="1" applyFill="1" applyAlignment="1">
      <alignment horizontal="center" vertical="center"/>
    </xf>
    <xf numFmtId="0" fontId="5" fillId="9" borderId="2" xfId="0" applyFont="1" applyFill="1" applyBorder="1" applyAlignment="1">
      <alignment horizontal="center" vertical="center"/>
    </xf>
    <xf numFmtId="0" fontId="5" fillId="12" borderId="0" xfId="0" applyFont="1" applyFill="1" applyAlignment="1">
      <alignment horizontal="center" vertical="center" wrapText="1"/>
    </xf>
    <xf numFmtId="0" fontId="5" fillId="12" borderId="3" xfId="0" applyFont="1" applyFill="1" applyBorder="1" applyAlignment="1">
      <alignment horizontal="center" vertical="center"/>
    </xf>
    <xf numFmtId="0" fontId="5" fillId="12" borderId="5" xfId="0" applyFont="1" applyFill="1" applyBorder="1" applyAlignment="1">
      <alignment vertical="center"/>
    </xf>
    <xf numFmtId="0" fontId="5" fillId="11" borderId="0" xfId="0" applyFont="1" applyFill="1" applyAlignment="1">
      <alignment horizontal="center" vertical="center"/>
    </xf>
    <xf numFmtId="0" fontId="5" fillId="11" borderId="2" xfId="0" applyFont="1" applyFill="1" applyBorder="1" applyAlignment="1">
      <alignment horizontal="center" vertical="center"/>
    </xf>
    <xf numFmtId="0" fontId="5" fillId="12" borderId="1" xfId="0" applyFont="1" applyFill="1" applyBorder="1" applyAlignment="1">
      <alignment vertical="center"/>
    </xf>
    <xf numFmtId="0" fontId="5" fillId="11" borderId="1" xfId="0" applyFont="1" applyFill="1" applyBorder="1" applyAlignment="1">
      <alignment horizontal="center" vertical="center"/>
    </xf>
    <xf numFmtId="0" fontId="5" fillId="11" borderId="3" xfId="0" applyFont="1" applyFill="1" applyBorder="1" applyAlignment="1">
      <alignment horizontal="center" vertical="center"/>
    </xf>
    <xf numFmtId="0" fontId="5" fillId="12" borderId="8" xfId="0" applyFont="1" applyFill="1" applyBorder="1" applyAlignment="1">
      <alignment horizontal="center" vertical="center"/>
    </xf>
    <xf numFmtId="0" fontId="5" fillId="11" borderId="7" xfId="0" applyFont="1" applyFill="1" applyBorder="1" applyAlignment="1">
      <alignment horizontal="center" vertical="center"/>
    </xf>
    <xf numFmtId="0" fontId="5" fillId="11" borderId="8" xfId="0" applyFont="1" applyFill="1" applyBorder="1" applyAlignment="1">
      <alignment horizontal="center" vertical="center"/>
    </xf>
    <xf numFmtId="0" fontId="11" fillId="12" borderId="1" xfId="0" applyFont="1" applyFill="1" applyBorder="1" applyAlignment="1">
      <alignment horizontal="center" vertical="center"/>
    </xf>
    <xf numFmtId="0" fontId="11" fillId="12" borderId="8" xfId="0" applyFont="1" applyFill="1" applyBorder="1" applyAlignment="1">
      <alignment horizontal="center" vertical="center"/>
    </xf>
    <xf numFmtId="0" fontId="11" fillId="12" borderId="0" xfId="0" applyFont="1" applyFill="1" applyAlignment="1">
      <alignment horizontal="center" vertical="center"/>
    </xf>
    <xf numFmtId="0" fontId="11" fillId="12" borderId="2" xfId="0" applyFont="1" applyFill="1" applyBorder="1" applyAlignment="1">
      <alignment horizontal="center" vertical="center"/>
    </xf>
    <xf numFmtId="0" fontId="11" fillId="12" borderId="7" xfId="0" applyFont="1" applyFill="1" applyBorder="1" applyAlignment="1">
      <alignment horizontal="center" vertical="center"/>
    </xf>
    <xf numFmtId="0" fontId="11" fillId="12" borderId="3" xfId="0" applyFont="1" applyFill="1" applyBorder="1" applyAlignment="1">
      <alignment horizontal="center"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8" fillId="0" borderId="0" xfId="0" applyFont="1"/>
    <xf numFmtId="0" fontId="18" fillId="4" borderId="0" xfId="0" applyFont="1" applyFill="1"/>
    <xf numFmtId="0" fontId="19" fillId="2" borderId="72" xfId="0" applyFont="1" applyFill="1" applyBorder="1" applyAlignment="1">
      <alignment horizontal="center" vertical="center"/>
    </xf>
    <xf numFmtId="0" fontId="19" fillId="2" borderId="73"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26" xfId="0" applyFont="1" applyFill="1" applyBorder="1" applyAlignment="1">
      <alignment horizontal="center" vertical="center"/>
    </xf>
    <xf numFmtId="0" fontId="15" fillId="2" borderId="0" xfId="0" applyFont="1" applyFill="1"/>
    <xf numFmtId="0" fontId="17" fillId="2" borderId="0" xfId="0" applyFont="1" applyFill="1" applyAlignment="1">
      <alignment horizontal="center" vertical="center"/>
    </xf>
    <xf numFmtId="0" fontId="19" fillId="2" borderId="71" xfId="0" applyFont="1" applyFill="1" applyBorder="1" applyAlignment="1">
      <alignment horizontal="center" vertical="center"/>
    </xf>
    <xf numFmtId="0" fontId="15" fillId="2" borderId="15" xfId="0" applyFont="1" applyFill="1" applyBorder="1" applyAlignment="1">
      <alignment horizontal="center" vertical="center"/>
    </xf>
    <xf numFmtId="0" fontId="24" fillId="2" borderId="0" xfId="0" applyFont="1" applyFill="1" applyAlignment="1">
      <alignment horizontal="center" vertical="center"/>
    </xf>
    <xf numFmtId="0" fontId="15" fillId="2" borderId="11"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27" xfId="0" applyFont="1" applyFill="1" applyBorder="1" applyAlignment="1">
      <alignment horizontal="center" vertical="center"/>
    </xf>
    <xf numFmtId="0" fontId="15" fillId="2" borderId="33" xfId="0" applyFont="1" applyFill="1" applyBorder="1" applyAlignment="1" applyProtection="1">
      <alignment horizontal="center" vertical="center"/>
      <protection locked="0"/>
    </xf>
    <xf numFmtId="0" fontId="15" fillId="2" borderId="34" xfId="0" applyFont="1" applyFill="1" applyBorder="1" applyAlignment="1" applyProtection="1">
      <alignment horizontal="center" vertical="center"/>
      <protection locked="0"/>
    </xf>
    <xf numFmtId="0" fontId="15" fillId="2" borderId="14" xfId="0" applyFont="1" applyFill="1" applyBorder="1" applyAlignment="1">
      <alignment horizontal="center" vertical="center"/>
    </xf>
    <xf numFmtId="4" fontId="15" fillId="2" borderId="35" xfId="0" applyNumberFormat="1" applyFont="1" applyFill="1" applyBorder="1" applyAlignment="1" applyProtection="1">
      <alignment horizontal="right" vertical="center"/>
      <protection locked="0"/>
    </xf>
    <xf numFmtId="0" fontId="15" fillId="10" borderId="14" xfId="0" applyFont="1" applyFill="1" applyBorder="1" applyAlignment="1">
      <alignment horizontal="center" vertical="center"/>
    </xf>
    <xf numFmtId="4" fontId="15" fillId="13" borderId="36" xfId="0" applyNumberFormat="1" applyFont="1" applyFill="1" applyBorder="1" applyAlignment="1">
      <alignment horizontal="right" vertical="center"/>
    </xf>
    <xf numFmtId="0" fontId="15" fillId="10" borderId="34" xfId="0" applyFont="1" applyFill="1" applyBorder="1" applyAlignment="1">
      <alignment horizontal="center" vertical="center"/>
    </xf>
    <xf numFmtId="164" fontId="15" fillId="2" borderId="34" xfId="0" applyNumberFormat="1" applyFont="1" applyFill="1" applyBorder="1" applyAlignment="1" applyProtection="1">
      <alignment horizontal="center" vertical="center"/>
      <protection locked="0"/>
    </xf>
    <xf numFmtId="164" fontId="26" fillId="11" borderId="36" xfId="0" applyNumberFormat="1" applyFont="1" applyFill="1" applyBorder="1" applyAlignment="1" applyProtection="1">
      <alignment horizontal="center" vertical="center"/>
      <protection locked="0"/>
    </xf>
    <xf numFmtId="0" fontId="27" fillId="2" borderId="34" xfId="1" applyFont="1" applyFill="1" applyBorder="1" applyAlignment="1" applyProtection="1">
      <alignment horizontal="center" vertical="center"/>
      <protection locked="0"/>
    </xf>
    <xf numFmtId="0" fontId="15" fillId="2" borderId="36" xfId="0" applyFont="1" applyFill="1" applyBorder="1" applyAlignment="1" applyProtection="1">
      <alignment horizontal="center" vertical="center"/>
      <protection locked="0"/>
    </xf>
    <xf numFmtId="164" fontId="15" fillId="2" borderId="36" xfId="0" applyNumberFormat="1" applyFont="1" applyFill="1" applyBorder="1" applyAlignment="1" applyProtection="1">
      <alignment horizontal="center" vertical="center"/>
      <protection locked="0"/>
    </xf>
    <xf numFmtId="4" fontId="15" fillId="10" borderId="36" xfId="0" applyNumberFormat="1" applyFont="1" applyFill="1" applyBorder="1" applyAlignment="1">
      <alignment horizontal="right" vertical="center"/>
    </xf>
    <xf numFmtId="0" fontId="15" fillId="2" borderId="28" xfId="0" applyFont="1" applyFill="1" applyBorder="1" applyAlignment="1" applyProtection="1">
      <alignment horizontal="center" vertical="center"/>
      <protection locked="0"/>
    </xf>
    <xf numFmtId="0" fontId="15" fillId="2" borderId="29" xfId="0" applyFont="1" applyFill="1" applyBorder="1" applyAlignment="1" applyProtection="1">
      <alignment horizontal="center" vertical="center"/>
      <protection locked="0"/>
    </xf>
    <xf numFmtId="4" fontId="15" fillId="2" borderId="31" xfId="0" applyNumberFormat="1" applyFont="1" applyFill="1" applyBorder="1" applyAlignment="1" applyProtection="1">
      <alignment horizontal="right" vertical="center"/>
      <protection locked="0"/>
    </xf>
    <xf numFmtId="0" fontId="15" fillId="10" borderId="13" xfId="0" applyFont="1" applyFill="1" applyBorder="1" applyAlignment="1">
      <alignment horizontal="center" vertical="center"/>
    </xf>
    <xf numFmtId="0" fontId="15" fillId="10" borderId="29" xfId="0" applyFont="1" applyFill="1" applyBorder="1" applyAlignment="1">
      <alignment horizontal="center" vertical="center"/>
    </xf>
    <xf numFmtId="164" fontId="15" fillId="2" borderId="29" xfId="0" applyNumberFormat="1" applyFont="1" applyFill="1" applyBorder="1" applyAlignment="1" applyProtection="1">
      <alignment horizontal="center" vertical="center"/>
      <protection locked="0"/>
    </xf>
    <xf numFmtId="164" fontId="15" fillId="2" borderId="27" xfId="0" applyNumberFormat="1" applyFont="1" applyFill="1" applyBorder="1" applyAlignment="1" applyProtection="1">
      <alignment horizontal="center" vertical="center"/>
      <protection locked="0"/>
    </xf>
    <xf numFmtId="0" fontId="15" fillId="2" borderId="27" xfId="0" applyFont="1" applyFill="1" applyBorder="1" applyAlignment="1" applyProtection="1">
      <alignment horizontal="center" vertical="center"/>
      <protection locked="0"/>
    </xf>
    <xf numFmtId="164" fontId="15" fillId="2" borderId="0" xfId="0" applyNumberFormat="1" applyFont="1" applyFill="1" applyAlignment="1">
      <alignment horizontal="center" vertical="center"/>
    </xf>
    <xf numFmtId="0" fontId="15" fillId="0" borderId="0" xfId="0" applyFont="1"/>
    <xf numFmtId="0" fontId="15" fillId="0" borderId="15" xfId="0" applyFont="1" applyBorder="1"/>
    <xf numFmtId="0" fontId="15" fillId="10" borderId="8" xfId="0" applyFont="1" applyFill="1" applyBorder="1" applyAlignment="1">
      <alignment horizontal="center" vertical="center"/>
    </xf>
    <xf numFmtId="0" fontId="15" fillId="10" borderId="0" xfId="0" applyFont="1" applyFill="1" applyAlignment="1">
      <alignment horizontal="center" vertical="center"/>
    </xf>
    <xf numFmtId="0" fontId="15" fillId="10" borderId="7" xfId="0" applyFont="1" applyFill="1" applyBorder="1" applyAlignment="1">
      <alignment horizontal="center" vertical="center"/>
    </xf>
    <xf numFmtId="0" fontId="15" fillId="10" borderId="1" xfId="0" applyFont="1" applyFill="1" applyBorder="1" applyAlignment="1">
      <alignment horizontal="center" vertical="center"/>
    </xf>
    <xf numFmtId="4" fontId="17" fillId="11" borderId="3" xfId="0" applyNumberFormat="1" applyFont="1" applyFill="1" applyBorder="1" applyAlignment="1">
      <alignment horizontal="right"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 xfId="0" applyFont="1" applyFill="1" applyBorder="1" applyAlignment="1">
      <alignment horizontal="center" vertical="center"/>
    </xf>
    <xf numFmtId="4" fontId="15" fillId="2" borderId="0" xfId="0" applyNumberFormat="1" applyFont="1" applyFill="1" applyAlignment="1">
      <alignment horizontal="center" vertical="center"/>
    </xf>
    <xf numFmtId="0" fontId="15" fillId="10" borderId="38" xfId="0" applyFont="1" applyFill="1" applyBorder="1" applyAlignment="1">
      <alignment horizontal="left" vertical="center"/>
    </xf>
    <xf numFmtId="0" fontId="15" fillId="10" borderId="43" xfId="0" applyFont="1" applyFill="1" applyBorder="1" applyAlignment="1">
      <alignment horizontal="left" vertical="center"/>
    </xf>
    <xf numFmtId="0" fontId="15" fillId="10" borderId="47" xfId="0" applyFont="1" applyFill="1" applyBorder="1" applyAlignment="1">
      <alignment horizontal="left" vertical="center"/>
    </xf>
    <xf numFmtId="0" fontId="17" fillId="10" borderId="1" xfId="0" quotePrefix="1" applyFont="1" applyFill="1" applyBorder="1" applyAlignment="1">
      <alignment horizontal="center" vertical="center"/>
    </xf>
    <xf numFmtId="0" fontId="32" fillId="10" borderId="1" xfId="0" applyFont="1" applyFill="1" applyBorder="1" applyAlignment="1">
      <alignment horizontal="left" vertical="center"/>
    </xf>
    <xf numFmtId="0" fontId="15" fillId="2" borderId="8" xfId="0" applyFont="1" applyFill="1" applyBorder="1"/>
    <xf numFmtId="0" fontId="15" fillId="2" borderId="2" xfId="0" applyFont="1" applyFill="1" applyBorder="1"/>
    <xf numFmtId="0" fontId="17" fillId="10" borderId="8" xfId="0" applyFont="1" applyFill="1" applyBorder="1" applyAlignment="1">
      <alignment horizontal="center" vertical="center"/>
    </xf>
    <xf numFmtId="0" fontId="17" fillId="10" borderId="0" xfId="0" applyFont="1" applyFill="1" applyAlignment="1">
      <alignment horizontal="center" vertical="center"/>
    </xf>
    <xf numFmtId="0" fontId="15" fillId="10" borderId="2" xfId="0" applyFont="1" applyFill="1" applyBorder="1" applyAlignment="1">
      <alignment horizontal="center" vertical="center"/>
    </xf>
    <xf numFmtId="0" fontId="17" fillId="11" borderId="8" xfId="0" applyFont="1" applyFill="1" applyBorder="1" applyAlignment="1">
      <alignment horizontal="left" vertical="center"/>
    </xf>
    <xf numFmtId="4" fontId="17" fillId="11" borderId="2" xfId="0" applyNumberFormat="1" applyFont="1" applyFill="1" applyBorder="1" applyAlignment="1">
      <alignment horizontal="right" vertical="center"/>
    </xf>
    <xf numFmtId="9" fontId="17" fillId="11" borderId="8" xfId="0" applyNumberFormat="1" applyFont="1" applyFill="1" applyBorder="1" applyAlignment="1">
      <alignment horizontal="center" vertical="center"/>
    </xf>
    <xf numFmtId="9" fontId="17" fillId="11" borderId="2" xfId="0" applyNumberFormat="1" applyFont="1" applyFill="1" applyBorder="1" applyAlignment="1">
      <alignment horizontal="center" vertical="center"/>
    </xf>
    <xf numFmtId="0" fontId="17" fillId="11" borderId="2" xfId="0" applyFont="1" applyFill="1" applyBorder="1" applyAlignment="1">
      <alignment horizontal="left" vertical="center"/>
    </xf>
    <xf numFmtId="0" fontId="17" fillId="11" borderId="7" xfId="0" applyFont="1" applyFill="1" applyBorder="1" applyAlignment="1">
      <alignment horizontal="left" vertical="center"/>
    </xf>
    <xf numFmtId="9" fontId="17" fillId="11" borderId="7" xfId="0" applyNumberFormat="1" applyFont="1" applyFill="1" applyBorder="1" applyAlignment="1">
      <alignment horizontal="center" vertical="center"/>
    </xf>
    <xf numFmtId="9" fontId="17" fillId="11" borderId="3" xfId="0" applyNumberFormat="1" applyFont="1" applyFill="1" applyBorder="1" applyAlignment="1">
      <alignment horizontal="center" vertical="center"/>
    </xf>
    <xf numFmtId="0" fontId="17" fillId="11" borderId="3" xfId="0" applyFont="1" applyFill="1" applyBorder="1" applyAlignment="1">
      <alignment horizontal="left" vertical="center"/>
    </xf>
    <xf numFmtId="0" fontId="15" fillId="10" borderId="5" xfId="0" applyFont="1" applyFill="1" applyBorder="1" applyAlignment="1">
      <alignment horizontal="left" vertical="center"/>
    </xf>
    <xf numFmtId="4" fontId="19" fillId="2" borderId="0" xfId="0" applyNumberFormat="1" applyFont="1" applyFill="1" applyAlignment="1">
      <alignment horizontal="center" vertical="center"/>
    </xf>
    <xf numFmtId="0" fontId="15" fillId="10" borderId="0" xfId="0" applyFont="1" applyFill="1" applyAlignment="1">
      <alignment horizontal="left" vertical="center"/>
    </xf>
    <xf numFmtId="0" fontId="15" fillId="10" borderId="74" xfId="0" applyFont="1" applyFill="1" applyBorder="1" applyAlignment="1" applyProtection="1">
      <alignment horizontal="center" vertical="center"/>
      <protection locked="0"/>
    </xf>
    <xf numFmtId="0" fontId="17" fillId="10" borderId="0" xfId="0" quotePrefix="1" applyFont="1" applyFill="1" applyAlignment="1">
      <alignment horizontal="center" vertical="center"/>
    </xf>
    <xf numFmtId="0" fontId="17" fillId="7" borderId="0" xfId="0" quotePrefix="1" applyFont="1" applyFill="1" applyAlignment="1">
      <alignment horizontal="center" vertical="center"/>
    </xf>
    <xf numFmtId="0" fontId="17" fillId="14" borderId="0" xfId="0" applyFont="1" applyFill="1" applyAlignment="1">
      <alignment horizontal="left" vertical="center"/>
    </xf>
    <xf numFmtId="165" fontId="15" fillId="2" borderId="0" xfId="0" applyNumberFormat="1" applyFont="1" applyFill="1" applyAlignment="1">
      <alignment horizontal="center" vertical="center"/>
    </xf>
    <xf numFmtId="0" fontId="36" fillId="3" borderId="52" xfId="0" applyFont="1" applyFill="1" applyBorder="1" applyAlignment="1">
      <alignment horizontal="center" vertical="center"/>
    </xf>
    <xf numFmtId="0" fontId="35" fillId="3" borderId="52" xfId="0" applyFont="1" applyFill="1" applyBorder="1" applyAlignment="1">
      <alignment horizontal="center" vertical="center"/>
    </xf>
    <xf numFmtId="0" fontId="19" fillId="2" borderId="9" xfId="0" applyFont="1" applyFill="1" applyBorder="1" applyAlignment="1">
      <alignment horizontal="center" vertical="center"/>
    </xf>
    <xf numFmtId="0" fontId="37" fillId="2" borderId="71" xfId="0" applyFont="1" applyFill="1" applyBorder="1" applyAlignment="1">
      <alignment horizontal="center" vertical="center" wrapText="1"/>
    </xf>
    <xf numFmtId="0" fontId="15" fillId="5" borderId="75" xfId="0" applyFont="1" applyFill="1" applyBorder="1" applyAlignment="1" applyProtection="1">
      <alignment horizontal="center" vertical="center"/>
      <protection locked="0"/>
    </xf>
    <xf numFmtId="0" fontId="19" fillId="2" borderId="11" xfId="0" applyFont="1" applyFill="1" applyBorder="1" applyAlignment="1">
      <alignment horizontal="center" vertical="center"/>
    </xf>
    <xf numFmtId="0" fontId="28" fillId="3" borderId="52" xfId="0" applyFont="1" applyFill="1" applyBorder="1" applyAlignment="1">
      <alignment horizontal="center" vertical="center"/>
    </xf>
    <xf numFmtId="0" fontId="26" fillId="3" borderId="52" xfId="0" applyFont="1" applyFill="1" applyBorder="1" applyAlignment="1">
      <alignment horizontal="center" vertical="center"/>
    </xf>
    <xf numFmtId="0" fontId="26" fillId="3" borderId="51" xfId="0" applyFont="1" applyFill="1" applyBorder="1" applyAlignment="1">
      <alignment horizontal="center" vertical="center"/>
    </xf>
    <xf numFmtId="0" fontId="26" fillId="3" borderId="53" xfId="0" applyFont="1" applyFill="1" applyBorder="1" applyAlignment="1">
      <alignment horizontal="center" vertical="center"/>
    </xf>
    <xf numFmtId="0" fontId="17" fillId="4" borderId="0" xfId="0" applyFont="1" applyFill="1" applyAlignment="1">
      <alignment horizontal="center" vertical="center"/>
    </xf>
    <xf numFmtId="0" fontId="40" fillId="0" borderId="0" xfId="0" applyFont="1"/>
    <xf numFmtId="0" fontId="40" fillId="0" borderId="76" xfId="0" applyFont="1" applyBorder="1" applyAlignment="1">
      <alignment horizontal="center" vertical="center"/>
    </xf>
    <xf numFmtId="0" fontId="40" fillId="0" borderId="77" xfId="0" applyFont="1" applyBorder="1" applyAlignment="1">
      <alignment horizontal="center" vertical="center"/>
    </xf>
    <xf numFmtId="0" fontId="40" fillId="0" borderId="78" xfId="0" applyFont="1" applyBorder="1" applyAlignment="1">
      <alignment horizontal="center" vertical="center"/>
    </xf>
    <xf numFmtId="0" fontId="40" fillId="0" borderId="81" xfId="0" applyFont="1" applyBorder="1" applyAlignment="1">
      <alignment horizontal="center" vertical="center"/>
    </xf>
    <xf numFmtId="0" fontId="40" fillId="0" borderId="82" xfId="0" applyFont="1" applyBorder="1" applyAlignment="1">
      <alignment horizontal="center" vertical="center"/>
    </xf>
    <xf numFmtId="0" fontId="40" fillId="0" borderId="83" xfId="0" applyFont="1" applyBorder="1" applyAlignment="1">
      <alignment horizontal="center" vertical="center"/>
    </xf>
    <xf numFmtId="0" fontId="40" fillId="2" borderId="0" xfId="0" applyFont="1" applyFill="1" applyAlignment="1">
      <alignment horizontal="center" vertical="center"/>
    </xf>
    <xf numFmtId="0" fontId="41" fillId="2" borderId="11" xfId="0" applyFont="1" applyFill="1" applyBorder="1" applyAlignment="1">
      <alignment horizontal="center" vertical="center"/>
    </xf>
    <xf numFmtId="0" fontId="41" fillId="2" borderId="15" xfId="0" applyFont="1" applyFill="1" applyBorder="1" applyAlignment="1">
      <alignment horizontal="center" vertical="center"/>
    </xf>
    <xf numFmtId="0" fontId="41" fillId="2" borderId="0" xfId="0" applyFont="1" applyFill="1" applyAlignment="1">
      <alignment horizontal="center" vertical="center"/>
    </xf>
    <xf numFmtId="0" fontId="41" fillId="4" borderId="79" xfId="0" applyFont="1" applyFill="1" applyBorder="1" applyAlignment="1">
      <alignment horizontal="center" vertical="center"/>
    </xf>
    <xf numFmtId="0" fontId="41" fillId="4" borderId="0" xfId="0" applyFont="1" applyFill="1" applyAlignment="1">
      <alignment horizontal="center" vertical="center"/>
    </xf>
    <xf numFmtId="0" fontId="41" fillId="4" borderId="80" xfId="0" applyFont="1" applyFill="1" applyBorder="1" applyAlignment="1">
      <alignment horizontal="center" vertical="center"/>
    </xf>
    <xf numFmtId="0" fontId="41" fillId="4" borderId="81" xfId="0" applyFont="1" applyFill="1" applyBorder="1" applyAlignment="1">
      <alignment horizontal="center" vertical="center"/>
    </xf>
    <xf numFmtId="0" fontId="41" fillId="4" borderId="82" xfId="0" applyFont="1" applyFill="1" applyBorder="1" applyAlignment="1">
      <alignment horizontal="center" vertical="center"/>
    </xf>
    <xf numFmtId="0" fontId="41" fillId="4" borderId="83" xfId="0" applyFont="1" applyFill="1" applyBorder="1" applyAlignment="1">
      <alignment horizontal="center" vertical="center"/>
    </xf>
    <xf numFmtId="0" fontId="40" fillId="2" borderId="11" xfId="0" applyFont="1" applyFill="1" applyBorder="1" applyAlignment="1">
      <alignment horizontal="center" vertical="center"/>
    </xf>
    <xf numFmtId="0" fontId="40" fillId="2" borderId="15"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13" xfId="0" applyFont="1" applyFill="1" applyBorder="1" applyAlignment="1">
      <alignment horizontal="center" vertical="center"/>
    </xf>
    <xf numFmtId="0" fontId="40" fillId="2" borderId="27" xfId="0" applyFont="1" applyFill="1" applyBorder="1" applyAlignment="1">
      <alignment horizontal="center" vertical="center"/>
    </xf>
    <xf numFmtId="0" fontId="15" fillId="0" borderId="0" xfId="0" applyFont="1" applyAlignment="1">
      <alignment horizontal="center" vertical="center"/>
    </xf>
    <xf numFmtId="0" fontId="40" fillId="11" borderId="0" xfId="0" applyFont="1" applyFill="1" applyAlignment="1">
      <alignment horizontal="center" vertical="center"/>
    </xf>
    <xf numFmtId="4" fontId="40" fillId="11" borderId="0" xfId="0" applyNumberFormat="1" applyFont="1" applyFill="1" applyAlignment="1">
      <alignment horizontal="right" vertical="center"/>
    </xf>
    <xf numFmtId="0" fontId="40" fillId="8" borderId="0" xfId="0" applyFont="1" applyFill="1"/>
    <xf numFmtId="0" fontId="40" fillId="0" borderId="4" xfId="0" applyFont="1" applyBorder="1" applyAlignment="1">
      <alignment horizontal="center" vertical="center"/>
    </xf>
    <xf numFmtId="0" fontId="40" fillId="0" borderId="6" xfId="0" applyFont="1" applyBorder="1" applyAlignment="1">
      <alignment horizontal="center" vertical="center"/>
    </xf>
    <xf numFmtId="0" fontId="40" fillId="11" borderId="8" xfId="0" applyFont="1" applyFill="1" applyBorder="1" applyAlignment="1">
      <alignment horizontal="center" vertical="center"/>
    </xf>
    <xf numFmtId="0" fontId="40" fillId="11" borderId="2" xfId="0" applyFont="1" applyFill="1" applyBorder="1" applyAlignment="1">
      <alignment horizontal="center" vertical="center"/>
    </xf>
    <xf numFmtId="0" fontId="40" fillId="0" borderId="8" xfId="0" applyFont="1" applyBorder="1" applyAlignment="1">
      <alignment horizontal="center" vertical="center"/>
    </xf>
    <xf numFmtId="0" fontId="40" fillId="0" borderId="7" xfId="0" applyFont="1" applyBorder="1" applyAlignment="1">
      <alignment horizontal="center" vertical="center"/>
    </xf>
    <xf numFmtId="0" fontId="40" fillId="0" borderId="3" xfId="0" applyFont="1" applyBorder="1" applyAlignment="1">
      <alignment horizontal="center" vertical="center"/>
    </xf>
    <xf numFmtId="0" fontId="40" fillId="0" borderId="0" xfId="0" applyFont="1" applyAlignment="1">
      <alignment horizontal="center" vertical="center"/>
    </xf>
    <xf numFmtId="10" fontId="40" fillId="0" borderId="0" xfId="0" applyNumberFormat="1" applyFont="1" applyAlignment="1">
      <alignment horizontal="center" vertical="center"/>
    </xf>
    <xf numFmtId="4" fontId="40" fillId="0" borderId="0" xfId="0" applyNumberFormat="1" applyFont="1" applyAlignment="1">
      <alignment horizontal="right" vertical="center"/>
    </xf>
    <xf numFmtId="4" fontId="40" fillId="0" borderId="2" xfId="0" applyNumberFormat="1" applyFont="1" applyBorder="1" applyAlignment="1">
      <alignment horizontal="right" vertical="center"/>
    </xf>
    <xf numFmtId="0" fontId="40" fillId="7" borderId="54" xfId="0" applyFont="1" applyFill="1" applyBorder="1" applyAlignment="1">
      <alignment horizontal="center" vertical="center"/>
    </xf>
    <xf numFmtId="166" fontId="40" fillId="7" borderId="55" xfId="0" applyNumberFormat="1" applyFont="1" applyFill="1" applyBorder="1" applyAlignment="1">
      <alignment horizontal="center" vertical="center"/>
    </xf>
    <xf numFmtId="0" fontId="40" fillId="7" borderId="55" xfId="0" applyFont="1" applyFill="1" applyBorder="1" applyAlignment="1">
      <alignment horizontal="center" vertical="center"/>
    </xf>
    <xf numFmtId="9" fontId="40" fillId="7" borderId="55" xfId="0" applyNumberFormat="1" applyFont="1" applyFill="1" applyBorder="1" applyAlignment="1">
      <alignment horizontal="center" vertical="center"/>
    </xf>
    <xf numFmtId="10" fontId="40" fillId="7" borderId="55" xfId="0" applyNumberFormat="1" applyFont="1" applyFill="1" applyBorder="1" applyAlignment="1">
      <alignment horizontal="center" vertical="center"/>
    </xf>
    <xf numFmtId="4" fontId="40" fillId="7" borderId="55" xfId="0" applyNumberFormat="1" applyFont="1" applyFill="1" applyBorder="1" applyAlignment="1">
      <alignment horizontal="right" vertical="center"/>
    </xf>
    <xf numFmtId="4" fontId="40" fillId="7" borderId="56" xfId="0" applyNumberFormat="1" applyFont="1" applyFill="1" applyBorder="1" applyAlignment="1">
      <alignment horizontal="right" vertical="center"/>
    </xf>
    <xf numFmtId="0" fontId="40" fillId="0" borderId="1" xfId="0" applyFont="1" applyBorder="1" applyAlignment="1">
      <alignment horizontal="center" vertical="center"/>
    </xf>
    <xf numFmtId="4" fontId="40" fillId="0" borderId="1" xfId="0" applyNumberFormat="1" applyFont="1" applyBorder="1" applyAlignment="1">
      <alignment horizontal="right" vertical="center"/>
    </xf>
    <xf numFmtId="4" fontId="40" fillId="0" borderId="3" xfId="0" applyNumberFormat="1" applyFont="1" applyBorder="1" applyAlignment="1">
      <alignment horizontal="right" vertical="center"/>
    </xf>
    <xf numFmtId="0" fontId="40" fillId="11" borderId="7" xfId="0" applyFont="1" applyFill="1" applyBorder="1" applyAlignment="1">
      <alignment horizontal="center" vertical="center"/>
    </xf>
    <xf numFmtId="0" fontId="40" fillId="11" borderId="1" xfId="0" applyFont="1" applyFill="1" applyBorder="1" applyAlignment="1">
      <alignment horizontal="center" vertical="center"/>
    </xf>
    <xf numFmtId="0" fontId="40" fillId="11" borderId="3" xfId="0" applyFont="1" applyFill="1" applyBorder="1" applyAlignment="1">
      <alignment horizontal="center" vertical="center"/>
    </xf>
    <xf numFmtId="0" fontId="41" fillId="7" borderId="57" xfId="0" applyFont="1" applyFill="1" applyBorder="1" applyAlignment="1">
      <alignment horizontal="center" vertical="center"/>
    </xf>
    <xf numFmtId="0" fontId="41" fillId="7" borderId="58" xfId="0" applyFont="1" applyFill="1" applyBorder="1" applyAlignment="1">
      <alignment horizontal="center" vertical="center"/>
    </xf>
    <xf numFmtId="0" fontId="41" fillId="7" borderId="59" xfId="0" applyFont="1" applyFill="1" applyBorder="1" applyAlignment="1">
      <alignment horizontal="center" vertical="center"/>
    </xf>
    <xf numFmtId="0" fontId="41" fillId="11" borderId="0" xfId="0" applyFont="1" applyFill="1" applyAlignment="1">
      <alignment horizontal="center" vertical="center"/>
    </xf>
    <xf numFmtId="0" fontId="41" fillId="9" borderId="57" xfId="0" applyFont="1" applyFill="1" applyBorder="1" applyAlignment="1">
      <alignment horizontal="center" vertical="center"/>
    </xf>
    <xf numFmtId="0" fontId="41" fillId="9" borderId="59" xfId="0" applyFont="1" applyFill="1" applyBorder="1" applyAlignment="1">
      <alignment horizontal="center" vertical="center"/>
    </xf>
    <xf numFmtId="0" fontId="40" fillId="11" borderId="62" xfId="0" applyFont="1" applyFill="1" applyBorder="1" applyAlignment="1">
      <alignment horizontal="center" vertical="center"/>
    </xf>
    <xf numFmtId="0" fontId="40" fillId="11" borderId="63" xfId="0" applyFont="1" applyFill="1" applyBorder="1" applyAlignment="1">
      <alignment horizontal="center" vertical="center"/>
    </xf>
    <xf numFmtId="164" fontId="40" fillId="11" borderId="63" xfId="0" applyNumberFormat="1" applyFont="1" applyFill="1" applyBorder="1" applyAlignment="1">
      <alignment horizontal="center" vertical="center"/>
    </xf>
    <xf numFmtId="10" fontId="40" fillId="11" borderId="63" xfId="0" applyNumberFormat="1" applyFont="1" applyFill="1" applyBorder="1" applyAlignment="1">
      <alignment horizontal="center" vertical="center"/>
    </xf>
    <xf numFmtId="10" fontId="40" fillId="11" borderId="64" xfId="0" applyNumberFormat="1" applyFont="1" applyFill="1" applyBorder="1" applyAlignment="1">
      <alignment horizontal="center" vertical="center"/>
    </xf>
    <xf numFmtId="0" fontId="40" fillId="11" borderId="37" xfId="0" applyFont="1" applyFill="1" applyBorder="1" applyAlignment="1">
      <alignment horizontal="center" vertical="center"/>
    </xf>
    <xf numFmtId="4" fontId="40" fillId="11" borderId="39" xfId="0" applyNumberFormat="1" applyFont="1" applyFill="1" applyBorder="1" applyAlignment="1">
      <alignment horizontal="right" vertical="center"/>
    </xf>
    <xf numFmtId="0" fontId="40" fillId="11" borderId="38" xfId="0" applyFont="1" applyFill="1" applyBorder="1" applyAlignment="1">
      <alignment horizontal="center" vertical="center"/>
    </xf>
    <xf numFmtId="4" fontId="40" fillId="11" borderId="41" xfId="0" applyNumberFormat="1" applyFont="1" applyFill="1" applyBorder="1" applyAlignment="1">
      <alignment horizontal="right" vertical="center"/>
    </xf>
    <xf numFmtId="0" fontId="41" fillId="11" borderId="38" xfId="0" applyFont="1" applyFill="1" applyBorder="1" applyAlignment="1">
      <alignment horizontal="center" vertical="center"/>
    </xf>
    <xf numFmtId="4" fontId="41" fillId="11" borderId="41" xfId="0" applyNumberFormat="1" applyFont="1" applyFill="1" applyBorder="1" applyAlignment="1">
      <alignment horizontal="right" vertical="center"/>
    </xf>
    <xf numFmtId="0" fontId="40" fillId="11" borderId="57" xfId="0" applyFont="1" applyFill="1" applyBorder="1" applyAlignment="1">
      <alignment horizontal="center" vertical="center"/>
    </xf>
    <xf numFmtId="0" fontId="40" fillId="10" borderId="43" xfId="0" applyFont="1" applyFill="1" applyBorder="1" applyAlignment="1">
      <alignment horizontal="center" vertical="center"/>
    </xf>
    <xf numFmtId="4" fontId="40" fillId="10" borderId="44" xfId="0" applyNumberFormat="1" applyFont="1" applyFill="1" applyBorder="1" applyAlignment="1">
      <alignment horizontal="right" vertical="center"/>
    </xf>
    <xf numFmtId="0" fontId="40" fillId="11" borderId="59" xfId="0" applyFont="1" applyFill="1" applyBorder="1" applyAlignment="1">
      <alignment horizontal="center" vertical="center"/>
    </xf>
    <xf numFmtId="0" fontId="40" fillId="11" borderId="65" xfId="0" applyFont="1" applyFill="1" applyBorder="1" applyAlignment="1">
      <alignment horizontal="center" vertical="center"/>
    </xf>
    <xf numFmtId="0" fontId="40" fillId="11" borderId="66" xfId="0" applyFont="1" applyFill="1" applyBorder="1" applyAlignment="1">
      <alignment horizontal="center" vertical="center"/>
    </xf>
    <xf numFmtId="164" fontId="40" fillId="11" borderId="66" xfId="0" applyNumberFormat="1" applyFont="1" applyFill="1" applyBorder="1" applyAlignment="1">
      <alignment horizontal="center" vertical="center"/>
    </xf>
    <xf numFmtId="10" fontId="40" fillId="11" borderId="66" xfId="0" applyNumberFormat="1" applyFont="1" applyFill="1" applyBorder="1" applyAlignment="1">
      <alignment horizontal="center" vertical="center"/>
    </xf>
    <xf numFmtId="10" fontId="40" fillId="11" borderId="67" xfId="0" applyNumberFormat="1" applyFont="1" applyFill="1" applyBorder="1" applyAlignment="1">
      <alignment horizontal="center" vertical="center"/>
    </xf>
    <xf numFmtId="4" fontId="40" fillId="11" borderId="68" xfId="0" applyNumberFormat="1" applyFont="1" applyFill="1" applyBorder="1" applyAlignment="1">
      <alignment horizontal="right" vertical="center"/>
    </xf>
    <xf numFmtId="4" fontId="40" fillId="11" borderId="3" xfId="0" applyNumberFormat="1" applyFont="1" applyFill="1" applyBorder="1" applyAlignment="1">
      <alignment horizontal="right" vertical="center"/>
    </xf>
    <xf numFmtId="0" fontId="41" fillId="11" borderId="1" xfId="0" applyFont="1" applyFill="1" applyBorder="1" applyAlignment="1">
      <alignment horizontal="center" vertical="center"/>
    </xf>
    <xf numFmtId="4" fontId="41" fillId="11" borderId="3" xfId="0" applyNumberFormat="1" applyFont="1" applyFill="1" applyBorder="1" applyAlignment="1">
      <alignment horizontal="right" vertical="center"/>
    </xf>
    <xf numFmtId="0" fontId="40" fillId="11" borderId="69" xfId="0" applyFont="1" applyFill="1" applyBorder="1" applyAlignment="1">
      <alignment horizontal="center" vertical="center"/>
    </xf>
    <xf numFmtId="0" fontId="40" fillId="10" borderId="22" xfId="0" applyFont="1" applyFill="1" applyBorder="1" applyAlignment="1">
      <alignment horizontal="center" vertical="center"/>
    </xf>
    <xf numFmtId="4" fontId="40" fillId="10" borderId="23" xfId="0" applyNumberFormat="1" applyFont="1" applyFill="1" applyBorder="1" applyAlignment="1">
      <alignment horizontal="right" vertical="center"/>
    </xf>
    <xf numFmtId="0" fontId="40" fillId="11" borderId="70" xfId="0" applyFont="1" applyFill="1" applyBorder="1" applyAlignment="1">
      <alignment horizontal="center" vertical="center"/>
    </xf>
    <xf numFmtId="0" fontId="45" fillId="8" borderId="0" xfId="0" applyFont="1" applyFill="1"/>
    <xf numFmtId="0" fontId="17" fillId="4" borderId="28" xfId="0" applyFont="1" applyFill="1" applyBorder="1" applyAlignment="1">
      <alignment horizontal="center" vertical="center"/>
    </xf>
    <xf numFmtId="0" fontId="17" fillId="4" borderId="29" xfId="0" applyFont="1" applyFill="1" applyBorder="1" applyAlignment="1">
      <alignment horizontal="center" vertical="center"/>
    </xf>
    <xf numFmtId="0" fontId="17" fillId="4" borderId="32" xfId="0" applyFont="1" applyFill="1" applyBorder="1" applyAlignment="1">
      <alignment horizontal="center" vertical="center"/>
    </xf>
    <xf numFmtId="0" fontId="15" fillId="4" borderId="7" xfId="0" applyFont="1" applyFill="1" applyBorder="1"/>
    <xf numFmtId="0" fontId="15" fillId="4" borderId="1" xfId="0" applyFont="1" applyFill="1" applyBorder="1"/>
    <xf numFmtId="0" fontId="15" fillId="4" borderId="3" xfId="0" applyFont="1" applyFill="1" applyBorder="1"/>
    <xf numFmtId="0" fontId="15" fillId="4" borderId="0" xfId="0" applyFont="1" applyFill="1"/>
    <xf numFmtId="0" fontId="15" fillId="0" borderId="15" xfId="0" applyFont="1" applyBorder="1" applyAlignment="1">
      <alignment horizontal="center" vertical="center"/>
    </xf>
    <xf numFmtId="0" fontId="17" fillId="0" borderId="15" xfId="0" applyFont="1" applyBorder="1" applyAlignment="1">
      <alignment horizontal="center" vertical="center"/>
    </xf>
    <xf numFmtId="0" fontId="40" fillId="2" borderId="76" xfId="0" applyFont="1" applyFill="1" applyBorder="1" applyAlignment="1">
      <alignment horizontal="center" vertical="center"/>
    </xf>
    <xf numFmtId="0" fontId="40" fillId="2" borderId="77"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79" xfId="0" applyFont="1" applyFill="1" applyBorder="1" applyAlignment="1">
      <alignment horizontal="center" vertical="center"/>
    </xf>
    <xf numFmtId="0" fontId="40" fillId="2" borderId="80" xfId="0" applyFont="1" applyFill="1" applyBorder="1" applyAlignment="1">
      <alignment horizontal="center" vertical="center"/>
    </xf>
    <xf numFmtId="0" fontId="41" fillId="2" borderId="80" xfId="0" applyFont="1" applyFill="1" applyBorder="1" applyAlignment="1">
      <alignment horizontal="center" vertical="center"/>
    </xf>
    <xf numFmtId="0" fontId="40" fillId="2" borderId="81" xfId="0" applyFont="1" applyFill="1" applyBorder="1" applyAlignment="1">
      <alignment horizontal="center" vertical="center"/>
    </xf>
    <xf numFmtId="0" fontId="40" fillId="2" borderId="82" xfId="0" applyFont="1" applyFill="1" applyBorder="1" applyAlignment="1">
      <alignment horizontal="center" vertical="center"/>
    </xf>
    <xf numFmtId="0" fontId="40" fillId="2" borderId="83" xfId="0" applyFont="1" applyFill="1" applyBorder="1" applyAlignment="1">
      <alignment horizontal="center" vertical="center"/>
    </xf>
    <xf numFmtId="0" fontId="15" fillId="0" borderId="81" xfId="0" applyFont="1" applyBorder="1"/>
    <xf numFmtId="0" fontId="15" fillId="0" borderId="82" xfId="0" applyFont="1" applyBorder="1"/>
    <xf numFmtId="0" fontId="15" fillId="0" borderId="83" xfId="0" applyFont="1" applyBorder="1"/>
    <xf numFmtId="0" fontId="15" fillId="0" borderId="76" xfId="0" applyFont="1" applyBorder="1" applyAlignment="1">
      <alignment horizontal="center" vertical="center"/>
    </xf>
    <xf numFmtId="0" fontId="15" fillId="0" borderId="77" xfId="0" applyFont="1" applyBorder="1" applyAlignment="1">
      <alignment horizontal="center" vertical="center"/>
    </xf>
    <xf numFmtId="0" fontId="15" fillId="0" borderId="78" xfId="0" applyFont="1" applyBorder="1" applyAlignment="1">
      <alignment horizontal="center" vertical="center"/>
    </xf>
    <xf numFmtId="0" fontId="15" fillId="0" borderId="79" xfId="0" applyFont="1" applyBorder="1" applyAlignment="1">
      <alignment horizontal="center" vertical="center"/>
    </xf>
    <xf numFmtId="0" fontId="15" fillId="0" borderId="80" xfId="0" applyFont="1" applyBorder="1"/>
    <xf numFmtId="0" fontId="15" fillId="0" borderId="81" xfId="0" applyFont="1" applyBorder="1" applyAlignment="1">
      <alignment horizontal="center" vertical="center"/>
    </xf>
    <xf numFmtId="0" fontId="15" fillId="0" borderId="82" xfId="0" applyFont="1" applyBorder="1" applyAlignment="1">
      <alignment horizontal="center" vertical="center"/>
    </xf>
    <xf numFmtId="0" fontId="15" fillId="0" borderId="83" xfId="0" applyFont="1" applyBorder="1" applyAlignment="1">
      <alignment horizontal="center" vertical="center"/>
    </xf>
    <xf numFmtId="0" fontId="17" fillId="0" borderId="77" xfId="0" applyFont="1" applyBorder="1" applyAlignment="1">
      <alignment horizontal="center" vertical="center"/>
    </xf>
    <xf numFmtId="0" fontId="15" fillId="0" borderId="80" xfId="0" applyFont="1" applyBorder="1" applyAlignment="1">
      <alignment horizontal="center" vertical="center"/>
    </xf>
    <xf numFmtId="0" fontId="15" fillId="0" borderId="79" xfId="0" applyFont="1" applyBorder="1"/>
    <xf numFmtId="0" fontId="17" fillId="0" borderId="79" xfId="0" applyFont="1" applyBorder="1" applyAlignment="1">
      <alignment vertical="center"/>
    </xf>
    <xf numFmtId="0" fontId="15" fillId="0" borderId="76" xfId="0" applyFont="1" applyBorder="1"/>
    <xf numFmtId="0" fontId="17" fillId="0" borderId="78" xfId="0" applyFont="1" applyBorder="1" applyAlignment="1">
      <alignment horizontal="center" vertical="center"/>
    </xf>
    <xf numFmtId="0" fontId="17" fillId="0" borderId="83" xfId="0" applyFont="1" applyBorder="1" applyAlignment="1">
      <alignment horizontal="center" vertical="center"/>
    </xf>
    <xf numFmtId="0" fontId="15" fillId="16" borderId="0" xfId="0" applyFont="1" applyFill="1" applyAlignment="1">
      <alignment horizontal="center" vertical="center"/>
    </xf>
    <xf numFmtId="0" fontId="45" fillId="0" borderId="0" xfId="0" applyFont="1"/>
    <xf numFmtId="0" fontId="2" fillId="11" borderId="0" xfId="0" applyFont="1" applyFill="1" applyAlignment="1">
      <alignment horizontal="center" vertical="center"/>
    </xf>
    <xf numFmtId="0" fontId="1" fillId="8" borderId="0" xfId="0" applyFont="1" applyFill="1"/>
    <xf numFmtId="0" fontId="2" fillId="9" borderId="0" xfId="0" applyFont="1" applyFill="1" applyAlignment="1">
      <alignment horizontal="center" vertical="center"/>
    </xf>
    <xf numFmtId="0" fontId="7" fillId="8" borderId="0" xfId="0" applyFont="1" applyFill="1"/>
    <xf numFmtId="0" fontId="8" fillId="8" borderId="2" xfId="0" applyFont="1" applyFill="1" applyBorder="1"/>
    <xf numFmtId="0" fontId="8" fillId="8" borderId="1" xfId="0" applyFont="1" applyFill="1" applyBorder="1"/>
    <xf numFmtId="0" fontId="8" fillId="8" borderId="3" xfId="0" applyFont="1" applyFill="1" applyBorder="1"/>
    <xf numFmtId="0" fontId="2" fillId="12" borderId="0" xfId="0" applyFont="1" applyFill="1" applyAlignment="1">
      <alignment horizontal="center" vertical="center"/>
    </xf>
    <xf numFmtId="0" fontId="5" fillId="12" borderId="0" xfId="0" applyFont="1" applyFill="1" applyAlignment="1">
      <alignment horizontal="center" vertical="center" wrapText="1"/>
    </xf>
    <xf numFmtId="0" fontId="5" fillId="11" borderId="0" xfId="0" applyFont="1" applyFill="1" applyAlignment="1">
      <alignment horizontal="center" vertical="center" wrapText="1"/>
    </xf>
    <xf numFmtId="0" fontId="2" fillId="9" borderId="4" xfId="0" applyFont="1" applyFill="1" applyBorder="1" applyAlignment="1">
      <alignment horizontal="center" vertical="center"/>
    </xf>
    <xf numFmtId="0" fontId="8" fillId="8" borderId="5" xfId="0" applyFont="1" applyFill="1" applyBorder="1"/>
    <xf numFmtId="0" fontId="8" fillId="8" borderId="6" xfId="0" applyFont="1" applyFill="1" applyBorder="1"/>
    <xf numFmtId="0" fontId="8" fillId="8" borderId="7" xfId="0" applyFont="1" applyFill="1" applyBorder="1"/>
    <xf numFmtId="0" fontId="2" fillId="12" borderId="0" xfId="0" applyFont="1" applyFill="1" applyAlignment="1">
      <alignment horizontal="center" vertical="center" wrapText="1"/>
    </xf>
    <xf numFmtId="0" fontId="7" fillId="8" borderId="0" xfId="0" applyFont="1" applyFill="1" applyAlignment="1">
      <alignment wrapText="1"/>
    </xf>
    <xf numFmtId="0" fontId="5" fillId="11" borderId="0" xfId="0" applyFont="1" applyFill="1" applyAlignment="1">
      <alignment horizontal="center" vertical="center"/>
    </xf>
    <xf numFmtId="0" fontId="2" fillId="7" borderId="8" xfId="0" applyFont="1" applyFill="1" applyBorder="1" applyAlignment="1">
      <alignment horizontal="center" vertical="center"/>
    </xf>
    <xf numFmtId="0" fontId="6" fillId="12" borderId="0" xfId="0" applyFont="1" applyFill="1" applyAlignment="1">
      <alignment horizontal="center" vertical="center"/>
    </xf>
    <xf numFmtId="0" fontId="2" fillId="6" borderId="0" xfId="0" applyFont="1" applyFill="1" applyAlignment="1">
      <alignment horizontal="center" vertical="center"/>
    </xf>
    <xf numFmtId="0" fontId="11" fillId="8" borderId="2" xfId="0" applyFont="1" applyFill="1" applyBorder="1"/>
    <xf numFmtId="0" fontId="11" fillId="8" borderId="1" xfId="0" applyFont="1" applyFill="1" applyBorder="1"/>
    <xf numFmtId="0" fontId="11" fillId="8" borderId="3" xfId="0" applyFont="1" applyFill="1" applyBorder="1"/>
    <xf numFmtId="0" fontId="5" fillId="12" borderId="0" xfId="0" applyFont="1" applyFill="1" applyAlignment="1">
      <alignment horizontal="center" vertical="center"/>
    </xf>
    <xf numFmtId="0" fontId="3" fillId="9" borderId="0" xfId="0" applyFont="1" applyFill="1" applyAlignment="1">
      <alignment horizontal="center" vertical="center"/>
    </xf>
    <xf numFmtId="0" fontId="9" fillId="8" borderId="0" xfId="0" applyFont="1" applyFill="1"/>
    <xf numFmtId="0" fontId="10" fillId="8" borderId="2" xfId="0" applyFont="1" applyFill="1" applyBorder="1"/>
    <xf numFmtId="0" fontId="5" fillId="9" borderId="0" xfId="0" applyFont="1" applyFill="1" applyAlignment="1">
      <alignment horizontal="center" vertical="center"/>
    </xf>
    <xf numFmtId="0" fontId="5" fillId="9" borderId="1" xfId="0" applyFont="1" applyFill="1" applyBorder="1" applyAlignment="1">
      <alignment horizontal="center" vertical="center"/>
    </xf>
    <xf numFmtId="0" fontId="4" fillId="12" borderId="0" xfId="0" applyFont="1" applyFill="1" applyAlignment="1">
      <alignment horizontal="center" vertical="center" wrapText="1"/>
    </xf>
    <xf numFmtId="0" fontId="5" fillId="8" borderId="1" xfId="0" applyFont="1" applyFill="1" applyBorder="1" applyAlignment="1">
      <alignment horizontal="center" vertical="center"/>
    </xf>
    <xf numFmtId="0" fontId="41" fillId="2" borderId="14" xfId="0" applyFont="1" applyFill="1" applyBorder="1" applyAlignment="1" applyProtection="1">
      <alignment horizontal="center" vertical="center"/>
      <protection locked="0"/>
    </xf>
    <xf numFmtId="0" fontId="40" fillId="0" borderId="14" xfId="0" applyFont="1" applyBorder="1" applyProtection="1">
      <protection locked="0"/>
    </xf>
    <xf numFmtId="0" fontId="38" fillId="0" borderId="79" xfId="0" applyFont="1" applyBorder="1" applyAlignment="1">
      <alignment horizontal="center" vertical="center"/>
    </xf>
    <xf numFmtId="0" fontId="39" fillId="0" borderId="0" xfId="0" applyFont="1" applyAlignment="1">
      <alignment horizontal="center"/>
    </xf>
    <xf numFmtId="0" fontId="39" fillId="0" borderId="80" xfId="0" applyFont="1" applyBorder="1" applyAlignment="1">
      <alignment horizontal="center"/>
    </xf>
    <xf numFmtId="0" fontId="39" fillId="0" borderId="79" xfId="0" applyFont="1" applyBorder="1" applyAlignment="1">
      <alignment horizontal="center"/>
    </xf>
    <xf numFmtId="0" fontId="40" fillId="0" borderId="79" xfId="0" applyFont="1" applyBorder="1" applyAlignment="1">
      <alignment horizontal="center" vertical="center"/>
    </xf>
    <xf numFmtId="0" fontId="40" fillId="0" borderId="0" xfId="0" applyFont="1"/>
    <xf numFmtId="0" fontId="40" fillId="0" borderId="80" xfId="0" applyFont="1" applyBorder="1"/>
    <xf numFmtId="0" fontId="41" fillId="0" borderId="76" xfId="0" applyFont="1" applyBorder="1" applyAlignment="1">
      <alignment horizontal="center" vertical="center"/>
    </xf>
    <xf numFmtId="0" fontId="40" fillId="0" borderId="77" xfId="0" applyFont="1" applyBorder="1"/>
    <xf numFmtId="0" fontId="40" fillId="0" borderId="78" xfId="0" applyFont="1" applyBorder="1"/>
    <xf numFmtId="0" fontId="40" fillId="0" borderId="81" xfId="0" applyFont="1" applyBorder="1"/>
    <xf numFmtId="0" fontId="40" fillId="0" borderId="82" xfId="0" applyFont="1" applyBorder="1"/>
    <xf numFmtId="0" fontId="40" fillId="0" borderId="83" xfId="0" applyFont="1" applyBorder="1"/>
    <xf numFmtId="0" fontId="41" fillId="4" borderId="16" xfId="0" applyFont="1" applyFill="1" applyBorder="1" applyAlignment="1">
      <alignment horizontal="center" vertical="center"/>
    </xf>
    <xf numFmtId="0" fontId="40" fillId="4" borderId="17" xfId="0" applyFont="1" applyFill="1" applyBorder="1"/>
    <xf numFmtId="0" fontId="40" fillId="4" borderId="18" xfId="0" applyFont="1" applyFill="1" applyBorder="1"/>
    <xf numFmtId="0" fontId="41" fillId="4" borderId="19" xfId="0" applyFont="1" applyFill="1" applyBorder="1" applyAlignment="1" applyProtection="1">
      <alignment horizontal="center" vertical="center"/>
      <protection locked="0"/>
    </xf>
    <xf numFmtId="0" fontId="40" fillId="4" borderId="17" xfId="0" applyFont="1" applyFill="1" applyBorder="1" applyProtection="1">
      <protection locked="0"/>
    </xf>
    <xf numFmtId="0" fontId="40" fillId="4" borderId="20" xfId="0" applyFont="1" applyFill="1" applyBorder="1" applyProtection="1">
      <protection locked="0"/>
    </xf>
    <xf numFmtId="0" fontId="41" fillId="4" borderId="21" xfId="0" applyFont="1" applyFill="1" applyBorder="1" applyAlignment="1">
      <alignment horizontal="center" vertical="center"/>
    </xf>
    <xf numFmtId="0" fontId="40" fillId="4" borderId="22" xfId="0" applyFont="1" applyFill="1" applyBorder="1"/>
    <xf numFmtId="0" fontId="40" fillId="4" borderId="23" xfId="0" applyFont="1" applyFill="1" applyBorder="1"/>
    <xf numFmtId="0" fontId="41" fillId="4" borderId="24" xfId="0" applyFont="1" applyFill="1" applyBorder="1" applyAlignment="1" applyProtection="1">
      <alignment horizontal="center" vertical="center"/>
      <protection locked="0"/>
    </xf>
    <xf numFmtId="0" fontId="40" fillId="4" borderId="22" xfId="0" applyFont="1" applyFill="1" applyBorder="1" applyProtection="1">
      <protection locked="0"/>
    </xf>
    <xf numFmtId="0" fontId="40" fillId="4" borderId="25" xfId="0" applyFont="1" applyFill="1" applyBorder="1" applyProtection="1">
      <protection locked="0"/>
    </xf>
    <xf numFmtId="0" fontId="42" fillId="2" borderId="11" xfId="0" applyFont="1" applyFill="1" applyBorder="1" applyAlignment="1" applyProtection="1">
      <alignment horizontal="center" vertical="center"/>
      <protection locked="0"/>
    </xf>
    <xf numFmtId="0" fontId="43" fillId="0" borderId="0" xfId="0" applyFont="1" applyProtection="1">
      <protection locked="0"/>
    </xf>
    <xf numFmtId="0" fontId="43" fillId="0" borderId="15" xfId="0" applyFont="1" applyBorder="1" applyProtection="1">
      <protection locked="0"/>
    </xf>
    <xf numFmtId="0" fontId="43" fillId="0" borderId="11" xfId="0" applyFont="1" applyBorder="1" applyProtection="1">
      <protection locked="0"/>
    </xf>
    <xf numFmtId="0" fontId="43" fillId="0" borderId="12" xfId="0" applyFont="1" applyBorder="1" applyProtection="1">
      <protection locked="0"/>
    </xf>
    <xf numFmtId="0" fontId="43" fillId="0" borderId="13" xfId="0" applyFont="1" applyBorder="1" applyProtection="1">
      <protection locked="0"/>
    </xf>
    <xf numFmtId="0" fontId="43" fillId="0" borderId="27" xfId="0" applyFont="1" applyBorder="1" applyProtection="1">
      <protection locked="0"/>
    </xf>
    <xf numFmtId="0" fontId="17" fillId="0" borderId="72" xfId="0" applyFont="1" applyBorder="1" applyAlignment="1">
      <alignment horizontal="center" vertical="center"/>
    </xf>
    <xf numFmtId="0" fontId="16" fillId="0" borderId="73" xfId="0" applyFont="1" applyBorder="1"/>
    <xf numFmtId="0" fontId="16" fillId="0" borderId="84" xfId="0" applyFont="1" applyBorder="1"/>
    <xf numFmtId="0" fontId="16" fillId="0" borderId="85" xfId="0" applyFont="1" applyBorder="1"/>
    <xf numFmtId="0" fontId="18" fillId="0" borderId="86" xfId="0" applyFont="1" applyBorder="1"/>
    <xf numFmtId="0" fontId="16" fillId="0" borderId="87" xfId="0" applyFont="1" applyBorder="1"/>
    <xf numFmtId="0" fontId="41" fillId="0" borderId="72" xfId="0" applyFont="1" applyBorder="1" applyAlignment="1">
      <alignment horizontal="center" vertical="center"/>
    </xf>
    <xf numFmtId="0" fontId="40" fillId="0" borderId="73" xfId="0" applyFont="1" applyBorder="1"/>
    <xf numFmtId="0" fontId="40" fillId="0" borderId="84" xfId="0" applyFont="1" applyBorder="1"/>
    <xf numFmtId="0" fontId="40" fillId="0" borderId="85" xfId="0" applyFont="1" applyBorder="1"/>
    <xf numFmtId="0" fontId="40" fillId="0" borderId="86" xfId="0" applyFont="1" applyBorder="1"/>
    <xf numFmtId="0" fontId="40" fillId="0" borderId="87" xfId="0" applyFont="1" applyBorder="1"/>
    <xf numFmtId="0" fontId="17" fillId="4" borderId="30" xfId="0" applyFont="1" applyFill="1" applyBorder="1" applyAlignment="1">
      <alignment horizontal="center" vertical="center"/>
    </xf>
    <xf numFmtId="0" fontId="16" fillId="4" borderId="31" xfId="0" applyFont="1" applyFill="1" applyBorder="1"/>
    <xf numFmtId="0" fontId="16" fillId="4" borderId="27" xfId="0" applyFont="1" applyFill="1" applyBorder="1"/>
    <xf numFmtId="0" fontId="41" fillId="0" borderId="76" xfId="0" applyFont="1" applyBorder="1" applyAlignment="1">
      <alignment horizontal="center" vertical="center" wrapText="1"/>
    </xf>
    <xf numFmtId="0" fontId="40" fillId="0" borderId="79" xfId="0" applyFont="1" applyBorder="1"/>
    <xf numFmtId="0" fontId="39" fillId="0" borderId="80" xfId="0" applyFont="1" applyBorder="1"/>
    <xf numFmtId="0" fontId="39" fillId="0" borderId="79" xfId="0" applyFont="1" applyBorder="1"/>
    <xf numFmtId="0" fontId="17" fillId="0" borderId="79" xfId="0" applyFont="1" applyBorder="1" applyAlignment="1">
      <alignment horizontal="center" vertical="center"/>
    </xf>
    <xf numFmtId="0" fontId="16" fillId="0" borderId="80" xfId="0" applyFont="1" applyBorder="1"/>
    <xf numFmtId="0" fontId="22" fillId="0" borderId="79" xfId="0" applyFont="1" applyBorder="1" applyAlignment="1">
      <alignment horizontal="center" vertical="center"/>
    </xf>
    <xf numFmtId="0" fontId="23" fillId="0" borderId="79" xfId="0" applyFont="1" applyBorder="1"/>
    <xf numFmtId="0" fontId="23" fillId="0" borderId="81" xfId="0" applyFont="1" applyBorder="1"/>
    <xf numFmtId="4" fontId="22" fillId="0" borderId="0" xfId="0" applyNumberFormat="1" applyFont="1" applyAlignment="1">
      <alignment horizontal="right" vertical="center"/>
    </xf>
    <xf numFmtId="0" fontId="23" fillId="0" borderId="80" xfId="0" applyFont="1" applyBorder="1"/>
    <xf numFmtId="0" fontId="25" fillId="0" borderId="0" xfId="0" applyFont="1"/>
    <xf numFmtId="0" fontId="23" fillId="0" borderId="82" xfId="0" applyFont="1" applyBorder="1"/>
    <xf numFmtId="0" fontId="23" fillId="0" borderId="83" xfId="0" applyFont="1" applyBorder="1"/>
    <xf numFmtId="164" fontId="20" fillId="0" borderId="79" xfId="0" applyNumberFormat="1" applyFont="1" applyBorder="1" applyAlignment="1">
      <alignment horizontal="center" vertical="center"/>
    </xf>
    <xf numFmtId="0" fontId="21" fillId="0" borderId="80" xfId="0" applyFont="1" applyBorder="1"/>
    <xf numFmtId="0" fontId="21" fillId="0" borderId="79" xfId="0" applyFont="1" applyBorder="1"/>
    <xf numFmtId="0" fontId="38" fillId="0" borderId="8" xfId="0" applyFont="1" applyBorder="1" applyAlignment="1">
      <alignment horizontal="center" vertical="center"/>
    </xf>
    <xf numFmtId="0" fontId="39" fillId="0" borderId="2" xfId="0" applyFont="1" applyBorder="1"/>
    <xf numFmtId="0" fontId="39" fillId="0" borderId="8" xfId="0" applyFont="1" applyBorder="1"/>
    <xf numFmtId="0" fontId="40" fillId="0" borderId="8" xfId="0" applyFont="1" applyBorder="1" applyAlignment="1">
      <alignment horizontal="center" vertical="center"/>
    </xf>
    <xf numFmtId="0" fontId="40" fillId="0" borderId="2" xfId="0" applyFont="1" applyBorder="1"/>
    <xf numFmtId="0" fontId="41" fillId="0" borderId="4" xfId="0" applyFont="1" applyBorder="1" applyAlignment="1">
      <alignment horizontal="center" vertical="center"/>
    </xf>
    <xf numFmtId="0" fontId="40" fillId="0" borderId="6" xfId="0" applyFont="1" applyBorder="1"/>
    <xf numFmtId="0" fontId="41" fillId="0" borderId="8" xfId="0" applyFont="1" applyBorder="1" applyAlignment="1">
      <alignment horizontal="center" vertical="center"/>
    </xf>
    <xf numFmtId="0" fontId="40" fillId="0" borderId="7" xfId="0" applyFont="1" applyBorder="1" applyAlignment="1">
      <alignment horizontal="center" vertical="center"/>
    </xf>
    <xf numFmtId="0" fontId="40" fillId="0" borderId="3" xfId="0" applyFont="1" applyBorder="1"/>
    <xf numFmtId="0" fontId="40" fillId="0" borderId="5" xfId="0" applyFont="1" applyBorder="1"/>
    <xf numFmtId="0" fontId="40" fillId="0" borderId="8" xfId="0" applyFont="1" applyBorder="1"/>
    <xf numFmtId="0" fontId="46" fillId="10" borderId="4" xfId="0" applyFont="1" applyFill="1" applyBorder="1" applyAlignment="1">
      <alignment horizontal="center" vertical="center" wrapText="1"/>
    </xf>
    <xf numFmtId="0" fontId="44" fillId="8" borderId="5" xfId="0" applyFont="1" applyFill="1" applyBorder="1"/>
    <xf numFmtId="0" fontId="44" fillId="8" borderId="6" xfId="0" applyFont="1" applyFill="1" applyBorder="1"/>
    <xf numFmtId="0" fontId="44" fillId="8" borderId="7" xfId="0" applyFont="1" applyFill="1" applyBorder="1"/>
    <xf numFmtId="0" fontId="44" fillId="8" borderId="1" xfId="0" applyFont="1" applyFill="1" applyBorder="1"/>
    <xf numFmtId="0" fontId="44" fillId="8" borderId="3" xfId="0" applyFont="1" applyFill="1" applyBorder="1"/>
    <xf numFmtId="0" fontId="41" fillId="7" borderId="40" xfId="0" applyFont="1" applyFill="1" applyBorder="1" applyAlignment="1">
      <alignment horizontal="center" vertical="center"/>
    </xf>
    <xf numFmtId="0" fontId="40" fillId="8" borderId="41" xfId="0" applyFont="1" applyFill="1" applyBorder="1"/>
    <xf numFmtId="0" fontId="41" fillId="9" borderId="60" xfId="0" applyFont="1" applyFill="1" applyBorder="1" applyAlignment="1">
      <alignment horizontal="center" vertical="center"/>
    </xf>
    <xf numFmtId="0" fontId="40" fillId="8" borderId="61" xfId="0" applyFont="1" applyFill="1" applyBorder="1"/>
    <xf numFmtId="0" fontId="41" fillId="7" borderId="37" xfId="0" applyFont="1" applyFill="1" applyBorder="1" applyAlignment="1">
      <alignment horizontal="center" vertical="center"/>
    </xf>
    <xf numFmtId="0" fontId="40" fillId="8" borderId="39" xfId="0" applyFont="1" applyFill="1" applyBorder="1"/>
    <xf numFmtId="0" fontId="15" fillId="2" borderId="50" xfId="0" applyFont="1" applyFill="1" applyBorder="1" applyAlignment="1" applyProtection="1">
      <alignment horizontal="center" vertical="center"/>
      <protection locked="0"/>
    </xf>
    <xf numFmtId="0" fontId="15" fillId="0" borderId="14" xfId="0" applyFont="1" applyBorder="1" applyProtection="1">
      <protection locked="0"/>
    </xf>
    <xf numFmtId="0" fontId="15" fillId="0" borderId="35" xfId="0" applyFont="1" applyBorder="1" applyProtection="1">
      <protection locked="0"/>
    </xf>
    <xf numFmtId="0" fontId="15" fillId="2" borderId="49" xfId="0" applyFont="1" applyFill="1" applyBorder="1" applyAlignment="1" applyProtection="1">
      <alignment horizontal="center" vertical="center"/>
      <protection locked="0"/>
    </xf>
    <xf numFmtId="0" fontId="15" fillId="2" borderId="0" xfId="0" applyFont="1" applyFill="1" applyAlignment="1">
      <alignment horizontal="center" vertical="center"/>
    </xf>
    <xf numFmtId="0" fontId="15" fillId="0" borderId="0" xfId="0" applyFont="1"/>
    <xf numFmtId="0" fontId="17" fillId="0" borderId="76" xfId="0" applyFont="1" applyBorder="1" applyAlignment="1">
      <alignment horizontal="center" vertical="center"/>
    </xf>
    <xf numFmtId="0" fontId="15" fillId="0" borderId="77" xfId="0" applyFont="1" applyBorder="1"/>
    <xf numFmtId="0" fontId="15" fillId="0" borderId="78" xfId="0" applyFont="1" applyBorder="1"/>
    <xf numFmtId="0" fontId="15" fillId="0" borderId="81" xfId="0" applyFont="1" applyBorder="1"/>
    <xf numFmtId="0" fontId="15" fillId="0" borderId="82" xfId="0" applyFont="1" applyBorder="1"/>
    <xf numFmtId="0" fontId="15" fillId="0" borderId="83" xfId="0" applyFont="1" applyBorder="1"/>
    <xf numFmtId="0" fontId="17" fillId="6" borderId="30" xfId="0" applyFont="1" applyFill="1" applyBorder="1" applyAlignment="1">
      <alignment horizontal="center" vertical="center"/>
    </xf>
    <xf numFmtId="0" fontId="15" fillId="8" borderId="13" xfId="0" applyFont="1" applyFill="1" applyBorder="1"/>
    <xf numFmtId="0" fontId="15" fillId="8" borderId="31" xfId="0" applyFont="1" applyFill="1" applyBorder="1"/>
    <xf numFmtId="0" fontId="17" fillId="6" borderId="13" xfId="0" applyFont="1" applyFill="1" applyBorder="1" applyAlignment="1">
      <alignment horizontal="center" vertical="center"/>
    </xf>
    <xf numFmtId="0" fontId="15" fillId="8" borderId="27" xfId="0" applyFont="1" applyFill="1" applyBorder="1"/>
    <xf numFmtId="0" fontId="17" fillId="9" borderId="12" xfId="0" applyFont="1" applyFill="1" applyBorder="1" applyAlignment="1">
      <alignment horizontal="center" vertical="center"/>
    </xf>
    <xf numFmtId="0" fontId="17" fillId="9" borderId="30" xfId="0" applyFont="1" applyFill="1" applyBorder="1" applyAlignment="1">
      <alignment horizontal="center" vertical="center"/>
    </xf>
    <xf numFmtId="4" fontId="15" fillId="2" borderId="14" xfId="0" applyNumberFormat="1" applyFont="1" applyFill="1" applyBorder="1" applyAlignment="1" applyProtection="1">
      <alignment horizontal="right" vertical="center"/>
      <protection locked="0"/>
    </xf>
    <xf numFmtId="4" fontId="15" fillId="10" borderId="14" xfId="0" applyNumberFormat="1" applyFont="1" applyFill="1" applyBorder="1" applyAlignment="1">
      <alignment horizontal="right" vertical="center"/>
    </xf>
    <xf numFmtId="0" fontId="15" fillId="8" borderId="14" xfId="0" applyFont="1" applyFill="1" applyBorder="1"/>
    <xf numFmtId="0" fontId="15" fillId="8" borderId="36" xfId="0" applyFont="1" applyFill="1" applyBorder="1"/>
    <xf numFmtId="0" fontId="15" fillId="8" borderId="35" xfId="0" applyFont="1" applyFill="1" applyBorder="1"/>
    <xf numFmtId="166" fontId="15" fillId="10" borderId="50" xfId="0" applyNumberFormat="1" applyFont="1" applyFill="1" applyBorder="1" applyAlignment="1">
      <alignment horizontal="center" vertical="center"/>
    </xf>
    <xf numFmtId="166" fontId="15" fillId="8" borderId="14" xfId="0" applyNumberFormat="1" applyFont="1" applyFill="1" applyBorder="1"/>
    <xf numFmtId="166" fontId="15" fillId="8" borderId="35" xfId="0" applyNumberFormat="1" applyFont="1" applyFill="1" applyBorder="1"/>
    <xf numFmtId="0" fontId="15" fillId="0" borderId="79" xfId="0" applyFont="1" applyBorder="1"/>
    <xf numFmtId="0" fontId="15" fillId="0" borderId="80" xfId="0" applyFont="1" applyBorder="1"/>
    <xf numFmtId="0" fontId="32" fillId="0" borderId="0" xfId="0" applyFont="1" applyAlignment="1">
      <alignment vertical="center"/>
    </xf>
    <xf numFmtId="0" fontId="33" fillId="0" borderId="0" xfId="0" applyFont="1"/>
    <xf numFmtId="0" fontId="33" fillId="0" borderId="82" xfId="0" applyFont="1" applyBorder="1"/>
    <xf numFmtId="0" fontId="33" fillId="0" borderId="0" xfId="0" applyFont="1" applyAlignment="1">
      <alignment horizontal="center" vertical="center" wrapText="1"/>
    </xf>
    <xf numFmtId="0" fontId="17" fillId="6" borderId="12" xfId="0" applyFont="1" applyFill="1" applyBorder="1" applyAlignment="1">
      <alignment horizontal="center" vertical="center"/>
    </xf>
    <xf numFmtId="0" fontId="17" fillId="2" borderId="37" xfId="0" applyFont="1" applyFill="1" applyBorder="1" applyAlignment="1">
      <alignment horizontal="right" vertical="center"/>
    </xf>
    <xf numFmtId="0" fontId="15" fillId="0" borderId="38" xfId="0" applyFont="1" applyBorder="1"/>
    <xf numFmtId="0" fontId="15" fillId="0" borderId="39" xfId="0" applyFont="1" applyBorder="1"/>
    <xf numFmtId="0" fontId="17" fillId="2" borderId="42" xfId="0" applyFont="1" applyFill="1" applyBorder="1" applyAlignment="1">
      <alignment horizontal="right" vertical="center"/>
    </xf>
    <xf numFmtId="0" fontId="15" fillId="0" borderId="43" xfId="0" applyFont="1" applyBorder="1"/>
    <xf numFmtId="0" fontId="15" fillId="0" borderId="44" xfId="0" applyFont="1" applyBorder="1"/>
    <xf numFmtId="10" fontId="15" fillId="2" borderId="45" xfId="0" applyNumberFormat="1" applyFont="1" applyFill="1" applyBorder="1" applyAlignment="1" applyProtection="1">
      <alignment horizontal="center" vertical="center"/>
      <protection locked="0"/>
    </xf>
    <xf numFmtId="0" fontId="15" fillId="0" borderId="43" xfId="0" applyFont="1" applyBorder="1" applyProtection="1">
      <protection locked="0"/>
    </xf>
    <xf numFmtId="0" fontId="15" fillId="0" borderId="46" xfId="0" applyFont="1" applyBorder="1" applyProtection="1">
      <protection locked="0"/>
    </xf>
    <xf numFmtId="0" fontId="17" fillId="2" borderId="21" xfId="0" applyFont="1" applyFill="1" applyBorder="1" applyAlignment="1">
      <alignment horizontal="right" vertical="center"/>
    </xf>
    <xf numFmtId="0" fontId="15" fillId="0" borderId="22" xfId="0" applyFont="1" applyBorder="1"/>
    <xf numFmtId="0" fontId="15" fillId="0" borderId="23" xfId="0" applyFont="1" applyBorder="1"/>
    <xf numFmtId="10" fontId="15" fillId="2" borderId="24" xfId="0" applyNumberFormat="1" applyFont="1" applyFill="1" applyBorder="1" applyAlignment="1" applyProtection="1">
      <alignment horizontal="center" vertical="center"/>
      <protection locked="0"/>
    </xf>
    <xf numFmtId="0" fontId="15" fillId="0" borderId="22" xfId="0" applyFont="1" applyBorder="1" applyProtection="1">
      <protection locked="0"/>
    </xf>
    <xf numFmtId="0" fontId="15" fillId="0" borderId="25" xfId="0" applyFont="1" applyBorder="1" applyProtection="1">
      <protection locked="0"/>
    </xf>
    <xf numFmtId="0" fontId="48" fillId="0" borderId="76" xfId="0" applyFont="1" applyBorder="1" applyAlignment="1">
      <alignment horizontal="center" vertical="center"/>
    </xf>
    <xf numFmtId="0" fontId="49" fillId="0" borderId="77" xfId="0" applyFont="1" applyBorder="1"/>
    <xf numFmtId="0" fontId="49" fillId="0" borderId="78" xfId="0" applyFont="1" applyBorder="1"/>
    <xf numFmtId="0" fontId="49" fillId="0" borderId="81" xfId="0" applyFont="1" applyBorder="1"/>
    <xf numFmtId="0" fontId="49" fillId="0" borderId="82" xfId="0" applyFont="1" applyBorder="1"/>
    <xf numFmtId="0" fontId="49" fillId="0" borderId="83" xfId="0" applyFont="1" applyBorder="1"/>
    <xf numFmtId="4" fontId="15" fillId="10" borderId="38" xfId="0" applyNumberFormat="1" applyFont="1" applyFill="1" applyBorder="1" applyAlignment="1">
      <alignment horizontal="right" vertical="center"/>
    </xf>
    <xf numFmtId="0" fontId="15" fillId="8" borderId="38" xfId="0" applyFont="1" applyFill="1" applyBorder="1"/>
    <xf numFmtId="0" fontId="15" fillId="8" borderId="41" xfId="0" applyFont="1" applyFill="1" applyBorder="1"/>
    <xf numFmtId="0" fontId="17" fillId="10" borderId="37" xfId="0" applyFont="1" applyFill="1" applyBorder="1" applyAlignment="1">
      <alignment horizontal="left" vertical="center"/>
    </xf>
    <xf numFmtId="0" fontId="17" fillId="10" borderId="42" xfId="0" applyFont="1" applyFill="1" applyBorder="1" applyAlignment="1">
      <alignment horizontal="left" vertical="center"/>
    </xf>
    <xf numFmtId="0" fontId="15" fillId="8" borderId="43" xfId="0" applyFont="1" applyFill="1" applyBorder="1"/>
    <xf numFmtId="4" fontId="15" fillId="10" borderId="43" xfId="0" applyNumberFormat="1" applyFont="1" applyFill="1" applyBorder="1" applyAlignment="1">
      <alignment horizontal="right" vertical="center"/>
    </xf>
    <xf numFmtId="0" fontId="15" fillId="8" borderId="46" xfId="0" applyFont="1" applyFill="1" applyBorder="1"/>
    <xf numFmtId="9" fontId="15" fillId="2" borderId="40" xfId="0" applyNumberFormat="1" applyFont="1" applyFill="1" applyBorder="1" applyAlignment="1" applyProtection="1">
      <alignment horizontal="center" vertical="center"/>
      <protection locked="0"/>
    </xf>
    <xf numFmtId="0" fontId="15" fillId="0" borderId="38" xfId="0" applyFont="1" applyBorder="1" applyProtection="1">
      <protection locked="0"/>
    </xf>
    <xf numFmtId="0" fontId="15" fillId="0" borderId="41" xfId="0" applyFont="1" applyBorder="1" applyProtection="1">
      <protection locked="0"/>
    </xf>
    <xf numFmtId="0" fontId="15" fillId="2" borderId="30" xfId="0" applyFont="1" applyFill="1" applyBorder="1" applyAlignment="1" applyProtection="1">
      <alignment horizontal="center" vertical="center"/>
      <protection locked="0"/>
    </xf>
    <xf numFmtId="0" fontId="15" fillId="0" borderId="13" xfId="0" applyFont="1" applyBorder="1" applyProtection="1">
      <protection locked="0"/>
    </xf>
    <xf numFmtId="0" fontId="15" fillId="0" borderId="31" xfId="0" applyFont="1" applyBorder="1" applyProtection="1">
      <protection locked="0"/>
    </xf>
    <xf numFmtId="166" fontId="15" fillId="10" borderId="30" xfId="0" applyNumberFormat="1" applyFont="1" applyFill="1" applyBorder="1" applyAlignment="1">
      <alignment horizontal="center" vertical="center"/>
    </xf>
    <xf numFmtId="166" fontId="15" fillId="8" borderId="13" xfId="0" applyNumberFormat="1" applyFont="1" applyFill="1" applyBorder="1"/>
    <xf numFmtId="166" fontId="15" fillId="8" borderId="31" xfId="0" applyNumberFormat="1" applyFont="1" applyFill="1" applyBorder="1"/>
    <xf numFmtId="4" fontId="15" fillId="10" borderId="13" xfId="0" applyNumberFormat="1" applyFont="1" applyFill="1" applyBorder="1" applyAlignment="1">
      <alignment horizontal="right" vertical="center"/>
    </xf>
    <xf numFmtId="4" fontId="35" fillId="3" borderId="52" xfId="0" applyNumberFormat="1" applyFont="1" applyFill="1" applyBorder="1" applyAlignment="1">
      <alignment horizontal="right" vertical="center"/>
    </xf>
    <xf numFmtId="0" fontId="36" fillId="0" borderId="52" xfId="0" applyFont="1" applyBorder="1"/>
    <xf numFmtId="0" fontId="36" fillId="0" borderId="53" xfId="0" applyFont="1" applyBorder="1"/>
    <xf numFmtId="0" fontId="15" fillId="2" borderId="12" xfId="0" applyFont="1" applyFill="1" applyBorder="1" applyAlignment="1" applyProtection="1">
      <alignment horizontal="center" vertical="center"/>
      <protection locked="0"/>
    </xf>
    <xf numFmtId="0" fontId="35" fillId="3" borderId="51" xfId="0" applyFont="1" applyFill="1" applyBorder="1" applyAlignment="1">
      <alignment horizontal="center" vertical="center"/>
    </xf>
    <xf numFmtId="4" fontId="15" fillId="2" borderId="13" xfId="0" applyNumberFormat="1" applyFont="1" applyFill="1" applyBorder="1" applyAlignment="1" applyProtection="1">
      <alignment horizontal="right" vertical="center"/>
      <protection locked="0"/>
    </xf>
    <xf numFmtId="0" fontId="15" fillId="2" borderId="14" xfId="0" applyFont="1" applyFill="1" applyBorder="1" applyAlignment="1" applyProtection="1">
      <alignment horizontal="center" vertical="center"/>
      <protection locked="0"/>
    </xf>
    <xf numFmtId="4" fontId="22" fillId="11" borderId="0" xfId="0" applyNumberFormat="1" applyFont="1" applyFill="1" applyAlignment="1" applyProtection="1">
      <alignment horizontal="right" vertical="center"/>
      <protection locked="0"/>
    </xf>
    <xf numFmtId="0" fontId="30" fillId="8" borderId="0" xfId="0" applyFont="1" applyFill="1" applyProtection="1">
      <protection locked="0"/>
    </xf>
    <xf numFmtId="0" fontId="30" fillId="8" borderId="1" xfId="0" applyFont="1" applyFill="1" applyBorder="1" applyProtection="1">
      <protection locked="0"/>
    </xf>
    <xf numFmtId="9" fontId="22" fillId="11" borderId="0" xfId="0" applyNumberFormat="1" applyFont="1" applyFill="1" applyAlignment="1" applyProtection="1">
      <alignment horizontal="center" vertical="center"/>
      <protection locked="0"/>
    </xf>
    <xf numFmtId="0" fontId="22" fillId="11" borderId="0" xfId="0" applyFont="1" applyFill="1" applyAlignment="1">
      <alignment horizontal="left" vertical="center"/>
    </xf>
    <xf numFmtId="0" fontId="30" fillId="8" borderId="0" xfId="0" applyFont="1" applyFill="1"/>
    <xf numFmtId="0" fontId="30" fillId="8" borderId="1" xfId="0" applyFont="1" applyFill="1" applyBorder="1"/>
    <xf numFmtId="0" fontId="17" fillId="2" borderId="0" xfId="0" applyFont="1" applyFill="1" applyAlignment="1">
      <alignment horizontal="center" vertical="center"/>
    </xf>
    <xf numFmtId="0" fontId="20" fillId="0" borderId="79" xfId="0" applyFont="1" applyBorder="1" applyAlignment="1">
      <alignment horizontal="center" vertical="center"/>
    </xf>
    <xf numFmtId="0" fontId="29" fillId="0" borderId="0" xfId="0" applyFont="1"/>
    <xf numFmtId="0" fontId="29" fillId="0" borderId="80" xfId="0" applyFont="1" applyBorder="1"/>
    <xf numFmtId="0" fontId="29" fillId="0" borderId="79" xfId="0" applyFont="1" applyBorder="1"/>
    <xf numFmtId="0" fontId="15" fillId="0" borderId="0" xfId="0" applyFont="1" applyAlignment="1">
      <alignment horizontal="center" vertical="center"/>
    </xf>
    <xf numFmtId="0" fontId="17" fillId="0" borderId="0" xfId="0" applyFont="1" applyAlignment="1">
      <alignment horizontal="center" vertical="center"/>
    </xf>
    <xf numFmtId="0" fontId="22" fillId="0" borderId="0" xfId="0" applyFont="1" applyAlignment="1">
      <alignment horizontal="center" vertical="center"/>
    </xf>
    <xf numFmtId="0" fontId="30" fillId="0" borderId="0" xfId="0" applyFont="1"/>
    <xf numFmtId="0" fontId="15" fillId="0" borderId="79" xfId="0" applyFont="1" applyBorder="1" applyAlignment="1">
      <alignment horizontal="center" vertical="center"/>
    </xf>
    <xf numFmtId="0" fontId="15" fillId="2" borderId="40" xfId="0" applyFont="1" applyFill="1" applyBorder="1" applyAlignment="1" applyProtection="1">
      <alignment horizontal="center" vertical="center"/>
      <protection locked="0"/>
    </xf>
    <xf numFmtId="0" fontId="17" fillId="10" borderId="0" xfId="0" applyFont="1" applyFill="1" applyAlignment="1">
      <alignment horizontal="center" vertical="center"/>
    </xf>
    <xf numFmtId="0" fontId="15" fillId="8" borderId="0" xfId="0" applyFont="1" applyFill="1"/>
    <xf numFmtId="4" fontId="15" fillId="10" borderId="47" xfId="0" applyNumberFormat="1" applyFont="1" applyFill="1" applyBorder="1" applyAlignment="1">
      <alignment horizontal="right" vertical="center"/>
    </xf>
    <xf numFmtId="0" fontId="15" fillId="8" borderId="47" xfId="0" applyFont="1" applyFill="1" applyBorder="1"/>
    <xf numFmtId="0" fontId="15" fillId="8" borderId="48" xfId="0" applyFont="1" applyFill="1" applyBorder="1"/>
    <xf numFmtId="4" fontId="32" fillId="10" borderId="1" xfId="0" applyNumberFormat="1" applyFont="1" applyFill="1" applyBorder="1" applyAlignment="1">
      <alignment horizontal="right" vertical="center"/>
    </xf>
    <xf numFmtId="0" fontId="33" fillId="8" borderId="1" xfId="0" applyFont="1" applyFill="1" applyBorder="1"/>
    <xf numFmtId="0" fontId="33" fillId="8" borderId="3" xfId="0" applyFont="1" applyFill="1" applyBorder="1"/>
    <xf numFmtId="4" fontId="15" fillId="10" borderId="0" xfId="0" applyNumberFormat="1" applyFont="1" applyFill="1" applyAlignment="1">
      <alignment horizontal="right" vertical="center"/>
    </xf>
    <xf numFmtId="0" fontId="15" fillId="8" borderId="2" xfId="0" applyFont="1" applyFill="1" applyBorder="1"/>
    <xf numFmtId="0" fontId="15" fillId="10" borderId="8" xfId="0" applyFont="1" applyFill="1" applyBorder="1" applyAlignment="1">
      <alignment horizontal="left" vertical="center"/>
    </xf>
    <xf numFmtId="4" fontId="15" fillId="10" borderId="5" xfId="0" applyNumberFormat="1" applyFont="1" applyFill="1" applyBorder="1" applyAlignment="1">
      <alignment horizontal="right" vertical="center"/>
    </xf>
    <xf numFmtId="0" fontId="15" fillId="8" borderId="5" xfId="0" applyFont="1" applyFill="1" applyBorder="1"/>
    <xf numFmtId="0" fontId="15" fillId="8" borderId="6" xfId="0" applyFont="1" applyFill="1" applyBorder="1"/>
    <xf numFmtId="0" fontId="15" fillId="10" borderId="4" xfId="0" applyFont="1" applyFill="1" applyBorder="1" applyAlignment="1">
      <alignment horizontal="left" vertical="center"/>
    </xf>
    <xf numFmtId="0" fontId="15" fillId="10" borderId="0" xfId="0" applyFont="1" applyFill="1" applyAlignment="1">
      <alignment horizontal="left" vertical="center"/>
    </xf>
    <xf numFmtId="4" fontId="32" fillId="14" borderId="0" xfId="0" applyNumberFormat="1" applyFont="1" applyFill="1" applyAlignment="1">
      <alignment horizontal="right" vertical="center"/>
    </xf>
    <xf numFmtId="0" fontId="33" fillId="15" borderId="0" xfId="0" applyFont="1" applyFill="1"/>
    <xf numFmtId="0" fontId="33" fillId="15" borderId="2" xfId="0" applyFont="1" applyFill="1" applyBorder="1"/>
    <xf numFmtId="0" fontId="17" fillId="14" borderId="8" xfId="0" applyFont="1" applyFill="1" applyBorder="1" applyAlignment="1">
      <alignment horizontal="left" vertical="center"/>
    </xf>
    <xf numFmtId="0" fontId="15" fillId="15" borderId="0" xfId="0" applyFont="1" applyFill="1"/>
    <xf numFmtId="0" fontId="34" fillId="14" borderId="0" xfId="0" applyFont="1" applyFill="1" applyAlignment="1">
      <alignment horizontal="left" vertical="center"/>
    </xf>
    <xf numFmtId="0" fontId="31" fillId="15" borderId="1" xfId="0" applyFont="1" applyFill="1" applyBorder="1"/>
    <xf numFmtId="4" fontId="34" fillId="14" borderId="0" xfId="0" applyNumberFormat="1" applyFont="1" applyFill="1" applyAlignment="1">
      <alignment horizontal="right" vertical="center"/>
    </xf>
    <xf numFmtId="0" fontId="31" fillId="15" borderId="0" xfId="0" applyFont="1" applyFill="1"/>
    <xf numFmtId="0" fontId="31" fillId="15" borderId="2" xfId="0" applyFont="1" applyFill="1" applyBorder="1"/>
    <xf numFmtId="0" fontId="31" fillId="15" borderId="3" xfId="0" applyFont="1" applyFill="1" applyBorder="1"/>
    <xf numFmtId="0" fontId="15" fillId="15" borderId="7" xfId="0" applyFont="1" applyFill="1" applyBorder="1"/>
    <xf numFmtId="0" fontId="15" fillId="15" borderId="1" xfId="0" applyFont="1" applyFill="1" applyBorder="1"/>
    <xf numFmtId="0" fontId="17" fillId="7" borderId="0" xfId="0" applyFont="1" applyFill="1" applyAlignment="1">
      <alignment horizontal="center" vertical="center"/>
    </xf>
    <xf numFmtId="0" fontId="15" fillId="8" borderId="1" xfId="0" applyFont="1" applyFill="1" applyBorder="1"/>
    <xf numFmtId="0" fontId="17" fillId="15" borderId="8" xfId="0" applyFont="1" applyFill="1" applyBorder="1" applyAlignment="1">
      <alignment horizontal="left" vertical="center"/>
    </xf>
    <xf numFmtId="0" fontId="44" fillId="0" borderId="8" xfId="0" applyFont="1" applyFill="1" applyBorder="1" applyAlignment="1">
      <alignment horizontal="center" vertical="center"/>
    </xf>
    <xf numFmtId="0" fontId="44" fillId="0" borderId="2" xfId="0" applyFont="1" applyFill="1" applyBorder="1" applyAlignment="1">
      <alignment horizontal="center" vertical="center"/>
    </xf>
  </cellXfs>
  <cellStyles count="2">
    <cellStyle name="Hyperlink" xfId="1" builtinId="8"/>
    <cellStyle name="Normal" xfId="0" builtinId="0"/>
  </cellStyles>
  <dxfs count="5">
    <dxf>
      <fill>
        <patternFill patternType="solid">
          <fgColor rgb="FFC2D6CA"/>
          <bgColor theme="4"/>
        </patternFill>
      </fill>
    </dxf>
    <dxf>
      <font>
        <b/>
      </font>
      <fill>
        <patternFill patternType="solid">
          <fgColor rgb="FFFECDC3"/>
          <bgColor theme="7"/>
        </patternFill>
      </fill>
    </dxf>
    <dxf>
      <fill>
        <patternFill patternType="solid">
          <fgColor rgb="FF93B4A2"/>
          <bgColor rgb="FFC3EDBF"/>
        </patternFill>
      </fill>
    </dxf>
    <dxf>
      <fill>
        <patternFill patternType="solid">
          <fgColor rgb="FFF0C894"/>
          <bgColor rgb="FFF9EFC7"/>
        </patternFill>
      </fill>
    </dxf>
    <dxf>
      <font>
        <b/>
      </font>
      <fill>
        <patternFill patternType="solid">
          <fgColor rgb="FFFD9B87"/>
          <bgColor rgb="FFFBB9C5"/>
        </patternFill>
      </fill>
    </dxf>
  </dxfs>
  <tableStyles count="0" defaultTableStyle="TableStyleMedium2" defaultPivotStyle="PivotStyleLight16"/>
  <colors>
    <mruColors>
      <color rgb="FF3B223D"/>
      <color rgb="FFFF99FF"/>
      <color rgb="FFFBB9C5"/>
      <color rgb="FFC3EDBF"/>
      <color rgb="FFF9EFC7"/>
      <color rgb="FFE3B8B5"/>
      <color rgb="FFE59FAD"/>
      <color rgb="FF9EBAE5"/>
      <color rgb="FFF4B27B"/>
      <color rgb="FF90B9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4-35C6-0C47-A00F-34DEBF3D44D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2-7A3A-F04A-A13E-2F7093D9B76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1-7A3A-F04A-A13E-2F7093D9B76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Quicksand" pitchFamily="2" charset="77"/>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Inventory!$K$2:$K$4</c:f>
              <c:strCache>
                <c:ptCount val="3"/>
                <c:pt idx="0">
                  <c:v>In Stock</c:v>
                </c:pt>
                <c:pt idx="1">
                  <c:v>Low Stock</c:v>
                </c:pt>
                <c:pt idx="2">
                  <c:v>No Stock</c:v>
                </c:pt>
              </c:strCache>
            </c:strRef>
          </c:cat>
          <c:val>
            <c:numRef>
              <c:f>Inventory!$L$2:$L$4</c:f>
              <c:numCache>
                <c:formatCode>General</c:formatCode>
                <c:ptCount val="3"/>
                <c:pt idx="0">
                  <c:v>8</c:v>
                </c:pt>
                <c:pt idx="1">
                  <c:v>0</c:v>
                </c:pt>
                <c:pt idx="2">
                  <c:v>0</c:v>
                </c:pt>
              </c:numCache>
            </c:numRef>
          </c:val>
          <c:extLst>
            <c:ext xmlns:c16="http://schemas.microsoft.com/office/drawing/2014/chart" uri="{C3380CC4-5D6E-409C-BE32-E72D297353CC}">
              <c16:uniqueId val="{00000000-7A3A-F04A-A13E-2F7093D9B76F}"/>
            </c:ext>
          </c:extLst>
        </c:ser>
        <c:dLbls>
          <c:dLblPos val="outEnd"/>
          <c:showLegendKey val="0"/>
          <c:showVal val="1"/>
          <c:showCatName val="0"/>
          <c:showSerName val="0"/>
          <c:showPercent val="0"/>
          <c:showBubbleSize val="0"/>
        </c:dLbls>
        <c:gapWidth val="182"/>
        <c:axId val="1857690128"/>
        <c:axId val="1857326656"/>
      </c:barChart>
      <c:catAx>
        <c:axId val="1857690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Quicksand" pitchFamily="2" charset="77"/>
                <a:ea typeface="+mn-ea"/>
                <a:cs typeface="+mn-cs"/>
              </a:defRPr>
            </a:pPr>
            <a:endParaRPr lang="en-US"/>
          </a:p>
        </c:txPr>
        <c:crossAx val="1857326656"/>
        <c:crosses val="autoZero"/>
        <c:auto val="1"/>
        <c:lblAlgn val="ctr"/>
        <c:lblOffset val="100"/>
        <c:noMultiLvlLbl val="0"/>
      </c:catAx>
      <c:valAx>
        <c:axId val="185732665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857690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doughnut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30F7-FF42-9690-3846D4B20A03}"/>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30F7-FF42-9690-3846D4B20A03}"/>
              </c:ext>
            </c:extLst>
          </c:dPt>
          <c:dPt>
            <c:idx val="2"/>
            <c:bubble3D val="0"/>
            <c:spPr>
              <a:solidFill>
                <a:schemeClr val="accent5"/>
              </a:solidFill>
              <a:ln>
                <a:noFill/>
              </a:ln>
              <a:effectLst/>
            </c:spPr>
            <c:extLst>
              <c:ext xmlns:c16="http://schemas.microsoft.com/office/drawing/2014/chart" uri="{C3380CC4-5D6E-409C-BE32-E72D297353CC}">
                <c16:uniqueId val="{00000005-30F7-FF42-9690-3846D4B20A03}"/>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30F7-FF42-9690-3846D4B20A03}"/>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30F7-FF42-9690-3846D4B20A0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Quicksand" pitchFamily="2" charset="77"/>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Calculator'!$CD$30:$CD$34</c:f>
              <c:numCache>
                <c:formatCode>#,##0.00</c:formatCode>
                <c:ptCount val="5"/>
                <c:pt idx="0">
                  <c:v>10.916666666666666</c:v>
                </c:pt>
                <c:pt idx="1">
                  <c:v>5.458333333333333</c:v>
                </c:pt>
                <c:pt idx="2">
                  <c:v>0</c:v>
                </c:pt>
                <c:pt idx="3" formatCode="#,##0.00;@">
                  <c:v>0</c:v>
                </c:pt>
                <c:pt idx="4" formatCode="#,##0.00;@">
                  <c:v>1.6375000000000002</c:v>
                </c:pt>
              </c:numCache>
            </c:numRef>
          </c:val>
          <c:extLst>
            <c:ext xmlns:c16="http://schemas.microsoft.com/office/drawing/2014/chart" uri="{C3380CC4-5D6E-409C-BE32-E72D297353CC}">
              <c16:uniqueId val="{0000000A-30F7-FF42-9690-3846D4B20A03}"/>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solidFill>
      <a:srgbClr val="FFFFFF">
        <a:alpha val="0"/>
      </a:srgbClr>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doughnut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427B-2F4D-A4A3-89888248F786}"/>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427B-2F4D-A4A3-89888248F786}"/>
              </c:ext>
            </c:extLst>
          </c:dPt>
          <c:dPt>
            <c:idx val="2"/>
            <c:bubble3D val="0"/>
            <c:spPr>
              <a:solidFill>
                <a:schemeClr val="accent5"/>
              </a:solidFill>
              <a:ln>
                <a:noFill/>
              </a:ln>
              <a:effectLst/>
            </c:spPr>
            <c:extLst>
              <c:ext xmlns:c16="http://schemas.microsoft.com/office/drawing/2014/chart" uri="{C3380CC4-5D6E-409C-BE32-E72D297353CC}">
                <c16:uniqueId val="{00000005-427B-2F4D-A4A3-89888248F786}"/>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427B-2F4D-A4A3-89888248F786}"/>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427B-2F4D-A4A3-89888248F78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Quicksand" pitchFamily="2" charset="77"/>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Calculator'!$CE$30:$CE$34</c:f>
              <c:numCache>
                <c:formatCode>#,##0.00</c:formatCode>
                <c:ptCount val="5"/>
                <c:pt idx="0">
                  <c:v>10.916666666666666</c:v>
                </c:pt>
                <c:pt idx="1">
                  <c:v>5.4469696969696972</c:v>
                </c:pt>
                <c:pt idx="2">
                  <c:v>0</c:v>
                </c:pt>
                <c:pt idx="3" formatCode="#,##0.00;@">
                  <c:v>0</c:v>
                </c:pt>
                <c:pt idx="4" formatCode="#,##0.00;@">
                  <c:v>1.6363636363636365</c:v>
                </c:pt>
              </c:numCache>
            </c:numRef>
          </c:val>
          <c:extLst>
            <c:ext xmlns:c16="http://schemas.microsoft.com/office/drawing/2014/chart" uri="{C3380CC4-5D6E-409C-BE32-E72D297353CC}">
              <c16:uniqueId val="{0000000A-427B-2F4D-A4A3-89888248F786}"/>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doughnut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28E1-4A47-B121-0AC0E79C0D73}"/>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28E1-4A47-B121-0AC0E79C0D73}"/>
              </c:ext>
            </c:extLst>
          </c:dPt>
          <c:dPt>
            <c:idx val="2"/>
            <c:bubble3D val="0"/>
            <c:spPr>
              <a:solidFill>
                <a:schemeClr val="accent5"/>
              </a:solidFill>
              <a:ln>
                <a:noFill/>
              </a:ln>
              <a:effectLst/>
            </c:spPr>
            <c:extLst>
              <c:ext xmlns:c16="http://schemas.microsoft.com/office/drawing/2014/chart" uri="{C3380CC4-5D6E-409C-BE32-E72D297353CC}">
                <c16:uniqueId val="{00000005-28E1-4A47-B121-0AC0E79C0D73}"/>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28E1-4A47-B121-0AC0E79C0D73}"/>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28E1-4A47-B121-0AC0E79C0D7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Quicksand" pitchFamily="2" charset="77"/>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Calculator'!$CF$30:$CF$34</c:f>
              <c:numCache>
                <c:formatCode>#,##0.00</c:formatCode>
                <c:ptCount val="5"/>
                <c:pt idx="0">
                  <c:v>10.916666666666666</c:v>
                </c:pt>
                <c:pt idx="1">
                  <c:v>14.083333333333334</c:v>
                </c:pt>
                <c:pt idx="2">
                  <c:v>0</c:v>
                </c:pt>
                <c:pt idx="3" formatCode="#,##0.00;@">
                  <c:v>0</c:v>
                </c:pt>
                <c:pt idx="4" formatCode="#,##0.00;@">
                  <c:v>2.5</c:v>
                </c:pt>
              </c:numCache>
            </c:numRef>
          </c:val>
          <c:extLst>
            <c:ext xmlns:c16="http://schemas.microsoft.com/office/drawing/2014/chart" uri="{C3380CC4-5D6E-409C-BE32-E72D297353CC}">
              <c16:uniqueId val="{0000000A-28E1-4A47-B121-0AC0E79C0D73}"/>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doughnut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A519-DE42-A610-113CD68A82F4}"/>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A519-DE42-A610-113CD68A82F4}"/>
              </c:ext>
            </c:extLst>
          </c:dPt>
          <c:dPt>
            <c:idx val="2"/>
            <c:bubble3D val="0"/>
            <c:spPr>
              <a:solidFill>
                <a:schemeClr val="accent5"/>
              </a:solidFill>
              <a:ln>
                <a:noFill/>
              </a:ln>
              <a:effectLst/>
            </c:spPr>
            <c:extLst>
              <c:ext xmlns:c16="http://schemas.microsoft.com/office/drawing/2014/chart" uri="{C3380CC4-5D6E-409C-BE32-E72D297353CC}">
                <c16:uniqueId val="{00000005-A519-DE42-A610-113CD68A82F4}"/>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A519-DE42-A610-113CD68A82F4}"/>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A519-DE42-A610-113CD68A82F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Quicksand" pitchFamily="2" charset="77"/>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Calculator'!$CG$30:$CG$34</c:f>
              <c:numCache>
                <c:formatCode>#,##0.00</c:formatCode>
                <c:ptCount val="5"/>
                <c:pt idx="0">
                  <c:v>10.916666666666666</c:v>
                </c:pt>
                <c:pt idx="1">
                  <c:v>7.0833333333333339</c:v>
                </c:pt>
                <c:pt idx="2">
                  <c:v>0</c:v>
                </c:pt>
                <c:pt idx="3" formatCode="#,##0.00;@">
                  <c:v>0</c:v>
                </c:pt>
                <c:pt idx="4" formatCode="#,##0.00;@">
                  <c:v>1.8</c:v>
                </c:pt>
              </c:numCache>
            </c:numRef>
          </c:val>
          <c:extLst>
            <c:ext xmlns:c16="http://schemas.microsoft.com/office/drawing/2014/chart" uri="{C3380CC4-5D6E-409C-BE32-E72D297353CC}">
              <c16:uniqueId val="{0000000A-A519-DE42-A610-113CD68A82F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013219973270211E-2"/>
          <c:y val="4.9999956328254311E-2"/>
          <c:w val="0.71947893016440434"/>
          <c:h val="0.95000004367174573"/>
        </c:manualLayout>
      </c:layout>
      <c:doughnutChart>
        <c:varyColors val="1"/>
        <c:ser>
          <c:idx val="0"/>
          <c:order val="0"/>
          <c:dPt>
            <c:idx val="0"/>
            <c:bubble3D val="0"/>
            <c:spPr>
              <a:solidFill>
                <a:schemeClr val="accent1">
                  <a:tint val="32000"/>
                </a:schemeClr>
              </a:solidFill>
              <a:ln>
                <a:noFill/>
              </a:ln>
              <a:effectLst/>
            </c:spPr>
            <c:extLst>
              <c:ext xmlns:c16="http://schemas.microsoft.com/office/drawing/2014/chart" uri="{C3380CC4-5D6E-409C-BE32-E72D297353CC}">
                <c16:uniqueId val="{00000000-CCA0-2447-96C3-B83E9A094941}"/>
              </c:ext>
            </c:extLst>
          </c:dPt>
          <c:dPt>
            <c:idx val="1"/>
            <c:bubble3D val="0"/>
            <c:spPr>
              <a:solidFill>
                <a:schemeClr val="accent1">
                  <a:tint val="34000"/>
                </a:schemeClr>
              </a:solidFill>
              <a:ln>
                <a:noFill/>
              </a:ln>
              <a:effectLst/>
            </c:spPr>
            <c:extLst>
              <c:ext xmlns:c16="http://schemas.microsoft.com/office/drawing/2014/chart" uri="{C3380CC4-5D6E-409C-BE32-E72D297353CC}">
                <c16:uniqueId val="{00000001-CCA0-2447-96C3-B83E9A094941}"/>
              </c:ext>
            </c:extLst>
          </c:dPt>
          <c:dPt>
            <c:idx val="2"/>
            <c:bubble3D val="0"/>
            <c:spPr>
              <a:solidFill>
                <a:schemeClr val="accent1">
                  <a:tint val="36000"/>
                </a:schemeClr>
              </a:solidFill>
              <a:ln>
                <a:noFill/>
              </a:ln>
              <a:effectLst/>
            </c:spPr>
            <c:extLst>
              <c:ext xmlns:c16="http://schemas.microsoft.com/office/drawing/2014/chart" uri="{C3380CC4-5D6E-409C-BE32-E72D297353CC}">
                <c16:uniqueId val="{00000002-CCA0-2447-96C3-B83E9A094941}"/>
              </c:ext>
            </c:extLst>
          </c:dPt>
          <c:dPt>
            <c:idx val="3"/>
            <c:bubble3D val="0"/>
            <c:spPr>
              <a:solidFill>
                <a:schemeClr val="accent1">
                  <a:tint val="38000"/>
                </a:schemeClr>
              </a:solidFill>
              <a:ln>
                <a:noFill/>
              </a:ln>
              <a:effectLst/>
            </c:spPr>
            <c:extLst>
              <c:ext xmlns:c16="http://schemas.microsoft.com/office/drawing/2014/chart" uri="{C3380CC4-5D6E-409C-BE32-E72D297353CC}">
                <c16:uniqueId val="{00000003-CCA0-2447-96C3-B83E9A094941}"/>
              </c:ext>
            </c:extLst>
          </c:dPt>
          <c:dPt>
            <c:idx val="4"/>
            <c:bubble3D val="0"/>
            <c:spPr>
              <a:solidFill>
                <a:schemeClr val="accent1">
                  <a:tint val="40000"/>
                </a:schemeClr>
              </a:solidFill>
              <a:ln>
                <a:noFill/>
              </a:ln>
              <a:effectLst/>
            </c:spPr>
            <c:extLst>
              <c:ext xmlns:c16="http://schemas.microsoft.com/office/drawing/2014/chart" uri="{C3380CC4-5D6E-409C-BE32-E72D297353CC}">
                <c16:uniqueId val="{00000004-CCA0-2447-96C3-B83E9A094941}"/>
              </c:ext>
            </c:extLst>
          </c:dPt>
          <c:dPt>
            <c:idx val="5"/>
            <c:bubble3D val="0"/>
            <c:spPr>
              <a:solidFill>
                <a:schemeClr val="accent1">
                  <a:tint val="42000"/>
                </a:schemeClr>
              </a:solidFill>
              <a:ln>
                <a:noFill/>
              </a:ln>
              <a:effectLst/>
            </c:spPr>
            <c:extLst>
              <c:ext xmlns:c16="http://schemas.microsoft.com/office/drawing/2014/chart" uri="{C3380CC4-5D6E-409C-BE32-E72D297353CC}">
                <c16:uniqueId val="{00000005-CCA0-2447-96C3-B83E9A094941}"/>
              </c:ext>
            </c:extLst>
          </c:dPt>
          <c:dPt>
            <c:idx val="6"/>
            <c:bubble3D val="0"/>
            <c:spPr>
              <a:solidFill>
                <a:schemeClr val="accent1">
                  <a:tint val="44000"/>
                </a:schemeClr>
              </a:solidFill>
              <a:ln>
                <a:noFill/>
              </a:ln>
              <a:effectLst/>
            </c:spPr>
            <c:extLst>
              <c:ext xmlns:c16="http://schemas.microsoft.com/office/drawing/2014/chart" uri="{C3380CC4-5D6E-409C-BE32-E72D297353CC}">
                <c16:uniqueId val="{00000006-CCA0-2447-96C3-B83E9A094941}"/>
              </c:ext>
            </c:extLst>
          </c:dPt>
          <c:dPt>
            <c:idx val="7"/>
            <c:bubble3D val="0"/>
            <c:spPr>
              <a:solidFill>
                <a:schemeClr val="accent1">
                  <a:tint val="46000"/>
                </a:schemeClr>
              </a:solidFill>
              <a:ln>
                <a:noFill/>
              </a:ln>
              <a:effectLst/>
            </c:spPr>
            <c:extLst>
              <c:ext xmlns:c16="http://schemas.microsoft.com/office/drawing/2014/chart" uri="{C3380CC4-5D6E-409C-BE32-E72D297353CC}">
                <c16:uniqueId val="{00000007-CCA0-2447-96C3-B83E9A094941}"/>
              </c:ext>
            </c:extLst>
          </c:dPt>
          <c:dPt>
            <c:idx val="8"/>
            <c:bubble3D val="0"/>
            <c:spPr>
              <a:solidFill>
                <a:schemeClr val="accent1">
                  <a:tint val="48000"/>
                </a:schemeClr>
              </a:solidFill>
              <a:ln>
                <a:noFill/>
              </a:ln>
              <a:effectLst/>
            </c:spPr>
            <c:extLst>
              <c:ext xmlns:c16="http://schemas.microsoft.com/office/drawing/2014/chart" uri="{C3380CC4-5D6E-409C-BE32-E72D297353CC}">
                <c16:uniqueId val="{00000008-CCA0-2447-96C3-B83E9A094941}"/>
              </c:ext>
            </c:extLst>
          </c:dPt>
          <c:dPt>
            <c:idx val="9"/>
            <c:bubble3D val="0"/>
            <c:spPr>
              <a:solidFill>
                <a:schemeClr val="accent1">
                  <a:tint val="50000"/>
                </a:schemeClr>
              </a:solidFill>
              <a:ln>
                <a:noFill/>
              </a:ln>
              <a:effectLst/>
            </c:spPr>
            <c:extLst>
              <c:ext xmlns:c16="http://schemas.microsoft.com/office/drawing/2014/chart" uri="{C3380CC4-5D6E-409C-BE32-E72D297353CC}">
                <c16:uniqueId val="{00000009-CCA0-2447-96C3-B83E9A094941}"/>
              </c:ext>
            </c:extLst>
          </c:dPt>
          <c:dPt>
            <c:idx val="10"/>
            <c:bubble3D val="0"/>
            <c:spPr>
              <a:solidFill>
                <a:schemeClr val="accent1">
                  <a:tint val="52000"/>
                </a:schemeClr>
              </a:solidFill>
              <a:ln>
                <a:noFill/>
              </a:ln>
              <a:effectLst/>
            </c:spPr>
            <c:extLst>
              <c:ext xmlns:c16="http://schemas.microsoft.com/office/drawing/2014/chart" uri="{C3380CC4-5D6E-409C-BE32-E72D297353CC}">
                <c16:uniqueId val="{0000000A-CCA0-2447-96C3-B83E9A094941}"/>
              </c:ext>
            </c:extLst>
          </c:dPt>
          <c:dPt>
            <c:idx val="11"/>
            <c:bubble3D val="0"/>
            <c:spPr>
              <a:solidFill>
                <a:schemeClr val="accent1">
                  <a:tint val="54000"/>
                </a:schemeClr>
              </a:solidFill>
              <a:ln>
                <a:noFill/>
              </a:ln>
              <a:effectLst/>
            </c:spPr>
            <c:extLst>
              <c:ext xmlns:c16="http://schemas.microsoft.com/office/drawing/2014/chart" uri="{C3380CC4-5D6E-409C-BE32-E72D297353CC}">
                <c16:uniqueId val="{0000000B-CCA0-2447-96C3-B83E9A094941}"/>
              </c:ext>
            </c:extLst>
          </c:dPt>
          <c:dPt>
            <c:idx val="12"/>
            <c:bubble3D val="0"/>
            <c:spPr>
              <a:solidFill>
                <a:schemeClr val="accent1">
                  <a:tint val="56000"/>
                </a:schemeClr>
              </a:solidFill>
              <a:ln>
                <a:noFill/>
              </a:ln>
              <a:effectLst/>
            </c:spPr>
            <c:extLst>
              <c:ext xmlns:c16="http://schemas.microsoft.com/office/drawing/2014/chart" uri="{C3380CC4-5D6E-409C-BE32-E72D297353CC}">
                <c16:uniqueId val="{0000000C-CCA0-2447-96C3-B83E9A094941}"/>
              </c:ext>
            </c:extLst>
          </c:dPt>
          <c:dPt>
            <c:idx val="13"/>
            <c:bubble3D val="0"/>
            <c:spPr>
              <a:solidFill>
                <a:schemeClr val="accent1">
                  <a:tint val="58000"/>
                </a:schemeClr>
              </a:solidFill>
              <a:ln>
                <a:noFill/>
              </a:ln>
              <a:effectLst/>
            </c:spPr>
            <c:extLst>
              <c:ext xmlns:c16="http://schemas.microsoft.com/office/drawing/2014/chart" uri="{C3380CC4-5D6E-409C-BE32-E72D297353CC}">
                <c16:uniqueId val="{0000000D-CCA0-2447-96C3-B83E9A094941}"/>
              </c:ext>
            </c:extLst>
          </c:dPt>
          <c:dPt>
            <c:idx val="14"/>
            <c:bubble3D val="0"/>
            <c:spPr>
              <a:solidFill>
                <a:schemeClr val="accent1">
                  <a:tint val="60000"/>
                </a:schemeClr>
              </a:solidFill>
              <a:ln>
                <a:noFill/>
              </a:ln>
              <a:effectLst/>
            </c:spPr>
            <c:extLst>
              <c:ext xmlns:c16="http://schemas.microsoft.com/office/drawing/2014/chart" uri="{C3380CC4-5D6E-409C-BE32-E72D297353CC}">
                <c16:uniqueId val="{0000000E-CCA0-2447-96C3-B83E9A094941}"/>
              </c:ext>
            </c:extLst>
          </c:dPt>
          <c:dPt>
            <c:idx val="15"/>
            <c:bubble3D val="0"/>
            <c:spPr>
              <a:solidFill>
                <a:schemeClr val="accent1">
                  <a:tint val="62000"/>
                </a:schemeClr>
              </a:solidFill>
              <a:ln>
                <a:noFill/>
              </a:ln>
              <a:effectLst/>
            </c:spPr>
            <c:extLst>
              <c:ext xmlns:c16="http://schemas.microsoft.com/office/drawing/2014/chart" uri="{C3380CC4-5D6E-409C-BE32-E72D297353CC}">
                <c16:uniqueId val="{0000000F-CCA0-2447-96C3-B83E9A094941}"/>
              </c:ext>
            </c:extLst>
          </c:dPt>
          <c:dPt>
            <c:idx val="16"/>
            <c:bubble3D val="0"/>
            <c:spPr>
              <a:solidFill>
                <a:schemeClr val="accent1">
                  <a:tint val="64000"/>
                </a:schemeClr>
              </a:solidFill>
              <a:ln>
                <a:noFill/>
              </a:ln>
              <a:effectLst/>
            </c:spPr>
            <c:extLst>
              <c:ext xmlns:c16="http://schemas.microsoft.com/office/drawing/2014/chart" uri="{C3380CC4-5D6E-409C-BE32-E72D297353CC}">
                <c16:uniqueId val="{00000010-CCA0-2447-96C3-B83E9A094941}"/>
              </c:ext>
            </c:extLst>
          </c:dPt>
          <c:dPt>
            <c:idx val="17"/>
            <c:bubble3D val="0"/>
            <c:spPr>
              <a:solidFill>
                <a:schemeClr val="accent1">
                  <a:tint val="66000"/>
                </a:schemeClr>
              </a:solidFill>
              <a:ln>
                <a:noFill/>
              </a:ln>
              <a:effectLst/>
            </c:spPr>
            <c:extLst>
              <c:ext xmlns:c16="http://schemas.microsoft.com/office/drawing/2014/chart" uri="{C3380CC4-5D6E-409C-BE32-E72D297353CC}">
                <c16:uniqueId val="{00000011-CCA0-2447-96C3-B83E9A094941}"/>
              </c:ext>
            </c:extLst>
          </c:dPt>
          <c:dPt>
            <c:idx val="18"/>
            <c:bubble3D val="0"/>
            <c:spPr>
              <a:solidFill>
                <a:schemeClr val="accent1">
                  <a:tint val="68000"/>
                </a:schemeClr>
              </a:solidFill>
              <a:ln>
                <a:noFill/>
              </a:ln>
              <a:effectLst/>
            </c:spPr>
            <c:extLst>
              <c:ext xmlns:c16="http://schemas.microsoft.com/office/drawing/2014/chart" uri="{C3380CC4-5D6E-409C-BE32-E72D297353CC}">
                <c16:uniqueId val="{00000012-CCA0-2447-96C3-B83E9A094941}"/>
              </c:ext>
            </c:extLst>
          </c:dPt>
          <c:dPt>
            <c:idx val="19"/>
            <c:bubble3D val="0"/>
            <c:spPr>
              <a:solidFill>
                <a:schemeClr val="accent1">
                  <a:tint val="70000"/>
                </a:schemeClr>
              </a:solidFill>
              <a:ln>
                <a:noFill/>
              </a:ln>
              <a:effectLst/>
            </c:spPr>
            <c:extLst>
              <c:ext xmlns:c16="http://schemas.microsoft.com/office/drawing/2014/chart" uri="{C3380CC4-5D6E-409C-BE32-E72D297353CC}">
                <c16:uniqueId val="{00000013-CCA0-2447-96C3-B83E9A094941}"/>
              </c:ext>
            </c:extLst>
          </c:dPt>
          <c:dPt>
            <c:idx val="20"/>
            <c:bubble3D val="0"/>
            <c:spPr>
              <a:solidFill>
                <a:schemeClr val="accent1">
                  <a:tint val="72000"/>
                </a:schemeClr>
              </a:solidFill>
              <a:ln>
                <a:noFill/>
              </a:ln>
              <a:effectLst/>
            </c:spPr>
            <c:extLst>
              <c:ext xmlns:c16="http://schemas.microsoft.com/office/drawing/2014/chart" uri="{C3380CC4-5D6E-409C-BE32-E72D297353CC}">
                <c16:uniqueId val="{00000014-CCA0-2447-96C3-B83E9A094941}"/>
              </c:ext>
            </c:extLst>
          </c:dPt>
          <c:dPt>
            <c:idx val="21"/>
            <c:bubble3D val="0"/>
            <c:spPr>
              <a:solidFill>
                <a:schemeClr val="accent1">
                  <a:tint val="74000"/>
                </a:schemeClr>
              </a:solidFill>
              <a:ln>
                <a:noFill/>
              </a:ln>
              <a:effectLst/>
            </c:spPr>
            <c:extLst>
              <c:ext xmlns:c16="http://schemas.microsoft.com/office/drawing/2014/chart" uri="{C3380CC4-5D6E-409C-BE32-E72D297353CC}">
                <c16:uniqueId val="{00000015-CCA0-2447-96C3-B83E9A094941}"/>
              </c:ext>
            </c:extLst>
          </c:dPt>
          <c:dPt>
            <c:idx val="22"/>
            <c:bubble3D val="0"/>
            <c:spPr>
              <a:solidFill>
                <a:schemeClr val="accent1">
                  <a:tint val="76000"/>
                </a:schemeClr>
              </a:solidFill>
              <a:ln>
                <a:noFill/>
              </a:ln>
              <a:effectLst/>
            </c:spPr>
            <c:extLst>
              <c:ext xmlns:c16="http://schemas.microsoft.com/office/drawing/2014/chart" uri="{C3380CC4-5D6E-409C-BE32-E72D297353CC}">
                <c16:uniqueId val="{00000016-CCA0-2447-96C3-B83E9A094941}"/>
              </c:ext>
            </c:extLst>
          </c:dPt>
          <c:dPt>
            <c:idx val="23"/>
            <c:bubble3D val="0"/>
            <c:spPr>
              <a:solidFill>
                <a:schemeClr val="accent1">
                  <a:tint val="78000"/>
                </a:schemeClr>
              </a:solidFill>
              <a:ln>
                <a:noFill/>
              </a:ln>
              <a:effectLst/>
            </c:spPr>
            <c:extLst>
              <c:ext xmlns:c16="http://schemas.microsoft.com/office/drawing/2014/chart" uri="{C3380CC4-5D6E-409C-BE32-E72D297353CC}">
                <c16:uniqueId val="{00000017-CCA0-2447-96C3-B83E9A094941}"/>
              </c:ext>
            </c:extLst>
          </c:dPt>
          <c:dPt>
            <c:idx val="24"/>
            <c:bubble3D val="0"/>
            <c:spPr>
              <a:solidFill>
                <a:schemeClr val="accent1">
                  <a:tint val="80000"/>
                </a:schemeClr>
              </a:solidFill>
              <a:ln>
                <a:noFill/>
              </a:ln>
              <a:effectLst/>
            </c:spPr>
            <c:extLst>
              <c:ext xmlns:c16="http://schemas.microsoft.com/office/drawing/2014/chart" uri="{C3380CC4-5D6E-409C-BE32-E72D297353CC}">
                <c16:uniqueId val="{00000018-CCA0-2447-96C3-B83E9A094941}"/>
              </c:ext>
            </c:extLst>
          </c:dPt>
          <c:dPt>
            <c:idx val="25"/>
            <c:bubble3D val="0"/>
            <c:spPr>
              <a:solidFill>
                <a:schemeClr val="accent1">
                  <a:tint val="82000"/>
                </a:schemeClr>
              </a:solidFill>
              <a:ln>
                <a:noFill/>
              </a:ln>
              <a:effectLst/>
            </c:spPr>
            <c:extLst>
              <c:ext xmlns:c16="http://schemas.microsoft.com/office/drawing/2014/chart" uri="{C3380CC4-5D6E-409C-BE32-E72D297353CC}">
                <c16:uniqueId val="{00000019-CCA0-2447-96C3-B83E9A094941}"/>
              </c:ext>
            </c:extLst>
          </c:dPt>
          <c:dPt>
            <c:idx val="26"/>
            <c:bubble3D val="0"/>
            <c:spPr>
              <a:solidFill>
                <a:schemeClr val="accent1">
                  <a:tint val="84000"/>
                </a:schemeClr>
              </a:solidFill>
              <a:ln>
                <a:noFill/>
              </a:ln>
              <a:effectLst/>
            </c:spPr>
            <c:extLst>
              <c:ext xmlns:c16="http://schemas.microsoft.com/office/drawing/2014/chart" uri="{C3380CC4-5D6E-409C-BE32-E72D297353CC}">
                <c16:uniqueId val="{0000001A-CCA0-2447-96C3-B83E9A094941}"/>
              </c:ext>
            </c:extLst>
          </c:dPt>
          <c:dPt>
            <c:idx val="27"/>
            <c:bubble3D val="0"/>
            <c:spPr>
              <a:solidFill>
                <a:schemeClr val="accent1">
                  <a:tint val="86000"/>
                </a:schemeClr>
              </a:solidFill>
              <a:ln>
                <a:noFill/>
              </a:ln>
              <a:effectLst/>
            </c:spPr>
            <c:extLst>
              <c:ext xmlns:c16="http://schemas.microsoft.com/office/drawing/2014/chart" uri="{C3380CC4-5D6E-409C-BE32-E72D297353CC}">
                <c16:uniqueId val="{0000001B-CCA0-2447-96C3-B83E9A094941}"/>
              </c:ext>
            </c:extLst>
          </c:dPt>
          <c:dPt>
            <c:idx val="28"/>
            <c:bubble3D val="0"/>
            <c:spPr>
              <a:solidFill>
                <a:schemeClr val="accent1">
                  <a:tint val="88000"/>
                </a:schemeClr>
              </a:solidFill>
              <a:ln>
                <a:noFill/>
              </a:ln>
              <a:effectLst/>
            </c:spPr>
            <c:extLst>
              <c:ext xmlns:c16="http://schemas.microsoft.com/office/drawing/2014/chart" uri="{C3380CC4-5D6E-409C-BE32-E72D297353CC}">
                <c16:uniqueId val="{0000001C-CCA0-2447-96C3-B83E9A094941}"/>
              </c:ext>
            </c:extLst>
          </c:dPt>
          <c:dPt>
            <c:idx val="29"/>
            <c:bubble3D val="0"/>
            <c:spPr>
              <a:solidFill>
                <a:schemeClr val="accent1">
                  <a:tint val="90000"/>
                </a:schemeClr>
              </a:solidFill>
              <a:ln>
                <a:noFill/>
              </a:ln>
              <a:effectLst/>
            </c:spPr>
            <c:extLst>
              <c:ext xmlns:c16="http://schemas.microsoft.com/office/drawing/2014/chart" uri="{C3380CC4-5D6E-409C-BE32-E72D297353CC}">
                <c16:uniqueId val="{0000001D-CCA0-2447-96C3-B83E9A094941}"/>
              </c:ext>
            </c:extLst>
          </c:dPt>
          <c:dPt>
            <c:idx val="30"/>
            <c:bubble3D val="0"/>
            <c:spPr>
              <a:solidFill>
                <a:schemeClr val="accent1">
                  <a:tint val="92000"/>
                </a:schemeClr>
              </a:solidFill>
              <a:ln>
                <a:noFill/>
              </a:ln>
              <a:effectLst/>
            </c:spPr>
            <c:extLst>
              <c:ext xmlns:c16="http://schemas.microsoft.com/office/drawing/2014/chart" uri="{C3380CC4-5D6E-409C-BE32-E72D297353CC}">
                <c16:uniqueId val="{0000001E-CCA0-2447-96C3-B83E9A094941}"/>
              </c:ext>
            </c:extLst>
          </c:dPt>
          <c:dPt>
            <c:idx val="31"/>
            <c:bubble3D val="0"/>
            <c:spPr>
              <a:solidFill>
                <a:schemeClr val="accent1">
                  <a:tint val="94000"/>
                </a:schemeClr>
              </a:solidFill>
              <a:ln>
                <a:noFill/>
              </a:ln>
              <a:effectLst/>
            </c:spPr>
            <c:extLst>
              <c:ext xmlns:c16="http://schemas.microsoft.com/office/drawing/2014/chart" uri="{C3380CC4-5D6E-409C-BE32-E72D297353CC}">
                <c16:uniqueId val="{0000001F-CCA0-2447-96C3-B83E9A094941}"/>
              </c:ext>
            </c:extLst>
          </c:dPt>
          <c:dPt>
            <c:idx val="32"/>
            <c:bubble3D val="0"/>
            <c:spPr>
              <a:solidFill>
                <a:schemeClr val="accent1">
                  <a:tint val="96000"/>
                </a:schemeClr>
              </a:solidFill>
              <a:ln>
                <a:noFill/>
              </a:ln>
              <a:effectLst/>
            </c:spPr>
            <c:extLst>
              <c:ext xmlns:c16="http://schemas.microsoft.com/office/drawing/2014/chart" uri="{C3380CC4-5D6E-409C-BE32-E72D297353CC}">
                <c16:uniqueId val="{00000020-CCA0-2447-96C3-B83E9A094941}"/>
              </c:ext>
            </c:extLst>
          </c:dPt>
          <c:dPt>
            <c:idx val="33"/>
            <c:bubble3D val="0"/>
            <c:spPr>
              <a:solidFill>
                <a:schemeClr val="accent1">
                  <a:tint val="98000"/>
                </a:schemeClr>
              </a:solidFill>
              <a:ln>
                <a:noFill/>
              </a:ln>
              <a:effectLst/>
            </c:spPr>
            <c:extLst>
              <c:ext xmlns:c16="http://schemas.microsoft.com/office/drawing/2014/chart" uri="{C3380CC4-5D6E-409C-BE32-E72D297353CC}">
                <c16:uniqueId val="{00000021-CCA0-2447-96C3-B83E9A094941}"/>
              </c:ext>
            </c:extLst>
          </c:dPt>
          <c:dPt>
            <c:idx val="34"/>
            <c:bubble3D val="0"/>
            <c:spPr>
              <a:solidFill>
                <a:schemeClr val="accent1"/>
              </a:solidFill>
              <a:ln>
                <a:noFill/>
              </a:ln>
              <a:effectLst/>
            </c:spPr>
            <c:extLst>
              <c:ext xmlns:c16="http://schemas.microsoft.com/office/drawing/2014/chart" uri="{C3380CC4-5D6E-409C-BE32-E72D297353CC}">
                <c16:uniqueId val="{00000022-CCA0-2447-96C3-B83E9A094941}"/>
              </c:ext>
            </c:extLst>
          </c:dPt>
          <c:dPt>
            <c:idx val="35"/>
            <c:bubble3D val="0"/>
            <c:spPr>
              <a:solidFill>
                <a:schemeClr val="accent1">
                  <a:shade val="99000"/>
                </a:schemeClr>
              </a:solidFill>
              <a:ln>
                <a:noFill/>
              </a:ln>
              <a:effectLst/>
            </c:spPr>
            <c:extLst>
              <c:ext xmlns:c16="http://schemas.microsoft.com/office/drawing/2014/chart" uri="{C3380CC4-5D6E-409C-BE32-E72D297353CC}">
                <c16:uniqueId val="{00000023-CCA0-2447-96C3-B83E9A094941}"/>
              </c:ext>
            </c:extLst>
          </c:dPt>
          <c:dPt>
            <c:idx val="36"/>
            <c:bubble3D val="0"/>
            <c:spPr>
              <a:solidFill>
                <a:schemeClr val="accent1">
                  <a:shade val="97000"/>
                </a:schemeClr>
              </a:solidFill>
              <a:ln>
                <a:noFill/>
              </a:ln>
              <a:effectLst/>
            </c:spPr>
            <c:extLst>
              <c:ext xmlns:c16="http://schemas.microsoft.com/office/drawing/2014/chart" uri="{C3380CC4-5D6E-409C-BE32-E72D297353CC}">
                <c16:uniqueId val="{00000024-CCA0-2447-96C3-B83E9A094941}"/>
              </c:ext>
            </c:extLst>
          </c:dPt>
          <c:dPt>
            <c:idx val="37"/>
            <c:bubble3D val="0"/>
            <c:spPr>
              <a:solidFill>
                <a:schemeClr val="accent1">
                  <a:shade val="95000"/>
                </a:schemeClr>
              </a:solidFill>
              <a:ln>
                <a:noFill/>
              </a:ln>
              <a:effectLst/>
            </c:spPr>
            <c:extLst>
              <c:ext xmlns:c16="http://schemas.microsoft.com/office/drawing/2014/chart" uri="{C3380CC4-5D6E-409C-BE32-E72D297353CC}">
                <c16:uniqueId val="{00000025-CCA0-2447-96C3-B83E9A094941}"/>
              </c:ext>
            </c:extLst>
          </c:dPt>
          <c:dPt>
            <c:idx val="38"/>
            <c:bubble3D val="0"/>
            <c:spPr>
              <a:solidFill>
                <a:schemeClr val="accent1">
                  <a:shade val="93000"/>
                </a:schemeClr>
              </a:solidFill>
              <a:ln>
                <a:noFill/>
              </a:ln>
              <a:effectLst/>
            </c:spPr>
            <c:extLst>
              <c:ext xmlns:c16="http://schemas.microsoft.com/office/drawing/2014/chart" uri="{C3380CC4-5D6E-409C-BE32-E72D297353CC}">
                <c16:uniqueId val="{00000026-CCA0-2447-96C3-B83E9A094941}"/>
              </c:ext>
            </c:extLst>
          </c:dPt>
          <c:dPt>
            <c:idx val="39"/>
            <c:bubble3D val="0"/>
            <c:spPr>
              <a:solidFill>
                <a:schemeClr val="accent1">
                  <a:shade val="91000"/>
                </a:schemeClr>
              </a:solidFill>
              <a:ln>
                <a:noFill/>
              </a:ln>
              <a:effectLst/>
            </c:spPr>
            <c:extLst>
              <c:ext xmlns:c16="http://schemas.microsoft.com/office/drawing/2014/chart" uri="{C3380CC4-5D6E-409C-BE32-E72D297353CC}">
                <c16:uniqueId val="{00000027-CCA0-2447-96C3-B83E9A094941}"/>
              </c:ext>
            </c:extLst>
          </c:dPt>
          <c:dPt>
            <c:idx val="40"/>
            <c:bubble3D val="0"/>
            <c:spPr>
              <a:solidFill>
                <a:schemeClr val="accent1">
                  <a:shade val="89000"/>
                </a:schemeClr>
              </a:solidFill>
              <a:ln>
                <a:noFill/>
              </a:ln>
              <a:effectLst/>
            </c:spPr>
            <c:extLst>
              <c:ext xmlns:c16="http://schemas.microsoft.com/office/drawing/2014/chart" uri="{C3380CC4-5D6E-409C-BE32-E72D297353CC}">
                <c16:uniqueId val="{00000028-CCA0-2447-96C3-B83E9A094941}"/>
              </c:ext>
            </c:extLst>
          </c:dPt>
          <c:dPt>
            <c:idx val="41"/>
            <c:bubble3D val="0"/>
            <c:spPr>
              <a:solidFill>
                <a:schemeClr val="accent1">
                  <a:shade val="87000"/>
                </a:schemeClr>
              </a:solidFill>
              <a:ln>
                <a:noFill/>
              </a:ln>
              <a:effectLst/>
            </c:spPr>
            <c:extLst>
              <c:ext xmlns:c16="http://schemas.microsoft.com/office/drawing/2014/chart" uri="{C3380CC4-5D6E-409C-BE32-E72D297353CC}">
                <c16:uniqueId val="{00000029-CCA0-2447-96C3-B83E9A094941}"/>
              </c:ext>
            </c:extLst>
          </c:dPt>
          <c:dPt>
            <c:idx val="42"/>
            <c:bubble3D val="0"/>
            <c:spPr>
              <a:solidFill>
                <a:schemeClr val="accent1">
                  <a:shade val="85000"/>
                </a:schemeClr>
              </a:solidFill>
              <a:ln>
                <a:noFill/>
              </a:ln>
              <a:effectLst/>
            </c:spPr>
            <c:extLst>
              <c:ext xmlns:c16="http://schemas.microsoft.com/office/drawing/2014/chart" uri="{C3380CC4-5D6E-409C-BE32-E72D297353CC}">
                <c16:uniqueId val="{0000002A-CCA0-2447-96C3-B83E9A094941}"/>
              </c:ext>
            </c:extLst>
          </c:dPt>
          <c:dPt>
            <c:idx val="43"/>
            <c:bubble3D val="0"/>
            <c:spPr>
              <a:solidFill>
                <a:schemeClr val="accent1">
                  <a:shade val="83000"/>
                </a:schemeClr>
              </a:solidFill>
              <a:ln>
                <a:noFill/>
              </a:ln>
              <a:effectLst/>
            </c:spPr>
            <c:extLst>
              <c:ext xmlns:c16="http://schemas.microsoft.com/office/drawing/2014/chart" uri="{C3380CC4-5D6E-409C-BE32-E72D297353CC}">
                <c16:uniqueId val="{0000002B-CCA0-2447-96C3-B83E9A094941}"/>
              </c:ext>
            </c:extLst>
          </c:dPt>
          <c:dPt>
            <c:idx val="44"/>
            <c:bubble3D val="0"/>
            <c:spPr>
              <a:solidFill>
                <a:schemeClr val="accent1">
                  <a:shade val="81000"/>
                </a:schemeClr>
              </a:solidFill>
              <a:ln>
                <a:noFill/>
              </a:ln>
              <a:effectLst/>
            </c:spPr>
            <c:extLst>
              <c:ext xmlns:c16="http://schemas.microsoft.com/office/drawing/2014/chart" uri="{C3380CC4-5D6E-409C-BE32-E72D297353CC}">
                <c16:uniqueId val="{0000002C-CCA0-2447-96C3-B83E9A094941}"/>
              </c:ext>
            </c:extLst>
          </c:dPt>
          <c:dPt>
            <c:idx val="45"/>
            <c:bubble3D val="0"/>
            <c:spPr>
              <a:solidFill>
                <a:schemeClr val="accent1">
                  <a:shade val="79000"/>
                </a:schemeClr>
              </a:solidFill>
              <a:ln>
                <a:noFill/>
              </a:ln>
              <a:effectLst/>
            </c:spPr>
            <c:extLst>
              <c:ext xmlns:c16="http://schemas.microsoft.com/office/drawing/2014/chart" uri="{C3380CC4-5D6E-409C-BE32-E72D297353CC}">
                <c16:uniqueId val="{0000002D-CCA0-2447-96C3-B83E9A094941}"/>
              </c:ext>
            </c:extLst>
          </c:dPt>
          <c:dPt>
            <c:idx val="46"/>
            <c:bubble3D val="0"/>
            <c:spPr>
              <a:solidFill>
                <a:schemeClr val="accent1">
                  <a:shade val="77000"/>
                </a:schemeClr>
              </a:solidFill>
              <a:ln>
                <a:noFill/>
              </a:ln>
              <a:effectLst/>
            </c:spPr>
            <c:extLst>
              <c:ext xmlns:c16="http://schemas.microsoft.com/office/drawing/2014/chart" uri="{C3380CC4-5D6E-409C-BE32-E72D297353CC}">
                <c16:uniqueId val="{0000002E-CCA0-2447-96C3-B83E9A094941}"/>
              </c:ext>
            </c:extLst>
          </c:dPt>
          <c:dPt>
            <c:idx val="47"/>
            <c:bubble3D val="0"/>
            <c:spPr>
              <a:solidFill>
                <a:schemeClr val="accent1">
                  <a:shade val="75000"/>
                </a:schemeClr>
              </a:solidFill>
              <a:ln>
                <a:noFill/>
              </a:ln>
              <a:effectLst/>
            </c:spPr>
            <c:extLst>
              <c:ext xmlns:c16="http://schemas.microsoft.com/office/drawing/2014/chart" uri="{C3380CC4-5D6E-409C-BE32-E72D297353CC}">
                <c16:uniqueId val="{0000002F-CCA0-2447-96C3-B83E9A094941}"/>
              </c:ext>
            </c:extLst>
          </c:dPt>
          <c:dPt>
            <c:idx val="48"/>
            <c:bubble3D val="0"/>
            <c:spPr>
              <a:solidFill>
                <a:schemeClr val="accent1">
                  <a:shade val="73000"/>
                </a:schemeClr>
              </a:solidFill>
              <a:ln>
                <a:noFill/>
              </a:ln>
              <a:effectLst/>
            </c:spPr>
            <c:extLst>
              <c:ext xmlns:c16="http://schemas.microsoft.com/office/drawing/2014/chart" uri="{C3380CC4-5D6E-409C-BE32-E72D297353CC}">
                <c16:uniqueId val="{00000030-CCA0-2447-96C3-B83E9A094941}"/>
              </c:ext>
            </c:extLst>
          </c:dPt>
          <c:dPt>
            <c:idx val="49"/>
            <c:bubble3D val="0"/>
            <c:spPr>
              <a:solidFill>
                <a:schemeClr val="accent1">
                  <a:shade val="71000"/>
                </a:schemeClr>
              </a:solidFill>
              <a:ln>
                <a:noFill/>
              </a:ln>
              <a:effectLst/>
            </c:spPr>
            <c:extLst>
              <c:ext xmlns:c16="http://schemas.microsoft.com/office/drawing/2014/chart" uri="{C3380CC4-5D6E-409C-BE32-E72D297353CC}">
                <c16:uniqueId val="{00000031-CCA0-2447-96C3-B83E9A094941}"/>
              </c:ext>
            </c:extLst>
          </c:dPt>
          <c:dPt>
            <c:idx val="50"/>
            <c:bubble3D val="0"/>
            <c:spPr>
              <a:solidFill>
                <a:schemeClr val="accent1">
                  <a:shade val="69000"/>
                </a:schemeClr>
              </a:solidFill>
              <a:ln>
                <a:noFill/>
              </a:ln>
              <a:effectLst/>
            </c:spPr>
            <c:extLst>
              <c:ext xmlns:c16="http://schemas.microsoft.com/office/drawing/2014/chart" uri="{C3380CC4-5D6E-409C-BE32-E72D297353CC}">
                <c16:uniqueId val="{00000032-CCA0-2447-96C3-B83E9A094941}"/>
              </c:ext>
            </c:extLst>
          </c:dPt>
          <c:dPt>
            <c:idx val="51"/>
            <c:bubble3D val="0"/>
            <c:spPr>
              <a:solidFill>
                <a:schemeClr val="accent1">
                  <a:shade val="67000"/>
                </a:schemeClr>
              </a:solidFill>
              <a:ln>
                <a:noFill/>
              </a:ln>
              <a:effectLst/>
            </c:spPr>
            <c:extLst>
              <c:ext xmlns:c16="http://schemas.microsoft.com/office/drawing/2014/chart" uri="{C3380CC4-5D6E-409C-BE32-E72D297353CC}">
                <c16:uniqueId val="{00000033-CCA0-2447-96C3-B83E9A094941}"/>
              </c:ext>
            </c:extLst>
          </c:dPt>
          <c:dPt>
            <c:idx val="52"/>
            <c:bubble3D val="0"/>
            <c:spPr>
              <a:solidFill>
                <a:schemeClr val="accent1">
                  <a:shade val="65000"/>
                </a:schemeClr>
              </a:solidFill>
              <a:ln>
                <a:noFill/>
              </a:ln>
              <a:effectLst/>
            </c:spPr>
            <c:extLst>
              <c:ext xmlns:c16="http://schemas.microsoft.com/office/drawing/2014/chart" uri="{C3380CC4-5D6E-409C-BE32-E72D297353CC}">
                <c16:uniqueId val="{00000034-CCA0-2447-96C3-B83E9A094941}"/>
              </c:ext>
            </c:extLst>
          </c:dPt>
          <c:dPt>
            <c:idx val="53"/>
            <c:bubble3D val="0"/>
            <c:spPr>
              <a:solidFill>
                <a:schemeClr val="accent1">
                  <a:shade val="63000"/>
                </a:schemeClr>
              </a:solidFill>
              <a:ln>
                <a:noFill/>
              </a:ln>
              <a:effectLst/>
            </c:spPr>
            <c:extLst>
              <c:ext xmlns:c16="http://schemas.microsoft.com/office/drawing/2014/chart" uri="{C3380CC4-5D6E-409C-BE32-E72D297353CC}">
                <c16:uniqueId val="{00000035-CCA0-2447-96C3-B83E9A094941}"/>
              </c:ext>
            </c:extLst>
          </c:dPt>
          <c:dPt>
            <c:idx val="54"/>
            <c:bubble3D val="0"/>
            <c:spPr>
              <a:solidFill>
                <a:schemeClr val="accent1">
                  <a:shade val="61000"/>
                </a:schemeClr>
              </a:solidFill>
              <a:ln>
                <a:noFill/>
              </a:ln>
              <a:effectLst/>
            </c:spPr>
            <c:extLst>
              <c:ext xmlns:c16="http://schemas.microsoft.com/office/drawing/2014/chart" uri="{C3380CC4-5D6E-409C-BE32-E72D297353CC}">
                <c16:uniqueId val="{00000036-CCA0-2447-96C3-B83E9A094941}"/>
              </c:ext>
            </c:extLst>
          </c:dPt>
          <c:dPt>
            <c:idx val="55"/>
            <c:bubble3D val="0"/>
            <c:spPr>
              <a:solidFill>
                <a:schemeClr val="accent1">
                  <a:shade val="59000"/>
                </a:schemeClr>
              </a:solidFill>
              <a:ln>
                <a:noFill/>
              </a:ln>
              <a:effectLst/>
            </c:spPr>
            <c:extLst>
              <c:ext xmlns:c16="http://schemas.microsoft.com/office/drawing/2014/chart" uri="{C3380CC4-5D6E-409C-BE32-E72D297353CC}">
                <c16:uniqueId val="{00000037-CCA0-2447-96C3-B83E9A094941}"/>
              </c:ext>
            </c:extLst>
          </c:dPt>
          <c:dPt>
            <c:idx val="56"/>
            <c:bubble3D val="0"/>
            <c:spPr>
              <a:solidFill>
                <a:schemeClr val="accent1">
                  <a:shade val="57000"/>
                </a:schemeClr>
              </a:solidFill>
              <a:ln>
                <a:noFill/>
              </a:ln>
              <a:effectLst/>
            </c:spPr>
            <c:extLst>
              <c:ext xmlns:c16="http://schemas.microsoft.com/office/drawing/2014/chart" uri="{C3380CC4-5D6E-409C-BE32-E72D297353CC}">
                <c16:uniqueId val="{00000038-CCA0-2447-96C3-B83E9A094941}"/>
              </c:ext>
            </c:extLst>
          </c:dPt>
          <c:dPt>
            <c:idx val="57"/>
            <c:bubble3D val="0"/>
            <c:spPr>
              <a:solidFill>
                <a:schemeClr val="accent1">
                  <a:shade val="55000"/>
                </a:schemeClr>
              </a:solidFill>
              <a:ln>
                <a:noFill/>
              </a:ln>
              <a:effectLst/>
            </c:spPr>
            <c:extLst>
              <c:ext xmlns:c16="http://schemas.microsoft.com/office/drawing/2014/chart" uri="{C3380CC4-5D6E-409C-BE32-E72D297353CC}">
                <c16:uniqueId val="{00000039-CCA0-2447-96C3-B83E9A094941}"/>
              </c:ext>
            </c:extLst>
          </c:dPt>
          <c:dPt>
            <c:idx val="58"/>
            <c:bubble3D val="0"/>
            <c:spPr>
              <a:solidFill>
                <a:schemeClr val="accent1">
                  <a:shade val="53000"/>
                </a:schemeClr>
              </a:solidFill>
              <a:ln>
                <a:noFill/>
              </a:ln>
              <a:effectLst/>
            </c:spPr>
            <c:extLst>
              <c:ext xmlns:c16="http://schemas.microsoft.com/office/drawing/2014/chart" uri="{C3380CC4-5D6E-409C-BE32-E72D297353CC}">
                <c16:uniqueId val="{0000003A-CCA0-2447-96C3-B83E9A094941}"/>
              </c:ext>
            </c:extLst>
          </c:dPt>
          <c:dPt>
            <c:idx val="59"/>
            <c:bubble3D val="0"/>
            <c:spPr>
              <a:solidFill>
                <a:schemeClr val="accent1">
                  <a:shade val="51000"/>
                </a:schemeClr>
              </a:solidFill>
              <a:ln>
                <a:noFill/>
              </a:ln>
              <a:effectLst/>
            </c:spPr>
            <c:extLst>
              <c:ext xmlns:c16="http://schemas.microsoft.com/office/drawing/2014/chart" uri="{C3380CC4-5D6E-409C-BE32-E72D297353CC}">
                <c16:uniqueId val="{0000003B-CCA0-2447-96C3-B83E9A094941}"/>
              </c:ext>
            </c:extLst>
          </c:dPt>
          <c:dPt>
            <c:idx val="60"/>
            <c:bubble3D val="0"/>
            <c:spPr>
              <a:solidFill>
                <a:schemeClr val="accent1">
                  <a:shade val="49000"/>
                </a:schemeClr>
              </a:solidFill>
              <a:ln>
                <a:noFill/>
              </a:ln>
              <a:effectLst/>
            </c:spPr>
            <c:extLst>
              <c:ext xmlns:c16="http://schemas.microsoft.com/office/drawing/2014/chart" uri="{C3380CC4-5D6E-409C-BE32-E72D297353CC}">
                <c16:uniqueId val="{0000003C-CCA0-2447-96C3-B83E9A094941}"/>
              </c:ext>
            </c:extLst>
          </c:dPt>
          <c:dPt>
            <c:idx val="61"/>
            <c:bubble3D val="0"/>
            <c:spPr>
              <a:solidFill>
                <a:schemeClr val="accent1">
                  <a:shade val="47000"/>
                </a:schemeClr>
              </a:solidFill>
              <a:ln>
                <a:noFill/>
              </a:ln>
              <a:effectLst/>
            </c:spPr>
            <c:extLst>
              <c:ext xmlns:c16="http://schemas.microsoft.com/office/drawing/2014/chart" uri="{C3380CC4-5D6E-409C-BE32-E72D297353CC}">
                <c16:uniqueId val="{0000003D-CCA0-2447-96C3-B83E9A094941}"/>
              </c:ext>
            </c:extLst>
          </c:dPt>
          <c:dPt>
            <c:idx val="62"/>
            <c:bubble3D val="0"/>
            <c:spPr>
              <a:solidFill>
                <a:schemeClr val="accent1">
                  <a:shade val="45000"/>
                </a:schemeClr>
              </a:solidFill>
              <a:ln>
                <a:noFill/>
              </a:ln>
              <a:effectLst/>
            </c:spPr>
            <c:extLst>
              <c:ext xmlns:c16="http://schemas.microsoft.com/office/drawing/2014/chart" uri="{C3380CC4-5D6E-409C-BE32-E72D297353CC}">
                <c16:uniqueId val="{0000003E-CCA0-2447-96C3-B83E9A094941}"/>
              </c:ext>
            </c:extLst>
          </c:dPt>
          <c:dPt>
            <c:idx val="63"/>
            <c:bubble3D val="0"/>
            <c:spPr>
              <a:solidFill>
                <a:schemeClr val="accent1">
                  <a:shade val="43000"/>
                </a:schemeClr>
              </a:solidFill>
              <a:ln>
                <a:noFill/>
              </a:ln>
              <a:effectLst/>
            </c:spPr>
            <c:extLst>
              <c:ext xmlns:c16="http://schemas.microsoft.com/office/drawing/2014/chart" uri="{C3380CC4-5D6E-409C-BE32-E72D297353CC}">
                <c16:uniqueId val="{0000003F-CCA0-2447-96C3-B83E9A094941}"/>
              </c:ext>
            </c:extLst>
          </c:dPt>
          <c:dPt>
            <c:idx val="64"/>
            <c:bubble3D val="0"/>
            <c:spPr>
              <a:solidFill>
                <a:schemeClr val="accent1">
                  <a:shade val="41000"/>
                </a:schemeClr>
              </a:solidFill>
              <a:ln>
                <a:noFill/>
              </a:ln>
              <a:effectLst/>
            </c:spPr>
            <c:extLst>
              <c:ext xmlns:c16="http://schemas.microsoft.com/office/drawing/2014/chart" uri="{C3380CC4-5D6E-409C-BE32-E72D297353CC}">
                <c16:uniqueId val="{00000040-CCA0-2447-96C3-B83E9A094941}"/>
              </c:ext>
            </c:extLst>
          </c:dPt>
          <c:dPt>
            <c:idx val="65"/>
            <c:bubble3D val="0"/>
            <c:spPr>
              <a:solidFill>
                <a:schemeClr val="accent1">
                  <a:shade val="39000"/>
                </a:schemeClr>
              </a:solidFill>
              <a:ln>
                <a:noFill/>
              </a:ln>
              <a:effectLst/>
            </c:spPr>
            <c:extLst>
              <c:ext xmlns:c16="http://schemas.microsoft.com/office/drawing/2014/chart" uri="{C3380CC4-5D6E-409C-BE32-E72D297353CC}">
                <c16:uniqueId val="{00000041-CCA0-2447-96C3-B83E9A094941}"/>
              </c:ext>
            </c:extLst>
          </c:dPt>
          <c:dPt>
            <c:idx val="66"/>
            <c:bubble3D val="0"/>
            <c:spPr>
              <a:solidFill>
                <a:schemeClr val="accent1">
                  <a:shade val="37000"/>
                </a:schemeClr>
              </a:solidFill>
              <a:ln>
                <a:noFill/>
              </a:ln>
              <a:effectLst/>
            </c:spPr>
            <c:extLst>
              <c:ext xmlns:c16="http://schemas.microsoft.com/office/drawing/2014/chart" uri="{C3380CC4-5D6E-409C-BE32-E72D297353CC}">
                <c16:uniqueId val="{00000042-CCA0-2447-96C3-B83E9A094941}"/>
              </c:ext>
            </c:extLst>
          </c:dPt>
          <c:dPt>
            <c:idx val="67"/>
            <c:bubble3D val="0"/>
            <c:spPr>
              <a:solidFill>
                <a:schemeClr val="accent1">
                  <a:shade val="35000"/>
                </a:schemeClr>
              </a:solidFill>
              <a:ln>
                <a:noFill/>
              </a:ln>
              <a:effectLst/>
            </c:spPr>
            <c:extLst>
              <c:ext xmlns:c16="http://schemas.microsoft.com/office/drawing/2014/chart" uri="{C3380CC4-5D6E-409C-BE32-E72D297353CC}">
                <c16:uniqueId val="{00000043-CCA0-2447-96C3-B83E9A094941}"/>
              </c:ext>
            </c:extLst>
          </c:dPt>
          <c:dPt>
            <c:idx val="68"/>
            <c:bubble3D val="0"/>
            <c:spPr>
              <a:solidFill>
                <a:schemeClr val="accent1">
                  <a:shade val="33000"/>
                </a:schemeClr>
              </a:solidFill>
              <a:ln>
                <a:noFill/>
              </a:ln>
              <a:effectLst/>
            </c:spPr>
            <c:extLst>
              <c:ext xmlns:c16="http://schemas.microsoft.com/office/drawing/2014/chart" uri="{C3380CC4-5D6E-409C-BE32-E72D297353CC}">
                <c16:uniqueId val="{00000044-CCA0-2447-96C3-B83E9A094941}"/>
              </c:ext>
            </c:extLst>
          </c:dPt>
          <c:dPt>
            <c:idx val="69"/>
            <c:bubble3D val="0"/>
            <c:spPr>
              <a:solidFill>
                <a:schemeClr val="accent1">
                  <a:shade val="31000"/>
                </a:schemeClr>
              </a:solidFill>
              <a:ln>
                <a:noFill/>
              </a:ln>
              <a:effectLst/>
            </c:spPr>
            <c:extLst>
              <c:ext xmlns:c16="http://schemas.microsoft.com/office/drawing/2014/chart" uri="{C3380CC4-5D6E-409C-BE32-E72D297353CC}">
                <c16:uniqueId val="{00000045-CCA0-2447-96C3-B83E9A094941}"/>
              </c:ext>
            </c:extLst>
          </c:dPt>
          <c:dPt>
            <c:idx val="70"/>
            <c:bubble3D val="0"/>
            <c:spPr>
              <a:solidFill>
                <a:schemeClr val="accent1">
                  <a:shade val="31000"/>
                </a:schemeClr>
              </a:solidFill>
              <a:ln>
                <a:noFill/>
              </a:ln>
              <a:effectLst/>
            </c:spPr>
            <c:extLst>
              <c:ext xmlns:c16="http://schemas.microsoft.com/office/drawing/2014/chart" uri="{C3380CC4-5D6E-409C-BE32-E72D297353CC}">
                <c16:uniqueId val="{00000046-CCA0-2447-96C3-B83E9A094941}"/>
              </c:ext>
            </c:extLst>
          </c:dPt>
          <c:dPt>
            <c:idx val="71"/>
            <c:bubble3D val="0"/>
            <c:spPr>
              <a:solidFill>
                <a:schemeClr val="accent1">
                  <a:shade val="31000"/>
                </a:schemeClr>
              </a:solidFill>
              <a:ln>
                <a:noFill/>
              </a:ln>
              <a:effectLst/>
            </c:spPr>
            <c:extLst>
              <c:ext xmlns:c16="http://schemas.microsoft.com/office/drawing/2014/chart" uri="{C3380CC4-5D6E-409C-BE32-E72D297353CC}">
                <c16:uniqueId val="{00000047-CCA0-2447-96C3-B83E9A094941}"/>
              </c:ext>
            </c:extLst>
          </c:dPt>
          <c:dPt>
            <c:idx val="72"/>
            <c:bubble3D val="0"/>
            <c:spPr>
              <a:solidFill>
                <a:schemeClr val="accent1">
                  <a:shade val="31000"/>
                </a:schemeClr>
              </a:solidFill>
              <a:ln>
                <a:noFill/>
              </a:ln>
              <a:effectLst/>
            </c:spPr>
            <c:extLst>
              <c:ext xmlns:c16="http://schemas.microsoft.com/office/drawing/2014/chart" uri="{C3380CC4-5D6E-409C-BE32-E72D297353CC}">
                <c16:uniqueId val="{00000048-CCA0-2447-96C3-B83E9A094941}"/>
              </c:ext>
            </c:extLst>
          </c:dPt>
          <c:dPt>
            <c:idx val="73"/>
            <c:bubble3D val="0"/>
            <c:spPr>
              <a:solidFill>
                <a:schemeClr val="accent1">
                  <a:shade val="31000"/>
                </a:schemeClr>
              </a:solidFill>
              <a:ln>
                <a:noFill/>
              </a:ln>
              <a:effectLst/>
            </c:spPr>
            <c:extLst>
              <c:ext xmlns:c16="http://schemas.microsoft.com/office/drawing/2014/chart" uri="{C3380CC4-5D6E-409C-BE32-E72D297353CC}">
                <c16:uniqueId val="{00000049-CCA0-2447-96C3-B83E9A094941}"/>
              </c:ext>
            </c:extLst>
          </c:dPt>
          <c:dPt>
            <c:idx val="74"/>
            <c:bubble3D val="0"/>
            <c:spPr>
              <a:solidFill>
                <a:schemeClr val="accent1">
                  <a:shade val="31000"/>
                </a:schemeClr>
              </a:solidFill>
              <a:ln>
                <a:noFill/>
              </a:ln>
              <a:effectLst/>
            </c:spPr>
            <c:extLst>
              <c:ext xmlns:c16="http://schemas.microsoft.com/office/drawing/2014/chart" uri="{C3380CC4-5D6E-409C-BE32-E72D297353CC}">
                <c16:uniqueId val="{0000004A-CCA0-2447-96C3-B83E9A094941}"/>
              </c:ext>
            </c:extLst>
          </c:dPt>
          <c:dPt>
            <c:idx val="75"/>
            <c:bubble3D val="0"/>
            <c:spPr>
              <a:solidFill>
                <a:schemeClr val="accent1">
                  <a:shade val="31000"/>
                </a:schemeClr>
              </a:solidFill>
              <a:ln>
                <a:noFill/>
              </a:ln>
              <a:effectLst/>
            </c:spPr>
            <c:extLst>
              <c:ext xmlns:c16="http://schemas.microsoft.com/office/drawing/2014/chart" uri="{C3380CC4-5D6E-409C-BE32-E72D297353CC}">
                <c16:uniqueId val="{0000004B-CCA0-2447-96C3-B83E9A094941}"/>
              </c:ext>
            </c:extLst>
          </c:dPt>
          <c:dPt>
            <c:idx val="76"/>
            <c:bubble3D val="0"/>
            <c:spPr>
              <a:solidFill>
                <a:schemeClr val="accent1">
                  <a:shade val="31000"/>
                </a:schemeClr>
              </a:solidFill>
              <a:ln>
                <a:noFill/>
              </a:ln>
              <a:effectLst/>
            </c:spPr>
            <c:extLst>
              <c:ext xmlns:c16="http://schemas.microsoft.com/office/drawing/2014/chart" uri="{C3380CC4-5D6E-409C-BE32-E72D297353CC}">
                <c16:uniqueId val="{0000004C-CCA0-2447-96C3-B83E9A094941}"/>
              </c:ext>
            </c:extLst>
          </c:dPt>
          <c:dPt>
            <c:idx val="77"/>
            <c:bubble3D val="0"/>
            <c:spPr>
              <a:solidFill>
                <a:schemeClr val="accent1">
                  <a:shade val="31000"/>
                </a:schemeClr>
              </a:solidFill>
              <a:ln>
                <a:noFill/>
              </a:ln>
              <a:effectLst/>
            </c:spPr>
            <c:extLst>
              <c:ext xmlns:c16="http://schemas.microsoft.com/office/drawing/2014/chart" uri="{C3380CC4-5D6E-409C-BE32-E72D297353CC}">
                <c16:uniqueId val="{0000004D-CCA0-2447-96C3-B83E9A094941}"/>
              </c:ext>
            </c:extLst>
          </c:dPt>
          <c:dPt>
            <c:idx val="78"/>
            <c:bubble3D val="0"/>
            <c:spPr>
              <a:solidFill>
                <a:schemeClr val="accent1">
                  <a:shade val="31000"/>
                </a:schemeClr>
              </a:solidFill>
              <a:ln>
                <a:noFill/>
              </a:ln>
              <a:effectLst/>
            </c:spPr>
            <c:extLst>
              <c:ext xmlns:c16="http://schemas.microsoft.com/office/drawing/2014/chart" uri="{C3380CC4-5D6E-409C-BE32-E72D297353CC}">
                <c16:uniqueId val="{0000004E-CCA0-2447-96C3-B83E9A094941}"/>
              </c:ext>
            </c:extLst>
          </c:dPt>
          <c:dPt>
            <c:idx val="79"/>
            <c:bubble3D val="0"/>
            <c:spPr>
              <a:solidFill>
                <a:schemeClr val="accent1">
                  <a:shade val="31000"/>
                </a:schemeClr>
              </a:solidFill>
              <a:ln>
                <a:noFill/>
              </a:ln>
              <a:effectLst/>
            </c:spPr>
            <c:extLst>
              <c:ext xmlns:c16="http://schemas.microsoft.com/office/drawing/2014/chart" uri="{C3380CC4-5D6E-409C-BE32-E72D297353CC}">
                <c16:uniqueId val="{0000004F-CCA0-2447-96C3-B83E9A094941}"/>
              </c:ext>
            </c:extLst>
          </c:dPt>
          <c:dPt>
            <c:idx val="80"/>
            <c:bubble3D val="0"/>
            <c:spPr>
              <a:solidFill>
                <a:schemeClr val="accent1">
                  <a:shade val="31000"/>
                </a:schemeClr>
              </a:solidFill>
              <a:ln>
                <a:noFill/>
              </a:ln>
              <a:effectLst/>
            </c:spPr>
            <c:extLst>
              <c:ext xmlns:c16="http://schemas.microsoft.com/office/drawing/2014/chart" uri="{C3380CC4-5D6E-409C-BE32-E72D297353CC}">
                <c16:uniqueId val="{00000050-CCA0-2447-96C3-B83E9A094941}"/>
              </c:ext>
            </c:extLst>
          </c:dPt>
          <c:dPt>
            <c:idx val="81"/>
            <c:bubble3D val="0"/>
            <c:spPr>
              <a:solidFill>
                <a:schemeClr val="accent1">
                  <a:shade val="31000"/>
                </a:schemeClr>
              </a:solidFill>
              <a:ln>
                <a:noFill/>
              </a:ln>
              <a:effectLst/>
            </c:spPr>
            <c:extLst>
              <c:ext xmlns:c16="http://schemas.microsoft.com/office/drawing/2014/chart" uri="{C3380CC4-5D6E-409C-BE32-E72D297353CC}">
                <c16:uniqueId val="{00000051-CCA0-2447-96C3-B83E9A094941}"/>
              </c:ext>
            </c:extLst>
          </c:dPt>
          <c:dPt>
            <c:idx val="82"/>
            <c:bubble3D val="0"/>
            <c:spPr>
              <a:solidFill>
                <a:schemeClr val="accent1">
                  <a:shade val="31000"/>
                </a:schemeClr>
              </a:solidFill>
              <a:ln>
                <a:noFill/>
              </a:ln>
              <a:effectLst/>
            </c:spPr>
            <c:extLst>
              <c:ext xmlns:c16="http://schemas.microsoft.com/office/drawing/2014/chart" uri="{C3380CC4-5D6E-409C-BE32-E72D297353CC}">
                <c16:uniqueId val="{00000052-CCA0-2447-96C3-B83E9A094941}"/>
              </c:ext>
            </c:extLst>
          </c:dPt>
          <c:dPt>
            <c:idx val="83"/>
            <c:bubble3D val="0"/>
            <c:spPr>
              <a:solidFill>
                <a:schemeClr val="accent1">
                  <a:shade val="31000"/>
                </a:schemeClr>
              </a:solidFill>
              <a:ln>
                <a:noFill/>
              </a:ln>
              <a:effectLst/>
            </c:spPr>
            <c:extLst>
              <c:ext xmlns:c16="http://schemas.microsoft.com/office/drawing/2014/chart" uri="{C3380CC4-5D6E-409C-BE32-E72D297353CC}">
                <c16:uniqueId val="{00000053-CCA0-2447-96C3-B83E9A094941}"/>
              </c:ext>
            </c:extLst>
          </c:dPt>
          <c:dPt>
            <c:idx val="84"/>
            <c:bubble3D val="0"/>
            <c:spPr>
              <a:solidFill>
                <a:schemeClr val="accent1">
                  <a:shade val="31000"/>
                </a:schemeClr>
              </a:solidFill>
              <a:ln>
                <a:noFill/>
              </a:ln>
              <a:effectLst/>
            </c:spPr>
            <c:extLst>
              <c:ext xmlns:c16="http://schemas.microsoft.com/office/drawing/2014/chart" uri="{C3380CC4-5D6E-409C-BE32-E72D297353CC}">
                <c16:uniqueId val="{00000054-CCA0-2447-96C3-B83E9A094941}"/>
              </c:ext>
            </c:extLst>
          </c:dPt>
          <c:dPt>
            <c:idx val="85"/>
            <c:bubble3D val="0"/>
            <c:spPr>
              <a:solidFill>
                <a:schemeClr val="accent1">
                  <a:shade val="31000"/>
                </a:schemeClr>
              </a:solidFill>
              <a:ln>
                <a:noFill/>
              </a:ln>
              <a:effectLst/>
            </c:spPr>
            <c:extLst>
              <c:ext xmlns:c16="http://schemas.microsoft.com/office/drawing/2014/chart" uri="{C3380CC4-5D6E-409C-BE32-E72D297353CC}">
                <c16:uniqueId val="{00000055-CCA0-2447-96C3-B83E9A094941}"/>
              </c:ext>
            </c:extLst>
          </c:dPt>
          <c:dPt>
            <c:idx val="86"/>
            <c:bubble3D val="0"/>
            <c:spPr>
              <a:solidFill>
                <a:schemeClr val="accent1">
                  <a:shade val="31000"/>
                </a:schemeClr>
              </a:solidFill>
              <a:ln>
                <a:noFill/>
              </a:ln>
              <a:effectLst/>
            </c:spPr>
            <c:extLst>
              <c:ext xmlns:c16="http://schemas.microsoft.com/office/drawing/2014/chart" uri="{C3380CC4-5D6E-409C-BE32-E72D297353CC}">
                <c16:uniqueId val="{00000056-CCA0-2447-96C3-B83E9A094941}"/>
              </c:ext>
            </c:extLst>
          </c:dPt>
          <c:dPt>
            <c:idx val="87"/>
            <c:bubble3D val="0"/>
            <c:spPr>
              <a:solidFill>
                <a:schemeClr val="accent1">
                  <a:shade val="31000"/>
                </a:schemeClr>
              </a:solidFill>
              <a:ln>
                <a:noFill/>
              </a:ln>
              <a:effectLst/>
            </c:spPr>
            <c:extLst>
              <c:ext xmlns:c16="http://schemas.microsoft.com/office/drawing/2014/chart" uri="{C3380CC4-5D6E-409C-BE32-E72D297353CC}">
                <c16:uniqueId val="{00000057-CCA0-2447-96C3-B83E9A094941}"/>
              </c:ext>
            </c:extLst>
          </c:dPt>
          <c:dPt>
            <c:idx val="88"/>
            <c:bubble3D val="0"/>
            <c:spPr>
              <a:solidFill>
                <a:schemeClr val="accent1">
                  <a:shade val="31000"/>
                </a:schemeClr>
              </a:solidFill>
              <a:ln>
                <a:noFill/>
              </a:ln>
              <a:effectLst/>
            </c:spPr>
            <c:extLst>
              <c:ext xmlns:c16="http://schemas.microsoft.com/office/drawing/2014/chart" uri="{C3380CC4-5D6E-409C-BE32-E72D297353CC}">
                <c16:uniqueId val="{00000058-CCA0-2447-96C3-B83E9A094941}"/>
              </c:ext>
            </c:extLst>
          </c:dPt>
          <c:dPt>
            <c:idx val="89"/>
            <c:bubble3D val="0"/>
            <c:spPr>
              <a:solidFill>
                <a:schemeClr val="accent1">
                  <a:shade val="31000"/>
                </a:schemeClr>
              </a:solidFill>
              <a:ln>
                <a:noFill/>
              </a:ln>
              <a:effectLst/>
            </c:spPr>
            <c:extLst>
              <c:ext xmlns:c16="http://schemas.microsoft.com/office/drawing/2014/chart" uri="{C3380CC4-5D6E-409C-BE32-E72D297353CC}">
                <c16:uniqueId val="{00000059-CCA0-2447-96C3-B83E9A094941}"/>
              </c:ext>
            </c:extLst>
          </c:dPt>
          <c:dPt>
            <c:idx val="90"/>
            <c:bubble3D val="0"/>
            <c:spPr>
              <a:solidFill>
                <a:schemeClr val="accent1">
                  <a:shade val="31000"/>
                </a:schemeClr>
              </a:solidFill>
              <a:ln>
                <a:noFill/>
              </a:ln>
              <a:effectLst/>
            </c:spPr>
            <c:extLst>
              <c:ext xmlns:c16="http://schemas.microsoft.com/office/drawing/2014/chart" uri="{C3380CC4-5D6E-409C-BE32-E72D297353CC}">
                <c16:uniqueId val="{0000005A-CCA0-2447-96C3-B83E9A094941}"/>
              </c:ext>
            </c:extLst>
          </c:dPt>
          <c:dPt>
            <c:idx val="91"/>
            <c:bubble3D val="0"/>
            <c:spPr>
              <a:solidFill>
                <a:schemeClr val="accent1">
                  <a:shade val="31000"/>
                </a:schemeClr>
              </a:solidFill>
              <a:ln>
                <a:noFill/>
              </a:ln>
              <a:effectLst/>
            </c:spPr>
            <c:extLst>
              <c:ext xmlns:c16="http://schemas.microsoft.com/office/drawing/2014/chart" uri="{C3380CC4-5D6E-409C-BE32-E72D297353CC}">
                <c16:uniqueId val="{0000005B-CCA0-2447-96C3-B83E9A094941}"/>
              </c:ext>
            </c:extLst>
          </c:dPt>
          <c:dPt>
            <c:idx val="92"/>
            <c:bubble3D val="0"/>
            <c:spPr>
              <a:solidFill>
                <a:schemeClr val="accent1">
                  <a:shade val="31000"/>
                </a:schemeClr>
              </a:solidFill>
              <a:ln>
                <a:noFill/>
              </a:ln>
              <a:effectLst/>
            </c:spPr>
            <c:extLst>
              <c:ext xmlns:c16="http://schemas.microsoft.com/office/drawing/2014/chart" uri="{C3380CC4-5D6E-409C-BE32-E72D297353CC}">
                <c16:uniqueId val="{0000005C-CCA0-2447-96C3-B83E9A094941}"/>
              </c:ext>
            </c:extLst>
          </c:dPt>
          <c:dPt>
            <c:idx val="93"/>
            <c:bubble3D val="0"/>
            <c:spPr>
              <a:solidFill>
                <a:schemeClr val="accent1">
                  <a:shade val="31000"/>
                </a:schemeClr>
              </a:solidFill>
              <a:ln>
                <a:noFill/>
              </a:ln>
              <a:effectLst/>
            </c:spPr>
            <c:extLst>
              <c:ext xmlns:c16="http://schemas.microsoft.com/office/drawing/2014/chart" uri="{C3380CC4-5D6E-409C-BE32-E72D297353CC}">
                <c16:uniqueId val="{0000005D-CCA0-2447-96C3-B83E9A094941}"/>
              </c:ext>
            </c:extLst>
          </c:dPt>
          <c:dPt>
            <c:idx val="94"/>
            <c:bubble3D val="0"/>
            <c:spPr>
              <a:solidFill>
                <a:schemeClr val="accent1">
                  <a:shade val="31000"/>
                </a:schemeClr>
              </a:solidFill>
              <a:ln>
                <a:noFill/>
              </a:ln>
              <a:effectLst/>
            </c:spPr>
            <c:extLst>
              <c:ext xmlns:c16="http://schemas.microsoft.com/office/drawing/2014/chart" uri="{C3380CC4-5D6E-409C-BE32-E72D297353CC}">
                <c16:uniqueId val="{0000005E-CCA0-2447-96C3-B83E9A094941}"/>
              </c:ext>
            </c:extLst>
          </c:dPt>
          <c:dPt>
            <c:idx val="95"/>
            <c:bubble3D val="0"/>
            <c:spPr>
              <a:solidFill>
                <a:schemeClr val="accent1">
                  <a:shade val="31000"/>
                </a:schemeClr>
              </a:solidFill>
              <a:ln>
                <a:noFill/>
              </a:ln>
              <a:effectLst/>
            </c:spPr>
            <c:extLst>
              <c:ext xmlns:c16="http://schemas.microsoft.com/office/drawing/2014/chart" uri="{C3380CC4-5D6E-409C-BE32-E72D297353CC}">
                <c16:uniqueId val="{0000005F-CCA0-2447-96C3-B83E9A094941}"/>
              </c:ext>
            </c:extLst>
          </c:dPt>
          <c:dPt>
            <c:idx val="96"/>
            <c:bubble3D val="0"/>
            <c:spPr>
              <a:solidFill>
                <a:schemeClr val="accent1">
                  <a:shade val="31000"/>
                </a:schemeClr>
              </a:solidFill>
              <a:ln>
                <a:noFill/>
              </a:ln>
              <a:effectLst/>
            </c:spPr>
            <c:extLst>
              <c:ext xmlns:c16="http://schemas.microsoft.com/office/drawing/2014/chart" uri="{C3380CC4-5D6E-409C-BE32-E72D297353CC}">
                <c16:uniqueId val="{00000060-CCA0-2447-96C3-B83E9A094941}"/>
              </c:ext>
            </c:extLst>
          </c:dPt>
          <c:dPt>
            <c:idx val="97"/>
            <c:bubble3D val="0"/>
            <c:spPr>
              <a:solidFill>
                <a:schemeClr val="accent1">
                  <a:shade val="31000"/>
                </a:schemeClr>
              </a:solidFill>
              <a:ln>
                <a:noFill/>
              </a:ln>
              <a:effectLst/>
            </c:spPr>
            <c:extLst>
              <c:ext xmlns:c16="http://schemas.microsoft.com/office/drawing/2014/chart" uri="{C3380CC4-5D6E-409C-BE32-E72D297353CC}">
                <c16:uniqueId val="{00000061-CCA0-2447-96C3-B83E9A094941}"/>
              </c:ext>
            </c:extLst>
          </c:dPt>
          <c:dPt>
            <c:idx val="98"/>
            <c:bubble3D val="0"/>
            <c:spPr>
              <a:solidFill>
                <a:schemeClr val="accent1">
                  <a:shade val="31000"/>
                </a:schemeClr>
              </a:solidFill>
              <a:ln>
                <a:noFill/>
              </a:ln>
              <a:effectLst/>
            </c:spPr>
            <c:extLst>
              <c:ext xmlns:c16="http://schemas.microsoft.com/office/drawing/2014/chart" uri="{C3380CC4-5D6E-409C-BE32-E72D297353CC}">
                <c16:uniqueId val="{00000062-CCA0-2447-96C3-B83E9A094941}"/>
              </c:ext>
            </c:extLst>
          </c:dPt>
          <c:dPt>
            <c:idx val="99"/>
            <c:bubble3D val="0"/>
            <c:spPr>
              <a:solidFill>
                <a:schemeClr val="accent1">
                  <a:shade val="31000"/>
                </a:schemeClr>
              </a:solidFill>
              <a:ln>
                <a:noFill/>
              </a:ln>
              <a:effectLst/>
            </c:spPr>
            <c:extLst>
              <c:ext xmlns:c16="http://schemas.microsoft.com/office/drawing/2014/chart" uri="{C3380CC4-5D6E-409C-BE32-E72D297353CC}">
                <c16:uniqueId val="{00000063-CCA0-2447-96C3-B83E9A094941}"/>
              </c:ext>
            </c:extLst>
          </c:dPt>
          <c:dPt>
            <c:idx val="100"/>
            <c:bubble3D val="0"/>
            <c:spPr>
              <a:solidFill>
                <a:schemeClr val="accent1">
                  <a:shade val="31000"/>
                </a:schemeClr>
              </a:solidFill>
              <a:ln>
                <a:noFill/>
              </a:ln>
              <a:effectLst/>
            </c:spPr>
            <c:extLst>
              <c:ext xmlns:c16="http://schemas.microsoft.com/office/drawing/2014/chart" uri="{C3380CC4-5D6E-409C-BE32-E72D297353CC}">
                <c16:uniqueId val="{00000064-CCA0-2447-96C3-B83E9A094941}"/>
              </c:ext>
            </c:extLst>
          </c:dPt>
          <c:dPt>
            <c:idx val="101"/>
            <c:bubble3D val="0"/>
            <c:spPr>
              <a:solidFill>
                <a:schemeClr val="accent1">
                  <a:shade val="31000"/>
                </a:schemeClr>
              </a:solidFill>
              <a:ln>
                <a:noFill/>
              </a:ln>
              <a:effectLst/>
            </c:spPr>
            <c:extLst>
              <c:ext xmlns:c16="http://schemas.microsoft.com/office/drawing/2014/chart" uri="{C3380CC4-5D6E-409C-BE32-E72D297353CC}">
                <c16:uniqueId val="{00000065-CCA0-2447-96C3-B83E9A094941}"/>
              </c:ext>
            </c:extLst>
          </c:dPt>
          <c:dPt>
            <c:idx val="102"/>
            <c:bubble3D val="0"/>
            <c:spPr>
              <a:solidFill>
                <a:schemeClr val="accent1">
                  <a:shade val="31000"/>
                </a:schemeClr>
              </a:solidFill>
              <a:ln>
                <a:noFill/>
              </a:ln>
              <a:effectLst/>
            </c:spPr>
            <c:extLst>
              <c:ext xmlns:c16="http://schemas.microsoft.com/office/drawing/2014/chart" uri="{C3380CC4-5D6E-409C-BE32-E72D297353CC}">
                <c16:uniqueId val="{00000066-CCA0-2447-96C3-B83E9A094941}"/>
              </c:ext>
            </c:extLst>
          </c:dPt>
          <c:dPt>
            <c:idx val="103"/>
            <c:bubble3D val="0"/>
            <c:spPr>
              <a:solidFill>
                <a:schemeClr val="accent1">
                  <a:shade val="31000"/>
                </a:schemeClr>
              </a:solidFill>
              <a:ln>
                <a:noFill/>
              </a:ln>
              <a:effectLst/>
            </c:spPr>
            <c:extLst>
              <c:ext xmlns:c16="http://schemas.microsoft.com/office/drawing/2014/chart" uri="{C3380CC4-5D6E-409C-BE32-E72D297353CC}">
                <c16:uniqueId val="{00000067-CCA0-2447-96C3-B83E9A094941}"/>
              </c:ext>
            </c:extLst>
          </c:dPt>
          <c:dPt>
            <c:idx val="104"/>
            <c:bubble3D val="0"/>
            <c:spPr>
              <a:solidFill>
                <a:schemeClr val="accent1">
                  <a:shade val="31000"/>
                </a:schemeClr>
              </a:solidFill>
              <a:ln>
                <a:noFill/>
              </a:ln>
              <a:effectLst/>
            </c:spPr>
            <c:extLst>
              <c:ext xmlns:c16="http://schemas.microsoft.com/office/drawing/2014/chart" uri="{C3380CC4-5D6E-409C-BE32-E72D297353CC}">
                <c16:uniqueId val="{00000068-CCA0-2447-96C3-B83E9A094941}"/>
              </c:ext>
            </c:extLst>
          </c:dPt>
          <c:dPt>
            <c:idx val="105"/>
            <c:bubble3D val="0"/>
            <c:spPr>
              <a:solidFill>
                <a:schemeClr val="accent1">
                  <a:shade val="31000"/>
                </a:schemeClr>
              </a:solidFill>
              <a:ln>
                <a:noFill/>
              </a:ln>
              <a:effectLst/>
            </c:spPr>
            <c:extLst>
              <c:ext xmlns:c16="http://schemas.microsoft.com/office/drawing/2014/chart" uri="{C3380CC4-5D6E-409C-BE32-E72D297353CC}">
                <c16:uniqueId val="{00000069-CCA0-2447-96C3-B83E9A094941}"/>
              </c:ext>
            </c:extLst>
          </c:dPt>
          <c:dPt>
            <c:idx val="106"/>
            <c:bubble3D val="0"/>
            <c:spPr>
              <a:solidFill>
                <a:schemeClr val="accent1">
                  <a:shade val="31000"/>
                </a:schemeClr>
              </a:solidFill>
              <a:ln>
                <a:noFill/>
              </a:ln>
              <a:effectLst/>
            </c:spPr>
            <c:extLst>
              <c:ext xmlns:c16="http://schemas.microsoft.com/office/drawing/2014/chart" uri="{C3380CC4-5D6E-409C-BE32-E72D297353CC}">
                <c16:uniqueId val="{0000006A-CCA0-2447-96C3-B83E9A094941}"/>
              </c:ext>
            </c:extLst>
          </c:dPt>
          <c:dPt>
            <c:idx val="107"/>
            <c:bubble3D val="0"/>
            <c:spPr>
              <a:solidFill>
                <a:schemeClr val="accent1">
                  <a:shade val="31000"/>
                </a:schemeClr>
              </a:solidFill>
              <a:ln>
                <a:noFill/>
              </a:ln>
              <a:effectLst/>
            </c:spPr>
            <c:extLst>
              <c:ext xmlns:c16="http://schemas.microsoft.com/office/drawing/2014/chart" uri="{C3380CC4-5D6E-409C-BE32-E72D297353CC}">
                <c16:uniqueId val="{0000006B-CCA0-2447-96C3-B83E9A094941}"/>
              </c:ext>
            </c:extLst>
          </c:dPt>
          <c:dPt>
            <c:idx val="108"/>
            <c:bubble3D val="0"/>
            <c:spPr>
              <a:solidFill>
                <a:schemeClr val="accent1">
                  <a:shade val="31000"/>
                </a:schemeClr>
              </a:solidFill>
              <a:ln>
                <a:noFill/>
              </a:ln>
              <a:effectLst/>
            </c:spPr>
            <c:extLst>
              <c:ext xmlns:c16="http://schemas.microsoft.com/office/drawing/2014/chart" uri="{C3380CC4-5D6E-409C-BE32-E72D297353CC}">
                <c16:uniqueId val="{0000006C-CCA0-2447-96C3-B83E9A094941}"/>
              </c:ext>
            </c:extLst>
          </c:dPt>
          <c:dPt>
            <c:idx val="109"/>
            <c:bubble3D val="0"/>
            <c:spPr>
              <a:solidFill>
                <a:schemeClr val="accent1">
                  <a:shade val="31000"/>
                </a:schemeClr>
              </a:solidFill>
              <a:ln>
                <a:noFill/>
              </a:ln>
              <a:effectLst/>
            </c:spPr>
            <c:extLst>
              <c:ext xmlns:c16="http://schemas.microsoft.com/office/drawing/2014/chart" uri="{C3380CC4-5D6E-409C-BE32-E72D297353CC}">
                <c16:uniqueId val="{0000006D-CCA0-2447-96C3-B83E9A094941}"/>
              </c:ext>
            </c:extLst>
          </c:dPt>
          <c:dPt>
            <c:idx val="110"/>
            <c:bubble3D val="0"/>
            <c:spPr>
              <a:solidFill>
                <a:schemeClr val="accent1">
                  <a:shade val="31000"/>
                </a:schemeClr>
              </a:solidFill>
              <a:ln>
                <a:noFill/>
              </a:ln>
              <a:effectLst/>
            </c:spPr>
            <c:extLst>
              <c:ext xmlns:c16="http://schemas.microsoft.com/office/drawing/2014/chart" uri="{C3380CC4-5D6E-409C-BE32-E72D297353CC}">
                <c16:uniqueId val="{0000006E-CCA0-2447-96C3-B83E9A094941}"/>
              </c:ext>
            </c:extLst>
          </c:dPt>
          <c:dPt>
            <c:idx val="111"/>
            <c:bubble3D val="0"/>
            <c:spPr>
              <a:solidFill>
                <a:schemeClr val="accent1">
                  <a:shade val="31000"/>
                </a:schemeClr>
              </a:solidFill>
              <a:ln>
                <a:noFill/>
              </a:ln>
              <a:effectLst/>
            </c:spPr>
            <c:extLst>
              <c:ext xmlns:c16="http://schemas.microsoft.com/office/drawing/2014/chart" uri="{C3380CC4-5D6E-409C-BE32-E72D297353CC}">
                <c16:uniqueId val="{0000006F-CCA0-2447-96C3-B83E9A094941}"/>
              </c:ext>
            </c:extLst>
          </c:dPt>
          <c:dPt>
            <c:idx val="112"/>
            <c:bubble3D val="0"/>
            <c:spPr>
              <a:solidFill>
                <a:schemeClr val="accent1">
                  <a:shade val="31000"/>
                </a:schemeClr>
              </a:solidFill>
              <a:ln>
                <a:noFill/>
              </a:ln>
              <a:effectLst/>
            </c:spPr>
            <c:extLst>
              <c:ext xmlns:c16="http://schemas.microsoft.com/office/drawing/2014/chart" uri="{C3380CC4-5D6E-409C-BE32-E72D297353CC}">
                <c16:uniqueId val="{00000070-CCA0-2447-96C3-B83E9A094941}"/>
              </c:ext>
            </c:extLst>
          </c:dPt>
          <c:dPt>
            <c:idx val="113"/>
            <c:bubble3D val="0"/>
            <c:spPr>
              <a:solidFill>
                <a:schemeClr val="accent1">
                  <a:shade val="31000"/>
                </a:schemeClr>
              </a:solidFill>
              <a:ln>
                <a:noFill/>
              </a:ln>
              <a:effectLst/>
            </c:spPr>
            <c:extLst>
              <c:ext xmlns:c16="http://schemas.microsoft.com/office/drawing/2014/chart" uri="{C3380CC4-5D6E-409C-BE32-E72D297353CC}">
                <c16:uniqueId val="{00000071-CCA0-2447-96C3-B83E9A094941}"/>
              </c:ext>
            </c:extLst>
          </c:dPt>
          <c:dPt>
            <c:idx val="114"/>
            <c:bubble3D val="0"/>
            <c:spPr>
              <a:solidFill>
                <a:schemeClr val="accent1">
                  <a:shade val="31000"/>
                </a:schemeClr>
              </a:solidFill>
              <a:ln>
                <a:noFill/>
              </a:ln>
              <a:effectLst/>
            </c:spPr>
            <c:extLst>
              <c:ext xmlns:c16="http://schemas.microsoft.com/office/drawing/2014/chart" uri="{C3380CC4-5D6E-409C-BE32-E72D297353CC}">
                <c16:uniqueId val="{00000072-CCA0-2447-96C3-B83E9A094941}"/>
              </c:ext>
            </c:extLst>
          </c:dPt>
          <c:dPt>
            <c:idx val="115"/>
            <c:bubble3D val="0"/>
            <c:spPr>
              <a:solidFill>
                <a:schemeClr val="accent1">
                  <a:shade val="31000"/>
                </a:schemeClr>
              </a:solidFill>
              <a:ln>
                <a:noFill/>
              </a:ln>
              <a:effectLst/>
            </c:spPr>
            <c:extLst>
              <c:ext xmlns:c16="http://schemas.microsoft.com/office/drawing/2014/chart" uri="{C3380CC4-5D6E-409C-BE32-E72D297353CC}">
                <c16:uniqueId val="{00000073-CCA0-2447-96C3-B83E9A094941}"/>
              </c:ext>
            </c:extLst>
          </c:dPt>
          <c:dPt>
            <c:idx val="116"/>
            <c:bubble3D val="0"/>
            <c:spPr>
              <a:solidFill>
                <a:schemeClr val="accent1">
                  <a:shade val="31000"/>
                </a:schemeClr>
              </a:solidFill>
              <a:ln>
                <a:noFill/>
              </a:ln>
              <a:effectLst/>
            </c:spPr>
            <c:extLst>
              <c:ext xmlns:c16="http://schemas.microsoft.com/office/drawing/2014/chart" uri="{C3380CC4-5D6E-409C-BE32-E72D297353CC}">
                <c16:uniqueId val="{00000074-CCA0-2447-96C3-B83E9A094941}"/>
              </c:ext>
            </c:extLst>
          </c:dPt>
          <c:dPt>
            <c:idx val="117"/>
            <c:bubble3D val="0"/>
            <c:spPr>
              <a:solidFill>
                <a:schemeClr val="accent1">
                  <a:shade val="31000"/>
                </a:schemeClr>
              </a:solidFill>
              <a:ln>
                <a:noFill/>
              </a:ln>
              <a:effectLst/>
            </c:spPr>
            <c:extLst>
              <c:ext xmlns:c16="http://schemas.microsoft.com/office/drawing/2014/chart" uri="{C3380CC4-5D6E-409C-BE32-E72D297353CC}">
                <c16:uniqueId val="{00000075-CCA0-2447-96C3-B83E9A094941}"/>
              </c:ext>
            </c:extLst>
          </c:dPt>
          <c:dPt>
            <c:idx val="118"/>
            <c:bubble3D val="0"/>
            <c:spPr>
              <a:solidFill>
                <a:schemeClr val="accent1">
                  <a:shade val="31000"/>
                </a:schemeClr>
              </a:solidFill>
              <a:ln>
                <a:noFill/>
              </a:ln>
              <a:effectLst/>
            </c:spPr>
            <c:extLst>
              <c:ext xmlns:c16="http://schemas.microsoft.com/office/drawing/2014/chart" uri="{C3380CC4-5D6E-409C-BE32-E72D297353CC}">
                <c16:uniqueId val="{00000076-CCA0-2447-96C3-B83E9A094941}"/>
              </c:ext>
            </c:extLst>
          </c:dPt>
          <c:dPt>
            <c:idx val="119"/>
            <c:bubble3D val="0"/>
            <c:spPr>
              <a:solidFill>
                <a:schemeClr val="accent1">
                  <a:shade val="31000"/>
                </a:schemeClr>
              </a:solidFill>
              <a:ln>
                <a:noFill/>
              </a:ln>
              <a:effectLst/>
            </c:spPr>
            <c:extLst>
              <c:ext xmlns:c16="http://schemas.microsoft.com/office/drawing/2014/chart" uri="{C3380CC4-5D6E-409C-BE32-E72D297353CC}">
                <c16:uniqueId val="{00000077-CCA0-2447-96C3-B83E9A094941}"/>
              </c:ext>
            </c:extLst>
          </c:dPt>
          <c:dPt>
            <c:idx val="120"/>
            <c:bubble3D val="0"/>
            <c:spPr>
              <a:solidFill>
                <a:schemeClr val="accent1">
                  <a:shade val="31000"/>
                </a:schemeClr>
              </a:solidFill>
              <a:ln>
                <a:noFill/>
              </a:ln>
              <a:effectLst/>
            </c:spPr>
            <c:extLst>
              <c:ext xmlns:c16="http://schemas.microsoft.com/office/drawing/2014/chart" uri="{C3380CC4-5D6E-409C-BE32-E72D297353CC}">
                <c16:uniqueId val="{00000078-CCA0-2447-96C3-B83E9A094941}"/>
              </c:ext>
            </c:extLst>
          </c:dPt>
          <c:dPt>
            <c:idx val="121"/>
            <c:bubble3D val="0"/>
            <c:spPr>
              <a:solidFill>
                <a:schemeClr val="accent1">
                  <a:shade val="31000"/>
                </a:schemeClr>
              </a:solidFill>
              <a:ln>
                <a:noFill/>
              </a:ln>
              <a:effectLst/>
            </c:spPr>
            <c:extLst>
              <c:ext xmlns:c16="http://schemas.microsoft.com/office/drawing/2014/chart" uri="{C3380CC4-5D6E-409C-BE32-E72D297353CC}">
                <c16:uniqueId val="{00000079-CCA0-2447-96C3-B83E9A094941}"/>
              </c:ext>
            </c:extLst>
          </c:dPt>
          <c:dPt>
            <c:idx val="122"/>
            <c:bubble3D val="0"/>
            <c:spPr>
              <a:solidFill>
                <a:schemeClr val="accent1">
                  <a:shade val="31000"/>
                </a:schemeClr>
              </a:solidFill>
              <a:ln>
                <a:noFill/>
              </a:ln>
              <a:effectLst/>
            </c:spPr>
            <c:extLst>
              <c:ext xmlns:c16="http://schemas.microsoft.com/office/drawing/2014/chart" uri="{C3380CC4-5D6E-409C-BE32-E72D297353CC}">
                <c16:uniqueId val="{0000007A-CCA0-2447-96C3-B83E9A094941}"/>
              </c:ext>
            </c:extLst>
          </c:dPt>
          <c:dPt>
            <c:idx val="123"/>
            <c:bubble3D val="0"/>
            <c:spPr>
              <a:solidFill>
                <a:schemeClr val="accent1">
                  <a:shade val="31000"/>
                </a:schemeClr>
              </a:solidFill>
              <a:ln>
                <a:noFill/>
              </a:ln>
              <a:effectLst/>
            </c:spPr>
            <c:extLst>
              <c:ext xmlns:c16="http://schemas.microsoft.com/office/drawing/2014/chart" uri="{C3380CC4-5D6E-409C-BE32-E72D297353CC}">
                <c16:uniqueId val="{0000007B-CCA0-2447-96C3-B83E9A094941}"/>
              </c:ext>
            </c:extLst>
          </c:dPt>
          <c:dPt>
            <c:idx val="124"/>
            <c:bubble3D val="0"/>
            <c:spPr>
              <a:solidFill>
                <a:schemeClr val="accent1">
                  <a:shade val="31000"/>
                </a:schemeClr>
              </a:solidFill>
              <a:ln>
                <a:noFill/>
              </a:ln>
              <a:effectLst/>
            </c:spPr>
            <c:extLst>
              <c:ext xmlns:c16="http://schemas.microsoft.com/office/drawing/2014/chart" uri="{C3380CC4-5D6E-409C-BE32-E72D297353CC}">
                <c16:uniqueId val="{0000007C-CCA0-2447-96C3-B83E9A094941}"/>
              </c:ext>
            </c:extLst>
          </c:dPt>
          <c:dPt>
            <c:idx val="125"/>
            <c:bubble3D val="0"/>
            <c:spPr>
              <a:solidFill>
                <a:schemeClr val="accent1">
                  <a:shade val="31000"/>
                </a:schemeClr>
              </a:solidFill>
              <a:ln>
                <a:noFill/>
              </a:ln>
              <a:effectLst/>
            </c:spPr>
            <c:extLst>
              <c:ext xmlns:c16="http://schemas.microsoft.com/office/drawing/2014/chart" uri="{C3380CC4-5D6E-409C-BE32-E72D297353CC}">
                <c16:uniqueId val="{0000007D-CCA0-2447-96C3-B83E9A094941}"/>
              </c:ext>
            </c:extLst>
          </c:dPt>
          <c:dPt>
            <c:idx val="126"/>
            <c:bubble3D val="0"/>
            <c:spPr>
              <a:solidFill>
                <a:schemeClr val="accent1">
                  <a:shade val="31000"/>
                </a:schemeClr>
              </a:solidFill>
              <a:ln>
                <a:noFill/>
              </a:ln>
              <a:effectLst/>
            </c:spPr>
            <c:extLst>
              <c:ext xmlns:c16="http://schemas.microsoft.com/office/drawing/2014/chart" uri="{C3380CC4-5D6E-409C-BE32-E72D297353CC}">
                <c16:uniqueId val="{0000007E-CCA0-2447-96C3-B83E9A094941}"/>
              </c:ext>
            </c:extLst>
          </c:dPt>
          <c:dPt>
            <c:idx val="127"/>
            <c:bubble3D val="0"/>
            <c:spPr>
              <a:solidFill>
                <a:schemeClr val="accent1">
                  <a:shade val="31000"/>
                </a:schemeClr>
              </a:solidFill>
              <a:ln>
                <a:noFill/>
              </a:ln>
              <a:effectLst/>
            </c:spPr>
            <c:extLst>
              <c:ext xmlns:c16="http://schemas.microsoft.com/office/drawing/2014/chart" uri="{C3380CC4-5D6E-409C-BE32-E72D297353CC}">
                <c16:uniqueId val="{0000007F-CCA0-2447-96C3-B83E9A094941}"/>
              </c:ext>
            </c:extLst>
          </c:dPt>
          <c:dPt>
            <c:idx val="128"/>
            <c:bubble3D val="0"/>
            <c:spPr>
              <a:solidFill>
                <a:schemeClr val="accent1">
                  <a:shade val="31000"/>
                </a:schemeClr>
              </a:solidFill>
              <a:ln>
                <a:noFill/>
              </a:ln>
              <a:effectLst/>
            </c:spPr>
            <c:extLst>
              <c:ext xmlns:c16="http://schemas.microsoft.com/office/drawing/2014/chart" uri="{C3380CC4-5D6E-409C-BE32-E72D297353CC}">
                <c16:uniqueId val="{00000080-CCA0-2447-96C3-B83E9A094941}"/>
              </c:ext>
            </c:extLst>
          </c:dPt>
          <c:dPt>
            <c:idx val="129"/>
            <c:bubble3D val="0"/>
            <c:spPr>
              <a:solidFill>
                <a:schemeClr val="accent1">
                  <a:shade val="31000"/>
                </a:schemeClr>
              </a:solidFill>
              <a:ln>
                <a:noFill/>
              </a:ln>
              <a:effectLst/>
            </c:spPr>
            <c:extLst>
              <c:ext xmlns:c16="http://schemas.microsoft.com/office/drawing/2014/chart" uri="{C3380CC4-5D6E-409C-BE32-E72D297353CC}">
                <c16:uniqueId val="{00000081-CCA0-2447-96C3-B83E9A094941}"/>
              </c:ext>
            </c:extLst>
          </c:dPt>
          <c:dPt>
            <c:idx val="130"/>
            <c:bubble3D val="0"/>
            <c:spPr>
              <a:solidFill>
                <a:schemeClr val="accent1">
                  <a:shade val="31000"/>
                </a:schemeClr>
              </a:solidFill>
              <a:ln>
                <a:noFill/>
              </a:ln>
              <a:effectLst/>
            </c:spPr>
            <c:extLst>
              <c:ext xmlns:c16="http://schemas.microsoft.com/office/drawing/2014/chart" uri="{C3380CC4-5D6E-409C-BE32-E72D297353CC}">
                <c16:uniqueId val="{00000082-CCA0-2447-96C3-B83E9A094941}"/>
              </c:ext>
            </c:extLst>
          </c:dPt>
          <c:dPt>
            <c:idx val="131"/>
            <c:bubble3D val="0"/>
            <c:spPr>
              <a:solidFill>
                <a:schemeClr val="accent1">
                  <a:shade val="31000"/>
                </a:schemeClr>
              </a:solidFill>
              <a:ln>
                <a:noFill/>
              </a:ln>
              <a:effectLst/>
            </c:spPr>
            <c:extLst>
              <c:ext xmlns:c16="http://schemas.microsoft.com/office/drawing/2014/chart" uri="{C3380CC4-5D6E-409C-BE32-E72D297353CC}">
                <c16:uniqueId val="{00000083-CCA0-2447-96C3-B83E9A094941}"/>
              </c:ext>
            </c:extLst>
          </c:dPt>
          <c:dPt>
            <c:idx val="132"/>
            <c:bubble3D val="0"/>
            <c:spPr>
              <a:solidFill>
                <a:schemeClr val="accent1">
                  <a:shade val="31000"/>
                </a:schemeClr>
              </a:solidFill>
              <a:ln>
                <a:noFill/>
              </a:ln>
              <a:effectLst/>
            </c:spPr>
            <c:extLst>
              <c:ext xmlns:c16="http://schemas.microsoft.com/office/drawing/2014/chart" uri="{C3380CC4-5D6E-409C-BE32-E72D297353CC}">
                <c16:uniqueId val="{00000084-CCA0-2447-96C3-B83E9A094941}"/>
              </c:ext>
            </c:extLst>
          </c:dPt>
          <c:dPt>
            <c:idx val="133"/>
            <c:bubble3D val="0"/>
            <c:spPr>
              <a:solidFill>
                <a:schemeClr val="accent1">
                  <a:shade val="31000"/>
                </a:schemeClr>
              </a:solidFill>
              <a:ln>
                <a:noFill/>
              </a:ln>
              <a:effectLst/>
            </c:spPr>
            <c:extLst>
              <c:ext xmlns:c16="http://schemas.microsoft.com/office/drawing/2014/chart" uri="{C3380CC4-5D6E-409C-BE32-E72D297353CC}">
                <c16:uniqueId val="{00000085-CCA0-2447-96C3-B83E9A094941}"/>
              </c:ext>
            </c:extLst>
          </c:dPt>
          <c:dPt>
            <c:idx val="134"/>
            <c:bubble3D val="0"/>
            <c:spPr>
              <a:solidFill>
                <a:schemeClr val="accent1">
                  <a:shade val="31000"/>
                </a:schemeClr>
              </a:solidFill>
              <a:ln>
                <a:noFill/>
              </a:ln>
              <a:effectLst/>
            </c:spPr>
            <c:extLst>
              <c:ext xmlns:c16="http://schemas.microsoft.com/office/drawing/2014/chart" uri="{C3380CC4-5D6E-409C-BE32-E72D297353CC}">
                <c16:uniqueId val="{00000086-CCA0-2447-96C3-B83E9A094941}"/>
              </c:ext>
            </c:extLst>
          </c:dPt>
          <c:dPt>
            <c:idx val="135"/>
            <c:bubble3D val="0"/>
            <c:spPr>
              <a:solidFill>
                <a:schemeClr val="accent1">
                  <a:shade val="31000"/>
                </a:schemeClr>
              </a:solidFill>
              <a:ln>
                <a:noFill/>
              </a:ln>
              <a:effectLst/>
            </c:spPr>
            <c:extLst>
              <c:ext xmlns:c16="http://schemas.microsoft.com/office/drawing/2014/chart" uri="{C3380CC4-5D6E-409C-BE32-E72D297353CC}">
                <c16:uniqueId val="{00000087-CCA0-2447-96C3-B83E9A094941}"/>
              </c:ext>
            </c:extLst>
          </c:dPt>
          <c:dPt>
            <c:idx val="136"/>
            <c:bubble3D val="0"/>
            <c:spPr>
              <a:solidFill>
                <a:schemeClr val="accent1">
                  <a:shade val="31000"/>
                </a:schemeClr>
              </a:solidFill>
              <a:ln>
                <a:noFill/>
              </a:ln>
              <a:effectLst/>
            </c:spPr>
            <c:extLst>
              <c:ext xmlns:c16="http://schemas.microsoft.com/office/drawing/2014/chart" uri="{C3380CC4-5D6E-409C-BE32-E72D297353CC}">
                <c16:uniqueId val="{00000088-CCA0-2447-96C3-B83E9A094941}"/>
              </c:ext>
            </c:extLst>
          </c:dPt>
          <c:dPt>
            <c:idx val="137"/>
            <c:bubble3D val="0"/>
            <c:spPr>
              <a:solidFill>
                <a:schemeClr val="accent1">
                  <a:shade val="31000"/>
                </a:schemeClr>
              </a:solidFill>
              <a:ln>
                <a:noFill/>
              </a:ln>
              <a:effectLst/>
            </c:spPr>
            <c:extLst>
              <c:ext xmlns:c16="http://schemas.microsoft.com/office/drawing/2014/chart" uri="{C3380CC4-5D6E-409C-BE32-E72D297353CC}">
                <c16:uniqueId val="{00000089-CCA0-2447-96C3-B83E9A094941}"/>
              </c:ext>
            </c:extLst>
          </c:dPt>
          <c:dPt>
            <c:idx val="138"/>
            <c:bubble3D val="0"/>
            <c:spPr>
              <a:solidFill>
                <a:schemeClr val="accent1">
                  <a:shade val="31000"/>
                </a:schemeClr>
              </a:solidFill>
              <a:ln>
                <a:noFill/>
              </a:ln>
              <a:effectLst/>
            </c:spPr>
            <c:extLst>
              <c:ext xmlns:c16="http://schemas.microsoft.com/office/drawing/2014/chart" uri="{C3380CC4-5D6E-409C-BE32-E72D297353CC}">
                <c16:uniqueId val="{0000008A-CCA0-2447-96C3-B83E9A094941}"/>
              </c:ext>
            </c:extLst>
          </c:dPt>
          <c:dPt>
            <c:idx val="139"/>
            <c:bubble3D val="0"/>
            <c:spPr>
              <a:solidFill>
                <a:schemeClr val="accent1">
                  <a:shade val="31000"/>
                </a:schemeClr>
              </a:solidFill>
              <a:ln>
                <a:noFill/>
              </a:ln>
              <a:effectLst/>
            </c:spPr>
            <c:extLst>
              <c:ext xmlns:c16="http://schemas.microsoft.com/office/drawing/2014/chart" uri="{C3380CC4-5D6E-409C-BE32-E72D297353CC}">
                <c16:uniqueId val="{0000008B-CCA0-2447-96C3-B83E9A094941}"/>
              </c:ext>
            </c:extLst>
          </c:dPt>
          <c:dPt>
            <c:idx val="140"/>
            <c:bubble3D val="0"/>
            <c:spPr>
              <a:solidFill>
                <a:schemeClr val="accent1">
                  <a:shade val="31000"/>
                </a:schemeClr>
              </a:solidFill>
              <a:ln>
                <a:noFill/>
              </a:ln>
              <a:effectLst/>
            </c:spPr>
            <c:extLst>
              <c:ext xmlns:c16="http://schemas.microsoft.com/office/drawing/2014/chart" uri="{C3380CC4-5D6E-409C-BE32-E72D297353CC}">
                <c16:uniqueId val="{0000008C-CCA0-2447-96C3-B83E9A094941}"/>
              </c:ext>
            </c:extLst>
          </c:dPt>
          <c:dPt>
            <c:idx val="141"/>
            <c:bubble3D val="0"/>
            <c:spPr>
              <a:solidFill>
                <a:schemeClr val="accent1">
                  <a:shade val="31000"/>
                </a:schemeClr>
              </a:solidFill>
              <a:ln>
                <a:noFill/>
              </a:ln>
              <a:effectLst/>
            </c:spPr>
            <c:extLst>
              <c:ext xmlns:c16="http://schemas.microsoft.com/office/drawing/2014/chart" uri="{C3380CC4-5D6E-409C-BE32-E72D297353CC}">
                <c16:uniqueId val="{0000008D-CCA0-2447-96C3-B83E9A094941}"/>
              </c:ext>
            </c:extLst>
          </c:dPt>
          <c:dPt>
            <c:idx val="142"/>
            <c:bubble3D val="0"/>
            <c:spPr>
              <a:solidFill>
                <a:schemeClr val="accent1">
                  <a:shade val="31000"/>
                </a:schemeClr>
              </a:solidFill>
              <a:ln>
                <a:noFill/>
              </a:ln>
              <a:effectLst/>
            </c:spPr>
            <c:extLst>
              <c:ext xmlns:c16="http://schemas.microsoft.com/office/drawing/2014/chart" uri="{C3380CC4-5D6E-409C-BE32-E72D297353CC}">
                <c16:uniqueId val="{0000008E-CCA0-2447-96C3-B83E9A094941}"/>
              </c:ext>
            </c:extLst>
          </c:dPt>
          <c:dPt>
            <c:idx val="143"/>
            <c:bubble3D val="0"/>
            <c:spPr>
              <a:solidFill>
                <a:schemeClr val="accent1">
                  <a:shade val="31000"/>
                </a:schemeClr>
              </a:solidFill>
              <a:ln>
                <a:noFill/>
              </a:ln>
              <a:effectLst/>
            </c:spPr>
            <c:extLst>
              <c:ext xmlns:c16="http://schemas.microsoft.com/office/drawing/2014/chart" uri="{C3380CC4-5D6E-409C-BE32-E72D297353CC}">
                <c16:uniqueId val="{0000008F-CCA0-2447-96C3-B83E9A094941}"/>
              </c:ext>
            </c:extLst>
          </c:dPt>
          <c:dPt>
            <c:idx val="144"/>
            <c:bubble3D val="0"/>
            <c:spPr>
              <a:solidFill>
                <a:schemeClr val="accent1">
                  <a:shade val="31000"/>
                </a:schemeClr>
              </a:solidFill>
              <a:ln>
                <a:noFill/>
              </a:ln>
              <a:effectLst/>
            </c:spPr>
            <c:extLst>
              <c:ext xmlns:c16="http://schemas.microsoft.com/office/drawing/2014/chart" uri="{C3380CC4-5D6E-409C-BE32-E72D297353CC}">
                <c16:uniqueId val="{00000090-CCA0-2447-96C3-B83E9A094941}"/>
              </c:ext>
            </c:extLst>
          </c:dPt>
          <c:dPt>
            <c:idx val="145"/>
            <c:bubble3D val="0"/>
            <c:spPr>
              <a:solidFill>
                <a:schemeClr val="accent1">
                  <a:shade val="31000"/>
                </a:schemeClr>
              </a:solidFill>
              <a:ln>
                <a:noFill/>
              </a:ln>
              <a:effectLst/>
            </c:spPr>
            <c:extLst>
              <c:ext xmlns:c16="http://schemas.microsoft.com/office/drawing/2014/chart" uri="{C3380CC4-5D6E-409C-BE32-E72D297353CC}">
                <c16:uniqueId val="{00000091-CCA0-2447-96C3-B83E9A094941}"/>
              </c:ext>
            </c:extLst>
          </c:dPt>
          <c:dPt>
            <c:idx val="146"/>
            <c:bubble3D val="0"/>
            <c:spPr>
              <a:solidFill>
                <a:schemeClr val="accent1">
                  <a:shade val="31000"/>
                </a:schemeClr>
              </a:solidFill>
              <a:ln>
                <a:noFill/>
              </a:ln>
              <a:effectLst/>
            </c:spPr>
            <c:extLst>
              <c:ext xmlns:c16="http://schemas.microsoft.com/office/drawing/2014/chart" uri="{C3380CC4-5D6E-409C-BE32-E72D297353CC}">
                <c16:uniqueId val="{00000092-CCA0-2447-96C3-B83E9A094941}"/>
              </c:ext>
            </c:extLst>
          </c:dPt>
          <c:dPt>
            <c:idx val="147"/>
            <c:bubble3D val="0"/>
            <c:spPr>
              <a:solidFill>
                <a:schemeClr val="accent1">
                  <a:shade val="31000"/>
                </a:schemeClr>
              </a:solidFill>
              <a:ln>
                <a:noFill/>
              </a:ln>
              <a:effectLst/>
            </c:spPr>
            <c:extLst>
              <c:ext xmlns:c16="http://schemas.microsoft.com/office/drawing/2014/chart" uri="{C3380CC4-5D6E-409C-BE32-E72D297353CC}">
                <c16:uniqueId val="{00000093-CCA0-2447-96C3-B83E9A094941}"/>
              </c:ext>
            </c:extLst>
          </c:dPt>
          <c:dPt>
            <c:idx val="148"/>
            <c:bubble3D val="0"/>
            <c:spPr>
              <a:solidFill>
                <a:schemeClr val="accent1">
                  <a:shade val="31000"/>
                </a:schemeClr>
              </a:solidFill>
              <a:ln>
                <a:noFill/>
              </a:ln>
              <a:effectLst/>
            </c:spPr>
            <c:extLst>
              <c:ext xmlns:c16="http://schemas.microsoft.com/office/drawing/2014/chart" uri="{C3380CC4-5D6E-409C-BE32-E72D297353CC}">
                <c16:uniqueId val="{00000094-CCA0-2447-96C3-B83E9A094941}"/>
              </c:ext>
            </c:extLst>
          </c:dPt>
          <c:dPt>
            <c:idx val="149"/>
            <c:bubble3D val="0"/>
            <c:spPr>
              <a:solidFill>
                <a:schemeClr val="accent1">
                  <a:shade val="31000"/>
                </a:schemeClr>
              </a:solidFill>
              <a:ln>
                <a:noFill/>
              </a:ln>
              <a:effectLst/>
            </c:spPr>
            <c:extLst>
              <c:ext xmlns:c16="http://schemas.microsoft.com/office/drawing/2014/chart" uri="{C3380CC4-5D6E-409C-BE32-E72D297353CC}">
                <c16:uniqueId val="{00000095-CCA0-2447-96C3-B83E9A094941}"/>
              </c:ext>
            </c:extLst>
          </c:dPt>
          <c:dPt>
            <c:idx val="150"/>
            <c:bubble3D val="0"/>
            <c:spPr>
              <a:solidFill>
                <a:schemeClr val="accent1">
                  <a:shade val="31000"/>
                </a:schemeClr>
              </a:solidFill>
              <a:ln>
                <a:noFill/>
              </a:ln>
              <a:effectLst/>
            </c:spPr>
            <c:extLst>
              <c:ext xmlns:c16="http://schemas.microsoft.com/office/drawing/2014/chart" uri="{C3380CC4-5D6E-409C-BE32-E72D297353CC}">
                <c16:uniqueId val="{00000096-CCA0-2447-96C3-B83E9A094941}"/>
              </c:ext>
            </c:extLst>
          </c:dPt>
          <c:dPt>
            <c:idx val="151"/>
            <c:bubble3D val="0"/>
            <c:spPr>
              <a:solidFill>
                <a:schemeClr val="accent1">
                  <a:shade val="31000"/>
                </a:schemeClr>
              </a:solidFill>
              <a:ln>
                <a:noFill/>
              </a:ln>
              <a:effectLst/>
            </c:spPr>
            <c:extLst>
              <c:ext xmlns:c16="http://schemas.microsoft.com/office/drawing/2014/chart" uri="{C3380CC4-5D6E-409C-BE32-E72D297353CC}">
                <c16:uniqueId val="{00000097-CCA0-2447-96C3-B83E9A094941}"/>
              </c:ext>
            </c:extLst>
          </c:dPt>
          <c:dPt>
            <c:idx val="152"/>
            <c:bubble3D val="0"/>
            <c:spPr>
              <a:solidFill>
                <a:schemeClr val="accent1">
                  <a:shade val="31000"/>
                </a:schemeClr>
              </a:solidFill>
              <a:ln>
                <a:noFill/>
              </a:ln>
              <a:effectLst/>
            </c:spPr>
            <c:extLst>
              <c:ext xmlns:c16="http://schemas.microsoft.com/office/drawing/2014/chart" uri="{C3380CC4-5D6E-409C-BE32-E72D297353CC}">
                <c16:uniqueId val="{00000098-CCA0-2447-96C3-B83E9A094941}"/>
              </c:ext>
            </c:extLst>
          </c:dPt>
          <c:dPt>
            <c:idx val="153"/>
            <c:bubble3D val="0"/>
            <c:spPr>
              <a:solidFill>
                <a:schemeClr val="accent1">
                  <a:shade val="31000"/>
                </a:schemeClr>
              </a:solidFill>
              <a:ln>
                <a:noFill/>
              </a:ln>
              <a:effectLst/>
            </c:spPr>
            <c:extLst>
              <c:ext xmlns:c16="http://schemas.microsoft.com/office/drawing/2014/chart" uri="{C3380CC4-5D6E-409C-BE32-E72D297353CC}">
                <c16:uniqueId val="{00000099-CCA0-2447-96C3-B83E9A094941}"/>
              </c:ext>
            </c:extLst>
          </c:dPt>
          <c:dPt>
            <c:idx val="154"/>
            <c:bubble3D val="0"/>
            <c:spPr>
              <a:solidFill>
                <a:schemeClr val="accent1">
                  <a:shade val="31000"/>
                </a:schemeClr>
              </a:solidFill>
              <a:ln>
                <a:noFill/>
              </a:ln>
              <a:effectLst/>
            </c:spPr>
            <c:extLst>
              <c:ext xmlns:c16="http://schemas.microsoft.com/office/drawing/2014/chart" uri="{C3380CC4-5D6E-409C-BE32-E72D297353CC}">
                <c16:uniqueId val="{0000009A-CCA0-2447-96C3-B83E9A094941}"/>
              </c:ext>
            </c:extLst>
          </c:dPt>
          <c:dPt>
            <c:idx val="155"/>
            <c:bubble3D val="0"/>
            <c:spPr>
              <a:solidFill>
                <a:schemeClr val="accent1">
                  <a:shade val="31000"/>
                </a:schemeClr>
              </a:solidFill>
              <a:ln>
                <a:noFill/>
              </a:ln>
              <a:effectLst/>
            </c:spPr>
            <c:extLst>
              <c:ext xmlns:c16="http://schemas.microsoft.com/office/drawing/2014/chart" uri="{C3380CC4-5D6E-409C-BE32-E72D297353CC}">
                <c16:uniqueId val="{0000009B-CCA0-2447-96C3-B83E9A094941}"/>
              </c:ext>
            </c:extLst>
          </c:dPt>
          <c:dPt>
            <c:idx val="156"/>
            <c:bubble3D val="0"/>
            <c:spPr>
              <a:solidFill>
                <a:schemeClr val="accent1">
                  <a:shade val="31000"/>
                </a:schemeClr>
              </a:solidFill>
              <a:ln>
                <a:noFill/>
              </a:ln>
              <a:effectLst/>
            </c:spPr>
            <c:extLst>
              <c:ext xmlns:c16="http://schemas.microsoft.com/office/drawing/2014/chart" uri="{C3380CC4-5D6E-409C-BE32-E72D297353CC}">
                <c16:uniqueId val="{0000009C-CCA0-2447-96C3-B83E9A094941}"/>
              </c:ext>
            </c:extLst>
          </c:dPt>
          <c:dPt>
            <c:idx val="157"/>
            <c:bubble3D val="0"/>
            <c:spPr>
              <a:solidFill>
                <a:schemeClr val="accent1">
                  <a:shade val="31000"/>
                </a:schemeClr>
              </a:solidFill>
              <a:ln>
                <a:noFill/>
              </a:ln>
              <a:effectLst/>
            </c:spPr>
            <c:extLst>
              <c:ext xmlns:c16="http://schemas.microsoft.com/office/drawing/2014/chart" uri="{C3380CC4-5D6E-409C-BE32-E72D297353CC}">
                <c16:uniqueId val="{0000009D-CCA0-2447-96C3-B83E9A094941}"/>
              </c:ext>
            </c:extLst>
          </c:dPt>
          <c:dPt>
            <c:idx val="158"/>
            <c:bubble3D val="0"/>
            <c:spPr>
              <a:solidFill>
                <a:schemeClr val="accent1">
                  <a:shade val="31000"/>
                </a:schemeClr>
              </a:solidFill>
              <a:ln>
                <a:noFill/>
              </a:ln>
              <a:effectLst/>
            </c:spPr>
            <c:extLst>
              <c:ext xmlns:c16="http://schemas.microsoft.com/office/drawing/2014/chart" uri="{C3380CC4-5D6E-409C-BE32-E72D297353CC}">
                <c16:uniqueId val="{0000009E-CCA0-2447-96C3-B83E9A094941}"/>
              </c:ext>
            </c:extLst>
          </c:dPt>
          <c:dPt>
            <c:idx val="159"/>
            <c:bubble3D val="0"/>
            <c:spPr>
              <a:solidFill>
                <a:schemeClr val="accent1">
                  <a:shade val="31000"/>
                </a:schemeClr>
              </a:solidFill>
              <a:ln>
                <a:noFill/>
              </a:ln>
              <a:effectLst/>
            </c:spPr>
            <c:extLst>
              <c:ext xmlns:c16="http://schemas.microsoft.com/office/drawing/2014/chart" uri="{C3380CC4-5D6E-409C-BE32-E72D297353CC}">
                <c16:uniqueId val="{0000009F-CCA0-2447-96C3-B83E9A094941}"/>
              </c:ext>
            </c:extLst>
          </c:dPt>
          <c:dPt>
            <c:idx val="160"/>
            <c:bubble3D val="0"/>
            <c:spPr>
              <a:solidFill>
                <a:schemeClr val="accent1">
                  <a:shade val="31000"/>
                </a:schemeClr>
              </a:solidFill>
              <a:ln>
                <a:noFill/>
              </a:ln>
              <a:effectLst/>
            </c:spPr>
            <c:extLst>
              <c:ext xmlns:c16="http://schemas.microsoft.com/office/drawing/2014/chart" uri="{C3380CC4-5D6E-409C-BE32-E72D297353CC}">
                <c16:uniqueId val="{000000A0-CCA0-2447-96C3-B83E9A094941}"/>
              </c:ext>
            </c:extLst>
          </c:dPt>
          <c:dPt>
            <c:idx val="161"/>
            <c:bubble3D val="0"/>
            <c:spPr>
              <a:solidFill>
                <a:schemeClr val="accent1">
                  <a:shade val="31000"/>
                </a:schemeClr>
              </a:solidFill>
              <a:ln>
                <a:noFill/>
              </a:ln>
              <a:effectLst/>
            </c:spPr>
            <c:extLst>
              <c:ext xmlns:c16="http://schemas.microsoft.com/office/drawing/2014/chart" uri="{C3380CC4-5D6E-409C-BE32-E72D297353CC}">
                <c16:uniqueId val="{000000A1-CCA0-2447-96C3-B83E9A094941}"/>
              </c:ext>
            </c:extLst>
          </c:dPt>
          <c:dPt>
            <c:idx val="162"/>
            <c:bubble3D val="0"/>
            <c:spPr>
              <a:solidFill>
                <a:schemeClr val="accent1">
                  <a:shade val="31000"/>
                </a:schemeClr>
              </a:solidFill>
              <a:ln>
                <a:noFill/>
              </a:ln>
              <a:effectLst/>
            </c:spPr>
            <c:extLst>
              <c:ext xmlns:c16="http://schemas.microsoft.com/office/drawing/2014/chart" uri="{C3380CC4-5D6E-409C-BE32-E72D297353CC}">
                <c16:uniqueId val="{000000A2-CCA0-2447-96C3-B83E9A094941}"/>
              </c:ext>
            </c:extLst>
          </c:dPt>
          <c:dPt>
            <c:idx val="163"/>
            <c:bubble3D val="0"/>
            <c:spPr>
              <a:solidFill>
                <a:schemeClr val="accent1">
                  <a:shade val="31000"/>
                </a:schemeClr>
              </a:solidFill>
              <a:ln>
                <a:noFill/>
              </a:ln>
              <a:effectLst/>
            </c:spPr>
            <c:extLst>
              <c:ext xmlns:c16="http://schemas.microsoft.com/office/drawing/2014/chart" uri="{C3380CC4-5D6E-409C-BE32-E72D297353CC}">
                <c16:uniqueId val="{000000A3-CCA0-2447-96C3-B83E9A094941}"/>
              </c:ext>
            </c:extLst>
          </c:dPt>
          <c:dPt>
            <c:idx val="164"/>
            <c:bubble3D val="0"/>
            <c:spPr>
              <a:solidFill>
                <a:schemeClr val="accent1">
                  <a:shade val="31000"/>
                </a:schemeClr>
              </a:solidFill>
              <a:ln>
                <a:noFill/>
              </a:ln>
              <a:effectLst/>
            </c:spPr>
            <c:extLst>
              <c:ext xmlns:c16="http://schemas.microsoft.com/office/drawing/2014/chart" uri="{C3380CC4-5D6E-409C-BE32-E72D297353CC}">
                <c16:uniqueId val="{000000A4-CCA0-2447-96C3-B83E9A094941}"/>
              </c:ext>
            </c:extLst>
          </c:dPt>
          <c:dPt>
            <c:idx val="165"/>
            <c:bubble3D val="0"/>
            <c:spPr>
              <a:solidFill>
                <a:schemeClr val="accent1">
                  <a:shade val="31000"/>
                </a:schemeClr>
              </a:solidFill>
              <a:ln>
                <a:noFill/>
              </a:ln>
              <a:effectLst/>
            </c:spPr>
            <c:extLst>
              <c:ext xmlns:c16="http://schemas.microsoft.com/office/drawing/2014/chart" uri="{C3380CC4-5D6E-409C-BE32-E72D297353CC}">
                <c16:uniqueId val="{000000A5-CCA0-2447-96C3-B83E9A094941}"/>
              </c:ext>
            </c:extLst>
          </c:dPt>
          <c:dPt>
            <c:idx val="166"/>
            <c:bubble3D val="0"/>
            <c:spPr>
              <a:solidFill>
                <a:schemeClr val="accent1">
                  <a:shade val="31000"/>
                </a:schemeClr>
              </a:solidFill>
              <a:ln>
                <a:noFill/>
              </a:ln>
              <a:effectLst/>
            </c:spPr>
            <c:extLst>
              <c:ext xmlns:c16="http://schemas.microsoft.com/office/drawing/2014/chart" uri="{C3380CC4-5D6E-409C-BE32-E72D297353CC}">
                <c16:uniqueId val="{000000A6-CCA0-2447-96C3-B83E9A094941}"/>
              </c:ext>
            </c:extLst>
          </c:dPt>
          <c:dPt>
            <c:idx val="167"/>
            <c:bubble3D val="0"/>
            <c:spPr>
              <a:solidFill>
                <a:schemeClr val="accent1">
                  <a:shade val="31000"/>
                </a:schemeClr>
              </a:solidFill>
              <a:ln>
                <a:noFill/>
              </a:ln>
              <a:effectLst/>
            </c:spPr>
            <c:extLst>
              <c:ext xmlns:c16="http://schemas.microsoft.com/office/drawing/2014/chart" uri="{C3380CC4-5D6E-409C-BE32-E72D297353CC}">
                <c16:uniqueId val="{000000A7-CCA0-2447-96C3-B83E9A094941}"/>
              </c:ext>
            </c:extLst>
          </c:dPt>
          <c:dPt>
            <c:idx val="168"/>
            <c:bubble3D val="0"/>
            <c:spPr>
              <a:solidFill>
                <a:schemeClr val="accent1">
                  <a:shade val="31000"/>
                </a:schemeClr>
              </a:solidFill>
              <a:ln>
                <a:noFill/>
              </a:ln>
              <a:effectLst/>
            </c:spPr>
            <c:extLst>
              <c:ext xmlns:c16="http://schemas.microsoft.com/office/drawing/2014/chart" uri="{C3380CC4-5D6E-409C-BE32-E72D297353CC}">
                <c16:uniqueId val="{000000A8-CCA0-2447-96C3-B83E9A094941}"/>
              </c:ext>
            </c:extLst>
          </c:dPt>
          <c:dPt>
            <c:idx val="169"/>
            <c:bubble3D val="0"/>
            <c:spPr>
              <a:solidFill>
                <a:schemeClr val="accent1">
                  <a:shade val="31000"/>
                </a:schemeClr>
              </a:solidFill>
              <a:ln>
                <a:noFill/>
              </a:ln>
              <a:effectLst/>
            </c:spPr>
            <c:extLst>
              <c:ext xmlns:c16="http://schemas.microsoft.com/office/drawing/2014/chart" uri="{C3380CC4-5D6E-409C-BE32-E72D297353CC}">
                <c16:uniqueId val="{000000A9-CCA0-2447-96C3-B83E9A094941}"/>
              </c:ext>
            </c:extLst>
          </c:dPt>
          <c:dPt>
            <c:idx val="170"/>
            <c:bubble3D val="0"/>
            <c:spPr>
              <a:solidFill>
                <a:schemeClr val="accent1">
                  <a:shade val="31000"/>
                </a:schemeClr>
              </a:solidFill>
              <a:ln>
                <a:noFill/>
              </a:ln>
              <a:effectLst/>
            </c:spPr>
            <c:extLst>
              <c:ext xmlns:c16="http://schemas.microsoft.com/office/drawing/2014/chart" uri="{C3380CC4-5D6E-409C-BE32-E72D297353CC}">
                <c16:uniqueId val="{000000AA-CCA0-2447-96C3-B83E9A094941}"/>
              </c:ext>
            </c:extLst>
          </c:dPt>
          <c:dPt>
            <c:idx val="171"/>
            <c:bubble3D val="0"/>
            <c:spPr>
              <a:solidFill>
                <a:schemeClr val="accent1">
                  <a:shade val="31000"/>
                </a:schemeClr>
              </a:solidFill>
              <a:ln>
                <a:noFill/>
              </a:ln>
              <a:effectLst/>
            </c:spPr>
            <c:extLst>
              <c:ext xmlns:c16="http://schemas.microsoft.com/office/drawing/2014/chart" uri="{C3380CC4-5D6E-409C-BE32-E72D297353CC}">
                <c16:uniqueId val="{000000AB-CCA0-2447-96C3-B83E9A094941}"/>
              </c:ext>
            </c:extLst>
          </c:dPt>
          <c:dPt>
            <c:idx val="172"/>
            <c:bubble3D val="0"/>
            <c:spPr>
              <a:solidFill>
                <a:schemeClr val="accent1">
                  <a:shade val="31000"/>
                </a:schemeClr>
              </a:solidFill>
              <a:ln>
                <a:noFill/>
              </a:ln>
              <a:effectLst/>
            </c:spPr>
            <c:extLst>
              <c:ext xmlns:c16="http://schemas.microsoft.com/office/drawing/2014/chart" uri="{C3380CC4-5D6E-409C-BE32-E72D297353CC}">
                <c16:uniqueId val="{000000AC-CCA0-2447-96C3-B83E9A094941}"/>
              </c:ext>
            </c:extLst>
          </c:dPt>
          <c:dPt>
            <c:idx val="173"/>
            <c:bubble3D val="0"/>
            <c:spPr>
              <a:solidFill>
                <a:schemeClr val="accent1">
                  <a:shade val="31000"/>
                </a:schemeClr>
              </a:solidFill>
              <a:ln>
                <a:noFill/>
              </a:ln>
              <a:effectLst/>
            </c:spPr>
            <c:extLst>
              <c:ext xmlns:c16="http://schemas.microsoft.com/office/drawing/2014/chart" uri="{C3380CC4-5D6E-409C-BE32-E72D297353CC}">
                <c16:uniqueId val="{000000AD-CCA0-2447-96C3-B83E9A094941}"/>
              </c:ext>
            </c:extLst>
          </c:dPt>
          <c:dPt>
            <c:idx val="174"/>
            <c:bubble3D val="0"/>
            <c:spPr>
              <a:solidFill>
                <a:schemeClr val="accent1">
                  <a:shade val="31000"/>
                </a:schemeClr>
              </a:solidFill>
              <a:ln>
                <a:noFill/>
              </a:ln>
              <a:effectLst/>
            </c:spPr>
            <c:extLst>
              <c:ext xmlns:c16="http://schemas.microsoft.com/office/drawing/2014/chart" uri="{C3380CC4-5D6E-409C-BE32-E72D297353CC}">
                <c16:uniqueId val="{000000AE-CCA0-2447-96C3-B83E9A094941}"/>
              </c:ext>
            </c:extLst>
          </c:dPt>
          <c:dPt>
            <c:idx val="175"/>
            <c:bubble3D val="0"/>
            <c:spPr>
              <a:solidFill>
                <a:schemeClr val="accent1">
                  <a:shade val="31000"/>
                </a:schemeClr>
              </a:solidFill>
              <a:ln>
                <a:noFill/>
              </a:ln>
              <a:effectLst/>
            </c:spPr>
            <c:extLst>
              <c:ext xmlns:c16="http://schemas.microsoft.com/office/drawing/2014/chart" uri="{C3380CC4-5D6E-409C-BE32-E72D297353CC}">
                <c16:uniqueId val="{000000AF-CCA0-2447-96C3-B83E9A094941}"/>
              </c:ext>
            </c:extLst>
          </c:dPt>
          <c:dPt>
            <c:idx val="176"/>
            <c:bubble3D val="0"/>
            <c:spPr>
              <a:solidFill>
                <a:schemeClr val="accent1">
                  <a:shade val="31000"/>
                </a:schemeClr>
              </a:solidFill>
              <a:ln>
                <a:noFill/>
              </a:ln>
              <a:effectLst/>
            </c:spPr>
            <c:extLst>
              <c:ext xmlns:c16="http://schemas.microsoft.com/office/drawing/2014/chart" uri="{C3380CC4-5D6E-409C-BE32-E72D297353CC}">
                <c16:uniqueId val="{000000B0-CCA0-2447-96C3-B83E9A094941}"/>
              </c:ext>
            </c:extLst>
          </c:dPt>
          <c:dPt>
            <c:idx val="177"/>
            <c:bubble3D val="0"/>
            <c:spPr>
              <a:solidFill>
                <a:schemeClr val="accent1">
                  <a:shade val="31000"/>
                </a:schemeClr>
              </a:solidFill>
              <a:ln>
                <a:noFill/>
              </a:ln>
              <a:effectLst/>
            </c:spPr>
            <c:extLst>
              <c:ext xmlns:c16="http://schemas.microsoft.com/office/drawing/2014/chart" uri="{C3380CC4-5D6E-409C-BE32-E72D297353CC}">
                <c16:uniqueId val="{000000B1-CCA0-2447-96C3-B83E9A094941}"/>
              </c:ext>
            </c:extLst>
          </c:dPt>
          <c:dPt>
            <c:idx val="178"/>
            <c:bubble3D val="0"/>
            <c:spPr>
              <a:solidFill>
                <a:schemeClr val="accent1">
                  <a:shade val="31000"/>
                </a:schemeClr>
              </a:solidFill>
              <a:ln>
                <a:noFill/>
              </a:ln>
              <a:effectLst/>
            </c:spPr>
            <c:extLst>
              <c:ext xmlns:c16="http://schemas.microsoft.com/office/drawing/2014/chart" uri="{C3380CC4-5D6E-409C-BE32-E72D297353CC}">
                <c16:uniqueId val="{000000B2-CCA0-2447-96C3-B83E9A094941}"/>
              </c:ext>
            </c:extLst>
          </c:dPt>
          <c:dPt>
            <c:idx val="179"/>
            <c:bubble3D val="0"/>
            <c:spPr>
              <a:solidFill>
                <a:schemeClr val="accent1">
                  <a:shade val="31000"/>
                </a:schemeClr>
              </a:solidFill>
              <a:ln>
                <a:noFill/>
              </a:ln>
              <a:effectLst/>
            </c:spPr>
            <c:extLst>
              <c:ext xmlns:c16="http://schemas.microsoft.com/office/drawing/2014/chart" uri="{C3380CC4-5D6E-409C-BE32-E72D297353CC}">
                <c16:uniqueId val="{000000B3-CCA0-2447-96C3-B83E9A094941}"/>
              </c:ext>
            </c:extLst>
          </c:dPt>
          <c:dPt>
            <c:idx val="180"/>
            <c:bubble3D val="0"/>
            <c:spPr>
              <a:solidFill>
                <a:schemeClr val="accent1">
                  <a:shade val="31000"/>
                </a:schemeClr>
              </a:solidFill>
              <a:ln>
                <a:noFill/>
              </a:ln>
              <a:effectLst/>
            </c:spPr>
            <c:extLst>
              <c:ext xmlns:c16="http://schemas.microsoft.com/office/drawing/2014/chart" uri="{C3380CC4-5D6E-409C-BE32-E72D297353CC}">
                <c16:uniqueId val="{000000B4-CCA0-2447-96C3-B83E9A094941}"/>
              </c:ext>
            </c:extLst>
          </c:dPt>
          <c:dPt>
            <c:idx val="181"/>
            <c:bubble3D val="0"/>
            <c:spPr>
              <a:solidFill>
                <a:schemeClr val="accent1">
                  <a:shade val="31000"/>
                </a:schemeClr>
              </a:solidFill>
              <a:ln>
                <a:noFill/>
              </a:ln>
              <a:effectLst/>
            </c:spPr>
            <c:extLst>
              <c:ext xmlns:c16="http://schemas.microsoft.com/office/drawing/2014/chart" uri="{C3380CC4-5D6E-409C-BE32-E72D297353CC}">
                <c16:uniqueId val="{000000B5-CCA0-2447-96C3-B83E9A094941}"/>
              </c:ext>
            </c:extLst>
          </c:dPt>
          <c:dPt>
            <c:idx val="182"/>
            <c:bubble3D val="0"/>
            <c:spPr>
              <a:solidFill>
                <a:schemeClr val="accent1">
                  <a:shade val="31000"/>
                </a:schemeClr>
              </a:solidFill>
              <a:ln>
                <a:noFill/>
              </a:ln>
              <a:effectLst/>
            </c:spPr>
            <c:extLst>
              <c:ext xmlns:c16="http://schemas.microsoft.com/office/drawing/2014/chart" uri="{C3380CC4-5D6E-409C-BE32-E72D297353CC}">
                <c16:uniqueId val="{000000B6-CCA0-2447-96C3-B83E9A094941}"/>
              </c:ext>
            </c:extLst>
          </c:dPt>
          <c:dPt>
            <c:idx val="183"/>
            <c:bubble3D val="0"/>
            <c:spPr>
              <a:solidFill>
                <a:schemeClr val="accent1">
                  <a:shade val="31000"/>
                </a:schemeClr>
              </a:solidFill>
              <a:ln>
                <a:noFill/>
              </a:ln>
              <a:effectLst/>
            </c:spPr>
            <c:extLst>
              <c:ext xmlns:c16="http://schemas.microsoft.com/office/drawing/2014/chart" uri="{C3380CC4-5D6E-409C-BE32-E72D297353CC}">
                <c16:uniqueId val="{000000B7-CCA0-2447-96C3-B83E9A094941}"/>
              </c:ext>
            </c:extLst>
          </c:dPt>
          <c:dPt>
            <c:idx val="184"/>
            <c:bubble3D val="0"/>
            <c:spPr>
              <a:solidFill>
                <a:schemeClr val="accent1">
                  <a:shade val="31000"/>
                </a:schemeClr>
              </a:solidFill>
              <a:ln>
                <a:noFill/>
              </a:ln>
              <a:effectLst/>
            </c:spPr>
            <c:extLst>
              <c:ext xmlns:c16="http://schemas.microsoft.com/office/drawing/2014/chart" uri="{C3380CC4-5D6E-409C-BE32-E72D297353CC}">
                <c16:uniqueId val="{000000B8-CCA0-2447-96C3-B83E9A094941}"/>
              </c:ext>
            </c:extLst>
          </c:dPt>
          <c:dPt>
            <c:idx val="185"/>
            <c:bubble3D val="0"/>
            <c:spPr>
              <a:solidFill>
                <a:schemeClr val="accent1">
                  <a:shade val="31000"/>
                </a:schemeClr>
              </a:solidFill>
              <a:ln>
                <a:noFill/>
              </a:ln>
              <a:effectLst/>
            </c:spPr>
            <c:extLst>
              <c:ext xmlns:c16="http://schemas.microsoft.com/office/drawing/2014/chart" uri="{C3380CC4-5D6E-409C-BE32-E72D297353CC}">
                <c16:uniqueId val="{000000B9-CCA0-2447-96C3-B83E9A094941}"/>
              </c:ext>
            </c:extLst>
          </c:dPt>
          <c:dPt>
            <c:idx val="186"/>
            <c:bubble3D val="0"/>
            <c:spPr>
              <a:solidFill>
                <a:schemeClr val="accent1">
                  <a:shade val="31000"/>
                </a:schemeClr>
              </a:solidFill>
              <a:ln>
                <a:noFill/>
              </a:ln>
              <a:effectLst/>
            </c:spPr>
            <c:extLst>
              <c:ext xmlns:c16="http://schemas.microsoft.com/office/drawing/2014/chart" uri="{C3380CC4-5D6E-409C-BE32-E72D297353CC}">
                <c16:uniqueId val="{000000BA-CCA0-2447-96C3-B83E9A094941}"/>
              </c:ext>
            </c:extLst>
          </c:dPt>
          <c:dPt>
            <c:idx val="187"/>
            <c:bubble3D val="0"/>
            <c:spPr>
              <a:solidFill>
                <a:schemeClr val="accent1">
                  <a:shade val="31000"/>
                </a:schemeClr>
              </a:solidFill>
              <a:ln>
                <a:noFill/>
              </a:ln>
              <a:effectLst/>
            </c:spPr>
            <c:extLst>
              <c:ext xmlns:c16="http://schemas.microsoft.com/office/drawing/2014/chart" uri="{C3380CC4-5D6E-409C-BE32-E72D297353CC}">
                <c16:uniqueId val="{000000BB-CCA0-2447-96C3-B83E9A094941}"/>
              </c:ext>
            </c:extLst>
          </c:dPt>
          <c:dPt>
            <c:idx val="188"/>
            <c:bubble3D val="0"/>
            <c:spPr>
              <a:solidFill>
                <a:schemeClr val="accent1">
                  <a:shade val="31000"/>
                </a:schemeClr>
              </a:solidFill>
              <a:ln>
                <a:noFill/>
              </a:ln>
              <a:effectLst/>
            </c:spPr>
            <c:extLst>
              <c:ext xmlns:c16="http://schemas.microsoft.com/office/drawing/2014/chart" uri="{C3380CC4-5D6E-409C-BE32-E72D297353CC}">
                <c16:uniqueId val="{000000BC-CCA0-2447-96C3-B83E9A094941}"/>
              </c:ext>
            </c:extLst>
          </c:dPt>
          <c:dPt>
            <c:idx val="189"/>
            <c:bubble3D val="0"/>
            <c:spPr>
              <a:solidFill>
                <a:schemeClr val="accent1">
                  <a:shade val="31000"/>
                </a:schemeClr>
              </a:solidFill>
              <a:ln>
                <a:noFill/>
              </a:ln>
              <a:effectLst/>
            </c:spPr>
            <c:extLst>
              <c:ext xmlns:c16="http://schemas.microsoft.com/office/drawing/2014/chart" uri="{C3380CC4-5D6E-409C-BE32-E72D297353CC}">
                <c16:uniqueId val="{000000BD-CCA0-2447-96C3-B83E9A094941}"/>
              </c:ext>
            </c:extLst>
          </c:dPt>
          <c:dPt>
            <c:idx val="190"/>
            <c:bubble3D val="0"/>
            <c:spPr>
              <a:solidFill>
                <a:schemeClr val="accent1">
                  <a:shade val="31000"/>
                </a:schemeClr>
              </a:solidFill>
              <a:ln>
                <a:noFill/>
              </a:ln>
              <a:effectLst/>
            </c:spPr>
            <c:extLst>
              <c:ext xmlns:c16="http://schemas.microsoft.com/office/drawing/2014/chart" uri="{C3380CC4-5D6E-409C-BE32-E72D297353CC}">
                <c16:uniqueId val="{000000BE-CCA0-2447-96C3-B83E9A094941}"/>
              </c:ext>
            </c:extLst>
          </c:dPt>
          <c:dPt>
            <c:idx val="191"/>
            <c:bubble3D val="0"/>
            <c:spPr>
              <a:solidFill>
                <a:schemeClr val="accent1">
                  <a:shade val="31000"/>
                </a:schemeClr>
              </a:solidFill>
              <a:ln>
                <a:noFill/>
              </a:ln>
              <a:effectLst/>
            </c:spPr>
            <c:extLst>
              <c:ext xmlns:c16="http://schemas.microsoft.com/office/drawing/2014/chart" uri="{C3380CC4-5D6E-409C-BE32-E72D297353CC}">
                <c16:uniqueId val="{000000BF-CCA0-2447-96C3-B83E9A094941}"/>
              </c:ext>
            </c:extLst>
          </c:dPt>
          <c:dPt>
            <c:idx val="192"/>
            <c:bubble3D val="0"/>
            <c:spPr>
              <a:solidFill>
                <a:schemeClr val="accent1">
                  <a:shade val="31000"/>
                </a:schemeClr>
              </a:solidFill>
              <a:ln>
                <a:noFill/>
              </a:ln>
              <a:effectLst/>
            </c:spPr>
            <c:extLst>
              <c:ext xmlns:c16="http://schemas.microsoft.com/office/drawing/2014/chart" uri="{C3380CC4-5D6E-409C-BE32-E72D297353CC}">
                <c16:uniqueId val="{000000C0-CCA0-2447-96C3-B83E9A094941}"/>
              </c:ext>
            </c:extLst>
          </c:dPt>
          <c:dPt>
            <c:idx val="193"/>
            <c:bubble3D val="0"/>
            <c:spPr>
              <a:solidFill>
                <a:schemeClr val="accent1">
                  <a:shade val="31000"/>
                </a:schemeClr>
              </a:solidFill>
              <a:ln>
                <a:noFill/>
              </a:ln>
              <a:effectLst/>
            </c:spPr>
            <c:extLst>
              <c:ext xmlns:c16="http://schemas.microsoft.com/office/drawing/2014/chart" uri="{C3380CC4-5D6E-409C-BE32-E72D297353CC}">
                <c16:uniqueId val="{000000C1-CCA0-2447-96C3-B83E9A094941}"/>
              </c:ext>
            </c:extLst>
          </c:dPt>
          <c:dPt>
            <c:idx val="194"/>
            <c:bubble3D val="0"/>
            <c:spPr>
              <a:solidFill>
                <a:schemeClr val="accent1">
                  <a:shade val="31000"/>
                </a:schemeClr>
              </a:solidFill>
              <a:ln>
                <a:noFill/>
              </a:ln>
              <a:effectLst/>
            </c:spPr>
            <c:extLst>
              <c:ext xmlns:c16="http://schemas.microsoft.com/office/drawing/2014/chart" uri="{C3380CC4-5D6E-409C-BE32-E72D297353CC}">
                <c16:uniqueId val="{000000C2-CCA0-2447-96C3-B83E9A094941}"/>
              </c:ext>
            </c:extLst>
          </c:dPt>
          <c:dPt>
            <c:idx val="195"/>
            <c:bubble3D val="0"/>
            <c:spPr>
              <a:solidFill>
                <a:schemeClr val="accent1">
                  <a:shade val="31000"/>
                </a:schemeClr>
              </a:solidFill>
              <a:ln>
                <a:noFill/>
              </a:ln>
              <a:effectLst/>
            </c:spPr>
            <c:extLst>
              <c:ext xmlns:c16="http://schemas.microsoft.com/office/drawing/2014/chart" uri="{C3380CC4-5D6E-409C-BE32-E72D297353CC}">
                <c16:uniqueId val="{000000C3-CCA0-2447-96C3-B83E9A094941}"/>
              </c:ext>
            </c:extLst>
          </c:dPt>
          <c:dPt>
            <c:idx val="196"/>
            <c:bubble3D val="0"/>
            <c:spPr>
              <a:solidFill>
                <a:schemeClr val="accent1">
                  <a:shade val="31000"/>
                </a:schemeClr>
              </a:solidFill>
              <a:ln>
                <a:noFill/>
              </a:ln>
              <a:effectLst/>
            </c:spPr>
            <c:extLst>
              <c:ext xmlns:c16="http://schemas.microsoft.com/office/drawing/2014/chart" uri="{C3380CC4-5D6E-409C-BE32-E72D297353CC}">
                <c16:uniqueId val="{000000C4-CCA0-2447-96C3-B83E9A094941}"/>
              </c:ext>
            </c:extLst>
          </c:dPt>
          <c:dPt>
            <c:idx val="197"/>
            <c:bubble3D val="0"/>
            <c:spPr>
              <a:solidFill>
                <a:schemeClr val="accent1">
                  <a:shade val="31000"/>
                </a:schemeClr>
              </a:solidFill>
              <a:ln>
                <a:noFill/>
              </a:ln>
              <a:effectLst/>
            </c:spPr>
            <c:extLst>
              <c:ext xmlns:c16="http://schemas.microsoft.com/office/drawing/2014/chart" uri="{C3380CC4-5D6E-409C-BE32-E72D297353CC}">
                <c16:uniqueId val="{000000C5-CCA0-2447-96C3-B83E9A094941}"/>
              </c:ext>
            </c:extLst>
          </c:dPt>
          <c:dPt>
            <c:idx val="198"/>
            <c:bubble3D val="0"/>
            <c:spPr>
              <a:solidFill>
                <a:schemeClr val="accent1">
                  <a:shade val="31000"/>
                </a:schemeClr>
              </a:solidFill>
              <a:ln>
                <a:noFill/>
              </a:ln>
              <a:effectLst/>
            </c:spPr>
            <c:extLst>
              <c:ext xmlns:c16="http://schemas.microsoft.com/office/drawing/2014/chart" uri="{C3380CC4-5D6E-409C-BE32-E72D297353CC}">
                <c16:uniqueId val="{000000C6-CCA0-2447-96C3-B83E9A094941}"/>
              </c:ext>
            </c:extLst>
          </c:dPt>
          <c:dPt>
            <c:idx val="199"/>
            <c:bubble3D val="0"/>
            <c:spPr>
              <a:solidFill>
                <a:schemeClr val="accent1">
                  <a:shade val="31000"/>
                </a:schemeClr>
              </a:solidFill>
              <a:ln>
                <a:noFill/>
              </a:ln>
              <a:effectLst/>
            </c:spPr>
            <c:extLst>
              <c:ext xmlns:c16="http://schemas.microsoft.com/office/drawing/2014/chart" uri="{C3380CC4-5D6E-409C-BE32-E72D297353CC}">
                <c16:uniqueId val="{000000C7-CCA0-2447-96C3-B83E9A094941}"/>
              </c:ext>
            </c:extLst>
          </c:dPt>
          <c:dPt>
            <c:idx val="200"/>
            <c:bubble3D val="0"/>
            <c:spPr>
              <a:solidFill>
                <a:schemeClr val="accent1">
                  <a:shade val="31000"/>
                </a:schemeClr>
              </a:solidFill>
              <a:ln>
                <a:noFill/>
              </a:ln>
              <a:effectLst/>
            </c:spPr>
            <c:extLst>
              <c:ext xmlns:c16="http://schemas.microsoft.com/office/drawing/2014/chart" uri="{C3380CC4-5D6E-409C-BE32-E72D297353CC}">
                <c16:uniqueId val="{000000C8-CCA0-2447-96C3-B83E9A094941}"/>
              </c:ext>
            </c:extLst>
          </c:dPt>
          <c:dPt>
            <c:idx val="201"/>
            <c:bubble3D val="0"/>
            <c:spPr>
              <a:solidFill>
                <a:schemeClr val="accent1">
                  <a:shade val="31000"/>
                </a:schemeClr>
              </a:solidFill>
              <a:ln>
                <a:noFill/>
              </a:ln>
              <a:effectLst/>
            </c:spPr>
            <c:extLst>
              <c:ext xmlns:c16="http://schemas.microsoft.com/office/drawing/2014/chart" uri="{C3380CC4-5D6E-409C-BE32-E72D297353CC}">
                <c16:uniqueId val="{000000C9-CCA0-2447-96C3-B83E9A094941}"/>
              </c:ext>
            </c:extLst>
          </c:dPt>
          <c:dPt>
            <c:idx val="202"/>
            <c:bubble3D val="0"/>
            <c:spPr>
              <a:solidFill>
                <a:schemeClr val="accent1">
                  <a:shade val="31000"/>
                </a:schemeClr>
              </a:solidFill>
              <a:ln>
                <a:noFill/>
              </a:ln>
              <a:effectLst/>
            </c:spPr>
            <c:extLst>
              <c:ext xmlns:c16="http://schemas.microsoft.com/office/drawing/2014/chart" uri="{C3380CC4-5D6E-409C-BE32-E72D297353CC}">
                <c16:uniqueId val="{000000CA-CCA0-2447-96C3-B83E9A094941}"/>
              </c:ext>
            </c:extLst>
          </c:dPt>
          <c:dPt>
            <c:idx val="203"/>
            <c:bubble3D val="0"/>
            <c:spPr>
              <a:solidFill>
                <a:schemeClr val="accent1">
                  <a:shade val="31000"/>
                </a:schemeClr>
              </a:solidFill>
              <a:ln>
                <a:noFill/>
              </a:ln>
              <a:effectLst/>
            </c:spPr>
            <c:extLst>
              <c:ext xmlns:c16="http://schemas.microsoft.com/office/drawing/2014/chart" uri="{C3380CC4-5D6E-409C-BE32-E72D297353CC}">
                <c16:uniqueId val="{000000CB-CCA0-2447-96C3-B83E9A094941}"/>
              </c:ext>
            </c:extLst>
          </c:dPt>
          <c:dPt>
            <c:idx val="204"/>
            <c:bubble3D val="0"/>
            <c:spPr>
              <a:solidFill>
                <a:schemeClr val="accent1">
                  <a:shade val="31000"/>
                </a:schemeClr>
              </a:solidFill>
              <a:ln>
                <a:noFill/>
              </a:ln>
              <a:effectLst/>
            </c:spPr>
            <c:extLst>
              <c:ext xmlns:c16="http://schemas.microsoft.com/office/drawing/2014/chart" uri="{C3380CC4-5D6E-409C-BE32-E72D297353CC}">
                <c16:uniqueId val="{000000CC-CCA0-2447-96C3-B83E9A094941}"/>
              </c:ext>
            </c:extLst>
          </c:dPt>
          <c:dPt>
            <c:idx val="205"/>
            <c:bubble3D val="0"/>
            <c:spPr>
              <a:solidFill>
                <a:schemeClr val="accent1">
                  <a:shade val="31000"/>
                </a:schemeClr>
              </a:solidFill>
              <a:ln>
                <a:noFill/>
              </a:ln>
              <a:effectLst/>
            </c:spPr>
            <c:extLst>
              <c:ext xmlns:c16="http://schemas.microsoft.com/office/drawing/2014/chart" uri="{C3380CC4-5D6E-409C-BE32-E72D297353CC}">
                <c16:uniqueId val="{000000CD-CCA0-2447-96C3-B83E9A094941}"/>
              </c:ext>
            </c:extLst>
          </c:dPt>
          <c:dPt>
            <c:idx val="206"/>
            <c:bubble3D val="0"/>
            <c:spPr>
              <a:solidFill>
                <a:schemeClr val="accent1">
                  <a:shade val="31000"/>
                </a:schemeClr>
              </a:solidFill>
              <a:ln>
                <a:noFill/>
              </a:ln>
              <a:effectLst/>
            </c:spPr>
            <c:extLst>
              <c:ext xmlns:c16="http://schemas.microsoft.com/office/drawing/2014/chart" uri="{C3380CC4-5D6E-409C-BE32-E72D297353CC}">
                <c16:uniqueId val="{000000CE-CCA0-2447-96C3-B83E9A094941}"/>
              </c:ext>
            </c:extLst>
          </c:dPt>
          <c:dPt>
            <c:idx val="207"/>
            <c:bubble3D val="0"/>
            <c:spPr>
              <a:solidFill>
                <a:schemeClr val="accent1">
                  <a:shade val="31000"/>
                </a:schemeClr>
              </a:solidFill>
              <a:ln>
                <a:noFill/>
              </a:ln>
              <a:effectLst/>
            </c:spPr>
            <c:extLst>
              <c:ext xmlns:c16="http://schemas.microsoft.com/office/drawing/2014/chart" uri="{C3380CC4-5D6E-409C-BE32-E72D297353CC}">
                <c16:uniqueId val="{000000CF-CCA0-2447-96C3-B83E9A094941}"/>
              </c:ext>
            </c:extLst>
          </c:dPt>
          <c:dPt>
            <c:idx val="208"/>
            <c:bubble3D val="0"/>
            <c:spPr>
              <a:solidFill>
                <a:schemeClr val="accent1">
                  <a:shade val="31000"/>
                </a:schemeClr>
              </a:solidFill>
              <a:ln>
                <a:noFill/>
              </a:ln>
              <a:effectLst/>
            </c:spPr>
            <c:extLst>
              <c:ext xmlns:c16="http://schemas.microsoft.com/office/drawing/2014/chart" uri="{C3380CC4-5D6E-409C-BE32-E72D297353CC}">
                <c16:uniqueId val="{000000D0-CCA0-2447-96C3-B83E9A094941}"/>
              </c:ext>
            </c:extLst>
          </c:dPt>
          <c:dPt>
            <c:idx val="209"/>
            <c:bubble3D val="0"/>
            <c:spPr>
              <a:solidFill>
                <a:schemeClr val="accent1">
                  <a:shade val="31000"/>
                </a:schemeClr>
              </a:solidFill>
              <a:ln>
                <a:noFill/>
              </a:ln>
              <a:effectLst/>
            </c:spPr>
            <c:extLst>
              <c:ext xmlns:c16="http://schemas.microsoft.com/office/drawing/2014/chart" uri="{C3380CC4-5D6E-409C-BE32-E72D297353CC}">
                <c16:uniqueId val="{000000D1-CCA0-2447-96C3-B83E9A094941}"/>
              </c:ext>
            </c:extLst>
          </c:dPt>
          <c:dPt>
            <c:idx val="210"/>
            <c:bubble3D val="0"/>
            <c:spPr>
              <a:solidFill>
                <a:schemeClr val="accent1">
                  <a:shade val="31000"/>
                </a:schemeClr>
              </a:solidFill>
              <a:ln>
                <a:noFill/>
              </a:ln>
              <a:effectLst/>
            </c:spPr>
            <c:extLst>
              <c:ext xmlns:c16="http://schemas.microsoft.com/office/drawing/2014/chart" uri="{C3380CC4-5D6E-409C-BE32-E72D297353CC}">
                <c16:uniqueId val="{000000D2-CCA0-2447-96C3-B83E9A094941}"/>
              </c:ext>
            </c:extLst>
          </c:dPt>
          <c:dPt>
            <c:idx val="211"/>
            <c:bubble3D val="0"/>
            <c:spPr>
              <a:solidFill>
                <a:schemeClr val="accent1">
                  <a:shade val="31000"/>
                </a:schemeClr>
              </a:solidFill>
              <a:ln>
                <a:noFill/>
              </a:ln>
              <a:effectLst/>
            </c:spPr>
            <c:extLst>
              <c:ext xmlns:c16="http://schemas.microsoft.com/office/drawing/2014/chart" uri="{C3380CC4-5D6E-409C-BE32-E72D297353CC}">
                <c16:uniqueId val="{000000D3-CCA0-2447-96C3-B83E9A094941}"/>
              </c:ext>
            </c:extLst>
          </c:dPt>
          <c:dPt>
            <c:idx val="212"/>
            <c:bubble3D val="0"/>
            <c:spPr>
              <a:solidFill>
                <a:schemeClr val="accent1">
                  <a:shade val="31000"/>
                </a:schemeClr>
              </a:solidFill>
              <a:ln>
                <a:noFill/>
              </a:ln>
              <a:effectLst/>
            </c:spPr>
            <c:extLst>
              <c:ext xmlns:c16="http://schemas.microsoft.com/office/drawing/2014/chart" uri="{C3380CC4-5D6E-409C-BE32-E72D297353CC}">
                <c16:uniqueId val="{000000D4-CCA0-2447-96C3-B83E9A094941}"/>
              </c:ext>
            </c:extLst>
          </c:dPt>
          <c:dPt>
            <c:idx val="213"/>
            <c:bubble3D val="0"/>
            <c:spPr>
              <a:solidFill>
                <a:schemeClr val="accent1">
                  <a:shade val="31000"/>
                </a:schemeClr>
              </a:solidFill>
              <a:ln>
                <a:noFill/>
              </a:ln>
              <a:effectLst/>
            </c:spPr>
            <c:extLst>
              <c:ext xmlns:c16="http://schemas.microsoft.com/office/drawing/2014/chart" uri="{C3380CC4-5D6E-409C-BE32-E72D297353CC}">
                <c16:uniqueId val="{000000D5-CCA0-2447-96C3-B83E9A094941}"/>
              </c:ext>
            </c:extLst>
          </c:dPt>
          <c:dPt>
            <c:idx val="214"/>
            <c:bubble3D val="0"/>
            <c:spPr>
              <a:solidFill>
                <a:schemeClr val="accent1">
                  <a:shade val="31000"/>
                </a:schemeClr>
              </a:solidFill>
              <a:ln>
                <a:noFill/>
              </a:ln>
              <a:effectLst/>
            </c:spPr>
            <c:extLst>
              <c:ext xmlns:c16="http://schemas.microsoft.com/office/drawing/2014/chart" uri="{C3380CC4-5D6E-409C-BE32-E72D297353CC}">
                <c16:uniqueId val="{000000D6-CCA0-2447-96C3-B83E9A094941}"/>
              </c:ext>
            </c:extLst>
          </c:dPt>
          <c:dPt>
            <c:idx val="215"/>
            <c:bubble3D val="0"/>
            <c:spPr>
              <a:solidFill>
                <a:schemeClr val="accent1">
                  <a:shade val="31000"/>
                </a:schemeClr>
              </a:solidFill>
              <a:ln>
                <a:noFill/>
              </a:ln>
              <a:effectLst/>
            </c:spPr>
            <c:extLst>
              <c:ext xmlns:c16="http://schemas.microsoft.com/office/drawing/2014/chart" uri="{C3380CC4-5D6E-409C-BE32-E72D297353CC}">
                <c16:uniqueId val="{000000D7-CCA0-2447-96C3-B83E9A094941}"/>
              </c:ext>
            </c:extLst>
          </c:dPt>
          <c:dPt>
            <c:idx val="216"/>
            <c:bubble3D val="0"/>
            <c:spPr>
              <a:solidFill>
                <a:schemeClr val="accent1">
                  <a:shade val="31000"/>
                </a:schemeClr>
              </a:solidFill>
              <a:ln>
                <a:noFill/>
              </a:ln>
              <a:effectLst/>
            </c:spPr>
            <c:extLst>
              <c:ext xmlns:c16="http://schemas.microsoft.com/office/drawing/2014/chart" uri="{C3380CC4-5D6E-409C-BE32-E72D297353CC}">
                <c16:uniqueId val="{000000D8-CCA0-2447-96C3-B83E9A094941}"/>
              </c:ext>
            </c:extLst>
          </c:dPt>
          <c:dPt>
            <c:idx val="217"/>
            <c:bubble3D val="0"/>
            <c:spPr>
              <a:solidFill>
                <a:schemeClr val="accent1">
                  <a:shade val="31000"/>
                </a:schemeClr>
              </a:solidFill>
              <a:ln>
                <a:noFill/>
              </a:ln>
              <a:effectLst/>
            </c:spPr>
            <c:extLst>
              <c:ext xmlns:c16="http://schemas.microsoft.com/office/drawing/2014/chart" uri="{C3380CC4-5D6E-409C-BE32-E72D297353CC}">
                <c16:uniqueId val="{000000D9-CCA0-2447-96C3-B83E9A094941}"/>
              </c:ext>
            </c:extLst>
          </c:dPt>
          <c:dPt>
            <c:idx val="218"/>
            <c:bubble3D val="0"/>
            <c:spPr>
              <a:solidFill>
                <a:schemeClr val="accent1">
                  <a:shade val="31000"/>
                </a:schemeClr>
              </a:solidFill>
              <a:ln>
                <a:noFill/>
              </a:ln>
              <a:effectLst/>
            </c:spPr>
            <c:extLst>
              <c:ext xmlns:c16="http://schemas.microsoft.com/office/drawing/2014/chart" uri="{C3380CC4-5D6E-409C-BE32-E72D297353CC}">
                <c16:uniqueId val="{000000DA-CCA0-2447-96C3-B83E9A094941}"/>
              </c:ext>
            </c:extLst>
          </c:dPt>
          <c:dPt>
            <c:idx val="219"/>
            <c:bubble3D val="0"/>
            <c:spPr>
              <a:solidFill>
                <a:schemeClr val="accent1">
                  <a:shade val="31000"/>
                </a:schemeClr>
              </a:solidFill>
              <a:ln>
                <a:noFill/>
              </a:ln>
              <a:effectLst/>
            </c:spPr>
            <c:extLst>
              <c:ext xmlns:c16="http://schemas.microsoft.com/office/drawing/2014/chart" uri="{C3380CC4-5D6E-409C-BE32-E72D297353CC}">
                <c16:uniqueId val="{000000DB-CCA0-2447-96C3-B83E9A094941}"/>
              </c:ext>
            </c:extLst>
          </c:dPt>
          <c:dPt>
            <c:idx val="220"/>
            <c:bubble3D val="0"/>
            <c:spPr>
              <a:solidFill>
                <a:schemeClr val="accent1">
                  <a:shade val="31000"/>
                </a:schemeClr>
              </a:solidFill>
              <a:ln>
                <a:noFill/>
              </a:ln>
              <a:effectLst/>
            </c:spPr>
            <c:extLst>
              <c:ext xmlns:c16="http://schemas.microsoft.com/office/drawing/2014/chart" uri="{C3380CC4-5D6E-409C-BE32-E72D297353CC}">
                <c16:uniqueId val="{000000DC-CCA0-2447-96C3-B83E9A094941}"/>
              </c:ext>
            </c:extLst>
          </c:dPt>
          <c:dPt>
            <c:idx val="221"/>
            <c:bubble3D val="0"/>
            <c:spPr>
              <a:solidFill>
                <a:schemeClr val="accent1">
                  <a:shade val="31000"/>
                </a:schemeClr>
              </a:solidFill>
              <a:ln>
                <a:noFill/>
              </a:ln>
              <a:effectLst/>
            </c:spPr>
            <c:extLst>
              <c:ext xmlns:c16="http://schemas.microsoft.com/office/drawing/2014/chart" uri="{C3380CC4-5D6E-409C-BE32-E72D297353CC}">
                <c16:uniqueId val="{000000DD-CCA0-2447-96C3-B83E9A094941}"/>
              </c:ext>
            </c:extLst>
          </c:dPt>
          <c:dPt>
            <c:idx val="222"/>
            <c:bubble3D val="0"/>
            <c:spPr>
              <a:solidFill>
                <a:schemeClr val="accent1">
                  <a:shade val="31000"/>
                </a:schemeClr>
              </a:solidFill>
              <a:ln>
                <a:noFill/>
              </a:ln>
              <a:effectLst/>
            </c:spPr>
            <c:extLst>
              <c:ext xmlns:c16="http://schemas.microsoft.com/office/drawing/2014/chart" uri="{C3380CC4-5D6E-409C-BE32-E72D297353CC}">
                <c16:uniqueId val="{000000DE-CCA0-2447-96C3-B83E9A094941}"/>
              </c:ext>
            </c:extLst>
          </c:dPt>
          <c:dPt>
            <c:idx val="223"/>
            <c:bubble3D val="0"/>
            <c:spPr>
              <a:solidFill>
                <a:schemeClr val="accent1">
                  <a:shade val="31000"/>
                </a:schemeClr>
              </a:solidFill>
              <a:ln>
                <a:noFill/>
              </a:ln>
              <a:effectLst/>
            </c:spPr>
            <c:extLst>
              <c:ext xmlns:c16="http://schemas.microsoft.com/office/drawing/2014/chart" uri="{C3380CC4-5D6E-409C-BE32-E72D297353CC}">
                <c16:uniqueId val="{000000DF-CCA0-2447-96C3-B83E9A094941}"/>
              </c:ext>
            </c:extLst>
          </c:dPt>
          <c:dPt>
            <c:idx val="224"/>
            <c:bubble3D val="0"/>
            <c:spPr>
              <a:solidFill>
                <a:schemeClr val="accent1">
                  <a:shade val="31000"/>
                </a:schemeClr>
              </a:solidFill>
              <a:ln>
                <a:noFill/>
              </a:ln>
              <a:effectLst/>
            </c:spPr>
            <c:extLst>
              <c:ext xmlns:c16="http://schemas.microsoft.com/office/drawing/2014/chart" uri="{C3380CC4-5D6E-409C-BE32-E72D297353CC}">
                <c16:uniqueId val="{000000E0-CCA0-2447-96C3-B83E9A094941}"/>
              </c:ext>
            </c:extLst>
          </c:dPt>
          <c:dPt>
            <c:idx val="225"/>
            <c:bubble3D val="0"/>
            <c:spPr>
              <a:solidFill>
                <a:schemeClr val="accent1">
                  <a:shade val="31000"/>
                </a:schemeClr>
              </a:solidFill>
              <a:ln>
                <a:noFill/>
              </a:ln>
              <a:effectLst/>
            </c:spPr>
            <c:extLst>
              <c:ext xmlns:c16="http://schemas.microsoft.com/office/drawing/2014/chart" uri="{C3380CC4-5D6E-409C-BE32-E72D297353CC}">
                <c16:uniqueId val="{000000E1-CCA0-2447-96C3-B83E9A094941}"/>
              </c:ext>
            </c:extLst>
          </c:dPt>
          <c:dPt>
            <c:idx val="226"/>
            <c:bubble3D val="0"/>
            <c:spPr>
              <a:solidFill>
                <a:schemeClr val="accent1">
                  <a:shade val="31000"/>
                </a:schemeClr>
              </a:solidFill>
              <a:ln>
                <a:noFill/>
              </a:ln>
              <a:effectLst/>
            </c:spPr>
            <c:extLst>
              <c:ext xmlns:c16="http://schemas.microsoft.com/office/drawing/2014/chart" uri="{C3380CC4-5D6E-409C-BE32-E72D297353CC}">
                <c16:uniqueId val="{000000E2-CCA0-2447-96C3-B83E9A094941}"/>
              </c:ext>
            </c:extLst>
          </c:dPt>
          <c:dPt>
            <c:idx val="227"/>
            <c:bubble3D val="0"/>
            <c:spPr>
              <a:solidFill>
                <a:schemeClr val="accent1">
                  <a:shade val="31000"/>
                </a:schemeClr>
              </a:solidFill>
              <a:ln>
                <a:noFill/>
              </a:ln>
              <a:effectLst/>
            </c:spPr>
            <c:extLst>
              <c:ext xmlns:c16="http://schemas.microsoft.com/office/drawing/2014/chart" uri="{C3380CC4-5D6E-409C-BE32-E72D297353CC}">
                <c16:uniqueId val="{000000E3-CCA0-2447-96C3-B83E9A094941}"/>
              </c:ext>
            </c:extLst>
          </c:dPt>
          <c:dPt>
            <c:idx val="228"/>
            <c:bubble3D val="0"/>
            <c:spPr>
              <a:solidFill>
                <a:schemeClr val="accent1">
                  <a:shade val="31000"/>
                </a:schemeClr>
              </a:solidFill>
              <a:ln>
                <a:noFill/>
              </a:ln>
              <a:effectLst/>
            </c:spPr>
            <c:extLst>
              <c:ext xmlns:c16="http://schemas.microsoft.com/office/drawing/2014/chart" uri="{C3380CC4-5D6E-409C-BE32-E72D297353CC}">
                <c16:uniqueId val="{000000E4-CCA0-2447-96C3-B83E9A094941}"/>
              </c:ext>
            </c:extLst>
          </c:dPt>
          <c:dPt>
            <c:idx val="229"/>
            <c:bubble3D val="0"/>
            <c:spPr>
              <a:solidFill>
                <a:schemeClr val="accent1">
                  <a:shade val="31000"/>
                </a:schemeClr>
              </a:solidFill>
              <a:ln>
                <a:noFill/>
              </a:ln>
              <a:effectLst/>
            </c:spPr>
            <c:extLst>
              <c:ext xmlns:c16="http://schemas.microsoft.com/office/drawing/2014/chart" uri="{C3380CC4-5D6E-409C-BE32-E72D297353CC}">
                <c16:uniqueId val="{000000E5-CCA0-2447-96C3-B83E9A094941}"/>
              </c:ext>
            </c:extLst>
          </c:dPt>
          <c:dPt>
            <c:idx val="230"/>
            <c:bubble3D val="0"/>
            <c:spPr>
              <a:solidFill>
                <a:schemeClr val="accent1">
                  <a:shade val="31000"/>
                </a:schemeClr>
              </a:solidFill>
              <a:ln>
                <a:noFill/>
              </a:ln>
              <a:effectLst/>
            </c:spPr>
            <c:extLst>
              <c:ext xmlns:c16="http://schemas.microsoft.com/office/drawing/2014/chart" uri="{C3380CC4-5D6E-409C-BE32-E72D297353CC}">
                <c16:uniqueId val="{000000E6-CCA0-2447-96C3-B83E9A094941}"/>
              </c:ext>
            </c:extLst>
          </c:dPt>
          <c:dPt>
            <c:idx val="231"/>
            <c:bubble3D val="0"/>
            <c:spPr>
              <a:solidFill>
                <a:schemeClr val="accent1">
                  <a:shade val="31000"/>
                </a:schemeClr>
              </a:solidFill>
              <a:ln>
                <a:noFill/>
              </a:ln>
              <a:effectLst/>
            </c:spPr>
            <c:extLst>
              <c:ext xmlns:c16="http://schemas.microsoft.com/office/drawing/2014/chart" uri="{C3380CC4-5D6E-409C-BE32-E72D297353CC}">
                <c16:uniqueId val="{000000E7-CCA0-2447-96C3-B83E9A094941}"/>
              </c:ext>
            </c:extLst>
          </c:dPt>
          <c:dPt>
            <c:idx val="232"/>
            <c:bubble3D val="0"/>
            <c:spPr>
              <a:solidFill>
                <a:schemeClr val="accent1">
                  <a:shade val="31000"/>
                </a:schemeClr>
              </a:solidFill>
              <a:ln>
                <a:noFill/>
              </a:ln>
              <a:effectLst/>
            </c:spPr>
            <c:extLst>
              <c:ext xmlns:c16="http://schemas.microsoft.com/office/drawing/2014/chart" uri="{C3380CC4-5D6E-409C-BE32-E72D297353CC}">
                <c16:uniqueId val="{000000E8-CCA0-2447-96C3-B83E9A094941}"/>
              </c:ext>
            </c:extLst>
          </c:dPt>
          <c:dPt>
            <c:idx val="233"/>
            <c:bubble3D val="0"/>
            <c:spPr>
              <a:solidFill>
                <a:schemeClr val="accent1">
                  <a:shade val="31000"/>
                </a:schemeClr>
              </a:solidFill>
              <a:ln>
                <a:noFill/>
              </a:ln>
              <a:effectLst/>
            </c:spPr>
            <c:extLst>
              <c:ext xmlns:c16="http://schemas.microsoft.com/office/drawing/2014/chart" uri="{C3380CC4-5D6E-409C-BE32-E72D297353CC}">
                <c16:uniqueId val="{000000E9-CCA0-2447-96C3-B83E9A094941}"/>
              </c:ext>
            </c:extLst>
          </c:dPt>
          <c:dPt>
            <c:idx val="234"/>
            <c:bubble3D val="0"/>
            <c:spPr>
              <a:solidFill>
                <a:schemeClr val="accent1">
                  <a:shade val="31000"/>
                </a:schemeClr>
              </a:solidFill>
              <a:ln>
                <a:noFill/>
              </a:ln>
              <a:effectLst/>
            </c:spPr>
            <c:extLst>
              <c:ext xmlns:c16="http://schemas.microsoft.com/office/drawing/2014/chart" uri="{C3380CC4-5D6E-409C-BE32-E72D297353CC}">
                <c16:uniqueId val="{000000EA-CCA0-2447-96C3-B83E9A094941}"/>
              </c:ext>
            </c:extLst>
          </c:dPt>
          <c:dPt>
            <c:idx val="235"/>
            <c:bubble3D val="0"/>
            <c:spPr>
              <a:solidFill>
                <a:schemeClr val="accent1">
                  <a:shade val="31000"/>
                </a:schemeClr>
              </a:solidFill>
              <a:ln>
                <a:noFill/>
              </a:ln>
              <a:effectLst/>
            </c:spPr>
            <c:extLst>
              <c:ext xmlns:c16="http://schemas.microsoft.com/office/drawing/2014/chart" uri="{C3380CC4-5D6E-409C-BE32-E72D297353CC}">
                <c16:uniqueId val="{000000EB-CCA0-2447-96C3-B83E9A094941}"/>
              </c:ext>
            </c:extLst>
          </c:dPt>
          <c:dPt>
            <c:idx val="236"/>
            <c:bubble3D val="0"/>
            <c:spPr>
              <a:solidFill>
                <a:schemeClr val="accent1">
                  <a:shade val="31000"/>
                </a:schemeClr>
              </a:solidFill>
              <a:ln>
                <a:noFill/>
              </a:ln>
              <a:effectLst/>
            </c:spPr>
            <c:extLst>
              <c:ext xmlns:c16="http://schemas.microsoft.com/office/drawing/2014/chart" uri="{C3380CC4-5D6E-409C-BE32-E72D297353CC}">
                <c16:uniqueId val="{000000EC-CCA0-2447-96C3-B83E9A094941}"/>
              </c:ext>
            </c:extLst>
          </c:dPt>
          <c:dPt>
            <c:idx val="237"/>
            <c:bubble3D val="0"/>
            <c:spPr>
              <a:solidFill>
                <a:schemeClr val="accent1">
                  <a:shade val="31000"/>
                </a:schemeClr>
              </a:solidFill>
              <a:ln>
                <a:noFill/>
              </a:ln>
              <a:effectLst/>
            </c:spPr>
            <c:extLst>
              <c:ext xmlns:c16="http://schemas.microsoft.com/office/drawing/2014/chart" uri="{C3380CC4-5D6E-409C-BE32-E72D297353CC}">
                <c16:uniqueId val="{000000ED-CCA0-2447-96C3-B83E9A094941}"/>
              </c:ext>
            </c:extLst>
          </c:dPt>
          <c:dPt>
            <c:idx val="238"/>
            <c:bubble3D val="0"/>
            <c:spPr>
              <a:solidFill>
                <a:schemeClr val="accent1">
                  <a:shade val="31000"/>
                </a:schemeClr>
              </a:solidFill>
              <a:ln>
                <a:noFill/>
              </a:ln>
              <a:effectLst/>
            </c:spPr>
            <c:extLst>
              <c:ext xmlns:c16="http://schemas.microsoft.com/office/drawing/2014/chart" uri="{C3380CC4-5D6E-409C-BE32-E72D297353CC}">
                <c16:uniqueId val="{000000EE-CCA0-2447-96C3-B83E9A094941}"/>
              </c:ext>
            </c:extLst>
          </c:dPt>
          <c:dPt>
            <c:idx val="239"/>
            <c:bubble3D val="0"/>
            <c:spPr>
              <a:solidFill>
                <a:schemeClr val="accent1">
                  <a:shade val="31000"/>
                </a:schemeClr>
              </a:solidFill>
              <a:ln>
                <a:noFill/>
              </a:ln>
              <a:effectLst/>
            </c:spPr>
            <c:extLst>
              <c:ext xmlns:c16="http://schemas.microsoft.com/office/drawing/2014/chart" uri="{C3380CC4-5D6E-409C-BE32-E72D297353CC}">
                <c16:uniqueId val="{000000EF-CCA0-2447-96C3-B83E9A094941}"/>
              </c:ext>
            </c:extLst>
          </c:dPt>
          <c:dPt>
            <c:idx val="240"/>
            <c:bubble3D val="0"/>
            <c:spPr>
              <a:solidFill>
                <a:schemeClr val="accent1">
                  <a:shade val="31000"/>
                </a:schemeClr>
              </a:solidFill>
              <a:ln>
                <a:noFill/>
              </a:ln>
              <a:effectLst/>
            </c:spPr>
            <c:extLst>
              <c:ext xmlns:c16="http://schemas.microsoft.com/office/drawing/2014/chart" uri="{C3380CC4-5D6E-409C-BE32-E72D297353CC}">
                <c16:uniqueId val="{000000F0-CCA0-2447-96C3-B83E9A094941}"/>
              </c:ext>
            </c:extLst>
          </c:dPt>
          <c:dPt>
            <c:idx val="241"/>
            <c:bubble3D val="0"/>
            <c:spPr>
              <a:solidFill>
                <a:schemeClr val="accent1">
                  <a:shade val="31000"/>
                </a:schemeClr>
              </a:solidFill>
              <a:ln>
                <a:noFill/>
              </a:ln>
              <a:effectLst/>
            </c:spPr>
            <c:extLst>
              <c:ext xmlns:c16="http://schemas.microsoft.com/office/drawing/2014/chart" uri="{C3380CC4-5D6E-409C-BE32-E72D297353CC}">
                <c16:uniqueId val="{000000F1-CCA0-2447-96C3-B83E9A094941}"/>
              </c:ext>
            </c:extLst>
          </c:dPt>
          <c:dPt>
            <c:idx val="242"/>
            <c:bubble3D val="0"/>
            <c:spPr>
              <a:solidFill>
                <a:schemeClr val="accent1">
                  <a:shade val="31000"/>
                </a:schemeClr>
              </a:solidFill>
              <a:ln>
                <a:noFill/>
              </a:ln>
              <a:effectLst/>
            </c:spPr>
            <c:extLst>
              <c:ext xmlns:c16="http://schemas.microsoft.com/office/drawing/2014/chart" uri="{C3380CC4-5D6E-409C-BE32-E72D297353CC}">
                <c16:uniqueId val="{000000F2-CCA0-2447-96C3-B83E9A094941}"/>
              </c:ext>
            </c:extLst>
          </c:dPt>
          <c:dPt>
            <c:idx val="243"/>
            <c:bubble3D val="0"/>
            <c:spPr>
              <a:solidFill>
                <a:schemeClr val="accent1">
                  <a:shade val="31000"/>
                </a:schemeClr>
              </a:solidFill>
              <a:ln>
                <a:noFill/>
              </a:ln>
              <a:effectLst/>
            </c:spPr>
            <c:extLst>
              <c:ext xmlns:c16="http://schemas.microsoft.com/office/drawing/2014/chart" uri="{C3380CC4-5D6E-409C-BE32-E72D297353CC}">
                <c16:uniqueId val="{000000F3-CCA0-2447-96C3-B83E9A094941}"/>
              </c:ext>
            </c:extLst>
          </c:dPt>
          <c:dPt>
            <c:idx val="244"/>
            <c:bubble3D val="0"/>
            <c:spPr>
              <a:solidFill>
                <a:schemeClr val="accent1">
                  <a:shade val="31000"/>
                </a:schemeClr>
              </a:solidFill>
              <a:ln>
                <a:noFill/>
              </a:ln>
              <a:effectLst/>
            </c:spPr>
            <c:extLst>
              <c:ext xmlns:c16="http://schemas.microsoft.com/office/drawing/2014/chart" uri="{C3380CC4-5D6E-409C-BE32-E72D297353CC}">
                <c16:uniqueId val="{000000F4-CCA0-2447-96C3-B83E9A094941}"/>
              </c:ext>
            </c:extLst>
          </c:dPt>
          <c:dPt>
            <c:idx val="245"/>
            <c:bubble3D val="0"/>
            <c:spPr>
              <a:solidFill>
                <a:schemeClr val="accent1">
                  <a:shade val="31000"/>
                </a:schemeClr>
              </a:solidFill>
              <a:ln>
                <a:noFill/>
              </a:ln>
              <a:effectLst/>
            </c:spPr>
            <c:extLst>
              <c:ext xmlns:c16="http://schemas.microsoft.com/office/drawing/2014/chart" uri="{C3380CC4-5D6E-409C-BE32-E72D297353CC}">
                <c16:uniqueId val="{000000F5-CCA0-2447-96C3-B83E9A094941}"/>
              </c:ext>
            </c:extLst>
          </c:dPt>
          <c:dPt>
            <c:idx val="246"/>
            <c:bubble3D val="0"/>
            <c:spPr>
              <a:solidFill>
                <a:schemeClr val="accent1">
                  <a:shade val="31000"/>
                </a:schemeClr>
              </a:solidFill>
              <a:ln>
                <a:noFill/>
              </a:ln>
              <a:effectLst/>
            </c:spPr>
            <c:extLst>
              <c:ext xmlns:c16="http://schemas.microsoft.com/office/drawing/2014/chart" uri="{C3380CC4-5D6E-409C-BE32-E72D297353CC}">
                <c16:uniqueId val="{000000F6-CCA0-2447-96C3-B83E9A094941}"/>
              </c:ext>
            </c:extLst>
          </c:dPt>
          <c:dPt>
            <c:idx val="247"/>
            <c:bubble3D val="0"/>
            <c:spPr>
              <a:solidFill>
                <a:schemeClr val="accent1">
                  <a:shade val="31000"/>
                </a:schemeClr>
              </a:solidFill>
              <a:ln>
                <a:noFill/>
              </a:ln>
              <a:effectLst/>
            </c:spPr>
            <c:extLst>
              <c:ext xmlns:c16="http://schemas.microsoft.com/office/drawing/2014/chart" uri="{C3380CC4-5D6E-409C-BE32-E72D297353CC}">
                <c16:uniqueId val="{000000F7-CCA0-2447-96C3-B83E9A094941}"/>
              </c:ext>
            </c:extLst>
          </c:dPt>
          <c:dPt>
            <c:idx val="248"/>
            <c:bubble3D val="0"/>
            <c:spPr>
              <a:solidFill>
                <a:schemeClr val="accent1">
                  <a:shade val="31000"/>
                </a:schemeClr>
              </a:solidFill>
              <a:ln>
                <a:noFill/>
              </a:ln>
              <a:effectLst/>
            </c:spPr>
            <c:extLst>
              <c:ext xmlns:c16="http://schemas.microsoft.com/office/drawing/2014/chart" uri="{C3380CC4-5D6E-409C-BE32-E72D297353CC}">
                <c16:uniqueId val="{000000F8-CCA0-2447-96C3-B83E9A094941}"/>
              </c:ext>
            </c:extLst>
          </c:dPt>
          <c:dPt>
            <c:idx val="249"/>
            <c:bubble3D val="0"/>
            <c:spPr>
              <a:solidFill>
                <a:schemeClr val="accent1">
                  <a:shade val="31000"/>
                </a:schemeClr>
              </a:solidFill>
              <a:ln>
                <a:noFill/>
              </a:ln>
              <a:effectLst/>
            </c:spPr>
            <c:extLst>
              <c:ext xmlns:c16="http://schemas.microsoft.com/office/drawing/2014/chart" uri="{C3380CC4-5D6E-409C-BE32-E72D297353CC}">
                <c16:uniqueId val="{000000F9-CCA0-2447-96C3-B83E9A094941}"/>
              </c:ext>
            </c:extLst>
          </c:dPt>
          <c:dPt>
            <c:idx val="250"/>
            <c:bubble3D val="0"/>
            <c:spPr>
              <a:solidFill>
                <a:schemeClr val="accent1">
                  <a:shade val="31000"/>
                </a:schemeClr>
              </a:solidFill>
              <a:ln>
                <a:noFill/>
              </a:ln>
              <a:effectLst/>
            </c:spPr>
            <c:extLst>
              <c:ext xmlns:c16="http://schemas.microsoft.com/office/drawing/2014/chart" uri="{C3380CC4-5D6E-409C-BE32-E72D297353CC}">
                <c16:uniqueId val="{000000FA-CCA0-2447-96C3-B83E9A094941}"/>
              </c:ext>
            </c:extLst>
          </c:dPt>
          <c:dPt>
            <c:idx val="251"/>
            <c:bubble3D val="0"/>
            <c:spPr>
              <a:solidFill>
                <a:schemeClr val="accent1">
                  <a:shade val="31000"/>
                </a:schemeClr>
              </a:solidFill>
              <a:ln>
                <a:noFill/>
              </a:ln>
              <a:effectLst/>
            </c:spPr>
            <c:extLst>
              <c:ext xmlns:c16="http://schemas.microsoft.com/office/drawing/2014/chart" uri="{C3380CC4-5D6E-409C-BE32-E72D297353CC}">
                <c16:uniqueId val="{000000FB-CCA0-2447-96C3-B83E9A094941}"/>
              </c:ext>
            </c:extLst>
          </c:dPt>
          <c:dPt>
            <c:idx val="252"/>
            <c:bubble3D val="0"/>
            <c:spPr>
              <a:solidFill>
                <a:schemeClr val="accent1">
                  <a:shade val="31000"/>
                </a:schemeClr>
              </a:solidFill>
              <a:ln>
                <a:noFill/>
              </a:ln>
              <a:effectLst/>
            </c:spPr>
            <c:extLst>
              <c:ext xmlns:c16="http://schemas.microsoft.com/office/drawing/2014/chart" uri="{C3380CC4-5D6E-409C-BE32-E72D297353CC}">
                <c16:uniqueId val="{000000FC-CCA0-2447-96C3-B83E9A094941}"/>
              </c:ext>
            </c:extLst>
          </c:dPt>
          <c:dPt>
            <c:idx val="253"/>
            <c:bubble3D val="0"/>
            <c:spPr>
              <a:solidFill>
                <a:schemeClr val="accent1">
                  <a:shade val="31000"/>
                </a:schemeClr>
              </a:solidFill>
              <a:ln>
                <a:noFill/>
              </a:ln>
              <a:effectLst/>
            </c:spPr>
            <c:extLst>
              <c:ext xmlns:c16="http://schemas.microsoft.com/office/drawing/2014/chart" uri="{C3380CC4-5D6E-409C-BE32-E72D297353CC}">
                <c16:uniqueId val="{000000FD-CCA0-2447-96C3-B83E9A094941}"/>
              </c:ext>
            </c:extLst>
          </c:dPt>
          <c:dPt>
            <c:idx val="254"/>
            <c:bubble3D val="0"/>
            <c:spPr>
              <a:solidFill>
                <a:schemeClr val="accent1">
                  <a:shade val="31000"/>
                </a:schemeClr>
              </a:solidFill>
              <a:ln>
                <a:noFill/>
              </a:ln>
              <a:effectLst/>
            </c:spPr>
            <c:extLst>
              <c:ext xmlns:c16="http://schemas.microsoft.com/office/drawing/2014/chart" uri="{C3380CC4-5D6E-409C-BE32-E72D297353CC}">
                <c16:uniqueId val="{000000FE-CCA0-2447-96C3-B83E9A094941}"/>
              </c:ext>
            </c:extLst>
          </c:dPt>
          <c:dPt>
            <c:idx val="255"/>
            <c:bubble3D val="0"/>
            <c:spPr>
              <a:solidFill>
                <a:schemeClr val="accent1">
                  <a:shade val="31000"/>
                </a:schemeClr>
              </a:solidFill>
              <a:ln>
                <a:noFill/>
              </a:ln>
              <a:effectLst/>
            </c:spPr>
            <c:extLst>
              <c:ext xmlns:c16="http://schemas.microsoft.com/office/drawing/2014/chart" uri="{C3380CC4-5D6E-409C-BE32-E72D297353CC}">
                <c16:uniqueId val="{000000FF-CCA0-2447-96C3-B83E9A094941}"/>
              </c:ext>
            </c:extLst>
          </c:dPt>
          <c:dPt>
            <c:idx val="256"/>
            <c:bubble3D val="0"/>
            <c:spPr>
              <a:solidFill>
                <a:schemeClr val="accent1">
                  <a:shade val="31000"/>
                </a:schemeClr>
              </a:solidFill>
              <a:ln>
                <a:noFill/>
              </a:ln>
              <a:effectLst/>
            </c:spPr>
            <c:extLst>
              <c:ext xmlns:c16="http://schemas.microsoft.com/office/drawing/2014/chart" uri="{C3380CC4-5D6E-409C-BE32-E72D297353CC}">
                <c16:uniqueId val="{00000100-CCA0-2447-96C3-B83E9A094941}"/>
              </c:ext>
            </c:extLst>
          </c:dPt>
          <c:dPt>
            <c:idx val="257"/>
            <c:bubble3D val="0"/>
            <c:spPr>
              <a:solidFill>
                <a:schemeClr val="accent1">
                  <a:shade val="31000"/>
                </a:schemeClr>
              </a:solidFill>
              <a:ln>
                <a:noFill/>
              </a:ln>
              <a:effectLst/>
            </c:spPr>
            <c:extLst>
              <c:ext xmlns:c16="http://schemas.microsoft.com/office/drawing/2014/chart" uri="{C3380CC4-5D6E-409C-BE32-E72D297353CC}">
                <c16:uniqueId val="{00000101-CCA0-2447-96C3-B83E9A094941}"/>
              </c:ext>
            </c:extLst>
          </c:dPt>
          <c:dPt>
            <c:idx val="258"/>
            <c:bubble3D val="0"/>
            <c:spPr>
              <a:solidFill>
                <a:schemeClr val="accent1">
                  <a:shade val="31000"/>
                </a:schemeClr>
              </a:solidFill>
              <a:ln>
                <a:noFill/>
              </a:ln>
              <a:effectLst/>
            </c:spPr>
            <c:extLst>
              <c:ext xmlns:c16="http://schemas.microsoft.com/office/drawing/2014/chart" uri="{C3380CC4-5D6E-409C-BE32-E72D297353CC}">
                <c16:uniqueId val="{00000102-CCA0-2447-96C3-B83E9A094941}"/>
              </c:ext>
            </c:extLst>
          </c:dPt>
          <c:dPt>
            <c:idx val="259"/>
            <c:bubble3D val="0"/>
            <c:spPr>
              <a:solidFill>
                <a:schemeClr val="accent1">
                  <a:shade val="31000"/>
                </a:schemeClr>
              </a:solidFill>
              <a:ln>
                <a:noFill/>
              </a:ln>
              <a:effectLst/>
            </c:spPr>
            <c:extLst>
              <c:ext xmlns:c16="http://schemas.microsoft.com/office/drawing/2014/chart" uri="{C3380CC4-5D6E-409C-BE32-E72D297353CC}">
                <c16:uniqueId val="{00000103-CCA0-2447-96C3-B83E9A094941}"/>
              </c:ext>
            </c:extLst>
          </c:dPt>
          <c:dPt>
            <c:idx val="260"/>
            <c:bubble3D val="0"/>
            <c:spPr>
              <a:solidFill>
                <a:schemeClr val="accent1">
                  <a:shade val="31000"/>
                </a:schemeClr>
              </a:solidFill>
              <a:ln>
                <a:noFill/>
              </a:ln>
              <a:effectLst/>
            </c:spPr>
            <c:extLst>
              <c:ext xmlns:c16="http://schemas.microsoft.com/office/drawing/2014/chart" uri="{C3380CC4-5D6E-409C-BE32-E72D297353CC}">
                <c16:uniqueId val="{00000104-CCA0-2447-96C3-B83E9A094941}"/>
              </c:ext>
            </c:extLst>
          </c:dPt>
          <c:dPt>
            <c:idx val="261"/>
            <c:bubble3D val="0"/>
            <c:spPr>
              <a:solidFill>
                <a:schemeClr val="accent1">
                  <a:shade val="31000"/>
                </a:schemeClr>
              </a:solidFill>
              <a:ln>
                <a:noFill/>
              </a:ln>
              <a:effectLst/>
            </c:spPr>
            <c:extLst>
              <c:ext xmlns:c16="http://schemas.microsoft.com/office/drawing/2014/chart" uri="{C3380CC4-5D6E-409C-BE32-E72D297353CC}">
                <c16:uniqueId val="{00000105-CCA0-2447-96C3-B83E9A094941}"/>
              </c:ext>
            </c:extLst>
          </c:dPt>
          <c:dPt>
            <c:idx val="262"/>
            <c:bubble3D val="0"/>
            <c:spPr>
              <a:solidFill>
                <a:schemeClr val="accent1">
                  <a:shade val="31000"/>
                </a:schemeClr>
              </a:solidFill>
              <a:ln>
                <a:noFill/>
              </a:ln>
              <a:effectLst/>
            </c:spPr>
            <c:extLst>
              <c:ext xmlns:c16="http://schemas.microsoft.com/office/drawing/2014/chart" uri="{C3380CC4-5D6E-409C-BE32-E72D297353CC}">
                <c16:uniqueId val="{00000106-CCA0-2447-96C3-B83E9A094941}"/>
              </c:ext>
            </c:extLst>
          </c:dPt>
          <c:dPt>
            <c:idx val="263"/>
            <c:bubble3D val="0"/>
            <c:spPr>
              <a:solidFill>
                <a:schemeClr val="accent1">
                  <a:shade val="31000"/>
                </a:schemeClr>
              </a:solidFill>
              <a:ln>
                <a:noFill/>
              </a:ln>
              <a:effectLst/>
            </c:spPr>
            <c:extLst>
              <c:ext xmlns:c16="http://schemas.microsoft.com/office/drawing/2014/chart" uri="{C3380CC4-5D6E-409C-BE32-E72D297353CC}">
                <c16:uniqueId val="{00000107-CCA0-2447-96C3-B83E9A094941}"/>
              </c:ext>
            </c:extLst>
          </c:dPt>
          <c:dPt>
            <c:idx val="264"/>
            <c:bubble3D val="0"/>
            <c:spPr>
              <a:solidFill>
                <a:schemeClr val="accent1">
                  <a:shade val="31000"/>
                </a:schemeClr>
              </a:solidFill>
              <a:ln>
                <a:noFill/>
              </a:ln>
              <a:effectLst/>
            </c:spPr>
            <c:extLst>
              <c:ext xmlns:c16="http://schemas.microsoft.com/office/drawing/2014/chart" uri="{C3380CC4-5D6E-409C-BE32-E72D297353CC}">
                <c16:uniqueId val="{00000108-CCA0-2447-96C3-B83E9A094941}"/>
              </c:ext>
            </c:extLst>
          </c:dPt>
          <c:dPt>
            <c:idx val="265"/>
            <c:bubble3D val="0"/>
            <c:spPr>
              <a:solidFill>
                <a:schemeClr val="accent1">
                  <a:shade val="31000"/>
                </a:schemeClr>
              </a:solidFill>
              <a:ln>
                <a:noFill/>
              </a:ln>
              <a:effectLst/>
            </c:spPr>
            <c:extLst>
              <c:ext xmlns:c16="http://schemas.microsoft.com/office/drawing/2014/chart" uri="{C3380CC4-5D6E-409C-BE32-E72D297353CC}">
                <c16:uniqueId val="{00000109-CCA0-2447-96C3-B83E9A094941}"/>
              </c:ext>
            </c:extLst>
          </c:dPt>
          <c:dPt>
            <c:idx val="266"/>
            <c:bubble3D val="0"/>
            <c:spPr>
              <a:solidFill>
                <a:schemeClr val="accent1">
                  <a:shade val="31000"/>
                </a:schemeClr>
              </a:solidFill>
              <a:ln>
                <a:noFill/>
              </a:ln>
              <a:effectLst/>
            </c:spPr>
            <c:extLst>
              <c:ext xmlns:c16="http://schemas.microsoft.com/office/drawing/2014/chart" uri="{C3380CC4-5D6E-409C-BE32-E72D297353CC}">
                <c16:uniqueId val="{0000010A-CCA0-2447-96C3-B83E9A094941}"/>
              </c:ext>
            </c:extLst>
          </c:dPt>
          <c:dPt>
            <c:idx val="267"/>
            <c:bubble3D val="0"/>
            <c:spPr>
              <a:solidFill>
                <a:schemeClr val="accent1">
                  <a:shade val="31000"/>
                </a:schemeClr>
              </a:solidFill>
              <a:ln>
                <a:noFill/>
              </a:ln>
              <a:effectLst/>
            </c:spPr>
            <c:extLst>
              <c:ext xmlns:c16="http://schemas.microsoft.com/office/drawing/2014/chart" uri="{C3380CC4-5D6E-409C-BE32-E72D297353CC}">
                <c16:uniqueId val="{0000010B-CCA0-2447-96C3-B83E9A094941}"/>
              </c:ext>
            </c:extLst>
          </c:dPt>
          <c:dPt>
            <c:idx val="268"/>
            <c:bubble3D val="0"/>
            <c:spPr>
              <a:solidFill>
                <a:schemeClr val="accent1">
                  <a:shade val="31000"/>
                </a:schemeClr>
              </a:solidFill>
              <a:ln>
                <a:noFill/>
              </a:ln>
              <a:effectLst/>
            </c:spPr>
            <c:extLst>
              <c:ext xmlns:c16="http://schemas.microsoft.com/office/drawing/2014/chart" uri="{C3380CC4-5D6E-409C-BE32-E72D297353CC}">
                <c16:uniqueId val="{0000010C-CCA0-2447-96C3-B83E9A094941}"/>
              </c:ext>
            </c:extLst>
          </c:dPt>
          <c:dPt>
            <c:idx val="269"/>
            <c:bubble3D val="0"/>
            <c:spPr>
              <a:solidFill>
                <a:schemeClr val="accent1">
                  <a:shade val="31000"/>
                </a:schemeClr>
              </a:solidFill>
              <a:ln>
                <a:noFill/>
              </a:ln>
              <a:effectLst/>
            </c:spPr>
            <c:extLst>
              <c:ext xmlns:c16="http://schemas.microsoft.com/office/drawing/2014/chart" uri="{C3380CC4-5D6E-409C-BE32-E72D297353CC}">
                <c16:uniqueId val="{0000010D-CCA0-2447-96C3-B83E9A094941}"/>
              </c:ext>
            </c:extLst>
          </c:dPt>
          <c:dPt>
            <c:idx val="270"/>
            <c:bubble3D val="0"/>
            <c:spPr>
              <a:solidFill>
                <a:schemeClr val="accent1">
                  <a:shade val="31000"/>
                </a:schemeClr>
              </a:solidFill>
              <a:ln>
                <a:noFill/>
              </a:ln>
              <a:effectLst/>
            </c:spPr>
            <c:extLst>
              <c:ext xmlns:c16="http://schemas.microsoft.com/office/drawing/2014/chart" uri="{C3380CC4-5D6E-409C-BE32-E72D297353CC}">
                <c16:uniqueId val="{0000010E-CCA0-2447-96C3-B83E9A094941}"/>
              </c:ext>
            </c:extLst>
          </c:dPt>
          <c:dPt>
            <c:idx val="271"/>
            <c:bubble3D val="0"/>
            <c:spPr>
              <a:solidFill>
                <a:schemeClr val="accent1">
                  <a:shade val="31000"/>
                </a:schemeClr>
              </a:solidFill>
              <a:ln>
                <a:noFill/>
              </a:ln>
              <a:effectLst/>
            </c:spPr>
            <c:extLst>
              <c:ext xmlns:c16="http://schemas.microsoft.com/office/drawing/2014/chart" uri="{C3380CC4-5D6E-409C-BE32-E72D297353CC}">
                <c16:uniqueId val="{0000010F-CCA0-2447-96C3-B83E9A094941}"/>
              </c:ext>
            </c:extLst>
          </c:dPt>
          <c:dPt>
            <c:idx val="272"/>
            <c:bubble3D val="0"/>
            <c:spPr>
              <a:solidFill>
                <a:schemeClr val="accent1">
                  <a:shade val="31000"/>
                </a:schemeClr>
              </a:solidFill>
              <a:ln>
                <a:noFill/>
              </a:ln>
              <a:effectLst/>
            </c:spPr>
            <c:extLst>
              <c:ext xmlns:c16="http://schemas.microsoft.com/office/drawing/2014/chart" uri="{C3380CC4-5D6E-409C-BE32-E72D297353CC}">
                <c16:uniqueId val="{00000110-CCA0-2447-96C3-B83E9A094941}"/>
              </c:ext>
            </c:extLst>
          </c:dPt>
          <c:dPt>
            <c:idx val="273"/>
            <c:bubble3D val="0"/>
            <c:spPr>
              <a:solidFill>
                <a:schemeClr val="accent1">
                  <a:shade val="31000"/>
                </a:schemeClr>
              </a:solidFill>
              <a:ln>
                <a:noFill/>
              </a:ln>
              <a:effectLst/>
            </c:spPr>
            <c:extLst>
              <c:ext xmlns:c16="http://schemas.microsoft.com/office/drawing/2014/chart" uri="{C3380CC4-5D6E-409C-BE32-E72D297353CC}">
                <c16:uniqueId val="{00000111-CCA0-2447-96C3-B83E9A094941}"/>
              </c:ext>
            </c:extLst>
          </c:dPt>
          <c:dPt>
            <c:idx val="274"/>
            <c:bubble3D val="0"/>
            <c:spPr>
              <a:solidFill>
                <a:schemeClr val="accent1">
                  <a:shade val="31000"/>
                </a:schemeClr>
              </a:solidFill>
              <a:ln>
                <a:noFill/>
              </a:ln>
              <a:effectLst/>
            </c:spPr>
            <c:extLst>
              <c:ext xmlns:c16="http://schemas.microsoft.com/office/drawing/2014/chart" uri="{C3380CC4-5D6E-409C-BE32-E72D297353CC}">
                <c16:uniqueId val="{00000112-CCA0-2447-96C3-B83E9A094941}"/>
              </c:ext>
            </c:extLst>
          </c:dPt>
          <c:dPt>
            <c:idx val="275"/>
            <c:bubble3D val="0"/>
            <c:spPr>
              <a:solidFill>
                <a:schemeClr val="accent1">
                  <a:shade val="31000"/>
                </a:schemeClr>
              </a:solidFill>
              <a:ln>
                <a:noFill/>
              </a:ln>
              <a:effectLst/>
            </c:spPr>
            <c:extLst>
              <c:ext xmlns:c16="http://schemas.microsoft.com/office/drawing/2014/chart" uri="{C3380CC4-5D6E-409C-BE32-E72D297353CC}">
                <c16:uniqueId val="{00000113-CCA0-2447-96C3-B83E9A094941}"/>
              </c:ext>
            </c:extLst>
          </c:dPt>
          <c:dPt>
            <c:idx val="276"/>
            <c:bubble3D val="0"/>
            <c:spPr>
              <a:solidFill>
                <a:schemeClr val="accent1">
                  <a:shade val="31000"/>
                </a:schemeClr>
              </a:solidFill>
              <a:ln>
                <a:noFill/>
              </a:ln>
              <a:effectLst/>
            </c:spPr>
            <c:extLst>
              <c:ext xmlns:c16="http://schemas.microsoft.com/office/drawing/2014/chart" uri="{C3380CC4-5D6E-409C-BE32-E72D297353CC}">
                <c16:uniqueId val="{00000114-CCA0-2447-96C3-B83E9A094941}"/>
              </c:ext>
            </c:extLst>
          </c:dPt>
          <c:dPt>
            <c:idx val="277"/>
            <c:bubble3D val="0"/>
            <c:spPr>
              <a:solidFill>
                <a:schemeClr val="accent1">
                  <a:shade val="31000"/>
                </a:schemeClr>
              </a:solidFill>
              <a:ln>
                <a:noFill/>
              </a:ln>
              <a:effectLst/>
            </c:spPr>
            <c:extLst>
              <c:ext xmlns:c16="http://schemas.microsoft.com/office/drawing/2014/chart" uri="{C3380CC4-5D6E-409C-BE32-E72D297353CC}">
                <c16:uniqueId val="{00000115-CCA0-2447-96C3-B83E9A094941}"/>
              </c:ext>
            </c:extLst>
          </c:dPt>
          <c:dPt>
            <c:idx val="278"/>
            <c:bubble3D val="0"/>
            <c:spPr>
              <a:solidFill>
                <a:schemeClr val="accent1">
                  <a:shade val="31000"/>
                </a:schemeClr>
              </a:solidFill>
              <a:ln>
                <a:noFill/>
              </a:ln>
              <a:effectLst/>
            </c:spPr>
            <c:extLst>
              <c:ext xmlns:c16="http://schemas.microsoft.com/office/drawing/2014/chart" uri="{C3380CC4-5D6E-409C-BE32-E72D297353CC}">
                <c16:uniqueId val="{00000116-CCA0-2447-96C3-B83E9A094941}"/>
              </c:ext>
            </c:extLst>
          </c:dPt>
          <c:dPt>
            <c:idx val="279"/>
            <c:bubble3D val="0"/>
            <c:spPr>
              <a:solidFill>
                <a:schemeClr val="accent1">
                  <a:shade val="31000"/>
                </a:schemeClr>
              </a:solidFill>
              <a:ln>
                <a:noFill/>
              </a:ln>
              <a:effectLst/>
            </c:spPr>
            <c:extLst>
              <c:ext xmlns:c16="http://schemas.microsoft.com/office/drawing/2014/chart" uri="{C3380CC4-5D6E-409C-BE32-E72D297353CC}">
                <c16:uniqueId val="{00000117-CCA0-2447-96C3-B83E9A094941}"/>
              </c:ext>
            </c:extLst>
          </c:dPt>
          <c:dPt>
            <c:idx val="280"/>
            <c:bubble3D val="0"/>
            <c:spPr>
              <a:solidFill>
                <a:schemeClr val="accent1">
                  <a:shade val="31000"/>
                </a:schemeClr>
              </a:solidFill>
              <a:ln>
                <a:noFill/>
              </a:ln>
              <a:effectLst/>
            </c:spPr>
            <c:extLst>
              <c:ext xmlns:c16="http://schemas.microsoft.com/office/drawing/2014/chart" uri="{C3380CC4-5D6E-409C-BE32-E72D297353CC}">
                <c16:uniqueId val="{00000118-CCA0-2447-96C3-B83E9A094941}"/>
              </c:ext>
            </c:extLst>
          </c:dPt>
          <c:dPt>
            <c:idx val="281"/>
            <c:bubble3D val="0"/>
            <c:spPr>
              <a:solidFill>
                <a:schemeClr val="accent1">
                  <a:shade val="31000"/>
                </a:schemeClr>
              </a:solidFill>
              <a:ln>
                <a:noFill/>
              </a:ln>
              <a:effectLst/>
            </c:spPr>
            <c:extLst>
              <c:ext xmlns:c16="http://schemas.microsoft.com/office/drawing/2014/chart" uri="{C3380CC4-5D6E-409C-BE32-E72D297353CC}">
                <c16:uniqueId val="{00000119-CCA0-2447-96C3-B83E9A094941}"/>
              </c:ext>
            </c:extLst>
          </c:dPt>
          <c:dPt>
            <c:idx val="282"/>
            <c:bubble3D val="0"/>
            <c:spPr>
              <a:solidFill>
                <a:schemeClr val="accent1">
                  <a:shade val="31000"/>
                </a:schemeClr>
              </a:solidFill>
              <a:ln>
                <a:noFill/>
              </a:ln>
              <a:effectLst/>
            </c:spPr>
            <c:extLst>
              <c:ext xmlns:c16="http://schemas.microsoft.com/office/drawing/2014/chart" uri="{C3380CC4-5D6E-409C-BE32-E72D297353CC}">
                <c16:uniqueId val="{0000011A-CCA0-2447-96C3-B83E9A094941}"/>
              </c:ext>
            </c:extLst>
          </c:dPt>
          <c:dPt>
            <c:idx val="283"/>
            <c:bubble3D val="0"/>
            <c:spPr>
              <a:solidFill>
                <a:schemeClr val="accent1">
                  <a:shade val="31000"/>
                </a:schemeClr>
              </a:solidFill>
              <a:ln>
                <a:noFill/>
              </a:ln>
              <a:effectLst/>
            </c:spPr>
            <c:extLst>
              <c:ext xmlns:c16="http://schemas.microsoft.com/office/drawing/2014/chart" uri="{C3380CC4-5D6E-409C-BE32-E72D297353CC}">
                <c16:uniqueId val="{0000011B-CCA0-2447-96C3-B83E9A094941}"/>
              </c:ext>
            </c:extLst>
          </c:dPt>
          <c:dPt>
            <c:idx val="284"/>
            <c:bubble3D val="0"/>
            <c:spPr>
              <a:solidFill>
                <a:schemeClr val="accent1">
                  <a:shade val="31000"/>
                </a:schemeClr>
              </a:solidFill>
              <a:ln>
                <a:noFill/>
              </a:ln>
              <a:effectLst/>
            </c:spPr>
            <c:extLst>
              <c:ext xmlns:c16="http://schemas.microsoft.com/office/drawing/2014/chart" uri="{C3380CC4-5D6E-409C-BE32-E72D297353CC}">
                <c16:uniqueId val="{0000011C-CCA0-2447-96C3-B83E9A094941}"/>
              </c:ext>
            </c:extLst>
          </c:dPt>
          <c:dPt>
            <c:idx val="285"/>
            <c:bubble3D val="0"/>
            <c:spPr>
              <a:solidFill>
                <a:schemeClr val="accent1">
                  <a:shade val="31000"/>
                </a:schemeClr>
              </a:solidFill>
              <a:ln>
                <a:noFill/>
              </a:ln>
              <a:effectLst/>
            </c:spPr>
            <c:extLst>
              <c:ext xmlns:c16="http://schemas.microsoft.com/office/drawing/2014/chart" uri="{C3380CC4-5D6E-409C-BE32-E72D297353CC}">
                <c16:uniqueId val="{0000011D-CCA0-2447-96C3-B83E9A094941}"/>
              </c:ext>
            </c:extLst>
          </c:dPt>
          <c:dPt>
            <c:idx val="286"/>
            <c:bubble3D val="0"/>
            <c:spPr>
              <a:solidFill>
                <a:schemeClr val="accent1">
                  <a:shade val="31000"/>
                </a:schemeClr>
              </a:solidFill>
              <a:ln>
                <a:noFill/>
              </a:ln>
              <a:effectLst/>
            </c:spPr>
            <c:extLst>
              <c:ext xmlns:c16="http://schemas.microsoft.com/office/drawing/2014/chart" uri="{C3380CC4-5D6E-409C-BE32-E72D297353CC}">
                <c16:uniqueId val="{0000011E-CCA0-2447-96C3-B83E9A094941}"/>
              </c:ext>
            </c:extLst>
          </c:dPt>
          <c:dPt>
            <c:idx val="287"/>
            <c:bubble3D val="0"/>
            <c:spPr>
              <a:solidFill>
                <a:schemeClr val="accent1">
                  <a:shade val="31000"/>
                </a:schemeClr>
              </a:solidFill>
              <a:ln>
                <a:noFill/>
              </a:ln>
              <a:effectLst/>
            </c:spPr>
            <c:extLst>
              <c:ext xmlns:c16="http://schemas.microsoft.com/office/drawing/2014/chart" uri="{C3380CC4-5D6E-409C-BE32-E72D297353CC}">
                <c16:uniqueId val="{0000011F-CCA0-2447-96C3-B83E9A094941}"/>
              </c:ext>
            </c:extLst>
          </c:dPt>
          <c:dPt>
            <c:idx val="288"/>
            <c:bubble3D val="0"/>
            <c:spPr>
              <a:solidFill>
                <a:schemeClr val="accent1">
                  <a:shade val="31000"/>
                </a:schemeClr>
              </a:solidFill>
              <a:ln>
                <a:noFill/>
              </a:ln>
              <a:effectLst/>
            </c:spPr>
            <c:extLst>
              <c:ext xmlns:c16="http://schemas.microsoft.com/office/drawing/2014/chart" uri="{C3380CC4-5D6E-409C-BE32-E72D297353CC}">
                <c16:uniqueId val="{00000120-CCA0-2447-96C3-B83E9A094941}"/>
              </c:ext>
            </c:extLst>
          </c:dPt>
          <c:dPt>
            <c:idx val="289"/>
            <c:bubble3D val="0"/>
            <c:spPr>
              <a:solidFill>
                <a:schemeClr val="accent1">
                  <a:shade val="31000"/>
                </a:schemeClr>
              </a:solidFill>
              <a:ln>
                <a:noFill/>
              </a:ln>
              <a:effectLst/>
            </c:spPr>
            <c:extLst>
              <c:ext xmlns:c16="http://schemas.microsoft.com/office/drawing/2014/chart" uri="{C3380CC4-5D6E-409C-BE32-E72D297353CC}">
                <c16:uniqueId val="{00000121-CCA0-2447-96C3-B83E9A094941}"/>
              </c:ext>
            </c:extLst>
          </c:dPt>
          <c:dPt>
            <c:idx val="290"/>
            <c:bubble3D val="0"/>
            <c:spPr>
              <a:solidFill>
                <a:schemeClr val="accent1">
                  <a:shade val="31000"/>
                </a:schemeClr>
              </a:solidFill>
              <a:ln>
                <a:noFill/>
              </a:ln>
              <a:effectLst/>
            </c:spPr>
            <c:extLst>
              <c:ext xmlns:c16="http://schemas.microsoft.com/office/drawing/2014/chart" uri="{C3380CC4-5D6E-409C-BE32-E72D297353CC}">
                <c16:uniqueId val="{00000122-CCA0-2447-96C3-B83E9A094941}"/>
              </c:ext>
            </c:extLst>
          </c:dPt>
          <c:dPt>
            <c:idx val="291"/>
            <c:bubble3D val="0"/>
            <c:spPr>
              <a:solidFill>
                <a:schemeClr val="accent1">
                  <a:shade val="31000"/>
                </a:schemeClr>
              </a:solidFill>
              <a:ln>
                <a:noFill/>
              </a:ln>
              <a:effectLst/>
            </c:spPr>
            <c:extLst>
              <c:ext xmlns:c16="http://schemas.microsoft.com/office/drawing/2014/chart" uri="{C3380CC4-5D6E-409C-BE32-E72D297353CC}">
                <c16:uniqueId val="{00000123-CCA0-2447-96C3-B83E9A094941}"/>
              </c:ext>
            </c:extLst>
          </c:dPt>
          <c:dPt>
            <c:idx val="292"/>
            <c:bubble3D val="0"/>
            <c:spPr>
              <a:solidFill>
                <a:schemeClr val="accent1">
                  <a:shade val="31000"/>
                </a:schemeClr>
              </a:solidFill>
              <a:ln>
                <a:noFill/>
              </a:ln>
              <a:effectLst/>
            </c:spPr>
            <c:extLst>
              <c:ext xmlns:c16="http://schemas.microsoft.com/office/drawing/2014/chart" uri="{C3380CC4-5D6E-409C-BE32-E72D297353CC}">
                <c16:uniqueId val="{00000124-CCA0-2447-96C3-B83E9A094941}"/>
              </c:ext>
            </c:extLst>
          </c:dPt>
          <c:dPt>
            <c:idx val="293"/>
            <c:bubble3D val="0"/>
            <c:spPr>
              <a:solidFill>
                <a:schemeClr val="accent1">
                  <a:shade val="31000"/>
                </a:schemeClr>
              </a:solidFill>
              <a:ln>
                <a:noFill/>
              </a:ln>
              <a:effectLst/>
            </c:spPr>
            <c:extLst>
              <c:ext xmlns:c16="http://schemas.microsoft.com/office/drawing/2014/chart" uri="{C3380CC4-5D6E-409C-BE32-E72D297353CC}">
                <c16:uniqueId val="{00000125-CCA0-2447-96C3-B83E9A094941}"/>
              </c:ext>
            </c:extLst>
          </c:dPt>
          <c:dPt>
            <c:idx val="294"/>
            <c:bubble3D val="0"/>
            <c:spPr>
              <a:solidFill>
                <a:schemeClr val="accent1">
                  <a:shade val="31000"/>
                </a:schemeClr>
              </a:solidFill>
              <a:ln>
                <a:noFill/>
              </a:ln>
              <a:effectLst/>
            </c:spPr>
            <c:extLst>
              <c:ext xmlns:c16="http://schemas.microsoft.com/office/drawing/2014/chart" uri="{C3380CC4-5D6E-409C-BE32-E72D297353CC}">
                <c16:uniqueId val="{00000126-CCA0-2447-96C3-B83E9A094941}"/>
              </c:ext>
            </c:extLst>
          </c:dPt>
          <c:dPt>
            <c:idx val="295"/>
            <c:bubble3D val="0"/>
            <c:spPr>
              <a:solidFill>
                <a:schemeClr val="accent1">
                  <a:shade val="31000"/>
                </a:schemeClr>
              </a:solidFill>
              <a:ln>
                <a:noFill/>
              </a:ln>
              <a:effectLst/>
            </c:spPr>
            <c:extLst>
              <c:ext xmlns:c16="http://schemas.microsoft.com/office/drawing/2014/chart" uri="{C3380CC4-5D6E-409C-BE32-E72D297353CC}">
                <c16:uniqueId val="{00000127-CCA0-2447-96C3-B83E9A094941}"/>
              </c:ext>
            </c:extLst>
          </c:dPt>
          <c:dPt>
            <c:idx val="296"/>
            <c:bubble3D val="0"/>
            <c:spPr>
              <a:solidFill>
                <a:schemeClr val="accent1">
                  <a:shade val="31000"/>
                </a:schemeClr>
              </a:solidFill>
              <a:ln>
                <a:noFill/>
              </a:ln>
              <a:effectLst/>
            </c:spPr>
            <c:extLst>
              <c:ext xmlns:c16="http://schemas.microsoft.com/office/drawing/2014/chart" uri="{C3380CC4-5D6E-409C-BE32-E72D297353CC}">
                <c16:uniqueId val="{00000128-CCA0-2447-96C3-B83E9A094941}"/>
              </c:ext>
            </c:extLst>
          </c:dPt>
          <c:dPt>
            <c:idx val="297"/>
            <c:bubble3D val="0"/>
            <c:spPr>
              <a:solidFill>
                <a:schemeClr val="accent1">
                  <a:shade val="31000"/>
                </a:schemeClr>
              </a:solidFill>
              <a:ln>
                <a:noFill/>
              </a:ln>
              <a:effectLst/>
            </c:spPr>
            <c:extLst>
              <c:ext xmlns:c16="http://schemas.microsoft.com/office/drawing/2014/chart" uri="{C3380CC4-5D6E-409C-BE32-E72D297353CC}">
                <c16:uniqueId val="{00000129-CCA0-2447-96C3-B83E9A094941}"/>
              </c:ext>
            </c:extLst>
          </c:dPt>
          <c:dPt>
            <c:idx val="298"/>
            <c:bubble3D val="0"/>
            <c:spPr>
              <a:solidFill>
                <a:schemeClr val="accent1">
                  <a:shade val="31000"/>
                </a:schemeClr>
              </a:solidFill>
              <a:ln>
                <a:noFill/>
              </a:ln>
              <a:effectLst/>
            </c:spPr>
            <c:extLst>
              <c:ext xmlns:c16="http://schemas.microsoft.com/office/drawing/2014/chart" uri="{C3380CC4-5D6E-409C-BE32-E72D297353CC}">
                <c16:uniqueId val="{0000012A-CCA0-2447-96C3-B83E9A094941}"/>
              </c:ext>
            </c:extLst>
          </c:dPt>
          <c:dPt>
            <c:idx val="299"/>
            <c:bubble3D val="0"/>
            <c:spPr>
              <a:solidFill>
                <a:schemeClr val="accent1">
                  <a:shade val="31000"/>
                </a:schemeClr>
              </a:solidFill>
              <a:ln>
                <a:noFill/>
              </a:ln>
              <a:effectLst/>
            </c:spPr>
            <c:extLst>
              <c:ext xmlns:c16="http://schemas.microsoft.com/office/drawing/2014/chart" uri="{C3380CC4-5D6E-409C-BE32-E72D297353CC}">
                <c16:uniqueId val="{0000012B-CCA0-2447-96C3-B83E9A094941}"/>
              </c:ext>
            </c:extLst>
          </c:dPt>
          <c:dPt>
            <c:idx val="300"/>
            <c:bubble3D val="0"/>
            <c:spPr>
              <a:solidFill>
                <a:schemeClr val="accent1">
                  <a:shade val="31000"/>
                </a:schemeClr>
              </a:solidFill>
              <a:ln>
                <a:noFill/>
              </a:ln>
              <a:effectLst/>
            </c:spPr>
            <c:extLst>
              <c:ext xmlns:c16="http://schemas.microsoft.com/office/drawing/2014/chart" uri="{C3380CC4-5D6E-409C-BE32-E72D297353CC}">
                <c16:uniqueId val="{0000012C-CCA0-2447-96C3-B83E9A094941}"/>
              </c:ext>
            </c:extLst>
          </c:dPt>
          <c:dPt>
            <c:idx val="301"/>
            <c:bubble3D val="0"/>
            <c:spPr>
              <a:solidFill>
                <a:schemeClr val="accent1">
                  <a:shade val="31000"/>
                </a:schemeClr>
              </a:solidFill>
              <a:ln>
                <a:noFill/>
              </a:ln>
              <a:effectLst/>
            </c:spPr>
            <c:extLst>
              <c:ext xmlns:c16="http://schemas.microsoft.com/office/drawing/2014/chart" uri="{C3380CC4-5D6E-409C-BE32-E72D297353CC}">
                <c16:uniqueId val="{0000012D-CCA0-2447-96C3-B83E9A094941}"/>
              </c:ext>
            </c:extLst>
          </c:dPt>
          <c:dPt>
            <c:idx val="302"/>
            <c:bubble3D val="0"/>
            <c:spPr>
              <a:solidFill>
                <a:schemeClr val="accent1">
                  <a:shade val="31000"/>
                </a:schemeClr>
              </a:solidFill>
              <a:ln>
                <a:noFill/>
              </a:ln>
              <a:effectLst/>
            </c:spPr>
            <c:extLst>
              <c:ext xmlns:c16="http://schemas.microsoft.com/office/drawing/2014/chart" uri="{C3380CC4-5D6E-409C-BE32-E72D297353CC}">
                <c16:uniqueId val="{0000012E-CCA0-2447-96C3-B83E9A094941}"/>
              </c:ext>
            </c:extLst>
          </c:dPt>
          <c:dPt>
            <c:idx val="303"/>
            <c:bubble3D val="0"/>
            <c:spPr>
              <a:solidFill>
                <a:schemeClr val="accent1">
                  <a:shade val="31000"/>
                </a:schemeClr>
              </a:solidFill>
              <a:ln>
                <a:noFill/>
              </a:ln>
              <a:effectLst/>
            </c:spPr>
            <c:extLst>
              <c:ext xmlns:c16="http://schemas.microsoft.com/office/drawing/2014/chart" uri="{C3380CC4-5D6E-409C-BE32-E72D297353CC}">
                <c16:uniqueId val="{0000012F-CCA0-2447-96C3-B83E9A094941}"/>
              </c:ext>
            </c:extLst>
          </c:dPt>
          <c:dPt>
            <c:idx val="304"/>
            <c:bubble3D val="0"/>
            <c:spPr>
              <a:solidFill>
                <a:schemeClr val="accent1">
                  <a:shade val="31000"/>
                </a:schemeClr>
              </a:solidFill>
              <a:ln>
                <a:noFill/>
              </a:ln>
              <a:effectLst/>
            </c:spPr>
            <c:extLst>
              <c:ext xmlns:c16="http://schemas.microsoft.com/office/drawing/2014/chart" uri="{C3380CC4-5D6E-409C-BE32-E72D297353CC}">
                <c16:uniqueId val="{00000130-CCA0-2447-96C3-B83E9A094941}"/>
              </c:ext>
            </c:extLst>
          </c:dPt>
          <c:dPt>
            <c:idx val="305"/>
            <c:bubble3D val="0"/>
            <c:spPr>
              <a:solidFill>
                <a:schemeClr val="accent1">
                  <a:shade val="31000"/>
                </a:schemeClr>
              </a:solidFill>
              <a:ln>
                <a:noFill/>
              </a:ln>
              <a:effectLst/>
            </c:spPr>
            <c:extLst>
              <c:ext xmlns:c16="http://schemas.microsoft.com/office/drawing/2014/chart" uri="{C3380CC4-5D6E-409C-BE32-E72D297353CC}">
                <c16:uniqueId val="{00000131-CCA0-2447-96C3-B83E9A094941}"/>
              </c:ext>
            </c:extLst>
          </c:dPt>
          <c:dPt>
            <c:idx val="306"/>
            <c:bubble3D val="0"/>
            <c:spPr>
              <a:solidFill>
                <a:schemeClr val="accent1">
                  <a:shade val="31000"/>
                </a:schemeClr>
              </a:solidFill>
              <a:ln>
                <a:noFill/>
              </a:ln>
              <a:effectLst/>
            </c:spPr>
            <c:extLst>
              <c:ext xmlns:c16="http://schemas.microsoft.com/office/drawing/2014/chart" uri="{C3380CC4-5D6E-409C-BE32-E72D297353CC}">
                <c16:uniqueId val="{00000132-CCA0-2447-96C3-B83E9A094941}"/>
              </c:ext>
            </c:extLst>
          </c:dPt>
          <c:dPt>
            <c:idx val="307"/>
            <c:bubble3D val="0"/>
            <c:spPr>
              <a:solidFill>
                <a:schemeClr val="accent1">
                  <a:shade val="31000"/>
                </a:schemeClr>
              </a:solidFill>
              <a:ln>
                <a:noFill/>
              </a:ln>
              <a:effectLst/>
            </c:spPr>
            <c:extLst>
              <c:ext xmlns:c16="http://schemas.microsoft.com/office/drawing/2014/chart" uri="{C3380CC4-5D6E-409C-BE32-E72D297353CC}">
                <c16:uniqueId val="{00000133-CCA0-2447-96C3-B83E9A094941}"/>
              </c:ext>
            </c:extLst>
          </c:dPt>
          <c:dPt>
            <c:idx val="308"/>
            <c:bubble3D val="0"/>
            <c:spPr>
              <a:solidFill>
                <a:schemeClr val="accent1">
                  <a:shade val="31000"/>
                </a:schemeClr>
              </a:solidFill>
              <a:ln>
                <a:noFill/>
              </a:ln>
              <a:effectLst/>
            </c:spPr>
            <c:extLst>
              <c:ext xmlns:c16="http://schemas.microsoft.com/office/drawing/2014/chart" uri="{C3380CC4-5D6E-409C-BE32-E72D297353CC}">
                <c16:uniqueId val="{00000134-CCA0-2447-96C3-B83E9A094941}"/>
              </c:ext>
            </c:extLst>
          </c:dPt>
          <c:dPt>
            <c:idx val="309"/>
            <c:bubble3D val="0"/>
            <c:spPr>
              <a:solidFill>
                <a:schemeClr val="accent1">
                  <a:shade val="31000"/>
                </a:schemeClr>
              </a:solidFill>
              <a:ln>
                <a:noFill/>
              </a:ln>
              <a:effectLst/>
            </c:spPr>
            <c:extLst>
              <c:ext xmlns:c16="http://schemas.microsoft.com/office/drawing/2014/chart" uri="{C3380CC4-5D6E-409C-BE32-E72D297353CC}">
                <c16:uniqueId val="{00000135-CCA0-2447-96C3-B83E9A094941}"/>
              </c:ext>
            </c:extLst>
          </c:dPt>
          <c:dPt>
            <c:idx val="310"/>
            <c:bubble3D val="0"/>
            <c:spPr>
              <a:solidFill>
                <a:schemeClr val="accent1">
                  <a:shade val="31000"/>
                </a:schemeClr>
              </a:solidFill>
              <a:ln>
                <a:noFill/>
              </a:ln>
              <a:effectLst/>
            </c:spPr>
            <c:extLst>
              <c:ext xmlns:c16="http://schemas.microsoft.com/office/drawing/2014/chart" uri="{C3380CC4-5D6E-409C-BE32-E72D297353CC}">
                <c16:uniqueId val="{00000136-CCA0-2447-96C3-B83E9A094941}"/>
              </c:ext>
            </c:extLst>
          </c:dPt>
          <c:dPt>
            <c:idx val="311"/>
            <c:bubble3D val="0"/>
            <c:spPr>
              <a:solidFill>
                <a:schemeClr val="accent1">
                  <a:shade val="31000"/>
                </a:schemeClr>
              </a:solidFill>
              <a:ln>
                <a:noFill/>
              </a:ln>
              <a:effectLst/>
            </c:spPr>
            <c:extLst>
              <c:ext xmlns:c16="http://schemas.microsoft.com/office/drawing/2014/chart" uri="{C3380CC4-5D6E-409C-BE32-E72D297353CC}">
                <c16:uniqueId val="{00000137-CCA0-2447-96C3-B83E9A094941}"/>
              </c:ext>
            </c:extLst>
          </c:dPt>
          <c:dPt>
            <c:idx val="312"/>
            <c:bubble3D val="0"/>
            <c:spPr>
              <a:solidFill>
                <a:schemeClr val="accent1">
                  <a:shade val="31000"/>
                </a:schemeClr>
              </a:solidFill>
              <a:ln>
                <a:noFill/>
              </a:ln>
              <a:effectLst/>
            </c:spPr>
            <c:extLst>
              <c:ext xmlns:c16="http://schemas.microsoft.com/office/drawing/2014/chart" uri="{C3380CC4-5D6E-409C-BE32-E72D297353CC}">
                <c16:uniqueId val="{00000138-CCA0-2447-96C3-B83E9A094941}"/>
              </c:ext>
            </c:extLst>
          </c:dPt>
          <c:dPt>
            <c:idx val="313"/>
            <c:bubble3D val="0"/>
            <c:spPr>
              <a:solidFill>
                <a:schemeClr val="accent1">
                  <a:shade val="31000"/>
                </a:schemeClr>
              </a:solidFill>
              <a:ln>
                <a:noFill/>
              </a:ln>
              <a:effectLst/>
            </c:spPr>
            <c:extLst>
              <c:ext xmlns:c16="http://schemas.microsoft.com/office/drawing/2014/chart" uri="{C3380CC4-5D6E-409C-BE32-E72D297353CC}">
                <c16:uniqueId val="{00000139-CCA0-2447-96C3-B83E9A094941}"/>
              </c:ext>
            </c:extLst>
          </c:dPt>
          <c:dPt>
            <c:idx val="314"/>
            <c:bubble3D val="0"/>
            <c:spPr>
              <a:solidFill>
                <a:schemeClr val="accent1">
                  <a:shade val="31000"/>
                </a:schemeClr>
              </a:solidFill>
              <a:ln>
                <a:noFill/>
              </a:ln>
              <a:effectLst/>
            </c:spPr>
            <c:extLst>
              <c:ext xmlns:c16="http://schemas.microsoft.com/office/drawing/2014/chart" uri="{C3380CC4-5D6E-409C-BE32-E72D297353CC}">
                <c16:uniqueId val="{0000013A-CCA0-2447-96C3-B83E9A094941}"/>
              </c:ext>
            </c:extLst>
          </c:dPt>
          <c:dPt>
            <c:idx val="315"/>
            <c:bubble3D val="0"/>
            <c:spPr>
              <a:solidFill>
                <a:schemeClr val="accent1">
                  <a:shade val="31000"/>
                </a:schemeClr>
              </a:solidFill>
              <a:ln>
                <a:noFill/>
              </a:ln>
              <a:effectLst/>
            </c:spPr>
            <c:extLst>
              <c:ext xmlns:c16="http://schemas.microsoft.com/office/drawing/2014/chart" uri="{C3380CC4-5D6E-409C-BE32-E72D297353CC}">
                <c16:uniqueId val="{0000013B-CCA0-2447-96C3-B83E9A094941}"/>
              </c:ext>
            </c:extLst>
          </c:dPt>
          <c:dPt>
            <c:idx val="316"/>
            <c:bubble3D val="0"/>
            <c:spPr>
              <a:solidFill>
                <a:schemeClr val="accent1">
                  <a:shade val="31000"/>
                </a:schemeClr>
              </a:solidFill>
              <a:ln>
                <a:noFill/>
              </a:ln>
              <a:effectLst/>
            </c:spPr>
            <c:extLst>
              <c:ext xmlns:c16="http://schemas.microsoft.com/office/drawing/2014/chart" uri="{C3380CC4-5D6E-409C-BE32-E72D297353CC}">
                <c16:uniqueId val="{0000013C-CCA0-2447-96C3-B83E9A094941}"/>
              </c:ext>
            </c:extLst>
          </c:dPt>
          <c:dPt>
            <c:idx val="317"/>
            <c:bubble3D val="0"/>
            <c:spPr>
              <a:solidFill>
                <a:schemeClr val="accent1">
                  <a:shade val="31000"/>
                </a:schemeClr>
              </a:solidFill>
              <a:ln>
                <a:noFill/>
              </a:ln>
              <a:effectLst/>
            </c:spPr>
            <c:extLst>
              <c:ext xmlns:c16="http://schemas.microsoft.com/office/drawing/2014/chart" uri="{C3380CC4-5D6E-409C-BE32-E72D297353CC}">
                <c16:uniqueId val="{0000013D-CCA0-2447-96C3-B83E9A094941}"/>
              </c:ext>
            </c:extLst>
          </c:dPt>
          <c:dPt>
            <c:idx val="318"/>
            <c:bubble3D val="0"/>
            <c:spPr>
              <a:solidFill>
                <a:schemeClr val="accent1">
                  <a:shade val="31000"/>
                </a:schemeClr>
              </a:solidFill>
              <a:ln>
                <a:noFill/>
              </a:ln>
              <a:effectLst/>
            </c:spPr>
            <c:extLst>
              <c:ext xmlns:c16="http://schemas.microsoft.com/office/drawing/2014/chart" uri="{C3380CC4-5D6E-409C-BE32-E72D297353CC}">
                <c16:uniqueId val="{0000013E-CCA0-2447-96C3-B83E9A094941}"/>
              </c:ext>
            </c:extLst>
          </c:dPt>
          <c:dPt>
            <c:idx val="319"/>
            <c:bubble3D val="0"/>
            <c:spPr>
              <a:solidFill>
                <a:schemeClr val="accent1">
                  <a:shade val="31000"/>
                </a:schemeClr>
              </a:solidFill>
              <a:ln>
                <a:noFill/>
              </a:ln>
              <a:effectLst/>
            </c:spPr>
            <c:extLst>
              <c:ext xmlns:c16="http://schemas.microsoft.com/office/drawing/2014/chart" uri="{C3380CC4-5D6E-409C-BE32-E72D297353CC}">
                <c16:uniqueId val="{0000013F-CCA0-2447-96C3-B83E9A094941}"/>
              </c:ext>
            </c:extLst>
          </c:dPt>
          <c:dPt>
            <c:idx val="320"/>
            <c:bubble3D val="0"/>
            <c:spPr>
              <a:solidFill>
                <a:schemeClr val="accent1">
                  <a:shade val="31000"/>
                </a:schemeClr>
              </a:solidFill>
              <a:ln>
                <a:noFill/>
              </a:ln>
              <a:effectLst/>
            </c:spPr>
            <c:extLst>
              <c:ext xmlns:c16="http://schemas.microsoft.com/office/drawing/2014/chart" uri="{C3380CC4-5D6E-409C-BE32-E72D297353CC}">
                <c16:uniqueId val="{00000140-CCA0-2447-96C3-B83E9A094941}"/>
              </c:ext>
            </c:extLst>
          </c:dPt>
          <c:dPt>
            <c:idx val="321"/>
            <c:bubble3D val="0"/>
            <c:spPr>
              <a:solidFill>
                <a:schemeClr val="accent1">
                  <a:shade val="31000"/>
                </a:schemeClr>
              </a:solidFill>
              <a:ln>
                <a:noFill/>
              </a:ln>
              <a:effectLst/>
            </c:spPr>
            <c:extLst>
              <c:ext xmlns:c16="http://schemas.microsoft.com/office/drawing/2014/chart" uri="{C3380CC4-5D6E-409C-BE32-E72D297353CC}">
                <c16:uniqueId val="{00000141-CCA0-2447-96C3-B83E9A094941}"/>
              </c:ext>
            </c:extLst>
          </c:dPt>
          <c:dPt>
            <c:idx val="322"/>
            <c:bubble3D val="0"/>
            <c:spPr>
              <a:solidFill>
                <a:schemeClr val="accent1">
                  <a:shade val="31000"/>
                </a:schemeClr>
              </a:solidFill>
              <a:ln>
                <a:noFill/>
              </a:ln>
              <a:effectLst/>
            </c:spPr>
            <c:extLst>
              <c:ext xmlns:c16="http://schemas.microsoft.com/office/drawing/2014/chart" uri="{C3380CC4-5D6E-409C-BE32-E72D297353CC}">
                <c16:uniqueId val="{00000142-CCA0-2447-96C3-B83E9A094941}"/>
              </c:ext>
            </c:extLst>
          </c:dPt>
          <c:dPt>
            <c:idx val="323"/>
            <c:bubble3D val="0"/>
            <c:spPr>
              <a:solidFill>
                <a:schemeClr val="accent1">
                  <a:shade val="31000"/>
                </a:schemeClr>
              </a:solidFill>
              <a:ln>
                <a:noFill/>
              </a:ln>
              <a:effectLst/>
            </c:spPr>
            <c:extLst>
              <c:ext xmlns:c16="http://schemas.microsoft.com/office/drawing/2014/chart" uri="{C3380CC4-5D6E-409C-BE32-E72D297353CC}">
                <c16:uniqueId val="{00000143-CCA0-2447-96C3-B83E9A094941}"/>
              </c:ext>
            </c:extLst>
          </c:dPt>
          <c:dPt>
            <c:idx val="324"/>
            <c:bubble3D val="0"/>
            <c:spPr>
              <a:solidFill>
                <a:schemeClr val="accent1">
                  <a:shade val="31000"/>
                </a:schemeClr>
              </a:solidFill>
              <a:ln>
                <a:noFill/>
              </a:ln>
              <a:effectLst/>
            </c:spPr>
            <c:extLst>
              <c:ext xmlns:c16="http://schemas.microsoft.com/office/drawing/2014/chart" uri="{C3380CC4-5D6E-409C-BE32-E72D297353CC}">
                <c16:uniqueId val="{00000144-CCA0-2447-96C3-B83E9A094941}"/>
              </c:ext>
            </c:extLst>
          </c:dPt>
          <c:dPt>
            <c:idx val="325"/>
            <c:bubble3D val="0"/>
            <c:spPr>
              <a:solidFill>
                <a:schemeClr val="accent1">
                  <a:shade val="31000"/>
                </a:schemeClr>
              </a:solidFill>
              <a:ln>
                <a:noFill/>
              </a:ln>
              <a:effectLst/>
            </c:spPr>
            <c:extLst>
              <c:ext xmlns:c16="http://schemas.microsoft.com/office/drawing/2014/chart" uri="{C3380CC4-5D6E-409C-BE32-E72D297353CC}">
                <c16:uniqueId val="{00000145-CCA0-2447-96C3-B83E9A094941}"/>
              </c:ext>
            </c:extLst>
          </c:dPt>
          <c:dPt>
            <c:idx val="326"/>
            <c:bubble3D val="0"/>
            <c:spPr>
              <a:solidFill>
                <a:schemeClr val="accent1">
                  <a:shade val="31000"/>
                </a:schemeClr>
              </a:solidFill>
              <a:ln>
                <a:noFill/>
              </a:ln>
              <a:effectLst/>
            </c:spPr>
            <c:extLst>
              <c:ext xmlns:c16="http://schemas.microsoft.com/office/drawing/2014/chart" uri="{C3380CC4-5D6E-409C-BE32-E72D297353CC}">
                <c16:uniqueId val="{00000146-CCA0-2447-96C3-B83E9A094941}"/>
              </c:ext>
            </c:extLst>
          </c:dPt>
          <c:dPt>
            <c:idx val="327"/>
            <c:bubble3D val="0"/>
            <c:spPr>
              <a:solidFill>
                <a:schemeClr val="accent1">
                  <a:shade val="31000"/>
                </a:schemeClr>
              </a:solidFill>
              <a:ln>
                <a:noFill/>
              </a:ln>
              <a:effectLst/>
            </c:spPr>
            <c:extLst>
              <c:ext xmlns:c16="http://schemas.microsoft.com/office/drawing/2014/chart" uri="{C3380CC4-5D6E-409C-BE32-E72D297353CC}">
                <c16:uniqueId val="{00000147-CCA0-2447-96C3-B83E9A094941}"/>
              </c:ext>
            </c:extLst>
          </c:dPt>
          <c:dPt>
            <c:idx val="328"/>
            <c:bubble3D val="0"/>
            <c:spPr>
              <a:solidFill>
                <a:schemeClr val="accent1">
                  <a:shade val="31000"/>
                </a:schemeClr>
              </a:solidFill>
              <a:ln>
                <a:noFill/>
              </a:ln>
              <a:effectLst/>
            </c:spPr>
            <c:extLst>
              <c:ext xmlns:c16="http://schemas.microsoft.com/office/drawing/2014/chart" uri="{C3380CC4-5D6E-409C-BE32-E72D297353CC}">
                <c16:uniqueId val="{00000148-CCA0-2447-96C3-B83E9A094941}"/>
              </c:ext>
            </c:extLst>
          </c:dPt>
          <c:dPt>
            <c:idx val="329"/>
            <c:bubble3D val="0"/>
            <c:spPr>
              <a:solidFill>
                <a:schemeClr val="accent1">
                  <a:shade val="31000"/>
                </a:schemeClr>
              </a:solidFill>
              <a:ln>
                <a:noFill/>
              </a:ln>
              <a:effectLst/>
            </c:spPr>
            <c:extLst>
              <c:ext xmlns:c16="http://schemas.microsoft.com/office/drawing/2014/chart" uri="{C3380CC4-5D6E-409C-BE32-E72D297353CC}">
                <c16:uniqueId val="{00000149-CCA0-2447-96C3-B83E9A094941}"/>
              </c:ext>
            </c:extLst>
          </c:dPt>
          <c:dPt>
            <c:idx val="330"/>
            <c:bubble3D val="0"/>
            <c:spPr>
              <a:solidFill>
                <a:schemeClr val="accent1">
                  <a:shade val="31000"/>
                </a:schemeClr>
              </a:solidFill>
              <a:ln>
                <a:noFill/>
              </a:ln>
              <a:effectLst/>
            </c:spPr>
            <c:extLst>
              <c:ext xmlns:c16="http://schemas.microsoft.com/office/drawing/2014/chart" uri="{C3380CC4-5D6E-409C-BE32-E72D297353CC}">
                <c16:uniqueId val="{0000014A-CCA0-2447-96C3-B83E9A094941}"/>
              </c:ext>
            </c:extLst>
          </c:dPt>
          <c:dPt>
            <c:idx val="331"/>
            <c:bubble3D val="0"/>
            <c:spPr>
              <a:solidFill>
                <a:schemeClr val="accent1">
                  <a:shade val="31000"/>
                </a:schemeClr>
              </a:solidFill>
              <a:ln>
                <a:noFill/>
              </a:ln>
              <a:effectLst/>
            </c:spPr>
            <c:extLst>
              <c:ext xmlns:c16="http://schemas.microsoft.com/office/drawing/2014/chart" uri="{C3380CC4-5D6E-409C-BE32-E72D297353CC}">
                <c16:uniqueId val="{0000014B-CCA0-2447-96C3-B83E9A094941}"/>
              </c:ext>
            </c:extLst>
          </c:dPt>
          <c:dPt>
            <c:idx val="332"/>
            <c:bubble3D val="0"/>
            <c:spPr>
              <a:solidFill>
                <a:schemeClr val="accent1">
                  <a:shade val="31000"/>
                </a:schemeClr>
              </a:solidFill>
              <a:ln>
                <a:noFill/>
              </a:ln>
              <a:effectLst/>
            </c:spPr>
            <c:extLst>
              <c:ext xmlns:c16="http://schemas.microsoft.com/office/drawing/2014/chart" uri="{C3380CC4-5D6E-409C-BE32-E72D297353CC}">
                <c16:uniqueId val="{0000014C-CCA0-2447-96C3-B83E9A094941}"/>
              </c:ext>
            </c:extLst>
          </c:dPt>
          <c:dPt>
            <c:idx val="333"/>
            <c:bubble3D val="0"/>
            <c:spPr>
              <a:solidFill>
                <a:schemeClr val="accent1">
                  <a:shade val="31000"/>
                </a:schemeClr>
              </a:solidFill>
              <a:ln>
                <a:noFill/>
              </a:ln>
              <a:effectLst/>
            </c:spPr>
            <c:extLst>
              <c:ext xmlns:c16="http://schemas.microsoft.com/office/drawing/2014/chart" uri="{C3380CC4-5D6E-409C-BE32-E72D297353CC}">
                <c16:uniqueId val="{0000014D-CCA0-2447-96C3-B83E9A094941}"/>
              </c:ext>
            </c:extLst>
          </c:dPt>
          <c:dPt>
            <c:idx val="334"/>
            <c:bubble3D val="0"/>
            <c:spPr>
              <a:solidFill>
                <a:schemeClr val="accent1">
                  <a:shade val="31000"/>
                </a:schemeClr>
              </a:solidFill>
              <a:ln>
                <a:noFill/>
              </a:ln>
              <a:effectLst/>
            </c:spPr>
            <c:extLst>
              <c:ext xmlns:c16="http://schemas.microsoft.com/office/drawing/2014/chart" uri="{C3380CC4-5D6E-409C-BE32-E72D297353CC}">
                <c16:uniqueId val="{0000014E-CCA0-2447-96C3-B83E9A094941}"/>
              </c:ext>
            </c:extLst>
          </c:dPt>
          <c:dPt>
            <c:idx val="335"/>
            <c:bubble3D val="0"/>
            <c:spPr>
              <a:solidFill>
                <a:schemeClr val="accent1">
                  <a:shade val="31000"/>
                </a:schemeClr>
              </a:solidFill>
              <a:ln>
                <a:noFill/>
              </a:ln>
              <a:effectLst/>
            </c:spPr>
            <c:extLst>
              <c:ext xmlns:c16="http://schemas.microsoft.com/office/drawing/2014/chart" uri="{C3380CC4-5D6E-409C-BE32-E72D297353CC}">
                <c16:uniqueId val="{0000014F-CCA0-2447-96C3-B83E9A094941}"/>
              </c:ext>
            </c:extLst>
          </c:dPt>
          <c:dPt>
            <c:idx val="336"/>
            <c:bubble3D val="0"/>
            <c:spPr>
              <a:solidFill>
                <a:schemeClr val="accent1">
                  <a:shade val="31000"/>
                </a:schemeClr>
              </a:solidFill>
              <a:ln>
                <a:noFill/>
              </a:ln>
              <a:effectLst/>
            </c:spPr>
            <c:extLst>
              <c:ext xmlns:c16="http://schemas.microsoft.com/office/drawing/2014/chart" uri="{C3380CC4-5D6E-409C-BE32-E72D297353CC}">
                <c16:uniqueId val="{00000150-CCA0-2447-96C3-B83E9A094941}"/>
              </c:ext>
            </c:extLst>
          </c:dPt>
          <c:dPt>
            <c:idx val="337"/>
            <c:bubble3D val="0"/>
            <c:spPr>
              <a:solidFill>
                <a:schemeClr val="accent1">
                  <a:shade val="31000"/>
                </a:schemeClr>
              </a:solidFill>
              <a:ln>
                <a:noFill/>
              </a:ln>
              <a:effectLst/>
            </c:spPr>
            <c:extLst>
              <c:ext xmlns:c16="http://schemas.microsoft.com/office/drawing/2014/chart" uri="{C3380CC4-5D6E-409C-BE32-E72D297353CC}">
                <c16:uniqueId val="{00000151-CCA0-2447-96C3-B83E9A094941}"/>
              </c:ext>
            </c:extLst>
          </c:dPt>
          <c:dPt>
            <c:idx val="338"/>
            <c:bubble3D val="0"/>
            <c:spPr>
              <a:solidFill>
                <a:schemeClr val="accent1">
                  <a:shade val="31000"/>
                </a:schemeClr>
              </a:solidFill>
              <a:ln>
                <a:noFill/>
              </a:ln>
              <a:effectLst/>
            </c:spPr>
            <c:extLst>
              <c:ext xmlns:c16="http://schemas.microsoft.com/office/drawing/2014/chart" uri="{C3380CC4-5D6E-409C-BE32-E72D297353CC}">
                <c16:uniqueId val="{00000152-CCA0-2447-96C3-B83E9A094941}"/>
              </c:ext>
            </c:extLst>
          </c:dPt>
          <c:dPt>
            <c:idx val="339"/>
            <c:bubble3D val="0"/>
            <c:spPr>
              <a:solidFill>
                <a:schemeClr val="accent1">
                  <a:shade val="31000"/>
                </a:schemeClr>
              </a:solidFill>
              <a:ln>
                <a:noFill/>
              </a:ln>
              <a:effectLst/>
            </c:spPr>
            <c:extLst>
              <c:ext xmlns:c16="http://schemas.microsoft.com/office/drawing/2014/chart" uri="{C3380CC4-5D6E-409C-BE32-E72D297353CC}">
                <c16:uniqueId val="{00000153-CCA0-2447-96C3-B83E9A094941}"/>
              </c:ext>
            </c:extLst>
          </c:dPt>
          <c:dPt>
            <c:idx val="340"/>
            <c:bubble3D val="0"/>
            <c:spPr>
              <a:solidFill>
                <a:schemeClr val="accent1">
                  <a:shade val="31000"/>
                </a:schemeClr>
              </a:solidFill>
              <a:ln>
                <a:noFill/>
              </a:ln>
              <a:effectLst/>
            </c:spPr>
            <c:extLst>
              <c:ext xmlns:c16="http://schemas.microsoft.com/office/drawing/2014/chart" uri="{C3380CC4-5D6E-409C-BE32-E72D297353CC}">
                <c16:uniqueId val="{00000154-CCA0-2447-96C3-B83E9A094941}"/>
              </c:ext>
            </c:extLst>
          </c:dPt>
          <c:dPt>
            <c:idx val="341"/>
            <c:bubble3D val="0"/>
            <c:spPr>
              <a:solidFill>
                <a:schemeClr val="accent1">
                  <a:shade val="31000"/>
                </a:schemeClr>
              </a:solidFill>
              <a:ln>
                <a:noFill/>
              </a:ln>
              <a:effectLst/>
            </c:spPr>
            <c:extLst>
              <c:ext xmlns:c16="http://schemas.microsoft.com/office/drawing/2014/chart" uri="{C3380CC4-5D6E-409C-BE32-E72D297353CC}">
                <c16:uniqueId val="{00000155-CCA0-2447-96C3-B83E9A094941}"/>
              </c:ext>
            </c:extLst>
          </c:dPt>
          <c:dPt>
            <c:idx val="342"/>
            <c:bubble3D val="0"/>
            <c:spPr>
              <a:solidFill>
                <a:schemeClr val="accent1">
                  <a:shade val="31000"/>
                </a:schemeClr>
              </a:solidFill>
              <a:ln>
                <a:noFill/>
              </a:ln>
              <a:effectLst/>
            </c:spPr>
            <c:extLst>
              <c:ext xmlns:c16="http://schemas.microsoft.com/office/drawing/2014/chart" uri="{C3380CC4-5D6E-409C-BE32-E72D297353CC}">
                <c16:uniqueId val="{00000156-CCA0-2447-96C3-B83E9A094941}"/>
              </c:ext>
            </c:extLst>
          </c:dPt>
          <c:dPt>
            <c:idx val="343"/>
            <c:bubble3D val="0"/>
            <c:spPr>
              <a:solidFill>
                <a:schemeClr val="accent1">
                  <a:shade val="31000"/>
                </a:schemeClr>
              </a:solidFill>
              <a:ln>
                <a:noFill/>
              </a:ln>
              <a:effectLst/>
            </c:spPr>
            <c:extLst>
              <c:ext xmlns:c16="http://schemas.microsoft.com/office/drawing/2014/chart" uri="{C3380CC4-5D6E-409C-BE32-E72D297353CC}">
                <c16:uniqueId val="{00000157-CCA0-2447-96C3-B83E9A094941}"/>
              </c:ext>
            </c:extLst>
          </c:dPt>
          <c:dPt>
            <c:idx val="344"/>
            <c:bubble3D val="0"/>
            <c:spPr>
              <a:solidFill>
                <a:schemeClr val="accent1">
                  <a:shade val="31000"/>
                </a:schemeClr>
              </a:solidFill>
              <a:ln>
                <a:noFill/>
              </a:ln>
              <a:effectLst/>
            </c:spPr>
            <c:extLst>
              <c:ext xmlns:c16="http://schemas.microsoft.com/office/drawing/2014/chart" uri="{C3380CC4-5D6E-409C-BE32-E72D297353CC}">
                <c16:uniqueId val="{00000158-CCA0-2447-96C3-B83E9A094941}"/>
              </c:ext>
            </c:extLst>
          </c:dPt>
          <c:dPt>
            <c:idx val="345"/>
            <c:bubble3D val="0"/>
            <c:spPr>
              <a:solidFill>
                <a:schemeClr val="accent1">
                  <a:shade val="31000"/>
                </a:schemeClr>
              </a:solidFill>
              <a:ln>
                <a:noFill/>
              </a:ln>
              <a:effectLst/>
            </c:spPr>
            <c:extLst>
              <c:ext xmlns:c16="http://schemas.microsoft.com/office/drawing/2014/chart" uri="{C3380CC4-5D6E-409C-BE32-E72D297353CC}">
                <c16:uniqueId val="{00000159-CCA0-2447-96C3-B83E9A094941}"/>
              </c:ext>
            </c:extLst>
          </c:dPt>
          <c:dPt>
            <c:idx val="346"/>
            <c:bubble3D val="0"/>
            <c:spPr>
              <a:solidFill>
                <a:schemeClr val="accent1">
                  <a:shade val="31000"/>
                </a:schemeClr>
              </a:solidFill>
              <a:ln>
                <a:noFill/>
              </a:ln>
              <a:effectLst/>
            </c:spPr>
            <c:extLst>
              <c:ext xmlns:c16="http://schemas.microsoft.com/office/drawing/2014/chart" uri="{C3380CC4-5D6E-409C-BE32-E72D297353CC}">
                <c16:uniqueId val="{0000015A-CCA0-2447-96C3-B83E9A094941}"/>
              </c:ext>
            </c:extLst>
          </c:dPt>
          <c:dPt>
            <c:idx val="347"/>
            <c:bubble3D val="0"/>
            <c:spPr>
              <a:solidFill>
                <a:schemeClr val="accent1">
                  <a:shade val="31000"/>
                </a:schemeClr>
              </a:solidFill>
              <a:ln>
                <a:noFill/>
              </a:ln>
              <a:effectLst/>
            </c:spPr>
            <c:extLst>
              <c:ext xmlns:c16="http://schemas.microsoft.com/office/drawing/2014/chart" uri="{C3380CC4-5D6E-409C-BE32-E72D297353CC}">
                <c16:uniqueId val="{0000015B-CCA0-2447-96C3-B83E9A094941}"/>
              </c:ext>
            </c:extLst>
          </c:dPt>
          <c:dPt>
            <c:idx val="348"/>
            <c:bubble3D val="0"/>
            <c:spPr>
              <a:solidFill>
                <a:schemeClr val="accent1">
                  <a:shade val="31000"/>
                </a:schemeClr>
              </a:solidFill>
              <a:ln>
                <a:noFill/>
              </a:ln>
              <a:effectLst/>
            </c:spPr>
            <c:extLst>
              <c:ext xmlns:c16="http://schemas.microsoft.com/office/drawing/2014/chart" uri="{C3380CC4-5D6E-409C-BE32-E72D297353CC}">
                <c16:uniqueId val="{0000015C-CCA0-2447-96C3-B83E9A094941}"/>
              </c:ext>
            </c:extLst>
          </c:dPt>
          <c:dPt>
            <c:idx val="349"/>
            <c:bubble3D val="0"/>
            <c:spPr>
              <a:solidFill>
                <a:schemeClr val="accent1">
                  <a:shade val="31000"/>
                </a:schemeClr>
              </a:solidFill>
              <a:ln>
                <a:noFill/>
              </a:ln>
              <a:effectLst/>
            </c:spPr>
            <c:extLst>
              <c:ext xmlns:c16="http://schemas.microsoft.com/office/drawing/2014/chart" uri="{C3380CC4-5D6E-409C-BE32-E72D297353CC}">
                <c16:uniqueId val="{0000015D-CCA0-2447-96C3-B83E9A094941}"/>
              </c:ext>
            </c:extLst>
          </c:dPt>
          <c:dPt>
            <c:idx val="350"/>
            <c:bubble3D val="0"/>
            <c:spPr>
              <a:solidFill>
                <a:schemeClr val="accent1">
                  <a:shade val="31000"/>
                </a:schemeClr>
              </a:solidFill>
              <a:ln>
                <a:noFill/>
              </a:ln>
              <a:effectLst/>
            </c:spPr>
            <c:extLst>
              <c:ext xmlns:c16="http://schemas.microsoft.com/office/drawing/2014/chart" uri="{C3380CC4-5D6E-409C-BE32-E72D297353CC}">
                <c16:uniqueId val="{0000015E-CCA0-2447-96C3-B83E9A094941}"/>
              </c:ext>
            </c:extLst>
          </c:dPt>
          <c:dPt>
            <c:idx val="351"/>
            <c:bubble3D val="0"/>
            <c:spPr>
              <a:solidFill>
                <a:schemeClr val="accent1">
                  <a:shade val="31000"/>
                </a:schemeClr>
              </a:solidFill>
              <a:ln>
                <a:noFill/>
              </a:ln>
              <a:effectLst/>
            </c:spPr>
            <c:extLst>
              <c:ext xmlns:c16="http://schemas.microsoft.com/office/drawing/2014/chart" uri="{C3380CC4-5D6E-409C-BE32-E72D297353CC}">
                <c16:uniqueId val="{0000015F-CCA0-2447-96C3-B83E9A094941}"/>
              </c:ext>
            </c:extLst>
          </c:dPt>
          <c:dPt>
            <c:idx val="352"/>
            <c:bubble3D val="0"/>
            <c:spPr>
              <a:solidFill>
                <a:schemeClr val="accent1">
                  <a:shade val="31000"/>
                </a:schemeClr>
              </a:solidFill>
              <a:ln>
                <a:noFill/>
              </a:ln>
              <a:effectLst/>
            </c:spPr>
            <c:extLst>
              <c:ext xmlns:c16="http://schemas.microsoft.com/office/drawing/2014/chart" uri="{C3380CC4-5D6E-409C-BE32-E72D297353CC}">
                <c16:uniqueId val="{00000160-CCA0-2447-96C3-B83E9A094941}"/>
              </c:ext>
            </c:extLst>
          </c:dPt>
          <c:dPt>
            <c:idx val="353"/>
            <c:bubble3D val="0"/>
            <c:spPr>
              <a:solidFill>
                <a:schemeClr val="accent1">
                  <a:shade val="31000"/>
                </a:schemeClr>
              </a:solidFill>
              <a:ln>
                <a:noFill/>
              </a:ln>
              <a:effectLst/>
            </c:spPr>
            <c:extLst>
              <c:ext xmlns:c16="http://schemas.microsoft.com/office/drawing/2014/chart" uri="{C3380CC4-5D6E-409C-BE32-E72D297353CC}">
                <c16:uniqueId val="{00000161-CCA0-2447-96C3-B83E9A094941}"/>
              </c:ext>
            </c:extLst>
          </c:dPt>
          <c:dPt>
            <c:idx val="354"/>
            <c:bubble3D val="0"/>
            <c:spPr>
              <a:solidFill>
                <a:schemeClr val="accent1">
                  <a:shade val="31000"/>
                </a:schemeClr>
              </a:solidFill>
              <a:ln>
                <a:noFill/>
              </a:ln>
              <a:effectLst/>
            </c:spPr>
            <c:extLst>
              <c:ext xmlns:c16="http://schemas.microsoft.com/office/drawing/2014/chart" uri="{C3380CC4-5D6E-409C-BE32-E72D297353CC}">
                <c16:uniqueId val="{00000162-CCA0-2447-96C3-B83E9A094941}"/>
              </c:ext>
            </c:extLst>
          </c:dPt>
          <c:dPt>
            <c:idx val="355"/>
            <c:bubble3D val="0"/>
            <c:spPr>
              <a:solidFill>
                <a:schemeClr val="accent1">
                  <a:shade val="31000"/>
                </a:schemeClr>
              </a:solidFill>
              <a:ln>
                <a:noFill/>
              </a:ln>
              <a:effectLst/>
            </c:spPr>
            <c:extLst>
              <c:ext xmlns:c16="http://schemas.microsoft.com/office/drawing/2014/chart" uri="{C3380CC4-5D6E-409C-BE32-E72D297353CC}">
                <c16:uniqueId val="{00000163-CCA0-2447-96C3-B83E9A094941}"/>
              </c:ext>
            </c:extLst>
          </c:dPt>
          <c:dPt>
            <c:idx val="356"/>
            <c:bubble3D val="0"/>
            <c:spPr>
              <a:solidFill>
                <a:schemeClr val="accent1">
                  <a:shade val="31000"/>
                </a:schemeClr>
              </a:solidFill>
              <a:ln>
                <a:noFill/>
              </a:ln>
              <a:effectLst/>
            </c:spPr>
            <c:extLst>
              <c:ext xmlns:c16="http://schemas.microsoft.com/office/drawing/2014/chart" uri="{C3380CC4-5D6E-409C-BE32-E72D297353CC}">
                <c16:uniqueId val="{00000164-CCA0-2447-96C3-B83E9A094941}"/>
              </c:ext>
            </c:extLst>
          </c:dPt>
          <c:dPt>
            <c:idx val="357"/>
            <c:bubble3D val="0"/>
            <c:spPr>
              <a:solidFill>
                <a:schemeClr val="accent1">
                  <a:shade val="31000"/>
                </a:schemeClr>
              </a:solidFill>
              <a:ln>
                <a:noFill/>
              </a:ln>
              <a:effectLst/>
            </c:spPr>
            <c:extLst>
              <c:ext xmlns:c16="http://schemas.microsoft.com/office/drawing/2014/chart" uri="{C3380CC4-5D6E-409C-BE32-E72D297353CC}">
                <c16:uniqueId val="{00000165-CCA0-2447-96C3-B83E9A094941}"/>
              </c:ext>
            </c:extLst>
          </c:dPt>
          <c:dPt>
            <c:idx val="358"/>
            <c:bubble3D val="0"/>
            <c:spPr>
              <a:solidFill>
                <a:schemeClr val="accent1">
                  <a:shade val="31000"/>
                </a:schemeClr>
              </a:solidFill>
              <a:ln>
                <a:noFill/>
              </a:ln>
              <a:effectLst/>
            </c:spPr>
            <c:extLst>
              <c:ext xmlns:c16="http://schemas.microsoft.com/office/drawing/2014/chart" uri="{C3380CC4-5D6E-409C-BE32-E72D297353CC}">
                <c16:uniqueId val="{00000166-CCA0-2447-96C3-B83E9A094941}"/>
              </c:ext>
            </c:extLst>
          </c:dPt>
          <c:dPt>
            <c:idx val="359"/>
            <c:bubble3D val="0"/>
            <c:spPr>
              <a:solidFill>
                <a:schemeClr val="accent1">
                  <a:shade val="31000"/>
                </a:schemeClr>
              </a:solidFill>
              <a:ln>
                <a:noFill/>
              </a:ln>
              <a:effectLst/>
            </c:spPr>
            <c:extLst>
              <c:ext xmlns:c16="http://schemas.microsoft.com/office/drawing/2014/chart" uri="{C3380CC4-5D6E-409C-BE32-E72D297353CC}">
                <c16:uniqueId val="{00000167-CCA0-2447-96C3-B83E9A094941}"/>
              </c:ext>
            </c:extLst>
          </c:dPt>
          <c:dPt>
            <c:idx val="360"/>
            <c:bubble3D val="0"/>
            <c:spPr>
              <a:solidFill>
                <a:schemeClr val="accent1">
                  <a:shade val="31000"/>
                </a:schemeClr>
              </a:solidFill>
              <a:ln>
                <a:noFill/>
              </a:ln>
              <a:effectLst/>
            </c:spPr>
            <c:extLst>
              <c:ext xmlns:c16="http://schemas.microsoft.com/office/drawing/2014/chart" uri="{C3380CC4-5D6E-409C-BE32-E72D297353CC}">
                <c16:uniqueId val="{00000168-CCA0-2447-96C3-B83E9A094941}"/>
              </c:ext>
            </c:extLst>
          </c:dPt>
          <c:dPt>
            <c:idx val="361"/>
            <c:bubble3D val="0"/>
            <c:spPr>
              <a:solidFill>
                <a:schemeClr val="accent1">
                  <a:shade val="31000"/>
                </a:schemeClr>
              </a:solidFill>
              <a:ln>
                <a:noFill/>
              </a:ln>
              <a:effectLst/>
            </c:spPr>
            <c:extLst>
              <c:ext xmlns:c16="http://schemas.microsoft.com/office/drawing/2014/chart" uri="{C3380CC4-5D6E-409C-BE32-E72D297353CC}">
                <c16:uniqueId val="{00000169-CCA0-2447-96C3-B83E9A094941}"/>
              </c:ext>
            </c:extLst>
          </c:dPt>
          <c:dPt>
            <c:idx val="362"/>
            <c:bubble3D val="0"/>
            <c:spPr>
              <a:solidFill>
                <a:schemeClr val="accent1">
                  <a:shade val="31000"/>
                </a:schemeClr>
              </a:solidFill>
              <a:ln>
                <a:noFill/>
              </a:ln>
              <a:effectLst/>
            </c:spPr>
            <c:extLst>
              <c:ext xmlns:c16="http://schemas.microsoft.com/office/drawing/2014/chart" uri="{C3380CC4-5D6E-409C-BE32-E72D297353CC}">
                <c16:uniqueId val="{0000016A-CCA0-2447-96C3-B83E9A094941}"/>
              </c:ext>
            </c:extLst>
          </c:dPt>
          <c:dPt>
            <c:idx val="363"/>
            <c:bubble3D val="0"/>
            <c:spPr>
              <a:solidFill>
                <a:schemeClr val="accent1">
                  <a:shade val="31000"/>
                </a:schemeClr>
              </a:solidFill>
              <a:ln>
                <a:noFill/>
              </a:ln>
              <a:effectLst/>
            </c:spPr>
            <c:extLst>
              <c:ext xmlns:c16="http://schemas.microsoft.com/office/drawing/2014/chart" uri="{C3380CC4-5D6E-409C-BE32-E72D297353CC}">
                <c16:uniqueId val="{0000016B-CCA0-2447-96C3-B83E9A094941}"/>
              </c:ext>
            </c:extLst>
          </c:dPt>
          <c:dPt>
            <c:idx val="364"/>
            <c:bubble3D val="0"/>
            <c:spPr>
              <a:solidFill>
                <a:schemeClr val="accent1">
                  <a:shade val="31000"/>
                </a:schemeClr>
              </a:solidFill>
              <a:ln>
                <a:noFill/>
              </a:ln>
              <a:effectLst/>
            </c:spPr>
            <c:extLst>
              <c:ext xmlns:c16="http://schemas.microsoft.com/office/drawing/2014/chart" uri="{C3380CC4-5D6E-409C-BE32-E72D297353CC}">
                <c16:uniqueId val="{0000016C-CCA0-2447-96C3-B83E9A094941}"/>
              </c:ext>
            </c:extLst>
          </c:dPt>
          <c:dPt>
            <c:idx val="365"/>
            <c:bubble3D val="0"/>
            <c:spPr>
              <a:solidFill>
                <a:schemeClr val="accent1">
                  <a:shade val="31000"/>
                </a:schemeClr>
              </a:solidFill>
              <a:ln>
                <a:noFill/>
              </a:ln>
              <a:effectLst/>
            </c:spPr>
            <c:extLst>
              <c:ext xmlns:c16="http://schemas.microsoft.com/office/drawing/2014/chart" uri="{C3380CC4-5D6E-409C-BE32-E72D297353CC}">
                <c16:uniqueId val="{0000016D-CCA0-2447-96C3-B83E9A094941}"/>
              </c:ext>
            </c:extLst>
          </c:dPt>
          <c:dPt>
            <c:idx val="366"/>
            <c:bubble3D val="0"/>
            <c:spPr>
              <a:solidFill>
                <a:schemeClr val="accent1">
                  <a:shade val="31000"/>
                </a:schemeClr>
              </a:solidFill>
              <a:ln>
                <a:noFill/>
              </a:ln>
              <a:effectLst/>
            </c:spPr>
            <c:extLst>
              <c:ext xmlns:c16="http://schemas.microsoft.com/office/drawing/2014/chart" uri="{C3380CC4-5D6E-409C-BE32-E72D297353CC}">
                <c16:uniqueId val="{0000016E-CCA0-2447-96C3-B83E9A094941}"/>
              </c:ext>
            </c:extLst>
          </c:dPt>
          <c:dPt>
            <c:idx val="367"/>
            <c:bubble3D val="0"/>
            <c:spPr>
              <a:solidFill>
                <a:schemeClr val="accent1">
                  <a:shade val="31000"/>
                </a:schemeClr>
              </a:solidFill>
              <a:ln>
                <a:noFill/>
              </a:ln>
              <a:effectLst/>
            </c:spPr>
            <c:extLst>
              <c:ext xmlns:c16="http://schemas.microsoft.com/office/drawing/2014/chart" uri="{C3380CC4-5D6E-409C-BE32-E72D297353CC}">
                <c16:uniqueId val="{0000016F-CCA0-2447-96C3-B83E9A094941}"/>
              </c:ext>
            </c:extLst>
          </c:dPt>
          <c:dPt>
            <c:idx val="368"/>
            <c:bubble3D val="0"/>
            <c:spPr>
              <a:solidFill>
                <a:schemeClr val="accent1">
                  <a:shade val="31000"/>
                </a:schemeClr>
              </a:solidFill>
              <a:ln>
                <a:noFill/>
              </a:ln>
              <a:effectLst/>
            </c:spPr>
            <c:extLst>
              <c:ext xmlns:c16="http://schemas.microsoft.com/office/drawing/2014/chart" uri="{C3380CC4-5D6E-409C-BE32-E72D297353CC}">
                <c16:uniqueId val="{00000170-CCA0-2447-96C3-B83E9A094941}"/>
              </c:ext>
            </c:extLst>
          </c:dPt>
          <c:dPt>
            <c:idx val="369"/>
            <c:bubble3D val="0"/>
            <c:spPr>
              <a:solidFill>
                <a:schemeClr val="accent1">
                  <a:shade val="31000"/>
                </a:schemeClr>
              </a:solidFill>
              <a:ln>
                <a:noFill/>
              </a:ln>
              <a:effectLst/>
            </c:spPr>
            <c:extLst>
              <c:ext xmlns:c16="http://schemas.microsoft.com/office/drawing/2014/chart" uri="{C3380CC4-5D6E-409C-BE32-E72D297353CC}">
                <c16:uniqueId val="{00000171-CCA0-2447-96C3-B83E9A094941}"/>
              </c:ext>
            </c:extLst>
          </c:dPt>
          <c:dPt>
            <c:idx val="370"/>
            <c:bubble3D val="0"/>
            <c:spPr>
              <a:solidFill>
                <a:schemeClr val="accent1">
                  <a:shade val="31000"/>
                </a:schemeClr>
              </a:solidFill>
              <a:ln>
                <a:noFill/>
              </a:ln>
              <a:effectLst/>
            </c:spPr>
            <c:extLst>
              <c:ext xmlns:c16="http://schemas.microsoft.com/office/drawing/2014/chart" uri="{C3380CC4-5D6E-409C-BE32-E72D297353CC}">
                <c16:uniqueId val="{00000172-CCA0-2447-96C3-B83E9A094941}"/>
              </c:ext>
            </c:extLst>
          </c:dPt>
          <c:dPt>
            <c:idx val="371"/>
            <c:bubble3D val="0"/>
            <c:spPr>
              <a:solidFill>
                <a:schemeClr val="accent1">
                  <a:shade val="31000"/>
                </a:schemeClr>
              </a:solidFill>
              <a:ln>
                <a:noFill/>
              </a:ln>
              <a:effectLst/>
            </c:spPr>
            <c:extLst>
              <c:ext xmlns:c16="http://schemas.microsoft.com/office/drawing/2014/chart" uri="{C3380CC4-5D6E-409C-BE32-E72D297353CC}">
                <c16:uniqueId val="{00000173-CCA0-2447-96C3-B83E9A094941}"/>
              </c:ext>
            </c:extLst>
          </c:dPt>
          <c:dPt>
            <c:idx val="372"/>
            <c:bubble3D val="0"/>
            <c:spPr>
              <a:solidFill>
                <a:schemeClr val="accent1">
                  <a:shade val="31000"/>
                </a:schemeClr>
              </a:solidFill>
              <a:ln>
                <a:noFill/>
              </a:ln>
              <a:effectLst/>
            </c:spPr>
            <c:extLst>
              <c:ext xmlns:c16="http://schemas.microsoft.com/office/drawing/2014/chart" uri="{C3380CC4-5D6E-409C-BE32-E72D297353CC}">
                <c16:uniqueId val="{00000174-CCA0-2447-96C3-B83E9A094941}"/>
              </c:ext>
            </c:extLst>
          </c:dPt>
          <c:dPt>
            <c:idx val="373"/>
            <c:bubble3D val="0"/>
            <c:spPr>
              <a:solidFill>
                <a:schemeClr val="accent1">
                  <a:shade val="31000"/>
                </a:schemeClr>
              </a:solidFill>
              <a:ln>
                <a:noFill/>
              </a:ln>
              <a:effectLst/>
            </c:spPr>
            <c:extLst>
              <c:ext xmlns:c16="http://schemas.microsoft.com/office/drawing/2014/chart" uri="{C3380CC4-5D6E-409C-BE32-E72D297353CC}">
                <c16:uniqueId val="{00000175-CCA0-2447-96C3-B83E9A094941}"/>
              </c:ext>
            </c:extLst>
          </c:dPt>
          <c:dPt>
            <c:idx val="374"/>
            <c:bubble3D val="0"/>
            <c:spPr>
              <a:solidFill>
                <a:schemeClr val="accent1">
                  <a:shade val="31000"/>
                </a:schemeClr>
              </a:solidFill>
              <a:ln>
                <a:noFill/>
              </a:ln>
              <a:effectLst/>
            </c:spPr>
            <c:extLst>
              <c:ext xmlns:c16="http://schemas.microsoft.com/office/drawing/2014/chart" uri="{C3380CC4-5D6E-409C-BE32-E72D297353CC}">
                <c16:uniqueId val="{00000176-CCA0-2447-96C3-B83E9A094941}"/>
              </c:ext>
            </c:extLst>
          </c:dPt>
          <c:dPt>
            <c:idx val="375"/>
            <c:bubble3D val="0"/>
            <c:spPr>
              <a:solidFill>
                <a:schemeClr val="accent1">
                  <a:shade val="31000"/>
                </a:schemeClr>
              </a:solidFill>
              <a:ln>
                <a:noFill/>
              </a:ln>
              <a:effectLst/>
            </c:spPr>
            <c:extLst>
              <c:ext xmlns:c16="http://schemas.microsoft.com/office/drawing/2014/chart" uri="{C3380CC4-5D6E-409C-BE32-E72D297353CC}">
                <c16:uniqueId val="{00000177-CCA0-2447-96C3-B83E9A094941}"/>
              </c:ext>
            </c:extLst>
          </c:dPt>
          <c:dPt>
            <c:idx val="376"/>
            <c:bubble3D val="0"/>
            <c:spPr>
              <a:solidFill>
                <a:schemeClr val="accent1">
                  <a:shade val="31000"/>
                </a:schemeClr>
              </a:solidFill>
              <a:ln>
                <a:noFill/>
              </a:ln>
              <a:effectLst/>
            </c:spPr>
            <c:extLst>
              <c:ext xmlns:c16="http://schemas.microsoft.com/office/drawing/2014/chart" uri="{C3380CC4-5D6E-409C-BE32-E72D297353CC}">
                <c16:uniqueId val="{00000178-CCA0-2447-96C3-B83E9A094941}"/>
              </c:ext>
            </c:extLst>
          </c:dPt>
          <c:dPt>
            <c:idx val="377"/>
            <c:bubble3D val="0"/>
            <c:spPr>
              <a:solidFill>
                <a:schemeClr val="accent1">
                  <a:shade val="31000"/>
                </a:schemeClr>
              </a:solidFill>
              <a:ln>
                <a:noFill/>
              </a:ln>
              <a:effectLst/>
            </c:spPr>
            <c:extLst>
              <c:ext xmlns:c16="http://schemas.microsoft.com/office/drawing/2014/chart" uri="{C3380CC4-5D6E-409C-BE32-E72D297353CC}">
                <c16:uniqueId val="{00000179-CCA0-2447-96C3-B83E9A094941}"/>
              </c:ext>
            </c:extLst>
          </c:dPt>
          <c:dPt>
            <c:idx val="378"/>
            <c:bubble3D val="0"/>
            <c:spPr>
              <a:solidFill>
                <a:schemeClr val="accent1">
                  <a:shade val="31000"/>
                </a:schemeClr>
              </a:solidFill>
              <a:ln>
                <a:noFill/>
              </a:ln>
              <a:effectLst/>
            </c:spPr>
            <c:extLst>
              <c:ext xmlns:c16="http://schemas.microsoft.com/office/drawing/2014/chart" uri="{C3380CC4-5D6E-409C-BE32-E72D297353CC}">
                <c16:uniqueId val="{0000017A-CCA0-2447-96C3-B83E9A094941}"/>
              </c:ext>
            </c:extLst>
          </c:dPt>
          <c:dPt>
            <c:idx val="379"/>
            <c:bubble3D val="0"/>
            <c:spPr>
              <a:solidFill>
                <a:schemeClr val="accent1">
                  <a:shade val="31000"/>
                </a:schemeClr>
              </a:solidFill>
              <a:ln>
                <a:noFill/>
              </a:ln>
              <a:effectLst/>
            </c:spPr>
            <c:extLst>
              <c:ext xmlns:c16="http://schemas.microsoft.com/office/drawing/2014/chart" uri="{C3380CC4-5D6E-409C-BE32-E72D297353CC}">
                <c16:uniqueId val="{0000017B-CCA0-2447-96C3-B83E9A094941}"/>
              </c:ext>
            </c:extLst>
          </c:dPt>
          <c:dPt>
            <c:idx val="380"/>
            <c:bubble3D val="0"/>
            <c:spPr>
              <a:solidFill>
                <a:schemeClr val="accent1">
                  <a:shade val="31000"/>
                </a:schemeClr>
              </a:solidFill>
              <a:ln>
                <a:noFill/>
              </a:ln>
              <a:effectLst/>
            </c:spPr>
            <c:extLst>
              <c:ext xmlns:c16="http://schemas.microsoft.com/office/drawing/2014/chart" uri="{C3380CC4-5D6E-409C-BE32-E72D297353CC}">
                <c16:uniqueId val="{0000017C-CCA0-2447-96C3-B83E9A094941}"/>
              </c:ext>
            </c:extLst>
          </c:dPt>
          <c:dPt>
            <c:idx val="381"/>
            <c:bubble3D val="0"/>
            <c:spPr>
              <a:solidFill>
                <a:schemeClr val="accent1">
                  <a:shade val="31000"/>
                </a:schemeClr>
              </a:solidFill>
              <a:ln>
                <a:noFill/>
              </a:ln>
              <a:effectLst/>
            </c:spPr>
            <c:extLst>
              <c:ext xmlns:c16="http://schemas.microsoft.com/office/drawing/2014/chart" uri="{C3380CC4-5D6E-409C-BE32-E72D297353CC}">
                <c16:uniqueId val="{0000017D-CCA0-2447-96C3-B83E9A094941}"/>
              </c:ext>
            </c:extLst>
          </c:dPt>
          <c:dPt>
            <c:idx val="382"/>
            <c:bubble3D val="0"/>
            <c:spPr>
              <a:solidFill>
                <a:schemeClr val="accent1">
                  <a:shade val="31000"/>
                </a:schemeClr>
              </a:solidFill>
              <a:ln>
                <a:noFill/>
              </a:ln>
              <a:effectLst/>
            </c:spPr>
            <c:extLst>
              <c:ext xmlns:c16="http://schemas.microsoft.com/office/drawing/2014/chart" uri="{C3380CC4-5D6E-409C-BE32-E72D297353CC}">
                <c16:uniqueId val="{0000017E-CCA0-2447-96C3-B83E9A094941}"/>
              </c:ext>
            </c:extLst>
          </c:dPt>
          <c:dPt>
            <c:idx val="383"/>
            <c:bubble3D val="0"/>
            <c:spPr>
              <a:solidFill>
                <a:schemeClr val="accent1">
                  <a:shade val="31000"/>
                </a:schemeClr>
              </a:solidFill>
              <a:ln>
                <a:noFill/>
              </a:ln>
              <a:effectLst/>
            </c:spPr>
            <c:extLst>
              <c:ext xmlns:c16="http://schemas.microsoft.com/office/drawing/2014/chart" uri="{C3380CC4-5D6E-409C-BE32-E72D297353CC}">
                <c16:uniqueId val="{0000017F-CCA0-2447-96C3-B83E9A094941}"/>
              </c:ext>
            </c:extLst>
          </c:dPt>
          <c:dPt>
            <c:idx val="384"/>
            <c:bubble3D val="0"/>
            <c:spPr>
              <a:solidFill>
                <a:schemeClr val="accent1">
                  <a:shade val="31000"/>
                </a:schemeClr>
              </a:solidFill>
              <a:ln>
                <a:noFill/>
              </a:ln>
              <a:effectLst/>
            </c:spPr>
            <c:extLst>
              <c:ext xmlns:c16="http://schemas.microsoft.com/office/drawing/2014/chart" uri="{C3380CC4-5D6E-409C-BE32-E72D297353CC}">
                <c16:uniqueId val="{00000180-CCA0-2447-96C3-B83E9A094941}"/>
              </c:ext>
            </c:extLst>
          </c:dPt>
          <c:dPt>
            <c:idx val="385"/>
            <c:bubble3D val="0"/>
            <c:spPr>
              <a:solidFill>
                <a:schemeClr val="accent1">
                  <a:shade val="31000"/>
                </a:schemeClr>
              </a:solidFill>
              <a:ln>
                <a:noFill/>
              </a:ln>
              <a:effectLst/>
            </c:spPr>
            <c:extLst>
              <c:ext xmlns:c16="http://schemas.microsoft.com/office/drawing/2014/chart" uri="{C3380CC4-5D6E-409C-BE32-E72D297353CC}">
                <c16:uniqueId val="{00000181-CCA0-2447-96C3-B83E9A094941}"/>
              </c:ext>
            </c:extLst>
          </c:dPt>
          <c:dPt>
            <c:idx val="386"/>
            <c:bubble3D val="0"/>
            <c:spPr>
              <a:solidFill>
                <a:schemeClr val="accent1">
                  <a:shade val="31000"/>
                </a:schemeClr>
              </a:solidFill>
              <a:ln>
                <a:noFill/>
              </a:ln>
              <a:effectLst/>
            </c:spPr>
            <c:extLst>
              <c:ext xmlns:c16="http://schemas.microsoft.com/office/drawing/2014/chart" uri="{C3380CC4-5D6E-409C-BE32-E72D297353CC}">
                <c16:uniqueId val="{00000182-CCA0-2447-96C3-B83E9A094941}"/>
              </c:ext>
            </c:extLst>
          </c:dPt>
          <c:dPt>
            <c:idx val="387"/>
            <c:bubble3D val="0"/>
            <c:spPr>
              <a:solidFill>
                <a:schemeClr val="accent1">
                  <a:shade val="31000"/>
                </a:schemeClr>
              </a:solidFill>
              <a:ln>
                <a:noFill/>
              </a:ln>
              <a:effectLst/>
            </c:spPr>
            <c:extLst>
              <c:ext xmlns:c16="http://schemas.microsoft.com/office/drawing/2014/chart" uri="{C3380CC4-5D6E-409C-BE32-E72D297353CC}">
                <c16:uniqueId val="{00000183-CCA0-2447-96C3-B83E9A094941}"/>
              </c:ext>
            </c:extLst>
          </c:dPt>
          <c:dPt>
            <c:idx val="388"/>
            <c:bubble3D val="0"/>
            <c:spPr>
              <a:solidFill>
                <a:schemeClr val="accent1">
                  <a:shade val="31000"/>
                </a:schemeClr>
              </a:solidFill>
              <a:ln>
                <a:noFill/>
              </a:ln>
              <a:effectLst/>
            </c:spPr>
            <c:extLst>
              <c:ext xmlns:c16="http://schemas.microsoft.com/office/drawing/2014/chart" uri="{C3380CC4-5D6E-409C-BE32-E72D297353CC}">
                <c16:uniqueId val="{00000184-CCA0-2447-96C3-B83E9A094941}"/>
              </c:ext>
            </c:extLst>
          </c:dPt>
          <c:dPt>
            <c:idx val="389"/>
            <c:bubble3D val="0"/>
            <c:spPr>
              <a:solidFill>
                <a:schemeClr val="accent1">
                  <a:shade val="31000"/>
                </a:schemeClr>
              </a:solidFill>
              <a:ln>
                <a:noFill/>
              </a:ln>
              <a:effectLst/>
            </c:spPr>
            <c:extLst>
              <c:ext xmlns:c16="http://schemas.microsoft.com/office/drawing/2014/chart" uri="{C3380CC4-5D6E-409C-BE32-E72D297353CC}">
                <c16:uniqueId val="{00000185-CCA0-2447-96C3-B83E9A094941}"/>
              </c:ext>
            </c:extLst>
          </c:dPt>
          <c:dPt>
            <c:idx val="390"/>
            <c:bubble3D val="0"/>
            <c:spPr>
              <a:solidFill>
                <a:schemeClr val="accent1">
                  <a:shade val="31000"/>
                </a:schemeClr>
              </a:solidFill>
              <a:ln>
                <a:noFill/>
              </a:ln>
              <a:effectLst/>
            </c:spPr>
            <c:extLst>
              <c:ext xmlns:c16="http://schemas.microsoft.com/office/drawing/2014/chart" uri="{C3380CC4-5D6E-409C-BE32-E72D297353CC}">
                <c16:uniqueId val="{00000186-CCA0-2447-96C3-B83E9A094941}"/>
              </c:ext>
            </c:extLst>
          </c:dPt>
          <c:dPt>
            <c:idx val="391"/>
            <c:bubble3D val="0"/>
            <c:spPr>
              <a:solidFill>
                <a:schemeClr val="accent1">
                  <a:shade val="31000"/>
                </a:schemeClr>
              </a:solidFill>
              <a:ln>
                <a:noFill/>
              </a:ln>
              <a:effectLst/>
            </c:spPr>
            <c:extLst>
              <c:ext xmlns:c16="http://schemas.microsoft.com/office/drawing/2014/chart" uri="{C3380CC4-5D6E-409C-BE32-E72D297353CC}">
                <c16:uniqueId val="{00000187-CCA0-2447-96C3-B83E9A094941}"/>
              </c:ext>
            </c:extLst>
          </c:dPt>
          <c:dPt>
            <c:idx val="392"/>
            <c:bubble3D val="0"/>
            <c:spPr>
              <a:solidFill>
                <a:schemeClr val="accent1">
                  <a:shade val="31000"/>
                </a:schemeClr>
              </a:solidFill>
              <a:ln>
                <a:noFill/>
              </a:ln>
              <a:effectLst/>
            </c:spPr>
            <c:extLst>
              <c:ext xmlns:c16="http://schemas.microsoft.com/office/drawing/2014/chart" uri="{C3380CC4-5D6E-409C-BE32-E72D297353CC}">
                <c16:uniqueId val="{00000188-CCA0-2447-96C3-B83E9A094941}"/>
              </c:ext>
            </c:extLst>
          </c:dPt>
          <c:dPt>
            <c:idx val="393"/>
            <c:bubble3D val="0"/>
            <c:spPr>
              <a:solidFill>
                <a:schemeClr val="accent1">
                  <a:shade val="31000"/>
                </a:schemeClr>
              </a:solidFill>
              <a:ln>
                <a:noFill/>
              </a:ln>
              <a:effectLst/>
            </c:spPr>
            <c:extLst>
              <c:ext xmlns:c16="http://schemas.microsoft.com/office/drawing/2014/chart" uri="{C3380CC4-5D6E-409C-BE32-E72D297353CC}">
                <c16:uniqueId val="{00000189-CCA0-2447-96C3-B83E9A094941}"/>
              </c:ext>
            </c:extLst>
          </c:dPt>
          <c:dPt>
            <c:idx val="394"/>
            <c:bubble3D val="0"/>
            <c:spPr>
              <a:solidFill>
                <a:schemeClr val="accent1">
                  <a:shade val="31000"/>
                </a:schemeClr>
              </a:solidFill>
              <a:ln>
                <a:noFill/>
              </a:ln>
              <a:effectLst/>
            </c:spPr>
            <c:extLst>
              <c:ext xmlns:c16="http://schemas.microsoft.com/office/drawing/2014/chart" uri="{C3380CC4-5D6E-409C-BE32-E72D297353CC}">
                <c16:uniqueId val="{0000018A-CCA0-2447-96C3-B83E9A094941}"/>
              </c:ext>
            </c:extLst>
          </c:dPt>
          <c:dPt>
            <c:idx val="395"/>
            <c:bubble3D val="0"/>
            <c:spPr>
              <a:solidFill>
                <a:schemeClr val="accent1">
                  <a:shade val="31000"/>
                </a:schemeClr>
              </a:solidFill>
              <a:ln>
                <a:noFill/>
              </a:ln>
              <a:effectLst/>
            </c:spPr>
            <c:extLst>
              <c:ext xmlns:c16="http://schemas.microsoft.com/office/drawing/2014/chart" uri="{C3380CC4-5D6E-409C-BE32-E72D297353CC}">
                <c16:uniqueId val="{0000018B-CCA0-2447-96C3-B83E9A094941}"/>
              </c:ext>
            </c:extLst>
          </c:dPt>
          <c:dPt>
            <c:idx val="396"/>
            <c:bubble3D val="0"/>
            <c:spPr>
              <a:solidFill>
                <a:schemeClr val="accent1">
                  <a:shade val="31000"/>
                </a:schemeClr>
              </a:solidFill>
              <a:ln>
                <a:noFill/>
              </a:ln>
              <a:effectLst/>
            </c:spPr>
            <c:extLst>
              <c:ext xmlns:c16="http://schemas.microsoft.com/office/drawing/2014/chart" uri="{C3380CC4-5D6E-409C-BE32-E72D297353CC}">
                <c16:uniqueId val="{0000018C-CCA0-2447-96C3-B83E9A094941}"/>
              </c:ext>
            </c:extLst>
          </c:dPt>
          <c:dPt>
            <c:idx val="397"/>
            <c:bubble3D val="0"/>
            <c:spPr>
              <a:solidFill>
                <a:schemeClr val="accent1">
                  <a:shade val="31000"/>
                </a:schemeClr>
              </a:solidFill>
              <a:ln>
                <a:noFill/>
              </a:ln>
              <a:effectLst/>
            </c:spPr>
            <c:extLst>
              <c:ext xmlns:c16="http://schemas.microsoft.com/office/drawing/2014/chart" uri="{C3380CC4-5D6E-409C-BE32-E72D297353CC}">
                <c16:uniqueId val="{0000018D-CCA0-2447-96C3-B83E9A094941}"/>
              </c:ext>
            </c:extLst>
          </c:dPt>
          <c:dPt>
            <c:idx val="398"/>
            <c:bubble3D val="0"/>
            <c:spPr>
              <a:solidFill>
                <a:schemeClr val="accent1">
                  <a:shade val="31000"/>
                </a:schemeClr>
              </a:solidFill>
              <a:ln>
                <a:noFill/>
              </a:ln>
              <a:effectLst/>
            </c:spPr>
            <c:extLst>
              <c:ext xmlns:c16="http://schemas.microsoft.com/office/drawing/2014/chart" uri="{C3380CC4-5D6E-409C-BE32-E72D297353CC}">
                <c16:uniqueId val="{0000018E-CCA0-2447-96C3-B83E9A094941}"/>
              </c:ext>
            </c:extLst>
          </c:dPt>
          <c:dPt>
            <c:idx val="399"/>
            <c:bubble3D val="0"/>
            <c:spPr>
              <a:solidFill>
                <a:schemeClr val="accent1">
                  <a:shade val="31000"/>
                </a:schemeClr>
              </a:solidFill>
              <a:ln>
                <a:noFill/>
              </a:ln>
              <a:effectLst/>
            </c:spPr>
            <c:extLst>
              <c:ext xmlns:c16="http://schemas.microsoft.com/office/drawing/2014/chart" uri="{C3380CC4-5D6E-409C-BE32-E72D297353CC}">
                <c16:uniqueId val="{0000018F-CCA0-2447-96C3-B83E9A094941}"/>
              </c:ext>
            </c:extLst>
          </c:dPt>
          <c:dPt>
            <c:idx val="400"/>
            <c:bubble3D val="0"/>
            <c:spPr>
              <a:solidFill>
                <a:schemeClr val="accent1">
                  <a:shade val="31000"/>
                </a:schemeClr>
              </a:solidFill>
              <a:ln>
                <a:noFill/>
              </a:ln>
              <a:effectLst/>
            </c:spPr>
            <c:extLst>
              <c:ext xmlns:c16="http://schemas.microsoft.com/office/drawing/2014/chart" uri="{C3380CC4-5D6E-409C-BE32-E72D297353CC}">
                <c16:uniqueId val="{00000190-CCA0-2447-96C3-B83E9A094941}"/>
              </c:ext>
            </c:extLst>
          </c:dPt>
          <c:dPt>
            <c:idx val="401"/>
            <c:bubble3D val="0"/>
            <c:spPr>
              <a:solidFill>
                <a:schemeClr val="accent1">
                  <a:shade val="31000"/>
                </a:schemeClr>
              </a:solidFill>
              <a:ln>
                <a:noFill/>
              </a:ln>
              <a:effectLst/>
            </c:spPr>
            <c:extLst>
              <c:ext xmlns:c16="http://schemas.microsoft.com/office/drawing/2014/chart" uri="{C3380CC4-5D6E-409C-BE32-E72D297353CC}">
                <c16:uniqueId val="{00000191-CCA0-2447-96C3-B83E9A094941}"/>
              </c:ext>
            </c:extLst>
          </c:dPt>
          <c:dPt>
            <c:idx val="402"/>
            <c:bubble3D val="0"/>
            <c:spPr>
              <a:solidFill>
                <a:schemeClr val="accent1">
                  <a:shade val="31000"/>
                </a:schemeClr>
              </a:solidFill>
              <a:ln>
                <a:noFill/>
              </a:ln>
              <a:effectLst/>
            </c:spPr>
            <c:extLst>
              <c:ext xmlns:c16="http://schemas.microsoft.com/office/drawing/2014/chart" uri="{C3380CC4-5D6E-409C-BE32-E72D297353CC}">
                <c16:uniqueId val="{00000192-CCA0-2447-96C3-B83E9A094941}"/>
              </c:ext>
            </c:extLst>
          </c:dPt>
          <c:dPt>
            <c:idx val="403"/>
            <c:bubble3D val="0"/>
            <c:spPr>
              <a:solidFill>
                <a:schemeClr val="accent1">
                  <a:shade val="31000"/>
                </a:schemeClr>
              </a:solidFill>
              <a:ln>
                <a:noFill/>
              </a:ln>
              <a:effectLst/>
            </c:spPr>
            <c:extLst>
              <c:ext xmlns:c16="http://schemas.microsoft.com/office/drawing/2014/chart" uri="{C3380CC4-5D6E-409C-BE32-E72D297353CC}">
                <c16:uniqueId val="{00000193-CCA0-2447-96C3-B83E9A094941}"/>
              </c:ext>
            </c:extLst>
          </c:dPt>
          <c:dPt>
            <c:idx val="404"/>
            <c:bubble3D val="0"/>
            <c:spPr>
              <a:solidFill>
                <a:schemeClr val="accent1">
                  <a:shade val="31000"/>
                </a:schemeClr>
              </a:solidFill>
              <a:ln>
                <a:noFill/>
              </a:ln>
              <a:effectLst/>
            </c:spPr>
            <c:extLst>
              <c:ext xmlns:c16="http://schemas.microsoft.com/office/drawing/2014/chart" uri="{C3380CC4-5D6E-409C-BE32-E72D297353CC}">
                <c16:uniqueId val="{00000194-CCA0-2447-96C3-B83E9A094941}"/>
              </c:ext>
            </c:extLst>
          </c:dPt>
          <c:dPt>
            <c:idx val="405"/>
            <c:bubble3D val="0"/>
            <c:spPr>
              <a:solidFill>
                <a:schemeClr val="accent1">
                  <a:shade val="31000"/>
                </a:schemeClr>
              </a:solidFill>
              <a:ln>
                <a:noFill/>
              </a:ln>
              <a:effectLst/>
            </c:spPr>
            <c:extLst>
              <c:ext xmlns:c16="http://schemas.microsoft.com/office/drawing/2014/chart" uri="{C3380CC4-5D6E-409C-BE32-E72D297353CC}">
                <c16:uniqueId val="{00000195-CCA0-2447-96C3-B83E9A094941}"/>
              </c:ext>
            </c:extLst>
          </c:dPt>
          <c:dPt>
            <c:idx val="406"/>
            <c:bubble3D val="0"/>
            <c:spPr>
              <a:solidFill>
                <a:schemeClr val="accent1">
                  <a:shade val="31000"/>
                </a:schemeClr>
              </a:solidFill>
              <a:ln>
                <a:noFill/>
              </a:ln>
              <a:effectLst/>
            </c:spPr>
            <c:extLst>
              <c:ext xmlns:c16="http://schemas.microsoft.com/office/drawing/2014/chart" uri="{C3380CC4-5D6E-409C-BE32-E72D297353CC}">
                <c16:uniqueId val="{00000196-CCA0-2447-96C3-B83E9A094941}"/>
              </c:ext>
            </c:extLst>
          </c:dPt>
          <c:dPt>
            <c:idx val="407"/>
            <c:bubble3D val="0"/>
            <c:spPr>
              <a:solidFill>
                <a:schemeClr val="accent1">
                  <a:shade val="31000"/>
                </a:schemeClr>
              </a:solidFill>
              <a:ln>
                <a:noFill/>
              </a:ln>
              <a:effectLst/>
            </c:spPr>
            <c:extLst>
              <c:ext xmlns:c16="http://schemas.microsoft.com/office/drawing/2014/chart" uri="{C3380CC4-5D6E-409C-BE32-E72D297353CC}">
                <c16:uniqueId val="{00000197-CCA0-2447-96C3-B83E9A094941}"/>
              </c:ext>
            </c:extLst>
          </c:dPt>
          <c:dPt>
            <c:idx val="408"/>
            <c:bubble3D val="0"/>
            <c:spPr>
              <a:solidFill>
                <a:schemeClr val="accent1">
                  <a:shade val="31000"/>
                </a:schemeClr>
              </a:solidFill>
              <a:ln>
                <a:noFill/>
              </a:ln>
              <a:effectLst/>
            </c:spPr>
            <c:extLst>
              <c:ext xmlns:c16="http://schemas.microsoft.com/office/drawing/2014/chart" uri="{C3380CC4-5D6E-409C-BE32-E72D297353CC}">
                <c16:uniqueId val="{00000198-CCA0-2447-96C3-B83E9A094941}"/>
              </c:ext>
            </c:extLst>
          </c:dPt>
          <c:dPt>
            <c:idx val="409"/>
            <c:bubble3D val="0"/>
            <c:spPr>
              <a:solidFill>
                <a:schemeClr val="accent1">
                  <a:shade val="31000"/>
                </a:schemeClr>
              </a:solidFill>
              <a:ln>
                <a:noFill/>
              </a:ln>
              <a:effectLst/>
            </c:spPr>
            <c:extLst>
              <c:ext xmlns:c16="http://schemas.microsoft.com/office/drawing/2014/chart" uri="{C3380CC4-5D6E-409C-BE32-E72D297353CC}">
                <c16:uniqueId val="{00000199-CCA0-2447-96C3-B83E9A094941}"/>
              </c:ext>
            </c:extLst>
          </c:dPt>
          <c:dPt>
            <c:idx val="410"/>
            <c:bubble3D val="0"/>
            <c:spPr>
              <a:solidFill>
                <a:schemeClr val="accent1">
                  <a:shade val="31000"/>
                </a:schemeClr>
              </a:solidFill>
              <a:ln>
                <a:noFill/>
              </a:ln>
              <a:effectLst/>
            </c:spPr>
            <c:extLst>
              <c:ext xmlns:c16="http://schemas.microsoft.com/office/drawing/2014/chart" uri="{C3380CC4-5D6E-409C-BE32-E72D297353CC}">
                <c16:uniqueId val="{0000019A-CCA0-2447-96C3-B83E9A094941}"/>
              </c:ext>
            </c:extLst>
          </c:dPt>
          <c:dPt>
            <c:idx val="411"/>
            <c:bubble3D val="0"/>
            <c:spPr>
              <a:solidFill>
                <a:schemeClr val="accent1">
                  <a:shade val="31000"/>
                </a:schemeClr>
              </a:solidFill>
              <a:ln>
                <a:noFill/>
              </a:ln>
              <a:effectLst/>
            </c:spPr>
            <c:extLst>
              <c:ext xmlns:c16="http://schemas.microsoft.com/office/drawing/2014/chart" uri="{C3380CC4-5D6E-409C-BE32-E72D297353CC}">
                <c16:uniqueId val="{0000019B-CCA0-2447-96C3-B83E9A094941}"/>
              </c:ext>
            </c:extLst>
          </c:dPt>
          <c:dPt>
            <c:idx val="412"/>
            <c:bubble3D val="0"/>
            <c:spPr>
              <a:solidFill>
                <a:schemeClr val="accent1">
                  <a:shade val="31000"/>
                </a:schemeClr>
              </a:solidFill>
              <a:ln>
                <a:noFill/>
              </a:ln>
              <a:effectLst/>
            </c:spPr>
            <c:extLst>
              <c:ext xmlns:c16="http://schemas.microsoft.com/office/drawing/2014/chart" uri="{C3380CC4-5D6E-409C-BE32-E72D297353CC}">
                <c16:uniqueId val="{0000019C-CCA0-2447-96C3-B83E9A094941}"/>
              </c:ext>
            </c:extLst>
          </c:dPt>
          <c:dPt>
            <c:idx val="413"/>
            <c:bubble3D val="0"/>
            <c:spPr>
              <a:solidFill>
                <a:schemeClr val="accent1">
                  <a:shade val="31000"/>
                </a:schemeClr>
              </a:solidFill>
              <a:ln>
                <a:noFill/>
              </a:ln>
              <a:effectLst/>
            </c:spPr>
            <c:extLst>
              <c:ext xmlns:c16="http://schemas.microsoft.com/office/drawing/2014/chart" uri="{C3380CC4-5D6E-409C-BE32-E72D297353CC}">
                <c16:uniqueId val="{0000019D-CCA0-2447-96C3-B83E9A094941}"/>
              </c:ext>
            </c:extLst>
          </c:dPt>
          <c:dPt>
            <c:idx val="414"/>
            <c:bubble3D val="0"/>
            <c:spPr>
              <a:solidFill>
                <a:schemeClr val="accent1">
                  <a:shade val="31000"/>
                </a:schemeClr>
              </a:solidFill>
              <a:ln>
                <a:noFill/>
              </a:ln>
              <a:effectLst/>
            </c:spPr>
            <c:extLst>
              <c:ext xmlns:c16="http://schemas.microsoft.com/office/drawing/2014/chart" uri="{C3380CC4-5D6E-409C-BE32-E72D297353CC}">
                <c16:uniqueId val="{0000019E-CCA0-2447-96C3-B83E9A094941}"/>
              </c:ext>
            </c:extLst>
          </c:dPt>
          <c:dPt>
            <c:idx val="415"/>
            <c:bubble3D val="0"/>
            <c:spPr>
              <a:solidFill>
                <a:schemeClr val="accent1">
                  <a:shade val="31000"/>
                </a:schemeClr>
              </a:solidFill>
              <a:ln>
                <a:noFill/>
              </a:ln>
              <a:effectLst/>
            </c:spPr>
            <c:extLst>
              <c:ext xmlns:c16="http://schemas.microsoft.com/office/drawing/2014/chart" uri="{C3380CC4-5D6E-409C-BE32-E72D297353CC}">
                <c16:uniqueId val="{0000019F-CCA0-2447-96C3-B83E9A094941}"/>
              </c:ext>
            </c:extLst>
          </c:dPt>
          <c:dPt>
            <c:idx val="416"/>
            <c:bubble3D val="0"/>
            <c:spPr>
              <a:solidFill>
                <a:schemeClr val="accent1">
                  <a:shade val="31000"/>
                </a:schemeClr>
              </a:solidFill>
              <a:ln>
                <a:noFill/>
              </a:ln>
              <a:effectLst/>
            </c:spPr>
            <c:extLst>
              <c:ext xmlns:c16="http://schemas.microsoft.com/office/drawing/2014/chart" uri="{C3380CC4-5D6E-409C-BE32-E72D297353CC}">
                <c16:uniqueId val="{000001A0-CCA0-2447-96C3-B83E9A094941}"/>
              </c:ext>
            </c:extLst>
          </c:dPt>
          <c:dPt>
            <c:idx val="417"/>
            <c:bubble3D val="0"/>
            <c:spPr>
              <a:solidFill>
                <a:schemeClr val="accent1">
                  <a:shade val="31000"/>
                </a:schemeClr>
              </a:solidFill>
              <a:ln>
                <a:noFill/>
              </a:ln>
              <a:effectLst/>
            </c:spPr>
            <c:extLst>
              <c:ext xmlns:c16="http://schemas.microsoft.com/office/drawing/2014/chart" uri="{C3380CC4-5D6E-409C-BE32-E72D297353CC}">
                <c16:uniqueId val="{000001A1-CCA0-2447-96C3-B83E9A094941}"/>
              </c:ext>
            </c:extLst>
          </c:dPt>
          <c:dPt>
            <c:idx val="418"/>
            <c:bubble3D val="0"/>
            <c:spPr>
              <a:solidFill>
                <a:schemeClr val="accent1">
                  <a:shade val="31000"/>
                </a:schemeClr>
              </a:solidFill>
              <a:ln>
                <a:noFill/>
              </a:ln>
              <a:effectLst/>
            </c:spPr>
            <c:extLst>
              <c:ext xmlns:c16="http://schemas.microsoft.com/office/drawing/2014/chart" uri="{C3380CC4-5D6E-409C-BE32-E72D297353CC}">
                <c16:uniqueId val="{000001A2-CCA0-2447-96C3-B83E9A094941}"/>
              </c:ext>
            </c:extLst>
          </c:dPt>
          <c:dPt>
            <c:idx val="419"/>
            <c:bubble3D val="0"/>
            <c:spPr>
              <a:solidFill>
                <a:schemeClr val="accent1">
                  <a:shade val="31000"/>
                </a:schemeClr>
              </a:solidFill>
              <a:ln>
                <a:noFill/>
              </a:ln>
              <a:effectLst/>
            </c:spPr>
            <c:extLst>
              <c:ext xmlns:c16="http://schemas.microsoft.com/office/drawing/2014/chart" uri="{C3380CC4-5D6E-409C-BE32-E72D297353CC}">
                <c16:uniqueId val="{000001A3-CCA0-2447-96C3-B83E9A094941}"/>
              </c:ext>
            </c:extLst>
          </c:dPt>
          <c:dPt>
            <c:idx val="420"/>
            <c:bubble3D val="0"/>
            <c:spPr>
              <a:solidFill>
                <a:schemeClr val="accent1">
                  <a:shade val="31000"/>
                </a:schemeClr>
              </a:solidFill>
              <a:ln>
                <a:noFill/>
              </a:ln>
              <a:effectLst/>
            </c:spPr>
            <c:extLst>
              <c:ext xmlns:c16="http://schemas.microsoft.com/office/drawing/2014/chart" uri="{C3380CC4-5D6E-409C-BE32-E72D297353CC}">
                <c16:uniqueId val="{000001A4-CCA0-2447-96C3-B83E9A094941}"/>
              </c:ext>
            </c:extLst>
          </c:dPt>
          <c:dPt>
            <c:idx val="421"/>
            <c:bubble3D val="0"/>
            <c:spPr>
              <a:solidFill>
                <a:schemeClr val="accent1">
                  <a:shade val="31000"/>
                </a:schemeClr>
              </a:solidFill>
              <a:ln>
                <a:noFill/>
              </a:ln>
              <a:effectLst/>
            </c:spPr>
            <c:extLst>
              <c:ext xmlns:c16="http://schemas.microsoft.com/office/drawing/2014/chart" uri="{C3380CC4-5D6E-409C-BE32-E72D297353CC}">
                <c16:uniqueId val="{000001A5-CCA0-2447-96C3-B83E9A094941}"/>
              </c:ext>
            </c:extLst>
          </c:dPt>
          <c:dPt>
            <c:idx val="422"/>
            <c:bubble3D val="0"/>
            <c:spPr>
              <a:solidFill>
                <a:schemeClr val="accent1">
                  <a:shade val="31000"/>
                </a:schemeClr>
              </a:solidFill>
              <a:ln>
                <a:noFill/>
              </a:ln>
              <a:effectLst/>
            </c:spPr>
            <c:extLst>
              <c:ext xmlns:c16="http://schemas.microsoft.com/office/drawing/2014/chart" uri="{C3380CC4-5D6E-409C-BE32-E72D297353CC}">
                <c16:uniqueId val="{000001A6-CCA0-2447-96C3-B83E9A094941}"/>
              </c:ext>
            </c:extLst>
          </c:dPt>
          <c:dPt>
            <c:idx val="423"/>
            <c:bubble3D val="0"/>
            <c:spPr>
              <a:solidFill>
                <a:schemeClr val="accent1">
                  <a:shade val="31000"/>
                </a:schemeClr>
              </a:solidFill>
              <a:ln>
                <a:noFill/>
              </a:ln>
              <a:effectLst/>
            </c:spPr>
            <c:extLst>
              <c:ext xmlns:c16="http://schemas.microsoft.com/office/drawing/2014/chart" uri="{C3380CC4-5D6E-409C-BE32-E72D297353CC}">
                <c16:uniqueId val="{000001A7-CCA0-2447-96C3-B83E9A094941}"/>
              </c:ext>
            </c:extLst>
          </c:dPt>
          <c:dPt>
            <c:idx val="424"/>
            <c:bubble3D val="0"/>
            <c:spPr>
              <a:solidFill>
                <a:schemeClr val="accent1">
                  <a:shade val="31000"/>
                </a:schemeClr>
              </a:solidFill>
              <a:ln>
                <a:noFill/>
              </a:ln>
              <a:effectLst/>
            </c:spPr>
            <c:extLst>
              <c:ext xmlns:c16="http://schemas.microsoft.com/office/drawing/2014/chart" uri="{C3380CC4-5D6E-409C-BE32-E72D297353CC}">
                <c16:uniqueId val="{000001A8-CCA0-2447-96C3-B83E9A094941}"/>
              </c:ext>
            </c:extLst>
          </c:dPt>
          <c:dPt>
            <c:idx val="425"/>
            <c:bubble3D val="0"/>
            <c:spPr>
              <a:solidFill>
                <a:schemeClr val="accent1">
                  <a:shade val="31000"/>
                </a:schemeClr>
              </a:solidFill>
              <a:ln>
                <a:noFill/>
              </a:ln>
              <a:effectLst/>
            </c:spPr>
            <c:extLst>
              <c:ext xmlns:c16="http://schemas.microsoft.com/office/drawing/2014/chart" uri="{C3380CC4-5D6E-409C-BE32-E72D297353CC}">
                <c16:uniqueId val="{000001A9-CCA0-2447-96C3-B83E9A094941}"/>
              </c:ext>
            </c:extLst>
          </c:dPt>
          <c:dPt>
            <c:idx val="426"/>
            <c:bubble3D val="0"/>
            <c:spPr>
              <a:solidFill>
                <a:schemeClr val="accent1">
                  <a:shade val="31000"/>
                </a:schemeClr>
              </a:solidFill>
              <a:ln>
                <a:noFill/>
              </a:ln>
              <a:effectLst/>
            </c:spPr>
            <c:extLst>
              <c:ext xmlns:c16="http://schemas.microsoft.com/office/drawing/2014/chart" uri="{C3380CC4-5D6E-409C-BE32-E72D297353CC}">
                <c16:uniqueId val="{000001AA-CCA0-2447-96C3-B83E9A094941}"/>
              </c:ext>
            </c:extLst>
          </c:dPt>
          <c:dPt>
            <c:idx val="427"/>
            <c:bubble3D val="0"/>
            <c:spPr>
              <a:solidFill>
                <a:schemeClr val="accent1">
                  <a:shade val="31000"/>
                </a:schemeClr>
              </a:solidFill>
              <a:ln>
                <a:noFill/>
              </a:ln>
              <a:effectLst/>
            </c:spPr>
            <c:extLst>
              <c:ext xmlns:c16="http://schemas.microsoft.com/office/drawing/2014/chart" uri="{C3380CC4-5D6E-409C-BE32-E72D297353CC}">
                <c16:uniqueId val="{000001AB-CCA0-2447-96C3-B83E9A094941}"/>
              </c:ext>
            </c:extLst>
          </c:dPt>
          <c:dPt>
            <c:idx val="428"/>
            <c:bubble3D val="0"/>
            <c:spPr>
              <a:solidFill>
                <a:schemeClr val="accent1">
                  <a:shade val="31000"/>
                </a:schemeClr>
              </a:solidFill>
              <a:ln>
                <a:noFill/>
              </a:ln>
              <a:effectLst/>
            </c:spPr>
            <c:extLst>
              <c:ext xmlns:c16="http://schemas.microsoft.com/office/drawing/2014/chart" uri="{C3380CC4-5D6E-409C-BE32-E72D297353CC}">
                <c16:uniqueId val="{000001AC-CCA0-2447-96C3-B83E9A094941}"/>
              </c:ext>
            </c:extLst>
          </c:dPt>
          <c:dPt>
            <c:idx val="429"/>
            <c:bubble3D val="0"/>
            <c:spPr>
              <a:solidFill>
                <a:schemeClr val="accent1">
                  <a:shade val="31000"/>
                </a:schemeClr>
              </a:solidFill>
              <a:ln>
                <a:noFill/>
              </a:ln>
              <a:effectLst/>
            </c:spPr>
            <c:extLst>
              <c:ext xmlns:c16="http://schemas.microsoft.com/office/drawing/2014/chart" uri="{C3380CC4-5D6E-409C-BE32-E72D297353CC}">
                <c16:uniqueId val="{000001AD-CCA0-2447-96C3-B83E9A094941}"/>
              </c:ext>
            </c:extLst>
          </c:dPt>
          <c:dPt>
            <c:idx val="430"/>
            <c:bubble3D val="0"/>
            <c:spPr>
              <a:solidFill>
                <a:schemeClr val="accent1">
                  <a:shade val="31000"/>
                </a:schemeClr>
              </a:solidFill>
              <a:ln>
                <a:noFill/>
              </a:ln>
              <a:effectLst/>
            </c:spPr>
            <c:extLst>
              <c:ext xmlns:c16="http://schemas.microsoft.com/office/drawing/2014/chart" uri="{C3380CC4-5D6E-409C-BE32-E72D297353CC}">
                <c16:uniqueId val="{000001AE-CCA0-2447-96C3-B83E9A094941}"/>
              </c:ext>
            </c:extLst>
          </c:dPt>
          <c:dPt>
            <c:idx val="431"/>
            <c:bubble3D val="0"/>
            <c:spPr>
              <a:solidFill>
                <a:schemeClr val="accent1">
                  <a:shade val="31000"/>
                </a:schemeClr>
              </a:solidFill>
              <a:ln>
                <a:noFill/>
              </a:ln>
              <a:effectLst/>
            </c:spPr>
            <c:extLst>
              <c:ext xmlns:c16="http://schemas.microsoft.com/office/drawing/2014/chart" uri="{C3380CC4-5D6E-409C-BE32-E72D297353CC}">
                <c16:uniqueId val="{000001AF-CCA0-2447-96C3-B83E9A094941}"/>
              </c:ext>
            </c:extLst>
          </c:dPt>
          <c:dPt>
            <c:idx val="432"/>
            <c:bubble3D val="0"/>
            <c:spPr>
              <a:solidFill>
                <a:schemeClr val="accent1">
                  <a:shade val="31000"/>
                </a:schemeClr>
              </a:solidFill>
              <a:ln>
                <a:noFill/>
              </a:ln>
              <a:effectLst/>
            </c:spPr>
            <c:extLst>
              <c:ext xmlns:c16="http://schemas.microsoft.com/office/drawing/2014/chart" uri="{C3380CC4-5D6E-409C-BE32-E72D297353CC}">
                <c16:uniqueId val="{000001B0-CCA0-2447-96C3-B83E9A094941}"/>
              </c:ext>
            </c:extLst>
          </c:dPt>
          <c:dPt>
            <c:idx val="433"/>
            <c:bubble3D val="0"/>
            <c:spPr>
              <a:solidFill>
                <a:schemeClr val="accent1">
                  <a:shade val="31000"/>
                </a:schemeClr>
              </a:solidFill>
              <a:ln>
                <a:noFill/>
              </a:ln>
              <a:effectLst/>
            </c:spPr>
            <c:extLst>
              <c:ext xmlns:c16="http://schemas.microsoft.com/office/drawing/2014/chart" uri="{C3380CC4-5D6E-409C-BE32-E72D297353CC}">
                <c16:uniqueId val="{000001B1-CCA0-2447-96C3-B83E9A094941}"/>
              </c:ext>
            </c:extLst>
          </c:dPt>
          <c:dPt>
            <c:idx val="434"/>
            <c:bubble3D val="0"/>
            <c:spPr>
              <a:solidFill>
                <a:schemeClr val="accent1">
                  <a:shade val="31000"/>
                </a:schemeClr>
              </a:solidFill>
              <a:ln>
                <a:noFill/>
              </a:ln>
              <a:effectLst/>
            </c:spPr>
            <c:extLst>
              <c:ext xmlns:c16="http://schemas.microsoft.com/office/drawing/2014/chart" uri="{C3380CC4-5D6E-409C-BE32-E72D297353CC}">
                <c16:uniqueId val="{000001B2-CCA0-2447-96C3-B83E9A094941}"/>
              </c:ext>
            </c:extLst>
          </c:dPt>
          <c:dPt>
            <c:idx val="435"/>
            <c:bubble3D val="0"/>
            <c:spPr>
              <a:solidFill>
                <a:schemeClr val="accent1">
                  <a:shade val="31000"/>
                </a:schemeClr>
              </a:solidFill>
              <a:ln>
                <a:noFill/>
              </a:ln>
              <a:effectLst/>
            </c:spPr>
            <c:extLst>
              <c:ext xmlns:c16="http://schemas.microsoft.com/office/drawing/2014/chart" uri="{C3380CC4-5D6E-409C-BE32-E72D297353CC}">
                <c16:uniqueId val="{000001B3-CCA0-2447-96C3-B83E9A094941}"/>
              </c:ext>
            </c:extLst>
          </c:dPt>
          <c:dPt>
            <c:idx val="436"/>
            <c:bubble3D val="0"/>
            <c:spPr>
              <a:solidFill>
                <a:schemeClr val="accent1">
                  <a:shade val="31000"/>
                </a:schemeClr>
              </a:solidFill>
              <a:ln>
                <a:noFill/>
              </a:ln>
              <a:effectLst/>
            </c:spPr>
            <c:extLst>
              <c:ext xmlns:c16="http://schemas.microsoft.com/office/drawing/2014/chart" uri="{C3380CC4-5D6E-409C-BE32-E72D297353CC}">
                <c16:uniqueId val="{000001B4-CCA0-2447-96C3-B83E9A094941}"/>
              </c:ext>
            </c:extLst>
          </c:dPt>
          <c:dPt>
            <c:idx val="437"/>
            <c:bubble3D val="0"/>
            <c:spPr>
              <a:solidFill>
                <a:schemeClr val="accent1">
                  <a:shade val="31000"/>
                </a:schemeClr>
              </a:solidFill>
              <a:ln>
                <a:noFill/>
              </a:ln>
              <a:effectLst/>
            </c:spPr>
            <c:extLst>
              <c:ext xmlns:c16="http://schemas.microsoft.com/office/drawing/2014/chart" uri="{C3380CC4-5D6E-409C-BE32-E72D297353CC}">
                <c16:uniqueId val="{000001B5-CCA0-2447-96C3-B83E9A094941}"/>
              </c:ext>
            </c:extLst>
          </c:dPt>
          <c:dPt>
            <c:idx val="438"/>
            <c:bubble3D val="0"/>
            <c:spPr>
              <a:solidFill>
                <a:schemeClr val="accent1">
                  <a:shade val="31000"/>
                </a:schemeClr>
              </a:solidFill>
              <a:ln>
                <a:noFill/>
              </a:ln>
              <a:effectLst/>
            </c:spPr>
            <c:extLst>
              <c:ext xmlns:c16="http://schemas.microsoft.com/office/drawing/2014/chart" uri="{C3380CC4-5D6E-409C-BE32-E72D297353CC}">
                <c16:uniqueId val="{000001B6-CCA0-2447-96C3-B83E9A094941}"/>
              </c:ext>
            </c:extLst>
          </c:dPt>
          <c:dPt>
            <c:idx val="439"/>
            <c:bubble3D val="0"/>
            <c:spPr>
              <a:solidFill>
                <a:schemeClr val="accent1">
                  <a:shade val="31000"/>
                </a:schemeClr>
              </a:solidFill>
              <a:ln>
                <a:noFill/>
              </a:ln>
              <a:effectLst/>
            </c:spPr>
            <c:extLst>
              <c:ext xmlns:c16="http://schemas.microsoft.com/office/drawing/2014/chart" uri="{C3380CC4-5D6E-409C-BE32-E72D297353CC}">
                <c16:uniqueId val="{000001B7-CCA0-2447-96C3-B83E9A094941}"/>
              </c:ext>
            </c:extLst>
          </c:dPt>
          <c:dPt>
            <c:idx val="440"/>
            <c:bubble3D val="0"/>
            <c:spPr>
              <a:solidFill>
                <a:schemeClr val="accent1">
                  <a:shade val="31000"/>
                </a:schemeClr>
              </a:solidFill>
              <a:ln>
                <a:noFill/>
              </a:ln>
              <a:effectLst/>
            </c:spPr>
            <c:extLst>
              <c:ext xmlns:c16="http://schemas.microsoft.com/office/drawing/2014/chart" uri="{C3380CC4-5D6E-409C-BE32-E72D297353CC}">
                <c16:uniqueId val="{000001B8-CCA0-2447-96C3-B83E9A094941}"/>
              </c:ext>
            </c:extLst>
          </c:dPt>
          <c:dPt>
            <c:idx val="441"/>
            <c:bubble3D val="0"/>
            <c:spPr>
              <a:solidFill>
                <a:schemeClr val="accent1">
                  <a:shade val="31000"/>
                </a:schemeClr>
              </a:solidFill>
              <a:ln>
                <a:noFill/>
              </a:ln>
              <a:effectLst/>
            </c:spPr>
            <c:extLst>
              <c:ext xmlns:c16="http://schemas.microsoft.com/office/drawing/2014/chart" uri="{C3380CC4-5D6E-409C-BE32-E72D297353CC}">
                <c16:uniqueId val="{000001B9-CCA0-2447-96C3-B83E9A094941}"/>
              </c:ext>
            </c:extLst>
          </c:dPt>
          <c:dPt>
            <c:idx val="442"/>
            <c:bubble3D val="0"/>
            <c:spPr>
              <a:solidFill>
                <a:schemeClr val="accent1">
                  <a:shade val="31000"/>
                </a:schemeClr>
              </a:solidFill>
              <a:ln>
                <a:noFill/>
              </a:ln>
              <a:effectLst/>
            </c:spPr>
            <c:extLst>
              <c:ext xmlns:c16="http://schemas.microsoft.com/office/drawing/2014/chart" uri="{C3380CC4-5D6E-409C-BE32-E72D297353CC}">
                <c16:uniqueId val="{000001BA-CCA0-2447-96C3-B83E9A094941}"/>
              </c:ext>
            </c:extLst>
          </c:dPt>
          <c:dPt>
            <c:idx val="443"/>
            <c:bubble3D val="0"/>
            <c:spPr>
              <a:solidFill>
                <a:schemeClr val="accent1">
                  <a:shade val="31000"/>
                </a:schemeClr>
              </a:solidFill>
              <a:ln>
                <a:noFill/>
              </a:ln>
              <a:effectLst/>
            </c:spPr>
            <c:extLst>
              <c:ext xmlns:c16="http://schemas.microsoft.com/office/drawing/2014/chart" uri="{C3380CC4-5D6E-409C-BE32-E72D297353CC}">
                <c16:uniqueId val="{000001BB-CCA0-2447-96C3-B83E9A094941}"/>
              </c:ext>
            </c:extLst>
          </c:dPt>
          <c:dPt>
            <c:idx val="444"/>
            <c:bubble3D val="0"/>
            <c:spPr>
              <a:solidFill>
                <a:schemeClr val="accent1">
                  <a:shade val="31000"/>
                </a:schemeClr>
              </a:solidFill>
              <a:ln>
                <a:noFill/>
              </a:ln>
              <a:effectLst/>
            </c:spPr>
            <c:extLst>
              <c:ext xmlns:c16="http://schemas.microsoft.com/office/drawing/2014/chart" uri="{C3380CC4-5D6E-409C-BE32-E72D297353CC}">
                <c16:uniqueId val="{000001BC-CCA0-2447-96C3-B83E9A094941}"/>
              </c:ext>
            </c:extLst>
          </c:dPt>
          <c:dPt>
            <c:idx val="445"/>
            <c:bubble3D val="0"/>
            <c:spPr>
              <a:solidFill>
                <a:schemeClr val="accent1">
                  <a:shade val="31000"/>
                </a:schemeClr>
              </a:solidFill>
              <a:ln>
                <a:noFill/>
              </a:ln>
              <a:effectLst/>
            </c:spPr>
            <c:extLst>
              <c:ext xmlns:c16="http://schemas.microsoft.com/office/drawing/2014/chart" uri="{C3380CC4-5D6E-409C-BE32-E72D297353CC}">
                <c16:uniqueId val="{000001BD-CCA0-2447-96C3-B83E9A094941}"/>
              </c:ext>
            </c:extLst>
          </c:dPt>
          <c:dPt>
            <c:idx val="446"/>
            <c:bubble3D val="0"/>
            <c:spPr>
              <a:solidFill>
                <a:schemeClr val="accent1">
                  <a:shade val="31000"/>
                </a:schemeClr>
              </a:solidFill>
              <a:ln>
                <a:noFill/>
              </a:ln>
              <a:effectLst/>
            </c:spPr>
            <c:extLst>
              <c:ext xmlns:c16="http://schemas.microsoft.com/office/drawing/2014/chart" uri="{C3380CC4-5D6E-409C-BE32-E72D297353CC}">
                <c16:uniqueId val="{000001BE-CCA0-2447-96C3-B83E9A094941}"/>
              </c:ext>
            </c:extLst>
          </c:dPt>
          <c:dPt>
            <c:idx val="447"/>
            <c:bubble3D val="0"/>
            <c:spPr>
              <a:solidFill>
                <a:schemeClr val="accent1">
                  <a:shade val="31000"/>
                </a:schemeClr>
              </a:solidFill>
              <a:ln>
                <a:noFill/>
              </a:ln>
              <a:effectLst/>
            </c:spPr>
            <c:extLst>
              <c:ext xmlns:c16="http://schemas.microsoft.com/office/drawing/2014/chart" uri="{C3380CC4-5D6E-409C-BE32-E72D297353CC}">
                <c16:uniqueId val="{000001BF-CCA0-2447-96C3-B83E9A094941}"/>
              </c:ext>
            </c:extLst>
          </c:dPt>
          <c:dPt>
            <c:idx val="448"/>
            <c:bubble3D val="0"/>
            <c:spPr>
              <a:solidFill>
                <a:schemeClr val="accent1">
                  <a:shade val="31000"/>
                </a:schemeClr>
              </a:solidFill>
              <a:ln>
                <a:noFill/>
              </a:ln>
              <a:effectLst/>
            </c:spPr>
            <c:extLst>
              <c:ext xmlns:c16="http://schemas.microsoft.com/office/drawing/2014/chart" uri="{C3380CC4-5D6E-409C-BE32-E72D297353CC}">
                <c16:uniqueId val="{000001C0-CCA0-2447-96C3-B83E9A094941}"/>
              </c:ext>
            </c:extLst>
          </c:dPt>
          <c:dPt>
            <c:idx val="449"/>
            <c:bubble3D val="0"/>
            <c:spPr>
              <a:solidFill>
                <a:schemeClr val="accent1">
                  <a:shade val="31000"/>
                </a:schemeClr>
              </a:solidFill>
              <a:ln>
                <a:noFill/>
              </a:ln>
              <a:effectLst/>
            </c:spPr>
            <c:extLst>
              <c:ext xmlns:c16="http://schemas.microsoft.com/office/drawing/2014/chart" uri="{C3380CC4-5D6E-409C-BE32-E72D297353CC}">
                <c16:uniqueId val="{000001C1-CCA0-2447-96C3-B83E9A094941}"/>
              </c:ext>
            </c:extLst>
          </c:dPt>
          <c:dPt>
            <c:idx val="450"/>
            <c:bubble3D val="0"/>
            <c:spPr>
              <a:solidFill>
                <a:schemeClr val="accent1">
                  <a:shade val="31000"/>
                </a:schemeClr>
              </a:solidFill>
              <a:ln>
                <a:noFill/>
              </a:ln>
              <a:effectLst/>
            </c:spPr>
            <c:extLst>
              <c:ext xmlns:c16="http://schemas.microsoft.com/office/drawing/2014/chart" uri="{C3380CC4-5D6E-409C-BE32-E72D297353CC}">
                <c16:uniqueId val="{000001C2-CCA0-2447-96C3-B83E9A094941}"/>
              </c:ext>
            </c:extLst>
          </c:dPt>
          <c:dPt>
            <c:idx val="451"/>
            <c:bubble3D val="0"/>
            <c:spPr>
              <a:solidFill>
                <a:schemeClr val="accent1">
                  <a:shade val="31000"/>
                </a:schemeClr>
              </a:solidFill>
              <a:ln>
                <a:noFill/>
              </a:ln>
              <a:effectLst/>
            </c:spPr>
            <c:extLst>
              <c:ext xmlns:c16="http://schemas.microsoft.com/office/drawing/2014/chart" uri="{C3380CC4-5D6E-409C-BE32-E72D297353CC}">
                <c16:uniqueId val="{000001C3-CCA0-2447-96C3-B83E9A094941}"/>
              </c:ext>
            </c:extLst>
          </c:dPt>
          <c:dPt>
            <c:idx val="452"/>
            <c:bubble3D val="0"/>
            <c:spPr>
              <a:solidFill>
                <a:schemeClr val="accent1">
                  <a:shade val="31000"/>
                </a:schemeClr>
              </a:solidFill>
              <a:ln>
                <a:noFill/>
              </a:ln>
              <a:effectLst/>
            </c:spPr>
            <c:extLst>
              <c:ext xmlns:c16="http://schemas.microsoft.com/office/drawing/2014/chart" uri="{C3380CC4-5D6E-409C-BE32-E72D297353CC}">
                <c16:uniqueId val="{000001C4-CCA0-2447-96C3-B83E9A094941}"/>
              </c:ext>
            </c:extLst>
          </c:dPt>
          <c:dPt>
            <c:idx val="453"/>
            <c:bubble3D val="0"/>
            <c:spPr>
              <a:solidFill>
                <a:schemeClr val="accent1">
                  <a:shade val="31000"/>
                </a:schemeClr>
              </a:solidFill>
              <a:ln>
                <a:noFill/>
              </a:ln>
              <a:effectLst/>
            </c:spPr>
            <c:extLst>
              <c:ext xmlns:c16="http://schemas.microsoft.com/office/drawing/2014/chart" uri="{C3380CC4-5D6E-409C-BE32-E72D297353CC}">
                <c16:uniqueId val="{000001C5-CCA0-2447-96C3-B83E9A094941}"/>
              </c:ext>
            </c:extLst>
          </c:dPt>
          <c:dPt>
            <c:idx val="454"/>
            <c:bubble3D val="0"/>
            <c:spPr>
              <a:solidFill>
                <a:schemeClr val="accent1">
                  <a:shade val="31000"/>
                </a:schemeClr>
              </a:solidFill>
              <a:ln>
                <a:noFill/>
              </a:ln>
              <a:effectLst/>
            </c:spPr>
            <c:extLst>
              <c:ext xmlns:c16="http://schemas.microsoft.com/office/drawing/2014/chart" uri="{C3380CC4-5D6E-409C-BE32-E72D297353CC}">
                <c16:uniqueId val="{000001C6-CCA0-2447-96C3-B83E9A094941}"/>
              </c:ext>
            </c:extLst>
          </c:dPt>
          <c:dPt>
            <c:idx val="455"/>
            <c:bubble3D val="0"/>
            <c:spPr>
              <a:solidFill>
                <a:schemeClr val="accent1">
                  <a:shade val="31000"/>
                </a:schemeClr>
              </a:solidFill>
              <a:ln>
                <a:noFill/>
              </a:ln>
              <a:effectLst/>
            </c:spPr>
            <c:extLst>
              <c:ext xmlns:c16="http://schemas.microsoft.com/office/drawing/2014/chart" uri="{C3380CC4-5D6E-409C-BE32-E72D297353CC}">
                <c16:uniqueId val="{000001C7-CCA0-2447-96C3-B83E9A094941}"/>
              </c:ext>
            </c:extLst>
          </c:dPt>
          <c:dPt>
            <c:idx val="456"/>
            <c:bubble3D val="0"/>
            <c:spPr>
              <a:solidFill>
                <a:schemeClr val="accent1">
                  <a:shade val="31000"/>
                </a:schemeClr>
              </a:solidFill>
              <a:ln>
                <a:noFill/>
              </a:ln>
              <a:effectLst/>
            </c:spPr>
            <c:extLst>
              <c:ext xmlns:c16="http://schemas.microsoft.com/office/drawing/2014/chart" uri="{C3380CC4-5D6E-409C-BE32-E72D297353CC}">
                <c16:uniqueId val="{000001C8-CCA0-2447-96C3-B83E9A094941}"/>
              </c:ext>
            </c:extLst>
          </c:dPt>
          <c:dPt>
            <c:idx val="457"/>
            <c:bubble3D val="0"/>
            <c:spPr>
              <a:solidFill>
                <a:schemeClr val="accent1">
                  <a:shade val="31000"/>
                </a:schemeClr>
              </a:solidFill>
              <a:ln>
                <a:noFill/>
              </a:ln>
              <a:effectLst/>
            </c:spPr>
            <c:extLst>
              <c:ext xmlns:c16="http://schemas.microsoft.com/office/drawing/2014/chart" uri="{C3380CC4-5D6E-409C-BE32-E72D297353CC}">
                <c16:uniqueId val="{000001C9-CCA0-2447-96C3-B83E9A094941}"/>
              </c:ext>
            </c:extLst>
          </c:dPt>
          <c:dPt>
            <c:idx val="458"/>
            <c:bubble3D val="0"/>
            <c:spPr>
              <a:solidFill>
                <a:schemeClr val="accent1">
                  <a:shade val="31000"/>
                </a:schemeClr>
              </a:solidFill>
              <a:ln>
                <a:noFill/>
              </a:ln>
              <a:effectLst/>
            </c:spPr>
            <c:extLst>
              <c:ext xmlns:c16="http://schemas.microsoft.com/office/drawing/2014/chart" uri="{C3380CC4-5D6E-409C-BE32-E72D297353CC}">
                <c16:uniqueId val="{000001CA-CCA0-2447-96C3-B83E9A094941}"/>
              </c:ext>
            </c:extLst>
          </c:dPt>
          <c:dPt>
            <c:idx val="459"/>
            <c:bubble3D val="0"/>
            <c:spPr>
              <a:solidFill>
                <a:schemeClr val="accent1">
                  <a:shade val="31000"/>
                </a:schemeClr>
              </a:solidFill>
              <a:ln>
                <a:noFill/>
              </a:ln>
              <a:effectLst/>
            </c:spPr>
            <c:extLst>
              <c:ext xmlns:c16="http://schemas.microsoft.com/office/drawing/2014/chart" uri="{C3380CC4-5D6E-409C-BE32-E72D297353CC}">
                <c16:uniqueId val="{000001CB-CCA0-2447-96C3-B83E9A094941}"/>
              </c:ext>
            </c:extLst>
          </c:dPt>
          <c:dPt>
            <c:idx val="460"/>
            <c:bubble3D val="0"/>
            <c:spPr>
              <a:solidFill>
                <a:schemeClr val="accent1">
                  <a:shade val="31000"/>
                </a:schemeClr>
              </a:solidFill>
              <a:ln>
                <a:noFill/>
              </a:ln>
              <a:effectLst/>
            </c:spPr>
            <c:extLst>
              <c:ext xmlns:c16="http://schemas.microsoft.com/office/drawing/2014/chart" uri="{C3380CC4-5D6E-409C-BE32-E72D297353CC}">
                <c16:uniqueId val="{000001CC-CCA0-2447-96C3-B83E9A094941}"/>
              </c:ext>
            </c:extLst>
          </c:dPt>
          <c:dPt>
            <c:idx val="461"/>
            <c:bubble3D val="0"/>
            <c:spPr>
              <a:solidFill>
                <a:schemeClr val="accent1">
                  <a:shade val="31000"/>
                </a:schemeClr>
              </a:solidFill>
              <a:ln>
                <a:noFill/>
              </a:ln>
              <a:effectLst/>
            </c:spPr>
            <c:extLst>
              <c:ext xmlns:c16="http://schemas.microsoft.com/office/drawing/2014/chart" uri="{C3380CC4-5D6E-409C-BE32-E72D297353CC}">
                <c16:uniqueId val="{000001CD-CCA0-2447-96C3-B83E9A094941}"/>
              </c:ext>
            </c:extLst>
          </c:dPt>
          <c:dPt>
            <c:idx val="462"/>
            <c:bubble3D val="0"/>
            <c:spPr>
              <a:solidFill>
                <a:schemeClr val="accent1">
                  <a:shade val="31000"/>
                </a:schemeClr>
              </a:solidFill>
              <a:ln>
                <a:noFill/>
              </a:ln>
              <a:effectLst/>
            </c:spPr>
            <c:extLst>
              <c:ext xmlns:c16="http://schemas.microsoft.com/office/drawing/2014/chart" uri="{C3380CC4-5D6E-409C-BE32-E72D297353CC}">
                <c16:uniqueId val="{000001CE-CCA0-2447-96C3-B83E9A094941}"/>
              </c:ext>
            </c:extLst>
          </c:dPt>
          <c:dPt>
            <c:idx val="463"/>
            <c:bubble3D val="0"/>
            <c:spPr>
              <a:solidFill>
                <a:schemeClr val="accent1">
                  <a:shade val="31000"/>
                </a:schemeClr>
              </a:solidFill>
              <a:ln>
                <a:noFill/>
              </a:ln>
              <a:effectLst/>
            </c:spPr>
            <c:extLst>
              <c:ext xmlns:c16="http://schemas.microsoft.com/office/drawing/2014/chart" uri="{C3380CC4-5D6E-409C-BE32-E72D297353CC}">
                <c16:uniqueId val="{000001CF-CCA0-2447-96C3-B83E9A094941}"/>
              </c:ext>
            </c:extLst>
          </c:dPt>
          <c:dPt>
            <c:idx val="464"/>
            <c:bubble3D val="0"/>
            <c:spPr>
              <a:solidFill>
                <a:schemeClr val="accent1">
                  <a:shade val="31000"/>
                </a:schemeClr>
              </a:solidFill>
              <a:ln>
                <a:noFill/>
              </a:ln>
              <a:effectLst/>
            </c:spPr>
            <c:extLst>
              <c:ext xmlns:c16="http://schemas.microsoft.com/office/drawing/2014/chart" uri="{C3380CC4-5D6E-409C-BE32-E72D297353CC}">
                <c16:uniqueId val="{000001D0-CCA0-2447-96C3-B83E9A094941}"/>
              </c:ext>
            </c:extLst>
          </c:dPt>
          <c:dPt>
            <c:idx val="465"/>
            <c:bubble3D val="0"/>
            <c:spPr>
              <a:solidFill>
                <a:schemeClr val="accent1">
                  <a:shade val="31000"/>
                </a:schemeClr>
              </a:solidFill>
              <a:ln>
                <a:noFill/>
              </a:ln>
              <a:effectLst/>
            </c:spPr>
            <c:extLst>
              <c:ext xmlns:c16="http://schemas.microsoft.com/office/drawing/2014/chart" uri="{C3380CC4-5D6E-409C-BE32-E72D297353CC}">
                <c16:uniqueId val="{000001D1-CCA0-2447-96C3-B83E9A094941}"/>
              </c:ext>
            </c:extLst>
          </c:dPt>
          <c:dPt>
            <c:idx val="466"/>
            <c:bubble3D val="0"/>
            <c:spPr>
              <a:solidFill>
                <a:schemeClr val="accent1">
                  <a:shade val="31000"/>
                </a:schemeClr>
              </a:solidFill>
              <a:ln>
                <a:noFill/>
              </a:ln>
              <a:effectLst/>
            </c:spPr>
            <c:extLst>
              <c:ext xmlns:c16="http://schemas.microsoft.com/office/drawing/2014/chart" uri="{C3380CC4-5D6E-409C-BE32-E72D297353CC}">
                <c16:uniqueId val="{000001D2-CCA0-2447-96C3-B83E9A094941}"/>
              </c:ext>
            </c:extLst>
          </c:dPt>
          <c:dPt>
            <c:idx val="467"/>
            <c:bubble3D val="0"/>
            <c:spPr>
              <a:solidFill>
                <a:schemeClr val="accent1">
                  <a:shade val="31000"/>
                </a:schemeClr>
              </a:solidFill>
              <a:ln>
                <a:noFill/>
              </a:ln>
              <a:effectLst/>
            </c:spPr>
            <c:extLst>
              <c:ext xmlns:c16="http://schemas.microsoft.com/office/drawing/2014/chart" uri="{C3380CC4-5D6E-409C-BE32-E72D297353CC}">
                <c16:uniqueId val="{000001D3-CCA0-2447-96C3-B83E9A094941}"/>
              </c:ext>
            </c:extLst>
          </c:dPt>
          <c:dPt>
            <c:idx val="468"/>
            <c:bubble3D val="0"/>
            <c:spPr>
              <a:solidFill>
                <a:schemeClr val="accent1">
                  <a:shade val="31000"/>
                </a:schemeClr>
              </a:solidFill>
              <a:ln>
                <a:noFill/>
              </a:ln>
              <a:effectLst/>
            </c:spPr>
            <c:extLst>
              <c:ext xmlns:c16="http://schemas.microsoft.com/office/drawing/2014/chart" uri="{C3380CC4-5D6E-409C-BE32-E72D297353CC}">
                <c16:uniqueId val="{000001D4-CCA0-2447-96C3-B83E9A094941}"/>
              </c:ext>
            </c:extLst>
          </c:dPt>
          <c:dPt>
            <c:idx val="469"/>
            <c:bubble3D val="0"/>
            <c:spPr>
              <a:solidFill>
                <a:schemeClr val="accent1">
                  <a:shade val="31000"/>
                </a:schemeClr>
              </a:solidFill>
              <a:ln>
                <a:noFill/>
              </a:ln>
              <a:effectLst/>
            </c:spPr>
            <c:extLst>
              <c:ext xmlns:c16="http://schemas.microsoft.com/office/drawing/2014/chart" uri="{C3380CC4-5D6E-409C-BE32-E72D297353CC}">
                <c16:uniqueId val="{000001D5-CCA0-2447-96C3-B83E9A094941}"/>
              </c:ext>
            </c:extLst>
          </c:dPt>
          <c:dPt>
            <c:idx val="470"/>
            <c:bubble3D val="0"/>
            <c:spPr>
              <a:solidFill>
                <a:schemeClr val="accent1">
                  <a:shade val="31000"/>
                </a:schemeClr>
              </a:solidFill>
              <a:ln>
                <a:noFill/>
              </a:ln>
              <a:effectLst/>
            </c:spPr>
            <c:extLst>
              <c:ext xmlns:c16="http://schemas.microsoft.com/office/drawing/2014/chart" uri="{C3380CC4-5D6E-409C-BE32-E72D297353CC}">
                <c16:uniqueId val="{000001D6-CCA0-2447-96C3-B83E9A094941}"/>
              </c:ext>
            </c:extLst>
          </c:dPt>
          <c:dPt>
            <c:idx val="471"/>
            <c:bubble3D val="0"/>
            <c:spPr>
              <a:solidFill>
                <a:schemeClr val="accent1">
                  <a:shade val="31000"/>
                </a:schemeClr>
              </a:solidFill>
              <a:ln>
                <a:noFill/>
              </a:ln>
              <a:effectLst/>
            </c:spPr>
            <c:extLst>
              <c:ext xmlns:c16="http://schemas.microsoft.com/office/drawing/2014/chart" uri="{C3380CC4-5D6E-409C-BE32-E72D297353CC}">
                <c16:uniqueId val="{000001D7-CCA0-2447-96C3-B83E9A094941}"/>
              </c:ext>
            </c:extLst>
          </c:dPt>
          <c:dPt>
            <c:idx val="472"/>
            <c:bubble3D val="0"/>
            <c:spPr>
              <a:solidFill>
                <a:schemeClr val="accent1">
                  <a:shade val="31000"/>
                </a:schemeClr>
              </a:solidFill>
              <a:ln>
                <a:noFill/>
              </a:ln>
              <a:effectLst/>
            </c:spPr>
            <c:extLst>
              <c:ext xmlns:c16="http://schemas.microsoft.com/office/drawing/2014/chart" uri="{C3380CC4-5D6E-409C-BE32-E72D297353CC}">
                <c16:uniqueId val="{000001D8-CCA0-2447-96C3-B83E9A094941}"/>
              </c:ext>
            </c:extLst>
          </c:dPt>
          <c:dPt>
            <c:idx val="473"/>
            <c:bubble3D val="0"/>
            <c:spPr>
              <a:solidFill>
                <a:schemeClr val="accent1">
                  <a:shade val="31000"/>
                </a:schemeClr>
              </a:solidFill>
              <a:ln>
                <a:noFill/>
              </a:ln>
              <a:effectLst/>
            </c:spPr>
            <c:extLst>
              <c:ext xmlns:c16="http://schemas.microsoft.com/office/drawing/2014/chart" uri="{C3380CC4-5D6E-409C-BE32-E72D297353CC}">
                <c16:uniqueId val="{000001D9-CCA0-2447-96C3-B83E9A094941}"/>
              </c:ext>
            </c:extLst>
          </c:dPt>
          <c:dPt>
            <c:idx val="474"/>
            <c:bubble3D val="0"/>
            <c:spPr>
              <a:solidFill>
                <a:schemeClr val="accent1">
                  <a:shade val="31000"/>
                </a:schemeClr>
              </a:solidFill>
              <a:ln>
                <a:noFill/>
              </a:ln>
              <a:effectLst/>
            </c:spPr>
            <c:extLst>
              <c:ext xmlns:c16="http://schemas.microsoft.com/office/drawing/2014/chart" uri="{C3380CC4-5D6E-409C-BE32-E72D297353CC}">
                <c16:uniqueId val="{000001DA-CCA0-2447-96C3-B83E9A094941}"/>
              </c:ext>
            </c:extLst>
          </c:dPt>
          <c:dPt>
            <c:idx val="475"/>
            <c:bubble3D val="0"/>
            <c:spPr>
              <a:solidFill>
                <a:schemeClr val="accent1">
                  <a:shade val="31000"/>
                </a:schemeClr>
              </a:solidFill>
              <a:ln>
                <a:noFill/>
              </a:ln>
              <a:effectLst/>
            </c:spPr>
            <c:extLst>
              <c:ext xmlns:c16="http://schemas.microsoft.com/office/drawing/2014/chart" uri="{C3380CC4-5D6E-409C-BE32-E72D297353CC}">
                <c16:uniqueId val="{000001DB-CCA0-2447-96C3-B83E9A094941}"/>
              </c:ext>
            </c:extLst>
          </c:dPt>
          <c:dPt>
            <c:idx val="476"/>
            <c:bubble3D val="0"/>
            <c:spPr>
              <a:solidFill>
                <a:schemeClr val="accent1">
                  <a:shade val="31000"/>
                </a:schemeClr>
              </a:solidFill>
              <a:ln>
                <a:noFill/>
              </a:ln>
              <a:effectLst/>
            </c:spPr>
            <c:extLst>
              <c:ext xmlns:c16="http://schemas.microsoft.com/office/drawing/2014/chart" uri="{C3380CC4-5D6E-409C-BE32-E72D297353CC}">
                <c16:uniqueId val="{000001DC-CCA0-2447-96C3-B83E9A094941}"/>
              </c:ext>
            </c:extLst>
          </c:dPt>
          <c:dPt>
            <c:idx val="477"/>
            <c:bubble3D val="0"/>
            <c:spPr>
              <a:solidFill>
                <a:schemeClr val="accent1">
                  <a:shade val="31000"/>
                </a:schemeClr>
              </a:solidFill>
              <a:ln>
                <a:noFill/>
              </a:ln>
              <a:effectLst/>
            </c:spPr>
            <c:extLst>
              <c:ext xmlns:c16="http://schemas.microsoft.com/office/drawing/2014/chart" uri="{C3380CC4-5D6E-409C-BE32-E72D297353CC}">
                <c16:uniqueId val="{000001DD-CCA0-2447-96C3-B83E9A094941}"/>
              </c:ext>
            </c:extLst>
          </c:dPt>
          <c:dPt>
            <c:idx val="478"/>
            <c:bubble3D val="0"/>
            <c:spPr>
              <a:solidFill>
                <a:schemeClr val="accent1">
                  <a:shade val="31000"/>
                </a:schemeClr>
              </a:solidFill>
              <a:ln>
                <a:noFill/>
              </a:ln>
              <a:effectLst/>
            </c:spPr>
            <c:extLst>
              <c:ext xmlns:c16="http://schemas.microsoft.com/office/drawing/2014/chart" uri="{C3380CC4-5D6E-409C-BE32-E72D297353CC}">
                <c16:uniqueId val="{000001DE-CCA0-2447-96C3-B83E9A094941}"/>
              </c:ext>
            </c:extLst>
          </c:dPt>
          <c:dPt>
            <c:idx val="479"/>
            <c:bubble3D val="0"/>
            <c:spPr>
              <a:solidFill>
                <a:schemeClr val="accent1">
                  <a:shade val="31000"/>
                </a:schemeClr>
              </a:solidFill>
              <a:ln>
                <a:noFill/>
              </a:ln>
              <a:effectLst/>
            </c:spPr>
            <c:extLst>
              <c:ext xmlns:c16="http://schemas.microsoft.com/office/drawing/2014/chart" uri="{C3380CC4-5D6E-409C-BE32-E72D297353CC}">
                <c16:uniqueId val="{000001DF-CCA0-2447-96C3-B83E9A094941}"/>
              </c:ext>
            </c:extLst>
          </c:dPt>
          <c:dPt>
            <c:idx val="480"/>
            <c:bubble3D val="0"/>
            <c:spPr>
              <a:solidFill>
                <a:schemeClr val="accent1">
                  <a:shade val="31000"/>
                </a:schemeClr>
              </a:solidFill>
              <a:ln>
                <a:noFill/>
              </a:ln>
              <a:effectLst/>
            </c:spPr>
            <c:extLst>
              <c:ext xmlns:c16="http://schemas.microsoft.com/office/drawing/2014/chart" uri="{C3380CC4-5D6E-409C-BE32-E72D297353CC}">
                <c16:uniqueId val="{000001E0-CCA0-2447-96C3-B83E9A094941}"/>
              </c:ext>
            </c:extLst>
          </c:dPt>
          <c:dPt>
            <c:idx val="481"/>
            <c:bubble3D val="0"/>
            <c:spPr>
              <a:solidFill>
                <a:schemeClr val="accent1">
                  <a:shade val="31000"/>
                </a:schemeClr>
              </a:solidFill>
              <a:ln>
                <a:noFill/>
              </a:ln>
              <a:effectLst/>
            </c:spPr>
            <c:extLst>
              <c:ext xmlns:c16="http://schemas.microsoft.com/office/drawing/2014/chart" uri="{C3380CC4-5D6E-409C-BE32-E72D297353CC}">
                <c16:uniqueId val="{000001E1-CCA0-2447-96C3-B83E9A094941}"/>
              </c:ext>
            </c:extLst>
          </c:dPt>
          <c:dPt>
            <c:idx val="482"/>
            <c:bubble3D val="0"/>
            <c:spPr>
              <a:solidFill>
                <a:schemeClr val="accent1">
                  <a:shade val="31000"/>
                </a:schemeClr>
              </a:solidFill>
              <a:ln>
                <a:noFill/>
              </a:ln>
              <a:effectLst/>
            </c:spPr>
            <c:extLst>
              <c:ext xmlns:c16="http://schemas.microsoft.com/office/drawing/2014/chart" uri="{C3380CC4-5D6E-409C-BE32-E72D297353CC}">
                <c16:uniqueId val="{000001E2-CCA0-2447-96C3-B83E9A094941}"/>
              </c:ext>
            </c:extLst>
          </c:dPt>
          <c:dPt>
            <c:idx val="483"/>
            <c:bubble3D val="0"/>
            <c:spPr>
              <a:solidFill>
                <a:schemeClr val="accent1">
                  <a:shade val="31000"/>
                </a:schemeClr>
              </a:solidFill>
              <a:ln>
                <a:noFill/>
              </a:ln>
              <a:effectLst/>
            </c:spPr>
            <c:extLst>
              <c:ext xmlns:c16="http://schemas.microsoft.com/office/drawing/2014/chart" uri="{C3380CC4-5D6E-409C-BE32-E72D297353CC}">
                <c16:uniqueId val="{000001E3-CCA0-2447-96C3-B83E9A094941}"/>
              </c:ext>
            </c:extLst>
          </c:dPt>
          <c:dPt>
            <c:idx val="484"/>
            <c:bubble3D val="0"/>
            <c:spPr>
              <a:solidFill>
                <a:schemeClr val="accent1">
                  <a:shade val="31000"/>
                </a:schemeClr>
              </a:solidFill>
              <a:ln>
                <a:noFill/>
              </a:ln>
              <a:effectLst/>
            </c:spPr>
            <c:extLst>
              <c:ext xmlns:c16="http://schemas.microsoft.com/office/drawing/2014/chart" uri="{C3380CC4-5D6E-409C-BE32-E72D297353CC}">
                <c16:uniqueId val="{000001E4-CCA0-2447-96C3-B83E9A094941}"/>
              </c:ext>
            </c:extLst>
          </c:dPt>
          <c:dPt>
            <c:idx val="485"/>
            <c:bubble3D val="0"/>
            <c:spPr>
              <a:solidFill>
                <a:schemeClr val="accent1">
                  <a:shade val="31000"/>
                </a:schemeClr>
              </a:solidFill>
              <a:ln>
                <a:noFill/>
              </a:ln>
              <a:effectLst/>
            </c:spPr>
            <c:extLst>
              <c:ext xmlns:c16="http://schemas.microsoft.com/office/drawing/2014/chart" uri="{C3380CC4-5D6E-409C-BE32-E72D297353CC}">
                <c16:uniqueId val="{000001E5-CCA0-2447-96C3-B83E9A094941}"/>
              </c:ext>
            </c:extLst>
          </c:dPt>
          <c:dPt>
            <c:idx val="486"/>
            <c:bubble3D val="0"/>
            <c:spPr>
              <a:solidFill>
                <a:schemeClr val="accent1">
                  <a:shade val="31000"/>
                </a:schemeClr>
              </a:solidFill>
              <a:ln>
                <a:noFill/>
              </a:ln>
              <a:effectLst/>
            </c:spPr>
            <c:extLst>
              <c:ext xmlns:c16="http://schemas.microsoft.com/office/drawing/2014/chart" uri="{C3380CC4-5D6E-409C-BE32-E72D297353CC}">
                <c16:uniqueId val="{000001E6-CCA0-2447-96C3-B83E9A094941}"/>
              </c:ext>
            </c:extLst>
          </c:dPt>
          <c:dPt>
            <c:idx val="487"/>
            <c:bubble3D val="0"/>
            <c:spPr>
              <a:solidFill>
                <a:schemeClr val="accent1">
                  <a:shade val="31000"/>
                </a:schemeClr>
              </a:solidFill>
              <a:ln>
                <a:noFill/>
              </a:ln>
              <a:effectLst/>
            </c:spPr>
            <c:extLst>
              <c:ext xmlns:c16="http://schemas.microsoft.com/office/drawing/2014/chart" uri="{C3380CC4-5D6E-409C-BE32-E72D297353CC}">
                <c16:uniqueId val="{000001E7-CCA0-2447-96C3-B83E9A094941}"/>
              </c:ext>
            </c:extLst>
          </c:dPt>
          <c:dPt>
            <c:idx val="488"/>
            <c:bubble3D val="0"/>
            <c:spPr>
              <a:solidFill>
                <a:schemeClr val="accent1">
                  <a:shade val="31000"/>
                </a:schemeClr>
              </a:solidFill>
              <a:ln>
                <a:noFill/>
              </a:ln>
              <a:effectLst/>
            </c:spPr>
            <c:extLst>
              <c:ext xmlns:c16="http://schemas.microsoft.com/office/drawing/2014/chart" uri="{C3380CC4-5D6E-409C-BE32-E72D297353CC}">
                <c16:uniqueId val="{000001E8-CCA0-2447-96C3-B83E9A094941}"/>
              </c:ext>
            </c:extLst>
          </c:dPt>
          <c:dPt>
            <c:idx val="489"/>
            <c:bubble3D val="0"/>
            <c:spPr>
              <a:solidFill>
                <a:schemeClr val="accent1">
                  <a:shade val="31000"/>
                </a:schemeClr>
              </a:solidFill>
              <a:ln>
                <a:noFill/>
              </a:ln>
              <a:effectLst/>
            </c:spPr>
            <c:extLst>
              <c:ext xmlns:c16="http://schemas.microsoft.com/office/drawing/2014/chart" uri="{C3380CC4-5D6E-409C-BE32-E72D297353CC}">
                <c16:uniqueId val="{000001E9-CCA0-2447-96C3-B83E9A094941}"/>
              </c:ext>
            </c:extLst>
          </c:dPt>
          <c:dPt>
            <c:idx val="490"/>
            <c:bubble3D val="0"/>
            <c:spPr>
              <a:solidFill>
                <a:schemeClr val="accent1">
                  <a:shade val="31000"/>
                </a:schemeClr>
              </a:solidFill>
              <a:ln>
                <a:noFill/>
              </a:ln>
              <a:effectLst/>
            </c:spPr>
            <c:extLst>
              <c:ext xmlns:c16="http://schemas.microsoft.com/office/drawing/2014/chart" uri="{C3380CC4-5D6E-409C-BE32-E72D297353CC}">
                <c16:uniqueId val="{000001EA-CCA0-2447-96C3-B83E9A094941}"/>
              </c:ext>
            </c:extLst>
          </c:dPt>
          <c:dPt>
            <c:idx val="491"/>
            <c:bubble3D val="0"/>
            <c:spPr>
              <a:solidFill>
                <a:schemeClr val="accent1">
                  <a:shade val="31000"/>
                </a:schemeClr>
              </a:solidFill>
              <a:ln>
                <a:noFill/>
              </a:ln>
              <a:effectLst/>
            </c:spPr>
            <c:extLst>
              <c:ext xmlns:c16="http://schemas.microsoft.com/office/drawing/2014/chart" uri="{C3380CC4-5D6E-409C-BE32-E72D297353CC}">
                <c16:uniqueId val="{000001EB-CCA0-2447-96C3-B83E9A094941}"/>
              </c:ext>
            </c:extLst>
          </c:dPt>
          <c:dPt>
            <c:idx val="492"/>
            <c:bubble3D val="0"/>
            <c:spPr>
              <a:solidFill>
                <a:schemeClr val="accent1">
                  <a:shade val="31000"/>
                </a:schemeClr>
              </a:solidFill>
              <a:ln>
                <a:noFill/>
              </a:ln>
              <a:effectLst/>
            </c:spPr>
            <c:extLst>
              <c:ext xmlns:c16="http://schemas.microsoft.com/office/drawing/2014/chart" uri="{C3380CC4-5D6E-409C-BE32-E72D297353CC}">
                <c16:uniqueId val="{000001EC-CCA0-2447-96C3-B83E9A094941}"/>
              </c:ext>
            </c:extLst>
          </c:dPt>
          <c:dPt>
            <c:idx val="493"/>
            <c:bubble3D val="0"/>
            <c:spPr>
              <a:solidFill>
                <a:schemeClr val="accent1">
                  <a:shade val="31000"/>
                </a:schemeClr>
              </a:solidFill>
              <a:ln>
                <a:noFill/>
              </a:ln>
              <a:effectLst/>
            </c:spPr>
            <c:extLst>
              <c:ext xmlns:c16="http://schemas.microsoft.com/office/drawing/2014/chart" uri="{C3380CC4-5D6E-409C-BE32-E72D297353CC}">
                <c16:uniqueId val="{000001ED-CCA0-2447-96C3-B83E9A094941}"/>
              </c:ext>
            </c:extLst>
          </c:dPt>
          <c:dPt>
            <c:idx val="494"/>
            <c:bubble3D val="0"/>
            <c:spPr>
              <a:solidFill>
                <a:schemeClr val="accent1">
                  <a:shade val="31000"/>
                </a:schemeClr>
              </a:solidFill>
              <a:ln>
                <a:noFill/>
              </a:ln>
              <a:effectLst/>
            </c:spPr>
            <c:extLst>
              <c:ext xmlns:c16="http://schemas.microsoft.com/office/drawing/2014/chart" uri="{C3380CC4-5D6E-409C-BE32-E72D297353CC}">
                <c16:uniqueId val="{000001EE-CCA0-2447-96C3-B83E9A094941}"/>
              </c:ext>
            </c:extLst>
          </c:dPt>
          <c:dPt>
            <c:idx val="495"/>
            <c:bubble3D val="0"/>
            <c:spPr>
              <a:solidFill>
                <a:schemeClr val="accent1">
                  <a:shade val="31000"/>
                </a:schemeClr>
              </a:solidFill>
              <a:ln>
                <a:noFill/>
              </a:ln>
              <a:effectLst/>
            </c:spPr>
            <c:extLst>
              <c:ext xmlns:c16="http://schemas.microsoft.com/office/drawing/2014/chart" uri="{C3380CC4-5D6E-409C-BE32-E72D297353CC}">
                <c16:uniqueId val="{000001EF-CCA0-2447-96C3-B83E9A094941}"/>
              </c:ext>
            </c:extLst>
          </c:dPt>
          <c:dPt>
            <c:idx val="496"/>
            <c:bubble3D val="0"/>
            <c:spPr>
              <a:solidFill>
                <a:schemeClr val="accent1">
                  <a:shade val="31000"/>
                </a:schemeClr>
              </a:solidFill>
              <a:ln>
                <a:noFill/>
              </a:ln>
              <a:effectLst/>
            </c:spPr>
            <c:extLst>
              <c:ext xmlns:c16="http://schemas.microsoft.com/office/drawing/2014/chart" uri="{C3380CC4-5D6E-409C-BE32-E72D297353CC}">
                <c16:uniqueId val="{000001F0-CCA0-2447-96C3-B83E9A094941}"/>
              </c:ext>
            </c:extLst>
          </c:dPt>
          <c:dPt>
            <c:idx val="497"/>
            <c:bubble3D val="0"/>
            <c:spPr>
              <a:solidFill>
                <a:schemeClr val="accent1">
                  <a:shade val="31000"/>
                </a:schemeClr>
              </a:solidFill>
              <a:ln>
                <a:noFill/>
              </a:ln>
              <a:effectLst/>
            </c:spPr>
            <c:extLst>
              <c:ext xmlns:c16="http://schemas.microsoft.com/office/drawing/2014/chart" uri="{C3380CC4-5D6E-409C-BE32-E72D297353CC}">
                <c16:uniqueId val="{000001F1-CCA0-2447-96C3-B83E9A094941}"/>
              </c:ext>
            </c:extLst>
          </c:dPt>
          <c:dPt>
            <c:idx val="498"/>
            <c:bubble3D val="0"/>
            <c:spPr>
              <a:solidFill>
                <a:schemeClr val="accent1">
                  <a:shade val="31000"/>
                </a:schemeClr>
              </a:solidFill>
              <a:ln>
                <a:noFill/>
              </a:ln>
              <a:effectLst/>
            </c:spPr>
            <c:extLst>
              <c:ext xmlns:c16="http://schemas.microsoft.com/office/drawing/2014/chart" uri="{C3380CC4-5D6E-409C-BE32-E72D297353CC}">
                <c16:uniqueId val="{000001F2-CCA0-2447-96C3-B83E9A094941}"/>
              </c:ext>
            </c:extLst>
          </c:dPt>
          <c:dPt>
            <c:idx val="499"/>
            <c:bubble3D val="0"/>
            <c:spPr>
              <a:solidFill>
                <a:schemeClr val="accent1">
                  <a:shade val="31000"/>
                </a:schemeClr>
              </a:solidFill>
              <a:ln>
                <a:noFill/>
              </a:ln>
              <a:effectLst/>
            </c:spPr>
            <c:extLst>
              <c:ext xmlns:c16="http://schemas.microsoft.com/office/drawing/2014/chart" uri="{C3380CC4-5D6E-409C-BE32-E72D297353CC}">
                <c16:uniqueId val="{000001F3-CCA0-2447-96C3-B83E9A094941}"/>
              </c:ext>
            </c:extLst>
          </c:dPt>
          <c:dPt>
            <c:idx val="500"/>
            <c:bubble3D val="0"/>
            <c:spPr>
              <a:solidFill>
                <a:schemeClr val="accent1">
                  <a:shade val="31000"/>
                </a:schemeClr>
              </a:solidFill>
              <a:ln>
                <a:noFill/>
              </a:ln>
              <a:effectLst/>
            </c:spPr>
            <c:extLst>
              <c:ext xmlns:c16="http://schemas.microsoft.com/office/drawing/2014/chart" uri="{C3380CC4-5D6E-409C-BE32-E72D297353CC}">
                <c16:uniqueId val="{000001F4-CCA0-2447-96C3-B83E9A094941}"/>
              </c:ext>
            </c:extLst>
          </c:dPt>
          <c:dPt>
            <c:idx val="501"/>
            <c:bubble3D val="0"/>
            <c:spPr>
              <a:solidFill>
                <a:schemeClr val="accent1">
                  <a:shade val="31000"/>
                </a:schemeClr>
              </a:solidFill>
              <a:ln>
                <a:noFill/>
              </a:ln>
              <a:effectLst/>
            </c:spPr>
            <c:extLst>
              <c:ext xmlns:c16="http://schemas.microsoft.com/office/drawing/2014/chart" uri="{C3380CC4-5D6E-409C-BE32-E72D297353CC}">
                <c16:uniqueId val="{000001F5-CCA0-2447-96C3-B83E9A094941}"/>
              </c:ext>
            </c:extLst>
          </c:dPt>
          <c:dPt>
            <c:idx val="502"/>
            <c:bubble3D val="0"/>
            <c:spPr>
              <a:solidFill>
                <a:schemeClr val="accent1">
                  <a:shade val="31000"/>
                </a:schemeClr>
              </a:solidFill>
              <a:ln>
                <a:noFill/>
              </a:ln>
              <a:effectLst/>
            </c:spPr>
            <c:extLst>
              <c:ext xmlns:c16="http://schemas.microsoft.com/office/drawing/2014/chart" uri="{C3380CC4-5D6E-409C-BE32-E72D297353CC}">
                <c16:uniqueId val="{000001F6-CCA0-2447-96C3-B83E9A094941}"/>
              </c:ext>
            </c:extLst>
          </c:dPt>
          <c:dPt>
            <c:idx val="503"/>
            <c:bubble3D val="0"/>
            <c:spPr>
              <a:solidFill>
                <a:schemeClr val="accent1">
                  <a:shade val="31000"/>
                </a:schemeClr>
              </a:solidFill>
              <a:ln>
                <a:noFill/>
              </a:ln>
              <a:effectLst/>
            </c:spPr>
            <c:extLst>
              <c:ext xmlns:c16="http://schemas.microsoft.com/office/drawing/2014/chart" uri="{C3380CC4-5D6E-409C-BE32-E72D297353CC}">
                <c16:uniqueId val="{000001F7-CCA0-2447-96C3-B83E9A094941}"/>
              </c:ext>
            </c:extLst>
          </c:dPt>
          <c:dPt>
            <c:idx val="504"/>
            <c:bubble3D val="0"/>
            <c:spPr>
              <a:solidFill>
                <a:schemeClr val="accent1">
                  <a:shade val="31000"/>
                </a:schemeClr>
              </a:solidFill>
              <a:ln>
                <a:noFill/>
              </a:ln>
              <a:effectLst/>
            </c:spPr>
            <c:extLst>
              <c:ext xmlns:c16="http://schemas.microsoft.com/office/drawing/2014/chart" uri="{C3380CC4-5D6E-409C-BE32-E72D297353CC}">
                <c16:uniqueId val="{000001F8-CCA0-2447-96C3-B83E9A094941}"/>
              </c:ext>
            </c:extLst>
          </c:dPt>
          <c:dPt>
            <c:idx val="505"/>
            <c:bubble3D val="0"/>
            <c:spPr>
              <a:solidFill>
                <a:schemeClr val="accent1">
                  <a:shade val="31000"/>
                </a:schemeClr>
              </a:solidFill>
              <a:ln>
                <a:noFill/>
              </a:ln>
              <a:effectLst/>
            </c:spPr>
            <c:extLst>
              <c:ext xmlns:c16="http://schemas.microsoft.com/office/drawing/2014/chart" uri="{C3380CC4-5D6E-409C-BE32-E72D297353CC}">
                <c16:uniqueId val="{000001F9-CCA0-2447-96C3-B83E9A094941}"/>
              </c:ext>
            </c:extLst>
          </c:dPt>
          <c:dPt>
            <c:idx val="506"/>
            <c:bubble3D val="0"/>
            <c:spPr>
              <a:solidFill>
                <a:schemeClr val="accent1">
                  <a:shade val="31000"/>
                </a:schemeClr>
              </a:solidFill>
              <a:ln>
                <a:noFill/>
              </a:ln>
              <a:effectLst/>
            </c:spPr>
            <c:extLst>
              <c:ext xmlns:c16="http://schemas.microsoft.com/office/drawing/2014/chart" uri="{C3380CC4-5D6E-409C-BE32-E72D297353CC}">
                <c16:uniqueId val="{000001FA-CCA0-2447-96C3-B83E9A094941}"/>
              </c:ext>
            </c:extLst>
          </c:dPt>
          <c:dPt>
            <c:idx val="507"/>
            <c:bubble3D val="0"/>
            <c:spPr>
              <a:solidFill>
                <a:schemeClr val="accent1">
                  <a:shade val="31000"/>
                </a:schemeClr>
              </a:solidFill>
              <a:ln>
                <a:noFill/>
              </a:ln>
              <a:effectLst/>
            </c:spPr>
            <c:extLst>
              <c:ext xmlns:c16="http://schemas.microsoft.com/office/drawing/2014/chart" uri="{C3380CC4-5D6E-409C-BE32-E72D297353CC}">
                <c16:uniqueId val="{000001FB-CCA0-2447-96C3-B83E9A094941}"/>
              </c:ext>
            </c:extLst>
          </c:dPt>
          <c:dPt>
            <c:idx val="508"/>
            <c:bubble3D val="0"/>
            <c:spPr>
              <a:solidFill>
                <a:schemeClr val="accent1">
                  <a:shade val="31000"/>
                </a:schemeClr>
              </a:solidFill>
              <a:ln>
                <a:noFill/>
              </a:ln>
              <a:effectLst/>
            </c:spPr>
            <c:extLst>
              <c:ext xmlns:c16="http://schemas.microsoft.com/office/drawing/2014/chart" uri="{C3380CC4-5D6E-409C-BE32-E72D297353CC}">
                <c16:uniqueId val="{000001FC-CCA0-2447-96C3-B83E9A094941}"/>
              </c:ext>
            </c:extLst>
          </c:dPt>
          <c:dPt>
            <c:idx val="509"/>
            <c:bubble3D val="0"/>
            <c:spPr>
              <a:solidFill>
                <a:schemeClr val="accent1">
                  <a:shade val="31000"/>
                </a:schemeClr>
              </a:solidFill>
              <a:ln>
                <a:noFill/>
              </a:ln>
              <a:effectLst/>
            </c:spPr>
            <c:extLst>
              <c:ext xmlns:c16="http://schemas.microsoft.com/office/drawing/2014/chart" uri="{C3380CC4-5D6E-409C-BE32-E72D297353CC}">
                <c16:uniqueId val="{000001FD-CCA0-2447-96C3-B83E9A094941}"/>
              </c:ext>
            </c:extLst>
          </c:dPt>
          <c:dPt>
            <c:idx val="510"/>
            <c:bubble3D val="0"/>
            <c:spPr>
              <a:solidFill>
                <a:schemeClr val="accent1">
                  <a:shade val="31000"/>
                </a:schemeClr>
              </a:solidFill>
              <a:ln>
                <a:noFill/>
              </a:ln>
              <a:effectLst/>
            </c:spPr>
            <c:extLst>
              <c:ext xmlns:c16="http://schemas.microsoft.com/office/drawing/2014/chart" uri="{C3380CC4-5D6E-409C-BE32-E72D297353CC}">
                <c16:uniqueId val="{000001FE-CCA0-2447-96C3-B83E9A094941}"/>
              </c:ext>
            </c:extLst>
          </c:dPt>
          <c:dPt>
            <c:idx val="511"/>
            <c:bubble3D val="0"/>
            <c:spPr>
              <a:solidFill>
                <a:schemeClr val="accent1">
                  <a:shade val="31000"/>
                </a:schemeClr>
              </a:solidFill>
              <a:ln>
                <a:noFill/>
              </a:ln>
              <a:effectLst/>
            </c:spPr>
            <c:extLst>
              <c:ext xmlns:c16="http://schemas.microsoft.com/office/drawing/2014/chart" uri="{C3380CC4-5D6E-409C-BE32-E72D297353CC}">
                <c16:uniqueId val="{000001FF-CCA0-2447-96C3-B83E9A094941}"/>
              </c:ext>
            </c:extLst>
          </c:dPt>
          <c:dPt>
            <c:idx val="512"/>
            <c:bubble3D val="0"/>
            <c:spPr>
              <a:solidFill>
                <a:schemeClr val="accent1">
                  <a:shade val="31000"/>
                </a:schemeClr>
              </a:solidFill>
              <a:ln>
                <a:noFill/>
              </a:ln>
              <a:effectLst/>
            </c:spPr>
            <c:extLst>
              <c:ext xmlns:c16="http://schemas.microsoft.com/office/drawing/2014/chart" uri="{C3380CC4-5D6E-409C-BE32-E72D297353CC}">
                <c16:uniqueId val="{00000200-CCA0-2447-96C3-B83E9A094941}"/>
              </c:ext>
            </c:extLst>
          </c:dPt>
          <c:dPt>
            <c:idx val="513"/>
            <c:bubble3D val="0"/>
            <c:spPr>
              <a:solidFill>
                <a:schemeClr val="accent1">
                  <a:shade val="31000"/>
                </a:schemeClr>
              </a:solidFill>
              <a:ln>
                <a:noFill/>
              </a:ln>
              <a:effectLst/>
            </c:spPr>
            <c:extLst>
              <c:ext xmlns:c16="http://schemas.microsoft.com/office/drawing/2014/chart" uri="{C3380CC4-5D6E-409C-BE32-E72D297353CC}">
                <c16:uniqueId val="{00000201-CCA0-2447-96C3-B83E9A094941}"/>
              </c:ext>
            </c:extLst>
          </c:dPt>
          <c:dPt>
            <c:idx val="514"/>
            <c:bubble3D val="0"/>
            <c:spPr>
              <a:solidFill>
                <a:schemeClr val="accent1">
                  <a:shade val="31000"/>
                </a:schemeClr>
              </a:solidFill>
              <a:ln>
                <a:noFill/>
              </a:ln>
              <a:effectLst/>
            </c:spPr>
            <c:extLst>
              <c:ext xmlns:c16="http://schemas.microsoft.com/office/drawing/2014/chart" uri="{C3380CC4-5D6E-409C-BE32-E72D297353CC}">
                <c16:uniqueId val="{00000202-CCA0-2447-96C3-B83E9A094941}"/>
              </c:ext>
            </c:extLst>
          </c:dPt>
          <c:dPt>
            <c:idx val="515"/>
            <c:bubble3D val="0"/>
            <c:spPr>
              <a:solidFill>
                <a:schemeClr val="accent1">
                  <a:shade val="31000"/>
                </a:schemeClr>
              </a:solidFill>
              <a:ln>
                <a:noFill/>
              </a:ln>
              <a:effectLst/>
            </c:spPr>
            <c:extLst>
              <c:ext xmlns:c16="http://schemas.microsoft.com/office/drawing/2014/chart" uri="{C3380CC4-5D6E-409C-BE32-E72D297353CC}">
                <c16:uniqueId val="{00000203-CCA0-2447-96C3-B83E9A094941}"/>
              </c:ext>
            </c:extLst>
          </c:dPt>
          <c:dPt>
            <c:idx val="516"/>
            <c:bubble3D val="0"/>
            <c:spPr>
              <a:solidFill>
                <a:schemeClr val="accent1">
                  <a:shade val="31000"/>
                </a:schemeClr>
              </a:solidFill>
              <a:ln>
                <a:noFill/>
              </a:ln>
              <a:effectLst/>
            </c:spPr>
            <c:extLst>
              <c:ext xmlns:c16="http://schemas.microsoft.com/office/drawing/2014/chart" uri="{C3380CC4-5D6E-409C-BE32-E72D297353CC}">
                <c16:uniqueId val="{00000204-CCA0-2447-96C3-B83E9A094941}"/>
              </c:ext>
            </c:extLst>
          </c:dPt>
          <c:dPt>
            <c:idx val="517"/>
            <c:bubble3D val="0"/>
            <c:spPr>
              <a:solidFill>
                <a:schemeClr val="accent1">
                  <a:shade val="31000"/>
                </a:schemeClr>
              </a:solidFill>
              <a:ln>
                <a:noFill/>
              </a:ln>
              <a:effectLst/>
            </c:spPr>
            <c:extLst>
              <c:ext xmlns:c16="http://schemas.microsoft.com/office/drawing/2014/chart" uri="{C3380CC4-5D6E-409C-BE32-E72D297353CC}">
                <c16:uniqueId val="{00000205-CCA0-2447-96C3-B83E9A094941}"/>
              </c:ext>
            </c:extLst>
          </c:dPt>
          <c:dPt>
            <c:idx val="518"/>
            <c:bubble3D val="0"/>
            <c:spPr>
              <a:solidFill>
                <a:schemeClr val="accent1">
                  <a:shade val="31000"/>
                </a:schemeClr>
              </a:solidFill>
              <a:ln>
                <a:noFill/>
              </a:ln>
              <a:effectLst/>
            </c:spPr>
            <c:extLst>
              <c:ext xmlns:c16="http://schemas.microsoft.com/office/drawing/2014/chart" uri="{C3380CC4-5D6E-409C-BE32-E72D297353CC}">
                <c16:uniqueId val="{00000206-CCA0-2447-96C3-B83E9A094941}"/>
              </c:ext>
            </c:extLst>
          </c:dPt>
          <c:dPt>
            <c:idx val="519"/>
            <c:bubble3D val="0"/>
            <c:spPr>
              <a:solidFill>
                <a:schemeClr val="accent1">
                  <a:shade val="31000"/>
                </a:schemeClr>
              </a:solidFill>
              <a:ln>
                <a:noFill/>
              </a:ln>
              <a:effectLst/>
            </c:spPr>
            <c:extLst>
              <c:ext xmlns:c16="http://schemas.microsoft.com/office/drawing/2014/chart" uri="{C3380CC4-5D6E-409C-BE32-E72D297353CC}">
                <c16:uniqueId val="{00000207-CCA0-2447-96C3-B83E9A094941}"/>
              </c:ext>
            </c:extLst>
          </c:dPt>
          <c:dPt>
            <c:idx val="520"/>
            <c:bubble3D val="0"/>
            <c:spPr>
              <a:solidFill>
                <a:schemeClr val="accent1">
                  <a:shade val="31000"/>
                </a:schemeClr>
              </a:solidFill>
              <a:ln>
                <a:noFill/>
              </a:ln>
              <a:effectLst/>
            </c:spPr>
            <c:extLst>
              <c:ext xmlns:c16="http://schemas.microsoft.com/office/drawing/2014/chart" uri="{C3380CC4-5D6E-409C-BE32-E72D297353CC}">
                <c16:uniqueId val="{00000208-CCA0-2447-96C3-B83E9A094941}"/>
              </c:ext>
            </c:extLst>
          </c:dPt>
          <c:dPt>
            <c:idx val="521"/>
            <c:bubble3D val="0"/>
            <c:spPr>
              <a:solidFill>
                <a:schemeClr val="accent1">
                  <a:shade val="31000"/>
                </a:schemeClr>
              </a:solidFill>
              <a:ln>
                <a:noFill/>
              </a:ln>
              <a:effectLst/>
            </c:spPr>
            <c:extLst>
              <c:ext xmlns:c16="http://schemas.microsoft.com/office/drawing/2014/chart" uri="{C3380CC4-5D6E-409C-BE32-E72D297353CC}">
                <c16:uniqueId val="{00000209-CCA0-2447-96C3-B83E9A094941}"/>
              </c:ext>
            </c:extLst>
          </c:dPt>
          <c:dPt>
            <c:idx val="522"/>
            <c:bubble3D val="0"/>
            <c:spPr>
              <a:solidFill>
                <a:schemeClr val="accent1">
                  <a:shade val="31000"/>
                </a:schemeClr>
              </a:solidFill>
              <a:ln>
                <a:noFill/>
              </a:ln>
              <a:effectLst/>
            </c:spPr>
            <c:extLst>
              <c:ext xmlns:c16="http://schemas.microsoft.com/office/drawing/2014/chart" uri="{C3380CC4-5D6E-409C-BE32-E72D297353CC}">
                <c16:uniqueId val="{0000020A-CCA0-2447-96C3-B83E9A094941}"/>
              </c:ext>
            </c:extLst>
          </c:dPt>
          <c:dPt>
            <c:idx val="523"/>
            <c:bubble3D val="0"/>
            <c:spPr>
              <a:solidFill>
                <a:schemeClr val="accent1">
                  <a:shade val="31000"/>
                </a:schemeClr>
              </a:solidFill>
              <a:ln>
                <a:noFill/>
              </a:ln>
              <a:effectLst/>
            </c:spPr>
            <c:extLst>
              <c:ext xmlns:c16="http://schemas.microsoft.com/office/drawing/2014/chart" uri="{C3380CC4-5D6E-409C-BE32-E72D297353CC}">
                <c16:uniqueId val="{0000020B-CCA0-2447-96C3-B83E9A094941}"/>
              </c:ext>
            </c:extLst>
          </c:dPt>
          <c:dPt>
            <c:idx val="524"/>
            <c:bubble3D val="0"/>
            <c:spPr>
              <a:solidFill>
                <a:schemeClr val="accent1">
                  <a:shade val="31000"/>
                </a:schemeClr>
              </a:solidFill>
              <a:ln>
                <a:noFill/>
              </a:ln>
              <a:effectLst/>
            </c:spPr>
            <c:extLst>
              <c:ext xmlns:c16="http://schemas.microsoft.com/office/drawing/2014/chart" uri="{C3380CC4-5D6E-409C-BE32-E72D297353CC}">
                <c16:uniqueId val="{0000020C-CCA0-2447-96C3-B83E9A094941}"/>
              </c:ext>
            </c:extLst>
          </c:dPt>
          <c:dPt>
            <c:idx val="525"/>
            <c:bubble3D val="0"/>
            <c:spPr>
              <a:solidFill>
                <a:schemeClr val="accent1">
                  <a:shade val="31000"/>
                </a:schemeClr>
              </a:solidFill>
              <a:ln>
                <a:noFill/>
              </a:ln>
              <a:effectLst/>
            </c:spPr>
            <c:extLst>
              <c:ext xmlns:c16="http://schemas.microsoft.com/office/drawing/2014/chart" uri="{C3380CC4-5D6E-409C-BE32-E72D297353CC}">
                <c16:uniqueId val="{0000020D-CCA0-2447-96C3-B83E9A094941}"/>
              </c:ext>
            </c:extLst>
          </c:dPt>
          <c:dPt>
            <c:idx val="526"/>
            <c:bubble3D val="0"/>
            <c:spPr>
              <a:solidFill>
                <a:schemeClr val="accent1">
                  <a:shade val="31000"/>
                </a:schemeClr>
              </a:solidFill>
              <a:ln>
                <a:noFill/>
              </a:ln>
              <a:effectLst/>
            </c:spPr>
            <c:extLst>
              <c:ext xmlns:c16="http://schemas.microsoft.com/office/drawing/2014/chart" uri="{C3380CC4-5D6E-409C-BE32-E72D297353CC}">
                <c16:uniqueId val="{0000020E-CCA0-2447-96C3-B83E9A094941}"/>
              </c:ext>
            </c:extLst>
          </c:dPt>
          <c:dPt>
            <c:idx val="527"/>
            <c:bubble3D val="0"/>
            <c:spPr>
              <a:solidFill>
                <a:schemeClr val="accent1">
                  <a:shade val="31000"/>
                </a:schemeClr>
              </a:solidFill>
              <a:ln>
                <a:noFill/>
              </a:ln>
              <a:effectLst/>
            </c:spPr>
            <c:extLst>
              <c:ext xmlns:c16="http://schemas.microsoft.com/office/drawing/2014/chart" uri="{C3380CC4-5D6E-409C-BE32-E72D297353CC}">
                <c16:uniqueId val="{0000020F-CCA0-2447-96C3-B83E9A094941}"/>
              </c:ext>
            </c:extLst>
          </c:dPt>
          <c:dPt>
            <c:idx val="528"/>
            <c:bubble3D val="0"/>
            <c:spPr>
              <a:solidFill>
                <a:schemeClr val="accent1">
                  <a:shade val="31000"/>
                </a:schemeClr>
              </a:solidFill>
              <a:ln>
                <a:noFill/>
              </a:ln>
              <a:effectLst/>
            </c:spPr>
            <c:extLst>
              <c:ext xmlns:c16="http://schemas.microsoft.com/office/drawing/2014/chart" uri="{C3380CC4-5D6E-409C-BE32-E72D297353CC}">
                <c16:uniqueId val="{00000210-CCA0-2447-96C3-B83E9A094941}"/>
              </c:ext>
            </c:extLst>
          </c:dPt>
          <c:dPt>
            <c:idx val="529"/>
            <c:bubble3D val="0"/>
            <c:spPr>
              <a:solidFill>
                <a:schemeClr val="accent1">
                  <a:shade val="31000"/>
                </a:schemeClr>
              </a:solidFill>
              <a:ln>
                <a:noFill/>
              </a:ln>
              <a:effectLst/>
            </c:spPr>
            <c:extLst>
              <c:ext xmlns:c16="http://schemas.microsoft.com/office/drawing/2014/chart" uri="{C3380CC4-5D6E-409C-BE32-E72D297353CC}">
                <c16:uniqueId val="{00000211-CCA0-2447-96C3-B83E9A094941}"/>
              </c:ext>
            </c:extLst>
          </c:dPt>
          <c:dPt>
            <c:idx val="530"/>
            <c:bubble3D val="0"/>
            <c:spPr>
              <a:solidFill>
                <a:schemeClr val="accent1">
                  <a:shade val="31000"/>
                </a:schemeClr>
              </a:solidFill>
              <a:ln>
                <a:noFill/>
              </a:ln>
              <a:effectLst/>
            </c:spPr>
            <c:extLst>
              <c:ext xmlns:c16="http://schemas.microsoft.com/office/drawing/2014/chart" uri="{C3380CC4-5D6E-409C-BE32-E72D297353CC}">
                <c16:uniqueId val="{00000212-CCA0-2447-96C3-B83E9A094941}"/>
              </c:ext>
            </c:extLst>
          </c:dPt>
          <c:dPt>
            <c:idx val="531"/>
            <c:bubble3D val="0"/>
            <c:spPr>
              <a:solidFill>
                <a:schemeClr val="accent1">
                  <a:shade val="31000"/>
                </a:schemeClr>
              </a:solidFill>
              <a:ln>
                <a:noFill/>
              </a:ln>
              <a:effectLst/>
            </c:spPr>
            <c:extLst>
              <c:ext xmlns:c16="http://schemas.microsoft.com/office/drawing/2014/chart" uri="{C3380CC4-5D6E-409C-BE32-E72D297353CC}">
                <c16:uniqueId val="{00000213-CCA0-2447-96C3-B83E9A094941}"/>
              </c:ext>
            </c:extLst>
          </c:dPt>
          <c:dPt>
            <c:idx val="532"/>
            <c:bubble3D val="0"/>
            <c:spPr>
              <a:solidFill>
                <a:schemeClr val="accent1">
                  <a:shade val="31000"/>
                </a:schemeClr>
              </a:solidFill>
              <a:ln>
                <a:noFill/>
              </a:ln>
              <a:effectLst/>
            </c:spPr>
            <c:extLst>
              <c:ext xmlns:c16="http://schemas.microsoft.com/office/drawing/2014/chart" uri="{C3380CC4-5D6E-409C-BE32-E72D297353CC}">
                <c16:uniqueId val="{00000214-CCA0-2447-96C3-B83E9A094941}"/>
              </c:ext>
            </c:extLst>
          </c:dPt>
          <c:dPt>
            <c:idx val="533"/>
            <c:bubble3D val="0"/>
            <c:spPr>
              <a:solidFill>
                <a:schemeClr val="accent1">
                  <a:shade val="31000"/>
                </a:schemeClr>
              </a:solidFill>
              <a:ln>
                <a:noFill/>
              </a:ln>
              <a:effectLst/>
            </c:spPr>
            <c:extLst>
              <c:ext xmlns:c16="http://schemas.microsoft.com/office/drawing/2014/chart" uri="{C3380CC4-5D6E-409C-BE32-E72D297353CC}">
                <c16:uniqueId val="{00000215-CCA0-2447-96C3-B83E9A094941}"/>
              </c:ext>
            </c:extLst>
          </c:dPt>
          <c:dPt>
            <c:idx val="534"/>
            <c:bubble3D val="0"/>
            <c:spPr>
              <a:solidFill>
                <a:schemeClr val="accent1">
                  <a:shade val="31000"/>
                </a:schemeClr>
              </a:solidFill>
              <a:ln>
                <a:noFill/>
              </a:ln>
              <a:effectLst/>
            </c:spPr>
            <c:extLst>
              <c:ext xmlns:c16="http://schemas.microsoft.com/office/drawing/2014/chart" uri="{C3380CC4-5D6E-409C-BE32-E72D297353CC}">
                <c16:uniqueId val="{00000216-CCA0-2447-96C3-B83E9A094941}"/>
              </c:ext>
            </c:extLst>
          </c:dPt>
          <c:dPt>
            <c:idx val="535"/>
            <c:bubble3D val="0"/>
            <c:spPr>
              <a:solidFill>
                <a:schemeClr val="accent1">
                  <a:shade val="31000"/>
                </a:schemeClr>
              </a:solidFill>
              <a:ln>
                <a:noFill/>
              </a:ln>
              <a:effectLst/>
            </c:spPr>
            <c:extLst>
              <c:ext xmlns:c16="http://schemas.microsoft.com/office/drawing/2014/chart" uri="{C3380CC4-5D6E-409C-BE32-E72D297353CC}">
                <c16:uniqueId val="{00000217-CCA0-2447-96C3-B83E9A094941}"/>
              </c:ext>
            </c:extLst>
          </c:dPt>
          <c:dPt>
            <c:idx val="536"/>
            <c:bubble3D val="0"/>
            <c:spPr>
              <a:solidFill>
                <a:schemeClr val="accent1">
                  <a:shade val="31000"/>
                </a:schemeClr>
              </a:solidFill>
              <a:ln>
                <a:noFill/>
              </a:ln>
              <a:effectLst/>
            </c:spPr>
            <c:extLst>
              <c:ext xmlns:c16="http://schemas.microsoft.com/office/drawing/2014/chart" uri="{C3380CC4-5D6E-409C-BE32-E72D297353CC}">
                <c16:uniqueId val="{00000218-CCA0-2447-96C3-B83E9A094941}"/>
              </c:ext>
            </c:extLst>
          </c:dPt>
          <c:dPt>
            <c:idx val="537"/>
            <c:bubble3D val="0"/>
            <c:spPr>
              <a:solidFill>
                <a:schemeClr val="accent1">
                  <a:shade val="31000"/>
                </a:schemeClr>
              </a:solidFill>
              <a:ln>
                <a:noFill/>
              </a:ln>
              <a:effectLst/>
            </c:spPr>
            <c:extLst>
              <c:ext xmlns:c16="http://schemas.microsoft.com/office/drawing/2014/chart" uri="{C3380CC4-5D6E-409C-BE32-E72D297353CC}">
                <c16:uniqueId val="{00000219-CCA0-2447-96C3-B83E9A094941}"/>
              </c:ext>
            </c:extLst>
          </c:dPt>
          <c:dPt>
            <c:idx val="538"/>
            <c:bubble3D val="0"/>
            <c:spPr>
              <a:solidFill>
                <a:schemeClr val="accent1">
                  <a:shade val="31000"/>
                </a:schemeClr>
              </a:solidFill>
              <a:ln>
                <a:noFill/>
              </a:ln>
              <a:effectLst/>
            </c:spPr>
            <c:extLst>
              <c:ext xmlns:c16="http://schemas.microsoft.com/office/drawing/2014/chart" uri="{C3380CC4-5D6E-409C-BE32-E72D297353CC}">
                <c16:uniqueId val="{0000021A-CCA0-2447-96C3-B83E9A094941}"/>
              </c:ext>
            </c:extLst>
          </c:dPt>
          <c:dPt>
            <c:idx val="539"/>
            <c:bubble3D val="0"/>
            <c:spPr>
              <a:solidFill>
                <a:schemeClr val="accent1">
                  <a:shade val="31000"/>
                </a:schemeClr>
              </a:solidFill>
              <a:ln>
                <a:noFill/>
              </a:ln>
              <a:effectLst/>
            </c:spPr>
            <c:extLst>
              <c:ext xmlns:c16="http://schemas.microsoft.com/office/drawing/2014/chart" uri="{C3380CC4-5D6E-409C-BE32-E72D297353CC}">
                <c16:uniqueId val="{0000021B-CCA0-2447-96C3-B83E9A094941}"/>
              </c:ext>
            </c:extLst>
          </c:dPt>
          <c:dPt>
            <c:idx val="540"/>
            <c:bubble3D val="0"/>
            <c:spPr>
              <a:solidFill>
                <a:schemeClr val="accent1">
                  <a:shade val="31000"/>
                </a:schemeClr>
              </a:solidFill>
              <a:ln>
                <a:noFill/>
              </a:ln>
              <a:effectLst/>
            </c:spPr>
            <c:extLst>
              <c:ext xmlns:c16="http://schemas.microsoft.com/office/drawing/2014/chart" uri="{C3380CC4-5D6E-409C-BE32-E72D297353CC}">
                <c16:uniqueId val="{0000021C-CCA0-2447-96C3-B83E9A094941}"/>
              </c:ext>
            </c:extLst>
          </c:dPt>
          <c:dPt>
            <c:idx val="541"/>
            <c:bubble3D val="0"/>
            <c:spPr>
              <a:solidFill>
                <a:schemeClr val="accent1">
                  <a:shade val="31000"/>
                </a:schemeClr>
              </a:solidFill>
              <a:ln>
                <a:noFill/>
              </a:ln>
              <a:effectLst/>
            </c:spPr>
            <c:extLst>
              <c:ext xmlns:c16="http://schemas.microsoft.com/office/drawing/2014/chart" uri="{C3380CC4-5D6E-409C-BE32-E72D297353CC}">
                <c16:uniqueId val="{0000021D-CCA0-2447-96C3-B83E9A094941}"/>
              </c:ext>
            </c:extLst>
          </c:dPt>
          <c:dPt>
            <c:idx val="542"/>
            <c:bubble3D val="0"/>
            <c:spPr>
              <a:solidFill>
                <a:schemeClr val="accent1">
                  <a:shade val="31000"/>
                </a:schemeClr>
              </a:solidFill>
              <a:ln>
                <a:noFill/>
              </a:ln>
              <a:effectLst/>
            </c:spPr>
            <c:extLst>
              <c:ext xmlns:c16="http://schemas.microsoft.com/office/drawing/2014/chart" uri="{C3380CC4-5D6E-409C-BE32-E72D297353CC}">
                <c16:uniqueId val="{0000021E-CCA0-2447-96C3-B83E9A094941}"/>
              </c:ext>
            </c:extLst>
          </c:dPt>
          <c:dPt>
            <c:idx val="543"/>
            <c:bubble3D val="0"/>
            <c:spPr>
              <a:solidFill>
                <a:schemeClr val="accent1">
                  <a:shade val="31000"/>
                </a:schemeClr>
              </a:solidFill>
              <a:ln>
                <a:noFill/>
              </a:ln>
              <a:effectLst/>
            </c:spPr>
            <c:extLst>
              <c:ext xmlns:c16="http://schemas.microsoft.com/office/drawing/2014/chart" uri="{C3380CC4-5D6E-409C-BE32-E72D297353CC}">
                <c16:uniqueId val="{0000021F-CCA0-2447-96C3-B83E9A094941}"/>
              </c:ext>
            </c:extLst>
          </c:dPt>
          <c:dPt>
            <c:idx val="544"/>
            <c:bubble3D val="0"/>
            <c:spPr>
              <a:solidFill>
                <a:schemeClr val="accent1">
                  <a:shade val="31000"/>
                </a:schemeClr>
              </a:solidFill>
              <a:ln>
                <a:noFill/>
              </a:ln>
              <a:effectLst/>
            </c:spPr>
            <c:extLst>
              <c:ext xmlns:c16="http://schemas.microsoft.com/office/drawing/2014/chart" uri="{C3380CC4-5D6E-409C-BE32-E72D297353CC}">
                <c16:uniqueId val="{00000220-CCA0-2447-96C3-B83E9A094941}"/>
              </c:ext>
            </c:extLst>
          </c:dPt>
          <c:dPt>
            <c:idx val="545"/>
            <c:bubble3D val="0"/>
            <c:spPr>
              <a:solidFill>
                <a:schemeClr val="accent1">
                  <a:shade val="31000"/>
                </a:schemeClr>
              </a:solidFill>
              <a:ln>
                <a:noFill/>
              </a:ln>
              <a:effectLst/>
            </c:spPr>
            <c:extLst>
              <c:ext xmlns:c16="http://schemas.microsoft.com/office/drawing/2014/chart" uri="{C3380CC4-5D6E-409C-BE32-E72D297353CC}">
                <c16:uniqueId val="{00000221-CCA0-2447-96C3-B83E9A094941}"/>
              </c:ext>
            </c:extLst>
          </c:dPt>
          <c:dPt>
            <c:idx val="546"/>
            <c:bubble3D val="0"/>
            <c:spPr>
              <a:solidFill>
                <a:schemeClr val="accent1">
                  <a:shade val="31000"/>
                </a:schemeClr>
              </a:solidFill>
              <a:ln>
                <a:noFill/>
              </a:ln>
              <a:effectLst/>
            </c:spPr>
            <c:extLst>
              <c:ext xmlns:c16="http://schemas.microsoft.com/office/drawing/2014/chart" uri="{C3380CC4-5D6E-409C-BE32-E72D297353CC}">
                <c16:uniqueId val="{00000222-CCA0-2447-96C3-B83E9A094941}"/>
              </c:ext>
            </c:extLst>
          </c:dPt>
          <c:dPt>
            <c:idx val="547"/>
            <c:bubble3D val="0"/>
            <c:spPr>
              <a:solidFill>
                <a:schemeClr val="accent1">
                  <a:shade val="31000"/>
                </a:schemeClr>
              </a:solidFill>
              <a:ln>
                <a:noFill/>
              </a:ln>
              <a:effectLst/>
            </c:spPr>
            <c:extLst>
              <c:ext xmlns:c16="http://schemas.microsoft.com/office/drawing/2014/chart" uri="{C3380CC4-5D6E-409C-BE32-E72D297353CC}">
                <c16:uniqueId val="{00000223-CCA0-2447-96C3-B83E9A094941}"/>
              </c:ext>
            </c:extLst>
          </c:dPt>
          <c:dPt>
            <c:idx val="548"/>
            <c:bubble3D val="0"/>
            <c:spPr>
              <a:solidFill>
                <a:schemeClr val="accent1">
                  <a:shade val="31000"/>
                </a:schemeClr>
              </a:solidFill>
              <a:ln>
                <a:noFill/>
              </a:ln>
              <a:effectLst/>
            </c:spPr>
            <c:extLst>
              <c:ext xmlns:c16="http://schemas.microsoft.com/office/drawing/2014/chart" uri="{C3380CC4-5D6E-409C-BE32-E72D297353CC}">
                <c16:uniqueId val="{00000224-CCA0-2447-96C3-B83E9A094941}"/>
              </c:ext>
            </c:extLst>
          </c:dPt>
          <c:dPt>
            <c:idx val="549"/>
            <c:bubble3D val="0"/>
            <c:spPr>
              <a:solidFill>
                <a:schemeClr val="accent1">
                  <a:shade val="31000"/>
                </a:schemeClr>
              </a:solidFill>
              <a:ln>
                <a:noFill/>
              </a:ln>
              <a:effectLst/>
            </c:spPr>
            <c:extLst>
              <c:ext xmlns:c16="http://schemas.microsoft.com/office/drawing/2014/chart" uri="{C3380CC4-5D6E-409C-BE32-E72D297353CC}">
                <c16:uniqueId val="{00000225-CCA0-2447-96C3-B83E9A094941}"/>
              </c:ext>
            </c:extLst>
          </c:dPt>
          <c:dPt>
            <c:idx val="550"/>
            <c:bubble3D val="0"/>
            <c:spPr>
              <a:solidFill>
                <a:schemeClr val="accent1">
                  <a:shade val="31000"/>
                </a:schemeClr>
              </a:solidFill>
              <a:ln>
                <a:noFill/>
              </a:ln>
              <a:effectLst/>
            </c:spPr>
            <c:extLst>
              <c:ext xmlns:c16="http://schemas.microsoft.com/office/drawing/2014/chart" uri="{C3380CC4-5D6E-409C-BE32-E72D297353CC}">
                <c16:uniqueId val="{00000226-CCA0-2447-96C3-B83E9A094941}"/>
              </c:ext>
            </c:extLst>
          </c:dPt>
          <c:dPt>
            <c:idx val="551"/>
            <c:bubble3D val="0"/>
            <c:spPr>
              <a:solidFill>
                <a:schemeClr val="accent1">
                  <a:shade val="31000"/>
                </a:schemeClr>
              </a:solidFill>
              <a:ln>
                <a:noFill/>
              </a:ln>
              <a:effectLst/>
            </c:spPr>
            <c:extLst>
              <c:ext xmlns:c16="http://schemas.microsoft.com/office/drawing/2014/chart" uri="{C3380CC4-5D6E-409C-BE32-E72D297353CC}">
                <c16:uniqueId val="{00000227-CCA0-2447-96C3-B83E9A094941}"/>
              </c:ext>
            </c:extLst>
          </c:dPt>
          <c:dPt>
            <c:idx val="552"/>
            <c:bubble3D val="0"/>
            <c:spPr>
              <a:solidFill>
                <a:schemeClr val="accent1">
                  <a:shade val="31000"/>
                </a:schemeClr>
              </a:solidFill>
              <a:ln>
                <a:noFill/>
              </a:ln>
              <a:effectLst/>
            </c:spPr>
            <c:extLst>
              <c:ext xmlns:c16="http://schemas.microsoft.com/office/drawing/2014/chart" uri="{C3380CC4-5D6E-409C-BE32-E72D297353CC}">
                <c16:uniqueId val="{00000228-CCA0-2447-96C3-B83E9A094941}"/>
              </c:ext>
            </c:extLst>
          </c:dPt>
          <c:dPt>
            <c:idx val="553"/>
            <c:bubble3D val="0"/>
            <c:spPr>
              <a:solidFill>
                <a:schemeClr val="accent1">
                  <a:shade val="31000"/>
                </a:schemeClr>
              </a:solidFill>
              <a:ln>
                <a:noFill/>
              </a:ln>
              <a:effectLst/>
            </c:spPr>
            <c:extLst>
              <c:ext xmlns:c16="http://schemas.microsoft.com/office/drawing/2014/chart" uri="{C3380CC4-5D6E-409C-BE32-E72D297353CC}">
                <c16:uniqueId val="{00000229-CCA0-2447-96C3-B83E9A094941}"/>
              </c:ext>
            </c:extLst>
          </c:dPt>
          <c:dPt>
            <c:idx val="554"/>
            <c:bubble3D val="0"/>
            <c:spPr>
              <a:solidFill>
                <a:schemeClr val="accent1">
                  <a:shade val="31000"/>
                </a:schemeClr>
              </a:solidFill>
              <a:ln>
                <a:noFill/>
              </a:ln>
              <a:effectLst/>
            </c:spPr>
            <c:extLst>
              <c:ext xmlns:c16="http://schemas.microsoft.com/office/drawing/2014/chart" uri="{C3380CC4-5D6E-409C-BE32-E72D297353CC}">
                <c16:uniqueId val="{0000022A-CCA0-2447-96C3-B83E9A094941}"/>
              </c:ext>
            </c:extLst>
          </c:dPt>
          <c:dPt>
            <c:idx val="555"/>
            <c:bubble3D val="0"/>
            <c:spPr>
              <a:solidFill>
                <a:schemeClr val="accent1">
                  <a:shade val="31000"/>
                </a:schemeClr>
              </a:solidFill>
              <a:ln>
                <a:noFill/>
              </a:ln>
              <a:effectLst/>
            </c:spPr>
            <c:extLst>
              <c:ext xmlns:c16="http://schemas.microsoft.com/office/drawing/2014/chart" uri="{C3380CC4-5D6E-409C-BE32-E72D297353CC}">
                <c16:uniqueId val="{0000022B-CCA0-2447-96C3-B83E9A094941}"/>
              </c:ext>
            </c:extLst>
          </c:dPt>
          <c:dPt>
            <c:idx val="556"/>
            <c:bubble3D val="0"/>
            <c:spPr>
              <a:solidFill>
                <a:schemeClr val="accent1">
                  <a:shade val="31000"/>
                </a:schemeClr>
              </a:solidFill>
              <a:ln>
                <a:noFill/>
              </a:ln>
              <a:effectLst/>
            </c:spPr>
            <c:extLst>
              <c:ext xmlns:c16="http://schemas.microsoft.com/office/drawing/2014/chart" uri="{C3380CC4-5D6E-409C-BE32-E72D297353CC}">
                <c16:uniqueId val="{0000022C-CCA0-2447-96C3-B83E9A094941}"/>
              </c:ext>
            </c:extLst>
          </c:dPt>
          <c:dPt>
            <c:idx val="557"/>
            <c:bubble3D val="0"/>
            <c:spPr>
              <a:solidFill>
                <a:schemeClr val="accent1">
                  <a:shade val="31000"/>
                </a:schemeClr>
              </a:solidFill>
              <a:ln>
                <a:noFill/>
              </a:ln>
              <a:effectLst/>
            </c:spPr>
            <c:extLst>
              <c:ext xmlns:c16="http://schemas.microsoft.com/office/drawing/2014/chart" uri="{C3380CC4-5D6E-409C-BE32-E72D297353CC}">
                <c16:uniqueId val="{0000022D-CCA0-2447-96C3-B83E9A094941}"/>
              </c:ext>
            </c:extLst>
          </c:dPt>
          <c:dPt>
            <c:idx val="558"/>
            <c:bubble3D val="0"/>
            <c:spPr>
              <a:solidFill>
                <a:schemeClr val="accent1">
                  <a:shade val="31000"/>
                </a:schemeClr>
              </a:solidFill>
              <a:ln>
                <a:noFill/>
              </a:ln>
              <a:effectLst/>
            </c:spPr>
            <c:extLst>
              <c:ext xmlns:c16="http://schemas.microsoft.com/office/drawing/2014/chart" uri="{C3380CC4-5D6E-409C-BE32-E72D297353CC}">
                <c16:uniqueId val="{0000022E-CCA0-2447-96C3-B83E9A094941}"/>
              </c:ext>
            </c:extLst>
          </c:dPt>
          <c:dPt>
            <c:idx val="559"/>
            <c:bubble3D val="0"/>
            <c:spPr>
              <a:solidFill>
                <a:schemeClr val="accent1">
                  <a:shade val="31000"/>
                </a:schemeClr>
              </a:solidFill>
              <a:ln>
                <a:noFill/>
              </a:ln>
              <a:effectLst/>
            </c:spPr>
            <c:extLst>
              <c:ext xmlns:c16="http://schemas.microsoft.com/office/drawing/2014/chart" uri="{C3380CC4-5D6E-409C-BE32-E72D297353CC}">
                <c16:uniqueId val="{0000022F-CCA0-2447-96C3-B83E9A094941}"/>
              </c:ext>
            </c:extLst>
          </c:dPt>
          <c:dPt>
            <c:idx val="560"/>
            <c:bubble3D val="0"/>
            <c:spPr>
              <a:solidFill>
                <a:schemeClr val="accent1">
                  <a:shade val="31000"/>
                </a:schemeClr>
              </a:solidFill>
              <a:ln>
                <a:noFill/>
              </a:ln>
              <a:effectLst/>
            </c:spPr>
            <c:extLst>
              <c:ext xmlns:c16="http://schemas.microsoft.com/office/drawing/2014/chart" uri="{C3380CC4-5D6E-409C-BE32-E72D297353CC}">
                <c16:uniqueId val="{00000230-CCA0-2447-96C3-B83E9A094941}"/>
              </c:ext>
            </c:extLst>
          </c:dPt>
          <c:dPt>
            <c:idx val="561"/>
            <c:bubble3D val="0"/>
            <c:spPr>
              <a:solidFill>
                <a:schemeClr val="accent1">
                  <a:shade val="31000"/>
                </a:schemeClr>
              </a:solidFill>
              <a:ln>
                <a:noFill/>
              </a:ln>
              <a:effectLst/>
            </c:spPr>
            <c:extLst>
              <c:ext xmlns:c16="http://schemas.microsoft.com/office/drawing/2014/chart" uri="{C3380CC4-5D6E-409C-BE32-E72D297353CC}">
                <c16:uniqueId val="{00000231-CCA0-2447-96C3-B83E9A094941}"/>
              </c:ext>
            </c:extLst>
          </c:dPt>
          <c:dPt>
            <c:idx val="562"/>
            <c:bubble3D val="0"/>
            <c:spPr>
              <a:solidFill>
                <a:schemeClr val="accent1">
                  <a:shade val="31000"/>
                </a:schemeClr>
              </a:solidFill>
              <a:ln>
                <a:noFill/>
              </a:ln>
              <a:effectLst/>
            </c:spPr>
            <c:extLst>
              <c:ext xmlns:c16="http://schemas.microsoft.com/office/drawing/2014/chart" uri="{C3380CC4-5D6E-409C-BE32-E72D297353CC}">
                <c16:uniqueId val="{00000232-CCA0-2447-96C3-B83E9A094941}"/>
              </c:ext>
            </c:extLst>
          </c:dPt>
          <c:dPt>
            <c:idx val="563"/>
            <c:bubble3D val="0"/>
            <c:spPr>
              <a:solidFill>
                <a:schemeClr val="accent1">
                  <a:shade val="31000"/>
                </a:schemeClr>
              </a:solidFill>
              <a:ln>
                <a:noFill/>
              </a:ln>
              <a:effectLst/>
            </c:spPr>
            <c:extLst>
              <c:ext xmlns:c16="http://schemas.microsoft.com/office/drawing/2014/chart" uri="{C3380CC4-5D6E-409C-BE32-E72D297353CC}">
                <c16:uniqueId val="{00000233-CCA0-2447-96C3-B83E9A094941}"/>
              </c:ext>
            </c:extLst>
          </c:dPt>
          <c:dPt>
            <c:idx val="564"/>
            <c:bubble3D val="0"/>
            <c:spPr>
              <a:solidFill>
                <a:schemeClr val="accent1">
                  <a:shade val="31000"/>
                </a:schemeClr>
              </a:solidFill>
              <a:ln>
                <a:noFill/>
              </a:ln>
              <a:effectLst/>
            </c:spPr>
            <c:extLst>
              <c:ext xmlns:c16="http://schemas.microsoft.com/office/drawing/2014/chart" uri="{C3380CC4-5D6E-409C-BE32-E72D297353CC}">
                <c16:uniqueId val="{00000234-CCA0-2447-96C3-B83E9A094941}"/>
              </c:ext>
            </c:extLst>
          </c:dPt>
          <c:dPt>
            <c:idx val="565"/>
            <c:bubble3D val="0"/>
            <c:spPr>
              <a:solidFill>
                <a:schemeClr val="accent1">
                  <a:shade val="31000"/>
                </a:schemeClr>
              </a:solidFill>
              <a:ln>
                <a:noFill/>
              </a:ln>
              <a:effectLst/>
            </c:spPr>
            <c:extLst>
              <c:ext xmlns:c16="http://schemas.microsoft.com/office/drawing/2014/chart" uri="{C3380CC4-5D6E-409C-BE32-E72D297353CC}">
                <c16:uniqueId val="{00000235-CCA0-2447-96C3-B83E9A094941}"/>
              </c:ext>
            </c:extLst>
          </c:dPt>
          <c:dPt>
            <c:idx val="566"/>
            <c:bubble3D val="0"/>
            <c:spPr>
              <a:solidFill>
                <a:schemeClr val="accent1">
                  <a:shade val="31000"/>
                </a:schemeClr>
              </a:solidFill>
              <a:ln>
                <a:noFill/>
              </a:ln>
              <a:effectLst/>
            </c:spPr>
            <c:extLst>
              <c:ext xmlns:c16="http://schemas.microsoft.com/office/drawing/2014/chart" uri="{C3380CC4-5D6E-409C-BE32-E72D297353CC}">
                <c16:uniqueId val="{00000236-CCA0-2447-96C3-B83E9A094941}"/>
              </c:ext>
            </c:extLst>
          </c:dPt>
          <c:dPt>
            <c:idx val="567"/>
            <c:bubble3D val="0"/>
            <c:spPr>
              <a:solidFill>
                <a:schemeClr val="accent1">
                  <a:shade val="31000"/>
                </a:schemeClr>
              </a:solidFill>
              <a:ln>
                <a:noFill/>
              </a:ln>
              <a:effectLst/>
            </c:spPr>
            <c:extLst>
              <c:ext xmlns:c16="http://schemas.microsoft.com/office/drawing/2014/chart" uri="{C3380CC4-5D6E-409C-BE32-E72D297353CC}">
                <c16:uniqueId val="{00000237-CCA0-2447-96C3-B83E9A094941}"/>
              </c:ext>
            </c:extLst>
          </c:dPt>
          <c:dPt>
            <c:idx val="568"/>
            <c:bubble3D val="0"/>
            <c:spPr>
              <a:solidFill>
                <a:schemeClr val="accent1">
                  <a:shade val="31000"/>
                </a:schemeClr>
              </a:solidFill>
              <a:ln>
                <a:noFill/>
              </a:ln>
              <a:effectLst/>
            </c:spPr>
            <c:extLst>
              <c:ext xmlns:c16="http://schemas.microsoft.com/office/drawing/2014/chart" uri="{C3380CC4-5D6E-409C-BE32-E72D297353CC}">
                <c16:uniqueId val="{00000238-CCA0-2447-96C3-B83E9A094941}"/>
              </c:ext>
            </c:extLst>
          </c:dPt>
          <c:dPt>
            <c:idx val="569"/>
            <c:bubble3D val="0"/>
            <c:spPr>
              <a:solidFill>
                <a:schemeClr val="accent1">
                  <a:shade val="31000"/>
                </a:schemeClr>
              </a:solidFill>
              <a:ln>
                <a:noFill/>
              </a:ln>
              <a:effectLst/>
            </c:spPr>
            <c:extLst>
              <c:ext xmlns:c16="http://schemas.microsoft.com/office/drawing/2014/chart" uri="{C3380CC4-5D6E-409C-BE32-E72D297353CC}">
                <c16:uniqueId val="{00000239-CCA0-2447-96C3-B83E9A094941}"/>
              </c:ext>
            </c:extLst>
          </c:dPt>
          <c:dPt>
            <c:idx val="570"/>
            <c:bubble3D val="0"/>
            <c:spPr>
              <a:solidFill>
                <a:schemeClr val="accent1">
                  <a:shade val="31000"/>
                </a:schemeClr>
              </a:solidFill>
              <a:ln>
                <a:noFill/>
              </a:ln>
              <a:effectLst/>
            </c:spPr>
            <c:extLst>
              <c:ext xmlns:c16="http://schemas.microsoft.com/office/drawing/2014/chart" uri="{C3380CC4-5D6E-409C-BE32-E72D297353CC}">
                <c16:uniqueId val="{0000023A-CCA0-2447-96C3-B83E9A094941}"/>
              </c:ext>
            </c:extLst>
          </c:dPt>
          <c:dPt>
            <c:idx val="571"/>
            <c:bubble3D val="0"/>
            <c:spPr>
              <a:solidFill>
                <a:schemeClr val="accent1">
                  <a:shade val="31000"/>
                </a:schemeClr>
              </a:solidFill>
              <a:ln>
                <a:noFill/>
              </a:ln>
              <a:effectLst/>
            </c:spPr>
            <c:extLst>
              <c:ext xmlns:c16="http://schemas.microsoft.com/office/drawing/2014/chart" uri="{C3380CC4-5D6E-409C-BE32-E72D297353CC}">
                <c16:uniqueId val="{0000023B-CCA0-2447-96C3-B83E9A094941}"/>
              </c:ext>
            </c:extLst>
          </c:dPt>
          <c:dPt>
            <c:idx val="572"/>
            <c:bubble3D val="0"/>
            <c:spPr>
              <a:solidFill>
                <a:schemeClr val="accent1">
                  <a:shade val="31000"/>
                </a:schemeClr>
              </a:solidFill>
              <a:ln>
                <a:noFill/>
              </a:ln>
              <a:effectLst/>
            </c:spPr>
            <c:extLst>
              <c:ext xmlns:c16="http://schemas.microsoft.com/office/drawing/2014/chart" uri="{C3380CC4-5D6E-409C-BE32-E72D297353CC}">
                <c16:uniqueId val="{0000023C-CCA0-2447-96C3-B83E9A094941}"/>
              </c:ext>
            </c:extLst>
          </c:dPt>
          <c:dPt>
            <c:idx val="573"/>
            <c:bubble3D val="0"/>
            <c:spPr>
              <a:solidFill>
                <a:schemeClr val="accent1">
                  <a:shade val="31000"/>
                </a:schemeClr>
              </a:solidFill>
              <a:ln>
                <a:noFill/>
              </a:ln>
              <a:effectLst/>
            </c:spPr>
            <c:extLst>
              <c:ext xmlns:c16="http://schemas.microsoft.com/office/drawing/2014/chart" uri="{C3380CC4-5D6E-409C-BE32-E72D297353CC}">
                <c16:uniqueId val="{0000023D-CCA0-2447-96C3-B83E9A094941}"/>
              </c:ext>
            </c:extLst>
          </c:dPt>
          <c:dPt>
            <c:idx val="574"/>
            <c:bubble3D val="0"/>
            <c:spPr>
              <a:solidFill>
                <a:schemeClr val="accent1">
                  <a:shade val="31000"/>
                </a:schemeClr>
              </a:solidFill>
              <a:ln>
                <a:noFill/>
              </a:ln>
              <a:effectLst/>
            </c:spPr>
            <c:extLst>
              <c:ext xmlns:c16="http://schemas.microsoft.com/office/drawing/2014/chart" uri="{C3380CC4-5D6E-409C-BE32-E72D297353CC}">
                <c16:uniqueId val="{0000023E-CCA0-2447-96C3-B83E9A094941}"/>
              </c:ext>
            </c:extLst>
          </c:dPt>
          <c:dPt>
            <c:idx val="575"/>
            <c:bubble3D val="0"/>
            <c:spPr>
              <a:solidFill>
                <a:schemeClr val="accent1">
                  <a:shade val="31000"/>
                </a:schemeClr>
              </a:solidFill>
              <a:ln>
                <a:noFill/>
              </a:ln>
              <a:effectLst/>
            </c:spPr>
            <c:extLst>
              <c:ext xmlns:c16="http://schemas.microsoft.com/office/drawing/2014/chart" uri="{C3380CC4-5D6E-409C-BE32-E72D297353CC}">
                <c16:uniqueId val="{0000023F-CCA0-2447-96C3-B83E9A094941}"/>
              </c:ext>
            </c:extLst>
          </c:dPt>
          <c:dPt>
            <c:idx val="576"/>
            <c:bubble3D val="0"/>
            <c:spPr>
              <a:solidFill>
                <a:schemeClr val="accent1">
                  <a:shade val="31000"/>
                </a:schemeClr>
              </a:solidFill>
              <a:ln>
                <a:noFill/>
              </a:ln>
              <a:effectLst/>
            </c:spPr>
            <c:extLst>
              <c:ext xmlns:c16="http://schemas.microsoft.com/office/drawing/2014/chart" uri="{C3380CC4-5D6E-409C-BE32-E72D297353CC}">
                <c16:uniqueId val="{00000240-CCA0-2447-96C3-B83E9A094941}"/>
              </c:ext>
            </c:extLst>
          </c:dPt>
          <c:dPt>
            <c:idx val="577"/>
            <c:bubble3D val="0"/>
            <c:spPr>
              <a:solidFill>
                <a:schemeClr val="accent1">
                  <a:shade val="31000"/>
                </a:schemeClr>
              </a:solidFill>
              <a:ln>
                <a:noFill/>
              </a:ln>
              <a:effectLst/>
            </c:spPr>
            <c:extLst>
              <c:ext xmlns:c16="http://schemas.microsoft.com/office/drawing/2014/chart" uri="{C3380CC4-5D6E-409C-BE32-E72D297353CC}">
                <c16:uniqueId val="{00000241-CCA0-2447-96C3-B83E9A094941}"/>
              </c:ext>
            </c:extLst>
          </c:dPt>
          <c:dPt>
            <c:idx val="578"/>
            <c:bubble3D val="0"/>
            <c:spPr>
              <a:solidFill>
                <a:schemeClr val="accent1">
                  <a:shade val="31000"/>
                </a:schemeClr>
              </a:solidFill>
              <a:ln>
                <a:noFill/>
              </a:ln>
              <a:effectLst/>
            </c:spPr>
            <c:extLst>
              <c:ext xmlns:c16="http://schemas.microsoft.com/office/drawing/2014/chart" uri="{C3380CC4-5D6E-409C-BE32-E72D297353CC}">
                <c16:uniqueId val="{00000242-CCA0-2447-96C3-B83E9A094941}"/>
              </c:ext>
            </c:extLst>
          </c:dPt>
          <c:dPt>
            <c:idx val="579"/>
            <c:bubble3D val="0"/>
            <c:spPr>
              <a:solidFill>
                <a:schemeClr val="accent1">
                  <a:shade val="31000"/>
                </a:schemeClr>
              </a:solidFill>
              <a:ln>
                <a:noFill/>
              </a:ln>
              <a:effectLst/>
            </c:spPr>
            <c:extLst>
              <c:ext xmlns:c16="http://schemas.microsoft.com/office/drawing/2014/chart" uri="{C3380CC4-5D6E-409C-BE32-E72D297353CC}">
                <c16:uniqueId val="{00000243-CCA0-2447-96C3-B83E9A094941}"/>
              </c:ext>
            </c:extLst>
          </c:dPt>
          <c:dPt>
            <c:idx val="580"/>
            <c:bubble3D val="0"/>
            <c:spPr>
              <a:solidFill>
                <a:schemeClr val="accent1">
                  <a:shade val="31000"/>
                </a:schemeClr>
              </a:solidFill>
              <a:ln>
                <a:noFill/>
              </a:ln>
              <a:effectLst/>
            </c:spPr>
            <c:extLst>
              <c:ext xmlns:c16="http://schemas.microsoft.com/office/drawing/2014/chart" uri="{C3380CC4-5D6E-409C-BE32-E72D297353CC}">
                <c16:uniqueId val="{00000244-CCA0-2447-96C3-B83E9A094941}"/>
              </c:ext>
            </c:extLst>
          </c:dPt>
          <c:dPt>
            <c:idx val="581"/>
            <c:bubble3D val="0"/>
            <c:spPr>
              <a:solidFill>
                <a:schemeClr val="accent1">
                  <a:shade val="31000"/>
                </a:schemeClr>
              </a:solidFill>
              <a:ln>
                <a:noFill/>
              </a:ln>
              <a:effectLst/>
            </c:spPr>
            <c:extLst>
              <c:ext xmlns:c16="http://schemas.microsoft.com/office/drawing/2014/chart" uri="{C3380CC4-5D6E-409C-BE32-E72D297353CC}">
                <c16:uniqueId val="{00000245-CCA0-2447-96C3-B83E9A094941}"/>
              </c:ext>
            </c:extLst>
          </c:dPt>
          <c:dPt>
            <c:idx val="582"/>
            <c:bubble3D val="0"/>
            <c:spPr>
              <a:solidFill>
                <a:schemeClr val="accent1">
                  <a:shade val="31000"/>
                </a:schemeClr>
              </a:solidFill>
              <a:ln>
                <a:noFill/>
              </a:ln>
              <a:effectLst/>
            </c:spPr>
            <c:extLst>
              <c:ext xmlns:c16="http://schemas.microsoft.com/office/drawing/2014/chart" uri="{C3380CC4-5D6E-409C-BE32-E72D297353CC}">
                <c16:uniqueId val="{00000246-CCA0-2447-96C3-B83E9A094941}"/>
              </c:ext>
            </c:extLst>
          </c:dPt>
          <c:dPt>
            <c:idx val="583"/>
            <c:bubble3D val="0"/>
            <c:spPr>
              <a:solidFill>
                <a:schemeClr val="accent1">
                  <a:shade val="31000"/>
                </a:schemeClr>
              </a:solidFill>
              <a:ln>
                <a:noFill/>
              </a:ln>
              <a:effectLst/>
            </c:spPr>
            <c:extLst>
              <c:ext xmlns:c16="http://schemas.microsoft.com/office/drawing/2014/chart" uri="{C3380CC4-5D6E-409C-BE32-E72D297353CC}">
                <c16:uniqueId val="{00000247-CCA0-2447-96C3-B83E9A094941}"/>
              </c:ext>
            </c:extLst>
          </c:dPt>
          <c:dPt>
            <c:idx val="584"/>
            <c:bubble3D val="0"/>
            <c:spPr>
              <a:solidFill>
                <a:schemeClr val="accent1">
                  <a:shade val="31000"/>
                </a:schemeClr>
              </a:solidFill>
              <a:ln>
                <a:noFill/>
              </a:ln>
              <a:effectLst/>
            </c:spPr>
            <c:extLst>
              <c:ext xmlns:c16="http://schemas.microsoft.com/office/drawing/2014/chart" uri="{C3380CC4-5D6E-409C-BE32-E72D297353CC}">
                <c16:uniqueId val="{00000248-CCA0-2447-96C3-B83E9A094941}"/>
              </c:ext>
            </c:extLst>
          </c:dPt>
          <c:dPt>
            <c:idx val="585"/>
            <c:bubble3D val="0"/>
            <c:spPr>
              <a:solidFill>
                <a:schemeClr val="accent1">
                  <a:shade val="31000"/>
                </a:schemeClr>
              </a:solidFill>
              <a:ln>
                <a:noFill/>
              </a:ln>
              <a:effectLst/>
            </c:spPr>
            <c:extLst>
              <c:ext xmlns:c16="http://schemas.microsoft.com/office/drawing/2014/chart" uri="{C3380CC4-5D6E-409C-BE32-E72D297353CC}">
                <c16:uniqueId val="{00000249-CCA0-2447-96C3-B83E9A094941}"/>
              </c:ext>
            </c:extLst>
          </c:dPt>
          <c:dPt>
            <c:idx val="586"/>
            <c:bubble3D val="0"/>
            <c:spPr>
              <a:solidFill>
                <a:schemeClr val="accent1">
                  <a:shade val="31000"/>
                </a:schemeClr>
              </a:solidFill>
              <a:ln>
                <a:noFill/>
              </a:ln>
              <a:effectLst/>
            </c:spPr>
            <c:extLst>
              <c:ext xmlns:c16="http://schemas.microsoft.com/office/drawing/2014/chart" uri="{C3380CC4-5D6E-409C-BE32-E72D297353CC}">
                <c16:uniqueId val="{0000024A-CCA0-2447-96C3-B83E9A094941}"/>
              </c:ext>
            </c:extLst>
          </c:dPt>
          <c:dPt>
            <c:idx val="587"/>
            <c:bubble3D val="0"/>
            <c:spPr>
              <a:solidFill>
                <a:schemeClr val="accent1">
                  <a:shade val="31000"/>
                </a:schemeClr>
              </a:solidFill>
              <a:ln>
                <a:noFill/>
              </a:ln>
              <a:effectLst/>
            </c:spPr>
            <c:extLst>
              <c:ext xmlns:c16="http://schemas.microsoft.com/office/drawing/2014/chart" uri="{C3380CC4-5D6E-409C-BE32-E72D297353CC}">
                <c16:uniqueId val="{0000024B-CCA0-2447-96C3-B83E9A094941}"/>
              </c:ext>
            </c:extLst>
          </c:dPt>
          <c:dPt>
            <c:idx val="588"/>
            <c:bubble3D val="0"/>
            <c:spPr>
              <a:solidFill>
                <a:schemeClr val="accent1">
                  <a:shade val="31000"/>
                </a:schemeClr>
              </a:solidFill>
              <a:ln>
                <a:noFill/>
              </a:ln>
              <a:effectLst/>
            </c:spPr>
            <c:extLst>
              <c:ext xmlns:c16="http://schemas.microsoft.com/office/drawing/2014/chart" uri="{C3380CC4-5D6E-409C-BE32-E72D297353CC}">
                <c16:uniqueId val="{0000024C-CCA0-2447-96C3-B83E9A094941}"/>
              </c:ext>
            </c:extLst>
          </c:dPt>
          <c:dPt>
            <c:idx val="589"/>
            <c:bubble3D val="0"/>
            <c:spPr>
              <a:solidFill>
                <a:schemeClr val="accent1">
                  <a:shade val="31000"/>
                </a:schemeClr>
              </a:solidFill>
              <a:ln>
                <a:noFill/>
              </a:ln>
              <a:effectLst/>
            </c:spPr>
            <c:extLst>
              <c:ext xmlns:c16="http://schemas.microsoft.com/office/drawing/2014/chart" uri="{C3380CC4-5D6E-409C-BE32-E72D297353CC}">
                <c16:uniqueId val="{0000024D-CCA0-2447-96C3-B83E9A094941}"/>
              </c:ext>
            </c:extLst>
          </c:dPt>
          <c:dPt>
            <c:idx val="590"/>
            <c:bubble3D val="0"/>
            <c:spPr>
              <a:solidFill>
                <a:schemeClr val="accent1">
                  <a:shade val="31000"/>
                </a:schemeClr>
              </a:solidFill>
              <a:ln>
                <a:noFill/>
              </a:ln>
              <a:effectLst/>
            </c:spPr>
            <c:extLst>
              <c:ext xmlns:c16="http://schemas.microsoft.com/office/drawing/2014/chart" uri="{C3380CC4-5D6E-409C-BE32-E72D297353CC}">
                <c16:uniqueId val="{0000024E-CCA0-2447-96C3-B83E9A094941}"/>
              </c:ext>
            </c:extLst>
          </c:dPt>
          <c:dPt>
            <c:idx val="591"/>
            <c:bubble3D val="0"/>
            <c:spPr>
              <a:solidFill>
                <a:schemeClr val="accent1">
                  <a:shade val="31000"/>
                </a:schemeClr>
              </a:solidFill>
              <a:ln>
                <a:noFill/>
              </a:ln>
              <a:effectLst/>
            </c:spPr>
            <c:extLst>
              <c:ext xmlns:c16="http://schemas.microsoft.com/office/drawing/2014/chart" uri="{C3380CC4-5D6E-409C-BE32-E72D297353CC}">
                <c16:uniqueId val="{0000024F-CCA0-2447-96C3-B83E9A094941}"/>
              </c:ext>
            </c:extLst>
          </c:dPt>
          <c:dPt>
            <c:idx val="592"/>
            <c:bubble3D val="0"/>
            <c:spPr>
              <a:solidFill>
                <a:schemeClr val="accent1">
                  <a:shade val="31000"/>
                </a:schemeClr>
              </a:solidFill>
              <a:ln>
                <a:noFill/>
              </a:ln>
              <a:effectLst/>
            </c:spPr>
            <c:extLst>
              <c:ext xmlns:c16="http://schemas.microsoft.com/office/drawing/2014/chart" uri="{C3380CC4-5D6E-409C-BE32-E72D297353CC}">
                <c16:uniqueId val="{00000250-CCA0-2447-96C3-B83E9A094941}"/>
              </c:ext>
            </c:extLst>
          </c:dPt>
          <c:dPt>
            <c:idx val="593"/>
            <c:bubble3D val="0"/>
            <c:spPr>
              <a:solidFill>
                <a:schemeClr val="accent1">
                  <a:shade val="31000"/>
                </a:schemeClr>
              </a:solidFill>
              <a:ln>
                <a:noFill/>
              </a:ln>
              <a:effectLst/>
            </c:spPr>
            <c:extLst>
              <c:ext xmlns:c16="http://schemas.microsoft.com/office/drawing/2014/chart" uri="{C3380CC4-5D6E-409C-BE32-E72D297353CC}">
                <c16:uniqueId val="{00000251-CCA0-2447-96C3-B83E9A094941}"/>
              </c:ext>
            </c:extLst>
          </c:dPt>
          <c:dPt>
            <c:idx val="594"/>
            <c:bubble3D val="0"/>
            <c:spPr>
              <a:solidFill>
                <a:schemeClr val="accent1">
                  <a:shade val="31000"/>
                </a:schemeClr>
              </a:solidFill>
              <a:ln>
                <a:noFill/>
              </a:ln>
              <a:effectLst/>
            </c:spPr>
            <c:extLst>
              <c:ext xmlns:c16="http://schemas.microsoft.com/office/drawing/2014/chart" uri="{C3380CC4-5D6E-409C-BE32-E72D297353CC}">
                <c16:uniqueId val="{00000252-CCA0-2447-96C3-B83E9A094941}"/>
              </c:ext>
            </c:extLst>
          </c:dPt>
          <c:dPt>
            <c:idx val="595"/>
            <c:bubble3D val="0"/>
            <c:spPr>
              <a:solidFill>
                <a:schemeClr val="accent1">
                  <a:shade val="31000"/>
                </a:schemeClr>
              </a:solidFill>
              <a:ln>
                <a:noFill/>
              </a:ln>
              <a:effectLst/>
            </c:spPr>
            <c:extLst>
              <c:ext xmlns:c16="http://schemas.microsoft.com/office/drawing/2014/chart" uri="{C3380CC4-5D6E-409C-BE32-E72D297353CC}">
                <c16:uniqueId val="{00000253-CCA0-2447-96C3-B83E9A094941}"/>
              </c:ext>
            </c:extLst>
          </c:dPt>
          <c:dPt>
            <c:idx val="596"/>
            <c:bubble3D val="0"/>
            <c:spPr>
              <a:solidFill>
                <a:schemeClr val="accent1">
                  <a:shade val="31000"/>
                </a:schemeClr>
              </a:solidFill>
              <a:ln>
                <a:noFill/>
              </a:ln>
              <a:effectLst/>
            </c:spPr>
            <c:extLst>
              <c:ext xmlns:c16="http://schemas.microsoft.com/office/drawing/2014/chart" uri="{C3380CC4-5D6E-409C-BE32-E72D297353CC}">
                <c16:uniqueId val="{00000254-CCA0-2447-96C3-B83E9A094941}"/>
              </c:ext>
            </c:extLst>
          </c:dPt>
          <c:dPt>
            <c:idx val="597"/>
            <c:bubble3D val="0"/>
            <c:spPr>
              <a:solidFill>
                <a:schemeClr val="accent1">
                  <a:shade val="31000"/>
                </a:schemeClr>
              </a:solidFill>
              <a:ln>
                <a:noFill/>
              </a:ln>
              <a:effectLst/>
            </c:spPr>
            <c:extLst>
              <c:ext xmlns:c16="http://schemas.microsoft.com/office/drawing/2014/chart" uri="{C3380CC4-5D6E-409C-BE32-E72D297353CC}">
                <c16:uniqueId val="{00000255-CCA0-2447-96C3-B83E9A094941}"/>
              </c:ext>
            </c:extLst>
          </c:dPt>
          <c:dPt>
            <c:idx val="598"/>
            <c:bubble3D val="0"/>
            <c:spPr>
              <a:solidFill>
                <a:schemeClr val="accent1">
                  <a:shade val="31000"/>
                </a:schemeClr>
              </a:solidFill>
              <a:ln>
                <a:noFill/>
              </a:ln>
              <a:effectLst/>
            </c:spPr>
            <c:extLst>
              <c:ext xmlns:c16="http://schemas.microsoft.com/office/drawing/2014/chart" uri="{C3380CC4-5D6E-409C-BE32-E72D297353CC}">
                <c16:uniqueId val="{00000256-CCA0-2447-96C3-B83E9A094941}"/>
              </c:ext>
            </c:extLst>
          </c:dPt>
          <c:dPt>
            <c:idx val="599"/>
            <c:bubble3D val="0"/>
            <c:spPr>
              <a:solidFill>
                <a:schemeClr val="accent1">
                  <a:shade val="31000"/>
                </a:schemeClr>
              </a:solidFill>
              <a:ln>
                <a:noFill/>
              </a:ln>
              <a:effectLst/>
            </c:spPr>
            <c:extLst>
              <c:ext xmlns:c16="http://schemas.microsoft.com/office/drawing/2014/chart" uri="{C3380CC4-5D6E-409C-BE32-E72D297353CC}">
                <c16:uniqueId val="{00000257-CCA0-2447-96C3-B83E9A094941}"/>
              </c:ext>
            </c:extLst>
          </c:dPt>
          <c:dPt>
            <c:idx val="600"/>
            <c:bubble3D val="0"/>
            <c:spPr>
              <a:solidFill>
                <a:schemeClr val="accent1">
                  <a:shade val="31000"/>
                </a:schemeClr>
              </a:solidFill>
              <a:ln>
                <a:noFill/>
              </a:ln>
              <a:effectLst/>
            </c:spPr>
            <c:extLst>
              <c:ext xmlns:c16="http://schemas.microsoft.com/office/drawing/2014/chart" uri="{C3380CC4-5D6E-409C-BE32-E72D297353CC}">
                <c16:uniqueId val="{00000258-CCA0-2447-96C3-B83E9A094941}"/>
              </c:ext>
            </c:extLst>
          </c:dPt>
          <c:dPt>
            <c:idx val="601"/>
            <c:bubble3D val="0"/>
            <c:spPr>
              <a:solidFill>
                <a:schemeClr val="accent1">
                  <a:shade val="31000"/>
                </a:schemeClr>
              </a:solidFill>
              <a:ln>
                <a:noFill/>
              </a:ln>
              <a:effectLst/>
            </c:spPr>
            <c:extLst>
              <c:ext xmlns:c16="http://schemas.microsoft.com/office/drawing/2014/chart" uri="{C3380CC4-5D6E-409C-BE32-E72D297353CC}">
                <c16:uniqueId val="{00000259-CCA0-2447-96C3-B83E9A094941}"/>
              </c:ext>
            </c:extLst>
          </c:dPt>
          <c:dPt>
            <c:idx val="602"/>
            <c:bubble3D val="0"/>
            <c:spPr>
              <a:solidFill>
                <a:schemeClr val="accent1">
                  <a:shade val="31000"/>
                </a:schemeClr>
              </a:solidFill>
              <a:ln>
                <a:noFill/>
              </a:ln>
              <a:effectLst/>
            </c:spPr>
            <c:extLst>
              <c:ext xmlns:c16="http://schemas.microsoft.com/office/drawing/2014/chart" uri="{C3380CC4-5D6E-409C-BE32-E72D297353CC}">
                <c16:uniqueId val="{0000025A-CCA0-2447-96C3-B83E9A094941}"/>
              </c:ext>
            </c:extLst>
          </c:dPt>
          <c:dPt>
            <c:idx val="603"/>
            <c:bubble3D val="0"/>
            <c:spPr>
              <a:solidFill>
                <a:schemeClr val="accent1">
                  <a:shade val="31000"/>
                </a:schemeClr>
              </a:solidFill>
              <a:ln>
                <a:noFill/>
              </a:ln>
              <a:effectLst/>
            </c:spPr>
            <c:extLst>
              <c:ext xmlns:c16="http://schemas.microsoft.com/office/drawing/2014/chart" uri="{C3380CC4-5D6E-409C-BE32-E72D297353CC}">
                <c16:uniqueId val="{0000025B-CCA0-2447-96C3-B83E9A094941}"/>
              </c:ext>
            </c:extLst>
          </c:dPt>
          <c:dPt>
            <c:idx val="604"/>
            <c:bubble3D val="0"/>
            <c:spPr>
              <a:solidFill>
                <a:schemeClr val="accent1">
                  <a:shade val="31000"/>
                </a:schemeClr>
              </a:solidFill>
              <a:ln>
                <a:noFill/>
              </a:ln>
              <a:effectLst/>
            </c:spPr>
            <c:extLst>
              <c:ext xmlns:c16="http://schemas.microsoft.com/office/drawing/2014/chart" uri="{C3380CC4-5D6E-409C-BE32-E72D297353CC}">
                <c16:uniqueId val="{0000025C-CCA0-2447-96C3-B83E9A094941}"/>
              </c:ext>
            </c:extLst>
          </c:dPt>
          <c:dPt>
            <c:idx val="605"/>
            <c:bubble3D val="0"/>
            <c:spPr>
              <a:solidFill>
                <a:schemeClr val="accent1">
                  <a:shade val="31000"/>
                </a:schemeClr>
              </a:solidFill>
              <a:ln>
                <a:noFill/>
              </a:ln>
              <a:effectLst/>
            </c:spPr>
            <c:extLst>
              <c:ext xmlns:c16="http://schemas.microsoft.com/office/drawing/2014/chart" uri="{C3380CC4-5D6E-409C-BE32-E72D297353CC}">
                <c16:uniqueId val="{0000025D-CCA0-2447-96C3-B83E9A094941}"/>
              </c:ext>
            </c:extLst>
          </c:dPt>
          <c:dPt>
            <c:idx val="606"/>
            <c:bubble3D val="0"/>
            <c:spPr>
              <a:solidFill>
                <a:schemeClr val="accent1">
                  <a:shade val="31000"/>
                </a:schemeClr>
              </a:solidFill>
              <a:ln>
                <a:noFill/>
              </a:ln>
              <a:effectLst/>
            </c:spPr>
            <c:extLst>
              <c:ext xmlns:c16="http://schemas.microsoft.com/office/drawing/2014/chart" uri="{C3380CC4-5D6E-409C-BE32-E72D297353CC}">
                <c16:uniqueId val="{0000025E-CCA0-2447-96C3-B83E9A094941}"/>
              </c:ext>
            </c:extLst>
          </c:dPt>
          <c:dPt>
            <c:idx val="607"/>
            <c:bubble3D val="0"/>
            <c:spPr>
              <a:solidFill>
                <a:schemeClr val="accent1">
                  <a:shade val="31000"/>
                </a:schemeClr>
              </a:solidFill>
              <a:ln>
                <a:noFill/>
              </a:ln>
              <a:effectLst/>
            </c:spPr>
            <c:extLst>
              <c:ext xmlns:c16="http://schemas.microsoft.com/office/drawing/2014/chart" uri="{C3380CC4-5D6E-409C-BE32-E72D297353CC}">
                <c16:uniqueId val="{0000025F-CCA0-2447-96C3-B83E9A094941}"/>
              </c:ext>
            </c:extLst>
          </c:dPt>
          <c:dPt>
            <c:idx val="608"/>
            <c:bubble3D val="0"/>
            <c:spPr>
              <a:solidFill>
                <a:schemeClr val="accent1">
                  <a:shade val="31000"/>
                </a:schemeClr>
              </a:solidFill>
              <a:ln>
                <a:noFill/>
              </a:ln>
              <a:effectLst/>
            </c:spPr>
            <c:extLst>
              <c:ext xmlns:c16="http://schemas.microsoft.com/office/drawing/2014/chart" uri="{C3380CC4-5D6E-409C-BE32-E72D297353CC}">
                <c16:uniqueId val="{00000260-CCA0-2447-96C3-B83E9A094941}"/>
              </c:ext>
            </c:extLst>
          </c:dPt>
          <c:dPt>
            <c:idx val="609"/>
            <c:bubble3D val="0"/>
            <c:spPr>
              <a:solidFill>
                <a:schemeClr val="accent1">
                  <a:shade val="31000"/>
                </a:schemeClr>
              </a:solidFill>
              <a:ln>
                <a:noFill/>
              </a:ln>
              <a:effectLst/>
            </c:spPr>
            <c:extLst>
              <c:ext xmlns:c16="http://schemas.microsoft.com/office/drawing/2014/chart" uri="{C3380CC4-5D6E-409C-BE32-E72D297353CC}">
                <c16:uniqueId val="{00000261-CCA0-2447-96C3-B83E9A094941}"/>
              </c:ext>
            </c:extLst>
          </c:dPt>
          <c:dPt>
            <c:idx val="610"/>
            <c:bubble3D val="0"/>
            <c:spPr>
              <a:solidFill>
                <a:schemeClr val="accent1">
                  <a:shade val="31000"/>
                </a:schemeClr>
              </a:solidFill>
              <a:ln>
                <a:noFill/>
              </a:ln>
              <a:effectLst/>
            </c:spPr>
            <c:extLst>
              <c:ext xmlns:c16="http://schemas.microsoft.com/office/drawing/2014/chart" uri="{C3380CC4-5D6E-409C-BE32-E72D297353CC}">
                <c16:uniqueId val="{00000262-CCA0-2447-96C3-B83E9A094941}"/>
              </c:ext>
            </c:extLst>
          </c:dPt>
          <c:dPt>
            <c:idx val="611"/>
            <c:bubble3D val="0"/>
            <c:spPr>
              <a:solidFill>
                <a:schemeClr val="accent1">
                  <a:shade val="31000"/>
                </a:schemeClr>
              </a:solidFill>
              <a:ln>
                <a:noFill/>
              </a:ln>
              <a:effectLst/>
            </c:spPr>
            <c:extLst>
              <c:ext xmlns:c16="http://schemas.microsoft.com/office/drawing/2014/chart" uri="{C3380CC4-5D6E-409C-BE32-E72D297353CC}">
                <c16:uniqueId val="{00000263-CCA0-2447-96C3-B83E9A094941}"/>
              </c:ext>
            </c:extLst>
          </c:dPt>
          <c:dPt>
            <c:idx val="612"/>
            <c:bubble3D val="0"/>
            <c:spPr>
              <a:solidFill>
                <a:schemeClr val="accent1">
                  <a:shade val="31000"/>
                </a:schemeClr>
              </a:solidFill>
              <a:ln>
                <a:noFill/>
              </a:ln>
              <a:effectLst/>
            </c:spPr>
            <c:extLst>
              <c:ext xmlns:c16="http://schemas.microsoft.com/office/drawing/2014/chart" uri="{C3380CC4-5D6E-409C-BE32-E72D297353CC}">
                <c16:uniqueId val="{00000264-CCA0-2447-96C3-B83E9A094941}"/>
              </c:ext>
            </c:extLst>
          </c:dPt>
          <c:dPt>
            <c:idx val="613"/>
            <c:bubble3D val="0"/>
            <c:spPr>
              <a:solidFill>
                <a:schemeClr val="accent1">
                  <a:shade val="31000"/>
                </a:schemeClr>
              </a:solidFill>
              <a:ln>
                <a:noFill/>
              </a:ln>
              <a:effectLst/>
            </c:spPr>
            <c:extLst>
              <c:ext xmlns:c16="http://schemas.microsoft.com/office/drawing/2014/chart" uri="{C3380CC4-5D6E-409C-BE32-E72D297353CC}">
                <c16:uniqueId val="{00000265-CCA0-2447-96C3-B83E9A094941}"/>
              </c:ext>
            </c:extLst>
          </c:dPt>
          <c:dPt>
            <c:idx val="614"/>
            <c:bubble3D val="0"/>
            <c:spPr>
              <a:solidFill>
                <a:schemeClr val="accent1">
                  <a:shade val="31000"/>
                </a:schemeClr>
              </a:solidFill>
              <a:ln>
                <a:noFill/>
              </a:ln>
              <a:effectLst/>
            </c:spPr>
            <c:extLst>
              <c:ext xmlns:c16="http://schemas.microsoft.com/office/drawing/2014/chart" uri="{C3380CC4-5D6E-409C-BE32-E72D297353CC}">
                <c16:uniqueId val="{00000266-CCA0-2447-96C3-B83E9A094941}"/>
              </c:ext>
            </c:extLst>
          </c:dPt>
          <c:dPt>
            <c:idx val="615"/>
            <c:bubble3D val="0"/>
            <c:spPr>
              <a:solidFill>
                <a:schemeClr val="accent1">
                  <a:shade val="31000"/>
                </a:schemeClr>
              </a:solidFill>
              <a:ln>
                <a:noFill/>
              </a:ln>
              <a:effectLst/>
            </c:spPr>
            <c:extLst>
              <c:ext xmlns:c16="http://schemas.microsoft.com/office/drawing/2014/chart" uri="{C3380CC4-5D6E-409C-BE32-E72D297353CC}">
                <c16:uniqueId val="{00000267-CCA0-2447-96C3-B83E9A094941}"/>
              </c:ext>
            </c:extLst>
          </c:dPt>
          <c:dPt>
            <c:idx val="616"/>
            <c:bubble3D val="0"/>
            <c:spPr>
              <a:solidFill>
                <a:schemeClr val="accent1">
                  <a:shade val="31000"/>
                </a:schemeClr>
              </a:solidFill>
              <a:ln>
                <a:noFill/>
              </a:ln>
              <a:effectLst/>
            </c:spPr>
            <c:extLst>
              <c:ext xmlns:c16="http://schemas.microsoft.com/office/drawing/2014/chart" uri="{C3380CC4-5D6E-409C-BE32-E72D297353CC}">
                <c16:uniqueId val="{00000268-CCA0-2447-96C3-B83E9A094941}"/>
              </c:ext>
            </c:extLst>
          </c:dPt>
          <c:dPt>
            <c:idx val="617"/>
            <c:bubble3D val="0"/>
            <c:spPr>
              <a:solidFill>
                <a:schemeClr val="accent1">
                  <a:shade val="31000"/>
                </a:schemeClr>
              </a:solidFill>
              <a:ln>
                <a:noFill/>
              </a:ln>
              <a:effectLst/>
            </c:spPr>
            <c:extLst>
              <c:ext xmlns:c16="http://schemas.microsoft.com/office/drawing/2014/chart" uri="{C3380CC4-5D6E-409C-BE32-E72D297353CC}">
                <c16:uniqueId val="{00000269-CCA0-2447-96C3-B83E9A094941}"/>
              </c:ext>
            </c:extLst>
          </c:dPt>
          <c:dPt>
            <c:idx val="618"/>
            <c:bubble3D val="0"/>
            <c:spPr>
              <a:solidFill>
                <a:schemeClr val="accent1">
                  <a:shade val="31000"/>
                </a:schemeClr>
              </a:solidFill>
              <a:ln>
                <a:noFill/>
              </a:ln>
              <a:effectLst/>
            </c:spPr>
            <c:extLst>
              <c:ext xmlns:c16="http://schemas.microsoft.com/office/drawing/2014/chart" uri="{C3380CC4-5D6E-409C-BE32-E72D297353CC}">
                <c16:uniqueId val="{0000026A-CCA0-2447-96C3-B83E9A094941}"/>
              </c:ext>
            </c:extLst>
          </c:dPt>
          <c:dPt>
            <c:idx val="619"/>
            <c:bubble3D val="0"/>
            <c:spPr>
              <a:solidFill>
                <a:schemeClr val="accent1">
                  <a:shade val="31000"/>
                </a:schemeClr>
              </a:solidFill>
              <a:ln>
                <a:noFill/>
              </a:ln>
              <a:effectLst/>
            </c:spPr>
            <c:extLst>
              <c:ext xmlns:c16="http://schemas.microsoft.com/office/drawing/2014/chart" uri="{C3380CC4-5D6E-409C-BE32-E72D297353CC}">
                <c16:uniqueId val="{0000026B-CCA0-2447-96C3-B83E9A094941}"/>
              </c:ext>
            </c:extLst>
          </c:dPt>
          <c:dPt>
            <c:idx val="620"/>
            <c:bubble3D val="0"/>
            <c:spPr>
              <a:solidFill>
                <a:schemeClr val="accent1">
                  <a:shade val="31000"/>
                </a:schemeClr>
              </a:solidFill>
              <a:ln>
                <a:noFill/>
              </a:ln>
              <a:effectLst/>
            </c:spPr>
            <c:extLst>
              <c:ext xmlns:c16="http://schemas.microsoft.com/office/drawing/2014/chart" uri="{C3380CC4-5D6E-409C-BE32-E72D297353CC}">
                <c16:uniqueId val="{0000026C-CCA0-2447-96C3-B83E9A094941}"/>
              </c:ext>
            </c:extLst>
          </c:dPt>
          <c:dPt>
            <c:idx val="621"/>
            <c:bubble3D val="0"/>
            <c:spPr>
              <a:solidFill>
                <a:schemeClr val="accent1">
                  <a:shade val="31000"/>
                </a:schemeClr>
              </a:solidFill>
              <a:ln>
                <a:noFill/>
              </a:ln>
              <a:effectLst/>
            </c:spPr>
            <c:extLst>
              <c:ext xmlns:c16="http://schemas.microsoft.com/office/drawing/2014/chart" uri="{C3380CC4-5D6E-409C-BE32-E72D297353CC}">
                <c16:uniqueId val="{0000026D-CCA0-2447-96C3-B83E9A094941}"/>
              </c:ext>
            </c:extLst>
          </c:dPt>
          <c:dPt>
            <c:idx val="622"/>
            <c:bubble3D val="0"/>
            <c:spPr>
              <a:solidFill>
                <a:schemeClr val="accent1">
                  <a:shade val="31000"/>
                </a:schemeClr>
              </a:solidFill>
              <a:ln>
                <a:noFill/>
              </a:ln>
              <a:effectLst/>
            </c:spPr>
            <c:extLst>
              <c:ext xmlns:c16="http://schemas.microsoft.com/office/drawing/2014/chart" uri="{C3380CC4-5D6E-409C-BE32-E72D297353CC}">
                <c16:uniqueId val="{0000026E-CCA0-2447-96C3-B83E9A094941}"/>
              </c:ext>
            </c:extLst>
          </c:dPt>
          <c:dPt>
            <c:idx val="623"/>
            <c:bubble3D val="0"/>
            <c:spPr>
              <a:solidFill>
                <a:schemeClr val="accent1">
                  <a:shade val="31000"/>
                </a:schemeClr>
              </a:solidFill>
              <a:ln>
                <a:noFill/>
              </a:ln>
              <a:effectLst/>
            </c:spPr>
            <c:extLst>
              <c:ext xmlns:c16="http://schemas.microsoft.com/office/drawing/2014/chart" uri="{C3380CC4-5D6E-409C-BE32-E72D297353CC}">
                <c16:uniqueId val="{0000026F-CCA0-2447-96C3-B83E9A094941}"/>
              </c:ext>
            </c:extLst>
          </c:dPt>
          <c:dPt>
            <c:idx val="624"/>
            <c:bubble3D val="0"/>
            <c:spPr>
              <a:solidFill>
                <a:schemeClr val="accent1">
                  <a:shade val="31000"/>
                </a:schemeClr>
              </a:solidFill>
              <a:ln>
                <a:noFill/>
              </a:ln>
              <a:effectLst/>
            </c:spPr>
            <c:extLst>
              <c:ext xmlns:c16="http://schemas.microsoft.com/office/drawing/2014/chart" uri="{C3380CC4-5D6E-409C-BE32-E72D297353CC}">
                <c16:uniqueId val="{00000270-CCA0-2447-96C3-B83E9A094941}"/>
              </c:ext>
            </c:extLst>
          </c:dPt>
          <c:dPt>
            <c:idx val="625"/>
            <c:bubble3D val="0"/>
            <c:spPr>
              <a:solidFill>
                <a:schemeClr val="accent1">
                  <a:shade val="31000"/>
                </a:schemeClr>
              </a:solidFill>
              <a:ln>
                <a:noFill/>
              </a:ln>
              <a:effectLst/>
            </c:spPr>
            <c:extLst>
              <c:ext xmlns:c16="http://schemas.microsoft.com/office/drawing/2014/chart" uri="{C3380CC4-5D6E-409C-BE32-E72D297353CC}">
                <c16:uniqueId val="{00000271-CCA0-2447-96C3-B83E9A094941}"/>
              </c:ext>
            </c:extLst>
          </c:dPt>
          <c:dPt>
            <c:idx val="626"/>
            <c:bubble3D val="0"/>
            <c:spPr>
              <a:solidFill>
                <a:schemeClr val="accent1">
                  <a:shade val="31000"/>
                </a:schemeClr>
              </a:solidFill>
              <a:ln>
                <a:noFill/>
              </a:ln>
              <a:effectLst/>
            </c:spPr>
            <c:extLst>
              <c:ext xmlns:c16="http://schemas.microsoft.com/office/drawing/2014/chart" uri="{C3380CC4-5D6E-409C-BE32-E72D297353CC}">
                <c16:uniqueId val="{00000272-CCA0-2447-96C3-B83E9A094941}"/>
              </c:ext>
            </c:extLst>
          </c:dPt>
          <c:dPt>
            <c:idx val="627"/>
            <c:bubble3D val="0"/>
            <c:spPr>
              <a:solidFill>
                <a:schemeClr val="accent1">
                  <a:shade val="31000"/>
                </a:schemeClr>
              </a:solidFill>
              <a:ln>
                <a:noFill/>
              </a:ln>
              <a:effectLst/>
            </c:spPr>
            <c:extLst>
              <c:ext xmlns:c16="http://schemas.microsoft.com/office/drawing/2014/chart" uri="{C3380CC4-5D6E-409C-BE32-E72D297353CC}">
                <c16:uniqueId val="{00000273-CCA0-2447-96C3-B83E9A094941}"/>
              </c:ext>
            </c:extLst>
          </c:dPt>
          <c:dPt>
            <c:idx val="628"/>
            <c:bubble3D val="0"/>
            <c:spPr>
              <a:solidFill>
                <a:schemeClr val="accent1">
                  <a:shade val="31000"/>
                </a:schemeClr>
              </a:solidFill>
              <a:ln>
                <a:noFill/>
              </a:ln>
              <a:effectLst/>
            </c:spPr>
            <c:extLst>
              <c:ext xmlns:c16="http://schemas.microsoft.com/office/drawing/2014/chart" uri="{C3380CC4-5D6E-409C-BE32-E72D297353CC}">
                <c16:uniqueId val="{00000274-CCA0-2447-96C3-B83E9A094941}"/>
              </c:ext>
            </c:extLst>
          </c:dPt>
          <c:dPt>
            <c:idx val="629"/>
            <c:bubble3D val="0"/>
            <c:spPr>
              <a:solidFill>
                <a:schemeClr val="accent1">
                  <a:shade val="31000"/>
                </a:schemeClr>
              </a:solidFill>
              <a:ln>
                <a:noFill/>
              </a:ln>
              <a:effectLst/>
            </c:spPr>
            <c:extLst>
              <c:ext xmlns:c16="http://schemas.microsoft.com/office/drawing/2014/chart" uri="{C3380CC4-5D6E-409C-BE32-E72D297353CC}">
                <c16:uniqueId val="{00000275-CCA0-2447-96C3-B83E9A094941}"/>
              </c:ext>
            </c:extLst>
          </c:dPt>
          <c:dPt>
            <c:idx val="630"/>
            <c:bubble3D val="0"/>
            <c:spPr>
              <a:solidFill>
                <a:schemeClr val="accent1">
                  <a:shade val="31000"/>
                </a:schemeClr>
              </a:solidFill>
              <a:ln>
                <a:noFill/>
              </a:ln>
              <a:effectLst/>
            </c:spPr>
            <c:extLst>
              <c:ext xmlns:c16="http://schemas.microsoft.com/office/drawing/2014/chart" uri="{C3380CC4-5D6E-409C-BE32-E72D297353CC}">
                <c16:uniqueId val="{00000276-CCA0-2447-96C3-B83E9A094941}"/>
              </c:ext>
            </c:extLst>
          </c:dPt>
          <c:dPt>
            <c:idx val="631"/>
            <c:bubble3D val="0"/>
            <c:spPr>
              <a:solidFill>
                <a:schemeClr val="accent1">
                  <a:shade val="31000"/>
                </a:schemeClr>
              </a:solidFill>
              <a:ln>
                <a:noFill/>
              </a:ln>
              <a:effectLst/>
            </c:spPr>
            <c:extLst>
              <c:ext xmlns:c16="http://schemas.microsoft.com/office/drawing/2014/chart" uri="{C3380CC4-5D6E-409C-BE32-E72D297353CC}">
                <c16:uniqueId val="{00000277-CCA0-2447-96C3-B83E9A094941}"/>
              </c:ext>
            </c:extLst>
          </c:dPt>
          <c:dPt>
            <c:idx val="632"/>
            <c:bubble3D val="0"/>
            <c:spPr>
              <a:solidFill>
                <a:schemeClr val="accent1">
                  <a:shade val="31000"/>
                </a:schemeClr>
              </a:solidFill>
              <a:ln>
                <a:noFill/>
              </a:ln>
              <a:effectLst/>
            </c:spPr>
            <c:extLst>
              <c:ext xmlns:c16="http://schemas.microsoft.com/office/drawing/2014/chart" uri="{C3380CC4-5D6E-409C-BE32-E72D297353CC}">
                <c16:uniqueId val="{00000278-CCA0-2447-96C3-B83E9A094941}"/>
              </c:ext>
            </c:extLst>
          </c:dPt>
          <c:dPt>
            <c:idx val="633"/>
            <c:bubble3D val="0"/>
            <c:spPr>
              <a:solidFill>
                <a:schemeClr val="accent1">
                  <a:shade val="31000"/>
                </a:schemeClr>
              </a:solidFill>
              <a:ln>
                <a:noFill/>
              </a:ln>
              <a:effectLst/>
            </c:spPr>
            <c:extLst>
              <c:ext xmlns:c16="http://schemas.microsoft.com/office/drawing/2014/chart" uri="{C3380CC4-5D6E-409C-BE32-E72D297353CC}">
                <c16:uniqueId val="{00000279-CCA0-2447-96C3-B83E9A094941}"/>
              </c:ext>
            </c:extLst>
          </c:dPt>
          <c:dPt>
            <c:idx val="634"/>
            <c:bubble3D val="0"/>
            <c:spPr>
              <a:solidFill>
                <a:schemeClr val="accent1">
                  <a:shade val="31000"/>
                </a:schemeClr>
              </a:solidFill>
              <a:ln>
                <a:noFill/>
              </a:ln>
              <a:effectLst/>
            </c:spPr>
            <c:extLst>
              <c:ext xmlns:c16="http://schemas.microsoft.com/office/drawing/2014/chart" uri="{C3380CC4-5D6E-409C-BE32-E72D297353CC}">
                <c16:uniqueId val="{0000027A-CCA0-2447-96C3-B83E9A094941}"/>
              </c:ext>
            </c:extLst>
          </c:dPt>
          <c:dPt>
            <c:idx val="635"/>
            <c:bubble3D val="0"/>
            <c:spPr>
              <a:solidFill>
                <a:schemeClr val="accent1">
                  <a:shade val="31000"/>
                </a:schemeClr>
              </a:solidFill>
              <a:ln>
                <a:noFill/>
              </a:ln>
              <a:effectLst/>
            </c:spPr>
            <c:extLst>
              <c:ext xmlns:c16="http://schemas.microsoft.com/office/drawing/2014/chart" uri="{C3380CC4-5D6E-409C-BE32-E72D297353CC}">
                <c16:uniqueId val="{0000027B-CCA0-2447-96C3-B83E9A094941}"/>
              </c:ext>
            </c:extLst>
          </c:dPt>
          <c:dPt>
            <c:idx val="636"/>
            <c:bubble3D val="0"/>
            <c:spPr>
              <a:solidFill>
                <a:schemeClr val="accent1">
                  <a:shade val="31000"/>
                </a:schemeClr>
              </a:solidFill>
              <a:ln>
                <a:noFill/>
              </a:ln>
              <a:effectLst/>
            </c:spPr>
            <c:extLst>
              <c:ext xmlns:c16="http://schemas.microsoft.com/office/drawing/2014/chart" uri="{C3380CC4-5D6E-409C-BE32-E72D297353CC}">
                <c16:uniqueId val="{0000027C-CCA0-2447-96C3-B83E9A094941}"/>
              </c:ext>
            </c:extLst>
          </c:dPt>
          <c:dPt>
            <c:idx val="637"/>
            <c:bubble3D val="0"/>
            <c:spPr>
              <a:solidFill>
                <a:schemeClr val="accent1">
                  <a:shade val="31000"/>
                </a:schemeClr>
              </a:solidFill>
              <a:ln>
                <a:noFill/>
              </a:ln>
              <a:effectLst/>
            </c:spPr>
            <c:extLst>
              <c:ext xmlns:c16="http://schemas.microsoft.com/office/drawing/2014/chart" uri="{C3380CC4-5D6E-409C-BE32-E72D297353CC}">
                <c16:uniqueId val="{0000027D-CCA0-2447-96C3-B83E9A094941}"/>
              </c:ext>
            </c:extLst>
          </c:dPt>
          <c:dPt>
            <c:idx val="638"/>
            <c:bubble3D val="0"/>
            <c:spPr>
              <a:solidFill>
                <a:schemeClr val="accent1">
                  <a:shade val="31000"/>
                </a:schemeClr>
              </a:solidFill>
              <a:ln>
                <a:noFill/>
              </a:ln>
              <a:effectLst/>
            </c:spPr>
            <c:extLst>
              <c:ext xmlns:c16="http://schemas.microsoft.com/office/drawing/2014/chart" uri="{C3380CC4-5D6E-409C-BE32-E72D297353CC}">
                <c16:uniqueId val="{0000027E-CCA0-2447-96C3-B83E9A094941}"/>
              </c:ext>
            </c:extLst>
          </c:dPt>
          <c:dPt>
            <c:idx val="639"/>
            <c:bubble3D val="0"/>
            <c:spPr>
              <a:solidFill>
                <a:schemeClr val="accent1">
                  <a:shade val="31000"/>
                </a:schemeClr>
              </a:solidFill>
              <a:ln>
                <a:noFill/>
              </a:ln>
              <a:effectLst/>
            </c:spPr>
            <c:extLst>
              <c:ext xmlns:c16="http://schemas.microsoft.com/office/drawing/2014/chart" uri="{C3380CC4-5D6E-409C-BE32-E72D297353CC}">
                <c16:uniqueId val="{0000027F-CCA0-2447-96C3-B83E9A094941}"/>
              </c:ext>
            </c:extLst>
          </c:dPt>
          <c:dPt>
            <c:idx val="640"/>
            <c:bubble3D val="0"/>
            <c:spPr>
              <a:solidFill>
                <a:schemeClr val="accent1">
                  <a:shade val="31000"/>
                </a:schemeClr>
              </a:solidFill>
              <a:ln>
                <a:noFill/>
              </a:ln>
              <a:effectLst/>
            </c:spPr>
            <c:extLst>
              <c:ext xmlns:c16="http://schemas.microsoft.com/office/drawing/2014/chart" uri="{C3380CC4-5D6E-409C-BE32-E72D297353CC}">
                <c16:uniqueId val="{00000280-CCA0-2447-96C3-B83E9A094941}"/>
              </c:ext>
            </c:extLst>
          </c:dPt>
          <c:dPt>
            <c:idx val="641"/>
            <c:bubble3D val="0"/>
            <c:spPr>
              <a:solidFill>
                <a:schemeClr val="accent1">
                  <a:shade val="31000"/>
                </a:schemeClr>
              </a:solidFill>
              <a:ln>
                <a:noFill/>
              </a:ln>
              <a:effectLst/>
            </c:spPr>
            <c:extLst>
              <c:ext xmlns:c16="http://schemas.microsoft.com/office/drawing/2014/chart" uri="{C3380CC4-5D6E-409C-BE32-E72D297353CC}">
                <c16:uniqueId val="{00000281-CCA0-2447-96C3-B83E9A094941}"/>
              </c:ext>
            </c:extLst>
          </c:dPt>
          <c:dPt>
            <c:idx val="642"/>
            <c:bubble3D val="0"/>
            <c:spPr>
              <a:solidFill>
                <a:schemeClr val="accent1">
                  <a:shade val="31000"/>
                </a:schemeClr>
              </a:solidFill>
              <a:ln>
                <a:noFill/>
              </a:ln>
              <a:effectLst/>
            </c:spPr>
            <c:extLst>
              <c:ext xmlns:c16="http://schemas.microsoft.com/office/drawing/2014/chart" uri="{C3380CC4-5D6E-409C-BE32-E72D297353CC}">
                <c16:uniqueId val="{00000282-CCA0-2447-96C3-B83E9A094941}"/>
              </c:ext>
            </c:extLst>
          </c:dPt>
          <c:dPt>
            <c:idx val="643"/>
            <c:bubble3D val="0"/>
            <c:spPr>
              <a:solidFill>
                <a:schemeClr val="accent1">
                  <a:shade val="31000"/>
                </a:schemeClr>
              </a:solidFill>
              <a:ln>
                <a:noFill/>
              </a:ln>
              <a:effectLst/>
            </c:spPr>
            <c:extLst>
              <c:ext xmlns:c16="http://schemas.microsoft.com/office/drawing/2014/chart" uri="{C3380CC4-5D6E-409C-BE32-E72D297353CC}">
                <c16:uniqueId val="{00000283-CCA0-2447-96C3-B83E9A094941}"/>
              </c:ext>
            </c:extLst>
          </c:dPt>
          <c:dPt>
            <c:idx val="644"/>
            <c:bubble3D val="0"/>
            <c:spPr>
              <a:solidFill>
                <a:schemeClr val="accent1">
                  <a:shade val="31000"/>
                </a:schemeClr>
              </a:solidFill>
              <a:ln>
                <a:noFill/>
              </a:ln>
              <a:effectLst/>
            </c:spPr>
            <c:extLst>
              <c:ext xmlns:c16="http://schemas.microsoft.com/office/drawing/2014/chart" uri="{C3380CC4-5D6E-409C-BE32-E72D297353CC}">
                <c16:uniqueId val="{00000284-CCA0-2447-96C3-B83E9A094941}"/>
              </c:ext>
            </c:extLst>
          </c:dPt>
          <c:dPt>
            <c:idx val="645"/>
            <c:bubble3D val="0"/>
            <c:spPr>
              <a:solidFill>
                <a:schemeClr val="accent1">
                  <a:shade val="31000"/>
                </a:schemeClr>
              </a:solidFill>
              <a:ln>
                <a:noFill/>
              </a:ln>
              <a:effectLst/>
            </c:spPr>
            <c:extLst>
              <c:ext xmlns:c16="http://schemas.microsoft.com/office/drawing/2014/chart" uri="{C3380CC4-5D6E-409C-BE32-E72D297353CC}">
                <c16:uniqueId val="{00000285-CCA0-2447-96C3-B83E9A094941}"/>
              </c:ext>
            </c:extLst>
          </c:dPt>
          <c:dPt>
            <c:idx val="646"/>
            <c:bubble3D val="0"/>
            <c:spPr>
              <a:solidFill>
                <a:schemeClr val="accent1">
                  <a:shade val="31000"/>
                </a:schemeClr>
              </a:solidFill>
              <a:ln>
                <a:noFill/>
              </a:ln>
              <a:effectLst/>
            </c:spPr>
            <c:extLst>
              <c:ext xmlns:c16="http://schemas.microsoft.com/office/drawing/2014/chart" uri="{C3380CC4-5D6E-409C-BE32-E72D297353CC}">
                <c16:uniqueId val="{00000286-CCA0-2447-96C3-B83E9A094941}"/>
              </c:ext>
            </c:extLst>
          </c:dPt>
          <c:dPt>
            <c:idx val="647"/>
            <c:bubble3D val="0"/>
            <c:spPr>
              <a:solidFill>
                <a:schemeClr val="accent1">
                  <a:shade val="31000"/>
                </a:schemeClr>
              </a:solidFill>
              <a:ln>
                <a:noFill/>
              </a:ln>
              <a:effectLst/>
            </c:spPr>
            <c:extLst>
              <c:ext xmlns:c16="http://schemas.microsoft.com/office/drawing/2014/chart" uri="{C3380CC4-5D6E-409C-BE32-E72D297353CC}">
                <c16:uniqueId val="{00000287-CCA0-2447-96C3-B83E9A094941}"/>
              </c:ext>
            </c:extLst>
          </c:dPt>
          <c:dPt>
            <c:idx val="648"/>
            <c:bubble3D val="0"/>
            <c:spPr>
              <a:solidFill>
                <a:schemeClr val="accent1">
                  <a:shade val="31000"/>
                </a:schemeClr>
              </a:solidFill>
              <a:ln>
                <a:noFill/>
              </a:ln>
              <a:effectLst/>
            </c:spPr>
            <c:extLst>
              <c:ext xmlns:c16="http://schemas.microsoft.com/office/drawing/2014/chart" uri="{C3380CC4-5D6E-409C-BE32-E72D297353CC}">
                <c16:uniqueId val="{00000288-CCA0-2447-96C3-B83E9A094941}"/>
              </c:ext>
            </c:extLst>
          </c:dPt>
          <c:dPt>
            <c:idx val="649"/>
            <c:bubble3D val="0"/>
            <c:spPr>
              <a:solidFill>
                <a:schemeClr val="accent1">
                  <a:shade val="31000"/>
                </a:schemeClr>
              </a:solidFill>
              <a:ln>
                <a:noFill/>
              </a:ln>
              <a:effectLst/>
            </c:spPr>
            <c:extLst>
              <c:ext xmlns:c16="http://schemas.microsoft.com/office/drawing/2014/chart" uri="{C3380CC4-5D6E-409C-BE32-E72D297353CC}">
                <c16:uniqueId val="{00000289-CCA0-2447-96C3-B83E9A094941}"/>
              </c:ext>
            </c:extLst>
          </c:dPt>
          <c:dPt>
            <c:idx val="650"/>
            <c:bubble3D val="0"/>
            <c:spPr>
              <a:solidFill>
                <a:schemeClr val="accent1">
                  <a:shade val="31000"/>
                </a:schemeClr>
              </a:solidFill>
              <a:ln>
                <a:noFill/>
              </a:ln>
              <a:effectLst/>
            </c:spPr>
            <c:extLst>
              <c:ext xmlns:c16="http://schemas.microsoft.com/office/drawing/2014/chart" uri="{C3380CC4-5D6E-409C-BE32-E72D297353CC}">
                <c16:uniqueId val="{0000028A-CCA0-2447-96C3-B83E9A094941}"/>
              </c:ext>
            </c:extLst>
          </c:dPt>
          <c:dPt>
            <c:idx val="651"/>
            <c:bubble3D val="0"/>
            <c:spPr>
              <a:solidFill>
                <a:schemeClr val="accent1">
                  <a:shade val="31000"/>
                </a:schemeClr>
              </a:solidFill>
              <a:ln>
                <a:noFill/>
              </a:ln>
              <a:effectLst/>
            </c:spPr>
            <c:extLst>
              <c:ext xmlns:c16="http://schemas.microsoft.com/office/drawing/2014/chart" uri="{C3380CC4-5D6E-409C-BE32-E72D297353CC}">
                <c16:uniqueId val="{0000028B-CCA0-2447-96C3-B83E9A094941}"/>
              </c:ext>
            </c:extLst>
          </c:dPt>
          <c:dPt>
            <c:idx val="652"/>
            <c:bubble3D val="0"/>
            <c:spPr>
              <a:solidFill>
                <a:schemeClr val="accent1">
                  <a:shade val="31000"/>
                </a:schemeClr>
              </a:solidFill>
              <a:ln>
                <a:noFill/>
              </a:ln>
              <a:effectLst/>
            </c:spPr>
            <c:extLst>
              <c:ext xmlns:c16="http://schemas.microsoft.com/office/drawing/2014/chart" uri="{C3380CC4-5D6E-409C-BE32-E72D297353CC}">
                <c16:uniqueId val="{0000028C-CCA0-2447-96C3-B83E9A094941}"/>
              </c:ext>
            </c:extLst>
          </c:dPt>
          <c:dPt>
            <c:idx val="653"/>
            <c:bubble3D val="0"/>
            <c:spPr>
              <a:solidFill>
                <a:schemeClr val="accent1">
                  <a:shade val="31000"/>
                </a:schemeClr>
              </a:solidFill>
              <a:ln>
                <a:noFill/>
              </a:ln>
              <a:effectLst/>
            </c:spPr>
            <c:extLst>
              <c:ext xmlns:c16="http://schemas.microsoft.com/office/drawing/2014/chart" uri="{C3380CC4-5D6E-409C-BE32-E72D297353CC}">
                <c16:uniqueId val="{0000028D-CCA0-2447-96C3-B83E9A094941}"/>
              </c:ext>
            </c:extLst>
          </c:dPt>
          <c:dPt>
            <c:idx val="654"/>
            <c:bubble3D val="0"/>
            <c:spPr>
              <a:solidFill>
                <a:schemeClr val="accent1">
                  <a:shade val="31000"/>
                </a:schemeClr>
              </a:solidFill>
              <a:ln>
                <a:noFill/>
              </a:ln>
              <a:effectLst/>
            </c:spPr>
            <c:extLst>
              <c:ext xmlns:c16="http://schemas.microsoft.com/office/drawing/2014/chart" uri="{C3380CC4-5D6E-409C-BE32-E72D297353CC}">
                <c16:uniqueId val="{0000028E-CCA0-2447-96C3-B83E9A094941}"/>
              </c:ext>
            </c:extLst>
          </c:dPt>
          <c:dPt>
            <c:idx val="655"/>
            <c:bubble3D val="0"/>
            <c:spPr>
              <a:solidFill>
                <a:schemeClr val="accent1">
                  <a:shade val="31000"/>
                </a:schemeClr>
              </a:solidFill>
              <a:ln>
                <a:noFill/>
              </a:ln>
              <a:effectLst/>
            </c:spPr>
            <c:extLst>
              <c:ext xmlns:c16="http://schemas.microsoft.com/office/drawing/2014/chart" uri="{C3380CC4-5D6E-409C-BE32-E72D297353CC}">
                <c16:uniqueId val="{0000028F-CCA0-2447-96C3-B83E9A094941}"/>
              </c:ext>
            </c:extLst>
          </c:dPt>
          <c:dPt>
            <c:idx val="656"/>
            <c:bubble3D val="0"/>
            <c:spPr>
              <a:solidFill>
                <a:schemeClr val="accent1">
                  <a:shade val="31000"/>
                </a:schemeClr>
              </a:solidFill>
              <a:ln>
                <a:noFill/>
              </a:ln>
              <a:effectLst/>
            </c:spPr>
            <c:extLst>
              <c:ext xmlns:c16="http://schemas.microsoft.com/office/drawing/2014/chart" uri="{C3380CC4-5D6E-409C-BE32-E72D297353CC}">
                <c16:uniqueId val="{00000290-CCA0-2447-96C3-B83E9A094941}"/>
              </c:ext>
            </c:extLst>
          </c:dPt>
          <c:dPt>
            <c:idx val="657"/>
            <c:bubble3D val="0"/>
            <c:spPr>
              <a:solidFill>
                <a:schemeClr val="accent1">
                  <a:shade val="31000"/>
                </a:schemeClr>
              </a:solidFill>
              <a:ln>
                <a:noFill/>
              </a:ln>
              <a:effectLst/>
            </c:spPr>
            <c:extLst>
              <c:ext xmlns:c16="http://schemas.microsoft.com/office/drawing/2014/chart" uri="{C3380CC4-5D6E-409C-BE32-E72D297353CC}">
                <c16:uniqueId val="{00000291-CCA0-2447-96C3-B83E9A094941}"/>
              </c:ext>
            </c:extLst>
          </c:dPt>
          <c:dPt>
            <c:idx val="658"/>
            <c:bubble3D val="0"/>
            <c:spPr>
              <a:solidFill>
                <a:schemeClr val="accent1">
                  <a:shade val="31000"/>
                </a:schemeClr>
              </a:solidFill>
              <a:ln>
                <a:noFill/>
              </a:ln>
              <a:effectLst/>
            </c:spPr>
            <c:extLst>
              <c:ext xmlns:c16="http://schemas.microsoft.com/office/drawing/2014/chart" uri="{C3380CC4-5D6E-409C-BE32-E72D297353CC}">
                <c16:uniqueId val="{00000292-CCA0-2447-96C3-B83E9A094941}"/>
              </c:ext>
            </c:extLst>
          </c:dPt>
          <c:dPt>
            <c:idx val="659"/>
            <c:bubble3D val="0"/>
            <c:spPr>
              <a:solidFill>
                <a:schemeClr val="accent1">
                  <a:shade val="31000"/>
                </a:schemeClr>
              </a:solidFill>
              <a:ln>
                <a:noFill/>
              </a:ln>
              <a:effectLst/>
            </c:spPr>
            <c:extLst>
              <c:ext xmlns:c16="http://schemas.microsoft.com/office/drawing/2014/chart" uri="{C3380CC4-5D6E-409C-BE32-E72D297353CC}">
                <c16:uniqueId val="{00000293-CCA0-2447-96C3-B83E9A094941}"/>
              </c:ext>
            </c:extLst>
          </c:dPt>
          <c:dPt>
            <c:idx val="660"/>
            <c:bubble3D val="0"/>
            <c:spPr>
              <a:solidFill>
                <a:schemeClr val="accent1">
                  <a:shade val="31000"/>
                </a:schemeClr>
              </a:solidFill>
              <a:ln>
                <a:noFill/>
              </a:ln>
              <a:effectLst/>
            </c:spPr>
            <c:extLst>
              <c:ext xmlns:c16="http://schemas.microsoft.com/office/drawing/2014/chart" uri="{C3380CC4-5D6E-409C-BE32-E72D297353CC}">
                <c16:uniqueId val="{00000294-CCA0-2447-96C3-B83E9A094941}"/>
              </c:ext>
            </c:extLst>
          </c:dPt>
          <c:dPt>
            <c:idx val="661"/>
            <c:bubble3D val="0"/>
            <c:spPr>
              <a:solidFill>
                <a:schemeClr val="accent1">
                  <a:shade val="31000"/>
                </a:schemeClr>
              </a:solidFill>
              <a:ln>
                <a:noFill/>
              </a:ln>
              <a:effectLst/>
            </c:spPr>
            <c:extLst>
              <c:ext xmlns:c16="http://schemas.microsoft.com/office/drawing/2014/chart" uri="{C3380CC4-5D6E-409C-BE32-E72D297353CC}">
                <c16:uniqueId val="{00000295-CCA0-2447-96C3-B83E9A094941}"/>
              </c:ext>
            </c:extLst>
          </c:dPt>
          <c:dPt>
            <c:idx val="662"/>
            <c:bubble3D val="0"/>
            <c:spPr>
              <a:solidFill>
                <a:schemeClr val="accent1">
                  <a:shade val="31000"/>
                </a:schemeClr>
              </a:solidFill>
              <a:ln>
                <a:noFill/>
              </a:ln>
              <a:effectLst/>
            </c:spPr>
            <c:extLst>
              <c:ext xmlns:c16="http://schemas.microsoft.com/office/drawing/2014/chart" uri="{C3380CC4-5D6E-409C-BE32-E72D297353CC}">
                <c16:uniqueId val="{00000296-CCA0-2447-96C3-B83E9A094941}"/>
              </c:ext>
            </c:extLst>
          </c:dPt>
          <c:dPt>
            <c:idx val="663"/>
            <c:bubble3D val="0"/>
            <c:spPr>
              <a:solidFill>
                <a:schemeClr val="accent1">
                  <a:shade val="31000"/>
                </a:schemeClr>
              </a:solidFill>
              <a:ln>
                <a:noFill/>
              </a:ln>
              <a:effectLst/>
            </c:spPr>
            <c:extLst>
              <c:ext xmlns:c16="http://schemas.microsoft.com/office/drawing/2014/chart" uri="{C3380CC4-5D6E-409C-BE32-E72D297353CC}">
                <c16:uniqueId val="{00000297-CCA0-2447-96C3-B83E9A094941}"/>
              </c:ext>
            </c:extLst>
          </c:dPt>
          <c:dPt>
            <c:idx val="664"/>
            <c:bubble3D val="0"/>
            <c:spPr>
              <a:solidFill>
                <a:schemeClr val="accent1">
                  <a:shade val="31000"/>
                </a:schemeClr>
              </a:solidFill>
              <a:ln>
                <a:noFill/>
              </a:ln>
              <a:effectLst/>
            </c:spPr>
            <c:extLst>
              <c:ext xmlns:c16="http://schemas.microsoft.com/office/drawing/2014/chart" uri="{C3380CC4-5D6E-409C-BE32-E72D297353CC}">
                <c16:uniqueId val="{00000298-CCA0-2447-96C3-B83E9A094941}"/>
              </c:ext>
            </c:extLst>
          </c:dPt>
          <c:dPt>
            <c:idx val="665"/>
            <c:bubble3D val="0"/>
            <c:spPr>
              <a:solidFill>
                <a:schemeClr val="accent1">
                  <a:shade val="31000"/>
                </a:schemeClr>
              </a:solidFill>
              <a:ln>
                <a:noFill/>
              </a:ln>
              <a:effectLst/>
            </c:spPr>
            <c:extLst>
              <c:ext xmlns:c16="http://schemas.microsoft.com/office/drawing/2014/chart" uri="{C3380CC4-5D6E-409C-BE32-E72D297353CC}">
                <c16:uniqueId val="{00000299-CCA0-2447-96C3-B83E9A094941}"/>
              </c:ext>
            </c:extLst>
          </c:dPt>
          <c:dPt>
            <c:idx val="666"/>
            <c:bubble3D val="0"/>
            <c:spPr>
              <a:solidFill>
                <a:schemeClr val="accent1">
                  <a:shade val="31000"/>
                </a:schemeClr>
              </a:solidFill>
              <a:ln>
                <a:noFill/>
              </a:ln>
              <a:effectLst/>
            </c:spPr>
            <c:extLst>
              <c:ext xmlns:c16="http://schemas.microsoft.com/office/drawing/2014/chart" uri="{C3380CC4-5D6E-409C-BE32-E72D297353CC}">
                <c16:uniqueId val="{0000029A-CCA0-2447-96C3-B83E9A094941}"/>
              </c:ext>
            </c:extLst>
          </c:dPt>
          <c:dPt>
            <c:idx val="667"/>
            <c:bubble3D val="0"/>
            <c:spPr>
              <a:solidFill>
                <a:schemeClr val="accent1">
                  <a:shade val="31000"/>
                </a:schemeClr>
              </a:solidFill>
              <a:ln>
                <a:noFill/>
              </a:ln>
              <a:effectLst/>
            </c:spPr>
            <c:extLst>
              <c:ext xmlns:c16="http://schemas.microsoft.com/office/drawing/2014/chart" uri="{C3380CC4-5D6E-409C-BE32-E72D297353CC}">
                <c16:uniqueId val="{0000029B-CCA0-2447-96C3-B83E9A094941}"/>
              </c:ext>
            </c:extLst>
          </c:dPt>
          <c:dPt>
            <c:idx val="668"/>
            <c:bubble3D val="0"/>
            <c:spPr>
              <a:solidFill>
                <a:schemeClr val="accent1">
                  <a:shade val="31000"/>
                </a:schemeClr>
              </a:solidFill>
              <a:ln>
                <a:noFill/>
              </a:ln>
              <a:effectLst/>
            </c:spPr>
            <c:extLst>
              <c:ext xmlns:c16="http://schemas.microsoft.com/office/drawing/2014/chart" uri="{C3380CC4-5D6E-409C-BE32-E72D297353CC}">
                <c16:uniqueId val="{0000029C-CCA0-2447-96C3-B83E9A094941}"/>
              </c:ext>
            </c:extLst>
          </c:dPt>
          <c:dPt>
            <c:idx val="669"/>
            <c:bubble3D val="0"/>
            <c:spPr>
              <a:solidFill>
                <a:schemeClr val="accent1">
                  <a:shade val="31000"/>
                </a:schemeClr>
              </a:solidFill>
              <a:ln>
                <a:noFill/>
              </a:ln>
              <a:effectLst/>
            </c:spPr>
            <c:extLst>
              <c:ext xmlns:c16="http://schemas.microsoft.com/office/drawing/2014/chart" uri="{C3380CC4-5D6E-409C-BE32-E72D297353CC}">
                <c16:uniqueId val="{0000029D-CCA0-2447-96C3-B83E9A094941}"/>
              </c:ext>
            </c:extLst>
          </c:dPt>
          <c:dPt>
            <c:idx val="670"/>
            <c:bubble3D val="0"/>
            <c:spPr>
              <a:solidFill>
                <a:schemeClr val="accent1">
                  <a:shade val="31000"/>
                </a:schemeClr>
              </a:solidFill>
              <a:ln>
                <a:noFill/>
              </a:ln>
              <a:effectLst/>
            </c:spPr>
            <c:extLst>
              <c:ext xmlns:c16="http://schemas.microsoft.com/office/drawing/2014/chart" uri="{C3380CC4-5D6E-409C-BE32-E72D297353CC}">
                <c16:uniqueId val="{0000029E-CCA0-2447-96C3-B83E9A094941}"/>
              </c:ext>
            </c:extLst>
          </c:dPt>
          <c:dPt>
            <c:idx val="671"/>
            <c:bubble3D val="0"/>
            <c:spPr>
              <a:solidFill>
                <a:schemeClr val="accent1">
                  <a:shade val="31000"/>
                </a:schemeClr>
              </a:solidFill>
              <a:ln>
                <a:noFill/>
              </a:ln>
              <a:effectLst/>
            </c:spPr>
            <c:extLst>
              <c:ext xmlns:c16="http://schemas.microsoft.com/office/drawing/2014/chart" uri="{C3380CC4-5D6E-409C-BE32-E72D297353CC}">
                <c16:uniqueId val="{0000029F-CCA0-2447-96C3-B83E9A094941}"/>
              </c:ext>
            </c:extLst>
          </c:dPt>
          <c:dPt>
            <c:idx val="672"/>
            <c:bubble3D val="0"/>
            <c:spPr>
              <a:solidFill>
                <a:schemeClr val="accent1">
                  <a:shade val="31000"/>
                </a:schemeClr>
              </a:solidFill>
              <a:ln>
                <a:noFill/>
              </a:ln>
              <a:effectLst/>
            </c:spPr>
            <c:extLst>
              <c:ext xmlns:c16="http://schemas.microsoft.com/office/drawing/2014/chart" uri="{C3380CC4-5D6E-409C-BE32-E72D297353CC}">
                <c16:uniqueId val="{000002A0-CCA0-2447-96C3-B83E9A094941}"/>
              </c:ext>
            </c:extLst>
          </c:dPt>
          <c:dPt>
            <c:idx val="673"/>
            <c:bubble3D val="0"/>
            <c:spPr>
              <a:solidFill>
                <a:schemeClr val="accent1">
                  <a:shade val="31000"/>
                </a:schemeClr>
              </a:solidFill>
              <a:ln>
                <a:noFill/>
              </a:ln>
              <a:effectLst/>
            </c:spPr>
            <c:extLst>
              <c:ext xmlns:c16="http://schemas.microsoft.com/office/drawing/2014/chart" uri="{C3380CC4-5D6E-409C-BE32-E72D297353CC}">
                <c16:uniqueId val="{000002A1-CCA0-2447-96C3-B83E9A094941}"/>
              </c:ext>
            </c:extLst>
          </c:dPt>
          <c:dPt>
            <c:idx val="674"/>
            <c:bubble3D val="0"/>
            <c:spPr>
              <a:solidFill>
                <a:schemeClr val="accent1">
                  <a:shade val="31000"/>
                </a:schemeClr>
              </a:solidFill>
              <a:ln>
                <a:noFill/>
              </a:ln>
              <a:effectLst/>
            </c:spPr>
            <c:extLst>
              <c:ext xmlns:c16="http://schemas.microsoft.com/office/drawing/2014/chart" uri="{C3380CC4-5D6E-409C-BE32-E72D297353CC}">
                <c16:uniqueId val="{000002A2-CCA0-2447-96C3-B83E9A094941}"/>
              </c:ext>
            </c:extLst>
          </c:dPt>
          <c:dPt>
            <c:idx val="675"/>
            <c:bubble3D val="0"/>
            <c:spPr>
              <a:solidFill>
                <a:schemeClr val="accent1">
                  <a:shade val="31000"/>
                </a:schemeClr>
              </a:solidFill>
              <a:ln>
                <a:noFill/>
              </a:ln>
              <a:effectLst/>
            </c:spPr>
            <c:extLst>
              <c:ext xmlns:c16="http://schemas.microsoft.com/office/drawing/2014/chart" uri="{C3380CC4-5D6E-409C-BE32-E72D297353CC}">
                <c16:uniqueId val="{000002A3-CCA0-2447-96C3-B83E9A094941}"/>
              </c:ext>
            </c:extLst>
          </c:dPt>
          <c:dPt>
            <c:idx val="676"/>
            <c:bubble3D val="0"/>
            <c:spPr>
              <a:solidFill>
                <a:schemeClr val="accent1">
                  <a:shade val="31000"/>
                </a:schemeClr>
              </a:solidFill>
              <a:ln>
                <a:noFill/>
              </a:ln>
              <a:effectLst/>
            </c:spPr>
            <c:extLst>
              <c:ext xmlns:c16="http://schemas.microsoft.com/office/drawing/2014/chart" uri="{C3380CC4-5D6E-409C-BE32-E72D297353CC}">
                <c16:uniqueId val="{000002A4-CCA0-2447-96C3-B83E9A094941}"/>
              </c:ext>
            </c:extLst>
          </c:dPt>
          <c:dPt>
            <c:idx val="677"/>
            <c:bubble3D val="0"/>
            <c:spPr>
              <a:solidFill>
                <a:schemeClr val="accent1">
                  <a:shade val="31000"/>
                </a:schemeClr>
              </a:solidFill>
              <a:ln>
                <a:noFill/>
              </a:ln>
              <a:effectLst/>
            </c:spPr>
            <c:extLst>
              <c:ext xmlns:c16="http://schemas.microsoft.com/office/drawing/2014/chart" uri="{C3380CC4-5D6E-409C-BE32-E72D297353CC}">
                <c16:uniqueId val="{000002A5-CCA0-2447-96C3-B83E9A094941}"/>
              </c:ext>
            </c:extLst>
          </c:dPt>
          <c:dPt>
            <c:idx val="678"/>
            <c:bubble3D val="0"/>
            <c:spPr>
              <a:solidFill>
                <a:schemeClr val="accent1">
                  <a:shade val="31000"/>
                </a:schemeClr>
              </a:solidFill>
              <a:ln>
                <a:noFill/>
              </a:ln>
              <a:effectLst/>
            </c:spPr>
            <c:extLst>
              <c:ext xmlns:c16="http://schemas.microsoft.com/office/drawing/2014/chart" uri="{C3380CC4-5D6E-409C-BE32-E72D297353CC}">
                <c16:uniqueId val="{000002A6-CCA0-2447-96C3-B83E9A094941}"/>
              </c:ext>
            </c:extLst>
          </c:dPt>
          <c:dPt>
            <c:idx val="679"/>
            <c:bubble3D val="0"/>
            <c:spPr>
              <a:solidFill>
                <a:schemeClr val="accent1">
                  <a:shade val="31000"/>
                </a:schemeClr>
              </a:solidFill>
              <a:ln>
                <a:noFill/>
              </a:ln>
              <a:effectLst/>
            </c:spPr>
            <c:extLst>
              <c:ext xmlns:c16="http://schemas.microsoft.com/office/drawing/2014/chart" uri="{C3380CC4-5D6E-409C-BE32-E72D297353CC}">
                <c16:uniqueId val="{000002A7-CCA0-2447-96C3-B83E9A094941}"/>
              </c:ext>
            </c:extLst>
          </c:dPt>
          <c:dPt>
            <c:idx val="680"/>
            <c:bubble3D val="0"/>
            <c:spPr>
              <a:solidFill>
                <a:schemeClr val="accent1">
                  <a:shade val="31000"/>
                </a:schemeClr>
              </a:solidFill>
              <a:ln>
                <a:noFill/>
              </a:ln>
              <a:effectLst/>
            </c:spPr>
            <c:extLst>
              <c:ext xmlns:c16="http://schemas.microsoft.com/office/drawing/2014/chart" uri="{C3380CC4-5D6E-409C-BE32-E72D297353CC}">
                <c16:uniqueId val="{000002A8-CCA0-2447-96C3-B83E9A094941}"/>
              </c:ext>
            </c:extLst>
          </c:dPt>
          <c:dPt>
            <c:idx val="681"/>
            <c:bubble3D val="0"/>
            <c:spPr>
              <a:solidFill>
                <a:schemeClr val="accent1">
                  <a:shade val="31000"/>
                </a:schemeClr>
              </a:solidFill>
              <a:ln>
                <a:noFill/>
              </a:ln>
              <a:effectLst/>
            </c:spPr>
            <c:extLst>
              <c:ext xmlns:c16="http://schemas.microsoft.com/office/drawing/2014/chart" uri="{C3380CC4-5D6E-409C-BE32-E72D297353CC}">
                <c16:uniqueId val="{000002A9-CCA0-2447-96C3-B83E9A094941}"/>
              </c:ext>
            </c:extLst>
          </c:dPt>
          <c:dPt>
            <c:idx val="682"/>
            <c:bubble3D val="0"/>
            <c:spPr>
              <a:solidFill>
                <a:schemeClr val="accent1">
                  <a:shade val="31000"/>
                </a:schemeClr>
              </a:solidFill>
              <a:ln>
                <a:noFill/>
              </a:ln>
              <a:effectLst/>
            </c:spPr>
            <c:extLst>
              <c:ext xmlns:c16="http://schemas.microsoft.com/office/drawing/2014/chart" uri="{C3380CC4-5D6E-409C-BE32-E72D297353CC}">
                <c16:uniqueId val="{000002AA-CCA0-2447-96C3-B83E9A094941}"/>
              </c:ext>
            </c:extLst>
          </c:dPt>
          <c:dPt>
            <c:idx val="683"/>
            <c:bubble3D val="0"/>
            <c:spPr>
              <a:solidFill>
                <a:schemeClr val="accent1">
                  <a:shade val="31000"/>
                </a:schemeClr>
              </a:solidFill>
              <a:ln>
                <a:noFill/>
              </a:ln>
              <a:effectLst/>
            </c:spPr>
            <c:extLst>
              <c:ext xmlns:c16="http://schemas.microsoft.com/office/drawing/2014/chart" uri="{C3380CC4-5D6E-409C-BE32-E72D297353CC}">
                <c16:uniqueId val="{000002AB-CCA0-2447-96C3-B83E9A094941}"/>
              </c:ext>
            </c:extLst>
          </c:dPt>
          <c:dPt>
            <c:idx val="684"/>
            <c:bubble3D val="0"/>
            <c:spPr>
              <a:solidFill>
                <a:schemeClr val="accent1">
                  <a:shade val="31000"/>
                </a:schemeClr>
              </a:solidFill>
              <a:ln>
                <a:noFill/>
              </a:ln>
              <a:effectLst/>
            </c:spPr>
            <c:extLst>
              <c:ext xmlns:c16="http://schemas.microsoft.com/office/drawing/2014/chart" uri="{C3380CC4-5D6E-409C-BE32-E72D297353CC}">
                <c16:uniqueId val="{000002AC-CCA0-2447-96C3-B83E9A094941}"/>
              </c:ext>
            </c:extLst>
          </c:dPt>
          <c:dPt>
            <c:idx val="685"/>
            <c:bubble3D val="0"/>
            <c:spPr>
              <a:solidFill>
                <a:schemeClr val="accent1">
                  <a:shade val="31000"/>
                </a:schemeClr>
              </a:solidFill>
              <a:ln>
                <a:noFill/>
              </a:ln>
              <a:effectLst/>
            </c:spPr>
            <c:extLst>
              <c:ext xmlns:c16="http://schemas.microsoft.com/office/drawing/2014/chart" uri="{C3380CC4-5D6E-409C-BE32-E72D297353CC}">
                <c16:uniqueId val="{000002AD-CCA0-2447-96C3-B83E9A094941}"/>
              </c:ext>
            </c:extLst>
          </c:dPt>
          <c:dPt>
            <c:idx val="686"/>
            <c:bubble3D val="0"/>
            <c:spPr>
              <a:solidFill>
                <a:schemeClr val="accent1">
                  <a:shade val="31000"/>
                </a:schemeClr>
              </a:solidFill>
              <a:ln>
                <a:noFill/>
              </a:ln>
              <a:effectLst/>
            </c:spPr>
            <c:extLst>
              <c:ext xmlns:c16="http://schemas.microsoft.com/office/drawing/2014/chart" uri="{C3380CC4-5D6E-409C-BE32-E72D297353CC}">
                <c16:uniqueId val="{000002AE-CCA0-2447-96C3-B83E9A094941}"/>
              </c:ext>
            </c:extLst>
          </c:dPt>
          <c:dPt>
            <c:idx val="687"/>
            <c:bubble3D val="0"/>
            <c:spPr>
              <a:solidFill>
                <a:schemeClr val="accent1">
                  <a:shade val="31000"/>
                </a:schemeClr>
              </a:solidFill>
              <a:ln>
                <a:noFill/>
              </a:ln>
              <a:effectLst/>
            </c:spPr>
            <c:extLst>
              <c:ext xmlns:c16="http://schemas.microsoft.com/office/drawing/2014/chart" uri="{C3380CC4-5D6E-409C-BE32-E72D297353CC}">
                <c16:uniqueId val="{000002AF-CCA0-2447-96C3-B83E9A094941}"/>
              </c:ext>
            </c:extLst>
          </c:dPt>
          <c:dPt>
            <c:idx val="688"/>
            <c:bubble3D val="0"/>
            <c:spPr>
              <a:solidFill>
                <a:schemeClr val="accent1">
                  <a:shade val="31000"/>
                </a:schemeClr>
              </a:solidFill>
              <a:ln>
                <a:noFill/>
              </a:ln>
              <a:effectLst/>
            </c:spPr>
            <c:extLst>
              <c:ext xmlns:c16="http://schemas.microsoft.com/office/drawing/2014/chart" uri="{C3380CC4-5D6E-409C-BE32-E72D297353CC}">
                <c16:uniqueId val="{000002B0-CCA0-2447-96C3-B83E9A094941}"/>
              </c:ext>
            </c:extLst>
          </c:dPt>
          <c:dPt>
            <c:idx val="689"/>
            <c:bubble3D val="0"/>
            <c:spPr>
              <a:solidFill>
                <a:schemeClr val="accent1">
                  <a:shade val="31000"/>
                </a:schemeClr>
              </a:solidFill>
              <a:ln>
                <a:noFill/>
              </a:ln>
              <a:effectLst/>
            </c:spPr>
            <c:extLst>
              <c:ext xmlns:c16="http://schemas.microsoft.com/office/drawing/2014/chart" uri="{C3380CC4-5D6E-409C-BE32-E72D297353CC}">
                <c16:uniqueId val="{000002B1-CCA0-2447-96C3-B83E9A094941}"/>
              </c:ext>
            </c:extLst>
          </c:dPt>
          <c:dPt>
            <c:idx val="690"/>
            <c:bubble3D val="0"/>
            <c:spPr>
              <a:solidFill>
                <a:schemeClr val="accent1">
                  <a:shade val="31000"/>
                </a:schemeClr>
              </a:solidFill>
              <a:ln>
                <a:noFill/>
              </a:ln>
              <a:effectLst/>
            </c:spPr>
            <c:extLst>
              <c:ext xmlns:c16="http://schemas.microsoft.com/office/drawing/2014/chart" uri="{C3380CC4-5D6E-409C-BE32-E72D297353CC}">
                <c16:uniqueId val="{000002B2-CCA0-2447-96C3-B83E9A094941}"/>
              </c:ext>
            </c:extLst>
          </c:dPt>
          <c:dPt>
            <c:idx val="691"/>
            <c:bubble3D val="0"/>
            <c:spPr>
              <a:solidFill>
                <a:schemeClr val="accent1">
                  <a:shade val="31000"/>
                </a:schemeClr>
              </a:solidFill>
              <a:ln>
                <a:noFill/>
              </a:ln>
              <a:effectLst/>
            </c:spPr>
            <c:extLst>
              <c:ext xmlns:c16="http://schemas.microsoft.com/office/drawing/2014/chart" uri="{C3380CC4-5D6E-409C-BE32-E72D297353CC}">
                <c16:uniqueId val="{000002B3-CCA0-2447-96C3-B83E9A094941}"/>
              </c:ext>
            </c:extLst>
          </c:dPt>
          <c:dPt>
            <c:idx val="692"/>
            <c:bubble3D val="0"/>
            <c:spPr>
              <a:solidFill>
                <a:schemeClr val="accent1">
                  <a:shade val="31000"/>
                </a:schemeClr>
              </a:solidFill>
              <a:ln>
                <a:noFill/>
              </a:ln>
              <a:effectLst/>
            </c:spPr>
            <c:extLst>
              <c:ext xmlns:c16="http://schemas.microsoft.com/office/drawing/2014/chart" uri="{C3380CC4-5D6E-409C-BE32-E72D297353CC}">
                <c16:uniqueId val="{000002B4-CCA0-2447-96C3-B83E9A094941}"/>
              </c:ext>
            </c:extLst>
          </c:dPt>
          <c:dPt>
            <c:idx val="693"/>
            <c:bubble3D val="0"/>
            <c:spPr>
              <a:solidFill>
                <a:schemeClr val="accent1">
                  <a:shade val="31000"/>
                </a:schemeClr>
              </a:solidFill>
              <a:ln>
                <a:noFill/>
              </a:ln>
              <a:effectLst/>
            </c:spPr>
            <c:extLst>
              <c:ext xmlns:c16="http://schemas.microsoft.com/office/drawing/2014/chart" uri="{C3380CC4-5D6E-409C-BE32-E72D297353CC}">
                <c16:uniqueId val="{000002B5-CCA0-2447-96C3-B83E9A094941}"/>
              </c:ext>
            </c:extLst>
          </c:dPt>
          <c:dPt>
            <c:idx val="694"/>
            <c:bubble3D val="0"/>
            <c:spPr>
              <a:solidFill>
                <a:schemeClr val="accent1">
                  <a:shade val="31000"/>
                </a:schemeClr>
              </a:solidFill>
              <a:ln>
                <a:noFill/>
              </a:ln>
              <a:effectLst/>
            </c:spPr>
            <c:extLst>
              <c:ext xmlns:c16="http://schemas.microsoft.com/office/drawing/2014/chart" uri="{C3380CC4-5D6E-409C-BE32-E72D297353CC}">
                <c16:uniqueId val="{000002B6-CCA0-2447-96C3-B83E9A094941}"/>
              </c:ext>
            </c:extLst>
          </c:dPt>
          <c:dPt>
            <c:idx val="695"/>
            <c:bubble3D val="0"/>
            <c:spPr>
              <a:solidFill>
                <a:schemeClr val="accent1">
                  <a:shade val="31000"/>
                </a:schemeClr>
              </a:solidFill>
              <a:ln>
                <a:noFill/>
              </a:ln>
              <a:effectLst/>
            </c:spPr>
            <c:extLst>
              <c:ext xmlns:c16="http://schemas.microsoft.com/office/drawing/2014/chart" uri="{C3380CC4-5D6E-409C-BE32-E72D297353CC}">
                <c16:uniqueId val="{000002B7-CCA0-2447-96C3-B83E9A094941}"/>
              </c:ext>
            </c:extLst>
          </c:dPt>
          <c:dPt>
            <c:idx val="696"/>
            <c:bubble3D val="0"/>
            <c:spPr>
              <a:solidFill>
                <a:schemeClr val="accent1">
                  <a:shade val="31000"/>
                </a:schemeClr>
              </a:solidFill>
              <a:ln>
                <a:noFill/>
              </a:ln>
              <a:effectLst/>
            </c:spPr>
            <c:extLst>
              <c:ext xmlns:c16="http://schemas.microsoft.com/office/drawing/2014/chart" uri="{C3380CC4-5D6E-409C-BE32-E72D297353CC}">
                <c16:uniqueId val="{000002B8-CCA0-2447-96C3-B83E9A094941}"/>
              </c:ext>
            </c:extLst>
          </c:dPt>
          <c:dPt>
            <c:idx val="697"/>
            <c:bubble3D val="0"/>
            <c:spPr>
              <a:solidFill>
                <a:schemeClr val="accent1">
                  <a:shade val="31000"/>
                </a:schemeClr>
              </a:solidFill>
              <a:ln>
                <a:noFill/>
              </a:ln>
              <a:effectLst/>
            </c:spPr>
            <c:extLst>
              <c:ext xmlns:c16="http://schemas.microsoft.com/office/drawing/2014/chart" uri="{C3380CC4-5D6E-409C-BE32-E72D297353CC}">
                <c16:uniqueId val="{000002B9-CCA0-2447-96C3-B83E9A094941}"/>
              </c:ext>
            </c:extLst>
          </c:dPt>
          <c:dPt>
            <c:idx val="698"/>
            <c:bubble3D val="0"/>
            <c:spPr>
              <a:solidFill>
                <a:schemeClr val="accent1">
                  <a:shade val="31000"/>
                </a:schemeClr>
              </a:solidFill>
              <a:ln>
                <a:noFill/>
              </a:ln>
              <a:effectLst/>
            </c:spPr>
            <c:extLst>
              <c:ext xmlns:c16="http://schemas.microsoft.com/office/drawing/2014/chart" uri="{C3380CC4-5D6E-409C-BE32-E72D297353CC}">
                <c16:uniqueId val="{000002BA-CCA0-2447-96C3-B83E9A094941}"/>
              </c:ext>
            </c:extLst>
          </c:dPt>
          <c:dPt>
            <c:idx val="699"/>
            <c:bubble3D val="0"/>
            <c:spPr>
              <a:solidFill>
                <a:schemeClr val="accent1">
                  <a:shade val="31000"/>
                </a:schemeClr>
              </a:solidFill>
              <a:ln>
                <a:noFill/>
              </a:ln>
              <a:effectLst/>
            </c:spPr>
            <c:extLst>
              <c:ext xmlns:c16="http://schemas.microsoft.com/office/drawing/2014/chart" uri="{C3380CC4-5D6E-409C-BE32-E72D297353CC}">
                <c16:uniqueId val="{000002BB-CCA0-2447-96C3-B83E9A094941}"/>
              </c:ext>
            </c:extLst>
          </c:dPt>
          <c:dPt>
            <c:idx val="700"/>
            <c:bubble3D val="0"/>
            <c:spPr>
              <a:solidFill>
                <a:schemeClr val="accent1">
                  <a:shade val="31000"/>
                </a:schemeClr>
              </a:solidFill>
              <a:ln>
                <a:noFill/>
              </a:ln>
              <a:effectLst/>
            </c:spPr>
            <c:extLst>
              <c:ext xmlns:c16="http://schemas.microsoft.com/office/drawing/2014/chart" uri="{C3380CC4-5D6E-409C-BE32-E72D297353CC}">
                <c16:uniqueId val="{000002BC-CCA0-2447-96C3-B83E9A094941}"/>
              </c:ext>
            </c:extLst>
          </c:dPt>
          <c:dPt>
            <c:idx val="701"/>
            <c:bubble3D val="0"/>
            <c:spPr>
              <a:solidFill>
                <a:schemeClr val="accent1">
                  <a:shade val="31000"/>
                </a:schemeClr>
              </a:solidFill>
              <a:ln>
                <a:noFill/>
              </a:ln>
              <a:effectLst/>
            </c:spPr>
            <c:extLst>
              <c:ext xmlns:c16="http://schemas.microsoft.com/office/drawing/2014/chart" uri="{C3380CC4-5D6E-409C-BE32-E72D297353CC}">
                <c16:uniqueId val="{000002BD-CCA0-2447-96C3-B83E9A094941}"/>
              </c:ext>
            </c:extLst>
          </c:dPt>
          <c:dPt>
            <c:idx val="702"/>
            <c:bubble3D val="0"/>
            <c:spPr>
              <a:solidFill>
                <a:schemeClr val="accent1">
                  <a:shade val="31000"/>
                </a:schemeClr>
              </a:solidFill>
              <a:ln>
                <a:noFill/>
              </a:ln>
              <a:effectLst/>
            </c:spPr>
            <c:extLst>
              <c:ext xmlns:c16="http://schemas.microsoft.com/office/drawing/2014/chart" uri="{C3380CC4-5D6E-409C-BE32-E72D297353CC}">
                <c16:uniqueId val="{000002BE-CCA0-2447-96C3-B83E9A094941}"/>
              </c:ext>
            </c:extLst>
          </c:dPt>
          <c:dPt>
            <c:idx val="703"/>
            <c:bubble3D val="0"/>
            <c:spPr>
              <a:solidFill>
                <a:schemeClr val="accent1">
                  <a:shade val="31000"/>
                </a:schemeClr>
              </a:solidFill>
              <a:ln>
                <a:noFill/>
              </a:ln>
              <a:effectLst/>
            </c:spPr>
            <c:extLst>
              <c:ext xmlns:c16="http://schemas.microsoft.com/office/drawing/2014/chart" uri="{C3380CC4-5D6E-409C-BE32-E72D297353CC}">
                <c16:uniqueId val="{000002BF-CCA0-2447-96C3-B83E9A094941}"/>
              </c:ext>
            </c:extLst>
          </c:dPt>
          <c:dPt>
            <c:idx val="704"/>
            <c:bubble3D val="0"/>
            <c:spPr>
              <a:solidFill>
                <a:schemeClr val="accent1">
                  <a:shade val="31000"/>
                </a:schemeClr>
              </a:solidFill>
              <a:ln>
                <a:noFill/>
              </a:ln>
              <a:effectLst/>
            </c:spPr>
            <c:extLst>
              <c:ext xmlns:c16="http://schemas.microsoft.com/office/drawing/2014/chart" uri="{C3380CC4-5D6E-409C-BE32-E72D297353CC}">
                <c16:uniqueId val="{000002C0-CCA0-2447-96C3-B83E9A094941}"/>
              </c:ext>
            </c:extLst>
          </c:dPt>
          <c:dPt>
            <c:idx val="705"/>
            <c:bubble3D val="0"/>
            <c:spPr>
              <a:solidFill>
                <a:schemeClr val="accent1">
                  <a:shade val="31000"/>
                </a:schemeClr>
              </a:solidFill>
              <a:ln>
                <a:noFill/>
              </a:ln>
              <a:effectLst/>
            </c:spPr>
            <c:extLst>
              <c:ext xmlns:c16="http://schemas.microsoft.com/office/drawing/2014/chart" uri="{C3380CC4-5D6E-409C-BE32-E72D297353CC}">
                <c16:uniqueId val="{000002C1-CCA0-2447-96C3-B83E9A094941}"/>
              </c:ext>
            </c:extLst>
          </c:dPt>
          <c:dPt>
            <c:idx val="706"/>
            <c:bubble3D val="0"/>
            <c:spPr>
              <a:solidFill>
                <a:schemeClr val="accent1">
                  <a:shade val="31000"/>
                </a:schemeClr>
              </a:solidFill>
              <a:ln>
                <a:noFill/>
              </a:ln>
              <a:effectLst/>
            </c:spPr>
            <c:extLst>
              <c:ext xmlns:c16="http://schemas.microsoft.com/office/drawing/2014/chart" uri="{C3380CC4-5D6E-409C-BE32-E72D297353CC}">
                <c16:uniqueId val="{000002C2-CCA0-2447-96C3-B83E9A094941}"/>
              </c:ext>
            </c:extLst>
          </c:dPt>
          <c:dPt>
            <c:idx val="707"/>
            <c:bubble3D val="0"/>
            <c:spPr>
              <a:solidFill>
                <a:schemeClr val="accent1">
                  <a:shade val="31000"/>
                </a:schemeClr>
              </a:solidFill>
              <a:ln>
                <a:noFill/>
              </a:ln>
              <a:effectLst/>
            </c:spPr>
            <c:extLst>
              <c:ext xmlns:c16="http://schemas.microsoft.com/office/drawing/2014/chart" uri="{C3380CC4-5D6E-409C-BE32-E72D297353CC}">
                <c16:uniqueId val="{000002C3-CCA0-2447-96C3-B83E9A094941}"/>
              </c:ext>
            </c:extLst>
          </c:dPt>
          <c:dPt>
            <c:idx val="708"/>
            <c:bubble3D val="0"/>
            <c:spPr>
              <a:solidFill>
                <a:schemeClr val="accent1">
                  <a:shade val="31000"/>
                </a:schemeClr>
              </a:solidFill>
              <a:ln>
                <a:noFill/>
              </a:ln>
              <a:effectLst/>
            </c:spPr>
            <c:extLst>
              <c:ext xmlns:c16="http://schemas.microsoft.com/office/drawing/2014/chart" uri="{C3380CC4-5D6E-409C-BE32-E72D297353CC}">
                <c16:uniqueId val="{000002C4-CCA0-2447-96C3-B83E9A094941}"/>
              </c:ext>
            </c:extLst>
          </c:dPt>
          <c:dPt>
            <c:idx val="709"/>
            <c:bubble3D val="0"/>
            <c:spPr>
              <a:solidFill>
                <a:schemeClr val="accent1">
                  <a:shade val="31000"/>
                </a:schemeClr>
              </a:solidFill>
              <a:ln>
                <a:noFill/>
              </a:ln>
              <a:effectLst/>
            </c:spPr>
            <c:extLst>
              <c:ext xmlns:c16="http://schemas.microsoft.com/office/drawing/2014/chart" uri="{C3380CC4-5D6E-409C-BE32-E72D297353CC}">
                <c16:uniqueId val="{000002C5-CCA0-2447-96C3-B83E9A094941}"/>
              </c:ext>
            </c:extLst>
          </c:dPt>
          <c:dPt>
            <c:idx val="710"/>
            <c:bubble3D val="0"/>
            <c:spPr>
              <a:solidFill>
                <a:schemeClr val="accent1">
                  <a:shade val="31000"/>
                </a:schemeClr>
              </a:solidFill>
              <a:ln>
                <a:noFill/>
              </a:ln>
              <a:effectLst/>
            </c:spPr>
            <c:extLst>
              <c:ext xmlns:c16="http://schemas.microsoft.com/office/drawing/2014/chart" uri="{C3380CC4-5D6E-409C-BE32-E72D297353CC}">
                <c16:uniqueId val="{000002C6-CCA0-2447-96C3-B83E9A094941}"/>
              </c:ext>
            </c:extLst>
          </c:dPt>
          <c:dPt>
            <c:idx val="711"/>
            <c:bubble3D val="0"/>
            <c:spPr>
              <a:solidFill>
                <a:schemeClr val="accent1">
                  <a:shade val="31000"/>
                </a:schemeClr>
              </a:solidFill>
              <a:ln>
                <a:noFill/>
              </a:ln>
              <a:effectLst/>
            </c:spPr>
            <c:extLst>
              <c:ext xmlns:c16="http://schemas.microsoft.com/office/drawing/2014/chart" uri="{C3380CC4-5D6E-409C-BE32-E72D297353CC}">
                <c16:uniqueId val="{000002C7-CCA0-2447-96C3-B83E9A094941}"/>
              </c:ext>
            </c:extLst>
          </c:dPt>
          <c:dPt>
            <c:idx val="712"/>
            <c:bubble3D val="0"/>
            <c:spPr>
              <a:solidFill>
                <a:schemeClr val="accent1">
                  <a:shade val="31000"/>
                </a:schemeClr>
              </a:solidFill>
              <a:ln>
                <a:noFill/>
              </a:ln>
              <a:effectLst/>
            </c:spPr>
            <c:extLst>
              <c:ext xmlns:c16="http://schemas.microsoft.com/office/drawing/2014/chart" uri="{C3380CC4-5D6E-409C-BE32-E72D297353CC}">
                <c16:uniqueId val="{000002C8-CCA0-2447-96C3-B83E9A094941}"/>
              </c:ext>
            </c:extLst>
          </c:dPt>
          <c:dPt>
            <c:idx val="713"/>
            <c:bubble3D val="0"/>
            <c:spPr>
              <a:solidFill>
                <a:schemeClr val="accent1">
                  <a:shade val="31000"/>
                </a:schemeClr>
              </a:solidFill>
              <a:ln>
                <a:noFill/>
              </a:ln>
              <a:effectLst/>
            </c:spPr>
            <c:extLst>
              <c:ext xmlns:c16="http://schemas.microsoft.com/office/drawing/2014/chart" uri="{C3380CC4-5D6E-409C-BE32-E72D297353CC}">
                <c16:uniqueId val="{000002C9-CCA0-2447-96C3-B83E9A094941}"/>
              </c:ext>
            </c:extLst>
          </c:dPt>
          <c:dPt>
            <c:idx val="714"/>
            <c:bubble3D val="0"/>
            <c:spPr>
              <a:solidFill>
                <a:schemeClr val="accent1">
                  <a:shade val="31000"/>
                </a:schemeClr>
              </a:solidFill>
              <a:ln>
                <a:noFill/>
              </a:ln>
              <a:effectLst/>
            </c:spPr>
            <c:extLst>
              <c:ext xmlns:c16="http://schemas.microsoft.com/office/drawing/2014/chart" uri="{C3380CC4-5D6E-409C-BE32-E72D297353CC}">
                <c16:uniqueId val="{000002CA-CCA0-2447-96C3-B83E9A094941}"/>
              </c:ext>
            </c:extLst>
          </c:dPt>
          <c:dPt>
            <c:idx val="715"/>
            <c:bubble3D val="0"/>
            <c:spPr>
              <a:solidFill>
                <a:schemeClr val="accent1">
                  <a:shade val="31000"/>
                </a:schemeClr>
              </a:solidFill>
              <a:ln>
                <a:noFill/>
              </a:ln>
              <a:effectLst/>
            </c:spPr>
            <c:extLst>
              <c:ext xmlns:c16="http://schemas.microsoft.com/office/drawing/2014/chart" uri="{C3380CC4-5D6E-409C-BE32-E72D297353CC}">
                <c16:uniqueId val="{000002CB-CCA0-2447-96C3-B83E9A094941}"/>
              </c:ext>
            </c:extLst>
          </c:dPt>
          <c:dPt>
            <c:idx val="716"/>
            <c:bubble3D val="0"/>
            <c:spPr>
              <a:solidFill>
                <a:schemeClr val="accent1">
                  <a:shade val="31000"/>
                </a:schemeClr>
              </a:solidFill>
              <a:ln>
                <a:noFill/>
              </a:ln>
              <a:effectLst/>
            </c:spPr>
            <c:extLst>
              <c:ext xmlns:c16="http://schemas.microsoft.com/office/drawing/2014/chart" uri="{C3380CC4-5D6E-409C-BE32-E72D297353CC}">
                <c16:uniqueId val="{000002CC-CCA0-2447-96C3-B83E9A094941}"/>
              </c:ext>
            </c:extLst>
          </c:dPt>
          <c:dPt>
            <c:idx val="717"/>
            <c:bubble3D val="0"/>
            <c:spPr>
              <a:solidFill>
                <a:schemeClr val="accent1">
                  <a:shade val="31000"/>
                </a:schemeClr>
              </a:solidFill>
              <a:ln>
                <a:noFill/>
              </a:ln>
              <a:effectLst/>
            </c:spPr>
            <c:extLst>
              <c:ext xmlns:c16="http://schemas.microsoft.com/office/drawing/2014/chart" uri="{C3380CC4-5D6E-409C-BE32-E72D297353CC}">
                <c16:uniqueId val="{000002CD-CCA0-2447-96C3-B83E9A094941}"/>
              </c:ext>
            </c:extLst>
          </c:dPt>
          <c:dPt>
            <c:idx val="718"/>
            <c:bubble3D val="0"/>
            <c:spPr>
              <a:solidFill>
                <a:schemeClr val="accent1">
                  <a:shade val="31000"/>
                </a:schemeClr>
              </a:solidFill>
              <a:ln>
                <a:noFill/>
              </a:ln>
              <a:effectLst/>
            </c:spPr>
            <c:extLst>
              <c:ext xmlns:c16="http://schemas.microsoft.com/office/drawing/2014/chart" uri="{C3380CC4-5D6E-409C-BE32-E72D297353CC}">
                <c16:uniqueId val="{000002CE-CCA0-2447-96C3-B83E9A094941}"/>
              </c:ext>
            </c:extLst>
          </c:dPt>
          <c:dPt>
            <c:idx val="719"/>
            <c:bubble3D val="0"/>
            <c:spPr>
              <a:solidFill>
                <a:schemeClr val="accent1">
                  <a:shade val="31000"/>
                </a:schemeClr>
              </a:solidFill>
              <a:ln>
                <a:noFill/>
              </a:ln>
              <a:effectLst/>
            </c:spPr>
            <c:extLst>
              <c:ext xmlns:c16="http://schemas.microsoft.com/office/drawing/2014/chart" uri="{C3380CC4-5D6E-409C-BE32-E72D297353CC}">
                <c16:uniqueId val="{000002CF-CCA0-2447-96C3-B83E9A094941}"/>
              </c:ext>
            </c:extLst>
          </c:dPt>
          <c:dPt>
            <c:idx val="720"/>
            <c:bubble3D val="0"/>
            <c:spPr>
              <a:solidFill>
                <a:schemeClr val="accent1">
                  <a:shade val="31000"/>
                </a:schemeClr>
              </a:solidFill>
              <a:ln>
                <a:noFill/>
              </a:ln>
              <a:effectLst/>
            </c:spPr>
            <c:extLst>
              <c:ext xmlns:c16="http://schemas.microsoft.com/office/drawing/2014/chart" uri="{C3380CC4-5D6E-409C-BE32-E72D297353CC}">
                <c16:uniqueId val="{000002D0-CCA0-2447-96C3-B83E9A094941}"/>
              </c:ext>
            </c:extLst>
          </c:dPt>
          <c:dPt>
            <c:idx val="721"/>
            <c:bubble3D val="0"/>
            <c:spPr>
              <a:solidFill>
                <a:schemeClr val="accent1">
                  <a:shade val="31000"/>
                </a:schemeClr>
              </a:solidFill>
              <a:ln>
                <a:noFill/>
              </a:ln>
              <a:effectLst/>
            </c:spPr>
            <c:extLst>
              <c:ext xmlns:c16="http://schemas.microsoft.com/office/drawing/2014/chart" uri="{C3380CC4-5D6E-409C-BE32-E72D297353CC}">
                <c16:uniqueId val="{000002D1-CCA0-2447-96C3-B83E9A094941}"/>
              </c:ext>
            </c:extLst>
          </c:dPt>
          <c:dPt>
            <c:idx val="722"/>
            <c:bubble3D val="0"/>
            <c:spPr>
              <a:solidFill>
                <a:schemeClr val="accent1">
                  <a:shade val="31000"/>
                </a:schemeClr>
              </a:solidFill>
              <a:ln>
                <a:noFill/>
              </a:ln>
              <a:effectLst/>
            </c:spPr>
            <c:extLst>
              <c:ext xmlns:c16="http://schemas.microsoft.com/office/drawing/2014/chart" uri="{C3380CC4-5D6E-409C-BE32-E72D297353CC}">
                <c16:uniqueId val="{000002D2-CCA0-2447-96C3-B83E9A094941}"/>
              </c:ext>
            </c:extLst>
          </c:dPt>
          <c:dPt>
            <c:idx val="723"/>
            <c:bubble3D val="0"/>
            <c:spPr>
              <a:solidFill>
                <a:schemeClr val="accent1">
                  <a:shade val="31000"/>
                </a:schemeClr>
              </a:solidFill>
              <a:ln>
                <a:noFill/>
              </a:ln>
              <a:effectLst/>
            </c:spPr>
            <c:extLst>
              <c:ext xmlns:c16="http://schemas.microsoft.com/office/drawing/2014/chart" uri="{C3380CC4-5D6E-409C-BE32-E72D297353CC}">
                <c16:uniqueId val="{000002D3-CCA0-2447-96C3-B83E9A094941}"/>
              </c:ext>
            </c:extLst>
          </c:dPt>
          <c:dPt>
            <c:idx val="724"/>
            <c:bubble3D val="0"/>
            <c:spPr>
              <a:solidFill>
                <a:schemeClr val="accent1">
                  <a:shade val="31000"/>
                </a:schemeClr>
              </a:solidFill>
              <a:ln>
                <a:noFill/>
              </a:ln>
              <a:effectLst/>
            </c:spPr>
            <c:extLst>
              <c:ext xmlns:c16="http://schemas.microsoft.com/office/drawing/2014/chart" uri="{C3380CC4-5D6E-409C-BE32-E72D297353CC}">
                <c16:uniqueId val="{000002D4-CCA0-2447-96C3-B83E9A094941}"/>
              </c:ext>
            </c:extLst>
          </c:dPt>
          <c:dPt>
            <c:idx val="725"/>
            <c:bubble3D val="0"/>
            <c:spPr>
              <a:solidFill>
                <a:schemeClr val="accent1">
                  <a:shade val="31000"/>
                </a:schemeClr>
              </a:solidFill>
              <a:ln>
                <a:noFill/>
              </a:ln>
              <a:effectLst/>
            </c:spPr>
            <c:extLst>
              <c:ext xmlns:c16="http://schemas.microsoft.com/office/drawing/2014/chart" uri="{C3380CC4-5D6E-409C-BE32-E72D297353CC}">
                <c16:uniqueId val="{000002D5-CCA0-2447-96C3-B83E9A094941}"/>
              </c:ext>
            </c:extLst>
          </c:dPt>
          <c:dPt>
            <c:idx val="726"/>
            <c:bubble3D val="0"/>
            <c:spPr>
              <a:solidFill>
                <a:schemeClr val="accent1">
                  <a:shade val="31000"/>
                </a:schemeClr>
              </a:solidFill>
              <a:ln>
                <a:noFill/>
              </a:ln>
              <a:effectLst/>
            </c:spPr>
            <c:extLst>
              <c:ext xmlns:c16="http://schemas.microsoft.com/office/drawing/2014/chart" uri="{C3380CC4-5D6E-409C-BE32-E72D297353CC}">
                <c16:uniqueId val="{000002D6-CCA0-2447-96C3-B83E9A094941}"/>
              </c:ext>
            </c:extLst>
          </c:dPt>
          <c:dPt>
            <c:idx val="727"/>
            <c:bubble3D val="0"/>
            <c:spPr>
              <a:solidFill>
                <a:schemeClr val="accent1">
                  <a:shade val="31000"/>
                </a:schemeClr>
              </a:solidFill>
              <a:ln>
                <a:noFill/>
              </a:ln>
              <a:effectLst/>
            </c:spPr>
            <c:extLst>
              <c:ext xmlns:c16="http://schemas.microsoft.com/office/drawing/2014/chart" uri="{C3380CC4-5D6E-409C-BE32-E72D297353CC}">
                <c16:uniqueId val="{000002D7-CCA0-2447-96C3-B83E9A094941}"/>
              </c:ext>
            </c:extLst>
          </c:dPt>
          <c:dPt>
            <c:idx val="728"/>
            <c:bubble3D val="0"/>
            <c:spPr>
              <a:solidFill>
                <a:schemeClr val="accent1">
                  <a:shade val="31000"/>
                </a:schemeClr>
              </a:solidFill>
              <a:ln>
                <a:noFill/>
              </a:ln>
              <a:effectLst/>
            </c:spPr>
            <c:extLst>
              <c:ext xmlns:c16="http://schemas.microsoft.com/office/drawing/2014/chart" uri="{C3380CC4-5D6E-409C-BE32-E72D297353CC}">
                <c16:uniqueId val="{000002D8-CCA0-2447-96C3-B83E9A094941}"/>
              </c:ext>
            </c:extLst>
          </c:dPt>
          <c:dPt>
            <c:idx val="729"/>
            <c:bubble3D val="0"/>
            <c:spPr>
              <a:solidFill>
                <a:schemeClr val="accent1">
                  <a:shade val="31000"/>
                </a:schemeClr>
              </a:solidFill>
              <a:ln>
                <a:noFill/>
              </a:ln>
              <a:effectLst/>
            </c:spPr>
            <c:extLst>
              <c:ext xmlns:c16="http://schemas.microsoft.com/office/drawing/2014/chart" uri="{C3380CC4-5D6E-409C-BE32-E72D297353CC}">
                <c16:uniqueId val="{000002D9-CCA0-2447-96C3-B83E9A094941}"/>
              </c:ext>
            </c:extLst>
          </c:dPt>
          <c:dPt>
            <c:idx val="730"/>
            <c:bubble3D val="0"/>
            <c:spPr>
              <a:solidFill>
                <a:schemeClr val="accent1">
                  <a:shade val="31000"/>
                </a:schemeClr>
              </a:solidFill>
              <a:ln>
                <a:noFill/>
              </a:ln>
              <a:effectLst/>
            </c:spPr>
            <c:extLst>
              <c:ext xmlns:c16="http://schemas.microsoft.com/office/drawing/2014/chart" uri="{C3380CC4-5D6E-409C-BE32-E72D297353CC}">
                <c16:uniqueId val="{000002DA-CCA0-2447-96C3-B83E9A094941}"/>
              </c:ext>
            </c:extLst>
          </c:dPt>
          <c:dPt>
            <c:idx val="731"/>
            <c:bubble3D val="0"/>
            <c:spPr>
              <a:solidFill>
                <a:schemeClr val="accent1">
                  <a:shade val="31000"/>
                </a:schemeClr>
              </a:solidFill>
              <a:ln>
                <a:noFill/>
              </a:ln>
              <a:effectLst/>
            </c:spPr>
            <c:extLst>
              <c:ext xmlns:c16="http://schemas.microsoft.com/office/drawing/2014/chart" uri="{C3380CC4-5D6E-409C-BE32-E72D297353CC}">
                <c16:uniqueId val="{000002DB-CCA0-2447-96C3-B83E9A094941}"/>
              </c:ext>
            </c:extLst>
          </c:dPt>
          <c:dPt>
            <c:idx val="732"/>
            <c:bubble3D val="0"/>
            <c:spPr>
              <a:solidFill>
                <a:schemeClr val="accent1">
                  <a:shade val="31000"/>
                </a:schemeClr>
              </a:solidFill>
              <a:ln>
                <a:noFill/>
              </a:ln>
              <a:effectLst/>
            </c:spPr>
            <c:extLst>
              <c:ext xmlns:c16="http://schemas.microsoft.com/office/drawing/2014/chart" uri="{C3380CC4-5D6E-409C-BE32-E72D297353CC}">
                <c16:uniqueId val="{000002DC-CCA0-2447-96C3-B83E9A094941}"/>
              </c:ext>
            </c:extLst>
          </c:dPt>
          <c:dPt>
            <c:idx val="733"/>
            <c:bubble3D val="0"/>
            <c:spPr>
              <a:solidFill>
                <a:schemeClr val="accent1">
                  <a:shade val="31000"/>
                </a:schemeClr>
              </a:solidFill>
              <a:ln>
                <a:noFill/>
              </a:ln>
              <a:effectLst/>
            </c:spPr>
            <c:extLst>
              <c:ext xmlns:c16="http://schemas.microsoft.com/office/drawing/2014/chart" uri="{C3380CC4-5D6E-409C-BE32-E72D297353CC}">
                <c16:uniqueId val="{000002DD-CCA0-2447-96C3-B83E9A094941}"/>
              </c:ext>
            </c:extLst>
          </c:dPt>
          <c:dPt>
            <c:idx val="734"/>
            <c:bubble3D val="0"/>
            <c:spPr>
              <a:solidFill>
                <a:schemeClr val="accent1">
                  <a:shade val="31000"/>
                </a:schemeClr>
              </a:solidFill>
              <a:ln>
                <a:noFill/>
              </a:ln>
              <a:effectLst/>
            </c:spPr>
            <c:extLst>
              <c:ext xmlns:c16="http://schemas.microsoft.com/office/drawing/2014/chart" uri="{C3380CC4-5D6E-409C-BE32-E72D297353CC}">
                <c16:uniqueId val="{000002DE-CCA0-2447-96C3-B83E9A094941}"/>
              </c:ext>
            </c:extLst>
          </c:dPt>
          <c:dPt>
            <c:idx val="735"/>
            <c:bubble3D val="0"/>
            <c:spPr>
              <a:solidFill>
                <a:schemeClr val="accent1">
                  <a:shade val="31000"/>
                </a:schemeClr>
              </a:solidFill>
              <a:ln>
                <a:noFill/>
              </a:ln>
              <a:effectLst/>
            </c:spPr>
            <c:extLst>
              <c:ext xmlns:c16="http://schemas.microsoft.com/office/drawing/2014/chart" uri="{C3380CC4-5D6E-409C-BE32-E72D297353CC}">
                <c16:uniqueId val="{000002DF-CCA0-2447-96C3-B83E9A094941}"/>
              </c:ext>
            </c:extLst>
          </c:dPt>
          <c:dPt>
            <c:idx val="736"/>
            <c:bubble3D val="0"/>
            <c:spPr>
              <a:solidFill>
                <a:schemeClr val="accent1">
                  <a:shade val="31000"/>
                </a:schemeClr>
              </a:solidFill>
              <a:ln>
                <a:noFill/>
              </a:ln>
              <a:effectLst/>
            </c:spPr>
            <c:extLst>
              <c:ext xmlns:c16="http://schemas.microsoft.com/office/drawing/2014/chart" uri="{C3380CC4-5D6E-409C-BE32-E72D297353CC}">
                <c16:uniqueId val="{000002E0-CCA0-2447-96C3-B83E9A094941}"/>
              </c:ext>
            </c:extLst>
          </c:dPt>
          <c:dPt>
            <c:idx val="737"/>
            <c:bubble3D val="0"/>
            <c:spPr>
              <a:solidFill>
                <a:schemeClr val="accent1">
                  <a:shade val="31000"/>
                </a:schemeClr>
              </a:solidFill>
              <a:ln>
                <a:noFill/>
              </a:ln>
              <a:effectLst/>
            </c:spPr>
            <c:extLst>
              <c:ext xmlns:c16="http://schemas.microsoft.com/office/drawing/2014/chart" uri="{C3380CC4-5D6E-409C-BE32-E72D297353CC}">
                <c16:uniqueId val="{000002E1-CCA0-2447-96C3-B83E9A094941}"/>
              </c:ext>
            </c:extLst>
          </c:dPt>
          <c:dPt>
            <c:idx val="738"/>
            <c:bubble3D val="0"/>
            <c:spPr>
              <a:solidFill>
                <a:schemeClr val="accent1">
                  <a:shade val="31000"/>
                </a:schemeClr>
              </a:solidFill>
              <a:ln>
                <a:noFill/>
              </a:ln>
              <a:effectLst/>
            </c:spPr>
            <c:extLst>
              <c:ext xmlns:c16="http://schemas.microsoft.com/office/drawing/2014/chart" uri="{C3380CC4-5D6E-409C-BE32-E72D297353CC}">
                <c16:uniqueId val="{000002E2-CCA0-2447-96C3-B83E9A094941}"/>
              </c:ext>
            </c:extLst>
          </c:dPt>
          <c:dPt>
            <c:idx val="739"/>
            <c:bubble3D val="0"/>
            <c:spPr>
              <a:solidFill>
                <a:schemeClr val="accent1">
                  <a:shade val="31000"/>
                </a:schemeClr>
              </a:solidFill>
              <a:ln>
                <a:noFill/>
              </a:ln>
              <a:effectLst/>
            </c:spPr>
            <c:extLst>
              <c:ext xmlns:c16="http://schemas.microsoft.com/office/drawing/2014/chart" uri="{C3380CC4-5D6E-409C-BE32-E72D297353CC}">
                <c16:uniqueId val="{000002E3-CCA0-2447-96C3-B83E9A094941}"/>
              </c:ext>
            </c:extLst>
          </c:dPt>
          <c:dPt>
            <c:idx val="740"/>
            <c:bubble3D val="0"/>
            <c:spPr>
              <a:solidFill>
                <a:schemeClr val="accent1">
                  <a:shade val="31000"/>
                </a:schemeClr>
              </a:solidFill>
              <a:ln>
                <a:noFill/>
              </a:ln>
              <a:effectLst/>
            </c:spPr>
            <c:extLst>
              <c:ext xmlns:c16="http://schemas.microsoft.com/office/drawing/2014/chart" uri="{C3380CC4-5D6E-409C-BE32-E72D297353CC}">
                <c16:uniqueId val="{000002E4-CCA0-2447-96C3-B83E9A094941}"/>
              </c:ext>
            </c:extLst>
          </c:dPt>
          <c:dPt>
            <c:idx val="741"/>
            <c:bubble3D val="0"/>
            <c:spPr>
              <a:solidFill>
                <a:schemeClr val="accent1">
                  <a:shade val="31000"/>
                </a:schemeClr>
              </a:solidFill>
              <a:ln>
                <a:noFill/>
              </a:ln>
              <a:effectLst/>
            </c:spPr>
            <c:extLst>
              <c:ext xmlns:c16="http://schemas.microsoft.com/office/drawing/2014/chart" uri="{C3380CC4-5D6E-409C-BE32-E72D297353CC}">
                <c16:uniqueId val="{000002E5-CCA0-2447-96C3-B83E9A094941}"/>
              </c:ext>
            </c:extLst>
          </c:dPt>
          <c:dPt>
            <c:idx val="742"/>
            <c:bubble3D val="0"/>
            <c:spPr>
              <a:solidFill>
                <a:schemeClr val="accent1">
                  <a:shade val="31000"/>
                </a:schemeClr>
              </a:solidFill>
              <a:ln>
                <a:noFill/>
              </a:ln>
              <a:effectLst/>
            </c:spPr>
            <c:extLst>
              <c:ext xmlns:c16="http://schemas.microsoft.com/office/drawing/2014/chart" uri="{C3380CC4-5D6E-409C-BE32-E72D297353CC}">
                <c16:uniqueId val="{000002E6-CCA0-2447-96C3-B83E9A094941}"/>
              </c:ext>
            </c:extLst>
          </c:dPt>
          <c:dPt>
            <c:idx val="743"/>
            <c:bubble3D val="0"/>
            <c:spPr>
              <a:solidFill>
                <a:schemeClr val="accent1">
                  <a:shade val="31000"/>
                </a:schemeClr>
              </a:solidFill>
              <a:ln>
                <a:noFill/>
              </a:ln>
              <a:effectLst/>
            </c:spPr>
            <c:extLst>
              <c:ext xmlns:c16="http://schemas.microsoft.com/office/drawing/2014/chart" uri="{C3380CC4-5D6E-409C-BE32-E72D297353CC}">
                <c16:uniqueId val="{000002E7-CCA0-2447-96C3-B83E9A094941}"/>
              </c:ext>
            </c:extLst>
          </c:dPt>
          <c:dPt>
            <c:idx val="744"/>
            <c:bubble3D val="0"/>
            <c:spPr>
              <a:solidFill>
                <a:schemeClr val="accent1">
                  <a:shade val="31000"/>
                </a:schemeClr>
              </a:solidFill>
              <a:ln>
                <a:noFill/>
              </a:ln>
              <a:effectLst/>
            </c:spPr>
            <c:extLst>
              <c:ext xmlns:c16="http://schemas.microsoft.com/office/drawing/2014/chart" uri="{C3380CC4-5D6E-409C-BE32-E72D297353CC}">
                <c16:uniqueId val="{000002E8-CCA0-2447-96C3-B83E9A094941}"/>
              </c:ext>
            </c:extLst>
          </c:dPt>
          <c:dPt>
            <c:idx val="745"/>
            <c:bubble3D val="0"/>
            <c:spPr>
              <a:solidFill>
                <a:schemeClr val="accent1">
                  <a:shade val="31000"/>
                </a:schemeClr>
              </a:solidFill>
              <a:ln>
                <a:noFill/>
              </a:ln>
              <a:effectLst/>
            </c:spPr>
            <c:extLst>
              <c:ext xmlns:c16="http://schemas.microsoft.com/office/drawing/2014/chart" uri="{C3380CC4-5D6E-409C-BE32-E72D297353CC}">
                <c16:uniqueId val="{000002E9-CCA0-2447-96C3-B83E9A094941}"/>
              </c:ext>
            </c:extLst>
          </c:dPt>
          <c:dPt>
            <c:idx val="746"/>
            <c:bubble3D val="0"/>
            <c:spPr>
              <a:solidFill>
                <a:schemeClr val="accent1">
                  <a:shade val="31000"/>
                </a:schemeClr>
              </a:solidFill>
              <a:ln>
                <a:noFill/>
              </a:ln>
              <a:effectLst/>
            </c:spPr>
            <c:extLst>
              <c:ext xmlns:c16="http://schemas.microsoft.com/office/drawing/2014/chart" uri="{C3380CC4-5D6E-409C-BE32-E72D297353CC}">
                <c16:uniqueId val="{000002EA-CCA0-2447-96C3-B83E9A094941}"/>
              </c:ext>
            </c:extLst>
          </c:dPt>
          <c:dPt>
            <c:idx val="747"/>
            <c:bubble3D val="0"/>
            <c:spPr>
              <a:solidFill>
                <a:schemeClr val="accent1">
                  <a:shade val="31000"/>
                </a:schemeClr>
              </a:solidFill>
              <a:ln>
                <a:noFill/>
              </a:ln>
              <a:effectLst/>
            </c:spPr>
            <c:extLst>
              <c:ext xmlns:c16="http://schemas.microsoft.com/office/drawing/2014/chart" uri="{C3380CC4-5D6E-409C-BE32-E72D297353CC}">
                <c16:uniqueId val="{000002EB-CCA0-2447-96C3-B83E9A094941}"/>
              </c:ext>
            </c:extLst>
          </c:dPt>
          <c:dPt>
            <c:idx val="748"/>
            <c:bubble3D val="0"/>
            <c:spPr>
              <a:solidFill>
                <a:schemeClr val="accent1">
                  <a:shade val="31000"/>
                </a:schemeClr>
              </a:solidFill>
              <a:ln>
                <a:noFill/>
              </a:ln>
              <a:effectLst/>
            </c:spPr>
            <c:extLst>
              <c:ext xmlns:c16="http://schemas.microsoft.com/office/drawing/2014/chart" uri="{C3380CC4-5D6E-409C-BE32-E72D297353CC}">
                <c16:uniqueId val="{000002EC-CCA0-2447-96C3-B83E9A094941}"/>
              </c:ext>
            </c:extLst>
          </c:dPt>
          <c:dPt>
            <c:idx val="749"/>
            <c:bubble3D val="0"/>
            <c:spPr>
              <a:solidFill>
                <a:schemeClr val="accent1">
                  <a:shade val="31000"/>
                </a:schemeClr>
              </a:solidFill>
              <a:ln>
                <a:noFill/>
              </a:ln>
              <a:effectLst/>
            </c:spPr>
            <c:extLst>
              <c:ext xmlns:c16="http://schemas.microsoft.com/office/drawing/2014/chart" uri="{C3380CC4-5D6E-409C-BE32-E72D297353CC}">
                <c16:uniqueId val="{000002ED-CCA0-2447-96C3-B83E9A094941}"/>
              </c:ext>
            </c:extLst>
          </c:dPt>
          <c:dPt>
            <c:idx val="750"/>
            <c:bubble3D val="0"/>
            <c:spPr>
              <a:solidFill>
                <a:schemeClr val="accent1">
                  <a:shade val="31000"/>
                </a:schemeClr>
              </a:solidFill>
              <a:ln>
                <a:noFill/>
              </a:ln>
              <a:effectLst/>
            </c:spPr>
            <c:extLst>
              <c:ext xmlns:c16="http://schemas.microsoft.com/office/drawing/2014/chart" uri="{C3380CC4-5D6E-409C-BE32-E72D297353CC}">
                <c16:uniqueId val="{000002EE-CCA0-2447-96C3-B83E9A094941}"/>
              </c:ext>
            </c:extLst>
          </c:dPt>
          <c:dPt>
            <c:idx val="751"/>
            <c:bubble3D val="0"/>
            <c:spPr>
              <a:solidFill>
                <a:schemeClr val="accent1">
                  <a:shade val="31000"/>
                </a:schemeClr>
              </a:solidFill>
              <a:ln>
                <a:noFill/>
              </a:ln>
              <a:effectLst/>
            </c:spPr>
            <c:extLst>
              <c:ext xmlns:c16="http://schemas.microsoft.com/office/drawing/2014/chart" uri="{C3380CC4-5D6E-409C-BE32-E72D297353CC}">
                <c16:uniqueId val="{000002EF-CCA0-2447-96C3-B83E9A094941}"/>
              </c:ext>
            </c:extLst>
          </c:dPt>
          <c:dPt>
            <c:idx val="752"/>
            <c:bubble3D val="0"/>
            <c:spPr>
              <a:solidFill>
                <a:schemeClr val="accent1">
                  <a:shade val="31000"/>
                </a:schemeClr>
              </a:solidFill>
              <a:ln>
                <a:noFill/>
              </a:ln>
              <a:effectLst/>
            </c:spPr>
            <c:extLst>
              <c:ext xmlns:c16="http://schemas.microsoft.com/office/drawing/2014/chart" uri="{C3380CC4-5D6E-409C-BE32-E72D297353CC}">
                <c16:uniqueId val="{000002F0-CCA0-2447-96C3-B83E9A094941}"/>
              </c:ext>
            </c:extLst>
          </c:dPt>
          <c:dPt>
            <c:idx val="753"/>
            <c:bubble3D val="0"/>
            <c:spPr>
              <a:solidFill>
                <a:schemeClr val="accent1">
                  <a:shade val="31000"/>
                </a:schemeClr>
              </a:solidFill>
              <a:ln>
                <a:noFill/>
              </a:ln>
              <a:effectLst/>
            </c:spPr>
            <c:extLst>
              <c:ext xmlns:c16="http://schemas.microsoft.com/office/drawing/2014/chart" uri="{C3380CC4-5D6E-409C-BE32-E72D297353CC}">
                <c16:uniqueId val="{000002F1-CCA0-2447-96C3-B83E9A094941}"/>
              </c:ext>
            </c:extLst>
          </c:dPt>
          <c:dPt>
            <c:idx val="754"/>
            <c:bubble3D val="0"/>
            <c:spPr>
              <a:solidFill>
                <a:schemeClr val="accent1">
                  <a:shade val="31000"/>
                </a:schemeClr>
              </a:solidFill>
              <a:ln>
                <a:noFill/>
              </a:ln>
              <a:effectLst/>
            </c:spPr>
            <c:extLst>
              <c:ext xmlns:c16="http://schemas.microsoft.com/office/drawing/2014/chart" uri="{C3380CC4-5D6E-409C-BE32-E72D297353CC}">
                <c16:uniqueId val="{000002F2-CCA0-2447-96C3-B83E9A094941}"/>
              </c:ext>
            </c:extLst>
          </c:dPt>
          <c:dPt>
            <c:idx val="755"/>
            <c:bubble3D val="0"/>
            <c:spPr>
              <a:solidFill>
                <a:schemeClr val="accent1">
                  <a:shade val="31000"/>
                </a:schemeClr>
              </a:solidFill>
              <a:ln>
                <a:noFill/>
              </a:ln>
              <a:effectLst/>
            </c:spPr>
            <c:extLst>
              <c:ext xmlns:c16="http://schemas.microsoft.com/office/drawing/2014/chart" uri="{C3380CC4-5D6E-409C-BE32-E72D297353CC}">
                <c16:uniqueId val="{000002F3-CCA0-2447-96C3-B83E9A094941}"/>
              </c:ext>
            </c:extLst>
          </c:dPt>
          <c:dPt>
            <c:idx val="756"/>
            <c:bubble3D val="0"/>
            <c:spPr>
              <a:solidFill>
                <a:schemeClr val="accent1">
                  <a:shade val="31000"/>
                </a:schemeClr>
              </a:solidFill>
              <a:ln>
                <a:noFill/>
              </a:ln>
              <a:effectLst/>
            </c:spPr>
            <c:extLst>
              <c:ext xmlns:c16="http://schemas.microsoft.com/office/drawing/2014/chart" uri="{C3380CC4-5D6E-409C-BE32-E72D297353CC}">
                <c16:uniqueId val="{000002F4-CCA0-2447-96C3-B83E9A094941}"/>
              </c:ext>
            </c:extLst>
          </c:dPt>
          <c:dPt>
            <c:idx val="757"/>
            <c:bubble3D val="0"/>
            <c:spPr>
              <a:solidFill>
                <a:schemeClr val="accent1">
                  <a:shade val="31000"/>
                </a:schemeClr>
              </a:solidFill>
              <a:ln>
                <a:noFill/>
              </a:ln>
              <a:effectLst/>
            </c:spPr>
            <c:extLst>
              <c:ext xmlns:c16="http://schemas.microsoft.com/office/drawing/2014/chart" uri="{C3380CC4-5D6E-409C-BE32-E72D297353CC}">
                <c16:uniqueId val="{000002F5-CCA0-2447-96C3-B83E9A094941}"/>
              </c:ext>
            </c:extLst>
          </c:dPt>
          <c:dPt>
            <c:idx val="758"/>
            <c:bubble3D val="0"/>
            <c:spPr>
              <a:solidFill>
                <a:schemeClr val="accent1">
                  <a:shade val="31000"/>
                </a:schemeClr>
              </a:solidFill>
              <a:ln>
                <a:noFill/>
              </a:ln>
              <a:effectLst/>
            </c:spPr>
            <c:extLst>
              <c:ext xmlns:c16="http://schemas.microsoft.com/office/drawing/2014/chart" uri="{C3380CC4-5D6E-409C-BE32-E72D297353CC}">
                <c16:uniqueId val="{000002F6-CCA0-2447-96C3-B83E9A094941}"/>
              </c:ext>
            </c:extLst>
          </c:dPt>
          <c:dPt>
            <c:idx val="759"/>
            <c:bubble3D val="0"/>
            <c:spPr>
              <a:solidFill>
                <a:schemeClr val="accent1">
                  <a:shade val="31000"/>
                </a:schemeClr>
              </a:solidFill>
              <a:ln>
                <a:noFill/>
              </a:ln>
              <a:effectLst/>
            </c:spPr>
            <c:extLst>
              <c:ext xmlns:c16="http://schemas.microsoft.com/office/drawing/2014/chart" uri="{C3380CC4-5D6E-409C-BE32-E72D297353CC}">
                <c16:uniqueId val="{000002F7-CCA0-2447-96C3-B83E9A094941}"/>
              </c:ext>
            </c:extLst>
          </c:dPt>
          <c:dPt>
            <c:idx val="760"/>
            <c:bubble3D val="0"/>
            <c:spPr>
              <a:solidFill>
                <a:schemeClr val="accent1">
                  <a:shade val="31000"/>
                </a:schemeClr>
              </a:solidFill>
              <a:ln>
                <a:noFill/>
              </a:ln>
              <a:effectLst/>
            </c:spPr>
            <c:extLst>
              <c:ext xmlns:c16="http://schemas.microsoft.com/office/drawing/2014/chart" uri="{C3380CC4-5D6E-409C-BE32-E72D297353CC}">
                <c16:uniqueId val="{000002F8-CCA0-2447-96C3-B83E9A094941}"/>
              </c:ext>
            </c:extLst>
          </c:dPt>
          <c:dPt>
            <c:idx val="761"/>
            <c:bubble3D val="0"/>
            <c:spPr>
              <a:solidFill>
                <a:schemeClr val="accent1">
                  <a:shade val="31000"/>
                </a:schemeClr>
              </a:solidFill>
              <a:ln>
                <a:noFill/>
              </a:ln>
              <a:effectLst/>
            </c:spPr>
            <c:extLst>
              <c:ext xmlns:c16="http://schemas.microsoft.com/office/drawing/2014/chart" uri="{C3380CC4-5D6E-409C-BE32-E72D297353CC}">
                <c16:uniqueId val="{000002F9-CCA0-2447-96C3-B83E9A094941}"/>
              </c:ext>
            </c:extLst>
          </c:dPt>
          <c:dPt>
            <c:idx val="762"/>
            <c:bubble3D val="0"/>
            <c:spPr>
              <a:solidFill>
                <a:schemeClr val="accent1">
                  <a:shade val="31000"/>
                </a:schemeClr>
              </a:solidFill>
              <a:ln>
                <a:noFill/>
              </a:ln>
              <a:effectLst/>
            </c:spPr>
            <c:extLst>
              <c:ext xmlns:c16="http://schemas.microsoft.com/office/drawing/2014/chart" uri="{C3380CC4-5D6E-409C-BE32-E72D297353CC}">
                <c16:uniqueId val="{000002FA-CCA0-2447-96C3-B83E9A094941}"/>
              </c:ext>
            </c:extLst>
          </c:dPt>
          <c:dPt>
            <c:idx val="763"/>
            <c:bubble3D val="0"/>
            <c:spPr>
              <a:solidFill>
                <a:schemeClr val="accent1">
                  <a:shade val="31000"/>
                </a:schemeClr>
              </a:solidFill>
              <a:ln>
                <a:noFill/>
              </a:ln>
              <a:effectLst/>
            </c:spPr>
            <c:extLst>
              <c:ext xmlns:c16="http://schemas.microsoft.com/office/drawing/2014/chart" uri="{C3380CC4-5D6E-409C-BE32-E72D297353CC}">
                <c16:uniqueId val="{000002FB-CCA0-2447-96C3-B83E9A094941}"/>
              </c:ext>
            </c:extLst>
          </c:dPt>
          <c:dPt>
            <c:idx val="764"/>
            <c:bubble3D val="0"/>
            <c:spPr>
              <a:solidFill>
                <a:schemeClr val="accent1">
                  <a:shade val="31000"/>
                </a:schemeClr>
              </a:solidFill>
              <a:ln>
                <a:noFill/>
              </a:ln>
              <a:effectLst/>
            </c:spPr>
            <c:extLst>
              <c:ext xmlns:c16="http://schemas.microsoft.com/office/drawing/2014/chart" uri="{C3380CC4-5D6E-409C-BE32-E72D297353CC}">
                <c16:uniqueId val="{000002FC-CCA0-2447-96C3-B83E9A094941}"/>
              </c:ext>
            </c:extLst>
          </c:dPt>
          <c:dPt>
            <c:idx val="765"/>
            <c:bubble3D val="0"/>
            <c:spPr>
              <a:solidFill>
                <a:schemeClr val="accent1">
                  <a:shade val="31000"/>
                </a:schemeClr>
              </a:solidFill>
              <a:ln>
                <a:noFill/>
              </a:ln>
              <a:effectLst/>
            </c:spPr>
            <c:extLst>
              <c:ext xmlns:c16="http://schemas.microsoft.com/office/drawing/2014/chart" uri="{C3380CC4-5D6E-409C-BE32-E72D297353CC}">
                <c16:uniqueId val="{000002FD-CCA0-2447-96C3-B83E9A094941}"/>
              </c:ext>
            </c:extLst>
          </c:dPt>
          <c:dPt>
            <c:idx val="766"/>
            <c:bubble3D val="0"/>
            <c:spPr>
              <a:solidFill>
                <a:schemeClr val="accent1">
                  <a:shade val="31000"/>
                </a:schemeClr>
              </a:solidFill>
              <a:ln>
                <a:noFill/>
              </a:ln>
              <a:effectLst/>
            </c:spPr>
            <c:extLst>
              <c:ext xmlns:c16="http://schemas.microsoft.com/office/drawing/2014/chart" uri="{C3380CC4-5D6E-409C-BE32-E72D297353CC}">
                <c16:uniqueId val="{000002FE-CCA0-2447-96C3-B83E9A094941}"/>
              </c:ext>
            </c:extLst>
          </c:dPt>
          <c:dPt>
            <c:idx val="767"/>
            <c:bubble3D val="0"/>
            <c:spPr>
              <a:solidFill>
                <a:schemeClr val="accent1">
                  <a:shade val="31000"/>
                </a:schemeClr>
              </a:solidFill>
              <a:ln>
                <a:noFill/>
              </a:ln>
              <a:effectLst/>
            </c:spPr>
            <c:extLst>
              <c:ext xmlns:c16="http://schemas.microsoft.com/office/drawing/2014/chart" uri="{C3380CC4-5D6E-409C-BE32-E72D297353CC}">
                <c16:uniqueId val="{000002FF-CCA0-2447-96C3-B83E9A094941}"/>
              </c:ext>
            </c:extLst>
          </c:dPt>
          <c:dPt>
            <c:idx val="768"/>
            <c:bubble3D val="0"/>
            <c:spPr>
              <a:solidFill>
                <a:schemeClr val="accent1">
                  <a:shade val="31000"/>
                </a:schemeClr>
              </a:solidFill>
              <a:ln>
                <a:noFill/>
              </a:ln>
              <a:effectLst/>
            </c:spPr>
            <c:extLst>
              <c:ext xmlns:c16="http://schemas.microsoft.com/office/drawing/2014/chart" uri="{C3380CC4-5D6E-409C-BE32-E72D297353CC}">
                <c16:uniqueId val="{00000300-CCA0-2447-96C3-B83E9A094941}"/>
              </c:ext>
            </c:extLst>
          </c:dPt>
          <c:dPt>
            <c:idx val="769"/>
            <c:bubble3D val="0"/>
            <c:spPr>
              <a:solidFill>
                <a:schemeClr val="accent1">
                  <a:shade val="31000"/>
                </a:schemeClr>
              </a:solidFill>
              <a:ln>
                <a:noFill/>
              </a:ln>
              <a:effectLst/>
            </c:spPr>
            <c:extLst>
              <c:ext xmlns:c16="http://schemas.microsoft.com/office/drawing/2014/chart" uri="{C3380CC4-5D6E-409C-BE32-E72D297353CC}">
                <c16:uniqueId val="{00000301-CCA0-2447-96C3-B83E9A094941}"/>
              </c:ext>
            </c:extLst>
          </c:dPt>
          <c:dPt>
            <c:idx val="770"/>
            <c:bubble3D val="0"/>
            <c:spPr>
              <a:solidFill>
                <a:schemeClr val="accent1">
                  <a:shade val="31000"/>
                </a:schemeClr>
              </a:solidFill>
              <a:ln>
                <a:noFill/>
              </a:ln>
              <a:effectLst/>
            </c:spPr>
            <c:extLst>
              <c:ext xmlns:c16="http://schemas.microsoft.com/office/drawing/2014/chart" uri="{C3380CC4-5D6E-409C-BE32-E72D297353CC}">
                <c16:uniqueId val="{00000302-CCA0-2447-96C3-B83E9A094941}"/>
              </c:ext>
            </c:extLst>
          </c:dPt>
          <c:dPt>
            <c:idx val="771"/>
            <c:bubble3D val="0"/>
            <c:spPr>
              <a:solidFill>
                <a:schemeClr val="accent1">
                  <a:shade val="31000"/>
                </a:schemeClr>
              </a:solidFill>
              <a:ln>
                <a:noFill/>
              </a:ln>
              <a:effectLst/>
            </c:spPr>
            <c:extLst>
              <c:ext xmlns:c16="http://schemas.microsoft.com/office/drawing/2014/chart" uri="{C3380CC4-5D6E-409C-BE32-E72D297353CC}">
                <c16:uniqueId val="{00000303-CCA0-2447-96C3-B83E9A094941}"/>
              </c:ext>
            </c:extLst>
          </c:dPt>
          <c:dPt>
            <c:idx val="772"/>
            <c:bubble3D val="0"/>
            <c:spPr>
              <a:solidFill>
                <a:schemeClr val="accent1">
                  <a:shade val="31000"/>
                </a:schemeClr>
              </a:solidFill>
              <a:ln>
                <a:noFill/>
              </a:ln>
              <a:effectLst/>
            </c:spPr>
            <c:extLst>
              <c:ext xmlns:c16="http://schemas.microsoft.com/office/drawing/2014/chart" uri="{C3380CC4-5D6E-409C-BE32-E72D297353CC}">
                <c16:uniqueId val="{00000304-CCA0-2447-96C3-B83E9A094941}"/>
              </c:ext>
            </c:extLst>
          </c:dPt>
          <c:dPt>
            <c:idx val="773"/>
            <c:bubble3D val="0"/>
            <c:spPr>
              <a:solidFill>
                <a:schemeClr val="accent1">
                  <a:shade val="31000"/>
                </a:schemeClr>
              </a:solidFill>
              <a:ln>
                <a:noFill/>
              </a:ln>
              <a:effectLst/>
            </c:spPr>
            <c:extLst>
              <c:ext xmlns:c16="http://schemas.microsoft.com/office/drawing/2014/chart" uri="{C3380CC4-5D6E-409C-BE32-E72D297353CC}">
                <c16:uniqueId val="{00000305-CCA0-2447-96C3-B83E9A094941}"/>
              </c:ext>
            </c:extLst>
          </c:dPt>
          <c:dPt>
            <c:idx val="774"/>
            <c:bubble3D val="0"/>
            <c:spPr>
              <a:solidFill>
                <a:schemeClr val="accent1">
                  <a:shade val="31000"/>
                </a:schemeClr>
              </a:solidFill>
              <a:ln>
                <a:noFill/>
              </a:ln>
              <a:effectLst/>
            </c:spPr>
            <c:extLst>
              <c:ext xmlns:c16="http://schemas.microsoft.com/office/drawing/2014/chart" uri="{C3380CC4-5D6E-409C-BE32-E72D297353CC}">
                <c16:uniqueId val="{00000306-CCA0-2447-96C3-B83E9A094941}"/>
              </c:ext>
            </c:extLst>
          </c:dPt>
          <c:dPt>
            <c:idx val="775"/>
            <c:bubble3D val="0"/>
            <c:spPr>
              <a:solidFill>
                <a:schemeClr val="accent1">
                  <a:shade val="31000"/>
                </a:schemeClr>
              </a:solidFill>
              <a:ln>
                <a:noFill/>
              </a:ln>
              <a:effectLst/>
            </c:spPr>
            <c:extLst>
              <c:ext xmlns:c16="http://schemas.microsoft.com/office/drawing/2014/chart" uri="{C3380CC4-5D6E-409C-BE32-E72D297353CC}">
                <c16:uniqueId val="{00000307-CCA0-2447-96C3-B83E9A094941}"/>
              </c:ext>
            </c:extLst>
          </c:dPt>
          <c:dPt>
            <c:idx val="776"/>
            <c:bubble3D val="0"/>
            <c:spPr>
              <a:solidFill>
                <a:schemeClr val="accent1">
                  <a:shade val="31000"/>
                </a:schemeClr>
              </a:solidFill>
              <a:ln>
                <a:noFill/>
              </a:ln>
              <a:effectLst/>
            </c:spPr>
            <c:extLst>
              <c:ext xmlns:c16="http://schemas.microsoft.com/office/drawing/2014/chart" uri="{C3380CC4-5D6E-409C-BE32-E72D297353CC}">
                <c16:uniqueId val="{00000308-CCA0-2447-96C3-B83E9A094941}"/>
              </c:ext>
            </c:extLst>
          </c:dPt>
          <c:dPt>
            <c:idx val="777"/>
            <c:bubble3D val="0"/>
            <c:spPr>
              <a:solidFill>
                <a:schemeClr val="accent1">
                  <a:shade val="31000"/>
                </a:schemeClr>
              </a:solidFill>
              <a:ln>
                <a:noFill/>
              </a:ln>
              <a:effectLst/>
            </c:spPr>
            <c:extLst>
              <c:ext xmlns:c16="http://schemas.microsoft.com/office/drawing/2014/chart" uri="{C3380CC4-5D6E-409C-BE32-E72D297353CC}">
                <c16:uniqueId val="{00000309-CCA0-2447-96C3-B83E9A094941}"/>
              </c:ext>
            </c:extLst>
          </c:dPt>
          <c:dPt>
            <c:idx val="778"/>
            <c:bubble3D val="0"/>
            <c:spPr>
              <a:solidFill>
                <a:schemeClr val="accent1">
                  <a:shade val="31000"/>
                </a:schemeClr>
              </a:solidFill>
              <a:ln>
                <a:noFill/>
              </a:ln>
              <a:effectLst/>
            </c:spPr>
            <c:extLst>
              <c:ext xmlns:c16="http://schemas.microsoft.com/office/drawing/2014/chart" uri="{C3380CC4-5D6E-409C-BE32-E72D297353CC}">
                <c16:uniqueId val="{0000030A-CCA0-2447-96C3-B83E9A094941}"/>
              </c:ext>
            </c:extLst>
          </c:dPt>
          <c:dPt>
            <c:idx val="779"/>
            <c:bubble3D val="0"/>
            <c:spPr>
              <a:solidFill>
                <a:schemeClr val="accent1">
                  <a:shade val="31000"/>
                </a:schemeClr>
              </a:solidFill>
              <a:ln>
                <a:noFill/>
              </a:ln>
              <a:effectLst/>
            </c:spPr>
            <c:extLst>
              <c:ext xmlns:c16="http://schemas.microsoft.com/office/drawing/2014/chart" uri="{C3380CC4-5D6E-409C-BE32-E72D297353CC}">
                <c16:uniqueId val="{0000030B-CCA0-2447-96C3-B83E9A094941}"/>
              </c:ext>
            </c:extLst>
          </c:dPt>
          <c:dPt>
            <c:idx val="780"/>
            <c:bubble3D val="0"/>
            <c:spPr>
              <a:solidFill>
                <a:schemeClr val="accent1">
                  <a:shade val="31000"/>
                </a:schemeClr>
              </a:solidFill>
              <a:ln>
                <a:noFill/>
              </a:ln>
              <a:effectLst/>
            </c:spPr>
            <c:extLst>
              <c:ext xmlns:c16="http://schemas.microsoft.com/office/drawing/2014/chart" uri="{C3380CC4-5D6E-409C-BE32-E72D297353CC}">
                <c16:uniqueId val="{0000030C-CCA0-2447-96C3-B83E9A094941}"/>
              </c:ext>
            </c:extLst>
          </c:dPt>
          <c:dPt>
            <c:idx val="781"/>
            <c:bubble3D val="0"/>
            <c:spPr>
              <a:solidFill>
                <a:schemeClr val="accent1">
                  <a:shade val="31000"/>
                </a:schemeClr>
              </a:solidFill>
              <a:ln>
                <a:noFill/>
              </a:ln>
              <a:effectLst/>
            </c:spPr>
            <c:extLst>
              <c:ext xmlns:c16="http://schemas.microsoft.com/office/drawing/2014/chart" uri="{C3380CC4-5D6E-409C-BE32-E72D297353CC}">
                <c16:uniqueId val="{0000030D-CCA0-2447-96C3-B83E9A094941}"/>
              </c:ext>
            </c:extLst>
          </c:dPt>
          <c:dPt>
            <c:idx val="782"/>
            <c:bubble3D val="0"/>
            <c:spPr>
              <a:solidFill>
                <a:schemeClr val="accent1">
                  <a:shade val="31000"/>
                </a:schemeClr>
              </a:solidFill>
              <a:ln>
                <a:noFill/>
              </a:ln>
              <a:effectLst/>
            </c:spPr>
            <c:extLst>
              <c:ext xmlns:c16="http://schemas.microsoft.com/office/drawing/2014/chart" uri="{C3380CC4-5D6E-409C-BE32-E72D297353CC}">
                <c16:uniqueId val="{0000030E-CCA0-2447-96C3-B83E9A094941}"/>
              </c:ext>
            </c:extLst>
          </c:dPt>
          <c:dPt>
            <c:idx val="783"/>
            <c:bubble3D val="0"/>
            <c:spPr>
              <a:solidFill>
                <a:schemeClr val="accent1">
                  <a:shade val="31000"/>
                </a:schemeClr>
              </a:solidFill>
              <a:ln>
                <a:noFill/>
              </a:ln>
              <a:effectLst/>
            </c:spPr>
            <c:extLst>
              <c:ext xmlns:c16="http://schemas.microsoft.com/office/drawing/2014/chart" uri="{C3380CC4-5D6E-409C-BE32-E72D297353CC}">
                <c16:uniqueId val="{0000030F-CCA0-2447-96C3-B83E9A094941}"/>
              </c:ext>
            </c:extLst>
          </c:dPt>
          <c:dPt>
            <c:idx val="784"/>
            <c:bubble3D val="0"/>
            <c:spPr>
              <a:solidFill>
                <a:schemeClr val="accent1">
                  <a:shade val="31000"/>
                </a:schemeClr>
              </a:solidFill>
              <a:ln>
                <a:noFill/>
              </a:ln>
              <a:effectLst/>
            </c:spPr>
            <c:extLst>
              <c:ext xmlns:c16="http://schemas.microsoft.com/office/drawing/2014/chart" uri="{C3380CC4-5D6E-409C-BE32-E72D297353CC}">
                <c16:uniqueId val="{00000310-CCA0-2447-96C3-B83E9A094941}"/>
              </c:ext>
            </c:extLst>
          </c:dPt>
          <c:dPt>
            <c:idx val="785"/>
            <c:bubble3D val="0"/>
            <c:spPr>
              <a:solidFill>
                <a:schemeClr val="accent1">
                  <a:shade val="31000"/>
                </a:schemeClr>
              </a:solidFill>
              <a:ln>
                <a:noFill/>
              </a:ln>
              <a:effectLst/>
            </c:spPr>
            <c:extLst>
              <c:ext xmlns:c16="http://schemas.microsoft.com/office/drawing/2014/chart" uri="{C3380CC4-5D6E-409C-BE32-E72D297353CC}">
                <c16:uniqueId val="{00000311-CCA0-2447-96C3-B83E9A094941}"/>
              </c:ext>
            </c:extLst>
          </c:dPt>
          <c:dPt>
            <c:idx val="786"/>
            <c:bubble3D val="0"/>
            <c:spPr>
              <a:solidFill>
                <a:schemeClr val="accent1">
                  <a:shade val="31000"/>
                </a:schemeClr>
              </a:solidFill>
              <a:ln>
                <a:noFill/>
              </a:ln>
              <a:effectLst/>
            </c:spPr>
            <c:extLst>
              <c:ext xmlns:c16="http://schemas.microsoft.com/office/drawing/2014/chart" uri="{C3380CC4-5D6E-409C-BE32-E72D297353CC}">
                <c16:uniqueId val="{00000312-CCA0-2447-96C3-B83E9A094941}"/>
              </c:ext>
            </c:extLst>
          </c:dPt>
          <c:dPt>
            <c:idx val="787"/>
            <c:bubble3D val="0"/>
            <c:spPr>
              <a:solidFill>
                <a:schemeClr val="accent1">
                  <a:shade val="31000"/>
                </a:schemeClr>
              </a:solidFill>
              <a:ln>
                <a:noFill/>
              </a:ln>
              <a:effectLst/>
            </c:spPr>
            <c:extLst>
              <c:ext xmlns:c16="http://schemas.microsoft.com/office/drawing/2014/chart" uri="{C3380CC4-5D6E-409C-BE32-E72D297353CC}">
                <c16:uniqueId val="{00000313-CCA0-2447-96C3-B83E9A094941}"/>
              </c:ext>
            </c:extLst>
          </c:dPt>
          <c:dPt>
            <c:idx val="788"/>
            <c:bubble3D val="0"/>
            <c:spPr>
              <a:solidFill>
                <a:schemeClr val="accent1">
                  <a:shade val="31000"/>
                </a:schemeClr>
              </a:solidFill>
              <a:ln>
                <a:noFill/>
              </a:ln>
              <a:effectLst/>
            </c:spPr>
            <c:extLst>
              <c:ext xmlns:c16="http://schemas.microsoft.com/office/drawing/2014/chart" uri="{C3380CC4-5D6E-409C-BE32-E72D297353CC}">
                <c16:uniqueId val="{00000314-CCA0-2447-96C3-B83E9A094941}"/>
              </c:ext>
            </c:extLst>
          </c:dPt>
          <c:dPt>
            <c:idx val="789"/>
            <c:bubble3D val="0"/>
            <c:spPr>
              <a:solidFill>
                <a:schemeClr val="accent1">
                  <a:shade val="31000"/>
                </a:schemeClr>
              </a:solidFill>
              <a:ln>
                <a:noFill/>
              </a:ln>
              <a:effectLst/>
            </c:spPr>
            <c:extLst>
              <c:ext xmlns:c16="http://schemas.microsoft.com/office/drawing/2014/chart" uri="{C3380CC4-5D6E-409C-BE32-E72D297353CC}">
                <c16:uniqueId val="{00000315-CCA0-2447-96C3-B83E9A094941}"/>
              </c:ext>
            </c:extLst>
          </c:dPt>
          <c:dPt>
            <c:idx val="790"/>
            <c:bubble3D val="0"/>
            <c:spPr>
              <a:solidFill>
                <a:schemeClr val="accent1">
                  <a:shade val="31000"/>
                </a:schemeClr>
              </a:solidFill>
              <a:ln>
                <a:noFill/>
              </a:ln>
              <a:effectLst/>
            </c:spPr>
            <c:extLst>
              <c:ext xmlns:c16="http://schemas.microsoft.com/office/drawing/2014/chart" uri="{C3380CC4-5D6E-409C-BE32-E72D297353CC}">
                <c16:uniqueId val="{00000316-CCA0-2447-96C3-B83E9A094941}"/>
              </c:ext>
            </c:extLst>
          </c:dPt>
          <c:dPt>
            <c:idx val="791"/>
            <c:bubble3D val="0"/>
            <c:spPr>
              <a:solidFill>
                <a:schemeClr val="accent1">
                  <a:shade val="31000"/>
                </a:schemeClr>
              </a:solidFill>
              <a:ln>
                <a:noFill/>
              </a:ln>
              <a:effectLst/>
            </c:spPr>
            <c:extLst>
              <c:ext xmlns:c16="http://schemas.microsoft.com/office/drawing/2014/chart" uri="{C3380CC4-5D6E-409C-BE32-E72D297353CC}">
                <c16:uniqueId val="{00000317-CCA0-2447-96C3-B83E9A094941}"/>
              </c:ext>
            </c:extLst>
          </c:dPt>
          <c:dPt>
            <c:idx val="792"/>
            <c:bubble3D val="0"/>
            <c:spPr>
              <a:solidFill>
                <a:schemeClr val="accent1">
                  <a:shade val="31000"/>
                </a:schemeClr>
              </a:solidFill>
              <a:ln>
                <a:noFill/>
              </a:ln>
              <a:effectLst/>
            </c:spPr>
            <c:extLst>
              <c:ext xmlns:c16="http://schemas.microsoft.com/office/drawing/2014/chart" uri="{C3380CC4-5D6E-409C-BE32-E72D297353CC}">
                <c16:uniqueId val="{00000318-CCA0-2447-96C3-B83E9A094941}"/>
              </c:ext>
            </c:extLst>
          </c:dPt>
          <c:dPt>
            <c:idx val="793"/>
            <c:bubble3D val="0"/>
            <c:spPr>
              <a:solidFill>
                <a:schemeClr val="accent1">
                  <a:shade val="31000"/>
                </a:schemeClr>
              </a:solidFill>
              <a:ln>
                <a:noFill/>
              </a:ln>
              <a:effectLst/>
            </c:spPr>
            <c:extLst>
              <c:ext xmlns:c16="http://schemas.microsoft.com/office/drawing/2014/chart" uri="{C3380CC4-5D6E-409C-BE32-E72D297353CC}">
                <c16:uniqueId val="{00000319-CCA0-2447-96C3-B83E9A094941}"/>
              </c:ext>
            </c:extLst>
          </c:dPt>
          <c:dPt>
            <c:idx val="794"/>
            <c:bubble3D val="0"/>
            <c:spPr>
              <a:solidFill>
                <a:schemeClr val="accent1">
                  <a:shade val="31000"/>
                </a:schemeClr>
              </a:solidFill>
              <a:ln>
                <a:noFill/>
              </a:ln>
              <a:effectLst/>
            </c:spPr>
            <c:extLst>
              <c:ext xmlns:c16="http://schemas.microsoft.com/office/drawing/2014/chart" uri="{C3380CC4-5D6E-409C-BE32-E72D297353CC}">
                <c16:uniqueId val="{0000031A-CCA0-2447-96C3-B83E9A094941}"/>
              </c:ext>
            </c:extLst>
          </c:dPt>
          <c:dPt>
            <c:idx val="795"/>
            <c:bubble3D val="0"/>
            <c:spPr>
              <a:solidFill>
                <a:schemeClr val="accent1">
                  <a:shade val="31000"/>
                </a:schemeClr>
              </a:solidFill>
              <a:ln>
                <a:noFill/>
              </a:ln>
              <a:effectLst/>
            </c:spPr>
            <c:extLst>
              <c:ext xmlns:c16="http://schemas.microsoft.com/office/drawing/2014/chart" uri="{C3380CC4-5D6E-409C-BE32-E72D297353CC}">
                <c16:uniqueId val="{0000031B-CCA0-2447-96C3-B83E9A094941}"/>
              </c:ext>
            </c:extLst>
          </c:dPt>
          <c:dPt>
            <c:idx val="796"/>
            <c:bubble3D val="0"/>
            <c:spPr>
              <a:solidFill>
                <a:schemeClr val="accent1">
                  <a:shade val="31000"/>
                </a:schemeClr>
              </a:solidFill>
              <a:ln>
                <a:noFill/>
              </a:ln>
              <a:effectLst/>
            </c:spPr>
            <c:extLst>
              <c:ext xmlns:c16="http://schemas.microsoft.com/office/drawing/2014/chart" uri="{C3380CC4-5D6E-409C-BE32-E72D297353CC}">
                <c16:uniqueId val="{0000031C-CCA0-2447-96C3-B83E9A094941}"/>
              </c:ext>
            </c:extLst>
          </c:dPt>
          <c:dPt>
            <c:idx val="797"/>
            <c:bubble3D val="0"/>
            <c:spPr>
              <a:solidFill>
                <a:schemeClr val="accent1">
                  <a:shade val="31000"/>
                </a:schemeClr>
              </a:solidFill>
              <a:ln>
                <a:noFill/>
              </a:ln>
              <a:effectLst/>
            </c:spPr>
            <c:extLst>
              <c:ext xmlns:c16="http://schemas.microsoft.com/office/drawing/2014/chart" uri="{C3380CC4-5D6E-409C-BE32-E72D297353CC}">
                <c16:uniqueId val="{0000031D-CCA0-2447-96C3-B83E9A094941}"/>
              </c:ext>
            </c:extLst>
          </c:dPt>
          <c:dPt>
            <c:idx val="798"/>
            <c:bubble3D val="0"/>
            <c:spPr>
              <a:solidFill>
                <a:schemeClr val="accent1">
                  <a:shade val="31000"/>
                </a:schemeClr>
              </a:solidFill>
              <a:ln>
                <a:noFill/>
              </a:ln>
              <a:effectLst/>
            </c:spPr>
            <c:extLst>
              <c:ext xmlns:c16="http://schemas.microsoft.com/office/drawing/2014/chart" uri="{C3380CC4-5D6E-409C-BE32-E72D297353CC}">
                <c16:uniqueId val="{0000031E-CCA0-2447-96C3-B83E9A094941}"/>
              </c:ext>
            </c:extLst>
          </c:dPt>
          <c:dPt>
            <c:idx val="799"/>
            <c:bubble3D val="0"/>
            <c:spPr>
              <a:solidFill>
                <a:schemeClr val="accent1">
                  <a:shade val="31000"/>
                </a:schemeClr>
              </a:solidFill>
              <a:ln>
                <a:noFill/>
              </a:ln>
              <a:effectLst/>
            </c:spPr>
            <c:extLst>
              <c:ext xmlns:c16="http://schemas.microsoft.com/office/drawing/2014/chart" uri="{C3380CC4-5D6E-409C-BE32-E72D297353CC}">
                <c16:uniqueId val="{0000031F-CCA0-2447-96C3-B83E9A094941}"/>
              </c:ext>
            </c:extLst>
          </c:dPt>
          <c:dPt>
            <c:idx val="800"/>
            <c:bubble3D val="0"/>
            <c:spPr>
              <a:solidFill>
                <a:schemeClr val="accent1">
                  <a:shade val="31000"/>
                </a:schemeClr>
              </a:solidFill>
              <a:ln>
                <a:noFill/>
              </a:ln>
              <a:effectLst/>
            </c:spPr>
            <c:extLst>
              <c:ext xmlns:c16="http://schemas.microsoft.com/office/drawing/2014/chart" uri="{C3380CC4-5D6E-409C-BE32-E72D297353CC}">
                <c16:uniqueId val="{00000320-CCA0-2447-96C3-B83E9A094941}"/>
              </c:ext>
            </c:extLst>
          </c:dPt>
          <c:dPt>
            <c:idx val="801"/>
            <c:bubble3D val="0"/>
            <c:spPr>
              <a:solidFill>
                <a:schemeClr val="accent1">
                  <a:shade val="31000"/>
                </a:schemeClr>
              </a:solidFill>
              <a:ln>
                <a:noFill/>
              </a:ln>
              <a:effectLst/>
            </c:spPr>
            <c:extLst>
              <c:ext xmlns:c16="http://schemas.microsoft.com/office/drawing/2014/chart" uri="{C3380CC4-5D6E-409C-BE32-E72D297353CC}">
                <c16:uniqueId val="{00000321-CCA0-2447-96C3-B83E9A094941}"/>
              </c:ext>
            </c:extLst>
          </c:dPt>
          <c:dPt>
            <c:idx val="802"/>
            <c:bubble3D val="0"/>
            <c:spPr>
              <a:solidFill>
                <a:schemeClr val="accent1">
                  <a:shade val="31000"/>
                </a:schemeClr>
              </a:solidFill>
              <a:ln>
                <a:noFill/>
              </a:ln>
              <a:effectLst/>
            </c:spPr>
            <c:extLst>
              <c:ext xmlns:c16="http://schemas.microsoft.com/office/drawing/2014/chart" uri="{C3380CC4-5D6E-409C-BE32-E72D297353CC}">
                <c16:uniqueId val="{00000322-CCA0-2447-96C3-B83E9A094941}"/>
              </c:ext>
            </c:extLst>
          </c:dPt>
          <c:dPt>
            <c:idx val="803"/>
            <c:bubble3D val="0"/>
            <c:spPr>
              <a:solidFill>
                <a:schemeClr val="accent1">
                  <a:shade val="31000"/>
                </a:schemeClr>
              </a:solidFill>
              <a:ln>
                <a:noFill/>
              </a:ln>
              <a:effectLst/>
            </c:spPr>
            <c:extLst>
              <c:ext xmlns:c16="http://schemas.microsoft.com/office/drawing/2014/chart" uri="{C3380CC4-5D6E-409C-BE32-E72D297353CC}">
                <c16:uniqueId val="{00000323-CCA0-2447-96C3-B83E9A094941}"/>
              </c:ext>
            </c:extLst>
          </c:dPt>
          <c:dPt>
            <c:idx val="804"/>
            <c:bubble3D val="0"/>
            <c:spPr>
              <a:solidFill>
                <a:schemeClr val="accent1">
                  <a:shade val="31000"/>
                </a:schemeClr>
              </a:solidFill>
              <a:ln>
                <a:noFill/>
              </a:ln>
              <a:effectLst/>
            </c:spPr>
            <c:extLst>
              <c:ext xmlns:c16="http://schemas.microsoft.com/office/drawing/2014/chart" uri="{C3380CC4-5D6E-409C-BE32-E72D297353CC}">
                <c16:uniqueId val="{00000324-CCA0-2447-96C3-B83E9A094941}"/>
              </c:ext>
            </c:extLst>
          </c:dPt>
          <c:dPt>
            <c:idx val="805"/>
            <c:bubble3D val="0"/>
            <c:spPr>
              <a:solidFill>
                <a:schemeClr val="accent1">
                  <a:shade val="31000"/>
                </a:schemeClr>
              </a:solidFill>
              <a:ln>
                <a:noFill/>
              </a:ln>
              <a:effectLst/>
            </c:spPr>
            <c:extLst>
              <c:ext xmlns:c16="http://schemas.microsoft.com/office/drawing/2014/chart" uri="{C3380CC4-5D6E-409C-BE32-E72D297353CC}">
                <c16:uniqueId val="{00000325-CCA0-2447-96C3-B83E9A094941}"/>
              </c:ext>
            </c:extLst>
          </c:dPt>
          <c:dPt>
            <c:idx val="806"/>
            <c:bubble3D val="0"/>
            <c:spPr>
              <a:solidFill>
                <a:schemeClr val="accent1">
                  <a:shade val="31000"/>
                </a:schemeClr>
              </a:solidFill>
              <a:ln>
                <a:noFill/>
              </a:ln>
              <a:effectLst/>
            </c:spPr>
            <c:extLst>
              <c:ext xmlns:c16="http://schemas.microsoft.com/office/drawing/2014/chart" uri="{C3380CC4-5D6E-409C-BE32-E72D297353CC}">
                <c16:uniqueId val="{00000326-CCA0-2447-96C3-B83E9A094941}"/>
              </c:ext>
            </c:extLst>
          </c:dPt>
          <c:dPt>
            <c:idx val="807"/>
            <c:bubble3D val="0"/>
            <c:spPr>
              <a:solidFill>
                <a:schemeClr val="accent1">
                  <a:shade val="31000"/>
                </a:schemeClr>
              </a:solidFill>
              <a:ln>
                <a:noFill/>
              </a:ln>
              <a:effectLst/>
            </c:spPr>
            <c:extLst>
              <c:ext xmlns:c16="http://schemas.microsoft.com/office/drawing/2014/chart" uri="{C3380CC4-5D6E-409C-BE32-E72D297353CC}">
                <c16:uniqueId val="{00000327-CCA0-2447-96C3-B83E9A094941}"/>
              </c:ext>
            </c:extLst>
          </c:dPt>
          <c:dPt>
            <c:idx val="808"/>
            <c:bubble3D val="0"/>
            <c:spPr>
              <a:solidFill>
                <a:schemeClr val="accent1">
                  <a:shade val="31000"/>
                </a:schemeClr>
              </a:solidFill>
              <a:ln>
                <a:noFill/>
              </a:ln>
              <a:effectLst/>
            </c:spPr>
            <c:extLst>
              <c:ext xmlns:c16="http://schemas.microsoft.com/office/drawing/2014/chart" uri="{C3380CC4-5D6E-409C-BE32-E72D297353CC}">
                <c16:uniqueId val="{00000328-CCA0-2447-96C3-B83E9A094941}"/>
              </c:ext>
            </c:extLst>
          </c:dPt>
          <c:dPt>
            <c:idx val="809"/>
            <c:bubble3D val="0"/>
            <c:spPr>
              <a:solidFill>
                <a:schemeClr val="accent1">
                  <a:shade val="31000"/>
                </a:schemeClr>
              </a:solidFill>
              <a:ln>
                <a:noFill/>
              </a:ln>
              <a:effectLst/>
            </c:spPr>
            <c:extLst>
              <c:ext xmlns:c16="http://schemas.microsoft.com/office/drawing/2014/chart" uri="{C3380CC4-5D6E-409C-BE32-E72D297353CC}">
                <c16:uniqueId val="{00000329-CCA0-2447-96C3-B83E9A094941}"/>
              </c:ext>
            </c:extLst>
          </c:dPt>
          <c:dPt>
            <c:idx val="810"/>
            <c:bubble3D val="0"/>
            <c:spPr>
              <a:solidFill>
                <a:schemeClr val="accent1">
                  <a:shade val="31000"/>
                </a:schemeClr>
              </a:solidFill>
              <a:ln>
                <a:noFill/>
              </a:ln>
              <a:effectLst/>
            </c:spPr>
            <c:extLst>
              <c:ext xmlns:c16="http://schemas.microsoft.com/office/drawing/2014/chart" uri="{C3380CC4-5D6E-409C-BE32-E72D297353CC}">
                <c16:uniqueId val="{0000032A-CCA0-2447-96C3-B83E9A094941}"/>
              </c:ext>
            </c:extLst>
          </c:dPt>
          <c:dPt>
            <c:idx val="811"/>
            <c:bubble3D val="0"/>
            <c:spPr>
              <a:solidFill>
                <a:schemeClr val="accent1">
                  <a:shade val="31000"/>
                </a:schemeClr>
              </a:solidFill>
              <a:ln>
                <a:noFill/>
              </a:ln>
              <a:effectLst/>
            </c:spPr>
            <c:extLst>
              <c:ext xmlns:c16="http://schemas.microsoft.com/office/drawing/2014/chart" uri="{C3380CC4-5D6E-409C-BE32-E72D297353CC}">
                <c16:uniqueId val="{0000032B-CCA0-2447-96C3-B83E9A094941}"/>
              </c:ext>
            </c:extLst>
          </c:dPt>
          <c:dPt>
            <c:idx val="812"/>
            <c:bubble3D val="0"/>
            <c:spPr>
              <a:solidFill>
                <a:schemeClr val="accent1">
                  <a:shade val="31000"/>
                </a:schemeClr>
              </a:solidFill>
              <a:ln>
                <a:noFill/>
              </a:ln>
              <a:effectLst/>
            </c:spPr>
            <c:extLst>
              <c:ext xmlns:c16="http://schemas.microsoft.com/office/drawing/2014/chart" uri="{C3380CC4-5D6E-409C-BE32-E72D297353CC}">
                <c16:uniqueId val="{0000032C-CCA0-2447-96C3-B83E9A094941}"/>
              </c:ext>
            </c:extLst>
          </c:dPt>
          <c:dPt>
            <c:idx val="813"/>
            <c:bubble3D val="0"/>
            <c:spPr>
              <a:solidFill>
                <a:schemeClr val="accent1">
                  <a:shade val="31000"/>
                </a:schemeClr>
              </a:solidFill>
              <a:ln>
                <a:noFill/>
              </a:ln>
              <a:effectLst/>
            </c:spPr>
            <c:extLst>
              <c:ext xmlns:c16="http://schemas.microsoft.com/office/drawing/2014/chart" uri="{C3380CC4-5D6E-409C-BE32-E72D297353CC}">
                <c16:uniqueId val="{0000032D-CCA0-2447-96C3-B83E9A094941}"/>
              </c:ext>
            </c:extLst>
          </c:dPt>
          <c:dPt>
            <c:idx val="814"/>
            <c:bubble3D val="0"/>
            <c:spPr>
              <a:solidFill>
                <a:schemeClr val="accent1">
                  <a:shade val="31000"/>
                </a:schemeClr>
              </a:solidFill>
              <a:ln>
                <a:noFill/>
              </a:ln>
              <a:effectLst/>
            </c:spPr>
            <c:extLst>
              <c:ext xmlns:c16="http://schemas.microsoft.com/office/drawing/2014/chart" uri="{C3380CC4-5D6E-409C-BE32-E72D297353CC}">
                <c16:uniqueId val="{0000032E-CCA0-2447-96C3-B83E9A094941}"/>
              </c:ext>
            </c:extLst>
          </c:dPt>
          <c:dPt>
            <c:idx val="815"/>
            <c:bubble3D val="0"/>
            <c:spPr>
              <a:solidFill>
                <a:schemeClr val="accent1">
                  <a:shade val="31000"/>
                </a:schemeClr>
              </a:solidFill>
              <a:ln>
                <a:noFill/>
              </a:ln>
              <a:effectLst/>
            </c:spPr>
            <c:extLst>
              <c:ext xmlns:c16="http://schemas.microsoft.com/office/drawing/2014/chart" uri="{C3380CC4-5D6E-409C-BE32-E72D297353CC}">
                <c16:uniqueId val="{0000032F-CCA0-2447-96C3-B83E9A094941}"/>
              </c:ext>
            </c:extLst>
          </c:dPt>
          <c:dPt>
            <c:idx val="816"/>
            <c:bubble3D val="0"/>
            <c:spPr>
              <a:solidFill>
                <a:schemeClr val="accent1">
                  <a:shade val="31000"/>
                </a:schemeClr>
              </a:solidFill>
              <a:ln>
                <a:noFill/>
              </a:ln>
              <a:effectLst/>
            </c:spPr>
            <c:extLst>
              <c:ext xmlns:c16="http://schemas.microsoft.com/office/drawing/2014/chart" uri="{C3380CC4-5D6E-409C-BE32-E72D297353CC}">
                <c16:uniqueId val="{00000330-CCA0-2447-96C3-B83E9A094941}"/>
              </c:ext>
            </c:extLst>
          </c:dPt>
          <c:dPt>
            <c:idx val="817"/>
            <c:bubble3D val="0"/>
            <c:spPr>
              <a:solidFill>
                <a:schemeClr val="accent1">
                  <a:shade val="31000"/>
                </a:schemeClr>
              </a:solidFill>
              <a:ln>
                <a:noFill/>
              </a:ln>
              <a:effectLst/>
            </c:spPr>
            <c:extLst>
              <c:ext xmlns:c16="http://schemas.microsoft.com/office/drawing/2014/chart" uri="{C3380CC4-5D6E-409C-BE32-E72D297353CC}">
                <c16:uniqueId val="{00000331-CCA0-2447-96C3-B83E9A094941}"/>
              </c:ext>
            </c:extLst>
          </c:dPt>
          <c:dPt>
            <c:idx val="818"/>
            <c:bubble3D val="0"/>
            <c:spPr>
              <a:solidFill>
                <a:schemeClr val="accent1">
                  <a:shade val="31000"/>
                </a:schemeClr>
              </a:solidFill>
              <a:ln>
                <a:noFill/>
              </a:ln>
              <a:effectLst/>
            </c:spPr>
            <c:extLst>
              <c:ext xmlns:c16="http://schemas.microsoft.com/office/drawing/2014/chart" uri="{C3380CC4-5D6E-409C-BE32-E72D297353CC}">
                <c16:uniqueId val="{00000332-CCA0-2447-96C3-B83E9A094941}"/>
              </c:ext>
            </c:extLst>
          </c:dPt>
          <c:dPt>
            <c:idx val="819"/>
            <c:bubble3D val="0"/>
            <c:spPr>
              <a:solidFill>
                <a:schemeClr val="accent1">
                  <a:shade val="31000"/>
                </a:schemeClr>
              </a:solidFill>
              <a:ln>
                <a:noFill/>
              </a:ln>
              <a:effectLst/>
            </c:spPr>
            <c:extLst>
              <c:ext xmlns:c16="http://schemas.microsoft.com/office/drawing/2014/chart" uri="{C3380CC4-5D6E-409C-BE32-E72D297353CC}">
                <c16:uniqueId val="{00000333-CCA0-2447-96C3-B83E9A094941}"/>
              </c:ext>
            </c:extLst>
          </c:dPt>
          <c:dPt>
            <c:idx val="820"/>
            <c:bubble3D val="0"/>
            <c:spPr>
              <a:solidFill>
                <a:schemeClr val="accent1">
                  <a:shade val="31000"/>
                </a:schemeClr>
              </a:solidFill>
              <a:ln>
                <a:noFill/>
              </a:ln>
              <a:effectLst/>
            </c:spPr>
            <c:extLst>
              <c:ext xmlns:c16="http://schemas.microsoft.com/office/drawing/2014/chart" uri="{C3380CC4-5D6E-409C-BE32-E72D297353CC}">
                <c16:uniqueId val="{00000334-CCA0-2447-96C3-B83E9A094941}"/>
              </c:ext>
            </c:extLst>
          </c:dPt>
          <c:dPt>
            <c:idx val="821"/>
            <c:bubble3D val="0"/>
            <c:spPr>
              <a:solidFill>
                <a:schemeClr val="accent1">
                  <a:shade val="31000"/>
                </a:schemeClr>
              </a:solidFill>
              <a:ln>
                <a:noFill/>
              </a:ln>
              <a:effectLst/>
            </c:spPr>
            <c:extLst>
              <c:ext xmlns:c16="http://schemas.microsoft.com/office/drawing/2014/chart" uri="{C3380CC4-5D6E-409C-BE32-E72D297353CC}">
                <c16:uniqueId val="{00000335-CCA0-2447-96C3-B83E9A094941}"/>
              </c:ext>
            </c:extLst>
          </c:dPt>
          <c:dPt>
            <c:idx val="822"/>
            <c:bubble3D val="0"/>
            <c:spPr>
              <a:solidFill>
                <a:schemeClr val="accent1">
                  <a:shade val="31000"/>
                </a:schemeClr>
              </a:solidFill>
              <a:ln>
                <a:noFill/>
              </a:ln>
              <a:effectLst/>
            </c:spPr>
            <c:extLst>
              <c:ext xmlns:c16="http://schemas.microsoft.com/office/drawing/2014/chart" uri="{C3380CC4-5D6E-409C-BE32-E72D297353CC}">
                <c16:uniqueId val="{00000336-CCA0-2447-96C3-B83E9A094941}"/>
              </c:ext>
            </c:extLst>
          </c:dPt>
          <c:dPt>
            <c:idx val="823"/>
            <c:bubble3D val="0"/>
            <c:spPr>
              <a:solidFill>
                <a:schemeClr val="accent1">
                  <a:shade val="31000"/>
                </a:schemeClr>
              </a:solidFill>
              <a:ln>
                <a:noFill/>
              </a:ln>
              <a:effectLst/>
            </c:spPr>
            <c:extLst>
              <c:ext xmlns:c16="http://schemas.microsoft.com/office/drawing/2014/chart" uri="{C3380CC4-5D6E-409C-BE32-E72D297353CC}">
                <c16:uniqueId val="{00000337-CCA0-2447-96C3-B83E9A094941}"/>
              </c:ext>
            </c:extLst>
          </c:dPt>
          <c:dPt>
            <c:idx val="824"/>
            <c:bubble3D val="0"/>
            <c:spPr>
              <a:solidFill>
                <a:schemeClr val="accent1">
                  <a:shade val="31000"/>
                </a:schemeClr>
              </a:solidFill>
              <a:ln>
                <a:noFill/>
              </a:ln>
              <a:effectLst/>
            </c:spPr>
            <c:extLst>
              <c:ext xmlns:c16="http://schemas.microsoft.com/office/drawing/2014/chart" uri="{C3380CC4-5D6E-409C-BE32-E72D297353CC}">
                <c16:uniqueId val="{00000338-CCA0-2447-96C3-B83E9A094941}"/>
              </c:ext>
            </c:extLst>
          </c:dPt>
          <c:dPt>
            <c:idx val="825"/>
            <c:bubble3D val="0"/>
            <c:spPr>
              <a:solidFill>
                <a:schemeClr val="accent1">
                  <a:shade val="31000"/>
                </a:schemeClr>
              </a:solidFill>
              <a:ln>
                <a:noFill/>
              </a:ln>
              <a:effectLst/>
            </c:spPr>
            <c:extLst>
              <c:ext xmlns:c16="http://schemas.microsoft.com/office/drawing/2014/chart" uri="{C3380CC4-5D6E-409C-BE32-E72D297353CC}">
                <c16:uniqueId val="{00000339-CCA0-2447-96C3-B83E9A094941}"/>
              </c:ext>
            </c:extLst>
          </c:dPt>
          <c:dPt>
            <c:idx val="826"/>
            <c:bubble3D val="0"/>
            <c:spPr>
              <a:solidFill>
                <a:schemeClr val="accent1">
                  <a:shade val="31000"/>
                </a:schemeClr>
              </a:solidFill>
              <a:ln>
                <a:noFill/>
              </a:ln>
              <a:effectLst/>
            </c:spPr>
            <c:extLst>
              <c:ext xmlns:c16="http://schemas.microsoft.com/office/drawing/2014/chart" uri="{C3380CC4-5D6E-409C-BE32-E72D297353CC}">
                <c16:uniqueId val="{0000033A-CCA0-2447-96C3-B83E9A094941}"/>
              </c:ext>
            </c:extLst>
          </c:dPt>
          <c:dPt>
            <c:idx val="827"/>
            <c:bubble3D val="0"/>
            <c:spPr>
              <a:solidFill>
                <a:schemeClr val="accent1">
                  <a:shade val="31000"/>
                </a:schemeClr>
              </a:solidFill>
              <a:ln>
                <a:noFill/>
              </a:ln>
              <a:effectLst/>
            </c:spPr>
            <c:extLst>
              <c:ext xmlns:c16="http://schemas.microsoft.com/office/drawing/2014/chart" uri="{C3380CC4-5D6E-409C-BE32-E72D297353CC}">
                <c16:uniqueId val="{0000033B-CCA0-2447-96C3-B83E9A094941}"/>
              </c:ext>
            </c:extLst>
          </c:dPt>
          <c:dPt>
            <c:idx val="828"/>
            <c:bubble3D val="0"/>
            <c:spPr>
              <a:solidFill>
                <a:schemeClr val="accent1">
                  <a:shade val="31000"/>
                </a:schemeClr>
              </a:solidFill>
              <a:ln>
                <a:noFill/>
              </a:ln>
              <a:effectLst/>
            </c:spPr>
            <c:extLst>
              <c:ext xmlns:c16="http://schemas.microsoft.com/office/drawing/2014/chart" uri="{C3380CC4-5D6E-409C-BE32-E72D297353CC}">
                <c16:uniqueId val="{0000033C-CCA0-2447-96C3-B83E9A094941}"/>
              </c:ext>
            </c:extLst>
          </c:dPt>
          <c:dPt>
            <c:idx val="829"/>
            <c:bubble3D val="0"/>
            <c:spPr>
              <a:solidFill>
                <a:schemeClr val="accent1">
                  <a:shade val="31000"/>
                </a:schemeClr>
              </a:solidFill>
              <a:ln>
                <a:noFill/>
              </a:ln>
              <a:effectLst/>
            </c:spPr>
            <c:extLst>
              <c:ext xmlns:c16="http://schemas.microsoft.com/office/drawing/2014/chart" uri="{C3380CC4-5D6E-409C-BE32-E72D297353CC}">
                <c16:uniqueId val="{0000033D-CCA0-2447-96C3-B83E9A094941}"/>
              </c:ext>
            </c:extLst>
          </c:dPt>
          <c:dPt>
            <c:idx val="830"/>
            <c:bubble3D val="0"/>
            <c:spPr>
              <a:solidFill>
                <a:schemeClr val="accent1">
                  <a:shade val="31000"/>
                </a:schemeClr>
              </a:solidFill>
              <a:ln>
                <a:noFill/>
              </a:ln>
              <a:effectLst/>
            </c:spPr>
            <c:extLst>
              <c:ext xmlns:c16="http://schemas.microsoft.com/office/drawing/2014/chart" uri="{C3380CC4-5D6E-409C-BE32-E72D297353CC}">
                <c16:uniqueId val="{0000033E-CCA0-2447-96C3-B83E9A094941}"/>
              </c:ext>
            </c:extLst>
          </c:dPt>
          <c:dPt>
            <c:idx val="831"/>
            <c:bubble3D val="0"/>
            <c:spPr>
              <a:solidFill>
                <a:schemeClr val="accent1">
                  <a:shade val="31000"/>
                </a:schemeClr>
              </a:solidFill>
              <a:ln>
                <a:noFill/>
              </a:ln>
              <a:effectLst/>
            </c:spPr>
            <c:extLst>
              <c:ext xmlns:c16="http://schemas.microsoft.com/office/drawing/2014/chart" uri="{C3380CC4-5D6E-409C-BE32-E72D297353CC}">
                <c16:uniqueId val="{0000033F-CCA0-2447-96C3-B83E9A094941}"/>
              </c:ext>
            </c:extLst>
          </c:dPt>
          <c:dPt>
            <c:idx val="832"/>
            <c:bubble3D val="0"/>
            <c:spPr>
              <a:solidFill>
                <a:schemeClr val="accent1">
                  <a:shade val="31000"/>
                </a:schemeClr>
              </a:solidFill>
              <a:ln>
                <a:noFill/>
              </a:ln>
              <a:effectLst/>
            </c:spPr>
            <c:extLst>
              <c:ext xmlns:c16="http://schemas.microsoft.com/office/drawing/2014/chart" uri="{C3380CC4-5D6E-409C-BE32-E72D297353CC}">
                <c16:uniqueId val="{00000340-CCA0-2447-96C3-B83E9A094941}"/>
              </c:ext>
            </c:extLst>
          </c:dPt>
          <c:dPt>
            <c:idx val="833"/>
            <c:bubble3D val="0"/>
            <c:spPr>
              <a:solidFill>
                <a:schemeClr val="accent1">
                  <a:shade val="31000"/>
                </a:schemeClr>
              </a:solidFill>
              <a:ln>
                <a:noFill/>
              </a:ln>
              <a:effectLst/>
            </c:spPr>
            <c:extLst>
              <c:ext xmlns:c16="http://schemas.microsoft.com/office/drawing/2014/chart" uri="{C3380CC4-5D6E-409C-BE32-E72D297353CC}">
                <c16:uniqueId val="{00000341-CCA0-2447-96C3-B83E9A094941}"/>
              </c:ext>
            </c:extLst>
          </c:dPt>
          <c:dPt>
            <c:idx val="834"/>
            <c:bubble3D val="0"/>
            <c:spPr>
              <a:solidFill>
                <a:schemeClr val="accent1">
                  <a:shade val="31000"/>
                </a:schemeClr>
              </a:solidFill>
              <a:ln>
                <a:noFill/>
              </a:ln>
              <a:effectLst/>
            </c:spPr>
            <c:extLst>
              <c:ext xmlns:c16="http://schemas.microsoft.com/office/drawing/2014/chart" uri="{C3380CC4-5D6E-409C-BE32-E72D297353CC}">
                <c16:uniqueId val="{00000342-CCA0-2447-96C3-B83E9A094941}"/>
              </c:ext>
            </c:extLst>
          </c:dPt>
          <c:dPt>
            <c:idx val="835"/>
            <c:bubble3D val="0"/>
            <c:spPr>
              <a:solidFill>
                <a:schemeClr val="accent1">
                  <a:shade val="31000"/>
                </a:schemeClr>
              </a:solidFill>
              <a:ln>
                <a:noFill/>
              </a:ln>
              <a:effectLst/>
            </c:spPr>
            <c:extLst>
              <c:ext xmlns:c16="http://schemas.microsoft.com/office/drawing/2014/chart" uri="{C3380CC4-5D6E-409C-BE32-E72D297353CC}">
                <c16:uniqueId val="{00000343-CCA0-2447-96C3-B83E9A094941}"/>
              </c:ext>
            </c:extLst>
          </c:dPt>
          <c:dPt>
            <c:idx val="836"/>
            <c:bubble3D val="0"/>
            <c:spPr>
              <a:solidFill>
                <a:schemeClr val="accent1">
                  <a:shade val="31000"/>
                </a:schemeClr>
              </a:solidFill>
              <a:ln>
                <a:noFill/>
              </a:ln>
              <a:effectLst/>
            </c:spPr>
            <c:extLst>
              <c:ext xmlns:c16="http://schemas.microsoft.com/office/drawing/2014/chart" uri="{C3380CC4-5D6E-409C-BE32-E72D297353CC}">
                <c16:uniqueId val="{00000344-CCA0-2447-96C3-B83E9A094941}"/>
              </c:ext>
            </c:extLst>
          </c:dPt>
          <c:dPt>
            <c:idx val="837"/>
            <c:bubble3D val="0"/>
            <c:spPr>
              <a:solidFill>
                <a:schemeClr val="accent1">
                  <a:shade val="31000"/>
                </a:schemeClr>
              </a:solidFill>
              <a:ln>
                <a:noFill/>
              </a:ln>
              <a:effectLst/>
            </c:spPr>
            <c:extLst>
              <c:ext xmlns:c16="http://schemas.microsoft.com/office/drawing/2014/chart" uri="{C3380CC4-5D6E-409C-BE32-E72D297353CC}">
                <c16:uniqueId val="{00000345-CCA0-2447-96C3-B83E9A094941}"/>
              </c:ext>
            </c:extLst>
          </c:dPt>
          <c:dPt>
            <c:idx val="838"/>
            <c:bubble3D val="0"/>
            <c:spPr>
              <a:solidFill>
                <a:schemeClr val="accent1">
                  <a:shade val="31000"/>
                </a:schemeClr>
              </a:solidFill>
              <a:ln>
                <a:noFill/>
              </a:ln>
              <a:effectLst/>
            </c:spPr>
            <c:extLst>
              <c:ext xmlns:c16="http://schemas.microsoft.com/office/drawing/2014/chart" uri="{C3380CC4-5D6E-409C-BE32-E72D297353CC}">
                <c16:uniqueId val="{00000346-CCA0-2447-96C3-B83E9A094941}"/>
              </c:ext>
            </c:extLst>
          </c:dPt>
          <c:dPt>
            <c:idx val="839"/>
            <c:bubble3D val="0"/>
            <c:spPr>
              <a:solidFill>
                <a:schemeClr val="accent1">
                  <a:shade val="31000"/>
                </a:schemeClr>
              </a:solidFill>
              <a:ln>
                <a:noFill/>
              </a:ln>
              <a:effectLst/>
            </c:spPr>
            <c:extLst>
              <c:ext xmlns:c16="http://schemas.microsoft.com/office/drawing/2014/chart" uri="{C3380CC4-5D6E-409C-BE32-E72D297353CC}">
                <c16:uniqueId val="{00000347-CCA0-2447-96C3-B83E9A094941}"/>
              </c:ext>
            </c:extLst>
          </c:dPt>
          <c:dPt>
            <c:idx val="840"/>
            <c:bubble3D val="0"/>
            <c:spPr>
              <a:solidFill>
                <a:schemeClr val="accent1">
                  <a:shade val="31000"/>
                </a:schemeClr>
              </a:solidFill>
              <a:ln>
                <a:noFill/>
              </a:ln>
              <a:effectLst/>
            </c:spPr>
            <c:extLst>
              <c:ext xmlns:c16="http://schemas.microsoft.com/office/drawing/2014/chart" uri="{C3380CC4-5D6E-409C-BE32-E72D297353CC}">
                <c16:uniqueId val="{00000348-CCA0-2447-96C3-B83E9A094941}"/>
              </c:ext>
            </c:extLst>
          </c:dPt>
          <c:dPt>
            <c:idx val="841"/>
            <c:bubble3D val="0"/>
            <c:spPr>
              <a:solidFill>
                <a:schemeClr val="accent1">
                  <a:shade val="31000"/>
                </a:schemeClr>
              </a:solidFill>
              <a:ln>
                <a:noFill/>
              </a:ln>
              <a:effectLst/>
            </c:spPr>
            <c:extLst>
              <c:ext xmlns:c16="http://schemas.microsoft.com/office/drawing/2014/chart" uri="{C3380CC4-5D6E-409C-BE32-E72D297353CC}">
                <c16:uniqueId val="{00000349-CCA0-2447-96C3-B83E9A094941}"/>
              </c:ext>
            </c:extLst>
          </c:dPt>
          <c:dPt>
            <c:idx val="842"/>
            <c:bubble3D val="0"/>
            <c:spPr>
              <a:solidFill>
                <a:schemeClr val="accent1">
                  <a:shade val="31000"/>
                </a:schemeClr>
              </a:solidFill>
              <a:ln>
                <a:noFill/>
              </a:ln>
              <a:effectLst/>
            </c:spPr>
            <c:extLst>
              <c:ext xmlns:c16="http://schemas.microsoft.com/office/drawing/2014/chart" uri="{C3380CC4-5D6E-409C-BE32-E72D297353CC}">
                <c16:uniqueId val="{0000034A-CCA0-2447-96C3-B83E9A094941}"/>
              </c:ext>
            </c:extLst>
          </c:dPt>
          <c:dPt>
            <c:idx val="843"/>
            <c:bubble3D val="0"/>
            <c:spPr>
              <a:solidFill>
                <a:schemeClr val="accent1">
                  <a:shade val="31000"/>
                </a:schemeClr>
              </a:solidFill>
              <a:ln>
                <a:noFill/>
              </a:ln>
              <a:effectLst/>
            </c:spPr>
            <c:extLst>
              <c:ext xmlns:c16="http://schemas.microsoft.com/office/drawing/2014/chart" uri="{C3380CC4-5D6E-409C-BE32-E72D297353CC}">
                <c16:uniqueId val="{0000034B-CCA0-2447-96C3-B83E9A094941}"/>
              </c:ext>
            </c:extLst>
          </c:dPt>
          <c:dPt>
            <c:idx val="844"/>
            <c:bubble3D val="0"/>
            <c:spPr>
              <a:solidFill>
                <a:schemeClr val="accent1">
                  <a:shade val="31000"/>
                </a:schemeClr>
              </a:solidFill>
              <a:ln>
                <a:noFill/>
              </a:ln>
              <a:effectLst/>
            </c:spPr>
            <c:extLst>
              <c:ext xmlns:c16="http://schemas.microsoft.com/office/drawing/2014/chart" uri="{C3380CC4-5D6E-409C-BE32-E72D297353CC}">
                <c16:uniqueId val="{0000034C-CCA0-2447-96C3-B83E9A094941}"/>
              </c:ext>
            </c:extLst>
          </c:dPt>
          <c:dPt>
            <c:idx val="845"/>
            <c:bubble3D val="0"/>
            <c:spPr>
              <a:solidFill>
                <a:schemeClr val="accent1">
                  <a:shade val="31000"/>
                </a:schemeClr>
              </a:solidFill>
              <a:ln>
                <a:noFill/>
              </a:ln>
              <a:effectLst/>
            </c:spPr>
            <c:extLst>
              <c:ext xmlns:c16="http://schemas.microsoft.com/office/drawing/2014/chart" uri="{C3380CC4-5D6E-409C-BE32-E72D297353CC}">
                <c16:uniqueId val="{0000034D-CCA0-2447-96C3-B83E9A094941}"/>
              </c:ext>
            </c:extLst>
          </c:dPt>
          <c:dPt>
            <c:idx val="846"/>
            <c:bubble3D val="0"/>
            <c:spPr>
              <a:solidFill>
                <a:schemeClr val="accent1">
                  <a:shade val="31000"/>
                </a:schemeClr>
              </a:solidFill>
              <a:ln>
                <a:noFill/>
              </a:ln>
              <a:effectLst/>
            </c:spPr>
            <c:extLst>
              <c:ext xmlns:c16="http://schemas.microsoft.com/office/drawing/2014/chart" uri="{C3380CC4-5D6E-409C-BE32-E72D297353CC}">
                <c16:uniqueId val="{0000034E-CCA0-2447-96C3-B83E9A094941}"/>
              </c:ext>
            </c:extLst>
          </c:dPt>
          <c:dPt>
            <c:idx val="847"/>
            <c:bubble3D val="0"/>
            <c:spPr>
              <a:solidFill>
                <a:schemeClr val="accent1">
                  <a:shade val="31000"/>
                </a:schemeClr>
              </a:solidFill>
              <a:ln>
                <a:noFill/>
              </a:ln>
              <a:effectLst/>
            </c:spPr>
            <c:extLst>
              <c:ext xmlns:c16="http://schemas.microsoft.com/office/drawing/2014/chart" uri="{C3380CC4-5D6E-409C-BE32-E72D297353CC}">
                <c16:uniqueId val="{0000034F-CCA0-2447-96C3-B83E9A094941}"/>
              </c:ext>
            </c:extLst>
          </c:dPt>
          <c:dPt>
            <c:idx val="848"/>
            <c:bubble3D val="0"/>
            <c:spPr>
              <a:solidFill>
                <a:schemeClr val="accent1">
                  <a:shade val="31000"/>
                </a:schemeClr>
              </a:solidFill>
              <a:ln>
                <a:noFill/>
              </a:ln>
              <a:effectLst/>
            </c:spPr>
            <c:extLst>
              <c:ext xmlns:c16="http://schemas.microsoft.com/office/drawing/2014/chart" uri="{C3380CC4-5D6E-409C-BE32-E72D297353CC}">
                <c16:uniqueId val="{00000350-CCA0-2447-96C3-B83E9A094941}"/>
              </c:ext>
            </c:extLst>
          </c:dPt>
          <c:dPt>
            <c:idx val="849"/>
            <c:bubble3D val="0"/>
            <c:spPr>
              <a:solidFill>
                <a:schemeClr val="accent1">
                  <a:shade val="31000"/>
                </a:schemeClr>
              </a:solidFill>
              <a:ln>
                <a:noFill/>
              </a:ln>
              <a:effectLst/>
            </c:spPr>
            <c:extLst>
              <c:ext xmlns:c16="http://schemas.microsoft.com/office/drawing/2014/chart" uri="{C3380CC4-5D6E-409C-BE32-E72D297353CC}">
                <c16:uniqueId val="{00000351-CCA0-2447-96C3-B83E9A094941}"/>
              </c:ext>
            </c:extLst>
          </c:dPt>
          <c:dPt>
            <c:idx val="850"/>
            <c:bubble3D val="0"/>
            <c:spPr>
              <a:solidFill>
                <a:schemeClr val="accent1">
                  <a:shade val="31000"/>
                </a:schemeClr>
              </a:solidFill>
              <a:ln>
                <a:noFill/>
              </a:ln>
              <a:effectLst/>
            </c:spPr>
            <c:extLst>
              <c:ext xmlns:c16="http://schemas.microsoft.com/office/drawing/2014/chart" uri="{C3380CC4-5D6E-409C-BE32-E72D297353CC}">
                <c16:uniqueId val="{00000352-CCA0-2447-96C3-B83E9A094941}"/>
              </c:ext>
            </c:extLst>
          </c:dPt>
          <c:dPt>
            <c:idx val="851"/>
            <c:bubble3D val="0"/>
            <c:spPr>
              <a:solidFill>
                <a:schemeClr val="accent1">
                  <a:shade val="31000"/>
                </a:schemeClr>
              </a:solidFill>
              <a:ln>
                <a:noFill/>
              </a:ln>
              <a:effectLst/>
            </c:spPr>
            <c:extLst>
              <c:ext xmlns:c16="http://schemas.microsoft.com/office/drawing/2014/chart" uri="{C3380CC4-5D6E-409C-BE32-E72D297353CC}">
                <c16:uniqueId val="{00000353-CCA0-2447-96C3-B83E9A094941}"/>
              </c:ext>
            </c:extLst>
          </c:dPt>
          <c:dPt>
            <c:idx val="852"/>
            <c:bubble3D val="0"/>
            <c:spPr>
              <a:solidFill>
                <a:schemeClr val="accent1">
                  <a:shade val="31000"/>
                </a:schemeClr>
              </a:solidFill>
              <a:ln>
                <a:noFill/>
              </a:ln>
              <a:effectLst/>
            </c:spPr>
            <c:extLst>
              <c:ext xmlns:c16="http://schemas.microsoft.com/office/drawing/2014/chart" uri="{C3380CC4-5D6E-409C-BE32-E72D297353CC}">
                <c16:uniqueId val="{00000354-CCA0-2447-96C3-B83E9A094941}"/>
              </c:ext>
            </c:extLst>
          </c:dPt>
          <c:dPt>
            <c:idx val="853"/>
            <c:bubble3D val="0"/>
            <c:spPr>
              <a:solidFill>
                <a:schemeClr val="accent1">
                  <a:shade val="31000"/>
                </a:schemeClr>
              </a:solidFill>
              <a:ln>
                <a:noFill/>
              </a:ln>
              <a:effectLst/>
            </c:spPr>
            <c:extLst>
              <c:ext xmlns:c16="http://schemas.microsoft.com/office/drawing/2014/chart" uri="{C3380CC4-5D6E-409C-BE32-E72D297353CC}">
                <c16:uniqueId val="{00000355-CCA0-2447-96C3-B83E9A094941}"/>
              </c:ext>
            </c:extLst>
          </c:dPt>
          <c:dPt>
            <c:idx val="854"/>
            <c:bubble3D val="0"/>
            <c:spPr>
              <a:solidFill>
                <a:schemeClr val="accent1">
                  <a:shade val="31000"/>
                </a:schemeClr>
              </a:solidFill>
              <a:ln>
                <a:noFill/>
              </a:ln>
              <a:effectLst/>
            </c:spPr>
            <c:extLst>
              <c:ext xmlns:c16="http://schemas.microsoft.com/office/drawing/2014/chart" uri="{C3380CC4-5D6E-409C-BE32-E72D297353CC}">
                <c16:uniqueId val="{00000356-CCA0-2447-96C3-B83E9A094941}"/>
              </c:ext>
            </c:extLst>
          </c:dPt>
          <c:dPt>
            <c:idx val="855"/>
            <c:bubble3D val="0"/>
            <c:spPr>
              <a:solidFill>
                <a:schemeClr val="accent1">
                  <a:shade val="31000"/>
                </a:schemeClr>
              </a:solidFill>
              <a:ln>
                <a:noFill/>
              </a:ln>
              <a:effectLst/>
            </c:spPr>
            <c:extLst>
              <c:ext xmlns:c16="http://schemas.microsoft.com/office/drawing/2014/chart" uri="{C3380CC4-5D6E-409C-BE32-E72D297353CC}">
                <c16:uniqueId val="{00000357-CCA0-2447-96C3-B83E9A094941}"/>
              </c:ext>
            </c:extLst>
          </c:dPt>
          <c:dPt>
            <c:idx val="856"/>
            <c:bubble3D val="0"/>
            <c:spPr>
              <a:solidFill>
                <a:schemeClr val="accent1">
                  <a:shade val="31000"/>
                </a:schemeClr>
              </a:solidFill>
              <a:ln>
                <a:noFill/>
              </a:ln>
              <a:effectLst/>
            </c:spPr>
            <c:extLst>
              <c:ext xmlns:c16="http://schemas.microsoft.com/office/drawing/2014/chart" uri="{C3380CC4-5D6E-409C-BE32-E72D297353CC}">
                <c16:uniqueId val="{00000358-CCA0-2447-96C3-B83E9A094941}"/>
              </c:ext>
            </c:extLst>
          </c:dPt>
          <c:dPt>
            <c:idx val="857"/>
            <c:bubble3D val="0"/>
            <c:spPr>
              <a:solidFill>
                <a:schemeClr val="accent1">
                  <a:shade val="31000"/>
                </a:schemeClr>
              </a:solidFill>
              <a:ln>
                <a:noFill/>
              </a:ln>
              <a:effectLst/>
            </c:spPr>
            <c:extLst>
              <c:ext xmlns:c16="http://schemas.microsoft.com/office/drawing/2014/chart" uri="{C3380CC4-5D6E-409C-BE32-E72D297353CC}">
                <c16:uniqueId val="{00000359-CCA0-2447-96C3-B83E9A094941}"/>
              </c:ext>
            </c:extLst>
          </c:dPt>
          <c:dPt>
            <c:idx val="858"/>
            <c:bubble3D val="0"/>
            <c:spPr>
              <a:solidFill>
                <a:schemeClr val="accent1">
                  <a:shade val="31000"/>
                </a:schemeClr>
              </a:solidFill>
              <a:ln>
                <a:noFill/>
              </a:ln>
              <a:effectLst/>
            </c:spPr>
            <c:extLst>
              <c:ext xmlns:c16="http://schemas.microsoft.com/office/drawing/2014/chart" uri="{C3380CC4-5D6E-409C-BE32-E72D297353CC}">
                <c16:uniqueId val="{0000035A-CCA0-2447-96C3-B83E9A094941}"/>
              </c:ext>
            </c:extLst>
          </c:dPt>
          <c:dPt>
            <c:idx val="859"/>
            <c:bubble3D val="0"/>
            <c:spPr>
              <a:solidFill>
                <a:schemeClr val="accent1">
                  <a:shade val="31000"/>
                </a:schemeClr>
              </a:solidFill>
              <a:ln>
                <a:noFill/>
              </a:ln>
              <a:effectLst/>
            </c:spPr>
            <c:extLst>
              <c:ext xmlns:c16="http://schemas.microsoft.com/office/drawing/2014/chart" uri="{C3380CC4-5D6E-409C-BE32-E72D297353CC}">
                <c16:uniqueId val="{0000035B-CCA0-2447-96C3-B83E9A094941}"/>
              </c:ext>
            </c:extLst>
          </c:dPt>
          <c:dPt>
            <c:idx val="860"/>
            <c:bubble3D val="0"/>
            <c:spPr>
              <a:solidFill>
                <a:schemeClr val="accent1">
                  <a:shade val="31000"/>
                </a:schemeClr>
              </a:solidFill>
              <a:ln>
                <a:noFill/>
              </a:ln>
              <a:effectLst/>
            </c:spPr>
            <c:extLst>
              <c:ext xmlns:c16="http://schemas.microsoft.com/office/drawing/2014/chart" uri="{C3380CC4-5D6E-409C-BE32-E72D297353CC}">
                <c16:uniqueId val="{0000035C-CCA0-2447-96C3-B83E9A094941}"/>
              </c:ext>
            </c:extLst>
          </c:dPt>
          <c:dPt>
            <c:idx val="861"/>
            <c:bubble3D val="0"/>
            <c:spPr>
              <a:solidFill>
                <a:schemeClr val="accent1">
                  <a:shade val="31000"/>
                </a:schemeClr>
              </a:solidFill>
              <a:ln>
                <a:noFill/>
              </a:ln>
              <a:effectLst/>
            </c:spPr>
            <c:extLst>
              <c:ext xmlns:c16="http://schemas.microsoft.com/office/drawing/2014/chart" uri="{C3380CC4-5D6E-409C-BE32-E72D297353CC}">
                <c16:uniqueId val="{0000035D-CCA0-2447-96C3-B83E9A094941}"/>
              </c:ext>
            </c:extLst>
          </c:dPt>
          <c:dPt>
            <c:idx val="862"/>
            <c:bubble3D val="0"/>
            <c:spPr>
              <a:solidFill>
                <a:schemeClr val="accent1">
                  <a:shade val="31000"/>
                </a:schemeClr>
              </a:solidFill>
              <a:ln>
                <a:noFill/>
              </a:ln>
              <a:effectLst/>
            </c:spPr>
            <c:extLst>
              <c:ext xmlns:c16="http://schemas.microsoft.com/office/drawing/2014/chart" uri="{C3380CC4-5D6E-409C-BE32-E72D297353CC}">
                <c16:uniqueId val="{0000035E-CCA0-2447-96C3-B83E9A094941}"/>
              </c:ext>
            </c:extLst>
          </c:dPt>
          <c:dPt>
            <c:idx val="863"/>
            <c:bubble3D val="0"/>
            <c:spPr>
              <a:solidFill>
                <a:schemeClr val="accent1">
                  <a:shade val="31000"/>
                </a:schemeClr>
              </a:solidFill>
              <a:ln>
                <a:noFill/>
              </a:ln>
              <a:effectLst/>
            </c:spPr>
            <c:extLst>
              <c:ext xmlns:c16="http://schemas.microsoft.com/office/drawing/2014/chart" uri="{C3380CC4-5D6E-409C-BE32-E72D297353CC}">
                <c16:uniqueId val="{0000035F-CCA0-2447-96C3-B83E9A094941}"/>
              </c:ext>
            </c:extLst>
          </c:dPt>
          <c:dPt>
            <c:idx val="864"/>
            <c:bubble3D val="0"/>
            <c:spPr>
              <a:solidFill>
                <a:schemeClr val="accent1">
                  <a:shade val="31000"/>
                </a:schemeClr>
              </a:solidFill>
              <a:ln>
                <a:noFill/>
              </a:ln>
              <a:effectLst/>
            </c:spPr>
            <c:extLst>
              <c:ext xmlns:c16="http://schemas.microsoft.com/office/drawing/2014/chart" uri="{C3380CC4-5D6E-409C-BE32-E72D297353CC}">
                <c16:uniqueId val="{00000360-CCA0-2447-96C3-B83E9A094941}"/>
              </c:ext>
            </c:extLst>
          </c:dPt>
          <c:dPt>
            <c:idx val="865"/>
            <c:bubble3D val="0"/>
            <c:spPr>
              <a:solidFill>
                <a:schemeClr val="accent1">
                  <a:shade val="31000"/>
                </a:schemeClr>
              </a:solidFill>
              <a:ln>
                <a:noFill/>
              </a:ln>
              <a:effectLst/>
            </c:spPr>
            <c:extLst>
              <c:ext xmlns:c16="http://schemas.microsoft.com/office/drawing/2014/chart" uri="{C3380CC4-5D6E-409C-BE32-E72D297353CC}">
                <c16:uniqueId val="{00000361-CCA0-2447-96C3-B83E9A094941}"/>
              </c:ext>
            </c:extLst>
          </c:dPt>
          <c:dPt>
            <c:idx val="866"/>
            <c:bubble3D val="0"/>
            <c:spPr>
              <a:solidFill>
                <a:schemeClr val="accent1">
                  <a:shade val="31000"/>
                </a:schemeClr>
              </a:solidFill>
              <a:ln>
                <a:noFill/>
              </a:ln>
              <a:effectLst/>
            </c:spPr>
            <c:extLst>
              <c:ext xmlns:c16="http://schemas.microsoft.com/office/drawing/2014/chart" uri="{C3380CC4-5D6E-409C-BE32-E72D297353CC}">
                <c16:uniqueId val="{00000362-CCA0-2447-96C3-B83E9A094941}"/>
              </c:ext>
            </c:extLst>
          </c:dPt>
          <c:dPt>
            <c:idx val="867"/>
            <c:bubble3D val="0"/>
            <c:spPr>
              <a:solidFill>
                <a:schemeClr val="accent1">
                  <a:shade val="31000"/>
                </a:schemeClr>
              </a:solidFill>
              <a:ln>
                <a:noFill/>
              </a:ln>
              <a:effectLst/>
            </c:spPr>
            <c:extLst>
              <c:ext xmlns:c16="http://schemas.microsoft.com/office/drawing/2014/chart" uri="{C3380CC4-5D6E-409C-BE32-E72D297353CC}">
                <c16:uniqueId val="{00000363-CCA0-2447-96C3-B83E9A094941}"/>
              </c:ext>
            </c:extLst>
          </c:dPt>
          <c:dPt>
            <c:idx val="868"/>
            <c:bubble3D val="0"/>
            <c:spPr>
              <a:solidFill>
                <a:schemeClr val="accent1">
                  <a:shade val="31000"/>
                </a:schemeClr>
              </a:solidFill>
              <a:ln>
                <a:noFill/>
              </a:ln>
              <a:effectLst/>
            </c:spPr>
            <c:extLst>
              <c:ext xmlns:c16="http://schemas.microsoft.com/office/drawing/2014/chart" uri="{C3380CC4-5D6E-409C-BE32-E72D297353CC}">
                <c16:uniqueId val="{00000364-CCA0-2447-96C3-B83E9A094941}"/>
              </c:ext>
            </c:extLst>
          </c:dPt>
          <c:dPt>
            <c:idx val="869"/>
            <c:bubble3D val="0"/>
            <c:spPr>
              <a:solidFill>
                <a:schemeClr val="accent1">
                  <a:shade val="31000"/>
                </a:schemeClr>
              </a:solidFill>
              <a:ln>
                <a:noFill/>
              </a:ln>
              <a:effectLst/>
            </c:spPr>
            <c:extLst>
              <c:ext xmlns:c16="http://schemas.microsoft.com/office/drawing/2014/chart" uri="{C3380CC4-5D6E-409C-BE32-E72D297353CC}">
                <c16:uniqueId val="{00000365-CCA0-2447-96C3-B83E9A094941}"/>
              </c:ext>
            </c:extLst>
          </c:dPt>
          <c:dPt>
            <c:idx val="870"/>
            <c:bubble3D val="0"/>
            <c:spPr>
              <a:solidFill>
                <a:schemeClr val="accent1">
                  <a:shade val="31000"/>
                </a:schemeClr>
              </a:solidFill>
              <a:ln>
                <a:noFill/>
              </a:ln>
              <a:effectLst/>
            </c:spPr>
            <c:extLst>
              <c:ext xmlns:c16="http://schemas.microsoft.com/office/drawing/2014/chart" uri="{C3380CC4-5D6E-409C-BE32-E72D297353CC}">
                <c16:uniqueId val="{00000366-CCA0-2447-96C3-B83E9A094941}"/>
              </c:ext>
            </c:extLst>
          </c:dPt>
          <c:dPt>
            <c:idx val="871"/>
            <c:bubble3D val="0"/>
            <c:spPr>
              <a:solidFill>
                <a:schemeClr val="accent1">
                  <a:shade val="31000"/>
                </a:schemeClr>
              </a:solidFill>
              <a:ln>
                <a:noFill/>
              </a:ln>
              <a:effectLst/>
            </c:spPr>
            <c:extLst>
              <c:ext xmlns:c16="http://schemas.microsoft.com/office/drawing/2014/chart" uri="{C3380CC4-5D6E-409C-BE32-E72D297353CC}">
                <c16:uniqueId val="{00000367-CCA0-2447-96C3-B83E9A094941}"/>
              </c:ext>
            </c:extLst>
          </c:dPt>
          <c:dPt>
            <c:idx val="872"/>
            <c:bubble3D val="0"/>
            <c:spPr>
              <a:solidFill>
                <a:schemeClr val="accent1">
                  <a:shade val="31000"/>
                </a:schemeClr>
              </a:solidFill>
              <a:ln>
                <a:noFill/>
              </a:ln>
              <a:effectLst/>
            </c:spPr>
            <c:extLst>
              <c:ext xmlns:c16="http://schemas.microsoft.com/office/drawing/2014/chart" uri="{C3380CC4-5D6E-409C-BE32-E72D297353CC}">
                <c16:uniqueId val="{00000368-CCA0-2447-96C3-B83E9A094941}"/>
              </c:ext>
            </c:extLst>
          </c:dPt>
          <c:dPt>
            <c:idx val="873"/>
            <c:bubble3D val="0"/>
            <c:spPr>
              <a:solidFill>
                <a:schemeClr val="accent1">
                  <a:shade val="31000"/>
                </a:schemeClr>
              </a:solidFill>
              <a:ln>
                <a:noFill/>
              </a:ln>
              <a:effectLst/>
            </c:spPr>
            <c:extLst>
              <c:ext xmlns:c16="http://schemas.microsoft.com/office/drawing/2014/chart" uri="{C3380CC4-5D6E-409C-BE32-E72D297353CC}">
                <c16:uniqueId val="{00000369-CCA0-2447-96C3-B83E9A094941}"/>
              </c:ext>
            </c:extLst>
          </c:dPt>
          <c:dPt>
            <c:idx val="874"/>
            <c:bubble3D val="0"/>
            <c:spPr>
              <a:solidFill>
                <a:schemeClr val="accent1">
                  <a:shade val="31000"/>
                </a:schemeClr>
              </a:solidFill>
              <a:ln>
                <a:noFill/>
              </a:ln>
              <a:effectLst/>
            </c:spPr>
            <c:extLst>
              <c:ext xmlns:c16="http://schemas.microsoft.com/office/drawing/2014/chart" uri="{C3380CC4-5D6E-409C-BE32-E72D297353CC}">
                <c16:uniqueId val="{0000036A-CCA0-2447-96C3-B83E9A094941}"/>
              </c:ext>
            </c:extLst>
          </c:dPt>
          <c:dPt>
            <c:idx val="875"/>
            <c:bubble3D val="0"/>
            <c:spPr>
              <a:solidFill>
                <a:schemeClr val="accent1">
                  <a:shade val="31000"/>
                </a:schemeClr>
              </a:solidFill>
              <a:ln>
                <a:noFill/>
              </a:ln>
              <a:effectLst/>
            </c:spPr>
            <c:extLst>
              <c:ext xmlns:c16="http://schemas.microsoft.com/office/drawing/2014/chart" uri="{C3380CC4-5D6E-409C-BE32-E72D297353CC}">
                <c16:uniqueId val="{0000036B-CCA0-2447-96C3-B83E9A094941}"/>
              </c:ext>
            </c:extLst>
          </c:dPt>
          <c:dPt>
            <c:idx val="876"/>
            <c:bubble3D val="0"/>
            <c:spPr>
              <a:solidFill>
                <a:schemeClr val="accent1">
                  <a:shade val="31000"/>
                </a:schemeClr>
              </a:solidFill>
              <a:ln>
                <a:noFill/>
              </a:ln>
              <a:effectLst/>
            </c:spPr>
            <c:extLst>
              <c:ext xmlns:c16="http://schemas.microsoft.com/office/drawing/2014/chart" uri="{C3380CC4-5D6E-409C-BE32-E72D297353CC}">
                <c16:uniqueId val="{0000036C-CCA0-2447-96C3-B83E9A094941}"/>
              </c:ext>
            </c:extLst>
          </c:dPt>
          <c:dPt>
            <c:idx val="877"/>
            <c:bubble3D val="0"/>
            <c:spPr>
              <a:solidFill>
                <a:schemeClr val="accent1">
                  <a:shade val="31000"/>
                </a:schemeClr>
              </a:solidFill>
              <a:ln>
                <a:noFill/>
              </a:ln>
              <a:effectLst/>
            </c:spPr>
            <c:extLst>
              <c:ext xmlns:c16="http://schemas.microsoft.com/office/drawing/2014/chart" uri="{C3380CC4-5D6E-409C-BE32-E72D297353CC}">
                <c16:uniqueId val="{0000036D-CCA0-2447-96C3-B83E9A094941}"/>
              </c:ext>
            </c:extLst>
          </c:dPt>
          <c:dPt>
            <c:idx val="878"/>
            <c:bubble3D val="0"/>
            <c:spPr>
              <a:solidFill>
                <a:schemeClr val="accent1">
                  <a:shade val="31000"/>
                </a:schemeClr>
              </a:solidFill>
              <a:ln>
                <a:noFill/>
              </a:ln>
              <a:effectLst/>
            </c:spPr>
            <c:extLst>
              <c:ext xmlns:c16="http://schemas.microsoft.com/office/drawing/2014/chart" uri="{C3380CC4-5D6E-409C-BE32-E72D297353CC}">
                <c16:uniqueId val="{0000036E-CCA0-2447-96C3-B83E9A094941}"/>
              </c:ext>
            </c:extLst>
          </c:dPt>
          <c:dPt>
            <c:idx val="879"/>
            <c:bubble3D val="0"/>
            <c:spPr>
              <a:solidFill>
                <a:schemeClr val="accent1">
                  <a:shade val="31000"/>
                </a:schemeClr>
              </a:solidFill>
              <a:ln>
                <a:noFill/>
              </a:ln>
              <a:effectLst/>
            </c:spPr>
            <c:extLst>
              <c:ext xmlns:c16="http://schemas.microsoft.com/office/drawing/2014/chart" uri="{C3380CC4-5D6E-409C-BE32-E72D297353CC}">
                <c16:uniqueId val="{0000036F-CCA0-2447-96C3-B83E9A094941}"/>
              </c:ext>
            </c:extLst>
          </c:dPt>
          <c:dPt>
            <c:idx val="880"/>
            <c:bubble3D val="0"/>
            <c:spPr>
              <a:solidFill>
                <a:schemeClr val="accent1">
                  <a:shade val="31000"/>
                </a:schemeClr>
              </a:solidFill>
              <a:ln>
                <a:noFill/>
              </a:ln>
              <a:effectLst/>
            </c:spPr>
            <c:extLst>
              <c:ext xmlns:c16="http://schemas.microsoft.com/office/drawing/2014/chart" uri="{C3380CC4-5D6E-409C-BE32-E72D297353CC}">
                <c16:uniqueId val="{00000370-CCA0-2447-96C3-B83E9A094941}"/>
              </c:ext>
            </c:extLst>
          </c:dPt>
          <c:dPt>
            <c:idx val="881"/>
            <c:bubble3D val="0"/>
            <c:spPr>
              <a:solidFill>
                <a:schemeClr val="accent1">
                  <a:shade val="31000"/>
                </a:schemeClr>
              </a:solidFill>
              <a:ln>
                <a:noFill/>
              </a:ln>
              <a:effectLst/>
            </c:spPr>
            <c:extLst>
              <c:ext xmlns:c16="http://schemas.microsoft.com/office/drawing/2014/chart" uri="{C3380CC4-5D6E-409C-BE32-E72D297353CC}">
                <c16:uniqueId val="{00000371-CCA0-2447-96C3-B83E9A094941}"/>
              </c:ext>
            </c:extLst>
          </c:dPt>
          <c:dPt>
            <c:idx val="882"/>
            <c:bubble3D val="0"/>
            <c:spPr>
              <a:solidFill>
                <a:schemeClr val="accent1">
                  <a:shade val="31000"/>
                </a:schemeClr>
              </a:solidFill>
              <a:ln>
                <a:noFill/>
              </a:ln>
              <a:effectLst/>
            </c:spPr>
            <c:extLst>
              <c:ext xmlns:c16="http://schemas.microsoft.com/office/drawing/2014/chart" uri="{C3380CC4-5D6E-409C-BE32-E72D297353CC}">
                <c16:uniqueId val="{00000372-CCA0-2447-96C3-B83E9A094941}"/>
              </c:ext>
            </c:extLst>
          </c:dPt>
          <c:dPt>
            <c:idx val="883"/>
            <c:bubble3D val="0"/>
            <c:spPr>
              <a:solidFill>
                <a:schemeClr val="accent1">
                  <a:shade val="31000"/>
                </a:schemeClr>
              </a:solidFill>
              <a:ln>
                <a:noFill/>
              </a:ln>
              <a:effectLst/>
            </c:spPr>
            <c:extLst>
              <c:ext xmlns:c16="http://schemas.microsoft.com/office/drawing/2014/chart" uri="{C3380CC4-5D6E-409C-BE32-E72D297353CC}">
                <c16:uniqueId val="{00000373-CCA0-2447-96C3-B83E9A094941}"/>
              </c:ext>
            </c:extLst>
          </c:dPt>
          <c:dPt>
            <c:idx val="884"/>
            <c:bubble3D val="0"/>
            <c:spPr>
              <a:solidFill>
                <a:schemeClr val="accent1">
                  <a:shade val="31000"/>
                </a:schemeClr>
              </a:solidFill>
              <a:ln>
                <a:noFill/>
              </a:ln>
              <a:effectLst/>
            </c:spPr>
            <c:extLst>
              <c:ext xmlns:c16="http://schemas.microsoft.com/office/drawing/2014/chart" uri="{C3380CC4-5D6E-409C-BE32-E72D297353CC}">
                <c16:uniqueId val="{00000374-CCA0-2447-96C3-B83E9A094941}"/>
              </c:ext>
            </c:extLst>
          </c:dPt>
          <c:dPt>
            <c:idx val="885"/>
            <c:bubble3D val="0"/>
            <c:spPr>
              <a:solidFill>
                <a:schemeClr val="accent1">
                  <a:shade val="31000"/>
                </a:schemeClr>
              </a:solidFill>
              <a:ln>
                <a:noFill/>
              </a:ln>
              <a:effectLst/>
            </c:spPr>
            <c:extLst>
              <c:ext xmlns:c16="http://schemas.microsoft.com/office/drawing/2014/chart" uri="{C3380CC4-5D6E-409C-BE32-E72D297353CC}">
                <c16:uniqueId val="{00000375-CCA0-2447-96C3-B83E9A094941}"/>
              </c:ext>
            </c:extLst>
          </c:dPt>
          <c:dPt>
            <c:idx val="886"/>
            <c:bubble3D val="0"/>
            <c:spPr>
              <a:solidFill>
                <a:schemeClr val="accent1">
                  <a:shade val="31000"/>
                </a:schemeClr>
              </a:solidFill>
              <a:ln>
                <a:noFill/>
              </a:ln>
              <a:effectLst/>
            </c:spPr>
            <c:extLst>
              <c:ext xmlns:c16="http://schemas.microsoft.com/office/drawing/2014/chart" uri="{C3380CC4-5D6E-409C-BE32-E72D297353CC}">
                <c16:uniqueId val="{00000376-CCA0-2447-96C3-B83E9A094941}"/>
              </c:ext>
            </c:extLst>
          </c:dPt>
          <c:dPt>
            <c:idx val="887"/>
            <c:bubble3D val="0"/>
            <c:spPr>
              <a:solidFill>
                <a:schemeClr val="accent1">
                  <a:shade val="31000"/>
                </a:schemeClr>
              </a:solidFill>
              <a:ln>
                <a:noFill/>
              </a:ln>
              <a:effectLst/>
            </c:spPr>
            <c:extLst>
              <c:ext xmlns:c16="http://schemas.microsoft.com/office/drawing/2014/chart" uri="{C3380CC4-5D6E-409C-BE32-E72D297353CC}">
                <c16:uniqueId val="{00000377-CCA0-2447-96C3-B83E9A094941}"/>
              </c:ext>
            </c:extLst>
          </c:dPt>
          <c:dPt>
            <c:idx val="888"/>
            <c:bubble3D val="0"/>
            <c:spPr>
              <a:solidFill>
                <a:schemeClr val="accent1">
                  <a:shade val="31000"/>
                </a:schemeClr>
              </a:solidFill>
              <a:ln>
                <a:noFill/>
              </a:ln>
              <a:effectLst/>
            </c:spPr>
            <c:extLst>
              <c:ext xmlns:c16="http://schemas.microsoft.com/office/drawing/2014/chart" uri="{C3380CC4-5D6E-409C-BE32-E72D297353CC}">
                <c16:uniqueId val="{00000378-CCA0-2447-96C3-B83E9A094941}"/>
              </c:ext>
            </c:extLst>
          </c:dPt>
          <c:dPt>
            <c:idx val="889"/>
            <c:bubble3D val="0"/>
            <c:spPr>
              <a:solidFill>
                <a:schemeClr val="accent1">
                  <a:shade val="31000"/>
                </a:schemeClr>
              </a:solidFill>
              <a:ln>
                <a:noFill/>
              </a:ln>
              <a:effectLst/>
            </c:spPr>
            <c:extLst>
              <c:ext xmlns:c16="http://schemas.microsoft.com/office/drawing/2014/chart" uri="{C3380CC4-5D6E-409C-BE32-E72D297353CC}">
                <c16:uniqueId val="{00000379-CCA0-2447-96C3-B83E9A094941}"/>
              </c:ext>
            </c:extLst>
          </c:dPt>
          <c:dPt>
            <c:idx val="890"/>
            <c:bubble3D val="0"/>
            <c:spPr>
              <a:solidFill>
                <a:schemeClr val="accent1">
                  <a:shade val="31000"/>
                </a:schemeClr>
              </a:solidFill>
              <a:ln>
                <a:noFill/>
              </a:ln>
              <a:effectLst/>
            </c:spPr>
            <c:extLst>
              <c:ext xmlns:c16="http://schemas.microsoft.com/office/drawing/2014/chart" uri="{C3380CC4-5D6E-409C-BE32-E72D297353CC}">
                <c16:uniqueId val="{0000037A-CCA0-2447-96C3-B83E9A094941}"/>
              </c:ext>
            </c:extLst>
          </c:dPt>
          <c:dPt>
            <c:idx val="891"/>
            <c:bubble3D val="0"/>
            <c:spPr>
              <a:solidFill>
                <a:schemeClr val="accent1">
                  <a:shade val="31000"/>
                </a:schemeClr>
              </a:solidFill>
              <a:ln>
                <a:noFill/>
              </a:ln>
              <a:effectLst/>
            </c:spPr>
            <c:extLst>
              <c:ext xmlns:c16="http://schemas.microsoft.com/office/drawing/2014/chart" uri="{C3380CC4-5D6E-409C-BE32-E72D297353CC}">
                <c16:uniqueId val="{0000037B-CCA0-2447-96C3-B83E9A094941}"/>
              </c:ext>
            </c:extLst>
          </c:dPt>
          <c:dPt>
            <c:idx val="892"/>
            <c:bubble3D val="0"/>
            <c:spPr>
              <a:solidFill>
                <a:schemeClr val="accent1">
                  <a:shade val="31000"/>
                </a:schemeClr>
              </a:solidFill>
              <a:ln>
                <a:noFill/>
              </a:ln>
              <a:effectLst/>
            </c:spPr>
            <c:extLst>
              <c:ext xmlns:c16="http://schemas.microsoft.com/office/drawing/2014/chart" uri="{C3380CC4-5D6E-409C-BE32-E72D297353CC}">
                <c16:uniqueId val="{0000037C-CCA0-2447-96C3-B83E9A094941}"/>
              </c:ext>
            </c:extLst>
          </c:dPt>
          <c:dPt>
            <c:idx val="893"/>
            <c:bubble3D val="0"/>
            <c:spPr>
              <a:solidFill>
                <a:schemeClr val="accent1">
                  <a:shade val="31000"/>
                </a:schemeClr>
              </a:solidFill>
              <a:ln>
                <a:noFill/>
              </a:ln>
              <a:effectLst/>
            </c:spPr>
            <c:extLst>
              <c:ext xmlns:c16="http://schemas.microsoft.com/office/drawing/2014/chart" uri="{C3380CC4-5D6E-409C-BE32-E72D297353CC}">
                <c16:uniqueId val="{0000037D-CCA0-2447-96C3-B83E9A094941}"/>
              </c:ext>
            </c:extLst>
          </c:dPt>
          <c:dPt>
            <c:idx val="894"/>
            <c:bubble3D val="0"/>
            <c:spPr>
              <a:solidFill>
                <a:schemeClr val="accent1">
                  <a:shade val="31000"/>
                </a:schemeClr>
              </a:solidFill>
              <a:ln>
                <a:noFill/>
              </a:ln>
              <a:effectLst/>
            </c:spPr>
            <c:extLst>
              <c:ext xmlns:c16="http://schemas.microsoft.com/office/drawing/2014/chart" uri="{C3380CC4-5D6E-409C-BE32-E72D297353CC}">
                <c16:uniqueId val="{0000037E-CCA0-2447-96C3-B83E9A094941}"/>
              </c:ext>
            </c:extLst>
          </c:dPt>
          <c:dPt>
            <c:idx val="895"/>
            <c:bubble3D val="0"/>
            <c:spPr>
              <a:solidFill>
                <a:schemeClr val="accent1">
                  <a:shade val="31000"/>
                </a:schemeClr>
              </a:solidFill>
              <a:ln>
                <a:noFill/>
              </a:ln>
              <a:effectLst/>
            </c:spPr>
            <c:extLst>
              <c:ext xmlns:c16="http://schemas.microsoft.com/office/drawing/2014/chart" uri="{C3380CC4-5D6E-409C-BE32-E72D297353CC}">
                <c16:uniqueId val="{0000037F-CCA0-2447-96C3-B83E9A094941}"/>
              </c:ext>
            </c:extLst>
          </c:dPt>
          <c:dPt>
            <c:idx val="896"/>
            <c:bubble3D val="0"/>
            <c:spPr>
              <a:solidFill>
                <a:schemeClr val="accent1">
                  <a:shade val="31000"/>
                </a:schemeClr>
              </a:solidFill>
              <a:ln>
                <a:noFill/>
              </a:ln>
              <a:effectLst/>
            </c:spPr>
            <c:extLst>
              <c:ext xmlns:c16="http://schemas.microsoft.com/office/drawing/2014/chart" uri="{C3380CC4-5D6E-409C-BE32-E72D297353CC}">
                <c16:uniqueId val="{00000380-CCA0-2447-96C3-B83E9A094941}"/>
              </c:ext>
            </c:extLst>
          </c:dPt>
          <c:dPt>
            <c:idx val="897"/>
            <c:bubble3D val="0"/>
            <c:spPr>
              <a:solidFill>
                <a:schemeClr val="accent1">
                  <a:shade val="31000"/>
                </a:schemeClr>
              </a:solidFill>
              <a:ln>
                <a:noFill/>
              </a:ln>
              <a:effectLst/>
            </c:spPr>
            <c:extLst>
              <c:ext xmlns:c16="http://schemas.microsoft.com/office/drawing/2014/chart" uri="{C3380CC4-5D6E-409C-BE32-E72D297353CC}">
                <c16:uniqueId val="{00000381-CCA0-2447-96C3-B83E9A094941}"/>
              </c:ext>
            </c:extLst>
          </c:dPt>
          <c:dPt>
            <c:idx val="898"/>
            <c:bubble3D val="0"/>
            <c:spPr>
              <a:solidFill>
                <a:schemeClr val="accent1">
                  <a:shade val="31000"/>
                </a:schemeClr>
              </a:solidFill>
              <a:ln>
                <a:noFill/>
              </a:ln>
              <a:effectLst/>
            </c:spPr>
            <c:extLst>
              <c:ext xmlns:c16="http://schemas.microsoft.com/office/drawing/2014/chart" uri="{C3380CC4-5D6E-409C-BE32-E72D297353CC}">
                <c16:uniqueId val="{00000382-CCA0-2447-96C3-B83E9A094941}"/>
              </c:ext>
            </c:extLst>
          </c:dPt>
          <c:dPt>
            <c:idx val="899"/>
            <c:bubble3D val="0"/>
            <c:spPr>
              <a:solidFill>
                <a:schemeClr val="accent1">
                  <a:shade val="31000"/>
                </a:schemeClr>
              </a:solidFill>
              <a:ln>
                <a:noFill/>
              </a:ln>
              <a:effectLst/>
            </c:spPr>
            <c:extLst>
              <c:ext xmlns:c16="http://schemas.microsoft.com/office/drawing/2014/chart" uri="{C3380CC4-5D6E-409C-BE32-E72D297353CC}">
                <c16:uniqueId val="{00000383-CCA0-2447-96C3-B83E9A094941}"/>
              </c:ext>
            </c:extLst>
          </c:dPt>
          <c:dPt>
            <c:idx val="900"/>
            <c:bubble3D val="0"/>
            <c:spPr>
              <a:solidFill>
                <a:schemeClr val="accent1">
                  <a:shade val="31000"/>
                </a:schemeClr>
              </a:solidFill>
              <a:ln>
                <a:noFill/>
              </a:ln>
              <a:effectLst/>
            </c:spPr>
            <c:extLst>
              <c:ext xmlns:c16="http://schemas.microsoft.com/office/drawing/2014/chart" uri="{C3380CC4-5D6E-409C-BE32-E72D297353CC}">
                <c16:uniqueId val="{00000384-CCA0-2447-96C3-B83E9A094941}"/>
              </c:ext>
            </c:extLst>
          </c:dPt>
          <c:dPt>
            <c:idx val="901"/>
            <c:bubble3D val="0"/>
            <c:spPr>
              <a:solidFill>
                <a:schemeClr val="accent1">
                  <a:shade val="31000"/>
                </a:schemeClr>
              </a:solidFill>
              <a:ln>
                <a:noFill/>
              </a:ln>
              <a:effectLst/>
            </c:spPr>
            <c:extLst>
              <c:ext xmlns:c16="http://schemas.microsoft.com/office/drawing/2014/chart" uri="{C3380CC4-5D6E-409C-BE32-E72D297353CC}">
                <c16:uniqueId val="{00000385-CCA0-2447-96C3-B83E9A094941}"/>
              </c:ext>
            </c:extLst>
          </c:dPt>
          <c:dPt>
            <c:idx val="902"/>
            <c:bubble3D val="0"/>
            <c:spPr>
              <a:solidFill>
                <a:schemeClr val="accent1">
                  <a:shade val="31000"/>
                </a:schemeClr>
              </a:solidFill>
              <a:ln>
                <a:noFill/>
              </a:ln>
              <a:effectLst/>
            </c:spPr>
            <c:extLst>
              <c:ext xmlns:c16="http://schemas.microsoft.com/office/drawing/2014/chart" uri="{C3380CC4-5D6E-409C-BE32-E72D297353CC}">
                <c16:uniqueId val="{00000386-CCA0-2447-96C3-B83E9A094941}"/>
              </c:ext>
            </c:extLst>
          </c:dPt>
          <c:dPt>
            <c:idx val="903"/>
            <c:bubble3D val="0"/>
            <c:spPr>
              <a:solidFill>
                <a:schemeClr val="accent1">
                  <a:shade val="31000"/>
                </a:schemeClr>
              </a:solidFill>
              <a:ln>
                <a:noFill/>
              </a:ln>
              <a:effectLst/>
            </c:spPr>
            <c:extLst>
              <c:ext xmlns:c16="http://schemas.microsoft.com/office/drawing/2014/chart" uri="{C3380CC4-5D6E-409C-BE32-E72D297353CC}">
                <c16:uniqueId val="{00000387-CCA0-2447-96C3-B83E9A094941}"/>
              </c:ext>
            </c:extLst>
          </c:dPt>
          <c:dPt>
            <c:idx val="904"/>
            <c:bubble3D val="0"/>
            <c:spPr>
              <a:solidFill>
                <a:schemeClr val="accent1">
                  <a:shade val="31000"/>
                </a:schemeClr>
              </a:solidFill>
              <a:ln>
                <a:noFill/>
              </a:ln>
              <a:effectLst/>
            </c:spPr>
            <c:extLst>
              <c:ext xmlns:c16="http://schemas.microsoft.com/office/drawing/2014/chart" uri="{C3380CC4-5D6E-409C-BE32-E72D297353CC}">
                <c16:uniqueId val="{00000388-CCA0-2447-96C3-B83E9A094941}"/>
              </c:ext>
            </c:extLst>
          </c:dPt>
          <c:dPt>
            <c:idx val="905"/>
            <c:bubble3D val="0"/>
            <c:spPr>
              <a:solidFill>
                <a:schemeClr val="accent1">
                  <a:shade val="31000"/>
                </a:schemeClr>
              </a:solidFill>
              <a:ln>
                <a:noFill/>
              </a:ln>
              <a:effectLst/>
            </c:spPr>
            <c:extLst>
              <c:ext xmlns:c16="http://schemas.microsoft.com/office/drawing/2014/chart" uri="{C3380CC4-5D6E-409C-BE32-E72D297353CC}">
                <c16:uniqueId val="{00000389-CCA0-2447-96C3-B83E9A094941}"/>
              </c:ext>
            </c:extLst>
          </c:dPt>
          <c:dPt>
            <c:idx val="906"/>
            <c:bubble3D val="0"/>
            <c:spPr>
              <a:solidFill>
                <a:schemeClr val="accent1">
                  <a:shade val="31000"/>
                </a:schemeClr>
              </a:solidFill>
              <a:ln>
                <a:noFill/>
              </a:ln>
              <a:effectLst/>
            </c:spPr>
            <c:extLst>
              <c:ext xmlns:c16="http://schemas.microsoft.com/office/drawing/2014/chart" uri="{C3380CC4-5D6E-409C-BE32-E72D297353CC}">
                <c16:uniqueId val="{0000038A-CCA0-2447-96C3-B83E9A094941}"/>
              </c:ext>
            </c:extLst>
          </c:dPt>
          <c:dPt>
            <c:idx val="907"/>
            <c:bubble3D val="0"/>
            <c:spPr>
              <a:solidFill>
                <a:schemeClr val="accent1">
                  <a:shade val="31000"/>
                </a:schemeClr>
              </a:solidFill>
              <a:ln>
                <a:noFill/>
              </a:ln>
              <a:effectLst/>
            </c:spPr>
            <c:extLst>
              <c:ext xmlns:c16="http://schemas.microsoft.com/office/drawing/2014/chart" uri="{C3380CC4-5D6E-409C-BE32-E72D297353CC}">
                <c16:uniqueId val="{0000038B-CCA0-2447-96C3-B83E9A094941}"/>
              </c:ext>
            </c:extLst>
          </c:dPt>
          <c:dPt>
            <c:idx val="908"/>
            <c:bubble3D val="0"/>
            <c:spPr>
              <a:solidFill>
                <a:schemeClr val="accent1">
                  <a:shade val="31000"/>
                </a:schemeClr>
              </a:solidFill>
              <a:ln>
                <a:noFill/>
              </a:ln>
              <a:effectLst/>
            </c:spPr>
            <c:extLst>
              <c:ext xmlns:c16="http://schemas.microsoft.com/office/drawing/2014/chart" uri="{C3380CC4-5D6E-409C-BE32-E72D297353CC}">
                <c16:uniqueId val="{0000038C-CCA0-2447-96C3-B83E9A094941}"/>
              </c:ext>
            </c:extLst>
          </c:dPt>
          <c:dPt>
            <c:idx val="909"/>
            <c:bubble3D val="0"/>
            <c:spPr>
              <a:solidFill>
                <a:schemeClr val="accent1">
                  <a:shade val="31000"/>
                </a:schemeClr>
              </a:solidFill>
              <a:ln>
                <a:noFill/>
              </a:ln>
              <a:effectLst/>
            </c:spPr>
            <c:extLst>
              <c:ext xmlns:c16="http://schemas.microsoft.com/office/drawing/2014/chart" uri="{C3380CC4-5D6E-409C-BE32-E72D297353CC}">
                <c16:uniqueId val="{0000038D-CCA0-2447-96C3-B83E9A094941}"/>
              </c:ext>
            </c:extLst>
          </c:dPt>
          <c:dPt>
            <c:idx val="910"/>
            <c:bubble3D val="0"/>
            <c:spPr>
              <a:solidFill>
                <a:schemeClr val="accent1">
                  <a:shade val="31000"/>
                </a:schemeClr>
              </a:solidFill>
              <a:ln>
                <a:noFill/>
              </a:ln>
              <a:effectLst/>
            </c:spPr>
            <c:extLst>
              <c:ext xmlns:c16="http://schemas.microsoft.com/office/drawing/2014/chart" uri="{C3380CC4-5D6E-409C-BE32-E72D297353CC}">
                <c16:uniqueId val="{0000038E-CCA0-2447-96C3-B83E9A094941}"/>
              </c:ext>
            </c:extLst>
          </c:dPt>
          <c:dPt>
            <c:idx val="911"/>
            <c:bubble3D val="0"/>
            <c:spPr>
              <a:solidFill>
                <a:schemeClr val="accent1">
                  <a:shade val="31000"/>
                </a:schemeClr>
              </a:solidFill>
              <a:ln>
                <a:noFill/>
              </a:ln>
              <a:effectLst/>
            </c:spPr>
            <c:extLst>
              <c:ext xmlns:c16="http://schemas.microsoft.com/office/drawing/2014/chart" uri="{C3380CC4-5D6E-409C-BE32-E72D297353CC}">
                <c16:uniqueId val="{0000038F-CCA0-2447-96C3-B83E9A094941}"/>
              </c:ext>
            </c:extLst>
          </c:dPt>
          <c:dPt>
            <c:idx val="912"/>
            <c:bubble3D val="0"/>
            <c:spPr>
              <a:solidFill>
                <a:schemeClr val="accent1">
                  <a:shade val="31000"/>
                </a:schemeClr>
              </a:solidFill>
              <a:ln>
                <a:noFill/>
              </a:ln>
              <a:effectLst/>
            </c:spPr>
            <c:extLst>
              <c:ext xmlns:c16="http://schemas.microsoft.com/office/drawing/2014/chart" uri="{C3380CC4-5D6E-409C-BE32-E72D297353CC}">
                <c16:uniqueId val="{00000390-CCA0-2447-96C3-B83E9A094941}"/>
              </c:ext>
            </c:extLst>
          </c:dPt>
          <c:dPt>
            <c:idx val="913"/>
            <c:bubble3D val="0"/>
            <c:spPr>
              <a:solidFill>
                <a:schemeClr val="accent1">
                  <a:shade val="31000"/>
                </a:schemeClr>
              </a:solidFill>
              <a:ln>
                <a:noFill/>
              </a:ln>
              <a:effectLst/>
            </c:spPr>
            <c:extLst>
              <c:ext xmlns:c16="http://schemas.microsoft.com/office/drawing/2014/chart" uri="{C3380CC4-5D6E-409C-BE32-E72D297353CC}">
                <c16:uniqueId val="{00000391-CCA0-2447-96C3-B83E9A094941}"/>
              </c:ext>
            </c:extLst>
          </c:dPt>
          <c:dPt>
            <c:idx val="914"/>
            <c:bubble3D val="0"/>
            <c:spPr>
              <a:solidFill>
                <a:schemeClr val="accent1">
                  <a:shade val="31000"/>
                </a:schemeClr>
              </a:solidFill>
              <a:ln>
                <a:noFill/>
              </a:ln>
              <a:effectLst/>
            </c:spPr>
            <c:extLst>
              <c:ext xmlns:c16="http://schemas.microsoft.com/office/drawing/2014/chart" uri="{C3380CC4-5D6E-409C-BE32-E72D297353CC}">
                <c16:uniqueId val="{00000392-CCA0-2447-96C3-B83E9A094941}"/>
              </c:ext>
            </c:extLst>
          </c:dPt>
          <c:dPt>
            <c:idx val="915"/>
            <c:bubble3D val="0"/>
            <c:spPr>
              <a:solidFill>
                <a:schemeClr val="accent1">
                  <a:shade val="31000"/>
                </a:schemeClr>
              </a:solidFill>
              <a:ln>
                <a:noFill/>
              </a:ln>
              <a:effectLst/>
            </c:spPr>
            <c:extLst>
              <c:ext xmlns:c16="http://schemas.microsoft.com/office/drawing/2014/chart" uri="{C3380CC4-5D6E-409C-BE32-E72D297353CC}">
                <c16:uniqueId val="{00000393-CCA0-2447-96C3-B83E9A094941}"/>
              </c:ext>
            </c:extLst>
          </c:dPt>
          <c:dPt>
            <c:idx val="916"/>
            <c:bubble3D val="0"/>
            <c:spPr>
              <a:solidFill>
                <a:schemeClr val="accent1">
                  <a:shade val="31000"/>
                </a:schemeClr>
              </a:solidFill>
              <a:ln>
                <a:noFill/>
              </a:ln>
              <a:effectLst/>
            </c:spPr>
            <c:extLst>
              <c:ext xmlns:c16="http://schemas.microsoft.com/office/drawing/2014/chart" uri="{C3380CC4-5D6E-409C-BE32-E72D297353CC}">
                <c16:uniqueId val="{00000394-CCA0-2447-96C3-B83E9A094941}"/>
              </c:ext>
            </c:extLst>
          </c:dPt>
          <c:dPt>
            <c:idx val="917"/>
            <c:bubble3D val="0"/>
            <c:spPr>
              <a:solidFill>
                <a:schemeClr val="accent1">
                  <a:shade val="31000"/>
                </a:schemeClr>
              </a:solidFill>
              <a:ln>
                <a:noFill/>
              </a:ln>
              <a:effectLst/>
            </c:spPr>
            <c:extLst>
              <c:ext xmlns:c16="http://schemas.microsoft.com/office/drawing/2014/chart" uri="{C3380CC4-5D6E-409C-BE32-E72D297353CC}">
                <c16:uniqueId val="{00000395-CCA0-2447-96C3-B83E9A094941}"/>
              </c:ext>
            </c:extLst>
          </c:dPt>
          <c:dPt>
            <c:idx val="918"/>
            <c:bubble3D val="0"/>
            <c:spPr>
              <a:solidFill>
                <a:schemeClr val="accent1">
                  <a:shade val="31000"/>
                </a:schemeClr>
              </a:solidFill>
              <a:ln>
                <a:noFill/>
              </a:ln>
              <a:effectLst/>
            </c:spPr>
            <c:extLst>
              <c:ext xmlns:c16="http://schemas.microsoft.com/office/drawing/2014/chart" uri="{C3380CC4-5D6E-409C-BE32-E72D297353CC}">
                <c16:uniqueId val="{00000396-CCA0-2447-96C3-B83E9A094941}"/>
              </c:ext>
            </c:extLst>
          </c:dPt>
          <c:dPt>
            <c:idx val="919"/>
            <c:bubble3D val="0"/>
            <c:spPr>
              <a:solidFill>
                <a:schemeClr val="accent1">
                  <a:shade val="31000"/>
                </a:schemeClr>
              </a:solidFill>
              <a:ln>
                <a:noFill/>
              </a:ln>
              <a:effectLst/>
            </c:spPr>
            <c:extLst>
              <c:ext xmlns:c16="http://schemas.microsoft.com/office/drawing/2014/chart" uri="{C3380CC4-5D6E-409C-BE32-E72D297353CC}">
                <c16:uniqueId val="{00000397-CCA0-2447-96C3-B83E9A094941}"/>
              </c:ext>
            </c:extLst>
          </c:dPt>
          <c:dPt>
            <c:idx val="920"/>
            <c:bubble3D val="0"/>
            <c:spPr>
              <a:solidFill>
                <a:schemeClr val="accent1">
                  <a:shade val="31000"/>
                </a:schemeClr>
              </a:solidFill>
              <a:ln>
                <a:noFill/>
              </a:ln>
              <a:effectLst/>
            </c:spPr>
            <c:extLst>
              <c:ext xmlns:c16="http://schemas.microsoft.com/office/drawing/2014/chart" uri="{C3380CC4-5D6E-409C-BE32-E72D297353CC}">
                <c16:uniqueId val="{00000398-CCA0-2447-96C3-B83E9A094941}"/>
              </c:ext>
            </c:extLst>
          </c:dPt>
          <c:dPt>
            <c:idx val="921"/>
            <c:bubble3D val="0"/>
            <c:spPr>
              <a:solidFill>
                <a:schemeClr val="accent1">
                  <a:shade val="31000"/>
                </a:schemeClr>
              </a:solidFill>
              <a:ln>
                <a:noFill/>
              </a:ln>
              <a:effectLst/>
            </c:spPr>
            <c:extLst>
              <c:ext xmlns:c16="http://schemas.microsoft.com/office/drawing/2014/chart" uri="{C3380CC4-5D6E-409C-BE32-E72D297353CC}">
                <c16:uniqueId val="{00000399-CCA0-2447-96C3-B83E9A094941}"/>
              </c:ext>
            </c:extLst>
          </c:dPt>
          <c:dPt>
            <c:idx val="922"/>
            <c:bubble3D val="0"/>
            <c:spPr>
              <a:solidFill>
                <a:schemeClr val="accent1">
                  <a:shade val="31000"/>
                </a:schemeClr>
              </a:solidFill>
              <a:ln>
                <a:noFill/>
              </a:ln>
              <a:effectLst/>
            </c:spPr>
            <c:extLst>
              <c:ext xmlns:c16="http://schemas.microsoft.com/office/drawing/2014/chart" uri="{C3380CC4-5D6E-409C-BE32-E72D297353CC}">
                <c16:uniqueId val="{0000039A-CCA0-2447-96C3-B83E9A094941}"/>
              </c:ext>
            </c:extLst>
          </c:dPt>
          <c:dPt>
            <c:idx val="923"/>
            <c:bubble3D val="0"/>
            <c:spPr>
              <a:solidFill>
                <a:schemeClr val="accent1">
                  <a:shade val="31000"/>
                </a:schemeClr>
              </a:solidFill>
              <a:ln>
                <a:noFill/>
              </a:ln>
              <a:effectLst/>
            </c:spPr>
            <c:extLst>
              <c:ext xmlns:c16="http://schemas.microsoft.com/office/drawing/2014/chart" uri="{C3380CC4-5D6E-409C-BE32-E72D297353CC}">
                <c16:uniqueId val="{0000039B-CCA0-2447-96C3-B83E9A094941}"/>
              </c:ext>
            </c:extLst>
          </c:dPt>
          <c:dPt>
            <c:idx val="924"/>
            <c:bubble3D val="0"/>
            <c:spPr>
              <a:solidFill>
                <a:schemeClr val="accent1">
                  <a:shade val="31000"/>
                </a:schemeClr>
              </a:solidFill>
              <a:ln>
                <a:noFill/>
              </a:ln>
              <a:effectLst/>
            </c:spPr>
            <c:extLst>
              <c:ext xmlns:c16="http://schemas.microsoft.com/office/drawing/2014/chart" uri="{C3380CC4-5D6E-409C-BE32-E72D297353CC}">
                <c16:uniqueId val="{0000039C-CCA0-2447-96C3-B83E9A094941}"/>
              </c:ext>
            </c:extLst>
          </c:dPt>
          <c:dPt>
            <c:idx val="925"/>
            <c:bubble3D val="0"/>
            <c:spPr>
              <a:solidFill>
                <a:schemeClr val="accent1">
                  <a:shade val="31000"/>
                </a:schemeClr>
              </a:solidFill>
              <a:ln>
                <a:noFill/>
              </a:ln>
              <a:effectLst/>
            </c:spPr>
            <c:extLst>
              <c:ext xmlns:c16="http://schemas.microsoft.com/office/drawing/2014/chart" uri="{C3380CC4-5D6E-409C-BE32-E72D297353CC}">
                <c16:uniqueId val="{0000039D-CCA0-2447-96C3-B83E9A094941}"/>
              </c:ext>
            </c:extLst>
          </c:dPt>
          <c:dPt>
            <c:idx val="926"/>
            <c:bubble3D val="0"/>
            <c:spPr>
              <a:solidFill>
                <a:schemeClr val="accent1">
                  <a:shade val="31000"/>
                </a:schemeClr>
              </a:solidFill>
              <a:ln>
                <a:noFill/>
              </a:ln>
              <a:effectLst/>
            </c:spPr>
            <c:extLst>
              <c:ext xmlns:c16="http://schemas.microsoft.com/office/drawing/2014/chart" uri="{C3380CC4-5D6E-409C-BE32-E72D297353CC}">
                <c16:uniqueId val="{0000039E-CCA0-2447-96C3-B83E9A094941}"/>
              </c:ext>
            </c:extLst>
          </c:dPt>
          <c:dPt>
            <c:idx val="927"/>
            <c:bubble3D val="0"/>
            <c:spPr>
              <a:solidFill>
                <a:schemeClr val="accent1">
                  <a:shade val="31000"/>
                </a:schemeClr>
              </a:solidFill>
              <a:ln>
                <a:noFill/>
              </a:ln>
              <a:effectLst/>
            </c:spPr>
            <c:extLst>
              <c:ext xmlns:c16="http://schemas.microsoft.com/office/drawing/2014/chart" uri="{C3380CC4-5D6E-409C-BE32-E72D297353CC}">
                <c16:uniqueId val="{0000039F-CCA0-2447-96C3-B83E9A094941}"/>
              </c:ext>
            </c:extLst>
          </c:dPt>
          <c:dPt>
            <c:idx val="928"/>
            <c:bubble3D val="0"/>
            <c:spPr>
              <a:solidFill>
                <a:schemeClr val="accent1">
                  <a:shade val="31000"/>
                </a:schemeClr>
              </a:solidFill>
              <a:ln>
                <a:noFill/>
              </a:ln>
              <a:effectLst/>
            </c:spPr>
            <c:extLst>
              <c:ext xmlns:c16="http://schemas.microsoft.com/office/drawing/2014/chart" uri="{C3380CC4-5D6E-409C-BE32-E72D297353CC}">
                <c16:uniqueId val="{000003A0-CCA0-2447-96C3-B83E9A094941}"/>
              </c:ext>
            </c:extLst>
          </c:dPt>
          <c:dPt>
            <c:idx val="929"/>
            <c:bubble3D val="0"/>
            <c:spPr>
              <a:solidFill>
                <a:schemeClr val="accent1">
                  <a:shade val="31000"/>
                </a:schemeClr>
              </a:solidFill>
              <a:ln>
                <a:noFill/>
              </a:ln>
              <a:effectLst/>
            </c:spPr>
            <c:extLst>
              <c:ext xmlns:c16="http://schemas.microsoft.com/office/drawing/2014/chart" uri="{C3380CC4-5D6E-409C-BE32-E72D297353CC}">
                <c16:uniqueId val="{000003A1-CCA0-2447-96C3-B83E9A094941}"/>
              </c:ext>
            </c:extLst>
          </c:dPt>
          <c:dPt>
            <c:idx val="930"/>
            <c:bubble3D val="0"/>
            <c:spPr>
              <a:solidFill>
                <a:schemeClr val="accent1">
                  <a:shade val="31000"/>
                </a:schemeClr>
              </a:solidFill>
              <a:ln>
                <a:noFill/>
              </a:ln>
              <a:effectLst/>
            </c:spPr>
            <c:extLst>
              <c:ext xmlns:c16="http://schemas.microsoft.com/office/drawing/2014/chart" uri="{C3380CC4-5D6E-409C-BE32-E72D297353CC}">
                <c16:uniqueId val="{000003A2-CCA0-2447-96C3-B83E9A094941}"/>
              </c:ext>
            </c:extLst>
          </c:dPt>
          <c:dPt>
            <c:idx val="931"/>
            <c:bubble3D val="0"/>
            <c:spPr>
              <a:solidFill>
                <a:schemeClr val="accent1">
                  <a:shade val="31000"/>
                </a:schemeClr>
              </a:solidFill>
              <a:ln>
                <a:noFill/>
              </a:ln>
              <a:effectLst/>
            </c:spPr>
            <c:extLst>
              <c:ext xmlns:c16="http://schemas.microsoft.com/office/drawing/2014/chart" uri="{C3380CC4-5D6E-409C-BE32-E72D297353CC}">
                <c16:uniqueId val="{000003A3-CCA0-2447-96C3-B83E9A094941}"/>
              </c:ext>
            </c:extLst>
          </c:dPt>
          <c:dPt>
            <c:idx val="932"/>
            <c:bubble3D val="0"/>
            <c:spPr>
              <a:solidFill>
                <a:schemeClr val="accent1">
                  <a:shade val="31000"/>
                </a:schemeClr>
              </a:solidFill>
              <a:ln>
                <a:noFill/>
              </a:ln>
              <a:effectLst/>
            </c:spPr>
            <c:extLst>
              <c:ext xmlns:c16="http://schemas.microsoft.com/office/drawing/2014/chart" uri="{C3380CC4-5D6E-409C-BE32-E72D297353CC}">
                <c16:uniqueId val="{000003A4-CCA0-2447-96C3-B83E9A094941}"/>
              </c:ext>
            </c:extLst>
          </c:dPt>
          <c:dPt>
            <c:idx val="933"/>
            <c:bubble3D val="0"/>
            <c:spPr>
              <a:solidFill>
                <a:schemeClr val="accent1">
                  <a:shade val="31000"/>
                </a:schemeClr>
              </a:solidFill>
              <a:ln>
                <a:noFill/>
              </a:ln>
              <a:effectLst/>
            </c:spPr>
            <c:extLst>
              <c:ext xmlns:c16="http://schemas.microsoft.com/office/drawing/2014/chart" uri="{C3380CC4-5D6E-409C-BE32-E72D297353CC}">
                <c16:uniqueId val="{000003A5-CCA0-2447-96C3-B83E9A094941}"/>
              </c:ext>
            </c:extLst>
          </c:dPt>
          <c:dPt>
            <c:idx val="934"/>
            <c:bubble3D val="0"/>
            <c:spPr>
              <a:solidFill>
                <a:schemeClr val="accent1">
                  <a:shade val="31000"/>
                </a:schemeClr>
              </a:solidFill>
              <a:ln>
                <a:noFill/>
              </a:ln>
              <a:effectLst/>
            </c:spPr>
            <c:extLst>
              <c:ext xmlns:c16="http://schemas.microsoft.com/office/drawing/2014/chart" uri="{C3380CC4-5D6E-409C-BE32-E72D297353CC}">
                <c16:uniqueId val="{000003A6-CCA0-2447-96C3-B83E9A094941}"/>
              </c:ext>
            </c:extLst>
          </c:dPt>
          <c:dPt>
            <c:idx val="935"/>
            <c:bubble3D val="0"/>
            <c:spPr>
              <a:solidFill>
                <a:schemeClr val="accent1">
                  <a:shade val="31000"/>
                </a:schemeClr>
              </a:solidFill>
              <a:ln>
                <a:noFill/>
              </a:ln>
              <a:effectLst/>
            </c:spPr>
            <c:extLst>
              <c:ext xmlns:c16="http://schemas.microsoft.com/office/drawing/2014/chart" uri="{C3380CC4-5D6E-409C-BE32-E72D297353CC}">
                <c16:uniqueId val="{000003A7-CCA0-2447-96C3-B83E9A094941}"/>
              </c:ext>
            </c:extLst>
          </c:dPt>
          <c:dPt>
            <c:idx val="936"/>
            <c:bubble3D val="0"/>
            <c:spPr>
              <a:solidFill>
                <a:schemeClr val="accent1">
                  <a:shade val="31000"/>
                </a:schemeClr>
              </a:solidFill>
              <a:ln>
                <a:noFill/>
              </a:ln>
              <a:effectLst/>
            </c:spPr>
            <c:extLst>
              <c:ext xmlns:c16="http://schemas.microsoft.com/office/drawing/2014/chart" uri="{C3380CC4-5D6E-409C-BE32-E72D297353CC}">
                <c16:uniqueId val="{000003A8-CCA0-2447-96C3-B83E9A094941}"/>
              </c:ext>
            </c:extLst>
          </c:dPt>
          <c:dPt>
            <c:idx val="937"/>
            <c:bubble3D val="0"/>
            <c:spPr>
              <a:solidFill>
                <a:schemeClr val="accent1">
                  <a:shade val="31000"/>
                </a:schemeClr>
              </a:solidFill>
              <a:ln>
                <a:noFill/>
              </a:ln>
              <a:effectLst/>
            </c:spPr>
            <c:extLst>
              <c:ext xmlns:c16="http://schemas.microsoft.com/office/drawing/2014/chart" uri="{C3380CC4-5D6E-409C-BE32-E72D297353CC}">
                <c16:uniqueId val="{000003A9-CCA0-2447-96C3-B83E9A094941}"/>
              </c:ext>
            </c:extLst>
          </c:dPt>
          <c:dPt>
            <c:idx val="938"/>
            <c:bubble3D val="0"/>
            <c:spPr>
              <a:solidFill>
                <a:schemeClr val="accent1">
                  <a:shade val="31000"/>
                </a:schemeClr>
              </a:solidFill>
              <a:ln>
                <a:noFill/>
              </a:ln>
              <a:effectLst/>
            </c:spPr>
            <c:extLst>
              <c:ext xmlns:c16="http://schemas.microsoft.com/office/drawing/2014/chart" uri="{C3380CC4-5D6E-409C-BE32-E72D297353CC}">
                <c16:uniqueId val="{000003AA-CCA0-2447-96C3-B83E9A094941}"/>
              </c:ext>
            </c:extLst>
          </c:dPt>
          <c:dPt>
            <c:idx val="939"/>
            <c:bubble3D val="0"/>
            <c:spPr>
              <a:solidFill>
                <a:schemeClr val="accent1">
                  <a:shade val="31000"/>
                </a:schemeClr>
              </a:solidFill>
              <a:ln>
                <a:noFill/>
              </a:ln>
              <a:effectLst/>
            </c:spPr>
            <c:extLst>
              <c:ext xmlns:c16="http://schemas.microsoft.com/office/drawing/2014/chart" uri="{C3380CC4-5D6E-409C-BE32-E72D297353CC}">
                <c16:uniqueId val="{000003AB-CCA0-2447-96C3-B83E9A094941}"/>
              </c:ext>
            </c:extLst>
          </c:dPt>
          <c:dPt>
            <c:idx val="940"/>
            <c:bubble3D val="0"/>
            <c:spPr>
              <a:solidFill>
                <a:schemeClr val="accent1">
                  <a:shade val="31000"/>
                </a:schemeClr>
              </a:solidFill>
              <a:ln>
                <a:noFill/>
              </a:ln>
              <a:effectLst/>
            </c:spPr>
            <c:extLst>
              <c:ext xmlns:c16="http://schemas.microsoft.com/office/drawing/2014/chart" uri="{C3380CC4-5D6E-409C-BE32-E72D297353CC}">
                <c16:uniqueId val="{000003AC-CCA0-2447-96C3-B83E9A094941}"/>
              </c:ext>
            </c:extLst>
          </c:dPt>
          <c:dPt>
            <c:idx val="941"/>
            <c:bubble3D val="0"/>
            <c:spPr>
              <a:solidFill>
                <a:schemeClr val="accent1">
                  <a:shade val="31000"/>
                </a:schemeClr>
              </a:solidFill>
              <a:ln>
                <a:noFill/>
              </a:ln>
              <a:effectLst/>
            </c:spPr>
            <c:extLst>
              <c:ext xmlns:c16="http://schemas.microsoft.com/office/drawing/2014/chart" uri="{C3380CC4-5D6E-409C-BE32-E72D297353CC}">
                <c16:uniqueId val="{000003AD-CCA0-2447-96C3-B83E9A094941}"/>
              </c:ext>
            </c:extLst>
          </c:dPt>
          <c:dPt>
            <c:idx val="942"/>
            <c:bubble3D val="0"/>
            <c:spPr>
              <a:solidFill>
                <a:schemeClr val="accent1">
                  <a:shade val="31000"/>
                </a:schemeClr>
              </a:solidFill>
              <a:ln>
                <a:noFill/>
              </a:ln>
              <a:effectLst/>
            </c:spPr>
            <c:extLst>
              <c:ext xmlns:c16="http://schemas.microsoft.com/office/drawing/2014/chart" uri="{C3380CC4-5D6E-409C-BE32-E72D297353CC}">
                <c16:uniqueId val="{000003AE-CCA0-2447-96C3-B83E9A094941}"/>
              </c:ext>
            </c:extLst>
          </c:dPt>
          <c:dPt>
            <c:idx val="943"/>
            <c:bubble3D val="0"/>
            <c:spPr>
              <a:solidFill>
                <a:schemeClr val="accent1">
                  <a:shade val="31000"/>
                </a:schemeClr>
              </a:solidFill>
              <a:ln>
                <a:noFill/>
              </a:ln>
              <a:effectLst/>
            </c:spPr>
            <c:extLst>
              <c:ext xmlns:c16="http://schemas.microsoft.com/office/drawing/2014/chart" uri="{C3380CC4-5D6E-409C-BE32-E72D297353CC}">
                <c16:uniqueId val="{000003AF-CCA0-2447-96C3-B83E9A094941}"/>
              </c:ext>
            </c:extLst>
          </c:dPt>
          <c:dPt>
            <c:idx val="944"/>
            <c:bubble3D val="0"/>
            <c:spPr>
              <a:solidFill>
                <a:schemeClr val="accent1">
                  <a:shade val="31000"/>
                </a:schemeClr>
              </a:solidFill>
              <a:ln>
                <a:noFill/>
              </a:ln>
              <a:effectLst/>
            </c:spPr>
            <c:extLst>
              <c:ext xmlns:c16="http://schemas.microsoft.com/office/drawing/2014/chart" uri="{C3380CC4-5D6E-409C-BE32-E72D297353CC}">
                <c16:uniqueId val="{000003B0-CCA0-2447-96C3-B83E9A094941}"/>
              </c:ext>
            </c:extLst>
          </c:dPt>
          <c:dPt>
            <c:idx val="945"/>
            <c:bubble3D val="0"/>
            <c:spPr>
              <a:solidFill>
                <a:schemeClr val="accent1">
                  <a:shade val="31000"/>
                </a:schemeClr>
              </a:solidFill>
              <a:ln>
                <a:noFill/>
              </a:ln>
              <a:effectLst/>
            </c:spPr>
            <c:extLst>
              <c:ext xmlns:c16="http://schemas.microsoft.com/office/drawing/2014/chart" uri="{C3380CC4-5D6E-409C-BE32-E72D297353CC}">
                <c16:uniqueId val="{000003B1-CCA0-2447-96C3-B83E9A094941}"/>
              </c:ext>
            </c:extLst>
          </c:dPt>
          <c:dPt>
            <c:idx val="946"/>
            <c:bubble3D val="0"/>
            <c:spPr>
              <a:solidFill>
                <a:schemeClr val="accent1">
                  <a:shade val="31000"/>
                </a:schemeClr>
              </a:solidFill>
              <a:ln>
                <a:noFill/>
              </a:ln>
              <a:effectLst/>
            </c:spPr>
            <c:extLst>
              <c:ext xmlns:c16="http://schemas.microsoft.com/office/drawing/2014/chart" uri="{C3380CC4-5D6E-409C-BE32-E72D297353CC}">
                <c16:uniqueId val="{000003B2-CCA0-2447-96C3-B83E9A094941}"/>
              </c:ext>
            </c:extLst>
          </c:dPt>
          <c:dPt>
            <c:idx val="947"/>
            <c:bubble3D val="0"/>
            <c:spPr>
              <a:solidFill>
                <a:schemeClr val="accent1">
                  <a:shade val="31000"/>
                </a:schemeClr>
              </a:solidFill>
              <a:ln>
                <a:noFill/>
              </a:ln>
              <a:effectLst/>
            </c:spPr>
            <c:extLst>
              <c:ext xmlns:c16="http://schemas.microsoft.com/office/drawing/2014/chart" uri="{C3380CC4-5D6E-409C-BE32-E72D297353CC}">
                <c16:uniqueId val="{000003B3-CCA0-2447-96C3-B83E9A094941}"/>
              </c:ext>
            </c:extLst>
          </c:dPt>
          <c:dPt>
            <c:idx val="948"/>
            <c:bubble3D val="0"/>
            <c:spPr>
              <a:solidFill>
                <a:schemeClr val="accent1">
                  <a:shade val="31000"/>
                </a:schemeClr>
              </a:solidFill>
              <a:ln>
                <a:noFill/>
              </a:ln>
              <a:effectLst/>
            </c:spPr>
            <c:extLst>
              <c:ext xmlns:c16="http://schemas.microsoft.com/office/drawing/2014/chart" uri="{C3380CC4-5D6E-409C-BE32-E72D297353CC}">
                <c16:uniqueId val="{000003B4-CCA0-2447-96C3-B83E9A094941}"/>
              </c:ext>
            </c:extLst>
          </c:dPt>
          <c:dPt>
            <c:idx val="949"/>
            <c:bubble3D val="0"/>
            <c:spPr>
              <a:solidFill>
                <a:schemeClr val="accent1">
                  <a:shade val="31000"/>
                </a:schemeClr>
              </a:solidFill>
              <a:ln>
                <a:noFill/>
              </a:ln>
              <a:effectLst/>
            </c:spPr>
            <c:extLst>
              <c:ext xmlns:c16="http://schemas.microsoft.com/office/drawing/2014/chart" uri="{C3380CC4-5D6E-409C-BE32-E72D297353CC}">
                <c16:uniqueId val="{000003B5-CCA0-2447-96C3-B83E9A094941}"/>
              </c:ext>
            </c:extLst>
          </c:dPt>
          <c:dPt>
            <c:idx val="950"/>
            <c:bubble3D val="0"/>
            <c:spPr>
              <a:solidFill>
                <a:schemeClr val="accent1">
                  <a:shade val="31000"/>
                </a:schemeClr>
              </a:solidFill>
              <a:ln>
                <a:noFill/>
              </a:ln>
              <a:effectLst/>
            </c:spPr>
            <c:extLst>
              <c:ext xmlns:c16="http://schemas.microsoft.com/office/drawing/2014/chart" uri="{C3380CC4-5D6E-409C-BE32-E72D297353CC}">
                <c16:uniqueId val="{000003B6-CCA0-2447-96C3-B83E9A094941}"/>
              </c:ext>
            </c:extLst>
          </c:dPt>
          <c:dPt>
            <c:idx val="951"/>
            <c:bubble3D val="0"/>
            <c:spPr>
              <a:solidFill>
                <a:schemeClr val="accent1">
                  <a:shade val="31000"/>
                </a:schemeClr>
              </a:solidFill>
              <a:ln>
                <a:noFill/>
              </a:ln>
              <a:effectLst/>
            </c:spPr>
            <c:extLst>
              <c:ext xmlns:c16="http://schemas.microsoft.com/office/drawing/2014/chart" uri="{C3380CC4-5D6E-409C-BE32-E72D297353CC}">
                <c16:uniqueId val="{000003B7-CCA0-2447-96C3-B83E9A094941}"/>
              </c:ext>
            </c:extLst>
          </c:dPt>
          <c:dPt>
            <c:idx val="952"/>
            <c:bubble3D val="0"/>
            <c:spPr>
              <a:solidFill>
                <a:schemeClr val="accent1">
                  <a:shade val="31000"/>
                </a:schemeClr>
              </a:solidFill>
              <a:ln>
                <a:noFill/>
              </a:ln>
              <a:effectLst/>
            </c:spPr>
            <c:extLst>
              <c:ext xmlns:c16="http://schemas.microsoft.com/office/drawing/2014/chart" uri="{C3380CC4-5D6E-409C-BE32-E72D297353CC}">
                <c16:uniqueId val="{000003B8-CCA0-2447-96C3-B83E9A094941}"/>
              </c:ext>
            </c:extLst>
          </c:dPt>
          <c:dPt>
            <c:idx val="953"/>
            <c:bubble3D val="0"/>
            <c:spPr>
              <a:solidFill>
                <a:schemeClr val="accent1">
                  <a:shade val="31000"/>
                </a:schemeClr>
              </a:solidFill>
              <a:ln>
                <a:noFill/>
              </a:ln>
              <a:effectLst/>
            </c:spPr>
            <c:extLst>
              <c:ext xmlns:c16="http://schemas.microsoft.com/office/drawing/2014/chart" uri="{C3380CC4-5D6E-409C-BE32-E72D297353CC}">
                <c16:uniqueId val="{000003B9-CCA0-2447-96C3-B83E9A094941}"/>
              </c:ext>
            </c:extLst>
          </c:dPt>
          <c:dPt>
            <c:idx val="954"/>
            <c:bubble3D val="0"/>
            <c:spPr>
              <a:solidFill>
                <a:schemeClr val="accent1">
                  <a:shade val="31000"/>
                </a:schemeClr>
              </a:solidFill>
              <a:ln>
                <a:noFill/>
              </a:ln>
              <a:effectLst/>
            </c:spPr>
            <c:extLst>
              <c:ext xmlns:c16="http://schemas.microsoft.com/office/drawing/2014/chart" uri="{C3380CC4-5D6E-409C-BE32-E72D297353CC}">
                <c16:uniqueId val="{000003BA-CCA0-2447-96C3-B83E9A094941}"/>
              </c:ext>
            </c:extLst>
          </c:dPt>
          <c:dPt>
            <c:idx val="955"/>
            <c:bubble3D val="0"/>
            <c:spPr>
              <a:solidFill>
                <a:schemeClr val="accent1">
                  <a:shade val="31000"/>
                </a:schemeClr>
              </a:solidFill>
              <a:ln>
                <a:noFill/>
              </a:ln>
              <a:effectLst/>
            </c:spPr>
            <c:extLst>
              <c:ext xmlns:c16="http://schemas.microsoft.com/office/drawing/2014/chart" uri="{C3380CC4-5D6E-409C-BE32-E72D297353CC}">
                <c16:uniqueId val="{000003BB-CCA0-2447-96C3-B83E9A094941}"/>
              </c:ext>
            </c:extLst>
          </c:dPt>
          <c:dPt>
            <c:idx val="956"/>
            <c:bubble3D val="0"/>
            <c:spPr>
              <a:solidFill>
                <a:schemeClr val="accent1">
                  <a:shade val="31000"/>
                </a:schemeClr>
              </a:solidFill>
              <a:ln>
                <a:noFill/>
              </a:ln>
              <a:effectLst/>
            </c:spPr>
            <c:extLst>
              <c:ext xmlns:c16="http://schemas.microsoft.com/office/drawing/2014/chart" uri="{C3380CC4-5D6E-409C-BE32-E72D297353CC}">
                <c16:uniqueId val="{000003BC-CCA0-2447-96C3-B83E9A094941}"/>
              </c:ext>
            </c:extLst>
          </c:dPt>
          <c:dPt>
            <c:idx val="957"/>
            <c:bubble3D val="0"/>
            <c:spPr>
              <a:solidFill>
                <a:schemeClr val="accent1">
                  <a:shade val="31000"/>
                </a:schemeClr>
              </a:solidFill>
              <a:ln>
                <a:noFill/>
              </a:ln>
              <a:effectLst/>
            </c:spPr>
            <c:extLst>
              <c:ext xmlns:c16="http://schemas.microsoft.com/office/drawing/2014/chart" uri="{C3380CC4-5D6E-409C-BE32-E72D297353CC}">
                <c16:uniqueId val="{000003BD-CCA0-2447-96C3-B83E9A094941}"/>
              </c:ext>
            </c:extLst>
          </c:dPt>
          <c:dPt>
            <c:idx val="958"/>
            <c:bubble3D val="0"/>
            <c:spPr>
              <a:solidFill>
                <a:schemeClr val="accent1">
                  <a:shade val="31000"/>
                </a:schemeClr>
              </a:solidFill>
              <a:ln>
                <a:noFill/>
              </a:ln>
              <a:effectLst/>
            </c:spPr>
            <c:extLst>
              <c:ext xmlns:c16="http://schemas.microsoft.com/office/drawing/2014/chart" uri="{C3380CC4-5D6E-409C-BE32-E72D297353CC}">
                <c16:uniqueId val="{000003BE-CCA0-2447-96C3-B83E9A094941}"/>
              </c:ext>
            </c:extLst>
          </c:dPt>
          <c:dPt>
            <c:idx val="959"/>
            <c:bubble3D val="0"/>
            <c:spPr>
              <a:solidFill>
                <a:schemeClr val="accent1">
                  <a:shade val="31000"/>
                </a:schemeClr>
              </a:solidFill>
              <a:ln>
                <a:noFill/>
              </a:ln>
              <a:effectLst/>
            </c:spPr>
            <c:extLst>
              <c:ext xmlns:c16="http://schemas.microsoft.com/office/drawing/2014/chart" uri="{C3380CC4-5D6E-409C-BE32-E72D297353CC}">
                <c16:uniqueId val="{000003BF-CCA0-2447-96C3-B83E9A094941}"/>
              </c:ext>
            </c:extLst>
          </c:dPt>
          <c:dPt>
            <c:idx val="960"/>
            <c:bubble3D val="0"/>
            <c:spPr>
              <a:solidFill>
                <a:schemeClr val="accent1">
                  <a:shade val="31000"/>
                </a:schemeClr>
              </a:solidFill>
              <a:ln>
                <a:noFill/>
              </a:ln>
              <a:effectLst/>
            </c:spPr>
            <c:extLst>
              <c:ext xmlns:c16="http://schemas.microsoft.com/office/drawing/2014/chart" uri="{C3380CC4-5D6E-409C-BE32-E72D297353CC}">
                <c16:uniqueId val="{000003C0-CCA0-2447-96C3-B83E9A094941}"/>
              </c:ext>
            </c:extLst>
          </c:dPt>
          <c:dPt>
            <c:idx val="961"/>
            <c:bubble3D val="0"/>
            <c:spPr>
              <a:solidFill>
                <a:schemeClr val="accent1">
                  <a:shade val="31000"/>
                </a:schemeClr>
              </a:solidFill>
              <a:ln>
                <a:noFill/>
              </a:ln>
              <a:effectLst/>
            </c:spPr>
            <c:extLst>
              <c:ext xmlns:c16="http://schemas.microsoft.com/office/drawing/2014/chart" uri="{C3380CC4-5D6E-409C-BE32-E72D297353CC}">
                <c16:uniqueId val="{000003C1-CCA0-2447-96C3-B83E9A094941}"/>
              </c:ext>
            </c:extLst>
          </c:dPt>
          <c:dPt>
            <c:idx val="962"/>
            <c:bubble3D val="0"/>
            <c:spPr>
              <a:solidFill>
                <a:schemeClr val="accent1">
                  <a:shade val="31000"/>
                </a:schemeClr>
              </a:solidFill>
              <a:ln>
                <a:noFill/>
              </a:ln>
              <a:effectLst/>
            </c:spPr>
            <c:extLst>
              <c:ext xmlns:c16="http://schemas.microsoft.com/office/drawing/2014/chart" uri="{C3380CC4-5D6E-409C-BE32-E72D297353CC}">
                <c16:uniqueId val="{000003C2-CCA0-2447-96C3-B83E9A094941}"/>
              </c:ext>
            </c:extLst>
          </c:dPt>
          <c:dPt>
            <c:idx val="963"/>
            <c:bubble3D val="0"/>
            <c:spPr>
              <a:solidFill>
                <a:schemeClr val="accent1">
                  <a:shade val="31000"/>
                </a:schemeClr>
              </a:solidFill>
              <a:ln>
                <a:noFill/>
              </a:ln>
              <a:effectLst/>
            </c:spPr>
            <c:extLst>
              <c:ext xmlns:c16="http://schemas.microsoft.com/office/drawing/2014/chart" uri="{C3380CC4-5D6E-409C-BE32-E72D297353CC}">
                <c16:uniqueId val="{000003C3-CCA0-2447-96C3-B83E9A094941}"/>
              </c:ext>
            </c:extLst>
          </c:dPt>
          <c:dPt>
            <c:idx val="964"/>
            <c:bubble3D val="0"/>
            <c:spPr>
              <a:solidFill>
                <a:schemeClr val="accent1">
                  <a:shade val="31000"/>
                </a:schemeClr>
              </a:solidFill>
              <a:ln>
                <a:noFill/>
              </a:ln>
              <a:effectLst/>
            </c:spPr>
            <c:extLst>
              <c:ext xmlns:c16="http://schemas.microsoft.com/office/drawing/2014/chart" uri="{C3380CC4-5D6E-409C-BE32-E72D297353CC}">
                <c16:uniqueId val="{000003C4-CCA0-2447-96C3-B83E9A094941}"/>
              </c:ext>
            </c:extLst>
          </c:dPt>
          <c:dPt>
            <c:idx val="965"/>
            <c:bubble3D val="0"/>
            <c:spPr>
              <a:solidFill>
                <a:schemeClr val="accent1">
                  <a:shade val="31000"/>
                </a:schemeClr>
              </a:solidFill>
              <a:ln>
                <a:noFill/>
              </a:ln>
              <a:effectLst/>
            </c:spPr>
            <c:extLst>
              <c:ext xmlns:c16="http://schemas.microsoft.com/office/drawing/2014/chart" uri="{C3380CC4-5D6E-409C-BE32-E72D297353CC}">
                <c16:uniqueId val="{000003C5-CCA0-2447-96C3-B83E9A094941}"/>
              </c:ext>
            </c:extLst>
          </c:dPt>
          <c:dPt>
            <c:idx val="966"/>
            <c:bubble3D val="0"/>
            <c:spPr>
              <a:solidFill>
                <a:schemeClr val="accent1">
                  <a:shade val="31000"/>
                </a:schemeClr>
              </a:solidFill>
              <a:ln>
                <a:noFill/>
              </a:ln>
              <a:effectLst/>
            </c:spPr>
            <c:extLst>
              <c:ext xmlns:c16="http://schemas.microsoft.com/office/drawing/2014/chart" uri="{C3380CC4-5D6E-409C-BE32-E72D297353CC}">
                <c16:uniqueId val="{000003C6-CCA0-2447-96C3-B83E9A094941}"/>
              </c:ext>
            </c:extLst>
          </c:dPt>
          <c:dPt>
            <c:idx val="967"/>
            <c:bubble3D val="0"/>
            <c:spPr>
              <a:solidFill>
                <a:schemeClr val="accent1">
                  <a:shade val="31000"/>
                </a:schemeClr>
              </a:solidFill>
              <a:ln>
                <a:noFill/>
              </a:ln>
              <a:effectLst/>
            </c:spPr>
            <c:extLst>
              <c:ext xmlns:c16="http://schemas.microsoft.com/office/drawing/2014/chart" uri="{C3380CC4-5D6E-409C-BE32-E72D297353CC}">
                <c16:uniqueId val="{000003C7-CCA0-2447-96C3-B83E9A094941}"/>
              </c:ext>
            </c:extLst>
          </c:dPt>
          <c:dPt>
            <c:idx val="968"/>
            <c:bubble3D val="0"/>
            <c:spPr>
              <a:solidFill>
                <a:schemeClr val="accent1">
                  <a:shade val="31000"/>
                </a:schemeClr>
              </a:solidFill>
              <a:ln>
                <a:noFill/>
              </a:ln>
              <a:effectLst/>
            </c:spPr>
            <c:extLst>
              <c:ext xmlns:c16="http://schemas.microsoft.com/office/drawing/2014/chart" uri="{C3380CC4-5D6E-409C-BE32-E72D297353CC}">
                <c16:uniqueId val="{000003C8-CCA0-2447-96C3-B83E9A094941}"/>
              </c:ext>
            </c:extLst>
          </c:dPt>
          <c:dPt>
            <c:idx val="969"/>
            <c:bubble3D val="0"/>
            <c:spPr>
              <a:solidFill>
                <a:schemeClr val="accent1">
                  <a:shade val="31000"/>
                </a:schemeClr>
              </a:solidFill>
              <a:ln>
                <a:noFill/>
              </a:ln>
              <a:effectLst/>
            </c:spPr>
            <c:extLst>
              <c:ext xmlns:c16="http://schemas.microsoft.com/office/drawing/2014/chart" uri="{C3380CC4-5D6E-409C-BE32-E72D297353CC}">
                <c16:uniqueId val="{000003C9-CCA0-2447-96C3-B83E9A094941}"/>
              </c:ext>
            </c:extLst>
          </c:dPt>
          <c:dPt>
            <c:idx val="970"/>
            <c:bubble3D val="0"/>
            <c:spPr>
              <a:solidFill>
                <a:schemeClr val="accent1">
                  <a:shade val="31000"/>
                </a:schemeClr>
              </a:solidFill>
              <a:ln>
                <a:noFill/>
              </a:ln>
              <a:effectLst/>
            </c:spPr>
            <c:extLst>
              <c:ext xmlns:c16="http://schemas.microsoft.com/office/drawing/2014/chart" uri="{C3380CC4-5D6E-409C-BE32-E72D297353CC}">
                <c16:uniqueId val="{000003CA-CCA0-2447-96C3-B83E9A094941}"/>
              </c:ext>
            </c:extLst>
          </c:dPt>
          <c:dPt>
            <c:idx val="971"/>
            <c:bubble3D val="0"/>
            <c:spPr>
              <a:solidFill>
                <a:schemeClr val="accent1">
                  <a:shade val="31000"/>
                </a:schemeClr>
              </a:solidFill>
              <a:ln>
                <a:noFill/>
              </a:ln>
              <a:effectLst/>
            </c:spPr>
            <c:extLst>
              <c:ext xmlns:c16="http://schemas.microsoft.com/office/drawing/2014/chart" uri="{C3380CC4-5D6E-409C-BE32-E72D297353CC}">
                <c16:uniqueId val="{000003CB-CCA0-2447-96C3-B83E9A094941}"/>
              </c:ext>
            </c:extLst>
          </c:dPt>
          <c:dPt>
            <c:idx val="972"/>
            <c:bubble3D val="0"/>
            <c:spPr>
              <a:solidFill>
                <a:schemeClr val="accent1">
                  <a:shade val="31000"/>
                </a:schemeClr>
              </a:solidFill>
              <a:ln>
                <a:noFill/>
              </a:ln>
              <a:effectLst/>
            </c:spPr>
            <c:extLst>
              <c:ext xmlns:c16="http://schemas.microsoft.com/office/drawing/2014/chart" uri="{C3380CC4-5D6E-409C-BE32-E72D297353CC}">
                <c16:uniqueId val="{000003CC-CCA0-2447-96C3-B83E9A094941}"/>
              </c:ext>
            </c:extLst>
          </c:dPt>
          <c:dPt>
            <c:idx val="973"/>
            <c:bubble3D val="0"/>
            <c:spPr>
              <a:solidFill>
                <a:schemeClr val="accent1">
                  <a:shade val="31000"/>
                </a:schemeClr>
              </a:solidFill>
              <a:ln>
                <a:noFill/>
              </a:ln>
              <a:effectLst/>
            </c:spPr>
            <c:extLst>
              <c:ext xmlns:c16="http://schemas.microsoft.com/office/drawing/2014/chart" uri="{C3380CC4-5D6E-409C-BE32-E72D297353CC}">
                <c16:uniqueId val="{000003CD-CCA0-2447-96C3-B83E9A094941}"/>
              </c:ext>
            </c:extLst>
          </c:dPt>
          <c:dPt>
            <c:idx val="974"/>
            <c:bubble3D val="0"/>
            <c:spPr>
              <a:solidFill>
                <a:schemeClr val="accent1">
                  <a:shade val="31000"/>
                </a:schemeClr>
              </a:solidFill>
              <a:ln>
                <a:noFill/>
              </a:ln>
              <a:effectLst/>
            </c:spPr>
            <c:extLst>
              <c:ext xmlns:c16="http://schemas.microsoft.com/office/drawing/2014/chart" uri="{C3380CC4-5D6E-409C-BE32-E72D297353CC}">
                <c16:uniqueId val="{000003CE-CCA0-2447-96C3-B83E9A094941}"/>
              </c:ext>
            </c:extLst>
          </c:dPt>
          <c:dPt>
            <c:idx val="975"/>
            <c:bubble3D val="0"/>
            <c:spPr>
              <a:solidFill>
                <a:schemeClr val="accent1">
                  <a:shade val="31000"/>
                </a:schemeClr>
              </a:solidFill>
              <a:ln>
                <a:noFill/>
              </a:ln>
              <a:effectLst/>
            </c:spPr>
            <c:extLst>
              <c:ext xmlns:c16="http://schemas.microsoft.com/office/drawing/2014/chart" uri="{C3380CC4-5D6E-409C-BE32-E72D297353CC}">
                <c16:uniqueId val="{000003CF-CCA0-2447-96C3-B83E9A094941}"/>
              </c:ext>
            </c:extLst>
          </c:dPt>
          <c:dPt>
            <c:idx val="976"/>
            <c:bubble3D val="0"/>
            <c:spPr>
              <a:solidFill>
                <a:schemeClr val="accent1">
                  <a:shade val="31000"/>
                </a:schemeClr>
              </a:solidFill>
              <a:ln>
                <a:noFill/>
              </a:ln>
              <a:effectLst/>
            </c:spPr>
            <c:extLst>
              <c:ext xmlns:c16="http://schemas.microsoft.com/office/drawing/2014/chart" uri="{C3380CC4-5D6E-409C-BE32-E72D297353CC}">
                <c16:uniqueId val="{000003D0-CCA0-2447-96C3-B83E9A094941}"/>
              </c:ext>
            </c:extLst>
          </c:dPt>
          <c:dPt>
            <c:idx val="977"/>
            <c:bubble3D val="0"/>
            <c:spPr>
              <a:solidFill>
                <a:schemeClr val="accent1">
                  <a:shade val="31000"/>
                </a:schemeClr>
              </a:solidFill>
              <a:ln>
                <a:noFill/>
              </a:ln>
              <a:effectLst/>
            </c:spPr>
            <c:extLst>
              <c:ext xmlns:c16="http://schemas.microsoft.com/office/drawing/2014/chart" uri="{C3380CC4-5D6E-409C-BE32-E72D297353CC}">
                <c16:uniqueId val="{000003D1-CCA0-2447-96C3-B83E9A094941}"/>
              </c:ext>
            </c:extLst>
          </c:dPt>
          <c:dPt>
            <c:idx val="978"/>
            <c:bubble3D val="0"/>
            <c:spPr>
              <a:solidFill>
                <a:schemeClr val="accent1">
                  <a:shade val="31000"/>
                </a:schemeClr>
              </a:solidFill>
              <a:ln>
                <a:noFill/>
              </a:ln>
              <a:effectLst/>
            </c:spPr>
            <c:extLst>
              <c:ext xmlns:c16="http://schemas.microsoft.com/office/drawing/2014/chart" uri="{C3380CC4-5D6E-409C-BE32-E72D297353CC}">
                <c16:uniqueId val="{000003D2-CCA0-2447-96C3-B83E9A094941}"/>
              </c:ext>
            </c:extLst>
          </c:dPt>
          <c:dPt>
            <c:idx val="979"/>
            <c:bubble3D val="0"/>
            <c:spPr>
              <a:solidFill>
                <a:schemeClr val="accent1">
                  <a:shade val="31000"/>
                </a:schemeClr>
              </a:solidFill>
              <a:ln>
                <a:noFill/>
              </a:ln>
              <a:effectLst/>
            </c:spPr>
            <c:extLst>
              <c:ext xmlns:c16="http://schemas.microsoft.com/office/drawing/2014/chart" uri="{C3380CC4-5D6E-409C-BE32-E72D297353CC}">
                <c16:uniqueId val="{000003D3-CCA0-2447-96C3-B83E9A094941}"/>
              </c:ext>
            </c:extLst>
          </c:dPt>
          <c:dPt>
            <c:idx val="980"/>
            <c:bubble3D val="0"/>
            <c:spPr>
              <a:solidFill>
                <a:schemeClr val="accent1">
                  <a:shade val="31000"/>
                </a:schemeClr>
              </a:solidFill>
              <a:ln>
                <a:noFill/>
              </a:ln>
              <a:effectLst/>
            </c:spPr>
            <c:extLst>
              <c:ext xmlns:c16="http://schemas.microsoft.com/office/drawing/2014/chart" uri="{C3380CC4-5D6E-409C-BE32-E72D297353CC}">
                <c16:uniqueId val="{000003D4-CCA0-2447-96C3-B83E9A094941}"/>
              </c:ext>
            </c:extLst>
          </c:dPt>
          <c:dPt>
            <c:idx val="981"/>
            <c:bubble3D val="0"/>
            <c:spPr>
              <a:solidFill>
                <a:schemeClr val="accent1">
                  <a:shade val="31000"/>
                </a:schemeClr>
              </a:solidFill>
              <a:ln>
                <a:noFill/>
              </a:ln>
              <a:effectLst/>
            </c:spPr>
            <c:extLst>
              <c:ext xmlns:c16="http://schemas.microsoft.com/office/drawing/2014/chart" uri="{C3380CC4-5D6E-409C-BE32-E72D297353CC}">
                <c16:uniqueId val="{000003D5-CCA0-2447-96C3-B83E9A094941}"/>
              </c:ext>
            </c:extLst>
          </c:dPt>
          <c:dPt>
            <c:idx val="982"/>
            <c:bubble3D val="0"/>
            <c:spPr>
              <a:solidFill>
                <a:schemeClr val="accent1">
                  <a:shade val="31000"/>
                </a:schemeClr>
              </a:solidFill>
              <a:ln>
                <a:noFill/>
              </a:ln>
              <a:effectLst/>
            </c:spPr>
            <c:extLst>
              <c:ext xmlns:c16="http://schemas.microsoft.com/office/drawing/2014/chart" uri="{C3380CC4-5D6E-409C-BE32-E72D297353CC}">
                <c16:uniqueId val="{000003D6-CCA0-2447-96C3-B83E9A094941}"/>
              </c:ext>
            </c:extLst>
          </c:dPt>
          <c:dPt>
            <c:idx val="983"/>
            <c:bubble3D val="0"/>
            <c:spPr>
              <a:solidFill>
                <a:schemeClr val="accent1">
                  <a:shade val="31000"/>
                </a:schemeClr>
              </a:solidFill>
              <a:ln>
                <a:noFill/>
              </a:ln>
              <a:effectLst/>
            </c:spPr>
            <c:extLst>
              <c:ext xmlns:c16="http://schemas.microsoft.com/office/drawing/2014/chart" uri="{C3380CC4-5D6E-409C-BE32-E72D297353CC}">
                <c16:uniqueId val="{000003D7-CCA0-2447-96C3-B83E9A094941}"/>
              </c:ext>
            </c:extLst>
          </c:dPt>
          <c:dPt>
            <c:idx val="984"/>
            <c:bubble3D val="0"/>
            <c:spPr>
              <a:solidFill>
                <a:schemeClr val="accent1">
                  <a:shade val="31000"/>
                </a:schemeClr>
              </a:solidFill>
              <a:ln>
                <a:noFill/>
              </a:ln>
              <a:effectLst/>
            </c:spPr>
            <c:extLst>
              <c:ext xmlns:c16="http://schemas.microsoft.com/office/drawing/2014/chart" uri="{C3380CC4-5D6E-409C-BE32-E72D297353CC}">
                <c16:uniqueId val="{000003D8-CCA0-2447-96C3-B83E9A094941}"/>
              </c:ext>
            </c:extLst>
          </c:dPt>
          <c:dPt>
            <c:idx val="985"/>
            <c:bubble3D val="0"/>
            <c:spPr>
              <a:solidFill>
                <a:schemeClr val="accent1">
                  <a:shade val="31000"/>
                </a:schemeClr>
              </a:solidFill>
              <a:ln>
                <a:noFill/>
              </a:ln>
              <a:effectLst/>
            </c:spPr>
            <c:extLst>
              <c:ext xmlns:c16="http://schemas.microsoft.com/office/drawing/2014/chart" uri="{C3380CC4-5D6E-409C-BE32-E72D297353CC}">
                <c16:uniqueId val="{000003D9-CCA0-2447-96C3-B83E9A094941}"/>
              </c:ext>
            </c:extLst>
          </c:dPt>
          <c:dPt>
            <c:idx val="986"/>
            <c:bubble3D val="0"/>
            <c:spPr>
              <a:solidFill>
                <a:schemeClr val="accent1">
                  <a:shade val="31000"/>
                </a:schemeClr>
              </a:solidFill>
              <a:ln>
                <a:noFill/>
              </a:ln>
              <a:effectLst/>
            </c:spPr>
            <c:extLst>
              <c:ext xmlns:c16="http://schemas.microsoft.com/office/drawing/2014/chart" uri="{C3380CC4-5D6E-409C-BE32-E72D297353CC}">
                <c16:uniqueId val="{000003DA-CCA0-2447-96C3-B83E9A094941}"/>
              </c:ext>
            </c:extLst>
          </c:dPt>
          <c:dPt>
            <c:idx val="987"/>
            <c:bubble3D val="0"/>
            <c:spPr>
              <a:solidFill>
                <a:schemeClr val="accent1">
                  <a:shade val="31000"/>
                </a:schemeClr>
              </a:solidFill>
              <a:ln>
                <a:noFill/>
              </a:ln>
              <a:effectLst/>
            </c:spPr>
            <c:extLst>
              <c:ext xmlns:c16="http://schemas.microsoft.com/office/drawing/2014/chart" uri="{C3380CC4-5D6E-409C-BE32-E72D297353CC}">
                <c16:uniqueId val="{000003DB-CCA0-2447-96C3-B83E9A094941}"/>
              </c:ext>
            </c:extLst>
          </c:dPt>
          <c:dPt>
            <c:idx val="988"/>
            <c:bubble3D val="0"/>
            <c:spPr>
              <a:solidFill>
                <a:schemeClr val="accent1">
                  <a:shade val="31000"/>
                </a:schemeClr>
              </a:solidFill>
              <a:ln>
                <a:noFill/>
              </a:ln>
              <a:effectLst/>
            </c:spPr>
            <c:extLst>
              <c:ext xmlns:c16="http://schemas.microsoft.com/office/drawing/2014/chart" uri="{C3380CC4-5D6E-409C-BE32-E72D297353CC}">
                <c16:uniqueId val="{000003DC-CCA0-2447-96C3-B83E9A094941}"/>
              </c:ext>
            </c:extLst>
          </c:dPt>
          <c:dPt>
            <c:idx val="989"/>
            <c:bubble3D val="0"/>
            <c:spPr>
              <a:solidFill>
                <a:schemeClr val="accent1">
                  <a:shade val="31000"/>
                </a:schemeClr>
              </a:solidFill>
              <a:ln>
                <a:noFill/>
              </a:ln>
              <a:effectLst/>
            </c:spPr>
            <c:extLst>
              <c:ext xmlns:c16="http://schemas.microsoft.com/office/drawing/2014/chart" uri="{C3380CC4-5D6E-409C-BE32-E72D297353CC}">
                <c16:uniqueId val="{000003DD-CCA0-2447-96C3-B83E9A094941}"/>
              </c:ext>
            </c:extLst>
          </c:dPt>
          <c:dPt>
            <c:idx val="990"/>
            <c:bubble3D val="0"/>
            <c:spPr>
              <a:solidFill>
                <a:schemeClr val="accent1">
                  <a:shade val="31000"/>
                </a:schemeClr>
              </a:solidFill>
              <a:ln>
                <a:noFill/>
              </a:ln>
              <a:effectLst/>
            </c:spPr>
            <c:extLst>
              <c:ext xmlns:c16="http://schemas.microsoft.com/office/drawing/2014/chart" uri="{C3380CC4-5D6E-409C-BE32-E72D297353CC}">
                <c16:uniqueId val="{000003DE-CCA0-2447-96C3-B83E9A094941}"/>
              </c:ext>
            </c:extLst>
          </c:dPt>
          <c:dPt>
            <c:idx val="991"/>
            <c:bubble3D val="0"/>
            <c:spPr>
              <a:solidFill>
                <a:schemeClr val="accent1">
                  <a:shade val="31000"/>
                </a:schemeClr>
              </a:solidFill>
              <a:ln>
                <a:noFill/>
              </a:ln>
              <a:effectLst/>
            </c:spPr>
            <c:extLst>
              <c:ext xmlns:c16="http://schemas.microsoft.com/office/drawing/2014/chart" uri="{C3380CC4-5D6E-409C-BE32-E72D297353CC}">
                <c16:uniqueId val="{000003DF-CCA0-2447-96C3-B83E9A094941}"/>
              </c:ext>
            </c:extLst>
          </c:dPt>
          <c:dPt>
            <c:idx val="992"/>
            <c:bubble3D val="0"/>
            <c:spPr>
              <a:solidFill>
                <a:schemeClr val="accent1">
                  <a:shade val="31000"/>
                </a:schemeClr>
              </a:solidFill>
              <a:ln>
                <a:noFill/>
              </a:ln>
              <a:effectLst/>
            </c:spPr>
            <c:extLst>
              <c:ext xmlns:c16="http://schemas.microsoft.com/office/drawing/2014/chart" uri="{C3380CC4-5D6E-409C-BE32-E72D297353CC}">
                <c16:uniqueId val="{000003E0-CCA0-2447-96C3-B83E9A094941}"/>
              </c:ext>
            </c:extLst>
          </c:dPt>
          <c:dPt>
            <c:idx val="993"/>
            <c:bubble3D val="0"/>
            <c:spPr>
              <a:solidFill>
                <a:schemeClr val="accent1">
                  <a:shade val="31000"/>
                </a:schemeClr>
              </a:solidFill>
              <a:ln>
                <a:noFill/>
              </a:ln>
              <a:effectLst/>
            </c:spPr>
            <c:extLst>
              <c:ext xmlns:c16="http://schemas.microsoft.com/office/drawing/2014/chart" uri="{C3380CC4-5D6E-409C-BE32-E72D297353CC}">
                <c16:uniqueId val="{000003E1-CCA0-2447-96C3-B83E9A094941}"/>
              </c:ext>
            </c:extLst>
          </c:dPt>
          <c:dPt>
            <c:idx val="994"/>
            <c:bubble3D val="0"/>
            <c:spPr>
              <a:solidFill>
                <a:schemeClr val="accent1">
                  <a:shade val="31000"/>
                </a:schemeClr>
              </a:solidFill>
              <a:ln>
                <a:noFill/>
              </a:ln>
              <a:effectLst/>
            </c:spPr>
            <c:extLst>
              <c:ext xmlns:c16="http://schemas.microsoft.com/office/drawing/2014/chart" uri="{C3380CC4-5D6E-409C-BE32-E72D297353CC}">
                <c16:uniqueId val="{000003E2-CCA0-2447-96C3-B83E9A094941}"/>
              </c:ext>
            </c:extLst>
          </c:dPt>
          <c:dPt>
            <c:idx val="995"/>
            <c:bubble3D val="0"/>
            <c:spPr>
              <a:solidFill>
                <a:schemeClr val="accent1">
                  <a:shade val="31000"/>
                </a:schemeClr>
              </a:solidFill>
              <a:ln>
                <a:noFill/>
              </a:ln>
              <a:effectLst/>
            </c:spPr>
            <c:extLst>
              <c:ext xmlns:c16="http://schemas.microsoft.com/office/drawing/2014/chart" uri="{C3380CC4-5D6E-409C-BE32-E72D297353CC}">
                <c16:uniqueId val="{000003E3-CCA0-2447-96C3-B83E9A094941}"/>
              </c:ext>
            </c:extLst>
          </c:dPt>
          <c:dPt>
            <c:idx val="996"/>
            <c:bubble3D val="0"/>
            <c:spPr>
              <a:solidFill>
                <a:schemeClr val="accent1">
                  <a:shade val="31000"/>
                </a:schemeClr>
              </a:solidFill>
              <a:ln>
                <a:noFill/>
              </a:ln>
              <a:effectLst/>
            </c:spPr>
            <c:extLst>
              <c:ext xmlns:c16="http://schemas.microsoft.com/office/drawing/2014/chart" uri="{C3380CC4-5D6E-409C-BE32-E72D297353CC}">
                <c16:uniqueId val="{000003E4-CCA0-2447-96C3-B83E9A094941}"/>
              </c:ext>
            </c:extLst>
          </c:dPt>
          <c:dPt>
            <c:idx val="997"/>
            <c:bubble3D val="0"/>
            <c:spPr>
              <a:solidFill>
                <a:schemeClr val="accent1">
                  <a:shade val="31000"/>
                </a:schemeClr>
              </a:solidFill>
              <a:ln>
                <a:noFill/>
              </a:ln>
              <a:effectLst/>
            </c:spPr>
            <c:extLst>
              <c:ext xmlns:c16="http://schemas.microsoft.com/office/drawing/2014/chart" uri="{C3380CC4-5D6E-409C-BE32-E72D297353CC}">
                <c16:uniqueId val="{000003E5-CCA0-2447-96C3-B83E9A094941}"/>
              </c:ext>
            </c:extLst>
          </c:dPt>
          <c:dPt>
            <c:idx val="998"/>
            <c:bubble3D val="0"/>
            <c:spPr>
              <a:solidFill>
                <a:schemeClr val="accent1">
                  <a:shade val="31000"/>
                </a:schemeClr>
              </a:solidFill>
              <a:ln>
                <a:noFill/>
              </a:ln>
              <a:effectLst/>
            </c:spPr>
            <c:extLst>
              <c:ext xmlns:c16="http://schemas.microsoft.com/office/drawing/2014/chart" uri="{C3380CC4-5D6E-409C-BE32-E72D297353CC}">
                <c16:uniqueId val="{000003E6-CCA0-2447-96C3-B83E9A094941}"/>
              </c:ext>
            </c:extLst>
          </c:dPt>
          <c:dPt>
            <c:idx val="999"/>
            <c:bubble3D val="0"/>
            <c:spPr>
              <a:solidFill>
                <a:schemeClr val="accent1">
                  <a:shade val="31000"/>
                </a:schemeClr>
              </a:solidFill>
              <a:ln>
                <a:noFill/>
              </a:ln>
              <a:effectLst/>
            </c:spPr>
            <c:extLst>
              <c:ext xmlns:c16="http://schemas.microsoft.com/office/drawing/2014/chart" uri="{C3380CC4-5D6E-409C-BE32-E72D297353CC}">
                <c16:uniqueId val="{000003E7-CCA0-2447-96C3-B83E9A094941}"/>
              </c:ext>
            </c:extLst>
          </c:dPt>
          <c:dLbls>
            <c:dLbl>
              <c:idx val="875"/>
              <c:delete val="1"/>
              <c:extLst>
                <c:ext xmlns:c15="http://schemas.microsoft.com/office/drawing/2012/chart" uri="{CE6537A1-D6FC-4f65-9D91-7224C49458BB}"/>
                <c:ext xmlns:c16="http://schemas.microsoft.com/office/drawing/2014/chart" uri="{C3380CC4-5D6E-409C-BE32-E72D297353CC}">
                  <c16:uniqueId val="{0000036B-CCA0-2447-96C3-B83E9A094941}"/>
                </c:ext>
              </c:extLst>
            </c:dLbl>
            <c:dLbl>
              <c:idx val="937"/>
              <c:delete val="1"/>
              <c:extLst>
                <c:ext xmlns:c15="http://schemas.microsoft.com/office/drawing/2012/chart" uri="{CE6537A1-D6FC-4f65-9D91-7224C49458BB}"/>
                <c:ext xmlns:c16="http://schemas.microsoft.com/office/drawing/2014/chart" uri="{C3380CC4-5D6E-409C-BE32-E72D297353CC}">
                  <c16:uniqueId val="{000003A9-CCA0-2447-96C3-B83E9A094941}"/>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dk1"/>
                    </a:solidFill>
                    <a:latin typeface="Karla" pitchFamily="2" charset="0"/>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Products!$B$26:$B$95</c:f>
              <c:strCache>
                <c:ptCount val="1"/>
                <c:pt idx="0">
                  <c:v>Scrunchie Set</c:v>
                </c:pt>
              </c:strCache>
            </c:strRef>
          </c:cat>
          <c:val>
            <c:numRef>
              <c:f>Products!$AD$26:$AD$95</c:f>
              <c:numCache>
                <c:formatCode>#,##0.00</c:formatCode>
                <c:ptCount val="70"/>
                <c:pt idx="0">
                  <c:v>544.69696969696975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numCache>
            </c:numRef>
          </c:val>
          <c:extLst>
            <c:ext xmlns:c16="http://schemas.microsoft.com/office/drawing/2014/chart" uri="{C3380CC4-5D6E-409C-BE32-E72D297353CC}">
              <c16:uniqueId val="{000003E8-CCA0-2447-96C3-B83E9A094941}"/>
            </c:ext>
          </c:extLst>
        </c:ser>
        <c:dLbls>
          <c:showLegendKey val="0"/>
          <c:showVal val="0"/>
          <c:showCatName val="0"/>
          <c:showSerName val="0"/>
          <c:showPercent val="0"/>
          <c:showBubbleSize val="0"/>
          <c:showLeaderLines val="0"/>
        </c:dLbls>
        <c:firstSliceAng val="0"/>
        <c:holeSize val="50"/>
      </c:doughnutChart>
      <c:spPr>
        <a:noFill/>
        <a:ln>
          <a:noFill/>
        </a:ln>
        <a:effectLst/>
      </c:spPr>
    </c:plotArea>
    <c:plotVisOnly val="1"/>
    <c:dispBlanksAs val="gap"/>
    <c:showDLblsOverMax val="1"/>
  </c:chart>
  <c:spPr>
    <a:solidFill>
      <a:srgbClr val="FFFFFF">
        <a:alpha val="0"/>
      </a:srgbClr>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r>
              <a:rPr lang="en-GB" sz="1400" b="1">
                <a:solidFill>
                  <a:schemeClr val="dk1"/>
                </a:solidFill>
                <a:latin typeface="Karla" pitchFamily="2" charset="0"/>
              </a:rPr>
              <a:t>B Y   P R O F I T</a:t>
            </a:r>
          </a:p>
        </c:rich>
      </c:tx>
      <c:overlay val="0"/>
      <c:spPr>
        <a:noFill/>
        <a:ln>
          <a:noFill/>
        </a:ln>
        <a:effectLst/>
      </c:spPr>
      <c:txPr>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endParaRPr lang="en-US"/>
        </a:p>
      </c:txPr>
    </c:title>
    <c:autoTitleDeleted val="0"/>
    <c:plotArea>
      <c:layout/>
      <c:doughnutChart>
        <c:varyColors val="1"/>
        <c:ser>
          <c:idx val="0"/>
          <c:order val="0"/>
          <c:dPt>
            <c:idx val="0"/>
            <c:bubble3D val="0"/>
            <c:spPr>
              <a:solidFill>
                <a:schemeClr val="accent1">
                  <a:tint val="54000"/>
                </a:schemeClr>
              </a:solidFill>
              <a:ln>
                <a:noFill/>
              </a:ln>
              <a:effectLst/>
            </c:spPr>
            <c:extLst>
              <c:ext xmlns:c16="http://schemas.microsoft.com/office/drawing/2014/chart" uri="{C3380CC4-5D6E-409C-BE32-E72D297353CC}">
                <c16:uniqueId val="{00000001-5CC3-CE45-A6E8-48E2600FA355}"/>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5CC3-CE45-A6E8-48E2600FA355}"/>
              </c:ext>
            </c:extLst>
          </c:dPt>
          <c:dPt>
            <c:idx val="2"/>
            <c:bubble3D val="0"/>
            <c:spPr>
              <a:solidFill>
                <a:schemeClr val="accent1"/>
              </a:solidFill>
              <a:ln>
                <a:noFill/>
              </a:ln>
              <a:effectLst/>
            </c:spPr>
            <c:extLst>
              <c:ext xmlns:c16="http://schemas.microsoft.com/office/drawing/2014/chart" uri="{C3380CC4-5D6E-409C-BE32-E72D297353CC}">
                <c16:uniqueId val="{00000005-5CC3-CE45-A6E8-48E2600FA355}"/>
              </c:ext>
            </c:extLst>
          </c:dPt>
          <c:dPt>
            <c:idx val="3"/>
            <c:bubble3D val="0"/>
            <c:spPr>
              <a:solidFill>
                <a:schemeClr val="accent1">
                  <a:shade val="76000"/>
                </a:schemeClr>
              </a:solidFill>
              <a:ln>
                <a:noFill/>
              </a:ln>
              <a:effectLst/>
            </c:spPr>
            <c:extLst>
              <c:ext xmlns:c16="http://schemas.microsoft.com/office/drawing/2014/chart" uri="{C3380CC4-5D6E-409C-BE32-E72D297353CC}">
                <c16:uniqueId val="{00000007-5CC3-CE45-A6E8-48E2600FA355}"/>
              </c:ext>
            </c:extLst>
          </c:dPt>
          <c:dPt>
            <c:idx val="4"/>
            <c:bubble3D val="0"/>
            <c:spPr>
              <a:solidFill>
                <a:schemeClr val="accent1">
                  <a:shade val="53000"/>
                </a:schemeClr>
              </a:solidFill>
              <a:ln>
                <a:noFill/>
              </a:ln>
              <a:effectLst/>
            </c:spPr>
            <c:extLst>
              <c:ext xmlns:c16="http://schemas.microsoft.com/office/drawing/2014/chart" uri="{C3380CC4-5D6E-409C-BE32-E72D297353CC}">
                <c16:uniqueId val="{00000009-5CC3-CE45-A6E8-48E2600FA35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Karla" pitchFamily="2" charset="0"/>
                    <a:ea typeface="+mn-ea"/>
                    <a:cs typeface="+mn-cs"/>
                  </a:defRPr>
                </a:pPr>
                <a:endParaRPr lang="en-US"/>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Calculator'!$CC$30:$CC$34</c:f>
              <c:numCache>
                <c:formatCode>#,##0.00</c:formatCode>
                <c:ptCount val="5"/>
                <c:pt idx="0">
                  <c:v>10.916666666666666</c:v>
                </c:pt>
                <c:pt idx="1">
                  <c:v>5</c:v>
                </c:pt>
                <c:pt idx="2">
                  <c:v>0</c:v>
                </c:pt>
                <c:pt idx="3" formatCode="#,##0.00;@">
                  <c:v>0</c:v>
                </c:pt>
                <c:pt idx="4" formatCode="#,##0.00;@">
                  <c:v>1.5916666666666668</c:v>
                </c:pt>
              </c:numCache>
            </c:numRef>
          </c:val>
          <c:extLst>
            <c:ext xmlns:c16="http://schemas.microsoft.com/office/drawing/2014/chart" uri="{C3380CC4-5D6E-409C-BE32-E72D297353CC}">
              <c16:uniqueId val="{0000000A-5CC3-CE45-A6E8-48E2600FA355}"/>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solidFill>
      <a:srgbClr val="FFFFFF">
        <a:alpha val="0"/>
      </a:srgbClr>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lvl="0">
              <a:defRPr sz="1400" b="1" i="0" u="none" strike="noStrike" kern="1200" baseline="0">
                <a:solidFill>
                  <a:schemeClr val="dk1"/>
                </a:solidFill>
                <a:latin typeface="Quicksand" pitchFamily="2" charset="77"/>
                <a:ea typeface="+mn-ea"/>
                <a:cs typeface="+mn-cs"/>
              </a:defRPr>
            </a:pPr>
            <a:r>
              <a:rPr lang="en-GB" sz="1400" b="1">
                <a:solidFill>
                  <a:schemeClr val="dk1"/>
                </a:solidFill>
                <a:latin typeface="Quicksand" pitchFamily="2" charset="77"/>
              </a:rPr>
              <a:t>B Y    P R O F I T    M A R G I N</a:t>
            </a:r>
          </a:p>
        </c:rich>
      </c:tx>
      <c:overlay val="0"/>
      <c:spPr>
        <a:noFill/>
        <a:ln>
          <a:noFill/>
        </a:ln>
        <a:effectLst/>
      </c:spPr>
      <c:txPr>
        <a:bodyPr rot="0" spcFirstLastPara="1" vertOverflow="ellipsis" vert="horz" wrap="square" anchor="ctr" anchorCtr="1"/>
        <a:lstStyle/>
        <a:p>
          <a:pPr lvl="0">
            <a:defRPr sz="1400" b="1" i="0" u="none" strike="noStrike" kern="1200" baseline="0">
              <a:solidFill>
                <a:schemeClr val="dk1"/>
              </a:solidFill>
              <a:latin typeface="Quicksand" pitchFamily="2" charset="77"/>
              <a:ea typeface="+mn-ea"/>
              <a:cs typeface="+mn-cs"/>
            </a:defRPr>
          </a:pPr>
          <a:endParaRPr lang="en-US"/>
        </a:p>
      </c:txPr>
    </c:title>
    <c:autoTitleDeleted val="0"/>
    <c:plotArea>
      <c:layout/>
      <c:doughnutChart>
        <c:varyColors val="1"/>
        <c:ser>
          <c:idx val="0"/>
          <c:order val="0"/>
          <c:dPt>
            <c:idx val="0"/>
            <c:bubble3D val="0"/>
            <c:spPr>
              <a:solidFill>
                <a:schemeClr val="accent1">
                  <a:tint val="54000"/>
                </a:schemeClr>
              </a:solidFill>
              <a:ln>
                <a:noFill/>
              </a:ln>
              <a:effectLst/>
            </c:spPr>
            <c:extLst>
              <c:ext xmlns:c16="http://schemas.microsoft.com/office/drawing/2014/chart" uri="{C3380CC4-5D6E-409C-BE32-E72D297353CC}">
                <c16:uniqueId val="{00000001-C30C-544B-A9F8-DAF6C28F256E}"/>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C30C-544B-A9F8-DAF6C28F256E}"/>
              </c:ext>
            </c:extLst>
          </c:dPt>
          <c:dPt>
            <c:idx val="2"/>
            <c:bubble3D val="0"/>
            <c:spPr>
              <a:solidFill>
                <a:schemeClr val="accent1"/>
              </a:solidFill>
              <a:ln>
                <a:noFill/>
              </a:ln>
              <a:effectLst/>
            </c:spPr>
            <c:extLst>
              <c:ext xmlns:c16="http://schemas.microsoft.com/office/drawing/2014/chart" uri="{C3380CC4-5D6E-409C-BE32-E72D297353CC}">
                <c16:uniqueId val="{00000005-C30C-544B-A9F8-DAF6C28F256E}"/>
              </c:ext>
            </c:extLst>
          </c:dPt>
          <c:dPt>
            <c:idx val="3"/>
            <c:bubble3D val="0"/>
            <c:spPr>
              <a:solidFill>
                <a:schemeClr val="accent1">
                  <a:shade val="76000"/>
                </a:schemeClr>
              </a:solidFill>
              <a:ln>
                <a:noFill/>
              </a:ln>
              <a:effectLst/>
            </c:spPr>
            <c:extLst>
              <c:ext xmlns:c16="http://schemas.microsoft.com/office/drawing/2014/chart" uri="{C3380CC4-5D6E-409C-BE32-E72D297353CC}">
                <c16:uniqueId val="{00000007-C30C-544B-A9F8-DAF6C28F256E}"/>
              </c:ext>
            </c:extLst>
          </c:dPt>
          <c:dPt>
            <c:idx val="4"/>
            <c:bubble3D val="0"/>
            <c:spPr>
              <a:solidFill>
                <a:schemeClr val="accent1">
                  <a:shade val="53000"/>
                </a:schemeClr>
              </a:solidFill>
              <a:ln>
                <a:noFill/>
              </a:ln>
              <a:effectLst/>
            </c:spPr>
            <c:extLst>
              <c:ext xmlns:c16="http://schemas.microsoft.com/office/drawing/2014/chart" uri="{C3380CC4-5D6E-409C-BE32-E72D297353CC}">
                <c16:uniqueId val="{00000009-C30C-544B-A9F8-DAF6C28F256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Karla" pitchFamily="2" charset="0"/>
                    <a:ea typeface="+mn-ea"/>
                    <a:cs typeface="+mn-cs"/>
                  </a:defRPr>
                </a:pPr>
                <a:endParaRPr lang="en-US"/>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Calculator'!$CD$30:$CD$34</c:f>
              <c:numCache>
                <c:formatCode>#,##0.00</c:formatCode>
                <c:ptCount val="5"/>
                <c:pt idx="0">
                  <c:v>10.916666666666666</c:v>
                </c:pt>
                <c:pt idx="1">
                  <c:v>5.458333333333333</c:v>
                </c:pt>
                <c:pt idx="2">
                  <c:v>0</c:v>
                </c:pt>
                <c:pt idx="3" formatCode="#,##0.00;@">
                  <c:v>0</c:v>
                </c:pt>
                <c:pt idx="4" formatCode="#,##0.00;@">
                  <c:v>1.6375000000000002</c:v>
                </c:pt>
              </c:numCache>
            </c:numRef>
          </c:val>
          <c:extLst>
            <c:ext xmlns:c16="http://schemas.microsoft.com/office/drawing/2014/chart" uri="{C3380CC4-5D6E-409C-BE32-E72D297353CC}">
              <c16:uniqueId val="{0000000A-C30C-544B-A9F8-DAF6C28F256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solidFill>
      <a:srgbClr val="FFFFFF">
        <a:alpha val="0"/>
      </a:srgbClr>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r>
              <a:rPr lang="en-GB" sz="1400" b="1">
                <a:solidFill>
                  <a:schemeClr val="dk1"/>
                </a:solidFill>
                <a:latin typeface="Karla" pitchFamily="2" charset="0"/>
              </a:rPr>
              <a:t>B Y    F I N A L    P R I C E</a:t>
            </a:r>
          </a:p>
        </c:rich>
      </c:tx>
      <c:overlay val="0"/>
      <c:spPr>
        <a:noFill/>
        <a:ln>
          <a:noFill/>
        </a:ln>
        <a:effectLst/>
      </c:spPr>
      <c:txPr>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endParaRPr lang="en-US"/>
        </a:p>
      </c:txPr>
    </c:title>
    <c:autoTitleDeleted val="0"/>
    <c:plotArea>
      <c:layout/>
      <c:doughnutChart>
        <c:varyColors val="1"/>
        <c:ser>
          <c:idx val="0"/>
          <c:order val="0"/>
          <c:dPt>
            <c:idx val="0"/>
            <c:bubble3D val="0"/>
            <c:spPr>
              <a:solidFill>
                <a:schemeClr val="accent1">
                  <a:tint val="54000"/>
                </a:schemeClr>
              </a:solidFill>
              <a:ln>
                <a:noFill/>
              </a:ln>
              <a:effectLst/>
            </c:spPr>
            <c:extLst>
              <c:ext xmlns:c16="http://schemas.microsoft.com/office/drawing/2014/chart" uri="{C3380CC4-5D6E-409C-BE32-E72D297353CC}">
                <c16:uniqueId val="{00000001-5212-8445-9327-5B7E5E66B215}"/>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5212-8445-9327-5B7E5E66B215}"/>
              </c:ext>
            </c:extLst>
          </c:dPt>
          <c:dPt>
            <c:idx val="2"/>
            <c:bubble3D val="0"/>
            <c:spPr>
              <a:solidFill>
                <a:schemeClr val="accent1"/>
              </a:solidFill>
              <a:ln>
                <a:noFill/>
              </a:ln>
              <a:effectLst/>
            </c:spPr>
            <c:extLst>
              <c:ext xmlns:c16="http://schemas.microsoft.com/office/drawing/2014/chart" uri="{C3380CC4-5D6E-409C-BE32-E72D297353CC}">
                <c16:uniqueId val="{00000005-5212-8445-9327-5B7E5E66B215}"/>
              </c:ext>
            </c:extLst>
          </c:dPt>
          <c:dPt>
            <c:idx val="3"/>
            <c:bubble3D val="0"/>
            <c:spPr>
              <a:solidFill>
                <a:schemeClr val="accent1">
                  <a:shade val="76000"/>
                </a:schemeClr>
              </a:solidFill>
              <a:ln>
                <a:noFill/>
              </a:ln>
              <a:effectLst/>
            </c:spPr>
            <c:extLst>
              <c:ext xmlns:c16="http://schemas.microsoft.com/office/drawing/2014/chart" uri="{C3380CC4-5D6E-409C-BE32-E72D297353CC}">
                <c16:uniqueId val="{00000007-5212-8445-9327-5B7E5E66B215}"/>
              </c:ext>
            </c:extLst>
          </c:dPt>
          <c:dPt>
            <c:idx val="4"/>
            <c:bubble3D val="0"/>
            <c:spPr>
              <a:solidFill>
                <a:schemeClr val="accent1">
                  <a:shade val="53000"/>
                </a:schemeClr>
              </a:solidFill>
              <a:ln>
                <a:noFill/>
              </a:ln>
              <a:effectLst/>
            </c:spPr>
            <c:extLst>
              <c:ext xmlns:c16="http://schemas.microsoft.com/office/drawing/2014/chart" uri="{C3380CC4-5D6E-409C-BE32-E72D297353CC}">
                <c16:uniqueId val="{00000009-5212-8445-9327-5B7E5E66B21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Karla" pitchFamily="2" charset="0"/>
                    <a:ea typeface="+mn-ea"/>
                    <a:cs typeface="+mn-cs"/>
                  </a:defRPr>
                </a:pPr>
                <a:endParaRPr lang="en-US"/>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Calculator'!$CE$30:$CE$34</c:f>
              <c:numCache>
                <c:formatCode>#,##0.00</c:formatCode>
                <c:ptCount val="5"/>
                <c:pt idx="0">
                  <c:v>10.916666666666666</c:v>
                </c:pt>
                <c:pt idx="1">
                  <c:v>5.4469696969696972</c:v>
                </c:pt>
                <c:pt idx="2">
                  <c:v>0</c:v>
                </c:pt>
                <c:pt idx="3" formatCode="#,##0.00;@">
                  <c:v>0</c:v>
                </c:pt>
                <c:pt idx="4" formatCode="#,##0.00;@">
                  <c:v>1.6363636363636365</c:v>
                </c:pt>
              </c:numCache>
            </c:numRef>
          </c:val>
          <c:extLst>
            <c:ext xmlns:c16="http://schemas.microsoft.com/office/drawing/2014/chart" uri="{C3380CC4-5D6E-409C-BE32-E72D297353CC}">
              <c16:uniqueId val="{0000000A-5212-8445-9327-5B7E5E66B215}"/>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solidFill>
      <a:srgbClr val="FFFFFF">
        <a:alpha val="0"/>
      </a:srgbClr>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r>
              <a:rPr lang="en-GB" sz="1400" b="1">
                <a:solidFill>
                  <a:schemeClr val="dk1"/>
                </a:solidFill>
                <a:latin typeface="Karla" pitchFamily="2" charset="0"/>
              </a:rPr>
              <a:t>B Y    N E T    P R I C E</a:t>
            </a:r>
          </a:p>
        </c:rich>
      </c:tx>
      <c:overlay val="0"/>
      <c:spPr>
        <a:noFill/>
        <a:ln>
          <a:noFill/>
        </a:ln>
        <a:effectLst/>
      </c:spPr>
      <c:txPr>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endParaRPr lang="en-US"/>
        </a:p>
      </c:txPr>
    </c:title>
    <c:autoTitleDeleted val="0"/>
    <c:plotArea>
      <c:layout/>
      <c:doughnutChart>
        <c:varyColors val="1"/>
        <c:ser>
          <c:idx val="0"/>
          <c:order val="0"/>
          <c:dPt>
            <c:idx val="0"/>
            <c:bubble3D val="0"/>
            <c:spPr>
              <a:solidFill>
                <a:schemeClr val="accent1">
                  <a:tint val="54000"/>
                </a:schemeClr>
              </a:solidFill>
              <a:ln>
                <a:noFill/>
              </a:ln>
              <a:effectLst/>
            </c:spPr>
            <c:extLst>
              <c:ext xmlns:c16="http://schemas.microsoft.com/office/drawing/2014/chart" uri="{C3380CC4-5D6E-409C-BE32-E72D297353CC}">
                <c16:uniqueId val="{00000001-ECBF-1645-8569-B3A6DFF5A079}"/>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ECBF-1645-8569-B3A6DFF5A079}"/>
              </c:ext>
            </c:extLst>
          </c:dPt>
          <c:dPt>
            <c:idx val="2"/>
            <c:bubble3D val="0"/>
            <c:spPr>
              <a:solidFill>
                <a:schemeClr val="accent1"/>
              </a:solidFill>
              <a:ln>
                <a:noFill/>
              </a:ln>
              <a:effectLst/>
            </c:spPr>
            <c:extLst>
              <c:ext xmlns:c16="http://schemas.microsoft.com/office/drawing/2014/chart" uri="{C3380CC4-5D6E-409C-BE32-E72D297353CC}">
                <c16:uniqueId val="{00000005-ECBF-1645-8569-B3A6DFF5A079}"/>
              </c:ext>
            </c:extLst>
          </c:dPt>
          <c:dPt>
            <c:idx val="3"/>
            <c:bubble3D val="0"/>
            <c:spPr>
              <a:solidFill>
                <a:schemeClr val="accent1">
                  <a:shade val="76000"/>
                </a:schemeClr>
              </a:solidFill>
              <a:ln>
                <a:noFill/>
              </a:ln>
              <a:effectLst/>
            </c:spPr>
            <c:extLst>
              <c:ext xmlns:c16="http://schemas.microsoft.com/office/drawing/2014/chart" uri="{C3380CC4-5D6E-409C-BE32-E72D297353CC}">
                <c16:uniqueId val="{00000007-ECBF-1645-8569-B3A6DFF5A079}"/>
              </c:ext>
            </c:extLst>
          </c:dPt>
          <c:dPt>
            <c:idx val="4"/>
            <c:bubble3D val="0"/>
            <c:spPr>
              <a:solidFill>
                <a:schemeClr val="accent1">
                  <a:shade val="53000"/>
                </a:schemeClr>
              </a:solidFill>
              <a:ln>
                <a:noFill/>
              </a:ln>
              <a:effectLst/>
            </c:spPr>
            <c:extLst>
              <c:ext xmlns:c16="http://schemas.microsoft.com/office/drawing/2014/chart" uri="{C3380CC4-5D6E-409C-BE32-E72D297353CC}">
                <c16:uniqueId val="{00000009-ECBF-1645-8569-B3A6DFF5A079}"/>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Karla" pitchFamily="2" charset="0"/>
                    <a:ea typeface="+mn-ea"/>
                    <a:cs typeface="+mn-cs"/>
                  </a:defRPr>
                </a:pPr>
                <a:endParaRPr lang="en-US"/>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Calculator'!$CF$30:$CF$34</c:f>
              <c:numCache>
                <c:formatCode>#,##0.00</c:formatCode>
                <c:ptCount val="5"/>
                <c:pt idx="0">
                  <c:v>10.916666666666666</c:v>
                </c:pt>
                <c:pt idx="1">
                  <c:v>14.083333333333334</c:v>
                </c:pt>
                <c:pt idx="2">
                  <c:v>0</c:v>
                </c:pt>
                <c:pt idx="3" formatCode="#,##0.00;@">
                  <c:v>0</c:v>
                </c:pt>
                <c:pt idx="4" formatCode="#,##0.00;@">
                  <c:v>2.5</c:v>
                </c:pt>
              </c:numCache>
            </c:numRef>
          </c:val>
          <c:extLst>
            <c:ext xmlns:c16="http://schemas.microsoft.com/office/drawing/2014/chart" uri="{C3380CC4-5D6E-409C-BE32-E72D297353CC}">
              <c16:uniqueId val="{0000000A-ECBF-1645-8569-B3A6DFF5A079}"/>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solidFill>
      <a:srgbClr val="FFFFFF">
        <a:alpha val="0"/>
      </a:srgbClr>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r>
              <a:rPr lang="en-GB" sz="1400" b="1" i="0">
                <a:solidFill>
                  <a:schemeClr val="dk1"/>
                </a:solidFill>
                <a:latin typeface="Karla" pitchFamily="2" charset="0"/>
              </a:rPr>
              <a:t>B Y    S E L L I N G    P R I C E</a:t>
            </a:r>
          </a:p>
        </c:rich>
      </c:tx>
      <c:overlay val="0"/>
      <c:spPr>
        <a:noFill/>
        <a:ln>
          <a:noFill/>
        </a:ln>
        <a:effectLst/>
      </c:spPr>
      <c:txPr>
        <a:bodyPr rot="0" spcFirstLastPara="1" vertOverflow="ellipsis" vert="horz" wrap="square" anchor="ctr" anchorCtr="1"/>
        <a:lstStyle/>
        <a:p>
          <a:pPr lvl="0">
            <a:defRPr sz="1400" b="1" i="0" u="none" strike="noStrike" kern="1200" baseline="0">
              <a:solidFill>
                <a:schemeClr val="dk1"/>
              </a:solidFill>
              <a:latin typeface="Karla" pitchFamily="2" charset="0"/>
              <a:ea typeface="+mn-ea"/>
              <a:cs typeface="+mn-cs"/>
            </a:defRPr>
          </a:pPr>
          <a:endParaRPr lang="en-US"/>
        </a:p>
      </c:txPr>
    </c:title>
    <c:autoTitleDeleted val="0"/>
    <c:plotArea>
      <c:layout/>
      <c:doughnutChart>
        <c:varyColors val="1"/>
        <c:ser>
          <c:idx val="0"/>
          <c:order val="0"/>
          <c:dPt>
            <c:idx val="0"/>
            <c:bubble3D val="0"/>
            <c:spPr>
              <a:solidFill>
                <a:schemeClr val="accent1">
                  <a:tint val="54000"/>
                </a:schemeClr>
              </a:solidFill>
              <a:ln>
                <a:noFill/>
              </a:ln>
              <a:effectLst/>
            </c:spPr>
            <c:extLst>
              <c:ext xmlns:c16="http://schemas.microsoft.com/office/drawing/2014/chart" uri="{C3380CC4-5D6E-409C-BE32-E72D297353CC}">
                <c16:uniqueId val="{00000001-2CD8-D046-B153-1214C05A1866}"/>
              </c:ext>
            </c:extLst>
          </c:dPt>
          <c:dPt>
            <c:idx val="1"/>
            <c:bubble3D val="0"/>
            <c:spPr>
              <a:solidFill>
                <a:schemeClr val="accent1">
                  <a:tint val="77000"/>
                </a:schemeClr>
              </a:solidFill>
              <a:ln>
                <a:noFill/>
              </a:ln>
              <a:effectLst/>
            </c:spPr>
            <c:extLst>
              <c:ext xmlns:c16="http://schemas.microsoft.com/office/drawing/2014/chart" uri="{C3380CC4-5D6E-409C-BE32-E72D297353CC}">
                <c16:uniqueId val="{00000003-2CD8-D046-B153-1214C05A1866}"/>
              </c:ext>
            </c:extLst>
          </c:dPt>
          <c:dPt>
            <c:idx val="2"/>
            <c:bubble3D val="0"/>
            <c:spPr>
              <a:solidFill>
                <a:schemeClr val="accent1"/>
              </a:solidFill>
              <a:ln>
                <a:noFill/>
              </a:ln>
              <a:effectLst/>
            </c:spPr>
            <c:extLst>
              <c:ext xmlns:c16="http://schemas.microsoft.com/office/drawing/2014/chart" uri="{C3380CC4-5D6E-409C-BE32-E72D297353CC}">
                <c16:uniqueId val="{00000005-2CD8-D046-B153-1214C05A1866}"/>
              </c:ext>
            </c:extLst>
          </c:dPt>
          <c:dPt>
            <c:idx val="3"/>
            <c:bubble3D val="0"/>
            <c:spPr>
              <a:solidFill>
                <a:schemeClr val="accent1">
                  <a:shade val="76000"/>
                </a:schemeClr>
              </a:solidFill>
              <a:ln>
                <a:noFill/>
              </a:ln>
              <a:effectLst/>
            </c:spPr>
            <c:extLst>
              <c:ext xmlns:c16="http://schemas.microsoft.com/office/drawing/2014/chart" uri="{C3380CC4-5D6E-409C-BE32-E72D297353CC}">
                <c16:uniqueId val="{00000007-2CD8-D046-B153-1214C05A1866}"/>
              </c:ext>
            </c:extLst>
          </c:dPt>
          <c:dPt>
            <c:idx val="4"/>
            <c:bubble3D val="0"/>
            <c:spPr>
              <a:solidFill>
                <a:schemeClr val="accent1">
                  <a:shade val="53000"/>
                </a:schemeClr>
              </a:solidFill>
              <a:ln>
                <a:noFill/>
              </a:ln>
              <a:effectLst/>
            </c:spPr>
            <c:extLst>
              <c:ext xmlns:c16="http://schemas.microsoft.com/office/drawing/2014/chart" uri="{C3380CC4-5D6E-409C-BE32-E72D297353CC}">
                <c16:uniqueId val="{00000009-2CD8-D046-B153-1214C05A186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Karla" pitchFamily="2" charset="0"/>
                    <a:ea typeface="+mn-ea"/>
                    <a:cs typeface="+mn-cs"/>
                  </a:defRPr>
                </a:pPr>
                <a:endParaRPr lang="en-US"/>
              </a:p>
            </c:txPr>
            <c:showLegendKey val="0"/>
            <c:showVal val="1"/>
            <c:showCatName val="0"/>
            <c:showSerName val="0"/>
            <c:showPercent val="0"/>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Calculator'!$CG$30:$CG$34</c:f>
              <c:numCache>
                <c:formatCode>#,##0.00</c:formatCode>
                <c:ptCount val="5"/>
                <c:pt idx="0">
                  <c:v>10.916666666666666</c:v>
                </c:pt>
                <c:pt idx="1">
                  <c:v>7.0833333333333339</c:v>
                </c:pt>
                <c:pt idx="2">
                  <c:v>0</c:v>
                </c:pt>
                <c:pt idx="3" formatCode="#,##0.00;@">
                  <c:v>0</c:v>
                </c:pt>
                <c:pt idx="4" formatCode="#,##0.00;@">
                  <c:v>1.8</c:v>
                </c:pt>
              </c:numCache>
            </c:numRef>
          </c:val>
          <c:extLst>
            <c:ext xmlns:c16="http://schemas.microsoft.com/office/drawing/2014/chart" uri="{C3380CC4-5D6E-409C-BE32-E72D297353CC}">
              <c16:uniqueId val="{0000000A-2CD8-D046-B153-1214C05A1866}"/>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solidFill>
      <a:srgbClr val="FFFFFF">
        <a:alpha val="0"/>
      </a:srgbClr>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layoutTarget val="inner"/>
          <c:xMode val="edge"/>
          <c:yMode val="edge"/>
          <c:x val="0.27904253981031923"/>
          <c:y val="0.13"/>
          <c:w val="0.61312922945334691"/>
          <c:h val="0.7448367454068241"/>
        </c:manualLayout>
      </c:layout>
      <c:barChart>
        <c:barDir val="bar"/>
        <c:grouping val="clustered"/>
        <c:varyColors val="1"/>
        <c:ser>
          <c:idx val="0"/>
          <c:order val="0"/>
          <c:spPr>
            <a:solidFill>
              <a:schemeClr val="tx2">
                <a:lumMod val="20000"/>
                <a:lumOff val="80000"/>
              </a:schemeClr>
            </a:solidFill>
            <a:ln cmpd="sng">
              <a:solidFill>
                <a:srgbClr val="000000"/>
              </a:solidFill>
            </a:ln>
          </c:spPr>
          <c:invertIfNegative val="0"/>
          <c:dPt>
            <c:idx val="0"/>
            <c:invertIfNegative val="0"/>
            <c:bubble3D val="0"/>
            <c:extLst>
              <c:ext xmlns:c16="http://schemas.microsoft.com/office/drawing/2014/chart" uri="{C3380CC4-5D6E-409C-BE32-E72D297353CC}">
                <c16:uniqueId val="{00000001-06E4-DF44-90E9-7F79ACDBC1F5}"/>
              </c:ext>
            </c:extLst>
          </c:dPt>
          <c:dPt>
            <c:idx val="1"/>
            <c:invertIfNegative val="0"/>
            <c:bubble3D val="0"/>
            <c:extLst>
              <c:ext xmlns:c16="http://schemas.microsoft.com/office/drawing/2014/chart" uri="{C3380CC4-5D6E-409C-BE32-E72D297353CC}">
                <c16:uniqueId val="{00000003-06E4-DF44-90E9-7F79ACDBC1F5}"/>
              </c:ext>
            </c:extLst>
          </c:dPt>
          <c:dPt>
            <c:idx val="2"/>
            <c:invertIfNegative val="0"/>
            <c:bubble3D val="0"/>
            <c:extLst>
              <c:ext xmlns:c16="http://schemas.microsoft.com/office/drawing/2014/chart" uri="{C3380CC4-5D6E-409C-BE32-E72D297353CC}">
                <c16:uniqueId val="{00000005-06E4-DF44-90E9-7F79ACDBC1F5}"/>
              </c:ext>
            </c:extLst>
          </c:dPt>
          <c:cat>
            <c:strRef>
              <c:f>'Price Calculator'!$A$18:$A$20</c:f>
              <c:strCache>
                <c:ptCount val="3"/>
                <c:pt idx="0">
                  <c:v>MATERIAL</c:v>
                </c:pt>
                <c:pt idx="1">
                  <c:v>LABOR</c:v>
                </c:pt>
                <c:pt idx="2">
                  <c:v>ADDITIONAL</c:v>
                </c:pt>
              </c:strCache>
            </c:strRef>
          </c:cat>
          <c:val>
            <c:numRef>
              <c:f>'Price Calculator'!$K$18:$K$20</c:f>
              <c:numCache>
                <c:formatCode>#,##0.00</c:formatCode>
                <c:ptCount val="3"/>
                <c:pt idx="0">
                  <c:v>7.4</c:v>
                </c:pt>
                <c:pt idx="1">
                  <c:v>3.416666666666667</c:v>
                </c:pt>
                <c:pt idx="2">
                  <c:v>0.1</c:v>
                </c:pt>
              </c:numCache>
            </c:numRef>
          </c:val>
          <c:extLst>
            <c:ext xmlns:c16="http://schemas.microsoft.com/office/drawing/2014/chart" uri="{C3380CC4-5D6E-409C-BE32-E72D297353CC}">
              <c16:uniqueId val="{00000006-06E4-DF44-90E9-7F79ACDBC1F5}"/>
            </c:ext>
          </c:extLst>
        </c:ser>
        <c:ser>
          <c:idx val="1"/>
          <c:order val="1"/>
          <c:invertIfNegative val="1"/>
          <c:cat>
            <c:strRef>
              <c:f>'Price Calculator'!$A$18:$A$20</c:f>
              <c:strCache>
                <c:ptCount val="3"/>
                <c:pt idx="0">
                  <c:v>MATERIAL</c:v>
                </c:pt>
                <c:pt idx="1">
                  <c:v>LABOR</c:v>
                </c:pt>
                <c:pt idx="2">
                  <c:v>ADDITIONAL</c:v>
                </c:pt>
              </c:strCache>
            </c:strRef>
          </c:cat>
          <c:val>
            <c:numRef>
              <c:f>'Price Calculator'!$L$18:$L$20</c:f>
              <c:numCache>
                <c:formatCode>General</c:formatCode>
                <c:ptCount val="3"/>
              </c:numCache>
            </c:numRef>
          </c:val>
          <c:extLst>
            <c:ext xmlns:c16="http://schemas.microsoft.com/office/drawing/2014/chart" uri="{C3380CC4-5D6E-409C-BE32-E72D297353CC}">
              <c16:uniqueId val="{00000007-06E4-DF44-90E9-7F79ACDBC1F5}"/>
            </c:ext>
          </c:extLst>
        </c:ser>
        <c:ser>
          <c:idx val="2"/>
          <c:order val="2"/>
          <c:invertIfNegative val="1"/>
          <c:cat>
            <c:strRef>
              <c:f>'Price Calculator'!$A$18:$A$20</c:f>
              <c:strCache>
                <c:ptCount val="3"/>
                <c:pt idx="0">
                  <c:v>MATERIAL</c:v>
                </c:pt>
                <c:pt idx="1">
                  <c:v>LABOR</c:v>
                </c:pt>
                <c:pt idx="2">
                  <c:v>ADDITIONAL</c:v>
                </c:pt>
              </c:strCache>
            </c:strRef>
          </c:cat>
          <c:val>
            <c:numRef>
              <c:f>'Price Calculator'!$M$18:$M$20</c:f>
              <c:numCache>
                <c:formatCode>General</c:formatCode>
                <c:ptCount val="3"/>
              </c:numCache>
            </c:numRef>
          </c:val>
          <c:extLst>
            <c:ext xmlns:c16="http://schemas.microsoft.com/office/drawing/2014/chart" uri="{C3380CC4-5D6E-409C-BE32-E72D297353CC}">
              <c16:uniqueId val="{00000008-06E4-DF44-90E9-7F79ACDBC1F5}"/>
            </c:ext>
          </c:extLst>
        </c:ser>
        <c:dLbls>
          <c:showLegendKey val="0"/>
          <c:showVal val="0"/>
          <c:showCatName val="0"/>
          <c:showSerName val="0"/>
          <c:showPercent val="0"/>
          <c:showBubbleSize val="0"/>
        </c:dLbls>
        <c:gapWidth val="150"/>
        <c:overlap val="100"/>
        <c:axId val="2056324345"/>
        <c:axId val="1352763343"/>
      </c:barChart>
      <c:catAx>
        <c:axId val="2056324345"/>
        <c:scaling>
          <c:orientation val="maxMin"/>
        </c:scaling>
        <c:delete val="0"/>
        <c:axPos val="l"/>
        <c:title>
          <c:tx>
            <c:rich>
              <a:bodyPr/>
              <a:lstStyle/>
              <a:p>
                <a:pPr lvl="0">
                  <a:defRPr b="0">
                    <a:solidFill>
                      <a:srgbClr val="436050"/>
                    </a:solidFill>
                    <a:latin typeface="+mn-lt"/>
                  </a:defRPr>
                </a:pPr>
                <a:endParaRPr lang="en-GR"/>
              </a:p>
            </c:rich>
          </c:tx>
          <c:overlay val="0"/>
        </c:title>
        <c:numFmt formatCode="General" sourceLinked="1"/>
        <c:majorTickMark val="none"/>
        <c:minorTickMark val="none"/>
        <c:tickLblPos val="nextTo"/>
        <c:txPr>
          <a:bodyPr/>
          <a:lstStyle/>
          <a:p>
            <a:pPr lvl="0">
              <a:defRPr sz="1100" b="1">
                <a:solidFill>
                  <a:schemeClr val="tx1"/>
                </a:solidFill>
                <a:latin typeface="Quicksand" pitchFamily="2" charset="77"/>
              </a:defRPr>
            </a:pPr>
            <a:endParaRPr lang="en-US"/>
          </a:p>
        </c:txPr>
        <c:crossAx val="1352763343"/>
        <c:crosses val="autoZero"/>
        <c:auto val="1"/>
        <c:lblAlgn val="ctr"/>
        <c:lblOffset val="100"/>
        <c:noMultiLvlLbl val="1"/>
      </c:catAx>
      <c:valAx>
        <c:axId val="135276334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436050"/>
                    </a:solidFill>
                    <a:latin typeface="+mn-lt"/>
                  </a:defRPr>
                </a:pPr>
                <a:endParaRPr lang="en-GR"/>
              </a:p>
            </c:rich>
          </c:tx>
          <c:overlay val="0"/>
        </c:title>
        <c:numFmt formatCode="#,##0.00" sourceLinked="1"/>
        <c:majorTickMark val="none"/>
        <c:minorTickMark val="none"/>
        <c:tickLblPos val="nextTo"/>
        <c:spPr>
          <a:ln/>
        </c:spPr>
        <c:txPr>
          <a:bodyPr/>
          <a:lstStyle/>
          <a:p>
            <a:pPr lvl="0">
              <a:defRPr sz="1100" b="1">
                <a:solidFill>
                  <a:schemeClr val="tx1"/>
                </a:solidFill>
                <a:latin typeface="Quicksand" pitchFamily="2" charset="77"/>
              </a:defRPr>
            </a:pPr>
            <a:endParaRPr lang="en-US"/>
          </a:p>
        </c:txPr>
        <c:crossAx val="2056324345"/>
        <c:crosses val="max"/>
        <c:crossBetween val="between"/>
      </c:valAx>
      <c:spPr>
        <a:noFill/>
        <a:ln>
          <a:noFill/>
        </a:ln>
      </c:spPr>
    </c:plotArea>
    <c:plotVisOnly val="1"/>
    <c:dispBlanksAs val="zero"/>
    <c:showDLblsOverMax val="1"/>
  </c:chart>
  <c:spPr>
    <a:solidFill>
      <a:srgbClr val="FFFFFF">
        <a:alpha val="0"/>
      </a:srgbClr>
    </a:solid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doughnut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DD38-B649-9D0B-34D77138C0F7}"/>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DD38-B649-9D0B-34D77138C0F7}"/>
              </c:ext>
            </c:extLst>
          </c:dPt>
          <c:dPt>
            <c:idx val="2"/>
            <c:bubble3D val="0"/>
            <c:spPr>
              <a:solidFill>
                <a:schemeClr val="accent5"/>
              </a:solidFill>
              <a:ln>
                <a:noFill/>
              </a:ln>
              <a:effectLst/>
            </c:spPr>
            <c:extLst>
              <c:ext xmlns:c16="http://schemas.microsoft.com/office/drawing/2014/chart" uri="{C3380CC4-5D6E-409C-BE32-E72D297353CC}">
                <c16:uniqueId val="{00000005-DD38-B649-9D0B-34D77138C0F7}"/>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DD38-B649-9D0B-34D77138C0F7}"/>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DD38-B649-9D0B-34D77138C0F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Quicksand" pitchFamily="2" charset="77"/>
                    <a:ea typeface="+mn-ea"/>
                    <a:cs typeface="+mn-cs"/>
                  </a:defRPr>
                </a:pPr>
                <a:endParaRPr lang="en-US"/>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'Price Calculator'!$CB$30:$CB$34</c:f>
              <c:strCache>
                <c:ptCount val="5"/>
                <c:pt idx="0">
                  <c:v>TOTAL COST</c:v>
                </c:pt>
                <c:pt idx="1">
                  <c:v>PROFIT</c:v>
                </c:pt>
                <c:pt idx="2">
                  <c:v>DISCOUNT</c:v>
                </c:pt>
                <c:pt idx="3">
                  <c:v>TAX</c:v>
                </c:pt>
                <c:pt idx="4">
                  <c:v>GST</c:v>
                </c:pt>
              </c:strCache>
            </c:strRef>
          </c:cat>
          <c:val>
            <c:numRef>
              <c:f>'Price Calculator'!$CC$30:$CC$34</c:f>
              <c:numCache>
                <c:formatCode>#,##0.00</c:formatCode>
                <c:ptCount val="5"/>
                <c:pt idx="0">
                  <c:v>10.916666666666666</c:v>
                </c:pt>
                <c:pt idx="1">
                  <c:v>5</c:v>
                </c:pt>
                <c:pt idx="2">
                  <c:v>0</c:v>
                </c:pt>
                <c:pt idx="3" formatCode="#,##0.00;@">
                  <c:v>0</c:v>
                </c:pt>
                <c:pt idx="4" formatCode="#,##0.00;@">
                  <c:v>1.5916666666666668</c:v>
                </c:pt>
              </c:numCache>
            </c:numRef>
          </c:val>
          <c:extLst>
            <c:ext xmlns:c16="http://schemas.microsoft.com/office/drawing/2014/chart" uri="{C3380CC4-5D6E-409C-BE32-E72D297353CC}">
              <c16:uniqueId val="{0000000A-DD38-B649-9D0B-34D77138C0F7}"/>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lvl="0">
            <a:defRPr sz="1100" b="1" i="0" u="none" strike="noStrike" kern="1200" baseline="0">
              <a:solidFill>
                <a:schemeClr val="tx1"/>
              </a:solidFill>
              <a:latin typeface="Karla" pitchFamily="2" charset="0"/>
              <a:ea typeface="+mn-ea"/>
              <a:cs typeface="+mn-cs"/>
            </a:defRPr>
          </a:pPr>
          <a:endParaRPr lang="en-US"/>
        </a:p>
      </c:txPr>
    </c:legend>
    <c:plotVisOnly val="0"/>
    <c:dispBlanksAs val="zero"/>
    <c:showDLblsOverMax val="1"/>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chart" Target="../charts/chart4.xml"/><Relationship Id="rId7" Type="http://schemas.openxmlformats.org/officeDocument/2006/relationships/image" Target="../media/image3.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image" Target="../media/image2.png"/><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18</xdr:row>
      <xdr:rowOff>257175</xdr:rowOff>
    </xdr:from>
    <xdr:to>
      <xdr:col>19</xdr:col>
      <xdr:colOff>247650</xdr:colOff>
      <xdr:row>27</xdr:row>
      <xdr:rowOff>136920</xdr:rowOff>
    </xdr:to>
    <xdr:pic>
      <xdr:nvPicPr>
        <xdr:cNvPr id="7" name="Picture 6">
          <a:extLst>
            <a:ext uri="{FF2B5EF4-FFF2-40B4-BE49-F238E27FC236}">
              <a16:creationId xmlns:a16="http://schemas.microsoft.com/office/drawing/2014/main" id="{1E3E5582-1D87-257D-432F-45B6ECD5C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0" y="5915025"/>
          <a:ext cx="3619500" cy="2708670"/>
        </a:xfrm>
        <a:prstGeom prst="rect">
          <a:avLst/>
        </a:prstGeom>
      </xdr:spPr>
    </xdr:pic>
    <xdr:clientData/>
  </xdr:twoCellAnchor>
  <xdr:twoCellAnchor editAs="oneCell">
    <xdr:from>
      <xdr:col>0</xdr:col>
      <xdr:colOff>209551</xdr:colOff>
      <xdr:row>0</xdr:row>
      <xdr:rowOff>0</xdr:rowOff>
    </xdr:from>
    <xdr:to>
      <xdr:col>4</xdr:col>
      <xdr:colOff>57151</xdr:colOff>
      <xdr:row>1</xdr:row>
      <xdr:rowOff>71147</xdr:rowOff>
    </xdr:to>
    <xdr:pic>
      <xdr:nvPicPr>
        <xdr:cNvPr id="9" name="Picture 8">
          <a:extLst>
            <a:ext uri="{FF2B5EF4-FFF2-40B4-BE49-F238E27FC236}">
              <a16:creationId xmlns:a16="http://schemas.microsoft.com/office/drawing/2014/main" id="{BE9EB6D1-B40B-E5A0-C56D-5143B2C8AD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1" y="0"/>
          <a:ext cx="990600" cy="385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50800</xdr:colOff>
      <xdr:row>1</xdr:row>
      <xdr:rowOff>44450</xdr:rowOff>
    </xdr:from>
    <xdr:to>
      <xdr:col>15</xdr:col>
      <xdr:colOff>25400</xdr:colOff>
      <xdr:row>6</xdr:row>
      <xdr:rowOff>38100</xdr:rowOff>
    </xdr:to>
    <xdr:graphicFrame macro="">
      <xdr:nvGraphicFramePr>
        <xdr:cNvPr id="3" name="Chart 2">
          <a:extLst>
            <a:ext uri="{FF2B5EF4-FFF2-40B4-BE49-F238E27FC236}">
              <a16:creationId xmlns:a16="http://schemas.microsoft.com/office/drawing/2014/main" id="{CC3C6E65-8FFF-B024-3A9B-81AADDE118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19</xdr:col>
      <xdr:colOff>143775</xdr:colOff>
      <xdr:row>0</xdr:row>
      <xdr:rowOff>0</xdr:rowOff>
    </xdr:from>
    <xdr:to>
      <xdr:col>24</xdr:col>
      <xdr:colOff>97049</xdr:colOff>
      <xdr:row>8</xdr:row>
      <xdr:rowOff>264519</xdr:rowOff>
    </xdr:to>
    <xdr:pic>
      <xdr:nvPicPr>
        <xdr:cNvPr id="2" name="Picture 1">
          <a:extLst>
            <a:ext uri="{FF2B5EF4-FFF2-40B4-BE49-F238E27FC236}">
              <a16:creationId xmlns:a16="http://schemas.microsoft.com/office/drawing/2014/main" id="{13075584-76B3-4C37-8565-BC26824383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86935" y="0"/>
          <a:ext cx="3619500" cy="2708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28</xdr:col>
      <xdr:colOff>171904</xdr:colOff>
      <xdr:row>2</xdr:row>
      <xdr:rowOff>127455</xdr:rowOff>
    </xdr:from>
    <xdr:ext cx="5774417" cy="5560332"/>
    <xdr:graphicFrame macro="">
      <xdr:nvGraphicFramePr>
        <xdr:cNvPr id="7" name="Chart 7" title="Chart">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225426</xdr:colOff>
      <xdr:row>1</xdr:row>
      <xdr:rowOff>1</xdr:rowOff>
    </xdr:from>
    <xdr:ext cx="4047218" cy="3333750"/>
    <xdr:graphicFrame macro="">
      <xdr:nvGraphicFramePr>
        <xdr:cNvPr id="8" name="Chart 8" title="Chart">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508000</xdr:colOff>
      <xdr:row>1</xdr:row>
      <xdr:rowOff>28574</xdr:rowOff>
    </xdr:from>
    <xdr:ext cx="4526643" cy="3345998"/>
    <xdr:graphicFrame macro="">
      <xdr:nvGraphicFramePr>
        <xdr:cNvPr id="9" name="Chart 9" title="Chart">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12</xdr:col>
      <xdr:colOff>639536</xdr:colOff>
      <xdr:row>1</xdr:row>
      <xdr:rowOff>54429</xdr:rowOff>
    </xdr:from>
    <xdr:ext cx="3918857" cy="3347358"/>
    <xdr:graphicFrame macro="">
      <xdr:nvGraphicFramePr>
        <xdr:cNvPr id="10" name="Chart 10" title="Chart">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16</xdr:col>
      <xdr:colOff>1074964</xdr:colOff>
      <xdr:row>1</xdr:row>
      <xdr:rowOff>81643</xdr:rowOff>
    </xdr:from>
    <xdr:ext cx="4014107" cy="3360964"/>
    <xdr:graphicFrame macro="">
      <xdr:nvGraphicFramePr>
        <xdr:cNvPr id="11" name="Chart 11" title="Chart">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22</xdr:col>
      <xdr:colOff>217714</xdr:colOff>
      <xdr:row>1</xdr:row>
      <xdr:rowOff>95250</xdr:rowOff>
    </xdr:from>
    <xdr:ext cx="3415393" cy="3374572"/>
    <xdr:graphicFrame macro="">
      <xdr:nvGraphicFramePr>
        <xdr:cNvPr id="12" name="Chart 12" title="Chart">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twoCellAnchor editAs="oneCell">
    <xdr:from>
      <xdr:col>2</xdr:col>
      <xdr:colOff>217714</xdr:colOff>
      <xdr:row>18</xdr:row>
      <xdr:rowOff>68037</xdr:rowOff>
    </xdr:from>
    <xdr:to>
      <xdr:col>3</xdr:col>
      <xdr:colOff>462643</xdr:colOff>
      <xdr:row>20</xdr:row>
      <xdr:rowOff>24552</xdr:rowOff>
    </xdr:to>
    <xdr:pic>
      <xdr:nvPicPr>
        <xdr:cNvPr id="2" name="Picture 1">
          <a:extLst>
            <a:ext uri="{FF2B5EF4-FFF2-40B4-BE49-F238E27FC236}">
              <a16:creationId xmlns:a16="http://schemas.microsoft.com/office/drawing/2014/main" id="{2B05211B-54C7-4452-8253-A42C46D1664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93" y="5701394"/>
          <a:ext cx="1496786" cy="582444"/>
        </a:xfrm>
        <a:prstGeom prst="rect">
          <a:avLst/>
        </a:prstGeom>
      </xdr:spPr>
    </xdr:pic>
    <xdr:clientData/>
  </xdr:twoCellAnchor>
  <xdr:twoCellAnchor editAs="oneCell">
    <xdr:from>
      <xdr:col>61</xdr:col>
      <xdr:colOff>63500</xdr:colOff>
      <xdr:row>0</xdr:row>
      <xdr:rowOff>95250</xdr:rowOff>
    </xdr:from>
    <xdr:to>
      <xdr:col>66</xdr:col>
      <xdr:colOff>381000</xdr:colOff>
      <xdr:row>11</xdr:row>
      <xdr:rowOff>43013</xdr:rowOff>
    </xdr:to>
    <xdr:pic>
      <xdr:nvPicPr>
        <xdr:cNvPr id="3" name="Picture 2">
          <a:extLst>
            <a:ext uri="{FF2B5EF4-FFF2-40B4-BE49-F238E27FC236}">
              <a16:creationId xmlns:a16="http://schemas.microsoft.com/office/drawing/2014/main" id="{921C6E3A-A1CF-4209-9906-640DFD5E7E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559750" y="95250"/>
          <a:ext cx="4603750" cy="34402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3175</xdr:colOff>
      <xdr:row>23</xdr:row>
      <xdr:rowOff>304800</xdr:rowOff>
    </xdr:from>
    <xdr:ext cx="3406775" cy="2676525"/>
    <xdr:graphicFrame macro="">
      <xdr:nvGraphicFramePr>
        <xdr:cNvPr id="2" name="Chart 1" title="Chart">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15</xdr:col>
      <xdr:colOff>47625</xdr:colOff>
      <xdr:row>7</xdr:row>
      <xdr:rowOff>130176</xdr:rowOff>
    </xdr:from>
    <xdr:ext cx="3419475" cy="4521200"/>
    <xdr:graphicFrame macro="">
      <xdr:nvGraphicFramePr>
        <xdr:cNvPr id="3" name="Chart 2" title="Chart">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28</xdr:col>
      <xdr:colOff>79375</xdr:colOff>
      <xdr:row>7</xdr:row>
      <xdr:rowOff>3175</xdr:rowOff>
    </xdr:from>
    <xdr:ext cx="3400425" cy="4645025"/>
    <xdr:graphicFrame macro="">
      <xdr:nvGraphicFramePr>
        <xdr:cNvPr id="4" name="Chart 3" title="Chart">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40</xdr:col>
      <xdr:colOff>190500</xdr:colOff>
      <xdr:row>7</xdr:row>
      <xdr:rowOff>3175</xdr:rowOff>
    </xdr:from>
    <xdr:ext cx="3409950" cy="4645025"/>
    <xdr:graphicFrame macro="">
      <xdr:nvGraphicFramePr>
        <xdr:cNvPr id="5" name="Chart 4" title="Chart">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54</xdr:col>
      <xdr:colOff>0</xdr:colOff>
      <xdr:row>7</xdr:row>
      <xdr:rowOff>3175</xdr:rowOff>
    </xdr:from>
    <xdr:ext cx="3390900" cy="4683125"/>
    <xdr:graphicFrame macro="">
      <xdr:nvGraphicFramePr>
        <xdr:cNvPr id="6" name="Chart 5" title="Chart">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67</xdr:col>
      <xdr:colOff>0</xdr:colOff>
      <xdr:row>7</xdr:row>
      <xdr:rowOff>3175</xdr:rowOff>
    </xdr:from>
    <xdr:ext cx="3429000" cy="4645025"/>
    <xdr:graphicFrame macro="">
      <xdr:nvGraphicFramePr>
        <xdr:cNvPr id="7" name="Chart 6" title="Chart">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twoCellAnchor editAs="oneCell">
    <xdr:from>
      <xdr:col>78</xdr:col>
      <xdr:colOff>95250</xdr:colOff>
      <xdr:row>0</xdr:row>
      <xdr:rowOff>0</xdr:rowOff>
    </xdr:from>
    <xdr:to>
      <xdr:col>90</xdr:col>
      <xdr:colOff>63500</xdr:colOff>
      <xdr:row>8</xdr:row>
      <xdr:rowOff>168670</xdr:rowOff>
    </xdr:to>
    <xdr:pic>
      <xdr:nvPicPr>
        <xdr:cNvPr id="8" name="Picture 7">
          <a:extLst>
            <a:ext uri="{FF2B5EF4-FFF2-40B4-BE49-F238E27FC236}">
              <a16:creationId xmlns:a16="http://schemas.microsoft.com/office/drawing/2014/main" id="{4273BD5C-6383-4ABC-869B-F3534AB351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80875" y="0"/>
          <a:ext cx="3619500" cy="27086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Rainbow">
  <a:themeElements>
    <a:clrScheme name="MIR">
      <a:dk1>
        <a:srgbClr val="2A2343"/>
      </a:dk1>
      <a:lt1>
        <a:srgbClr val="F7F7F7"/>
      </a:lt1>
      <a:dk2>
        <a:srgbClr val="2A2343"/>
      </a:dk2>
      <a:lt2>
        <a:srgbClr val="F7F7F7"/>
      </a:lt2>
      <a:accent1>
        <a:srgbClr val="FF66CC"/>
      </a:accent1>
      <a:accent2>
        <a:srgbClr val="666633"/>
      </a:accent2>
      <a:accent3>
        <a:srgbClr val="0099CC"/>
      </a:accent3>
      <a:accent4>
        <a:srgbClr val="1F1A32"/>
      </a:accent4>
      <a:accent5>
        <a:srgbClr val="F3F1F8"/>
      </a:accent5>
      <a:accent6>
        <a:srgbClr val="CC0000"/>
      </a:accent6>
      <a:hlink>
        <a:srgbClr val="002060"/>
      </a:hlink>
      <a:folHlink>
        <a:srgbClr val="F3F1F8"/>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hyperlink" Target="https://issuu.com/merchmenu/docs/merchgirls_menu_5.0_v5?fr=sNjQ2ZTc3MjcxNjA" TargetMode="External"/></Relationships>
</file>

<file path=xl/worksheets/_rels/sheet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vmlDrawing" Target="../drawings/vmlDrawing1.vml"/><Relationship Id="rId1" Type="http://schemas.openxmlformats.org/officeDocument/2006/relationships/drawing" Target="../drawings/drawing4.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M145"/>
  <sheetViews>
    <sheetView showGridLines="0" topLeftCell="A149" workbookViewId="0">
      <selection activeCell="B142" sqref="B142:AL142"/>
    </sheetView>
  </sheetViews>
  <sheetFormatPr defaultColWidth="12.7265625" defaultRowHeight="15.75" customHeight="1"/>
  <cols>
    <col min="1" max="39" width="4.26953125" style="1" customWidth="1"/>
    <col min="40" max="16384" width="12.7265625" style="1"/>
  </cols>
  <sheetData>
    <row r="1" spans="1:39" ht="25" customHeight="1">
      <c r="A1" s="2"/>
      <c r="B1" s="3"/>
      <c r="C1" s="3"/>
      <c r="D1" s="3"/>
      <c r="E1" s="3"/>
      <c r="F1" s="3"/>
      <c r="G1" s="3"/>
      <c r="H1" s="3"/>
      <c r="I1" s="3"/>
      <c r="J1" s="3"/>
      <c r="K1" s="3"/>
      <c r="L1" s="3"/>
      <c r="M1" s="3"/>
      <c r="N1" s="3"/>
      <c r="O1" s="3"/>
      <c r="P1" s="3"/>
      <c r="Q1" s="3"/>
      <c r="R1" s="3"/>
      <c r="S1" s="3"/>
      <c r="T1" s="2"/>
      <c r="U1" s="2"/>
      <c r="V1" s="2"/>
      <c r="W1" s="2"/>
      <c r="X1" s="2"/>
      <c r="Y1" s="2"/>
      <c r="Z1" s="2"/>
      <c r="AA1" s="2"/>
      <c r="AB1" s="2"/>
      <c r="AC1" s="2"/>
      <c r="AD1" s="2"/>
      <c r="AE1" s="2"/>
      <c r="AF1" s="2"/>
      <c r="AG1" s="2"/>
      <c r="AH1" s="2"/>
      <c r="AI1" s="2"/>
      <c r="AJ1" s="2"/>
      <c r="AK1" s="2"/>
      <c r="AL1" s="2"/>
      <c r="AM1" s="2"/>
    </row>
    <row r="2" spans="1:39" ht="25" customHeight="1">
      <c r="A2" s="4"/>
      <c r="B2" s="5"/>
      <c r="C2" s="5"/>
      <c r="D2" s="5"/>
      <c r="E2" s="5"/>
      <c r="F2" s="5"/>
      <c r="G2" s="5"/>
      <c r="H2" s="5"/>
      <c r="I2" s="5"/>
      <c r="J2" s="5"/>
      <c r="K2" s="5"/>
      <c r="L2" s="5"/>
      <c r="M2" s="5"/>
      <c r="N2" s="5"/>
      <c r="O2" s="5"/>
      <c r="P2" s="5"/>
      <c r="Q2" s="5"/>
      <c r="R2" s="5"/>
      <c r="S2" s="6"/>
      <c r="T2" s="2"/>
      <c r="U2" s="251"/>
      <c r="V2" s="240"/>
      <c r="W2" s="240"/>
      <c r="X2" s="240"/>
      <c r="Y2" s="240"/>
      <c r="Z2" s="240"/>
      <c r="AA2" s="240"/>
      <c r="AB2" s="240"/>
      <c r="AC2" s="240"/>
      <c r="AD2" s="240"/>
      <c r="AE2" s="240"/>
      <c r="AF2" s="240"/>
      <c r="AG2" s="240"/>
      <c r="AH2" s="240"/>
      <c r="AI2" s="240"/>
      <c r="AJ2" s="240"/>
      <c r="AK2" s="240"/>
      <c r="AL2" s="240"/>
      <c r="AM2" s="2"/>
    </row>
    <row r="3" spans="1:39" ht="25" customHeight="1">
      <c r="A3" s="4"/>
      <c r="B3" s="261" t="s">
        <v>0</v>
      </c>
      <c r="C3" s="262"/>
      <c r="D3" s="262"/>
      <c r="E3" s="262"/>
      <c r="F3" s="262"/>
      <c r="G3" s="262"/>
      <c r="H3" s="262"/>
      <c r="I3" s="262"/>
      <c r="J3" s="262"/>
      <c r="K3" s="262"/>
      <c r="L3" s="262"/>
      <c r="M3" s="262"/>
      <c r="N3" s="262"/>
      <c r="O3" s="262"/>
      <c r="P3" s="262"/>
      <c r="Q3" s="262"/>
      <c r="R3" s="262"/>
      <c r="S3" s="263"/>
      <c r="T3" s="2"/>
      <c r="U3" s="240"/>
      <c r="V3" s="240"/>
      <c r="W3" s="240"/>
      <c r="X3" s="240"/>
      <c r="Y3" s="240"/>
      <c r="Z3" s="240"/>
      <c r="AA3" s="240"/>
      <c r="AB3" s="240"/>
      <c r="AC3" s="240"/>
      <c r="AD3" s="240"/>
      <c r="AE3" s="240"/>
      <c r="AF3" s="240"/>
      <c r="AG3" s="240"/>
      <c r="AH3" s="240"/>
      <c r="AI3" s="240"/>
      <c r="AJ3" s="240"/>
      <c r="AK3" s="240"/>
      <c r="AL3" s="240"/>
      <c r="AM3" s="2"/>
    </row>
    <row r="4" spans="1:39" ht="25" customHeight="1">
      <c r="A4" s="4"/>
      <c r="B4" s="262"/>
      <c r="C4" s="262"/>
      <c r="D4" s="262"/>
      <c r="E4" s="262"/>
      <c r="F4" s="262"/>
      <c r="G4" s="262"/>
      <c r="H4" s="262"/>
      <c r="I4" s="262"/>
      <c r="J4" s="262"/>
      <c r="K4" s="262"/>
      <c r="L4" s="262"/>
      <c r="M4" s="262"/>
      <c r="N4" s="262"/>
      <c r="O4" s="262"/>
      <c r="P4" s="262"/>
      <c r="Q4" s="262"/>
      <c r="R4" s="262"/>
      <c r="S4" s="263"/>
      <c r="T4" s="2"/>
      <c r="U4" s="240"/>
      <c r="V4" s="240"/>
      <c r="W4" s="240"/>
      <c r="X4" s="240"/>
      <c r="Y4" s="240"/>
      <c r="Z4" s="240"/>
      <c r="AA4" s="240"/>
      <c r="AB4" s="240"/>
      <c r="AC4" s="240"/>
      <c r="AD4" s="240"/>
      <c r="AE4" s="240"/>
      <c r="AF4" s="240"/>
      <c r="AG4" s="240"/>
      <c r="AH4" s="240"/>
      <c r="AI4" s="240"/>
      <c r="AJ4" s="240"/>
      <c r="AK4" s="240"/>
      <c r="AL4" s="240"/>
      <c r="AM4" s="2"/>
    </row>
    <row r="5" spans="1:39" ht="25" customHeight="1">
      <c r="A5" s="4"/>
      <c r="B5" s="264" t="s">
        <v>1</v>
      </c>
      <c r="C5" s="240"/>
      <c r="D5" s="240"/>
      <c r="E5" s="240"/>
      <c r="F5" s="240"/>
      <c r="G5" s="240"/>
      <c r="H5" s="240"/>
      <c r="I5" s="240"/>
      <c r="J5" s="240"/>
      <c r="K5" s="240"/>
      <c r="L5" s="240"/>
      <c r="M5" s="240"/>
      <c r="N5" s="240"/>
      <c r="O5" s="240"/>
      <c r="P5" s="240"/>
      <c r="Q5" s="240"/>
      <c r="R5" s="240"/>
      <c r="S5" s="241"/>
      <c r="T5" s="2"/>
      <c r="U5" s="240"/>
      <c r="V5" s="240"/>
      <c r="W5" s="240"/>
      <c r="X5" s="240"/>
      <c r="Y5" s="240"/>
      <c r="Z5" s="240"/>
      <c r="AA5" s="240"/>
      <c r="AB5" s="240"/>
      <c r="AC5" s="240"/>
      <c r="AD5" s="240"/>
      <c r="AE5" s="240"/>
      <c r="AF5" s="240"/>
      <c r="AG5" s="240"/>
      <c r="AH5" s="240"/>
      <c r="AI5" s="240"/>
      <c r="AJ5" s="240"/>
      <c r="AK5" s="240"/>
      <c r="AL5" s="240"/>
      <c r="AM5" s="2"/>
    </row>
    <row r="6" spans="1:39" ht="25" customHeight="1">
      <c r="A6" s="4"/>
      <c r="B6" s="265"/>
      <c r="C6" s="242"/>
      <c r="D6" s="242"/>
      <c r="E6" s="242"/>
      <c r="F6" s="242"/>
      <c r="G6" s="242"/>
      <c r="H6" s="242"/>
      <c r="I6" s="242"/>
      <c r="J6" s="242"/>
      <c r="K6" s="242"/>
      <c r="L6" s="242"/>
      <c r="M6" s="242"/>
      <c r="N6" s="242"/>
      <c r="O6" s="242"/>
      <c r="P6" s="242"/>
      <c r="Q6" s="242"/>
      <c r="R6" s="242"/>
      <c r="S6" s="243"/>
      <c r="T6" s="2"/>
      <c r="U6" s="266"/>
      <c r="V6" s="240"/>
      <c r="W6" s="240"/>
      <c r="X6" s="240"/>
      <c r="Y6" s="240"/>
      <c r="Z6" s="240"/>
      <c r="AA6" s="240"/>
      <c r="AB6" s="240"/>
      <c r="AC6" s="240"/>
      <c r="AD6" s="240"/>
      <c r="AE6" s="240"/>
      <c r="AF6" s="240"/>
      <c r="AG6" s="240"/>
      <c r="AH6" s="240"/>
      <c r="AI6" s="240"/>
      <c r="AJ6" s="240"/>
      <c r="AK6" s="240"/>
      <c r="AL6" s="240"/>
      <c r="AM6" s="2"/>
    </row>
    <row r="7" spans="1:39" ht="25" customHeight="1">
      <c r="A7" s="2"/>
      <c r="B7" s="3"/>
      <c r="C7" s="3"/>
      <c r="D7" s="3"/>
      <c r="E7" s="3"/>
      <c r="F7" s="3"/>
      <c r="G7" s="3"/>
      <c r="H7" s="3"/>
      <c r="I7" s="3"/>
      <c r="J7" s="3"/>
      <c r="K7" s="3"/>
      <c r="L7" s="3"/>
      <c r="M7" s="3"/>
      <c r="N7" s="3"/>
      <c r="O7" s="3"/>
      <c r="P7" s="3"/>
      <c r="Q7" s="3"/>
      <c r="R7" s="3"/>
      <c r="S7" s="3"/>
      <c r="T7" s="2"/>
      <c r="U7" s="3"/>
      <c r="V7" s="3"/>
      <c r="W7" s="3"/>
      <c r="X7" s="3"/>
      <c r="Y7" s="3"/>
      <c r="Z7" s="3"/>
      <c r="AA7" s="3"/>
      <c r="AB7" s="3"/>
      <c r="AC7" s="3"/>
      <c r="AD7" s="3"/>
      <c r="AE7" s="3"/>
      <c r="AF7" s="3"/>
      <c r="AG7" s="3"/>
      <c r="AH7" s="3"/>
      <c r="AI7" s="3"/>
      <c r="AJ7" s="3"/>
      <c r="AK7" s="3"/>
      <c r="AL7" s="3"/>
      <c r="AM7" s="2"/>
    </row>
    <row r="8" spans="1:39" ht="25" customHeight="1">
      <c r="A8" s="4"/>
      <c r="B8" s="256" t="s">
        <v>2</v>
      </c>
      <c r="C8" s="238"/>
      <c r="D8" s="238"/>
      <c r="E8" s="238"/>
      <c r="F8" s="238"/>
      <c r="G8" s="238"/>
      <c r="H8" s="238"/>
      <c r="I8" s="238"/>
      <c r="J8" s="238"/>
      <c r="K8" s="238"/>
      <c r="L8" s="238"/>
      <c r="M8" s="238"/>
      <c r="N8" s="238"/>
      <c r="O8" s="238"/>
      <c r="P8" s="238"/>
      <c r="Q8" s="238"/>
      <c r="R8" s="238"/>
      <c r="S8" s="257"/>
      <c r="T8" s="4"/>
      <c r="U8" s="239" t="s">
        <v>3</v>
      </c>
      <c r="V8" s="240"/>
      <c r="W8" s="240"/>
      <c r="X8" s="240"/>
      <c r="Y8" s="240"/>
      <c r="Z8" s="240"/>
      <c r="AA8" s="240"/>
      <c r="AB8" s="240"/>
      <c r="AC8" s="240"/>
      <c r="AD8" s="240"/>
      <c r="AE8" s="240"/>
      <c r="AF8" s="240"/>
      <c r="AG8" s="240"/>
      <c r="AH8" s="240"/>
      <c r="AI8" s="240"/>
      <c r="AJ8" s="240"/>
      <c r="AK8" s="240"/>
      <c r="AL8" s="241"/>
      <c r="AM8" s="2"/>
    </row>
    <row r="9" spans="1:39" ht="25" customHeight="1">
      <c r="A9" s="4"/>
      <c r="B9" s="258"/>
      <c r="C9" s="258"/>
      <c r="D9" s="258"/>
      <c r="E9" s="258"/>
      <c r="F9" s="258"/>
      <c r="G9" s="258"/>
      <c r="H9" s="258"/>
      <c r="I9" s="258"/>
      <c r="J9" s="258"/>
      <c r="K9" s="258"/>
      <c r="L9" s="258"/>
      <c r="M9" s="258"/>
      <c r="N9" s="258"/>
      <c r="O9" s="258"/>
      <c r="P9" s="258"/>
      <c r="Q9" s="258"/>
      <c r="R9" s="258"/>
      <c r="S9" s="259"/>
      <c r="T9" s="4"/>
      <c r="U9" s="242"/>
      <c r="V9" s="242"/>
      <c r="W9" s="242"/>
      <c r="X9" s="242"/>
      <c r="Y9" s="242"/>
      <c r="Z9" s="242"/>
      <c r="AA9" s="242"/>
      <c r="AB9" s="242"/>
      <c r="AC9" s="242"/>
      <c r="AD9" s="242"/>
      <c r="AE9" s="242"/>
      <c r="AF9" s="242"/>
      <c r="AG9" s="242"/>
      <c r="AH9" s="242"/>
      <c r="AI9" s="242"/>
      <c r="AJ9" s="242"/>
      <c r="AK9" s="242"/>
      <c r="AL9" s="243"/>
      <c r="AM9" s="2"/>
    </row>
    <row r="10" spans="1:39" ht="25" customHeight="1">
      <c r="A10" s="4"/>
      <c r="B10" s="2"/>
      <c r="C10" s="260" t="s">
        <v>4</v>
      </c>
      <c r="D10" s="240"/>
      <c r="E10" s="240"/>
      <c r="F10" s="240"/>
      <c r="G10" s="240"/>
      <c r="H10" s="240"/>
      <c r="I10" s="240"/>
      <c r="J10" s="240"/>
      <c r="K10" s="240"/>
      <c r="L10" s="240"/>
      <c r="M10" s="240"/>
      <c r="N10" s="240"/>
      <c r="O10" s="240"/>
      <c r="P10" s="240"/>
      <c r="Q10" s="240"/>
      <c r="R10" s="240"/>
      <c r="S10" s="4"/>
      <c r="T10" s="4"/>
      <c r="U10" s="260" t="s">
        <v>5</v>
      </c>
      <c r="V10" s="240"/>
      <c r="W10" s="240"/>
      <c r="X10" s="240"/>
      <c r="Y10" s="240"/>
      <c r="Z10" s="240"/>
      <c r="AA10" s="240"/>
      <c r="AB10" s="240"/>
      <c r="AC10" s="240"/>
      <c r="AD10" s="240"/>
      <c r="AE10" s="240"/>
      <c r="AF10" s="240"/>
      <c r="AG10" s="240"/>
      <c r="AH10" s="240"/>
      <c r="AI10" s="240"/>
      <c r="AJ10" s="240"/>
      <c r="AK10" s="240"/>
      <c r="AL10" s="241"/>
      <c r="AM10" s="2"/>
    </row>
    <row r="11" spans="1:39" ht="25" customHeight="1">
      <c r="A11" s="4"/>
      <c r="B11" s="2"/>
      <c r="C11" s="2"/>
      <c r="D11" s="2"/>
      <c r="E11" s="2"/>
      <c r="F11" s="2"/>
      <c r="G11" s="2"/>
      <c r="H11" s="2"/>
      <c r="I11" s="2"/>
      <c r="J11" s="2"/>
      <c r="K11" s="2"/>
      <c r="L11" s="2"/>
      <c r="M11" s="2"/>
      <c r="N11" s="2"/>
      <c r="O11" s="2"/>
      <c r="P11" s="2"/>
      <c r="Q11" s="2"/>
      <c r="R11" s="2"/>
      <c r="S11" s="4"/>
      <c r="T11" s="4"/>
      <c r="U11" s="2"/>
      <c r="V11" s="245" t="s">
        <v>6</v>
      </c>
      <c r="W11" s="240"/>
      <c r="X11" s="240"/>
      <c r="Y11" s="240"/>
      <c r="Z11" s="240"/>
      <c r="AA11" s="240"/>
      <c r="AB11" s="240"/>
      <c r="AC11" s="240"/>
      <c r="AD11" s="240"/>
      <c r="AE11" s="240"/>
      <c r="AF11" s="240"/>
      <c r="AG11" s="240"/>
      <c r="AH11" s="240"/>
      <c r="AI11" s="240"/>
      <c r="AJ11" s="240"/>
      <c r="AK11" s="240"/>
      <c r="AL11" s="4"/>
      <c r="AM11" s="2"/>
    </row>
    <row r="12" spans="1:39" ht="25" customHeight="1">
      <c r="A12" s="4"/>
      <c r="B12" s="2"/>
      <c r="C12" s="245" t="s">
        <v>7</v>
      </c>
      <c r="D12" s="240"/>
      <c r="E12" s="240"/>
      <c r="F12" s="240"/>
      <c r="G12" s="240"/>
      <c r="H12" s="240"/>
      <c r="I12" s="240"/>
      <c r="J12" s="240"/>
      <c r="K12" s="240"/>
      <c r="L12" s="240"/>
      <c r="M12" s="240"/>
      <c r="N12" s="240"/>
      <c r="O12" s="240"/>
      <c r="P12" s="240"/>
      <c r="Q12" s="240"/>
      <c r="R12" s="240"/>
      <c r="S12" s="4"/>
      <c r="T12" s="4"/>
      <c r="U12" s="2"/>
      <c r="V12" s="240"/>
      <c r="W12" s="240"/>
      <c r="X12" s="240"/>
      <c r="Y12" s="240"/>
      <c r="Z12" s="240"/>
      <c r="AA12" s="240"/>
      <c r="AB12" s="240"/>
      <c r="AC12" s="240"/>
      <c r="AD12" s="240"/>
      <c r="AE12" s="240"/>
      <c r="AF12" s="240"/>
      <c r="AG12" s="240"/>
      <c r="AH12" s="240"/>
      <c r="AI12" s="240"/>
      <c r="AJ12" s="240"/>
      <c r="AK12" s="240"/>
      <c r="AL12" s="4"/>
      <c r="AM12" s="2"/>
    </row>
    <row r="13" spans="1:39" ht="25" customHeight="1">
      <c r="A13" s="4"/>
      <c r="B13" s="2"/>
      <c r="C13" s="240"/>
      <c r="D13" s="240"/>
      <c r="E13" s="240"/>
      <c r="F13" s="240"/>
      <c r="G13" s="240"/>
      <c r="H13" s="240"/>
      <c r="I13" s="240"/>
      <c r="J13" s="240"/>
      <c r="K13" s="240"/>
      <c r="L13" s="240"/>
      <c r="M13" s="240"/>
      <c r="N13" s="240"/>
      <c r="O13" s="240"/>
      <c r="P13" s="240"/>
      <c r="Q13" s="240"/>
      <c r="R13" s="240"/>
      <c r="S13" s="4"/>
      <c r="T13" s="4"/>
      <c r="U13" s="2"/>
      <c r="V13" s="240"/>
      <c r="W13" s="240"/>
      <c r="X13" s="240"/>
      <c r="Y13" s="240"/>
      <c r="Z13" s="240"/>
      <c r="AA13" s="240"/>
      <c r="AB13" s="240"/>
      <c r="AC13" s="240"/>
      <c r="AD13" s="240"/>
      <c r="AE13" s="240"/>
      <c r="AF13" s="240"/>
      <c r="AG13" s="240"/>
      <c r="AH13" s="240"/>
      <c r="AI13" s="240"/>
      <c r="AJ13" s="240"/>
      <c r="AK13" s="240"/>
      <c r="AL13" s="4"/>
      <c r="AM13" s="2"/>
    </row>
    <row r="14" spans="1:39" ht="25" customHeight="1">
      <c r="A14" s="4"/>
      <c r="B14" s="2"/>
      <c r="C14" s="240"/>
      <c r="D14" s="240"/>
      <c r="E14" s="240"/>
      <c r="F14" s="240"/>
      <c r="G14" s="240"/>
      <c r="H14" s="240"/>
      <c r="I14" s="240"/>
      <c r="J14" s="240"/>
      <c r="K14" s="240"/>
      <c r="L14" s="240"/>
      <c r="M14" s="240"/>
      <c r="N14" s="240"/>
      <c r="O14" s="240"/>
      <c r="P14" s="240"/>
      <c r="Q14" s="240"/>
      <c r="R14" s="240"/>
      <c r="S14" s="4"/>
      <c r="T14" s="4"/>
      <c r="U14" s="2"/>
      <c r="V14" s="240"/>
      <c r="W14" s="240"/>
      <c r="X14" s="240"/>
      <c r="Y14" s="240"/>
      <c r="Z14" s="240"/>
      <c r="AA14" s="240"/>
      <c r="AB14" s="240"/>
      <c r="AC14" s="240"/>
      <c r="AD14" s="240"/>
      <c r="AE14" s="240"/>
      <c r="AF14" s="240"/>
      <c r="AG14" s="240"/>
      <c r="AH14" s="240"/>
      <c r="AI14" s="240"/>
      <c r="AJ14" s="240"/>
      <c r="AK14" s="240"/>
      <c r="AL14" s="4"/>
      <c r="AM14" s="2"/>
    </row>
    <row r="15" spans="1:39" ht="25" customHeight="1">
      <c r="A15" s="4"/>
      <c r="B15" s="2"/>
      <c r="C15" s="240"/>
      <c r="D15" s="240"/>
      <c r="E15" s="240"/>
      <c r="F15" s="240"/>
      <c r="G15" s="240"/>
      <c r="H15" s="240"/>
      <c r="I15" s="240"/>
      <c r="J15" s="240"/>
      <c r="K15" s="240"/>
      <c r="L15" s="240"/>
      <c r="M15" s="240"/>
      <c r="N15" s="240"/>
      <c r="O15" s="240"/>
      <c r="P15" s="240"/>
      <c r="Q15" s="240"/>
      <c r="R15" s="240"/>
      <c r="S15" s="4"/>
      <c r="T15" s="4"/>
      <c r="U15" s="2"/>
      <c r="V15" s="240"/>
      <c r="W15" s="240"/>
      <c r="X15" s="240"/>
      <c r="Y15" s="240"/>
      <c r="Z15" s="240"/>
      <c r="AA15" s="240"/>
      <c r="AB15" s="240"/>
      <c r="AC15" s="240"/>
      <c r="AD15" s="240"/>
      <c r="AE15" s="240"/>
      <c r="AF15" s="240"/>
      <c r="AG15" s="240"/>
      <c r="AH15" s="240"/>
      <c r="AI15" s="240"/>
      <c r="AJ15" s="240"/>
      <c r="AK15" s="240"/>
      <c r="AL15" s="4"/>
      <c r="AM15" s="2"/>
    </row>
    <row r="16" spans="1:39" ht="25" customHeight="1">
      <c r="A16" s="4"/>
      <c r="B16" s="2"/>
      <c r="C16" s="2"/>
      <c r="D16" s="2"/>
      <c r="E16" s="2"/>
      <c r="F16" s="2"/>
      <c r="G16" s="2"/>
      <c r="H16" s="2"/>
      <c r="I16" s="2"/>
      <c r="J16" s="2"/>
      <c r="K16" s="2"/>
      <c r="L16" s="2"/>
      <c r="M16" s="2"/>
      <c r="N16" s="2"/>
      <c r="O16" s="2"/>
      <c r="P16" s="2"/>
      <c r="Q16" s="2"/>
      <c r="R16" s="2"/>
      <c r="S16" s="4"/>
      <c r="T16" s="4"/>
      <c r="U16" s="2"/>
      <c r="V16" s="240"/>
      <c r="W16" s="240"/>
      <c r="X16" s="240"/>
      <c r="Y16" s="240"/>
      <c r="Z16" s="240"/>
      <c r="AA16" s="240"/>
      <c r="AB16" s="240"/>
      <c r="AC16" s="240"/>
      <c r="AD16" s="240"/>
      <c r="AE16" s="240"/>
      <c r="AF16" s="240"/>
      <c r="AG16" s="240"/>
      <c r="AH16" s="240"/>
      <c r="AI16" s="240"/>
      <c r="AJ16" s="240"/>
      <c r="AK16" s="240"/>
      <c r="AL16" s="4"/>
      <c r="AM16" s="2"/>
    </row>
    <row r="17" spans="1:39" ht="25" customHeight="1">
      <c r="A17" s="4"/>
      <c r="B17" s="2"/>
      <c r="C17" s="245" t="s">
        <v>8</v>
      </c>
      <c r="D17" s="240"/>
      <c r="E17" s="240"/>
      <c r="F17" s="240"/>
      <c r="G17" s="240"/>
      <c r="H17" s="240"/>
      <c r="I17" s="240"/>
      <c r="J17" s="240"/>
      <c r="K17" s="240"/>
      <c r="L17" s="240"/>
      <c r="M17" s="240"/>
      <c r="N17" s="240"/>
      <c r="O17" s="240"/>
      <c r="P17" s="240"/>
      <c r="Q17" s="240"/>
      <c r="R17" s="240"/>
      <c r="S17" s="4"/>
      <c r="T17" s="4"/>
      <c r="U17" s="2"/>
      <c r="V17" s="240"/>
      <c r="W17" s="240"/>
      <c r="X17" s="240"/>
      <c r="Y17" s="240"/>
      <c r="Z17" s="240"/>
      <c r="AA17" s="240"/>
      <c r="AB17" s="240"/>
      <c r="AC17" s="240"/>
      <c r="AD17" s="240"/>
      <c r="AE17" s="240"/>
      <c r="AF17" s="240"/>
      <c r="AG17" s="240"/>
      <c r="AH17" s="240"/>
      <c r="AI17" s="240"/>
      <c r="AJ17" s="240"/>
      <c r="AK17" s="240"/>
      <c r="AL17" s="4"/>
      <c r="AM17" s="2"/>
    </row>
    <row r="18" spans="1:39" ht="25" customHeight="1">
      <c r="A18" s="4"/>
      <c r="B18" s="2"/>
      <c r="C18" s="240"/>
      <c r="D18" s="240"/>
      <c r="E18" s="240"/>
      <c r="F18" s="240"/>
      <c r="G18" s="240"/>
      <c r="H18" s="240"/>
      <c r="I18" s="240"/>
      <c r="J18" s="240"/>
      <c r="K18" s="240"/>
      <c r="L18" s="240"/>
      <c r="M18" s="240"/>
      <c r="N18" s="240"/>
      <c r="O18" s="240"/>
      <c r="P18" s="240"/>
      <c r="Q18" s="240"/>
      <c r="R18" s="240"/>
      <c r="S18" s="4"/>
      <c r="T18" s="4"/>
      <c r="U18" s="2"/>
      <c r="V18" s="245" t="s">
        <v>9</v>
      </c>
      <c r="W18" s="240"/>
      <c r="X18" s="240"/>
      <c r="Y18" s="240"/>
      <c r="Z18" s="240"/>
      <c r="AA18" s="240"/>
      <c r="AB18" s="240"/>
      <c r="AC18" s="240"/>
      <c r="AD18" s="240"/>
      <c r="AE18" s="240"/>
      <c r="AF18" s="240"/>
      <c r="AG18" s="240"/>
      <c r="AH18" s="240"/>
      <c r="AI18" s="240"/>
      <c r="AJ18" s="240"/>
      <c r="AK18" s="240"/>
      <c r="AL18" s="4"/>
      <c r="AM18" s="2"/>
    </row>
    <row r="19" spans="1:39" ht="25" customHeight="1">
      <c r="A19" s="4"/>
      <c r="B19" s="2"/>
      <c r="C19" s="240"/>
      <c r="D19" s="240"/>
      <c r="E19" s="240"/>
      <c r="F19" s="240"/>
      <c r="G19" s="240"/>
      <c r="H19" s="240"/>
      <c r="I19" s="240"/>
      <c r="J19" s="240"/>
      <c r="K19" s="240"/>
      <c r="L19" s="240"/>
      <c r="M19" s="240"/>
      <c r="N19" s="240"/>
      <c r="O19" s="240"/>
      <c r="P19" s="240"/>
      <c r="Q19" s="240"/>
      <c r="R19" s="240"/>
      <c r="S19" s="4"/>
      <c r="T19" s="4"/>
      <c r="U19" s="2"/>
      <c r="V19" s="240"/>
      <c r="W19" s="240"/>
      <c r="X19" s="240"/>
      <c r="Y19" s="240"/>
      <c r="Z19" s="240"/>
      <c r="AA19" s="240"/>
      <c r="AB19" s="240"/>
      <c r="AC19" s="240"/>
      <c r="AD19" s="240"/>
      <c r="AE19" s="240"/>
      <c r="AF19" s="240"/>
      <c r="AG19" s="240"/>
      <c r="AH19" s="240"/>
      <c r="AI19" s="240"/>
      <c r="AJ19" s="240"/>
      <c r="AK19" s="240"/>
      <c r="AL19" s="4"/>
      <c r="AM19" s="2"/>
    </row>
    <row r="20" spans="1:39" ht="25" customHeight="1">
      <c r="A20" s="4"/>
      <c r="B20" s="2"/>
      <c r="C20" s="240"/>
      <c r="D20" s="240"/>
      <c r="E20" s="240"/>
      <c r="F20" s="240"/>
      <c r="G20" s="240"/>
      <c r="H20" s="240"/>
      <c r="I20" s="240"/>
      <c r="J20" s="240"/>
      <c r="K20" s="240"/>
      <c r="L20" s="240"/>
      <c r="M20" s="240"/>
      <c r="N20" s="240"/>
      <c r="O20" s="240"/>
      <c r="P20" s="240"/>
      <c r="Q20" s="240"/>
      <c r="R20" s="240"/>
      <c r="S20" s="4"/>
      <c r="T20" s="4"/>
      <c r="U20" s="2"/>
      <c r="V20" s="240"/>
      <c r="W20" s="240"/>
      <c r="X20" s="240"/>
      <c r="Y20" s="240"/>
      <c r="Z20" s="240"/>
      <c r="AA20" s="240"/>
      <c r="AB20" s="240"/>
      <c r="AC20" s="240"/>
      <c r="AD20" s="240"/>
      <c r="AE20" s="240"/>
      <c r="AF20" s="240"/>
      <c r="AG20" s="240"/>
      <c r="AH20" s="240"/>
      <c r="AI20" s="240"/>
      <c r="AJ20" s="240"/>
      <c r="AK20" s="240"/>
      <c r="AL20" s="4"/>
      <c r="AM20" s="2"/>
    </row>
    <row r="21" spans="1:39" ht="25" customHeight="1">
      <c r="A21" s="4"/>
      <c r="B21" s="2"/>
      <c r="C21" s="2"/>
      <c r="D21" s="2"/>
      <c r="E21" s="2"/>
      <c r="F21" s="2"/>
      <c r="G21" s="2"/>
      <c r="H21" s="2"/>
      <c r="I21" s="2"/>
      <c r="J21" s="2"/>
      <c r="K21" s="2"/>
      <c r="L21" s="2"/>
      <c r="M21" s="2"/>
      <c r="N21" s="2"/>
      <c r="O21" s="2"/>
      <c r="P21" s="2"/>
      <c r="Q21" s="2"/>
      <c r="R21" s="2"/>
      <c r="S21" s="4"/>
      <c r="T21" s="4"/>
      <c r="U21" s="2"/>
      <c r="V21" s="240"/>
      <c r="W21" s="240"/>
      <c r="X21" s="240"/>
      <c r="Y21" s="240"/>
      <c r="Z21" s="240"/>
      <c r="AA21" s="240"/>
      <c r="AB21" s="240"/>
      <c r="AC21" s="240"/>
      <c r="AD21" s="240"/>
      <c r="AE21" s="240"/>
      <c r="AF21" s="240"/>
      <c r="AG21" s="240"/>
      <c r="AH21" s="240"/>
      <c r="AI21" s="240"/>
      <c r="AJ21" s="240"/>
      <c r="AK21" s="240"/>
      <c r="AL21" s="4"/>
      <c r="AM21" s="2"/>
    </row>
    <row r="22" spans="1:39" ht="25" customHeight="1">
      <c r="A22" s="4"/>
      <c r="B22" s="2"/>
      <c r="C22" s="245" t="s">
        <v>10</v>
      </c>
      <c r="D22" s="240"/>
      <c r="E22" s="240"/>
      <c r="F22" s="240"/>
      <c r="G22" s="240"/>
      <c r="H22" s="240"/>
      <c r="I22" s="240"/>
      <c r="J22" s="240"/>
      <c r="K22" s="240"/>
      <c r="L22" s="240"/>
      <c r="M22" s="240"/>
      <c r="N22" s="240"/>
      <c r="O22" s="240"/>
      <c r="P22" s="240"/>
      <c r="Q22" s="240"/>
      <c r="R22" s="240"/>
      <c r="S22" s="4"/>
      <c r="T22" s="4"/>
      <c r="U22" s="2"/>
      <c r="V22" s="2"/>
      <c r="W22" s="2"/>
      <c r="X22" s="2"/>
      <c r="Y22" s="2"/>
      <c r="Z22" s="2"/>
      <c r="AA22" s="2"/>
      <c r="AB22" s="2"/>
      <c r="AC22" s="2"/>
      <c r="AD22" s="2"/>
      <c r="AE22" s="2"/>
      <c r="AF22" s="2"/>
      <c r="AG22" s="2"/>
      <c r="AH22" s="2"/>
      <c r="AI22" s="2"/>
      <c r="AJ22" s="2"/>
      <c r="AK22" s="2"/>
      <c r="AL22" s="4"/>
      <c r="AM22" s="2"/>
    </row>
    <row r="23" spans="1:39" ht="25" customHeight="1">
      <c r="A23" s="4"/>
      <c r="B23" s="2"/>
      <c r="C23" s="240"/>
      <c r="D23" s="240"/>
      <c r="E23" s="240"/>
      <c r="F23" s="240"/>
      <c r="G23" s="240"/>
      <c r="H23" s="240"/>
      <c r="I23" s="240"/>
      <c r="J23" s="240"/>
      <c r="K23" s="240"/>
      <c r="L23" s="240"/>
      <c r="M23" s="240"/>
      <c r="N23" s="240"/>
      <c r="O23" s="240"/>
      <c r="P23" s="240"/>
      <c r="Q23" s="240"/>
      <c r="R23" s="240"/>
      <c r="S23" s="4"/>
      <c r="T23" s="4"/>
      <c r="U23" s="2"/>
      <c r="V23" s="260" t="s">
        <v>11</v>
      </c>
      <c r="W23" s="240"/>
      <c r="X23" s="240"/>
      <c r="Y23" s="240"/>
      <c r="Z23" s="240"/>
      <c r="AA23" s="240"/>
      <c r="AB23" s="240"/>
      <c r="AC23" s="240"/>
      <c r="AD23" s="240"/>
      <c r="AE23" s="240"/>
      <c r="AF23" s="240"/>
      <c r="AG23" s="240"/>
      <c r="AH23" s="240"/>
      <c r="AI23" s="240"/>
      <c r="AJ23" s="240"/>
      <c r="AK23" s="240"/>
      <c r="AL23" s="4"/>
      <c r="AM23" s="2"/>
    </row>
    <row r="24" spans="1:39" ht="25" customHeight="1">
      <c r="A24" s="4"/>
      <c r="B24" s="2"/>
      <c r="C24" s="240"/>
      <c r="D24" s="240"/>
      <c r="E24" s="240"/>
      <c r="F24" s="240"/>
      <c r="G24" s="240"/>
      <c r="H24" s="240"/>
      <c r="I24" s="240"/>
      <c r="J24" s="240"/>
      <c r="K24" s="240"/>
      <c r="L24" s="240"/>
      <c r="M24" s="240"/>
      <c r="N24" s="240"/>
      <c r="O24" s="240"/>
      <c r="P24" s="240"/>
      <c r="Q24" s="240"/>
      <c r="R24" s="240"/>
      <c r="S24" s="4"/>
      <c r="T24" s="4"/>
      <c r="U24" s="2"/>
      <c r="V24" s="2"/>
      <c r="W24" s="2"/>
      <c r="X24" s="2"/>
      <c r="Y24" s="2"/>
      <c r="Z24" s="2"/>
      <c r="AA24" s="2"/>
      <c r="AB24" s="2"/>
      <c r="AC24" s="2"/>
      <c r="AD24" s="2"/>
      <c r="AE24" s="2"/>
      <c r="AF24" s="2"/>
      <c r="AG24" s="2"/>
      <c r="AH24" s="2"/>
      <c r="AI24" s="2"/>
      <c r="AJ24" s="2"/>
      <c r="AK24" s="2"/>
      <c r="AL24" s="4"/>
      <c r="AM24" s="2"/>
    </row>
    <row r="25" spans="1:39" ht="25" customHeight="1">
      <c r="A25" s="4"/>
      <c r="B25" s="2"/>
      <c r="C25" s="240"/>
      <c r="D25" s="240"/>
      <c r="E25" s="240"/>
      <c r="F25" s="240"/>
      <c r="G25" s="240"/>
      <c r="H25" s="240"/>
      <c r="I25" s="240"/>
      <c r="J25" s="240"/>
      <c r="K25" s="240"/>
      <c r="L25" s="240"/>
      <c r="M25" s="240"/>
      <c r="N25" s="240"/>
      <c r="O25" s="240"/>
      <c r="P25" s="240"/>
      <c r="Q25" s="240"/>
      <c r="R25" s="240"/>
      <c r="S25" s="4"/>
      <c r="T25" s="4"/>
      <c r="U25" s="2"/>
      <c r="V25" s="245" t="s">
        <v>12</v>
      </c>
      <c r="W25" s="240"/>
      <c r="X25" s="240"/>
      <c r="Y25" s="240"/>
      <c r="Z25" s="240"/>
      <c r="AA25" s="240"/>
      <c r="AB25" s="240"/>
      <c r="AC25" s="240"/>
      <c r="AD25" s="240"/>
      <c r="AE25" s="240"/>
      <c r="AF25" s="240"/>
      <c r="AG25" s="240"/>
      <c r="AH25" s="240"/>
      <c r="AI25" s="240"/>
      <c r="AJ25" s="240"/>
      <c r="AK25" s="240"/>
      <c r="AL25" s="4"/>
      <c r="AM25" s="2"/>
    </row>
    <row r="26" spans="1:39" ht="25" customHeight="1">
      <c r="A26" s="4"/>
      <c r="B26" s="2"/>
      <c r="C26" s="2"/>
      <c r="D26" s="2"/>
      <c r="E26" s="2"/>
      <c r="F26" s="2"/>
      <c r="G26" s="2"/>
      <c r="H26" s="2"/>
      <c r="I26" s="2"/>
      <c r="J26" s="2"/>
      <c r="K26" s="2"/>
      <c r="L26" s="2"/>
      <c r="M26" s="2"/>
      <c r="N26" s="2"/>
      <c r="O26" s="2"/>
      <c r="P26" s="2"/>
      <c r="Q26" s="2"/>
      <c r="R26" s="2"/>
      <c r="S26" s="4"/>
      <c r="T26" s="4"/>
      <c r="U26" s="2"/>
      <c r="V26" s="240"/>
      <c r="W26" s="240"/>
      <c r="X26" s="240"/>
      <c r="Y26" s="240"/>
      <c r="Z26" s="240"/>
      <c r="AA26" s="240"/>
      <c r="AB26" s="240"/>
      <c r="AC26" s="240"/>
      <c r="AD26" s="240"/>
      <c r="AE26" s="240"/>
      <c r="AF26" s="240"/>
      <c r="AG26" s="240"/>
      <c r="AH26" s="240"/>
      <c r="AI26" s="240"/>
      <c r="AJ26" s="240"/>
      <c r="AK26" s="240"/>
      <c r="AL26" s="4"/>
      <c r="AM26" s="2"/>
    </row>
    <row r="27" spans="1:39" ht="25" customHeight="1">
      <c r="A27" s="4"/>
      <c r="B27" s="2"/>
      <c r="C27" s="245" t="s">
        <v>13</v>
      </c>
      <c r="D27" s="240"/>
      <c r="E27" s="240"/>
      <c r="F27" s="240"/>
      <c r="G27" s="240"/>
      <c r="H27" s="240"/>
      <c r="I27" s="240"/>
      <c r="J27" s="240"/>
      <c r="K27" s="240"/>
      <c r="L27" s="240"/>
      <c r="M27" s="240"/>
      <c r="N27" s="240"/>
      <c r="O27" s="240"/>
      <c r="P27" s="240"/>
      <c r="Q27" s="240"/>
      <c r="R27" s="240"/>
      <c r="S27" s="4"/>
      <c r="T27" s="4"/>
      <c r="U27" s="2"/>
      <c r="V27" s="2"/>
      <c r="W27" s="2"/>
      <c r="X27" s="2"/>
      <c r="Y27" s="2"/>
      <c r="Z27" s="2"/>
      <c r="AA27" s="2"/>
      <c r="AB27" s="2"/>
      <c r="AC27" s="2"/>
      <c r="AD27" s="2"/>
      <c r="AE27" s="2"/>
      <c r="AF27" s="2"/>
      <c r="AG27" s="2"/>
      <c r="AH27" s="2"/>
      <c r="AI27" s="2"/>
      <c r="AJ27" s="2"/>
      <c r="AK27" s="2"/>
      <c r="AL27" s="4"/>
      <c r="AM27" s="2"/>
    </row>
    <row r="28" spans="1:39" ht="25" customHeight="1">
      <c r="A28" s="4"/>
      <c r="B28" s="2"/>
      <c r="C28" s="240"/>
      <c r="D28" s="240"/>
      <c r="E28" s="240"/>
      <c r="F28" s="240"/>
      <c r="G28" s="240"/>
      <c r="H28" s="240"/>
      <c r="I28" s="240"/>
      <c r="J28" s="240"/>
      <c r="K28" s="240"/>
      <c r="L28" s="240"/>
      <c r="M28" s="240"/>
      <c r="N28" s="240"/>
      <c r="O28" s="240"/>
      <c r="P28" s="240"/>
      <c r="Q28" s="240"/>
      <c r="R28" s="240"/>
      <c r="S28" s="4"/>
      <c r="T28" s="4"/>
      <c r="U28" s="2"/>
      <c r="V28" s="245" t="s">
        <v>14</v>
      </c>
      <c r="W28" s="240"/>
      <c r="X28" s="240"/>
      <c r="Y28" s="240"/>
      <c r="Z28" s="240"/>
      <c r="AA28" s="240"/>
      <c r="AB28" s="240"/>
      <c r="AC28" s="240"/>
      <c r="AD28" s="240"/>
      <c r="AE28" s="240"/>
      <c r="AF28" s="240"/>
      <c r="AG28" s="240"/>
      <c r="AH28" s="240"/>
      <c r="AI28" s="240"/>
      <c r="AJ28" s="240"/>
      <c r="AK28" s="240"/>
      <c r="AL28" s="4"/>
      <c r="AM28" s="2"/>
    </row>
    <row r="29" spans="1:39" ht="25" customHeight="1">
      <c r="A29" s="4"/>
      <c r="B29" s="2"/>
      <c r="C29" s="2"/>
      <c r="D29" s="2"/>
      <c r="E29" s="2"/>
      <c r="F29" s="2"/>
      <c r="G29" s="2"/>
      <c r="H29" s="2"/>
      <c r="I29" s="2"/>
      <c r="J29" s="260"/>
      <c r="K29" s="240"/>
      <c r="L29" s="240"/>
      <c r="M29" s="240"/>
      <c r="N29" s="240"/>
      <c r="O29" s="240"/>
      <c r="P29" s="240"/>
      <c r="Q29" s="240"/>
      <c r="R29" s="240"/>
      <c r="S29" s="4"/>
      <c r="T29" s="4"/>
      <c r="U29" s="2"/>
      <c r="V29" s="240"/>
      <c r="W29" s="240"/>
      <c r="X29" s="240"/>
      <c r="Y29" s="240"/>
      <c r="Z29" s="240"/>
      <c r="AA29" s="240"/>
      <c r="AB29" s="240"/>
      <c r="AC29" s="240"/>
      <c r="AD29" s="240"/>
      <c r="AE29" s="240"/>
      <c r="AF29" s="240"/>
      <c r="AG29" s="240"/>
      <c r="AH29" s="240"/>
      <c r="AI29" s="240"/>
      <c r="AJ29" s="240"/>
      <c r="AK29" s="240"/>
      <c r="AL29" s="4"/>
      <c r="AM29" s="2"/>
    </row>
    <row r="30" spans="1:39" ht="25" customHeight="1">
      <c r="A30" s="4"/>
      <c r="B30" s="3"/>
      <c r="C30" s="3"/>
      <c r="D30" s="3"/>
      <c r="E30" s="3"/>
      <c r="F30" s="3"/>
      <c r="G30" s="3"/>
      <c r="H30" s="3"/>
      <c r="I30" s="3"/>
      <c r="J30" s="3"/>
      <c r="K30" s="3"/>
      <c r="L30" s="3"/>
      <c r="M30" s="3"/>
      <c r="N30" s="3"/>
      <c r="O30" s="3"/>
      <c r="P30" s="3"/>
      <c r="Q30" s="3"/>
      <c r="R30" s="3"/>
      <c r="S30" s="8"/>
      <c r="T30" s="4"/>
      <c r="U30" s="267"/>
      <c r="V30" s="242"/>
      <c r="W30" s="242"/>
      <c r="X30" s="242"/>
      <c r="Y30" s="242"/>
      <c r="Z30" s="242"/>
      <c r="AA30" s="242"/>
      <c r="AB30" s="242"/>
      <c r="AC30" s="242"/>
      <c r="AD30" s="242"/>
      <c r="AE30" s="242"/>
      <c r="AF30" s="242"/>
      <c r="AG30" s="242"/>
      <c r="AH30" s="242"/>
      <c r="AI30" s="242"/>
      <c r="AJ30" s="242"/>
      <c r="AK30" s="242"/>
      <c r="AL30" s="243"/>
      <c r="AM30" s="2"/>
    </row>
    <row r="31" spans="1:39" ht="25" customHeight="1">
      <c r="A31" s="2"/>
      <c r="B31" s="3"/>
      <c r="C31" s="3"/>
      <c r="D31" s="3"/>
      <c r="E31" s="3"/>
      <c r="F31" s="3"/>
      <c r="G31" s="3"/>
      <c r="H31" s="3"/>
      <c r="I31" s="3"/>
      <c r="J31" s="3"/>
      <c r="K31" s="3"/>
      <c r="L31" s="3"/>
      <c r="M31" s="3"/>
      <c r="N31" s="3"/>
      <c r="O31" s="3"/>
      <c r="P31" s="3"/>
      <c r="Q31" s="3"/>
      <c r="R31" s="3"/>
      <c r="S31" s="3"/>
      <c r="T31" s="2"/>
      <c r="U31" s="3"/>
      <c r="V31" s="3"/>
      <c r="W31" s="3"/>
      <c r="X31" s="3"/>
      <c r="Y31" s="3"/>
      <c r="Z31" s="3"/>
      <c r="AA31" s="3"/>
      <c r="AB31" s="3"/>
      <c r="AC31" s="3"/>
      <c r="AD31" s="3"/>
      <c r="AE31" s="3"/>
      <c r="AF31" s="3"/>
      <c r="AG31" s="3"/>
      <c r="AH31" s="3"/>
      <c r="AI31" s="3"/>
      <c r="AJ31" s="3"/>
      <c r="AK31" s="3"/>
      <c r="AL31" s="3"/>
      <c r="AM31" s="2"/>
    </row>
    <row r="32" spans="1:39" ht="25" customHeight="1">
      <c r="A32" s="4"/>
      <c r="B32" s="239" t="s">
        <v>15</v>
      </c>
      <c r="C32" s="240"/>
      <c r="D32" s="240"/>
      <c r="E32" s="240"/>
      <c r="F32" s="240"/>
      <c r="G32" s="240"/>
      <c r="H32" s="240"/>
      <c r="I32" s="240"/>
      <c r="J32" s="240"/>
      <c r="K32" s="240"/>
      <c r="L32" s="240"/>
      <c r="M32" s="240"/>
      <c r="N32" s="240"/>
      <c r="O32" s="240"/>
      <c r="P32" s="240"/>
      <c r="Q32" s="240"/>
      <c r="R32" s="240"/>
      <c r="S32" s="241"/>
      <c r="T32" s="4"/>
      <c r="U32" s="256" t="s">
        <v>16</v>
      </c>
      <c r="V32" s="240"/>
      <c r="W32" s="240"/>
      <c r="X32" s="240"/>
      <c r="Y32" s="240"/>
      <c r="Z32" s="240"/>
      <c r="AA32" s="240"/>
      <c r="AB32" s="240"/>
      <c r="AC32" s="240"/>
      <c r="AD32" s="240"/>
      <c r="AE32" s="240"/>
      <c r="AF32" s="240"/>
      <c r="AG32" s="240"/>
      <c r="AH32" s="240"/>
      <c r="AI32" s="240"/>
      <c r="AJ32" s="240"/>
      <c r="AK32" s="240"/>
      <c r="AL32" s="241"/>
      <c r="AM32" s="2"/>
    </row>
    <row r="33" spans="1:39" ht="25" customHeight="1">
      <c r="A33" s="4"/>
      <c r="B33" s="242"/>
      <c r="C33" s="242"/>
      <c r="D33" s="242"/>
      <c r="E33" s="242"/>
      <c r="F33" s="242"/>
      <c r="G33" s="242"/>
      <c r="H33" s="242"/>
      <c r="I33" s="242"/>
      <c r="J33" s="242"/>
      <c r="K33" s="242"/>
      <c r="L33" s="242"/>
      <c r="M33" s="242"/>
      <c r="N33" s="242"/>
      <c r="O33" s="242"/>
      <c r="P33" s="242"/>
      <c r="Q33" s="242"/>
      <c r="R33" s="242"/>
      <c r="S33" s="243"/>
      <c r="T33" s="4"/>
      <c r="U33" s="242"/>
      <c r="V33" s="242"/>
      <c r="W33" s="242"/>
      <c r="X33" s="242"/>
      <c r="Y33" s="242"/>
      <c r="Z33" s="242"/>
      <c r="AA33" s="242"/>
      <c r="AB33" s="242"/>
      <c r="AC33" s="242"/>
      <c r="AD33" s="242"/>
      <c r="AE33" s="242"/>
      <c r="AF33" s="242"/>
      <c r="AG33" s="242"/>
      <c r="AH33" s="242"/>
      <c r="AI33" s="242"/>
      <c r="AJ33" s="242"/>
      <c r="AK33" s="242"/>
      <c r="AL33" s="243"/>
      <c r="AM33" s="2"/>
    </row>
    <row r="34" spans="1:39" ht="25" customHeight="1">
      <c r="A34" s="4"/>
      <c r="B34" s="2"/>
      <c r="C34" s="9"/>
      <c r="D34" s="9"/>
      <c r="E34" s="9"/>
      <c r="F34" s="9"/>
      <c r="G34" s="9"/>
      <c r="H34" s="9"/>
      <c r="I34" s="9"/>
      <c r="J34" s="9"/>
      <c r="K34" s="9"/>
      <c r="L34" s="9"/>
      <c r="M34" s="9"/>
      <c r="N34" s="9"/>
      <c r="O34" s="9"/>
      <c r="P34" s="9"/>
      <c r="Q34" s="9"/>
      <c r="R34" s="9"/>
      <c r="S34" s="4"/>
      <c r="T34" s="4"/>
      <c r="U34" s="2"/>
      <c r="V34" s="2"/>
      <c r="W34" s="2"/>
      <c r="X34" s="2"/>
      <c r="Y34" s="2"/>
      <c r="Z34" s="2"/>
      <c r="AA34" s="2"/>
      <c r="AB34" s="2"/>
      <c r="AC34" s="2"/>
      <c r="AD34" s="2"/>
      <c r="AE34" s="2"/>
      <c r="AF34" s="2"/>
      <c r="AG34" s="2"/>
      <c r="AH34" s="2"/>
      <c r="AI34" s="2"/>
      <c r="AJ34" s="2"/>
      <c r="AK34" s="2"/>
      <c r="AL34" s="4"/>
      <c r="AM34" s="2"/>
    </row>
    <row r="35" spans="1:39" ht="25" customHeight="1">
      <c r="A35" s="4"/>
      <c r="B35" s="2"/>
      <c r="C35" s="245" t="s">
        <v>17</v>
      </c>
      <c r="D35" s="260"/>
      <c r="E35" s="260"/>
      <c r="F35" s="260"/>
      <c r="G35" s="260"/>
      <c r="H35" s="260"/>
      <c r="I35" s="260"/>
      <c r="J35" s="260"/>
      <c r="K35" s="260"/>
      <c r="L35" s="260"/>
      <c r="M35" s="260"/>
      <c r="N35" s="260"/>
      <c r="O35" s="260"/>
      <c r="P35" s="260"/>
      <c r="Q35" s="260"/>
      <c r="R35" s="260"/>
      <c r="S35" s="4"/>
      <c r="T35" s="4"/>
      <c r="U35" s="2"/>
      <c r="V35" s="245" t="s">
        <v>18</v>
      </c>
      <c r="W35" s="240"/>
      <c r="X35" s="240"/>
      <c r="Y35" s="240"/>
      <c r="Z35" s="240"/>
      <c r="AA35" s="240"/>
      <c r="AB35" s="240"/>
      <c r="AC35" s="240"/>
      <c r="AD35" s="240"/>
      <c r="AE35" s="240"/>
      <c r="AF35" s="240"/>
      <c r="AG35" s="240"/>
      <c r="AH35" s="240"/>
      <c r="AI35" s="240"/>
      <c r="AJ35" s="240"/>
      <c r="AK35" s="240"/>
      <c r="AL35" s="4"/>
      <c r="AM35" s="2"/>
    </row>
    <row r="36" spans="1:39" ht="25" customHeight="1">
      <c r="A36" s="4"/>
      <c r="B36" s="2"/>
      <c r="C36" s="260"/>
      <c r="D36" s="260"/>
      <c r="E36" s="260"/>
      <c r="F36" s="260"/>
      <c r="G36" s="260"/>
      <c r="H36" s="260"/>
      <c r="I36" s="260"/>
      <c r="J36" s="260"/>
      <c r="K36" s="260"/>
      <c r="L36" s="260"/>
      <c r="M36" s="260"/>
      <c r="N36" s="260"/>
      <c r="O36" s="260"/>
      <c r="P36" s="260"/>
      <c r="Q36" s="260"/>
      <c r="R36" s="260"/>
      <c r="S36" s="4"/>
      <c r="T36" s="4"/>
      <c r="U36" s="2"/>
      <c r="V36" s="240"/>
      <c r="W36" s="240"/>
      <c r="X36" s="240"/>
      <c r="Y36" s="240"/>
      <c r="Z36" s="240"/>
      <c r="AA36" s="240"/>
      <c r="AB36" s="240"/>
      <c r="AC36" s="240"/>
      <c r="AD36" s="240"/>
      <c r="AE36" s="240"/>
      <c r="AF36" s="240"/>
      <c r="AG36" s="240"/>
      <c r="AH36" s="240"/>
      <c r="AI36" s="240"/>
      <c r="AJ36" s="240"/>
      <c r="AK36" s="240"/>
      <c r="AL36" s="4"/>
      <c r="AM36" s="2"/>
    </row>
    <row r="37" spans="1:39" ht="25" customHeight="1">
      <c r="A37" s="4"/>
      <c r="B37" s="2"/>
      <c r="C37" s="260"/>
      <c r="D37" s="260"/>
      <c r="E37" s="260"/>
      <c r="F37" s="260"/>
      <c r="G37" s="260"/>
      <c r="H37" s="260"/>
      <c r="I37" s="260"/>
      <c r="J37" s="260"/>
      <c r="K37" s="260"/>
      <c r="L37" s="260"/>
      <c r="M37" s="260"/>
      <c r="N37" s="260"/>
      <c r="O37" s="260"/>
      <c r="P37" s="260"/>
      <c r="Q37" s="260"/>
      <c r="R37" s="260"/>
      <c r="S37" s="4"/>
      <c r="T37" s="4"/>
      <c r="U37" s="2"/>
      <c r="V37" s="2"/>
      <c r="W37" s="2"/>
      <c r="X37" s="2"/>
      <c r="Y37" s="2"/>
      <c r="Z37" s="2"/>
      <c r="AA37" s="2"/>
      <c r="AB37" s="2"/>
      <c r="AC37" s="2"/>
      <c r="AD37" s="2"/>
      <c r="AE37" s="2"/>
      <c r="AF37" s="2"/>
      <c r="AG37" s="2"/>
      <c r="AH37" s="2"/>
      <c r="AI37" s="2"/>
      <c r="AJ37" s="2"/>
      <c r="AK37" s="2"/>
      <c r="AL37" s="4"/>
      <c r="AM37" s="2"/>
    </row>
    <row r="38" spans="1:39" ht="25" customHeight="1">
      <c r="A38" s="4"/>
      <c r="B38" s="2"/>
      <c r="C38" s="260"/>
      <c r="D38" s="260"/>
      <c r="E38" s="260"/>
      <c r="F38" s="260"/>
      <c r="G38" s="260"/>
      <c r="H38" s="260"/>
      <c r="I38" s="260"/>
      <c r="J38" s="260"/>
      <c r="K38" s="260"/>
      <c r="L38" s="260"/>
      <c r="M38" s="260"/>
      <c r="N38" s="260"/>
      <c r="O38" s="260"/>
      <c r="P38" s="260"/>
      <c r="Q38" s="260"/>
      <c r="R38" s="260"/>
      <c r="S38" s="4"/>
      <c r="T38" s="4"/>
      <c r="U38" s="2"/>
      <c r="V38" s="245" t="s">
        <v>19</v>
      </c>
      <c r="W38" s="240"/>
      <c r="X38" s="240"/>
      <c r="Y38" s="240"/>
      <c r="Z38" s="240"/>
      <c r="AA38" s="240"/>
      <c r="AB38" s="240"/>
      <c r="AC38" s="240"/>
      <c r="AD38" s="240"/>
      <c r="AE38" s="240"/>
      <c r="AF38" s="240"/>
      <c r="AG38" s="240"/>
      <c r="AH38" s="240"/>
      <c r="AI38" s="240"/>
      <c r="AJ38" s="240"/>
      <c r="AK38" s="240"/>
      <c r="AL38" s="4"/>
      <c r="AM38" s="2"/>
    </row>
    <row r="39" spans="1:39" ht="25" customHeight="1">
      <c r="A39" s="4"/>
      <c r="B39" s="10"/>
      <c r="C39" s="260"/>
      <c r="D39" s="260"/>
      <c r="E39" s="260"/>
      <c r="F39" s="260"/>
      <c r="G39" s="260"/>
      <c r="H39" s="260"/>
      <c r="I39" s="260"/>
      <c r="J39" s="260"/>
      <c r="K39" s="260"/>
      <c r="L39" s="260"/>
      <c r="M39" s="260"/>
      <c r="N39" s="260"/>
      <c r="O39" s="260"/>
      <c r="P39" s="260"/>
      <c r="Q39" s="260"/>
      <c r="R39" s="260"/>
      <c r="S39" s="11"/>
      <c r="T39" s="4"/>
      <c r="U39" s="2"/>
      <c r="V39" s="240"/>
      <c r="W39" s="240"/>
      <c r="X39" s="240"/>
      <c r="Y39" s="240"/>
      <c r="Z39" s="240"/>
      <c r="AA39" s="240"/>
      <c r="AB39" s="240"/>
      <c r="AC39" s="240"/>
      <c r="AD39" s="240"/>
      <c r="AE39" s="240"/>
      <c r="AF39" s="240"/>
      <c r="AG39" s="240"/>
      <c r="AH39" s="240"/>
      <c r="AI39" s="240"/>
      <c r="AJ39" s="240"/>
      <c r="AK39" s="240"/>
      <c r="AL39" s="4"/>
      <c r="AM39" s="2"/>
    </row>
    <row r="40" spans="1:39" ht="25" customHeight="1">
      <c r="A40" s="4"/>
      <c r="B40" s="10"/>
      <c r="C40" s="260"/>
      <c r="D40" s="260"/>
      <c r="E40" s="260"/>
      <c r="F40" s="260"/>
      <c r="G40" s="260"/>
      <c r="H40" s="260"/>
      <c r="I40" s="260"/>
      <c r="J40" s="260"/>
      <c r="K40" s="260"/>
      <c r="L40" s="260"/>
      <c r="M40" s="260"/>
      <c r="N40" s="260"/>
      <c r="O40" s="260"/>
      <c r="P40" s="260"/>
      <c r="Q40" s="260"/>
      <c r="R40" s="260"/>
      <c r="S40" s="11"/>
      <c r="T40" s="4"/>
      <c r="U40" s="2"/>
      <c r="V40" s="2"/>
      <c r="W40" s="2"/>
      <c r="X40" s="2"/>
      <c r="Y40" s="2"/>
      <c r="Z40" s="2"/>
      <c r="AA40" s="2"/>
      <c r="AB40" s="2"/>
      <c r="AC40" s="2"/>
      <c r="AD40" s="2"/>
      <c r="AE40" s="2"/>
      <c r="AF40" s="2"/>
      <c r="AG40" s="2"/>
      <c r="AH40" s="2"/>
      <c r="AI40" s="2"/>
      <c r="AJ40" s="2"/>
      <c r="AK40" s="2"/>
      <c r="AL40" s="4"/>
      <c r="AM40" s="2"/>
    </row>
    <row r="41" spans="1:39" ht="25" customHeight="1">
      <c r="A41" s="4"/>
      <c r="B41" s="10"/>
      <c r="C41" s="260"/>
      <c r="D41" s="260"/>
      <c r="E41" s="260"/>
      <c r="F41" s="260"/>
      <c r="G41" s="260"/>
      <c r="H41" s="260"/>
      <c r="I41" s="260"/>
      <c r="J41" s="260"/>
      <c r="K41" s="260"/>
      <c r="L41" s="260"/>
      <c r="M41" s="260"/>
      <c r="N41" s="260"/>
      <c r="O41" s="260"/>
      <c r="P41" s="260"/>
      <c r="Q41" s="260"/>
      <c r="R41" s="260"/>
      <c r="S41" s="11"/>
      <c r="T41" s="4"/>
      <c r="U41" s="2"/>
      <c r="V41" s="245" t="s">
        <v>20</v>
      </c>
      <c r="W41" s="240"/>
      <c r="X41" s="240"/>
      <c r="Y41" s="240"/>
      <c r="Z41" s="240"/>
      <c r="AA41" s="240"/>
      <c r="AB41" s="240"/>
      <c r="AC41" s="240"/>
      <c r="AD41" s="240"/>
      <c r="AE41" s="240"/>
      <c r="AF41" s="240"/>
      <c r="AG41" s="240"/>
      <c r="AH41" s="240"/>
      <c r="AI41" s="240"/>
      <c r="AJ41" s="240"/>
      <c r="AK41" s="240"/>
      <c r="AL41" s="4"/>
      <c r="AM41" s="2"/>
    </row>
    <row r="42" spans="1:39" ht="25" customHeight="1">
      <c r="A42" s="4"/>
      <c r="B42" s="10"/>
      <c r="C42" s="260"/>
      <c r="D42" s="260"/>
      <c r="E42" s="260"/>
      <c r="F42" s="260"/>
      <c r="G42" s="260"/>
      <c r="H42" s="260"/>
      <c r="I42" s="260"/>
      <c r="J42" s="260"/>
      <c r="K42" s="260"/>
      <c r="L42" s="260"/>
      <c r="M42" s="260"/>
      <c r="N42" s="260"/>
      <c r="O42" s="260"/>
      <c r="P42" s="260"/>
      <c r="Q42" s="260"/>
      <c r="R42" s="260"/>
      <c r="S42" s="11"/>
      <c r="T42" s="4"/>
      <c r="U42" s="2"/>
      <c r="V42" s="240"/>
      <c r="W42" s="240"/>
      <c r="X42" s="240"/>
      <c r="Y42" s="240"/>
      <c r="Z42" s="240"/>
      <c r="AA42" s="240"/>
      <c r="AB42" s="240"/>
      <c r="AC42" s="240"/>
      <c r="AD42" s="240"/>
      <c r="AE42" s="240"/>
      <c r="AF42" s="240"/>
      <c r="AG42" s="240"/>
      <c r="AH42" s="240"/>
      <c r="AI42" s="240"/>
      <c r="AJ42" s="240"/>
      <c r="AK42" s="240"/>
      <c r="AL42" s="4"/>
      <c r="AM42" s="2"/>
    </row>
    <row r="43" spans="1:39" ht="25" customHeight="1">
      <c r="A43" s="4"/>
      <c r="B43" s="10"/>
      <c r="C43" s="260"/>
      <c r="D43" s="260"/>
      <c r="E43" s="260"/>
      <c r="F43" s="260"/>
      <c r="G43" s="260"/>
      <c r="H43" s="260"/>
      <c r="I43" s="260"/>
      <c r="J43" s="260"/>
      <c r="K43" s="260"/>
      <c r="L43" s="260"/>
      <c r="M43" s="260"/>
      <c r="N43" s="260"/>
      <c r="O43" s="260"/>
      <c r="P43" s="260"/>
      <c r="Q43" s="260"/>
      <c r="R43" s="260"/>
      <c r="S43" s="11"/>
      <c r="T43" s="4"/>
      <c r="U43" s="2"/>
      <c r="V43" s="2"/>
      <c r="W43" s="2"/>
      <c r="X43" s="2"/>
      <c r="Y43" s="2"/>
      <c r="Z43" s="2"/>
      <c r="AA43" s="2"/>
      <c r="AB43" s="2"/>
      <c r="AC43" s="2"/>
      <c r="AD43" s="2"/>
      <c r="AE43" s="2"/>
      <c r="AF43" s="2"/>
      <c r="AG43" s="2"/>
      <c r="AH43" s="2"/>
      <c r="AI43" s="2"/>
      <c r="AJ43" s="2"/>
      <c r="AK43" s="2"/>
      <c r="AL43" s="4"/>
      <c r="AM43" s="2"/>
    </row>
    <row r="44" spans="1:39" ht="25" customHeight="1">
      <c r="A44" s="4"/>
      <c r="B44" s="10"/>
      <c r="C44" s="260"/>
      <c r="D44" s="260"/>
      <c r="E44" s="260"/>
      <c r="F44" s="260"/>
      <c r="G44" s="260"/>
      <c r="H44" s="260"/>
      <c r="I44" s="260"/>
      <c r="J44" s="260"/>
      <c r="K44" s="260"/>
      <c r="L44" s="260"/>
      <c r="M44" s="260"/>
      <c r="N44" s="260"/>
      <c r="O44" s="260"/>
      <c r="P44" s="260"/>
      <c r="Q44" s="260"/>
      <c r="R44" s="260"/>
      <c r="S44" s="11"/>
      <c r="T44" s="4"/>
      <c r="U44" s="2"/>
      <c r="V44" s="245" t="s">
        <v>21</v>
      </c>
      <c r="W44" s="240"/>
      <c r="X44" s="240"/>
      <c r="Y44" s="240"/>
      <c r="Z44" s="240"/>
      <c r="AA44" s="240"/>
      <c r="AB44" s="240"/>
      <c r="AC44" s="240"/>
      <c r="AD44" s="240"/>
      <c r="AE44" s="240"/>
      <c r="AF44" s="240"/>
      <c r="AG44" s="240"/>
      <c r="AH44" s="240"/>
      <c r="AI44" s="240"/>
      <c r="AJ44" s="240"/>
      <c r="AK44" s="240"/>
      <c r="AL44" s="4"/>
      <c r="AM44" s="2"/>
    </row>
    <row r="45" spans="1:39" ht="25" customHeight="1">
      <c r="A45" s="4"/>
      <c r="B45" s="10"/>
      <c r="C45" s="260"/>
      <c r="D45" s="260"/>
      <c r="E45" s="260"/>
      <c r="F45" s="260"/>
      <c r="G45" s="260"/>
      <c r="H45" s="260"/>
      <c r="I45" s="260"/>
      <c r="J45" s="260"/>
      <c r="K45" s="260"/>
      <c r="L45" s="260"/>
      <c r="M45" s="260"/>
      <c r="N45" s="260"/>
      <c r="O45" s="260"/>
      <c r="P45" s="260"/>
      <c r="Q45" s="260"/>
      <c r="R45" s="260"/>
      <c r="S45" s="11"/>
      <c r="T45" s="4"/>
      <c r="U45" s="2"/>
      <c r="V45" s="240"/>
      <c r="W45" s="240"/>
      <c r="X45" s="240"/>
      <c r="Y45" s="240"/>
      <c r="Z45" s="240"/>
      <c r="AA45" s="240"/>
      <c r="AB45" s="240"/>
      <c r="AC45" s="240"/>
      <c r="AD45" s="240"/>
      <c r="AE45" s="240"/>
      <c r="AF45" s="240"/>
      <c r="AG45" s="240"/>
      <c r="AH45" s="240"/>
      <c r="AI45" s="240"/>
      <c r="AJ45" s="240"/>
      <c r="AK45" s="240"/>
      <c r="AL45" s="4"/>
      <c r="AM45" s="2"/>
    </row>
    <row r="46" spans="1:39" ht="25" customHeight="1">
      <c r="A46" s="4"/>
      <c r="B46" s="2"/>
      <c r="C46" s="260"/>
      <c r="D46" s="260"/>
      <c r="E46" s="260"/>
      <c r="F46" s="260"/>
      <c r="G46" s="260"/>
      <c r="H46" s="260"/>
      <c r="I46" s="260"/>
      <c r="J46" s="260"/>
      <c r="K46" s="260"/>
      <c r="L46" s="260"/>
      <c r="M46" s="260"/>
      <c r="N46" s="260"/>
      <c r="O46" s="260"/>
      <c r="P46" s="260"/>
      <c r="Q46" s="260"/>
      <c r="R46" s="260"/>
      <c r="S46" s="4"/>
      <c r="T46" s="4"/>
      <c r="U46" s="2"/>
      <c r="V46" s="2"/>
      <c r="W46" s="2"/>
      <c r="X46" s="2"/>
      <c r="Y46" s="2"/>
      <c r="Z46" s="2"/>
      <c r="AA46" s="2"/>
      <c r="AB46" s="2"/>
      <c r="AC46" s="2"/>
      <c r="AD46" s="2"/>
      <c r="AE46" s="2"/>
      <c r="AF46" s="2"/>
      <c r="AG46" s="2"/>
      <c r="AH46" s="2"/>
      <c r="AI46" s="2"/>
      <c r="AJ46" s="2"/>
      <c r="AK46" s="2"/>
      <c r="AL46" s="4"/>
      <c r="AM46" s="2"/>
    </row>
    <row r="47" spans="1:39" ht="25" customHeight="1">
      <c r="A47" s="4"/>
      <c r="B47" s="3"/>
      <c r="C47" s="12"/>
      <c r="D47" s="12"/>
      <c r="E47" s="12"/>
      <c r="F47" s="12"/>
      <c r="G47" s="12"/>
      <c r="H47" s="12"/>
      <c r="I47" s="12"/>
      <c r="J47" s="12"/>
      <c r="K47" s="12"/>
      <c r="L47" s="12"/>
      <c r="M47" s="12"/>
      <c r="N47" s="12"/>
      <c r="O47" s="12"/>
      <c r="P47" s="12"/>
      <c r="Q47" s="12"/>
      <c r="R47" s="12"/>
      <c r="S47" s="8"/>
      <c r="T47" s="4"/>
      <c r="U47" s="3"/>
      <c r="V47" s="3"/>
      <c r="W47" s="3"/>
      <c r="X47" s="3"/>
      <c r="Y47" s="3"/>
      <c r="Z47" s="3"/>
      <c r="AA47" s="3"/>
      <c r="AB47" s="3"/>
      <c r="AC47" s="3"/>
      <c r="AD47" s="3"/>
      <c r="AE47" s="3"/>
      <c r="AF47" s="3"/>
      <c r="AG47" s="3"/>
      <c r="AH47" s="3"/>
      <c r="AI47" s="3"/>
      <c r="AJ47" s="3"/>
      <c r="AK47" s="3"/>
      <c r="AL47" s="8"/>
      <c r="AM47" s="2"/>
    </row>
    <row r="48" spans="1:39" ht="25" customHeight="1">
      <c r="A48" s="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2"/>
    </row>
    <row r="49" spans="1:39" ht="25" customHeight="1">
      <c r="A49" s="4"/>
      <c r="B49" s="239" t="s">
        <v>22</v>
      </c>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1"/>
      <c r="AM49" s="2"/>
    </row>
    <row r="50" spans="1:39" ht="25" customHeight="1">
      <c r="A50" s="4"/>
      <c r="B50" s="242"/>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3"/>
      <c r="AM50" s="2"/>
    </row>
    <row r="51" spans="1:39" ht="25" customHeight="1">
      <c r="A51" s="4"/>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4"/>
      <c r="AM51" s="2"/>
    </row>
    <row r="52" spans="1:39" ht="25" customHeight="1">
      <c r="A52" s="4"/>
      <c r="B52" s="2"/>
      <c r="C52" s="244" t="s">
        <v>23</v>
      </c>
      <c r="D52" s="240"/>
      <c r="E52" s="240"/>
      <c r="F52" s="240"/>
      <c r="G52" s="240"/>
      <c r="H52" s="240"/>
      <c r="I52" s="240"/>
      <c r="J52" s="240"/>
      <c r="K52" s="240"/>
      <c r="L52" s="240"/>
      <c r="M52" s="240"/>
      <c r="N52" s="240"/>
      <c r="O52" s="240"/>
      <c r="P52" s="240"/>
      <c r="Q52" s="240"/>
      <c r="R52" s="240"/>
      <c r="S52" s="240"/>
      <c r="T52" s="2"/>
      <c r="U52" s="244" t="s">
        <v>24</v>
      </c>
      <c r="V52" s="240"/>
      <c r="W52" s="240"/>
      <c r="X52" s="240"/>
      <c r="Y52" s="240"/>
      <c r="Z52" s="240"/>
      <c r="AA52" s="240"/>
      <c r="AB52" s="240"/>
      <c r="AC52" s="240"/>
      <c r="AD52" s="240"/>
      <c r="AE52" s="240"/>
      <c r="AF52" s="240"/>
      <c r="AG52" s="240"/>
      <c r="AH52" s="240"/>
      <c r="AI52" s="240"/>
      <c r="AJ52" s="240"/>
      <c r="AK52" s="240"/>
      <c r="AL52" s="4"/>
      <c r="AM52" s="2"/>
    </row>
    <row r="53" spans="1:39" ht="25" customHeight="1">
      <c r="A53" s="4"/>
      <c r="B53" s="2"/>
      <c r="C53" s="245" t="s">
        <v>25</v>
      </c>
      <c r="D53" s="240"/>
      <c r="E53" s="240"/>
      <c r="F53" s="240"/>
      <c r="G53" s="240"/>
      <c r="H53" s="240"/>
      <c r="I53" s="240"/>
      <c r="J53" s="240"/>
      <c r="K53" s="240"/>
      <c r="L53" s="240"/>
      <c r="M53" s="240"/>
      <c r="N53" s="240"/>
      <c r="O53" s="240"/>
      <c r="P53" s="240"/>
      <c r="Q53" s="240"/>
      <c r="R53" s="240"/>
      <c r="S53" s="240"/>
      <c r="T53" s="2"/>
      <c r="U53" s="245" t="s">
        <v>26</v>
      </c>
      <c r="V53" s="240"/>
      <c r="W53" s="240"/>
      <c r="X53" s="240"/>
      <c r="Y53" s="240"/>
      <c r="Z53" s="240"/>
      <c r="AA53" s="240"/>
      <c r="AB53" s="240"/>
      <c r="AC53" s="240"/>
      <c r="AD53" s="240"/>
      <c r="AE53" s="240"/>
      <c r="AF53" s="240"/>
      <c r="AG53" s="240"/>
      <c r="AH53" s="240"/>
      <c r="AI53" s="240"/>
      <c r="AJ53" s="240"/>
      <c r="AK53" s="240"/>
      <c r="AL53" s="4"/>
      <c r="AM53" s="2"/>
    </row>
    <row r="54" spans="1:39" ht="25" customHeight="1">
      <c r="A54" s="4"/>
      <c r="B54" s="2"/>
      <c r="C54" s="240"/>
      <c r="D54" s="240"/>
      <c r="E54" s="240"/>
      <c r="F54" s="240"/>
      <c r="G54" s="240"/>
      <c r="H54" s="240"/>
      <c r="I54" s="240"/>
      <c r="J54" s="240"/>
      <c r="K54" s="240"/>
      <c r="L54" s="240"/>
      <c r="M54" s="240"/>
      <c r="N54" s="240"/>
      <c r="O54" s="240"/>
      <c r="P54" s="240"/>
      <c r="Q54" s="240"/>
      <c r="R54" s="240"/>
      <c r="S54" s="240"/>
      <c r="T54" s="2"/>
      <c r="U54" s="240"/>
      <c r="V54" s="240"/>
      <c r="W54" s="240"/>
      <c r="X54" s="240"/>
      <c r="Y54" s="240"/>
      <c r="Z54" s="240"/>
      <c r="AA54" s="240"/>
      <c r="AB54" s="240"/>
      <c r="AC54" s="240"/>
      <c r="AD54" s="240"/>
      <c r="AE54" s="240"/>
      <c r="AF54" s="240"/>
      <c r="AG54" s="240"/>
      <c r="AH54" s="240"/>
      <c r="AI54" s="240"/>
      <c r="AJ54" s="240"/>
      <c r="AK54" s="240"/>
      <c r="AL54" s="4"/>
      <c r="AM54" s="2"/>
    </row>
    <row r="55" spans="1:39" ht="25" customHeight="1">
      <c r="A55" s="4"/>
      <c r="B55" s="2"/>
      <c r="C55" s="240"/>
      <c r="D55" s="240"/>
      <c r="E55" s="240"/>
      <c r="F55" s="240"/>
      <c r="G55" s="240"/>
      <c r="H55" s="240"/>
      <c r="I55" s="240"/>
      <c r="J55" s="240"/>
      <c r="K55" s="240"/>
      <c r="L55" s="240"/>
      <c r="M55" s="240"/>
      <c r="N55" s="240"/>
      <c r="O55" s="240"/>
      <c r="P55" s="240"/>
      <c r="Q55" s="240"/>
      <c r="R55" s="240"/>
      <c r="S55" s="240"/>
      <c r="T55" s="2"/>
      <c r="U55" s="240"/>
      <c r="V55" s="240"/>
      <c r="W55" s="240"/>
      <c r="X55" s="240"/>
      <c r="Y55" s="240"/>
      <c r="Z55" s="240"/>
      <c r="AA55" s="240"/>
      <c r="AB55" s="240"/>
      <c r="AC55" s="240"/>
      <c r="AD55" s="240"/>
      <c r="AE55" s="240"/>
      <c r="AF55" s="240"/>
      <c r="AG55" s="240"/>
      <c r="AH55" s="240"/>
      <c r="AI55" s="240"/>
      <c r="AJ55" s="240"/>
      <c r="AK55" s="240"/>
      <c r="AL55" s="4"/>
      <c r="AM55" s="2"/>
    </row>
    <row r="56" spans="1:39" ht="25" customHeight="1">
      <c r="A56" s="4"/>
      <c r="B56" s="2"/>
      <c r="C56" s="240"/>
      <c r="D56" s="240"/>
      <c r="E56" s="240"/>
      <c r="F56" s="240"/>
      <c r="G56" s="240"/>
      <c r="H56" s="240"/>
      <c r="I56" s="240"/>
      <c r="J56" s="240"/>
      <c r="K56" s="240"/>
      <c r="L56" s="240"/>
      <c r="M56" s="240"/>
      <c r="N56" s="240"/>
      <c r="O56" s="240"/>
      <c r="P56" s="240"/>
      <c r="Q56" s="240"/>
      <c r="R56" s="240"/>
      <c r="S56" s="240"/>
      <c r="T56" s="2"/>
      <c r="U56" s="240"/>
      <c r="V56" s="240"/>
      <c r="W56" s="240"/>
      <c r="X56" s="240"/>
      <c r="Y56" s="240"/>
      <c r="Z56" s="240"/>
      <c r="AA56" s="240"/>
      <c r="AB56" s="240"/>
      <c r="AC56" s="240"/>
      <c r="AD56" s="240"/>
      <c r="AE56" s="240"/>
      <c r="AF56" s="240"/>
      <c r="AG56" s="240"/>
      <c r="AH56" s="240"/>
      <c r="AI56" s="240"/>
      <c r="AJ56" s="240"/>
      <c r="AK56" s="240"/>
      <c r="AL56" s="4"/>
      <c r="AM56" s="2"/>
    </row>
    <row r="57" spans="1:39" ht="25" customHeight="1">
      <c r="A57" s="4"/>
      <c r="B57" s="2"/>
      <c r="C57" s="240"/>
      <c r="D57" s="240"/>
      <c r="E57" s="240"/>
      <c r="F57" s="240"/>
      <c r="G57" s="240"/>
      <c r="H57" s="240"/>
      <c r="I57" s="240"/>
      <c r="J57" s="240"/>
      <c r="K57" s="240"/>
      <c r="L57" s="240"/>
      <c r="M57" s="240"/>
      <c r="N57" s="240"/>
      <c r="O57" s="240"/>
      <c r="P57" s="240"/>
      <c r="Q57" s="240"/>
      <c r="R57" s="240"/>
      <c r="S57" s="240"/>
      <c r="T57" s="2"/>
      <c r="U57" s="240"/>
      <c r="V57" s="240"/>
      <c r="W57" s="240"/>
      <c r="X57" s="240"/>
      <c r="Y57" s="240"/>
      <c r="Z57" s="240"/>
      <c r="AA57" s="240"/>
      <c r="AB57" s="240"/>
      <c r="AC57" s="240"/>
      <c r="AD57" s="240"/>
      <c r="AE57" s="240"/>
      <c r="AF57" s="240"/>
      <c r="AG57" s="240"/>
      <c r="AH57" s="240"/>
      <c r="AI57" s="240"/>
      <c r="AJ57" s="240"/>
      <c r="AK57" s="240"/>
      <c r="AL57" s="4"/>
      <c r="AM57" s="2"/>
    </row>
    <row r="58" spans="1:39" ht="25" customHeight="1">
      <c r="A58" s="4"/>
      <c r="B58" s="2"/>
      <c r="C58" s="7"/>
      <c r="D58" s="7"/>
      <c r="E58" s="7"/>
      <c r="F58" s="7"/>
      <c r="G58" s="7"/>
      <c r="H58" s="7"/>
      <c r="I58" s="7"/>
      <c r="J58" s="7"/>
      <c r="K58" s="7"/>
      <c r="L58" s="7"/>
      <c r="M58" s="7"/>
      <c r="N58" s="7"/>
      <c r="O58" s="7"/>
      <c r="P58" s="7"/>
      <c r="Q58" s="7"/>
      <c r="R58" s="7"/>
      <c r="S58" s="7"/>
      <c r="T58" s="2"/>
      <c r="U58" s="2"/>
      <c r="V58" s="2"/>
      <c r="W58" s="2"/>
      <c r="X58" s="2"/>
      <c r="Y58" s="2"/>
      <c r="Z58" s="2"/>
      <c r="AA58" s="2"/>
      <c r="AB58" s="2"/>
      <c r="AC58" s="2"/>
      <c r="AD58" s="2"/>
      <c r="AE58" s="2"/>
      <c r="AF58" s="2"/>
      <c r="AG58" s="2"/>
      <c r="AH58" s="2"/>
      <c r="AI58" s="2"/>
      <c r="AJ58" s="2"/>
      <c r="AK58" s="2"/>
      <c r="AL58" s="4"/>
      <c r="AM58" s="2"/>
    </row>
    <row r="59" spans="1:39" ht="25" customHeight="1">
      <c r="A59" s="11"/>
      <c r="B59" s="10"/>
      <c r="C59" s="237" t="s">
        <v>27</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11"/>
      <c r="AM59" s="10"/>
    </row>
    <row r="60" spans="1:39" ht="25" customHeight="1">
      <c r="A60" s="11"/>
      <c r="B60" s="10"/>
      <c r="C60" s="246" t="s">
        <v>28</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11"/>
      <c r="AM60" s="10"/>
    </row>
    <row r="61" spans="1:39" ht="25" customHeight="1">
      <c r="A61" s="11"/>
      <c r="B61" s="10"/>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11"/>
      <c r="AM61" s="10"/>
    </row>
    <row r="62" spans="1:39" ht="25" customHeight="1">
      <c r="A62" s="11"/>
      <c r="B62" s="10"/>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11"/>
      <c r="AM62" s="10"/>
    </row>
    <row r="63" spans="1:39" ht="25" customHeight="1">
      <c r="A63" s="11"/>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4"/>
      <c r="AM63" s="10"/>
    </row>
    <row r="64" spans="1:39" ht="2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row>
    <row r="65" spans="1:39" ht="25" customHeight="1">
      <c r="A65" s="10"/>
      <c r="B65" s="247" t="s">
        <v>29</v>
      </c>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9"/>
      <c r="AM65" s="10"/>
    </row>
    <row r="66" spans="1:39" ht="25" customHeight="1">
      <c r="A66" s="10"/>
      <c r="B66" s="250"/>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3"/>
      <c r="AM66" s="10"/>
    </row>
    <row r="67" spans="1:39" ht="25" customHeight="1">
      <c r="A67" s="10"/>
      <c r="B67" s="1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4"/>
      <c r="AM67" s="10"/>
    </row>
    <row r="68" spans="1:39" ht="25" customHeight="1">
      <c r="A68" s="10"/>
      <c r="B68" s="15"/>
      <c r="C68" s="244" t="s">
        <v>30</v>
      </c>
      <c r="D68" s="240"/>
      <c r="E68" s="240"/>
      <c r="F68" s="240"/>
      <c r="G68" s="240"/>
      <c r="H68" s="240"/>
      <c r="I68" s="240"/>
      <c r="J68" s="240"/>
      <c r="K68" s="240"/>
      <c r="L68" s="240"/>
      <c r="M68" s="240"/>
      <c r="N68" s="240"/>
      <c r="O68" s="240"/>
      <c r="P68" s="240"/>
      <c r="Q68" s="240"/>
      <c r="R68" s="240"/>
      <c r="S68" s="240"/>
      <c r="T68" s="2"/>
      <c r="U68" s="244" t="s">
        <v>31</v>
      </c>
      <c r="V68" s="240"/>
      <c r="W68" s="240"/>
      <c r="X68" s="240"/>
      <c r="Y68" s="240"/>
      <c r="Z68" s="240"/>
      <c r="AA68" s="240"/>
      <c r="AB68" s="240"/>
      <c r="AC68" s="240"/>
      <c r="AD68" s="240"/>
      <c r="AE68" s="240"/>
      <c r="AF68" s="240"/>
      <c r="AG68" s="240"/>
      <c r="AH68" s="240"/>
      <c r="AI68" s="240"/>
      <c r="AJ68" s="240"/>
      <c r="AK68" s="240"/>
      <c r="AL68" s="4"/>
      <c r="AM68" s="10"/>
    </row>
    <row r="69" spans="1:39" ht="25" customHeight="1">
      <c r="A69" s="10"/>
      <c r="B69" s="15"/>
      <c r="C69" s="245" t="s">
        <v>32</v>
      </c>
      <c r="D69" s="240"/>
      <c r="E69" s="240"/>
      <c r="F69" s="240"/>
      <c r="G69" s="240"/>
      <c r="H69" s="240"/>
      <c r="I69" s="240"/>
      <c r="J69" s="240"/>
      <c r="K69" s="240"/>
      <c r="L69" s="240"/>
      <c r="M69" s="240"/>
      <c r="N69" s="240"/>
      <c r="O69" s="240"/>
      <c r="P69" s="240"/>
      <c r="Q69" s="240"/>
      <c r="R69" s="240"/>
      <c r="S69" s="240"/>
      <c r="T69" s="2"/>
      <c r="U69" s="245" t="s">
        <v>33</v>
      </c>
      <c r="V69" s="240"/>
      <c r="W69" s="240"/>
      <c r="X69" s="240"/>
      <c r="Y69" s="240"/>
      <c r="Z69" s="240"/>
      <c r="AA69" s="240"/>
      <c r="AB69" s="240"/>
      <c r="AC69" s="240"/>
      <c r="AD69" s="240"/>
      <c r="AE69" s="240"/>
      <c r="AF69" s="240"/>
      <c r="AG69" s="240"/>
      <c r="AH69" s="240"/>
      <c r="AI69" s="240"/>
      <c r="AJ69" s="240"/>
      <c r="AK69" s="240"/>
      <c r="AL69" s="4"/>
      <c r="AM69" s="10"/>
    </row>
    <row r="70" spans="1:39" ht="25" customHeight="1">
      <c r="A70" s="10"/>
      <c r="B70" s="15"/>
      <c r="C70" s="240"/>
      <c r="D70" s="240"/>
      <c r="E70" s="240"/>
      <c r="F70" s="240"/>
      <c r="G70" s="240"/>
      <c r="H70" s="240"/>
      <c r="I70" s="240"/>
      <c r="J70" s="240"/>
      <c r="K70" s="240"/>
      <c r="L70" s="240"/>
      <c r="M70" s="240"/>
      <c r="N70" s="240"/>
      <c r="O70" s="240"/>
      <c r="P70" s="240"/>
      <c r="Q70" s="240"/>
      <c r="R70" s="240"/>
      <c r="S70" s="240"/>
      <c r="T70" s="2"/>
      <c r="U70" s="240"/>
      <c r="V70" s="240"/>
      <c r="W70" s="240"/>
      <c r="X70" s="240"/>
      <c r="Y70" s="240"/>
      <c r="Z70" s="240"/>
      <c r="AA70" s="240"/>
      <c r="AB70" s="240"/>
      <c r="AC70" s="240"/>
      <c r="AD70" s="240"/>
      <c r="AE70" s="240"/>
      <c r="AF70" s="240"/>
      <c r="AG70" s="240"/>
      <c r="AH70" s="240"/>
      <c r="AI70" s="240"/>
      <c r="AJ70" s="240"/>
      <c r="AK70" s="240"/>
      <c r="AL70" s="4"/>
      <c r="AM70" s="10"/>
    </row>
    <row r="71" spans="1:39" ht="25" customHeight="1">
      <c r="A71" s="10"/>
      <c r="B71" s="15"/>
      <c r="C71" s="240"/>
      <c r="D71" s="240"/>
      <c r="E71" s="240"/>
      <c r="F71" s="240"/>
      <c r="G71" s="240"/>
      <c r="H71" s="240"/>
      <c r="I71" s="240"/>
      <c r="J71" s="240"/>
      <c r="K71" s="240"/>
      <c r="L71" s="240"/>
      <c r="M71" s="240"/>
      <c r="N71" s="240"/>
      <c r="O71" s="240"/>
      <c r="P71" s="240"/>
      <c r="Q71" s="240"/>
      <c r="R71" s="240"/>
      <c r="S71" s="240"/>
      <c r="T71" s="2"/>
      <c r="U71" s="7"/>
      <c r="V71" s="7"/>
      <c r="W71" s="7"/>
      <c r="X71" s="7"/>
      <c r="Y71" s="7"/>
      <c r="Z71" s="7"/>
      <c r="AA71" s="7"/>
      <c r="AB71" s="7"/>
      <c r="AC71" s="7"/>
      <c r="AD71" s="7"/>
      <c r="AE71" s="7"/>
      <c r="AF71" s="7"/>
      <c r="AG71" s="7"/>
      <c r="AH71" s="7"/>
      <c r="AI71" s="7"/>
      <c r="AJ71" s="7"/>
      <c r="AK71" s="7"/>
      <c r="AL71" s="4"/>
      <c r="AM71" s="10"/>
    </row>
    <row r="72" spans="1:39" ht="25" customHeight="1">
      <c r="A72" s="10"/>
      <c r="B72" s="15"/>
      <c r="C72" s="240"/>
      <c r="D72" s="240"/>
      <c r="E72" s="240"/>
      <c r="F72" s="240"/>
      <c r="G72" s="240"/>
      <c r="H72" s="240"/>
      <c r="I72" s="240"/>
      <c r="J72" s="240"/>
      <c r="K72" s="240"/>
      <c r="L72" s="240"/>
      <c r="M72" s="240"/>
      <c r="N72" s="240"/>
      <c r="O72" s="240"/>
      <c r="P72" s="240"/>
      <c r="Q72" s="240"/>
      <c r="R72" s="240"/>
      <c r="S72" s="240"/>
      <c r="T72" s="2"/>
      <c r="U72" s="251" t="s">
        <v>34</v>
      </c>
      <c r="V72" s="240"/>
      <c r="W72" s="240"/>
      <c r="X72" s="240"/>
      <c r="Y72" s="240"/>
      <c r="Z72" s="240"/>
      <c r="AA72" s="240"/>
      <c r="AB72" s="240"/>
      <c r="AC72" s="240"/>
      <c r="AD72" s="240"/>
      <c r="AE72" s="240"/>
      <c r="AF72" s="240"/>
      <c r="AG72" s="240"/>
      <c r="AH72" s="240"/>
      <c r="AI72" s="240"/>
      <c r="AJ72" s="240"/>
      <c r="AK72" s="240"/>
      <c r="AL72" s="4"/>
      <c r="AM72" s="10"/>
    </row>
    <row r="73" spans="1:39" ht="25" customHeight="1">
      <c r="A73" s="10"/>
      <c r="B73" s="15"/>
      <c r="C73" s="240"/>
      <c r="D73" s="240"/>
      <c r="E73" s="240"/>
      <c r="F73" s="240"/>
      <c r="G73" s="240"/>
      <c r="H73" s="240"/>
      <c r="I73" s="240"/>
      <c r="J73" s="240"/>
      <c r="K73" s="240"/>
      <c r="L73" s="240"/>
      <c r="M73" s="240"/>
      <c r="N73" s="240"/>
      <c r="O73" s="240"/>
      <c r="P73" s="240"/>
      <c r="Q73" s="240"/>
      <c r="R73" s="240"/>
      <c r="S73" s="240"/>
      <c r="T73" s="2"/>
      <c r="U73" s="245" t="s">
        <v>35</v>
      </c>
      <c r="V73" s="240"/>
      <c r="W73" s="240"/>
      <c r="X73" s="240"/>
      <c r="Y73" s="240"/>
      <c r="Z73" s="240"/>
      <c r="AA73" s="240"/>
      <c r="AB73" s="240"/>
      <c r="AC73" s="240"/>
      <c r="AD73" s="240"/>
      <c r="AE73" s="240"/>
      <c r="AF73" s="240"/>
      <c r="AG73" s="240"/>
      <c r="AH73" s="240"/>
      <c r="AI73" s="240"/>
      <c r="AJ73" s="240"/>
      <c r="AK73" s="240"/>
      <c r="AL73" s="4"/>
      <c r="AM73" s="10"/>
    </row>
    <row r="74" spans="1:39" ht="25" customHeight="1">
      <c r="A74" s="10"/>
      <c r="B74" s="15"/>
      <c r="C74" s="240"/>
      <c r="D74" s="240"/>
      <c r="E74" s="240"/>
      <c r="F74" s="240"/>
      <c r="G74" s="240"/>
      <c r="H74" s="240"/>
      <c r="I74" s="240"/>
      <c r="J74" s="240"/>
      <c r="K74" s="240"/>
      <c r="L74" s="240"/>
      <c r="M74" s="240"/>
      <c r="N74" s="240"/>
      <c r="O74" s="240"/>
      <c r="P74" s="240"/>
      <c r="Q74" s="240"/>
      <c r="R74" s="240"/>
      <c r="S74" s="240"/>
      <c r="T74" s="2"/>
      <c r="U74" s="240"/>
      <c r="V74" s="240"/>
      <c r="W74" s="240"/>
      <c r="X74" s="240"/>
      <c r="Y74" s="240"/>
      <c r="Z74" s="240"/>
      <c r="AA74" s="240"/>
      <c r="AB74" s="240"/>
      <c r="AC74" s="240"/>
      <c r="AD74" s="240"/>
      <c r="AE74" s="240"/>
      <c r="AF74" s="240"/>
      <c r="AG74" s="240"/>
      <c r="AH74" s="240"/>
      <c r="AI74" s="240"/>
      <c r="AJ74" s="240"/>
      <c r="AK74" s="240"/>
      <c r="AL74" s="4"/>
      <c r="AM74" s="10"/>
    </row>
    <row r="75" spans="1:39" ht="25" customHeight="1">
      <c r="A75" s="10"/>
      <c r="B75" s="15"/>
      <c r="C75" s="7"/>
      <c r="D75" s="7"/>
      <c r="E75" s="7"/>
      <c r="F75" s="7"/>
      <c r="G75" s="7"/>
      <c r="H75" s="7"/>
      <c r="I75" s="7"/>
      <c r="J75" s="7"/>
      <c r="K75" s="7"/>
      <c r="L75" s="7"/>
      <c r="M75" s="7"/>
      <c r="N75" s="7"/>
      <c r="O75" s="7"/>
      <c r="P75" s="7"/>
      <c r="Q75" s="7"/>
      <c r="R75" s="7"/>
      <c r="S75" s="7"/>
      <c r="T75" s="2"/>
      <c r="U75" s="240"/>
      <c r="V75" s="240"/>
      <c r="W75" s="240"/>
      <c r="X75" s="240"/>
      <c r="Y75" s="240"/>
      <c r="Z75" s="240"/>
      <c r="AA75" s="240"/>
      <c r="AB75" s="240"/>
      <c r="AC75" s="240"/>
      <c r="AD75" s="240"/>
      <c r="AE75" s="240"/>
      <c r="AF75" s="240"/>
      <c r="AG75" s="240"/>
      <c r="AH75" s="240"/>
      <c r="AI75" s="240"/>
      <c r="AJ75" s="240"/>
      <c r="AK75" s="240"/>
      <c r="AL75" s="4"/>
      <c r="AM75" s="10"/>
    </row>
    <row r="76" spans="1:39" ht="25" customHeight="1">
      <c r="A76" s="10"/>
      <c r="B76" s="15"/>
      <c r="C76" s="251" t="s">
        <v>36</v>
      </c>
      <c r="D76" s="240"/>
      <c r="E76" s="240"/>
      <c r="F76" s="240"/>
      <c r="G76" s="240"/>
      <c r="H76" s="240"/>
      <c r="I76" s="240"/>
      <c r="J76" s="240"/>
      <c r="K76" s="240"/>
      <c r="L76" s="240"/>
      <c r="M76" s="240"/>
      <c r="N76" s="240"/>
      <c r="O76" s="240"/>
      <c r="P76" s="240"/>
      <c r="Q76" s="240"/>
      <c r="R76" s="240"/>
      <c r="S76" s="240"/>
      <c r="T76" s="2"/>
      <c r="U76" s="240"/>
      <c r="V76" s="240"/>
      <c r="W76" s="240"/>
      <c r="X76" s="240"/>
      <c r="Y76" s="240"/>
      <c r="Z76" s="240"/>
      <c r="AA76" s="240"/>
      <c r="AB76" s="240"/>
      <c r="AC76" s="240"/>
      <c r="AD76" s="240"/>
      <c r="AE76" s="240"/>
      <c r="AF76" s="240"/>
      <c r="AG76" s="240"/>
      <c r="AH76" s="240"/>
      <c r="AI76" s="240"/>
      <c r="AJ76" s="240"/>
      <c r="AK76" s="240"/>
      <c r="AL76" s="4"/>
      <c r="AM76" s="10"/>
    </row>
    <row r="77" spans="1:39" ht="25" customHeight="1">
      <c r="A77" s="10"/>
      <c r="B77" s="15"/>
      <c r="C77" s="245" t="s">
        <v>37</v>
      </c>
      <c r="D77" s="240"/>
      <c r="E77" s="240"/>
      <c r="F77" s="240"/>
      <c r="G77" s="240"/>
      <c r="H77" s="240"/>
      <c r="I77" s="240"/>
      <c r="J77" s="240"/>
      <c r="K77" s="240"/>
      <c r="L77" s="240"/>
      <c r="M77" s="240"/>
      <c r="N77" s="240"/>
      <c r="O77" s="240"/>
      <c r="P77" s="240"/>
      <c r="Q77" s="240"/>
      <c r="R77" s="240"/>
      <c r="S77" s="240"/>
      <c r="T77" s="2"/>
      <c r="U77" s="240"/>
      <c r="V77" s="240"/>
      <c r="W77" s="240"/>
      <c r="X77" s="240"/>
      <c r="Y77" s="240"/>
      <c r="Z77" s="240"/>
      <c r="AA77" s="240"/>
      <c r="AB77" s="240"/>
      <c r="AC77" s="240"/>
      <c r="AD77" s="240"/>
      <c r="AE77" s="240"/>
      <c r="AF77" s="240"/>
      <c r="AG77" s="240"/>
      <c r="AH77" s="240"/>
      <c r="AI77" s="240"/>
      <c r="AJ77" s="240"/>
      <c r="AK77" s="240"/>
      <c r="AL77" s="4"/>
      <c r="AM77" s="10"/>
    </row>
    <row r="78" spans="1:39" ht="25" customHeight="1">
      <c r="A78" s="10"/>
      <c r="B78" s="15"/>
      <c r="C78" s="240"/>
      <c r="D78" s="240"/>
      <c r="E78" s="240"/>
      <c r="F78" s="240"/>
      <c r="G78" s="240"/>
      <c r="H78" s="240"/>
      <c r="I78" s="240"/>
      <c r="J78" s="240"/>
      <c r="K78" s="240"/>
      <c r="L78" s="240"/>
      <c r="M78" s="240"/>
      <c r="N78" s="240"/>
      <c r="O78" s="240"/>
      <c r="P78" s="240"/>
      <c r="Q78" s="240"/>
      <c r="R78" s="240"/>
      <c r="S78" s="240"/>
      <c r="T78" s="2"/>
      <c r="U78" s="2"/>
      <c r="V78" s="2"/>
      <c r="W78" s="2"/>
      <c r="X78" s="2"/>
      <c r="Y78" s="2"/>
      <c r="Z78" s="2"/>
      <c r="AA78" s="2"/>
      <c r="AB78" s="2"/>
      <c r="AC78" s="2"/>
      <c r="AD78" s="2"/>
      <c r="AE78" s="2"/>
      <c r="AF78" s="2"/>
      <c r="AG78" s="2"/>
      <c r="AH78" s="2"/>
      <c r="AI78" s="2"/>
      <c r="AJ78" s="2"/>
      <c r="AK78" s="2"/>
      <c r="AL78" s="4"/>
      <c r="AM78" s="10"/>
    </row>
    <row r="79" spans="1:39" ht="25" customHeight="1">
      <c r="A79" s="10"/>
      <c r="B79" s="15"/>
      <c r="C79" s="240"/>
      <c r="D79" s="240"/>
      <c r="E79" s="240"/>
      <c r="F79" s="240"/>
      <c r="G79" s="240"/>
      <c r="H79" s="240"/>
      <c r="I79" s="240"/>
      <c r="J79" s="240"/>
      <c r="K79" s="240"/>
      <c r="L79" s="240"/>
      <c r="M79" s="240"/>
      <c r="N79" s="240"/>
      <c r="O79" s="240"/>
      <c r="P79" s="240"/>
      <c r="Q79" s="240"/>
      <c r="R79" s="240"/>
      <c r="S79" s="240"/>
      <c r="T79" s="2"/>
      <c r="U79" s="244" t="s">
        <v>38</v>
      </c>
      <c r="V79" s="240"/>
      <c r="W79" s="240"/>
      <c r="X79" s="240"/>
      <c r="Y79" s="240"/>
      <c r="Z79" s="240"/>
      <c r="AA79" s="240"/>
      <c r="AB79" s="240"/>
      <c r="AC79" s="240"/>
      <c r="AD79" s="240"/>
      <c r="AE79" s="240"/>
      <c r="AF79" s="240"/>
      <c r="AG79" s="240"/>
      <c r="AH79" s="240"/>
      <c r="AI79" s="240"/>
      <c r="AJ79" s="240"/>
      <c r="AK79" s="240"/>
      <c r="AL79" s="4"/>
      <c r="AM79" s="10"/>
    </row>
    <row r="80" spans="1:39" ht="25" customHeight="1">
      <c r="A80" s="10"/>
      <c r="B80" s="15"/>
      <c r="C80" s="240"/>
      <c r="D80" s="240"/>
      <c r="E80" s="240"/>
      <c r="F80" s="240"/>
      <c r="G80" s="240"/>
      <c r="H80" s="240"/>
      <c r="I80" s="240"/>
      <c r="J80" s="240"/>
      <c r="K80" s="240"/>
      <c r="L80" s="240"/>
      <c r="M80" s="240"/>
      <c r="N80" s="240"/>
      <c r="O80" s="240"/>
      <c r="P80" s="240"/>
      <c r="Q80" s="240"/>
      <c r="R80" s="240"/>
      <c r="S80" s="240"/>
      <c r="T80" s="2"/>
      <c r="U80" s="245" t="s">
        <v>39</v>
      </c>
      <c r="V80" s="252"/>
      <c r="W80" s="252"/>
      <c r="X80" s="252"/>
      <c r="Y80" s="252"/>
      <c r="Z80" s="252"/>
      <c r="AA80" s="252"/>
      <c r="AB80" s="252"/>
      <c r="AC80" s="252"/>
      <c r="AD80" s="252"/>
      <c r="AE80" s="252"/>
      <c r="AF80" s="252"/>
      <c r="AG80" s="252"/>
      <c r="AH80" s="252"/>
      <c r="AI80" s="252"/>
      <c r="AJ80" s="252"/>
      <c r="AK80" s="252"/>
      <c r="AL80" s="4"/>
      <c r="AM80" s="10"/>
    </row>
    <row r="81" spans="1:39" ht="25" customHeight="1">
      <c r="A81" s="10"/>
      <c r="B81" s="15"/>
      <c r="C81" s="240"/>
      <c r="D81" s="240"/>
      <c r="E81" s="240"/>
      <c r="F81" s="240"/>
      <c r="G81" s="240"/>
      <c r="H81" s="240"/>
      <c r="I81" s="240"/>
      <c r="J81" s="240"/>
      <c r="K81" s="240"/>
      <c r="L81" s="240"/>
      <c r="M81" s="240"/>
      <c r="N81" s="240"/>
      <c r="O81" s="240"/>
      <c r="P81" s="240"/>
      <c r="Q81" s="240"/>
      <c r="R81" s="240"/>
      <c r="S81" s="240"/>
      <c r="T81" s="2"/>
      <c r="U81" s="252"/>
      <c r="V81" s="252"/>
      <c r="W81" s="252"/>
      <c r="X81" s="252"/>
      <c r="Y81" s="252"/>
      <c r="Z81" s="252"/>
      <c r="AA81" s="252"/>
      <c r="AB81" s="252"/>
      <c r="AC81" s="252"/>
      <c r="AD81" s="252"/>
      <c r="AE81" s="252"/>
      <c r="AF81" s="252"/>
      <c r="AG81" s="252"/>
      <c r="AH81" s="252"/>
      <c r="AI81" s="252"/>
      <c r="AJ81" s="252"/>
      <c r="AK81" s="252"/>
      <c r="AL81" s="4"/>
      <c r="AM81" s="10"/>
    </row>
    <row r="82" spans="1:39" ht="25" customHeight="1">
      <c r="A82" s="10"/>
      <c r="B82" s="15"/>
      <c r="C82" s="240"/>
      <c r="D82" s="240"/>
      <c r="E82" s="240"/>
      <c r="F82" s="240"/>
      <c r="G82" s="240"/>
      <c r="H82" s="240"/>
      <c r="I82" s="240"/>
      <c r="J82" s="240"/>
      <c r="K82" s="240"/>
      <c r="L82" s="240"/>
      <c r="M82" s="240"/>
      <c r="N82" s="240"/>
      <c r="O82" s="240"/>
      <c r="P82" s="240"/>
      <c r="Q82" s="240"/>
      <c r="R82" s="240"/>
      <c r="S82" s="240"/>
      <c r="T82" s="2"/>
      <c r="U82" s="252"/>
      <c r="V82" s="252"/>
      <c r="W82" s="252"/>
      <c r="X82" s="252"/>
      <c r="Y82" s="252"/>
      <c r="Z82" s="252"/>
      <c r="AA82" s="252"/>
      <c r="AB82" s="252"/>
      <c r="AC82" s="252"/>
      <c r="AD82" s="252"/>
      <c r="AE82" s="252"/>
      <c r="AF82" s="252"/>
      <c r="AG82" s="252"/>
      <c r="AH82" s="252"/>
      <c r="AI82" s="252"/>
      <c r="AJ82" s="252"/>
      <c r="AK82" s="252"/>
      <c r="AL82" s="4"/>
      <c r="AM82" s="10"/>
    </row>
    <row r="83" spans="1:39" ht="25" customHeight="1">
      <c r="A83" s="10"/>
      <c r="B83" s="16"/>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4"/>
      <c r="AM83" s="10"/>
    </row>
    <row r="84" spans="1:39" ht="2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row>
    <row r="85" spans="1:39" ht="25" customHeight="1">
      <c r="A85" s="10"/>
      <c r="B85" s="247" t="s">
        <v>40</v>
      </c>
      <c r="C85" s="248"/>
      <c r="D85" s="248"/>
      <c r="E85" s="248"/>
      <c r="F85" s="248"/>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c r="AK85" s="248"/>
      <c r="AL85" s="249"/>
      <c r="AM85" s="10"/>
    </row>
    <row r="86" spans="1:39" ht="25" customHeight="1">
      <c r="A86" s="10"/>
      <c r="B86" s="250"/>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3"/>
      <c r="AM86" s="10"/>
    </row>
    <row r="87" spans="1:39" ht="25" customHeight="1">
      <c r="A87" s="10"/>
      <c r="B87" s="1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4"/>
      <c r="AM87" s="10"/>
    </row>
    <row r="88" spans="1:39" ht="25" customHeight="1">
      <c r="A88" s="10"/>
      <c r="B88" s="15"/>
      <c r="C88" s="244" t="s">
        <v>41</v>
      </c>
      <c r="D88" s="240"/>
      <c r="E88" s="240"/>
      <c r="F88" s="240"/>
      <c r="G88" s="240"/>
      <c r="H88" s="240"/>
      <c r="I88" s="240"/>
      <c r="J88" s="240"/>
      <c r="K88" s="240"/>
      <c r="L88" s="240"/>
      <c r="M88" s="240"/>
      <c r="N88" s="240"/>
      <c r="O88" s="240"/>
      <c r="P88" s="240"/>
      <c r="Q88" s="240"/>
      <c r="R88" s="240"/>
      <c r="S88" s="240"/>
      <c r="T88" s="2"/>
      <c r="U88" s="244" t="s">
        <v>42</v>
      </c>
      <c r="V88" s="240"/>
      <c r="W88" s="240"/>
      <c r="X88" s="240"/>
      <c r="Y88" s="240"/>
      <c r="Z88" s="240"/>
      <c r="AA88" s="240"/>
      <c r="AB88" s="240"/>
      <c r="AC88" s="240"/>
      <c r="AD88" s="240"/>
      <c r="AE88" s="240"/>
      <c r="AF88" s="240"/>
      <c r="AG88" s="240"/>
      <c r="AH88" s="240"/>
      <c r="AI88" s="240"/>
      <c r="AJ88" s="240"/>
      <c r="AK88" s="240"/>
      <c r="AL88" s="4"/>
      <c r="AM88" s="10"/>
    </row>
    <row r="89" spans="1:39" ht="25" customHeight="1">
      <c r="A89" s="10"/>
      <c r="B89" s="17"/>
      <c r="C89" s="246" t="s">
        <v>43</v>
      </c>
      <c r="D89" s="240"/>
      <c r="E89" s="240"/>
      <c r="F89" s="240"/>
      <c r="G89" s="240"/>
      <c r="H89" s="240"/>
      <c r="I89" s="240"/>
      <c r="J89" s="240"/>
      <c r="K89" s="240"/>
      <c r="L89" s="240"/>
      <c r="M89" s="240"/>
      <c r="N89" s="240"/>
      <c r="O89" s="240"/>
      <c r="P89" s="240"/>
      <c r="Q89" s="240"/>
      <c r="R89" s="240"/>
      <c r="S89" s="240"/>
      <c r="T89" s="10"/>
      <c r="U89" s="246" t="s">
        <v>44</v>
      </c>
      <c r="V89" s="240"/>
      <c r="W89" s="240"/>
      <c r="X89" s="240"/>
      <c r="Y89" s="240"/>
      <c r="Z89" s="240"/>
      <c r="AA89" s="240"/>
      <c r="AB89" s="240"/>
      <c r="AC89" s="240"/>
      <c r="AD89" s="240"/>
      <c r="AE89" s="240"/>
      <c r="AF89" s="240"/>
      <c r="AG89" s="240"/>
      <c r="AH89" s="240"/>
      <c r="AI89" s="240"/>
      <c r="AJ89" s="240"/>
      <c r="AK89" s="240"/>
      <c r="AL89" s="11"/>
      <c r="AM89" s="10"/>
    </row>
    <row r="90" spans="1:39" ht="25" customHeight="1">
      <c r="A90" s="10"/>
      <c r="B90" s="17"/>
      <c r="C90" s="240"/>
      <c r="D90" s="240"/>
      <c r="E90" s="240"/>
      <c r="F90" s="240"/>
      <c r="G90" s="240"/>
      <c r="H90" s="240"/>
      <c r="I90" s="240"/>
      <c r="J90" s="240"/>
      <c r="K90" s="240"/>
      <c r="L90" s="240"/>
      <c r="M90" s="240"/>
      <c r="N90" s="240"/>
      <c r="O90" s="240"/>
      <c r="P90" s="240"/>
      <c r="Q90" s="240"/>
      <c r="R90" s="240"/>
      <c r="S90" s="240"/>
      <c r="T90" s="10"/>
      <c r="U90" s="240"/>
      <c r="V90" s="240"/>
      <c r="W90" s="240"/>
      <c r="X90" s="240"/>
      <c r="Y90" s="240"/>
      <c r="Z90" s="240"/>
      <c r="AA90" s="240"/>
      <c r="AB90" s="240"/>
      <c r="AC90" s="240"/>
      <c r="AD90" s="240"/>
      <c r="AE90" s="240"/>
      <c r="AF90" s="240"/>
      <c r="AG90" s="240"/>
      <c r="AH90" s="240"/>
      <c r="AI90" s="240"/>
      <c r="AJ90" s="240"/>
      <c r="AK90" s="240"/>
      <c r="AL90" s="11"/>
      <c r="AM90" s="10"/>
    </row>
    <row r="91" spans="1:39" ht="25" customHeight="1">
      <c r="A91" s="10"/>
      <c r="B91" s="17"/>
      <c r="C91" s="240"/>
      <c r="D91" s="240"/>
      <c r="E91" s="240"/>
      <c r="F91" s="240"/>
      <c r="G91" s="240"/>
      <c r="H91" s="240"/>
      <c r="I91" s="240"/>
      <c r="J91" s="240"/>
      <c r="K91" s="240"/>
      <c r="L91" s="240"/>
      <c r="M91" s="240"/>
      <c r="N91" s="240"/>
      <c r="O91" s="240"/>
      <c r="P91" s="240"/>
      <c r="Q91" s="240"/>
      <c r="R91" s="240"/>
      <c r="S91" s="240"/>
      <c r="T91" s="10"/>
      <c r="U91" s="240"/>
      <c r="V91" s="240"/>
      <c r="W91" s="240"/>
      <c r="X91" s="240"/>
      <c r="Y91" s="240"/>
      <c r="Z91" s="240"/>
      <c r="AA91" s="240"/>
      <c r="AB91" s="240"/>
      <c r="AC91" s="240"/>
      <c r="AD91" s="240"/>
      <c r="AE91" s="240"/>
      <c r="AF91" s="240"/>
      <c r="AG91" s="240"/>
      <c r="AH91" s="240"/>
      <c r="AI91" s="240"/>
      <c r="AJ91" s="240"/>
      <c r="AK91" s="240"/>
      <c r="AL91" s="11"/>
      <c r="AM91" s="10"/>
    </row>
    <row r="92" spans="1:39" ht="25" customHeight="1">
      <c r="A92" s="10"/>
      <c r="B92" s="17"/>
      <c r="C92" s="240"/>
      <c r="D92" s="240"/>
      <c r="E92" s="240"/>
      <c r="F92" s="240"/>
      <c r="G92" s="240"/>
      <c r="H92" s="240"/>
      <c r="I92" s="240"/>
      <c r="J92" s="240"/>
      <c r="K92" s="240"/>
      <c r="L92" s="240"/>
      <c r="M92" s="240"/>
      <c r="N92" s="240"/>
      <c r="O92" s="240"/>
      <c r="P92" s="240"/>
      <c r="Q92" s="240"/>
      <c r="R92" s="240"/>
      <c r="S92" s="240"/>
      <c r="T92" s="10"/>
      <c r="U92" s="240"/>
      <c r="V92" s="240"/>
      <c r="W92" s="240"/>
      <c r="X92" s="240"/>
      <c r="Y92" s="240"/>
      <c r="Z92" s="240"/>
      <c r="AA92" s="240"/>
      <c r="AB92" s="240"/>
      <c r="AC92" s="240"/>
      <c r="AD92" s="240"/>
      <c r="AE92" s="240"/>
      <c r="AF92" s="240"/>
      <c r="AG92" s="240"/>
      <c r="AH92" s="240"/>
      <c r="AI92" s="240"/>
      <c r="AJ92" s="240"/>
      <c r="AK92" s="240"/>
      <c r="AL92" s="11"/>
      <c r="AM92" s="10"/>
    </row>
    <row r="93" spans="1:39" ht="25" customHeight="1">
      <c r="A93" s="10"/>
      <c r="B93" s="17"/>
      <c r="C93" s="10"/>
      <c r="D93" s="10"/>
      <c r="E93" s="10"/>
      <c r="F93" s="10"/>
      <c r="G93" s="10"/>
      <c r="H93" s="10"/>
      <c r="I93" s="10"/>
      <c r="J93" s="10"/>
      <c r="K93" s="10"/>
      <c r="L93" s="10"/>
      <c r="M93" s="10"/>
      <c r="N93" s="10"/>
      <c r="O93" s="10"/>
      <c r="P93" s="10"/>
      <c r="Q93" s="10"/>
      <c r="R93" s="10"/>
      <c r="S93" s="10"/>
      <c r="T93" s="10"/>
      <c r="U93" s="240"/>
      <c r="V93" s="240"/>
      <c r="W93" s="240"/>
      <c r="X93" s="240"/>
      <c r="Y93" s="240"/>
      <c r="Z93" s="240"/>
      <c r="AA93" s="240"/>
      <c r="AB93" s="240"/>
      <c r="AC93" s="240"/>
      <c r="AD93" s="240"/>
      <c r="AE93" s="240"/>
      <c r="AF93" s="240"/>
      <c r="AG93" s="240"/>
      <c r="AH93" s="240"/>
      <c r="AI93" s="240"/>
      <c r="AJ93" s="240"/>
      <c r="AK93" s="240"/>
      <c r="AL93" s="11"/>
      <c r="AM93" s="10"/>
    </row>
    <row r="94" spans="1:39" ht="25" customHeight="1">
      <c r="A94" s="10"/>
      <c r="B94" s="17"/>
      <c r="C94" s="237" t="s">
        <v>45</v>
      </c>
      <c r="D94" s="240"/>
      <c r="E94" s="240"/>
      <c r="F94" s="240"/>
      <c r="G94" s="240"/>
      <c r="H94" s="240"/>
      <c r="I94" s="240"/>
      <c r="J94" s="240"/>
      <c r="K94" s="240"/>
      <c r="L94" s="240"/>
      <c r="M94" s="240"/>
      <c r="N94" s="240"/>
      <c r="O94" s="240"/>
      <c r="P94" s="240"/>
      <c r="Q94" s="240"/>
      <c r="R94" s="240"/>
      <c r="S94" s="240"/>
      <c r="T94" s="10"/>
      <c r="U94" s="240"/>
      <c r="V94" s="240"/>
      <c r="W94" s="240"/>
      <c r="X94" s="240"/>
      <c r="Y94" s="240"/>
      <c r="Z94" s="240"/>
      <c r="AA94" s="240"/>
      <c r="AB94" s="240"/>
      <c r="AC94" s="240"/>
      <c r="AD94" s="240"/>
      <c r="AE94" s="240"/>
      <c r="AF94" s="240"/>
      <c r="AG94" s="240"/>
      <c r="AH94" s="240"/>
      <c r="AI94" s="240"/>
      <c r="AJ94" s="240"/>
      <c r="AK94" s="240"/>
      <c r="AL94" s="11"/>
      <c r="AM94" s="10"/>
    </row>
    <row r="95" spans="1:39" ht="25" customHeight="1">
      <c r="A95" s="10"/>
      <c r="B95" s="17"/>
      <c r="C95" s="246" t="s">
        <v>46</v>
      </c>
      <c r="D95" s="240"/>
      <c r="E95" s="240"/>
      <c r="F95" s="240"/>
      <c r="G95" s="240"/>
      <c r="H95" s="240"/>
      <c r="I95" s="240"/>
      <c r="J95" s="240"/>
      <c r="K95" s="240"/>
      <c r="L95" s="240"/>
      <c r="M95" s="240"/>
      <c r="N95" s="240"/>
      <c r="O95" s="240"/>
      <c r="P95" s="240"/>
      <c r="Q95" s="240"/>
      <c r="R95" s="240"/>
      <c r="S95" s="240"/>
      <c r="T95" s="10"/>
      <c r="U95" s="240"/>
      <c r="V95" s="240"/>
      <c r="W95" s="240"/>
      <c r="X95" s="240"/>
      <c r="Y95" s="240"/>
      <c r="Z95" s="240"/>
      <c r="AA95" s="240"/>
      <c r="AB95" s="240"/>
      <c r="AC95" s="240"/>
      <c r="AD95" s="240"/>
      <c r="AE95" s="240"/>
      <c r="AF95" s="240"/>
      <c r="AG95" s="240"/>
      <c r="AH95" s="240"/>
      <c r="AI95" s="240"/>
      <c r="AJ95" s="240"/>
      <c r="AK95" s="240"/>
      <c r="AL95" s="11"/>
      <c r="AM95" s="10"/>
    </row>
    <row r="96" spans="1:39" ht="25" customHeight="1">
      <c r="A96" s="10"/>
      <c r="B96" s="17"/>
      <c r="C96" s="240"/>
      <c r="D96" s="240"/>
      <c r="E96" s="240"/>
      <c r="F96" s="240"/>
      <c r="G96" s="240"/>
      <c r="H96" s="240"/>
      <c r="I96" s="240"/>
      <c r="J96" s="240"/>
      <c r="K96" s="240"/>
      <c r="L96" s="240"/>
      <c r="M96" s="240"/>
      <c r="N96" s="240"/>
      <c r="O96" s="240"/>
      <c r="P96" s="240"/>
      <c r="Q96" s="240"/>
      <c r="R96" s="240"/>
      <c r="S96" s="240"/>
      <c r="T96" s="10"/>
      <c r="U96" s="240"/>
      <c r="V96" s="240"/>
      <c r="W96" s="240"/>
      <c r="X96" s="240"/>
      <c r="Y96" s="240"/>
      <c r="Z96" s="240"/>
      <c r="AA96" s="240"/>
      <c r="AB96" s="240"/>
      <c r="AC96" s="240"/>
      <c r="AD96" s="240"/>
      <c r="AE96" s="240"/>
      <c r="AF96" s="240"/>
      <c r="AG96" s="240"/>
      <c r="AH96" s="240"/>
      <c r="AI96" s="240"/>
      <c r="AJ96" s="240"/>
      <c r="AK96" s="240"/>
      <c r="AL96" s="11"/>
      <c r="AM96" s="10"/>
    </row>
    <row r="97" spans="1:39" ht="25" customHeight="1">
      <c r="A97" s="10"/>
      <c r="B97" s="17"/>
      <c r="C97" s="240"/>
      <c r="D97" s="240"/>
      <c r="E97" s="240"/>
      <c r="F97" s="240"/>
      <c r="G97" s="240"/>
      <c r="H97" s="240"/>
      <c r="I97" s="240"/>
      <c r="J97" s="240"/>
      <c r="K97" s="240"/>
      <c r="L97" s="240"/>
      <c r="M97" s="240"/>
      <c r="N97" s="240"/>
      <c r="O97" s="240"/>
      <c r="P97" s="240"/>
      <c r="Q97" s="240"/>
      <c r="R97" s="240"/>
      <c r="S97" s="240"/>
      <c r="T97" s="10"/>
      <c r="U97" s="240"/>
      <c r="V97" s="240"/>
      <c r="W97" s="240"/>
      <c r="X97" s="240"/>
      <c r="Y97" s="240"/>
      <c r="Z97" s="240"/>
      <c r="AA97" s="240"/>
      <c r="AB97" s="240"/>
      <c r="AC97" s="240"/>
      <c r="AD97" s="240"/>
      <c r="AE97" s="240"/>
      <c r="AF97" s="240"/>
      <c r="AG97" s="240"/>
      <c r="AH97" s="240"/>
      <c r="AI97" s="240"/>
      <c r="AJ97" s="240"/>
      <c r="AK97" s="240"/>
      <c r="AL97" s="11"/>
      <c r="AM97" s="10"/>
    </row>
    <row r="98" spans="1:39" ht="25" customHeight="1">
      <c r="A98" s="10"/>
      <c r="B98" s="17"/>
      <c r="C98" s="240"/>
      <c r="D98" s="240"/>
      <c r="E98" s="240"/>
      <c r="F98" s="240"/>
      <c r="G98" s="240"/>
      <c r="H98" s="240"/>
      <c r="I98" s="240"/>
      <c r="J98" s="240"/>
      <c r="K98" s="240"/>
      <c r="L98" s="240"/>
      <c r="M98" s="240"/>
      <c r="N98" s="240"/>
      <c r="O98" s="240"/>
      <c r="P98" s="240"/>
      <c r="Q98" s="240"/>
      <c r="R98" s="240"/>
      <c r="S98" s="240"/>
      <c r="T98" s="10"/>
      <c r="U98" s="10"/>
      <c r="V98" s="10"/>
      <c r="W98" s="10"/>
      <c r="X98" s="10"/>
      <c r="Y98" s="10"/>
      <c r="Z98" s="10"/>
      <c r="AA98" s="10"/>
      <c r="AB98" s="10"/>
      <c r="AC98" s="10"/>
      <c r="AD98" s="10"/>
      <c r="AE98" s="10"/>
      <c r="AF98" s="10"/>
      <c r="AG98" s="10"/>
      <c r="AH98" s="10"/>
      <c r="AI98" s="10"/>
      <c r="AJ98" s="10"/>
      <c r="AK98" s="10"/>
      <c r="AL98" s="11"/>
      <c r="AM98" s="10"/>
    </row>
    <row r="99" spans="1:39" ht="25" customHeight="1">
      <c r="A99" s="10"/>
      <c r="B99" s="17"/>
      <c r="C99" s="240"/>
      <c r="D99" s="240"/>
      <c r="E99" s="240"/>
      <c r="F99" s="240"/>
      <c r="G99" s="240"/>
      <c r="H99" s="240"/>
      <c r="I99" s="240"/>
      <c r="J99" s="240"/>
      <c r="K99" s="240"/>
      <c r="L99" s="240"/>
      <c r="M99" s="240"/>
      <c r="N99" s="240"/>
      <c r="O99" s="240"/>
      <c r="P99" s="240"/>
      <c r="Q99" s="240"/>
      <c r="R99" s="240"/>
      <c r="S99" s="240"/>
      <c r="T99" s="10"/>
      <c r="U99" s="237" t="s">
        <v>47</v>
      </c>
      <c r="V99" s="240"/>
      <c r="W99" s="240"/>
      <c r="X99" s="240"/>
      <c r="Y99" s="240"/>
      <c r="Z99" s="240"/>
      <c r="AA99" s="240"/>
      <c r="AB99" s="240"/>
      <c r="AC99" s="240"/>
      <c r="AD99" s="240"/>
      <c r="AE99" s="240"/>
      <c r="AF99" s="240"/>
      <c r="AG99" s="240"/>
      <c r="AH99" s="240"/>
      <c r="AI99" s="240"/>
      <c r="AJ99" s="240"/>
      <c r="AK99" s="240"/>
      <c r="AL99" s="11"/>
      <c r="AM99" s="10"/>
    </row>
    <row r="100" spans="1:39" ht="25" customHeight="1">
      <c r="A100" s="10"/>
      <c r="B100" s="17"/>
      <c r="C100" s="240"/>
      <c r="D100" s="240"/>
      <c r="E100" s="240"/>
      <c r="F100" s="240"/>
      <c r="G100" s="240"/>
      <c r="H100" s="240"/>
      <c r="I100" s="240"/>
      <c r="J100" s="240"/>
      <c r="K100" s="240"/>
      <c r="L100" s="240"/>
      <c r="M100" s="240"/>
      <c r="N100" s="240"/>
      <c r="O100" s="240"/>
      <c r="P100" s="240"/>
      <c r="Q100" s="240"/>
      <c r="R100" s="240"/>
      <c r="S100" s="240"/>
      <c r="T100" s="10"/>
      <c r="U100" s="246" t="s">
        <v>48</v>
      </c>
      <c r="V100" s="240"/>
      <c r="W100" s="240"/>
      <c r="X100" s="240"/>
      <c r="Y100" s="240"/>
      <c r="Z100" s="240"/>
      <c r="AA100" s="240"/>
      <c r="AB100" s="240"/>
      <c r="AC100" s="240"/>
      <c r="AD100" s="240"/>
      <c r="AE100" s="240"/>
      <c r="AF100" s="240"/>
      <c r="AG100" s="240"/>
      <c r="AH100" s="240"/>
      <c r="AI100" s="240"/>
      <c r="AJ100" s="240"/>
      <c r="AK100" s="240"/>
      <c r="AL100" s="11"/>
      <c r="AM100" s="10"/>
    </row>
    <row r="101" spans="1:39" ht="25" customHeight="1">
      <c r="A101" s="10"/>
      <c r="B101" s="17"/>
      <c r="C101" s="240"/>
      <c r="D101" s="240"/>
      <c r="E101" s="240"/>
      <c r="F101" s="240"/>
      <c r="G101" s="240"/>
      <c r="H101" s="240"/>
      <c r="I101" s="240"/>
      <c r="J101" s="240"/>
      <c r="K101" s="240"/>
      <c r="L101" s="240"/>
      <c r="M101" s="240"/>
      <c r="N101" s="240"/>
      <c r="O101" s="240"/>
      <c r="P101" s="240"/>
      <c r="Q101" s="240"/>
      <c r="R101" s="240"/>
      <c r="S101" s="240"/>
      <c r="T101" s="10"/>
      <c r="U101" s="240"/>
      <c r="V101" s="240"/>
      <c r="W101" s="240"/>
      <c r="X101" s="240"/>
      <c r="Y101" s="240"/>
      <c r="Z101" s="240"/>
      <c r="AA101" s="240"/>
      <c r="AB101" s="240"/>
      <c r="AC101" s="240"/>
      <c r="AD101" s="240"/>
      <c r="AE101" s="240"/>
      <c r="AF101" s="240"/>
      <c r="AG101" s="240"/>
      <c r="AH101" s="240"/>
      <c r="AI101" s="240"/>
      <c r="AJ101" s="240"/>
      <c r="AK101" s="240"/>
      <c r="AL101" s="11"/>
      <c r="AM101" s="10"/>
    </row>
    <row r="102" spans="1:39" ht="25" customHeight="1">
      <c r="A102" s="10"/>
      <c r="B102" s="17"/>
      <c r="C102" s="240"/>
      <c r="D102" s="240"/>
      <c r="E102" s="240"/>
      <c r="F102" s="240"/>
      <c r="G102" s="240"/>
      <c r="H102" s="240"/>
      <c r="I102" s="240"/>
      <c r="J102" s="240"/>
      <c r="K102" s="240"/>
      <c r="L102" s="240"/>
      <c r="M102" s="240"/>
      <c r="N102" s="240"/>
      <c r="O102" s="240"/>
      <c r="P102" s="240"/>
      <c r="Q102" s="240"/>
      <c r="R102" s="240"/>
      <c r="S102" s="240"/>
      <c r="T102" s="10"/>
      <c r="U102" s="240"/>
      <c r="V102" s="240"/>
      <c r="W102" s="240"/>
      <c r="X102" s="240"/>
      <c r="Y102" s="240"/>
      <c r="Z102" s="240"/>
      <c r="AA102" s="240"/>
      <c r="AB102" s="240"/>
      <c r="AC102" s="240"/>
      <c r="AD102" s="240"/>
      <c r="AE102" s="240"/>
      <c r="AF102" s="240"/>
      <c r="AG102" s="240"/>
      <c r="AH102" s="240"/>
      <c r="AI102" s="240"/>
      <c r="AJ102" s="240"/>
      <c r="AK102" s="240"/>
      <c r="AL102" s="11"/>
      <c r="AM102" s="10"/>
    </row>
    <row r="103" spans="1:39" ht="25" customHeight="1">
      <c r="A103" s="10"/>
      <c r="B103" s="1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4"/>
      <c r="AM103" s="10"/>
    </row>
    <row r="104" spans="1:39" ht="2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row>
    <row r="105" spans="1:39" ht="25" customHeight="1">
      <c r="A105" s="10"/>
      <c r="B105" s="247" t="s">
        <v>40</v>
      </c>
      <c r="C105" s="248"/>
      <c r="D105" s="248"/>
      <c r="E105" s="248"/>
      <c r="F105" s="248"/>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9"/>
      <c r="AM105" s="10"/>
    </row>
    <row r="106" spans="1:39" ht="25" customHeight="1">
      <c r="A106" s="10"/>
      <c r="B106" s="250"/>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3"/>
      <c r="AM106" s="10"/>
    </row>
    <row r="107" spans="1:39" ht="25" customHeight="1">
      <c r="A107" s="10"/>
      <c r="B107" s="1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4"/>
      <c r="AM107" s="10"/>
    </row>
    <row r="108" spans="1:39" ht="25" customHeight="1">
      <c r="A108" s="10"/>
      <c r="B108" s="15"/>
      <c r="C108" s="244" t="s">
        <v>49</v>
      </c>
      <c r="D108" s="240"/>
      <c r="E108" s="240"/>
      <c r="F108" s="240"/>
      <c r="G108" s="240"/>
      <c r="H108" s="240"/>
      <c r="I108" s="240"/>
      <c r="J108" s="240"/>
      <c r="K108" s="240"/>
      <c r="L108" s="240"/>
      <c r="M108" s="240"/>
      <c r="N108" s="240"/>
      <c r="O108" s="240"/>
      <c r="P108" s="240"/>
      <c r="Q108" s="240"/>
      <c r="R108" s="240"/>
      <c r="S108" s="240"/>
      <c r="T108" s="2"/>
      <c r="U108" s="244" t="s">
        <v>50</v>
      </c>
      <c r="V108" s="240"/>
      <c r="W108" s="240"/>
      <c r="X108" s="240"/>
      <c r="Y108" s="240"/>
      <c r="Z108" s="240"/>
      <c r="AA108" s="240"/>
      <c r="AB108" s="240"/>
      <c r="AC108" s="240"/>
      <c r="AD108" s="240"/>
      <c r="AE108" s="240"/>
      <c r="AF108" s="240"/>
      <c r="AG108" s="240"/>
      <c r="AH108" s="240"/>
      <c r="AI108" s="240"/>
      <c r="AJ108" s="240"/>
      <c r="AK108" s="240"/>
      <c r="AL108" s="4"/>
      <c r="AM108" s="10"/>
    </row>
    <row r="109" spans="1:39" ht="25" customHeight="1">
      <c r="A109" s="10"/>
      <c r="B109" s="17"/>
      <c r="C109" s="246" t="s">
        <v>51</v>
      </c>
      <c r="D109" s="240"/>
      <c r="E109" s="240"/>
      <c r="F109" s="240"/>
      <c r="G109" s="240"/>
      <c r="H109" s="240"/>
      <c r="I109" s="240"/>
      <c r="J109" s="240"/>
      <c r="K109" s="240"/>
      <c r="L109" s="240"/>
      <c r="M109" s="240"/>
      <c r="N109" s="240"/>
      <c r="O109" s="240"/>
      <c r="P109" s="240"/>
      <c r="Q109" s="240"/>
      <c r="R109" s="240"/>
      <c r="S109" s="240"/>
      <c r="T109" s="10"/>
      <c r="U109" s="246" t="s">
        <v>52</v>
      </c>
      <c r="V109" s="240"/>
      <c r="W109" s="240"/>
      <c r="X109" s="240"/>
      <c r="Y109" s="240"/>
      <c r="Z109" s="240"/>
      <c r="AA109" s="240"/>
      <c r="AB109" s="240"/>
      <c r="AC109" s="240"/>
      <c r="AD109" s="240"/>
      <c r="AE109" s="240"/>
      <c r="AF109" s="240"/>
      <c r="AG109" s="240"/>
      <c r="AH109" s="240"/>
      <c r="AI109" s="240"/>
      <c r="AJ109" s="240"/>
      <c r="AK109" s="240"/>
      <c r="AL109" s="11"/>
      <c r="AM109" s="10"/>
    </row>
    <row r="110" spans="1:39" ht="25" customHeight="1">
      <c r="A110" s="10"/>
      <c r="B110" s="17"/>
      <c r="C110" s="240"/>
      <c r="D110" s="240"/>
      <c r="E110" s="240"/>
      <c r="F110" s="240"/>
      <c r="G110" s="240"/>
      <c r="H110" s="240"/>
      <c r="I110" s="240"/>
      <c r="J110" s="240"/>
      <c r="K110" s="240"/>
      <c r="L110" s="240"/>
      <c r="M110" s="240"/>
      <c r="N110" s="240"/>
      <c r="O110" s="240"/>
      <c r="P110" s="240"/>
      <c r="Q110" s="240"/>
      <c r="R110" s="240"/>
      <c r="S110" s="240"/>
      <c r="T110" s="10"/>
      <c r="U110" s="240"/>
      <c r="V110" s="240"/>
      <c r="W110" s="240"/>
      <c r="X110" s="240"/>
      <c r="Y110" s="240"/>
      <c r="Z110" s="240"/>
      <c r="AA110" s="240"/>
      <c r="AB110" s="240"/>
      <c r="AC110" s="240"/>
      <c r="AD110" s="240"/>
      <c r="AE110" s="240"/>
      <c r="AF110" s="240"/>
      <c r="AG110" s="240"/>
      <c r="AH110" s="240"/>
      <c r="AI110" s="240"/>
      <c r="AJ110" s="240"/>
      <c r="AK110" s="240"/>
      <c r="AL110" s="11"/>
      <c r="AM110" s="10"/>
    </row>
    <row r="111" spans="1:39" ht="25" customHeight="1">
      <c r="A111" s="10"/>
      <c r="B111" s="17"/>
      <c r="C111" s="240"/>
      <c r="D111" s="240"/>
      <c r="E111" s="240"/>
      <c r="F111" s="240"/>
      <c r="G111" s="240"/>
      <c r="H111" s="240"/>
      <c r="I111" s="240"/>
      <c r="J111" s="240"/>
      <c r="K111" s="240"/>
      <c r="L111" s="240"/>
      <c r="M111" s="240"/>
      <c r="N111" s="240"/>
      <c r="O111" s="240"/>
      <c r="P111" s="240"/>
      <c r="Q111" s="240"/>
      <c r="R111" s="240"/>
      <c r="S111" s="240"/>
      <c r="T111" s="10"/>
      <c r="U111" s="240"/>
      <c r="V111" s="240"/>
      <c r="W111" s="240"/>
      <c r="X111" s="240"/>
      <c r="Y111" s="240"/>
      <c r="Z111" s="240"/>
      <c r="AA111" s="240"/>
      <c r="AB111" s="240"/>
      <c r="AC111" s="240"/>
      <c r="AD111" s="240"/>
      <c r="AE111" s="240"/>
      <c r="AF111" s="240"/>
      <c r="AG111" s="240"/>
      <c r="AH111" s="240"/>
      <c r="AI111" s="240"/>
      <c r="AJ111" s="240"/>
      <c r="AK111" s="240"/>
      <c r="AL111" s="11"/>
      <c r="AM111" s="10"/>
    </row>
    <row r="112" spans="1:39" ht="25" customHeight="1">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1"/>
      <c r="AM112" s="10"/>
    </row>
    <row r="113" spans="1:39" ht="25" customHeight="1">
      <c r="A113" s="10"/>
      <c r="B113" s="17"/>
      <c r="C113" s="237" t="s">
        <v>53</v>
      </c>
      <c r="D113" s="240"/>
      <c r="E113" s="240"/>
      <c r="F113" s="240"/>
      <c r="G113" s="240"/>
      <c r="H113" s="240"/>
      <c r="I113" s="240"/>
      <c r="J113" s="240"/>
      <c r="K113" s="240"/>
      <c r="L113" s="240"/>
      <c r="M113" s="240"/>
      <c r="N113" s="240"/>
      <c r="O113" s="240"/>
      <c r="P113" s="240"/>
      <c r="Q113" s="240"/>
      <c r="R113" s="240"/>
      <c r="S113" s="240"/>
      <c r="T113" s="10"/>
      <c r="U113" s="237" t="s">
        <v>54</v>
      </c>
      <c r="V113" s="240"/>
      <c r="W113" s="240"/>
      <c r="X113" s="240"/>
      <c r="Y113" s="240"/>
      <c r="Z113" s="240"/>
      <c r="AA113" s="240"/>
      <c r="AB113" s="240"/>
      <c r="AC113" s="240"/>
      <c r="AD113" s="240"/>
      <c r="AE113" s="240"/>
      <c r="AF113" s="240"/>
      <c r="AG113" s="240"/>
      <c r="AH113" s="240"/>
      <c r="AI113" s="240"/>
      <c r="AJ113" s="240"/>
      <c r="AK113" s="240"/>
      <c r="AL113" s="11"/>
      <c r="AM113" s="10"/>
    </row>
    <row r="114" spans="1:39" ht="25" customHeight="1">
      <c r="A114" s="10"/>
      <c r="B114" s="17"/>
      <c r="C114" s="246" t="s">
        <v>55</v>
      </c>
      <c r="D114" s="240"/>
      <c r="E114" s="240"/>
      <c r="F114" s="240"/>
      <c r="G114" s="240"/>
      <c r="H114" s="240"/>
      <c r="I114" s="240"/>
      <c r="J114" s="240"/>
      <c r="K114" s="240"/>
      <c r="L114" s="240"/>
      <c r="M114" s="240"/>
      <c r="N114" s="240"/>
      <c r="O114" s="240"/>
      <c r="P114" s="240"/>
      <c r="Q114" s="240"/>
      <c r="R114" s="240"/>
      <c r="S114" s="240"/>
      <c r="T114" s="10"/>
      <c r="U114" s="246" t="s">
        <v>56</v>
      </c>
      <c r="V114" s="240"/>
      <c r="W114" s="240"/>
      <c r="X114" s="240"/>
      <c r="Y114" s="240"/>
      <c r="Z114" s="240"/>
      <c r="AA114" s="240"/>
      <c r="AB114" s="240"/>
      <c r="AC114" s="240"/>
      <c r="AD114" s="240"/>
      <c r="AE114" s="240"/>
      <c r="AF114" s="240"/>
      <c r="AG114" s="240"/>
      <c r="AH114" s="240"/>
      <c r="AI114" s="240"/>
      <c r="AJ114" s="240"/>
      <c r="AK114" s="240"/>
      <c r="AL114" s="11"/>
      <c r="AM114" s="10"/>
    </row>
    <row r="115" spans="1:39" ht="25" customHeight="1">
      <c r="A115" s="10"/>
      <c r="B115" s="17"/>
      <c r="C115" s="240"/>
      <c r="D115" s="240"/>
      <c r="E115" s="240"/>
      <c r="F115" s="240"/>
      <c r="G115" s="240"/>
      <c r="H115" s="240"/>
      <c r="I115" s="240"/>
      <c r="J115" s="240"/>
      <c r="K115" s="240"/>
      <c r="L115" s="240"/>
      <c r="M115" s="240"/>
      <c r="N115" s="240"/>
      <c r="O115" s="240"/>
      <c r="P115" s="240"/>
      <c r="Q115" s="240"/>
      <c r="R115" s="240"/>
      <c r="S115" s="240"/>
      <c r="T115" s="10"/>
      <c r="U115" s="240"/>
      <c r="V115" s="240"/>
      <c r="W115" s="240"/>
      <c r="X115" s="240"/>
      <c r="Y115" s="240"/>
      <c r="Z115" s="240"/>
      <c r="AA115" s="240"/>
      <c r="AB115" s="240"/>
      <c r="AC115" s="240"/>
      <c r="AD115" s="240"/>
      <c r="AE115" s="240"/>
      <c r="AF115" s="240"/>
      <c r="AG115" s="240"/>
      <c r="AH115" s="240"/>
      <c r="AI115" s="240"/>
      <c r="AJ115" s="240"/>
      <c r="AK115" s="240"/>
      <c r="AL115" s="11"/>
      <c r="AM115" s="10"/>
    </row>
    <row r="116" spans="1:39" ht="25" customHeight="1">
      <c r="A116" s="10"/>
      <c r="B116" s="17"/>
      <c r="C116" s="240"/>
      <c r="D116" s="240"/>
      <c r="E116" s="240"/>
      <c r="F116" s="240"/>
      <c r="G116" s="240"/>
      <c r="H116" s="240"/>
      <c r="I116" s="240"/>
      <c r="J116" s="240"/>
      <c r="K116" s="240"/>
      <c r="L116" s="240"/>
      <c r="M116" s="240"/>
      <c r="N116" s="240"/>
      <c r="O116" s="240"/>
      <c r="P116" s="240"/>
      <c r="Q116" s="240"/>
      <c r="R116" s="240"/>
      <c r="S116" s="240"/>
      <c r="T116" s="10"/>
      <c r="U116" s="240"/>
      <c r="V116" s="240"/>
      <c r="W116" s="240"/>
      <c r="X116" s="240"/>
      <c r="Y116" s="240"/>
      <c r="Z116" s="240"/>
      <c r="AA116" s="240"/>
      <c r="AB116" s="240"/>
      <c r="AC116" s="240"/>
      <c r="AD116" s="240"/>
      <c r="AE116" s="240"/>
      <c r="AF116" s="240"/>
      <c r="AG116" s="240"/>
      <c r="AH116" s="240"/>
      <c r="AI116" s="240"/>
      <c r="AJ116" s="240"/>
      <c r="AK116" s="240"/>
      <c r="AL116" s="11"/>
      <c r="AM116" s="10"/>
    </row>
    <row r="117" spans="1:39" ht="25" customHeight="1">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1"/>
      <c r="AM117" s="10"/>
    </row>
    <row r="118" spans="1:39" ht="25" customHeight="1">
      <c r="A118" s="10"/>
      <c r="B118" s="17"/>
      <c r="C118" s="237" t="s">
        <v>57</v>
      </c>
      <c r="D118" s="240"/>
      <c r="E118" s="240"/>
      <c r="F118" s="240"/>
      <c r="G118" s="240"/>
      <c r="H118" s="240"/>
      <c r="I118" s="240"/>
      <c r="J118" s="240"/>
      <c r="K118" s="240"/>
      <c r="L118" s="240"/>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11"/>
      <c r="AM118" s="10"/>
    </row>
    <row r="119" spans="1:39" ht="25" customHeight="1">
      <c r="A119" s="10"/>
      <c r="B119" s="17"/>
      <c r="C119" s="253" t="s">
        <v>58</v>
      </c>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0"/>
      <c r="AB119" s="240"/>
      <c r="AC119" s="240"/>
      <c r="AD119" s="240"/>
      <c r="AE119" s="240"/>
      <c r="AF119" s="240"/>
      <c r="AG119" s="240"/>
      <c r="AH119" s="240"/>
      <c r="AI119" s="240"/>
      <c r="AJ119" s="240"/>
      <c r="AK119" s="240"/>
      <c r="AL119" s="11"/>
      <c r="AM119" s="10"/>
    </row>
    <row r="120" spans="1:39" ht="25" customHeight="1">
      <c r="A120" s="10"/>
      <c r="B120" s="17"/>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11"/>
      <c r="AM120" s="10"/>
    </row>
    <row r="121" spans="1:39" ht="25" customHeight="1">
      <c r="A121" s="10"/>
      <c r="B121" s="1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4"/>
      <c r="AM121" s="10"/>
    </row>
    <row r="122" spans="1:39" ht="25" customHeight="1">
      <c r="A122" s="10"/>
      <c r="B122" s="18"/>
      <c r="C122" s="13"/>
      <c r="D122" s="13"/>
      <c r="E122" s="13"/>
      <c r="F122" s="13"/>
      <c r="G122" s="13"/>
      <c r="H122" s="13"/>
      <c r="I122" s="13"/>
      <c r="J122" s="13"/>
      <c r="K122" s="13"/>
      <c r="L122" s="13"/>
      <c r="M122" s="13"/>
      <c r="N122" s="13"/>
      <c r="O122" s="13"/>
      <c r="P122" s="13"/>
      <c r="Q122" s="13"/>
      <c r="R122" s="13"/>
      <c r="S122" s="13"/>
      <c r="T122" s="18"/>
      <c r="U122" s="13"/>
      <c r="V122" s="13"/>
      <c r="W122" s="13"/>
      <c r="X122" s="13"/>
      <c r="Y122" s="13"/>
      <c r="Z122" s="13"/>
      <c r="AA122" s="13"/>
      <c r="AB122" s="13"/>
      <c r="AC122" s="13"/>
      <c r="AD122" s="13"/>
      <c r="AE122" s="13"/>
      <c r="AF122" s="13"/>
      <c r="AG122" s="13"/>
      <c r="AH122" s="13"/>
      <c r="AI122" s="13"/>
      <c r="AJ122" s="13"/>
      <c r="AK122" s="13"/>
      <c r="AL122" s="18"/>
      <c r="AM122" s="10"/>
    </row>
    <row r="123" spans="1:39" ht="25" customHeight="1">
      <c r="A123" s="10"/>
      <c r="B123" s="254" t="s">
        <v>59</v>
      </c>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1"/>
      <c r="AM123" s="10"/>
    </row>
    <row r="124" spans="1:39" ht="25" customHeight="1">
      <c r="A124" s="10"/>
      <c r="B124" s="250"/>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3"/>
      <c r="AM124" s="10"/>
    </row>
    <row r="125" spans="1:39" ht="25" customHeight="1">
      <c r="A125" s="10"/>
      <c r="B125" s="19"/>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1"/>
      <c r="AM125" s="10"/>
    </row>
    <row r="126" spans="1:39" ht="25" customHeight="1">
      <c r="A126" s="10"/>
      <c r="B126" s="19"/>
      <c r="C126" s="256" t="s">
        <v>60</v>
      </c>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1"/>
      <c r="AM126" s="10"/>
    </row>
    <row r="127" spans="1:39" ht="25" customHeight="1">
      <c r="A127" s="10"/>
      <c r="B127" s="19"/>
      <c r="C127" s="245" t="s">
        <v>61</v>
      </c>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1"/>
      <c r="AM127" s="10"/>
    </row>
    <row r="128" spans="1:39" ht="25" customHeight="1">
      <c r="A128" s="10"/>
      <c r="B128" s="19"/>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1"/>
      <c r="AM128" s="10"/>
    </row>
    <row r="129" spans="1:39" ht="25" customHeight="1">
      <c r="A129" s="10"/>
      <c r="B129" s="19"/>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1"/>
      <c r="AM129" s="10"/>
    </row>
    <row r="130" spans="1:39" ht="25" customHeight="1">
      <c r="A130" s="10"/>
      <c r="B130" s="19"/>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1"/>
      <c r="AM130" s="10"/>
    </row>
    <row r="131" spans="1:39" ht="25" customHeight="1">
      <c r="A131" s="10"/>
      <c r="B131" s="19"/>
      <c r="C131" s="256" t="s">
        <v>62</v>
      </c>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1"/>
      <c r="AM131" s="10"/>
    </row>
    <row r="132" spans="1:39" ht="25" customHeight="1">
      <c r="A132" s="10"/>
      <c r="B132" s="19"/>
      <c r="C132" s="245" t="s">
        <v>63</v>
      </c>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1"/>
      <c r="AM132" s="10"/>
    </row>
    <row r="133" spans="1:39" ht="25" customHeight="1">
      <c r="A133" s="10"/>
      <c r="B133" s="19"/>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1"/>
      <c r="AM133" s="10"/>
    </row>
    <row r="134" spans="1:39" ht="25" customHeight="1">
      <c r="A134" s="10"/>
      <c r="B134" s="19"/>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c r="Y134" s="240"/>
      <c r="Z134" s="240"/>
      <c r="AA134" s="240"/>
      <c r="AB134" s="240"/>
      <c r="AC134" s="240"/>
      <c r="AD134" s="240"/>
      <c r="AE134" s="240"/>
      <c r="AF134" s="240"/>
      <c r="AG134" s="240"/>
      <c r="AH134" s="240"/>
      <c r="AI134" s="240"/>
      <c r="AJ134" s="240"/>
      <c r="AK134" s="240"/>
      <c r="AL134" s="21"/>
      <c r="AM134" s="10"/>
    </row>
    <row r="135" spans="1:39" ht="25" customHeight="1">
      <c r="A135" s="10"/>
      <c r="B135" s="19"/>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1"/>
      <c r="AM135" s="10"/>
    </row>
    <row r="136" spans="1:39" ht="25" customHeight="1">
      <c r="A136" s="10"/>
      <c r="B136" s="19"/>
      <c r="C136" s="256" t="s">
        <v>64</v>
      </c>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c r="AA136" s="240"/>
      <c r="AB136" s="240"/>
      <c r="AC136" s="240"/>
      <c r="AD136" s="240"/>
      <c r="AE136" s="240"/>
      <c r="AF136" s="240"/>
      <c r="AG136" s="240"/>
      <c r="AH136" s="240"/>
      <c r="AI136" s="240"/>
      <c r="AJ136" s="240"/>
      <c r="AK136" s="240"/>
      <c r="AL136" s="21"/>
      <c r="AM136" s="10"/>
    </row>
    <row r="137" spans="1:39" ht="25" customHeight="1">
      <c r="A137" s="10"/>
      <c r="B137" s="19"/>
      <c r="C137" s="245" t="s">
        <v>65</v>
      </c>
      <c r="D137" s="240"/>
      <c r="E137" s="240"/>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c r="AL137" s="21"/>
      <c r="AM137" s="10"/>
    </row>
    <row r="138" spans="1:39" ht="25" customHeight="1">
      <c r="A138" s="10"/>
      <c r="B138" s="19"/>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c r="Y138" s="240"/>
      <c r="Z138" s="240"/>
      <c r="AA138" s="240"/>
      <c r="AB138" s="240"/>
      <c r="AC138" s="240"/>
      <c r="AD138" s="240"/>
      <c r="AE138" s="240"/>
      <c r="AF138" s="240"/>
      <c r="AG138" s="240"/>
      <c r="AH138" s="240"/>
      <c r="AI138" s="240"/>
      <c r="AJ138" s="240"/>
      <c r="AK138" s="240"/>
      <c r="AL138" s="21"/>
      <c r="AM138" s="10"/>
    </row>
    <row r="139" spans="1:39" ht="25" customHeight="1">
      <c r="A139" s="10"/>
      <c r="B139" s="19"/>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c r="Y139" s="240"/>
      <c r="Z139" s="240"/>
      <c r="AA139" s="240"/>
      <c r="AB139" s="240"/>
      <c r="AC139" s="240"/>
      <c r="AD139" s="240"/>
      <c r="AE139" s="240"/>
      <c r="AF139" s="240"/>
      <c r="AG139" s="240"/>
      <c r="AH139" s="240"/>
      <c r="AI139" s="240"/>
      <c r="AJ139" s="240"/>
      <c r="AK139" s="240"/>
      <c r="AL139" s="21"/>
      <c r="AM139" s="10"/>
    </row>
    <row r="140" spans="1:39" ht="25" customHeight="1">
      <c r="A140" s="10"/>
      <c r="B140" s="22"/>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23"/>
      <c r="AM140" s="10"/>
    </row>
    <row r="141" spans="1:39" ht="25" customHeight="1">
      <c r="A141" s="1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10"/>
    </row>
    <row r="142" spans="1:39" ht="25" customHeight="1">
      <c r="A142" s="10"/>
      <c r="B142" s="244" t="s">
        <v>66</v>
      </c>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10"/>
    </row>
    <row r="143" spans="1:39" ht="25" customHeight="1">
      <c r="A143" s="10"/>
      <c r="B143" s="255" t="s">
        <v>67</v>
      </c>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10"/>
    </row>
    <row r="144" spans="1:39" ht="25" customHeight="1">
      <c r="A144" s="10"/>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10"/>
    </row>
    <row r="145" spans="1:39" ht="2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row>
  </sheetData>
  <mergeCells count="74">
    <mergeCell ref="C35:R46"/>
    <mergeCell ref="C27:R28"/>
    <mergeCell ref="V28:AK29"/>
    <mergeCell ref="J29:R29"/>
    <mergeCell ref="U30:AL30"/>
    <mergeCell ref="B32:S33"/>
    <mergeCell ref="U32:AL33"/>
    <mergeCell ref="V35:AK36"/>
    <mergeCell ref="V38:AK39"/>
    <mergeCell ref="V41:AK42"/>
    <mergeCell ref="V44:AK45"/>
    <mergeCell ref="U2:AL5"/>
    <mergeCell ref="B3:S4"/>
    <mergeCell ref="B5:S5"/>
    <mergeCell ref="B6:S6"/>
    <mergeCell ref="U6:AL6"/>
    <mergeCell ref="B8:S9"/>
    <mergeCell ref="C10:R10"/>
    <mergeCell ref="V23:AK23"/>
    <mergeCell ref="V25:AK26"/>
    <mergeCell ref="U8:AL9"/>
    <mergeCell ref="U10:AL10"/>
    <mergeCell ref="V11:AK17"/>
    <mergeCell ref="C12:R15"/>
    <mergeCell ref="C17:R20"/>
    <mergeCell ref="V18:AK21"/>
    <mergeCell ref="C22:R25"/>
    <mergeCell ref="B123:AL124"/>
    <mergeCell ref="B142:AL142"/>
    <mergeCell ref="B143:AL144"/>
    <mergeCell ref="C126:AK126"/>
    <mergeCell ref="C127:AK129"/>
    <mergeCell ref="C131:AK131"/>
    <mergeCell ref="C132:AK134"/>
    <mergeCell ref="C136:AK136"/>
    <mergeCell ref="C137:AK139"/>
    <mergeCell ref="B85:AL86"/>
    <mergeCell ref="C88:S88"/>
    <mergeCell ref="U88:AK88"/>
    <mergeCell ref="C118:AK118"/>
    <mergeCell ref="C119:AK120"/>
    <mergeCell ref="U100:AK102"/>
    <mergeCell ref="B105:AL106"/>
    <mergeCell ref="C108:S108"/>
    <mergeCell ref="U108:AK108"/>
    <mergeCell ref="C109:S111"/>
    <mergeCell ref="U109:AK111"/>
    <mergeCell ref="C113:S113"/>
    <mergeCell ref="U113:AK113"/>
    <mergeCell ref="C114:S116"/>
    <mergeCell ref="U114:AK116"/>
    <mergeCell ref="C95:S102"/>
    <mergeCell ref="C89:S92"/>
    <mergeCell ref="U89:AK97"/>
    <mergeCell ref="U99:AK99"/>
    <mergeCell ref="C94:S94"/>
    <mergeCell ref="C60:AK62"/>
    <mergeCell ref="B65:AL66"/>
    <mergeCell ref="C68:S68"/>
    <mergeCell ref="U68:AK68"/>
    <mergeCell ref="C69:S74"/>
    <mergeCell ref="U69:AK70"/>
    <mergeCell ref="U72:AK72"/>
    <mergeCell ref="U73:AK77"/>
    <mergeCell ref="U79:AK79"/>
    <mergeCell ref="U80:AK82"/>
    <mergeCell ref="C76:S76"/>
    <mergeCell ref="C77:S82"/>
    <mergeCell ref="C59:AK59"/>
    <mergeCell ref="B49:AL50"/>
    <mergeCell ref="C52:S52"/>
    <mergeCell ref="U52:AK52"/>
    <mergeCell ref="C53:S57"/>
    <mergeCell ref="U53:AK5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T61"/>
  <sheetViews>
    <sheetView showGridLines="0" zoomScale="60" zoomScaleNormal="60" workbookViewId="0">
      <selection activeCell="Y7" sqref="Y7"/>
    </sheetView>
  </sheetViews>
  <sheetFormatPr defaultColWidth="12.7265625" defaultRowHeight="15.75" customHeight="1"/>
  <cols>
    <col min="1" max="20" width="4.26953125" style="114" customWidth="1"/>
    <col min="21" max="16384" width="12.7265625" style="114"/>
  </cols>
  <sheetData>
    <row r="1" spans="1:20" ht="25" customHeight="1" thickBot="1">
      <c r="A1" s="208"/>
      <c r="B1" s="209"/>
      <c r="C1" s="209"/>
      <c r="D1" s="209"/>
      <c r="E1" s="209"/>
      <c r="F1" s="209"/>
      <c r="G1" s="209"/>
      <c r="H1" s="209"/>
      <c r="I1" s="209"/>
      <c r="J1" s="209"/>
      <c r="K1" s="209"/>
      <c r="L1" s="209"/>
      <c r="M1" s="209"/>
      <c r="N1" s="209"/>
      <c r="O1" s="209"/>
      <c r="P1" s="209"/>
      <c r="Q1" s="209"/>
      <c r="R1" s="209"/>
      <c r="S1" s="209"/>
      <c r="T1" s="210"/>
    </row>
    <row r="2" spans="1:20" ht="25" customHeight="1">
      <c r="A2" s="211"/>
      <c r="B2" s="115"/>
      <c r="C2" s="116"/>
      <c r="D2" s="116"/>
      <c r="E2" s="116"/>
      <c r="F2" s="116"/>
      <c r="G2" s="116"/>
      <c r="H2" s="116"/>
      <c r="I2" s="116"/>
      <c r="J2" s="116"/>
      <c r="K2" s="116"/>
      <c r="L2" s="116"/>
      <c r="M2" s="116"/>
      <c r="N2" s="116"/>
      <c r="O2" s="116"/>
      <c r="P2" s="116"/>
      <c r="Q2" s="116"/>
      <c r="R2" s="116"/>
      <c r="S2" s="117"/>
      <c r="T2" s="212"/>
    </row>
    <row r="3" spans="1:20" ht="25" customHeight="1">
      <c r="A3" s="211"/>
      <c r="B3" s="270" t="s">
        <v>68</v>
      </c>
      <c r="C3" s="271"/>
      <c r="D3" s="271"/>
      <c r="E3" s="271"/>
      <c r="F3" s="271"/>
      <c r="G3" s="271"/>
      <c r="H3" s="271"/>
      <c r="I3" s="271"/>
      <c r="J3" s="271"/>
      <c r="K3" s="271"/>
      <c r="L3" s="271"/>
      <c r="M3" s="271"/>
      <c r="N3" s="271"/>
      <c r="O3" s="271"/>
      <c r="P3" s="271"/>
      <c r="Q3" s="271"/>
      <c r="R3" s="271"/>
      <c r="S3" s="272"/>
      <c r="T3" s="212"/>
    </row>
    <row r="4" spans="1:20" ht="25" customHeight="1">
      <c r="A4" s="211"/>
      <c r="B4" s="273"/>
      <c r="C4" s="271"/>
      <c r="D4" s="271"/>
      <c r="E4" s="271"/>
      <c r="F4" s="271"/>
      <c r="G4" s="271"/>
      <c r="H4" s="271"/>
      <c r="I4" s="271"/>
      <c r="J4" s="271"/>
      <c r="K4" s="271"/>
      <c r="L4" s="271"/>
      <c r="M4" s="271"/>
      <c r="N4" s="271"/>
      <c r="O4" s="271"/>
      <c r="P4" s="271"/>
      <c r="Q4" s="271"/>
      <c r="R4" s="271"/>
      <c r="S4" s="272"/>
      <c r="T4" s="212"/>
    </row>
    <row r="5" spans="1:20" ht="25" customHeight="1">
      <c r="A5" s="211"/>
      <c r="B5" s="274" t="s">
        <v>69</v>
      </c>
      <c r="C5" s="275"/>
      <c r="D5" s="275"/>
      <c r="E5" s="275"/>
      <c r="F5" s="275"/>
      <c r="G5" s="275"/>
      <c r="H5" s="275"/>
      <c r="I5" s="275"/>
      <c r="J5" s="275"/>
      <c r="K5" s="275"/>
      <c r="L5" s="275"/>
      <c r="M5" s="275"/>
      <c r="N5" s="275"/>
      <c r="O5" s="275"/>
      <c r="P5" s="275"/>
      <c r="Q5" s="275"/>
      <c r="R5" s="275"/>
      <c r="S5" s="276"/>
      <c r="T5" s="212"/>
    </row>
    <row r="6" spans="1:20" ht="25" customHeight="1" thickBot="1">
      <c r="A6" s="211"/>
      <c r="B6" s="118"/>
      <c r="C6" s="119"/>
      <c r="D6" s="119"/>
      <c r="E6" s="119"/>
      <c r="F6" s="119"/>
      <c r="G6" s="119"/>
      <c r="H6" s="119"/>
      <c r="I6" s="119"/>
      <c r="J6" s="119"/>
      <c r="K6" s="119"/>
      <c r="L6" s="119"/>
      <c r="M6" s="119"/>
      <c r="N6" s="119"/>
      <c r="O6" s="119"/>
      <c r="P6" s="119"/>
      <c r="Q6" s="119"/>
      <c r="R6" s="119"/>
      <c r="S6" s="120"/>
      <c r="T6" s="212"/>
    </row>
    <row r="7" spans="1:20" ht="25" customHeight="1" thickBot="1">
      <c r="A7" s="211"/>
      <c r="B7" s="121"/>
      <c r="C7" s="121"/>
      <c r="D7" s="121"/>
      <c r="E7" s="121"/>
      <c r="F7" s="121"/>
      <c r="G7" s="121"/>
      <c r="H7" s="121"/>
      <c r="I7" s="121"/>
      <c r="J7" s="121"/>
      <c r="K7" s="121"/>
      <c r="L7" s="121"/>
      <c r="M7" s="121"/>
      <c r="N7" s="121"/>
      <c r="O7" s="121"/>
      <c r="P7" s="121"/>
      <c r="Q7" s="121"/>
      <c r="R7" s="121"/>
      <c r="S7" s="121"/>
      <c r="T7" s="212"/>
    </row>
    <row r="8" spans="1:20" ht="25" customHeight="1">
      <c r="A8" s="211"/>
      <c r="B8" s="277" t="s">
        <v>70</v>
      </c>
      <c r="C8" s="278"/>
      <c r="D8" s="278"/>
      <c r="E8" s="278"/>
      <c r="F8" s="278"/>
      <c r="G8" s="279"/>
      <c r="H8" s="121"/>
      <c r="I8" s="277" t="s">
        <v>71</v>
      </c>
      <c r="J8" s="278"/>
      <c r="K8" s="278"/>
      <c r="L8" s="278"/>
      <c r="M8" s="278"/>
      <c r="N8" s="278"/>
      <c r="O8" s="278"/>
      <c r="P8" s="278"/>
      <c r="Q8" s="278"/>
      <c r="R8" s="278"/>
      <c r="S8" s="279"/>
      <c r="T8" s="212"/>
    </row>
    <row r="9" spans="1:20" ht="25" customHeight="1" thickBot="1">
      <c r="A9" s="211"/>
      <c r="B9" s="280"/>
      <c r="C9" s="281"/>
      <c r="D9" s="281"/>
      <c r="E9" s="281"/>
      <c r="F9" s="281"/>
      <c r="G9" s="282"/>
      <c r="H9" s="121"/>
      <c r="I9" s="280"/>
      <c r="J9" s="281"/>
      <c r="K9" s="281"/>
      <c r="L9" s="281"/>
      <c r="M9" s="281"/>
      <c r="N9" s="281"/>
      <c r="O9" s="281"/>
      <c r="P9" s="281"/>
      <c r="Q9" s="281"/>
      <c r="R9" s="281"/>
      <c r="S9" s="282"/>
      <c r="T9" s="212"/>
    </row>
    <row r="10" spans="1:20" ht="25" customHeight="1">
      <c r="A10" s="211"/>
      <c r="B10" s="122"/>
      <c r="C10" s="268" t="s">
        <v>72</v>
      </c>
      <c r="D10" s="269"/>
      <c r="E10" s="269"/>
      <c r="F10" s="269"/>
      <c r="G10" s="123"/>
      <c r="H10" s="124"/>
      <c r="I10" s="125"/>
      <c r="J10" s="126"/>
      <c r="K10" s="126"/>
      <c r="L10" s="126"/>
      <c r="M10" s="126"/>
      <c r="N10" s="126"/>
      <c r="O10" s="126"/>
      <c r="P10" s="126"/>
      <c r="Q10" s="126"/>
      <c r="R10" s="126"/>
      <c r="S10" s="127"/>
      <c r="T10" s="213"/>
    </row>
    <row r="11" spans="1:20" ht="25" customHeight="1">
      <c r="A11" s="211"/>
      <c r="B11" s="122"/>
      <c r="C11" s="268" t="s">
        <v>73</v>
      </c>
      <c r="D11" s="269"/>
      <c r="E11" s="269"/>
      <c r="F11" s="269"/>
      <c r="G11" s="123"/>
      <c r="H11" s="124"/>
      <c r="I11" s="125"/>
      <c r="J11" s="283" t="s">
        <v>74</v>
      </c>
      <c r="K11" s="284"/>
      <c r="L11" s="285"/>
      <c r="M11" s="286" t="s">
        <v>75</v>
      </c>
      <c r="N11" s="287"/>
      <c r="O11" s="287"/>
      <c r="P11" s="287"/>
      <c r="Q11" s="287"/>
      <c r="R11" s="288"/>
      <c r="S11" s="127"/>
      <c r="T11" s="213"/>
    </row>
    <row r="12" spans="1:20" ht="25" customHeight="1">
      <c r="A12" s="211"/>
      <c r="B12" s="122"/>
      <c r="C12" s="268" t="s">
        <v>76</v>
      </c>
      <c r="D12" s="269"/>
      <c r="E12" s="269"/>
      <c r="F12" s="269"/>
      <c r="G12" s="123"/>
      <c r="H12" s="124"/>
      <c r="I12" s="125"/>
      <c r="J12" s="289" t="s">
        <v>77</v>
      </c>
      <c r="K12" s="290"/>
      <c r="L12" s="291"/>
      <c r="M12" s="292" t="s">
        <v>78</v>
      </c>
      <c r="N12" s="293"/>
      <c r="O12" s="293"/>
      <c r="P12" s="293"/>
      <c r="Q12" s="293"/>
      <c r="R12" s="294"/>
      <c r="S12" s="127"/>
      <c r="T12" s="213"/>
    </row>
    <row r="13" spans="1:20" ht="25" customHeight="1" thickBot="1">
      <c r="A13" s="211"/>
      <c r="B13" s="122"/>
      <c r="C13" s="268" t="s">
        <v>79</v>
      </c>
      <c r="D13" s="269"/>
      <c r="E13" s="269"/>
      <c r="F13" s="269"/>
      <c r="G13" s="123"/>
      <c r="H13" s="124"/>
      <c r="I13" s="128"/>
      <c r="J13" s="129"/>
      <c r="K13" s="129"/>
      <c r="L13" s="129"/>
      <c r="M13" s="129"/>
      <c r="N13" s="129"/>
      <c r="O13" s="129"/>
      <c r="P13" s="129"/>
      <c r="Q13" s="129"/>
      <c r="R13" s="129"/>
      <c r="S13" s="130"/>
      <c r="T13" s="213"/>
    </row>
    <row r="14" spans="1:20" ht="25" customHeight="1" thickBot="1">
      <c r="A14" s="211"/>
      <c r="B14" s="122"/>
      <c r="C14" s="268" t="s">
        <v>80</v>
      </c>
      <c r="D14" s="269"/>
      <c r="E14" s="269"/>
      <c r="F14" s="269"/>
      <c r="G14" s="123"/>
      <c r="H14" s="124"/>
      <c r="I14" s="124"/>
      <c r="J14" s="124"/>
      <c r="K14" s="124"/>
      <c r="L14" s="124"/>
      <c r="M14" s="124"/>
      <c r="N14" s="124"/>
      <c r="O14" s="124"/>
      <c r="P14" s="124"/>
      <c r="Q14" s="124"/>
      <c r="R14" s="124"/>
      <c r="S14" s="124"/>
      <c r="T14" s="213"/>
    </row>
    <row r="15" spans="1:20" ht="25" customHeight="1">
      <c r="A15" s="211"/>
      <c r="B15" s="122"/>
      <c r="C15" s="268" t="s">
        <v>81</v>
      </c>
      <c r="D15" s="269"/>
      <c r="E15" s="269"/>
      <c r="F15" s="269"/>
      <c r="G15" s="123"/>
      <c r="H15" s="124"/>
      <c r="I15" s="277" t="s">
        <v>82</v>
      </c>
      <c r="J15" s="278"/>
      <c r="K15" s="278"/>
      <c r="L15" s="278"/>
      <c r="M15" s="278"/>
      <c r="N15" s="278"/>
      <c r="O15" s="278"/>
      <c r="P15" s="278"/>
      <c r="Q15" s="278"/>
      <c r="R15" s="278"/>
      <c r="S15" s="279"/>
      <c r="T15" s="213"/>
    </row>
    <row r="16" spans="1:20" ht="25" customHeight="1" thickBot="1">
      <c r="A16" s="211"/>
      <c r="B16" s="122"/>
      <c r="C16" s="268" t="s">
        <v>83</v>
      </c>
      <c r="D16" s="269"/>
      <c r="E16" s="269"/>
      <c r="F16" s="269"/>
      <c r="G16" s="123"/>
      <c r="H16" s="124"/>
      <c r="I16" s="280"/>
      <c r="J16" s="281"/>
      <c r="K16" s="281"/>
      <c r="L16" s="281"/>
      <c r="M16" s="281"/>
      <c r="N16" s="281"/>
      <c r="O16" s="281"/>
      <c r="P16" s="281"/>
      <c r="Q16" s="281"/>
      <c r="R16" s="281"/>
      <c r="S16" s="282"/>
      <c r="T16" s="213"/>
    </row>
    <row r="17" spans="1:20" ht="25" customHeight="1">
      <c r="A17" s="211"/>
      <c r="B17" s="122"/>
      <c r="C17" s="268" t="s">
        <v>84</v>
      </c>
      <c r="D17" s="269"/>
      <c r="E17" s="269"/>
      <c r="F17" s="269"/>
      <c r="G17" s="123"/>
      <c r="H17" s="124"/>
      <c r="I17" s="295" t="s">
        <v>85</v>
      </c>
      <c r="J17" s="296"/>
      <c r="K17" s="296"/>
      <c r="L17" s="296"/>
      <c r="M17" s="296"/>
      <c r="N17" s="296"/>
      <c r="O17" s="296"/>
      <c r="P17" s="296"/>
      <c r="Q17" s="296"/>
      <c r="R17" s="296"/>
      <c r="S17" s="297"/>
      <c r="T17" s="213"/>
    </row>
    <row r="18" spans="1:20" ht="25" customHeight="1">
      <c r="A18" s="211"/>
      <c r="B18" s="122"/>
      <c r="C18" s="268" t="s">
        <v>86</v>
      </c>
      <c r="D18" s="269"/>
      <c r="E18" s="269"/>
      <c r="F18" s="269"/>
      <c r="G18" s="123"/>
      <c r="H18" s="124"/>
      <c r="I18" s="298"/>
      <c r="J18" s="296"/>
      <c r="K18" s="296"/>
      <c r="L18" s="296"/>
      <c r="M18" s="296"/>
      <c r="N18" s="296"/>
      <c r="O18" s="296"/>
      <c r="P18" s="296"/>
      <c r="Q18" s="296"/>
      <c r="R18" s="296"/>
      <c r="S18" s="297"/>
      <c r="T18" s="213"/>
    </row>
    <row r="19" spans="1:20" ht="25" customHeight="1">
      <c r="A19" s="211"/>
      <c r="B19" s="122"/>
      <c r="C19" s="268" t="s">
        <v>87</v>
      </c>
      <c r="D19" s="269"/>
      <c r="E19" s="269"/>
      <c r="F19" s="269"/>
      <c r="G19" s="123"/>
      <c r="H19" s="124"/>
      <c r="I19" s="299"/>
      <c r="J19" s="300"/>
      <c r="K19" s="300"/>
      <c r="L19" s="300"/>
      <c r="M19" s="300"/>
      <c r="N19" s="300"/>
      <c r="O19" s="300"/>
      <c r="P19" s="300"/>
      <c r="Q19" s="300"/>
      <c r="R19" s="300"/>
      <c r="S19" s="301"/>
      <c r="T19" s="213"/>
    </row>
    <row r="20" spans="1:20" ht="25" customHeight="1">
      <c r="A20" s="211"/>
      <c r="B20" s="122"/>
      <c r="C20" s="268" t="s">
        <v>88</v>
      </c>
      <c r="D20" s="269"/>
      <c r="E20" s="269"/>
      <c r="F20" s="269"/>
      <c r="G20" s="123"/>
      <c r="H20" s="124"/>
      <c r="I20" s="124"/>
      <c r="J20" s="124"/>
      <c r="K20" s="124"/>
      <c r="L20" s="124"/>
      <c r="M20" s="124"/>
      <c r="N20" s="124"/>
      <c r="O20" s="124"/>
      <c r="P20" s="124"/>
      <c r="Q20" s="124"/>
      <c r="R20" s="124"/>
      <c r="S20" s="124"/>
      <c r="T20" s="213"/>
    </row>
    <row r="21" spans="1:20" ht="25" customHeight="1">
      <c r="A21" s="211"/>
      <c r="B21" s="131"/>
      <c r="C21" s="268" t="s">
        <v>89</v>
      </c>
      <c r="D21" s="269"/>
      <c r="E21" s="269"/>
      <c r="F21" s="269"/>
      <c r="G21" s="132"/>
      <c r="H21" s="121"/>
      <c r="I21" s="121"/>
      <c r="J21" s="121"/>
      <c r="K21" s="121"/>
      <c r="L21" s="121"/>
      <c r="M21" s="121"/>
      <c r="N21" s="121"/>
      <c r="O21" s="121"/>
      <c r="P21" s="121"/>
      <c r="Q21" s="121"/>
      <c r="R21" s="121"/>
      <c r="S21" s="121"/>
      <c r="T21" s="212"/>
    </row>
    <row r="22" spans="1:20" ht="25" customHeight="1">
      <c r="A22" s="211"/>
      <c r="B22" s="131"/>
      <c r="C22" s="268" t="s">
        <v>90</v>
      </c>
      <c r="D22" s="269"/>
      <c r="E22" s="269"/>
      <c r="F22" s="269"/>
      <c r="G22" s="132"/>
      <c r="H22" s="121"/>
      <c r="I22" s="121"/>
      <c r="J22" s="121"/>
      <c r="K22" s="121"/>
      <c r="L22" s="121"/>
      <c r="M22" s="121"/>
      <c r="N22" s="121"/>
      <c r="O22" s="121"/>
      <c r="P22" s="121"/>
      <c r="Q22" s="121"/>
      <c r="R22" s="121"/>
      <c r="S22" s="121"/>
      <c r="T22" s="212"/>
    </row>
    <row r="23" spans="1:20" ht="25" customHeight="1">
      <c r="A23" s="211"/>
      <c r="B23" s="131"/>
      <c r="C23" s="268" t="s">
        <v>91</v>
      </c>
      <c r="D23" s="269"/>
      <c r="E23" s="269"/>
      <c r="F23" s="269"/>
      <c r="G23" s="132"/>
      <c r="H23" s="121"/>
      <c r="I23" s="121"/>
      <c r="J23" s="121"/>
      <c r="K23" s="121"/>
      <c r="L23" s="121"/>
      <c r="M23" s="121"/>
      <c r="N23" s="121"/>
      <c r="O23" s="121"/>
      <c r="P23" s="121"/>
      <c r="Q23" s="121"/>
      <c r="R23" s="121"/>
      <c r="S23" s="121"/>
      <c r="T23" s="212"/>
    </row>
    <row r="24" spans="1:20" ht="25" customHeight="1">
      <c r="A24" s="211"/>
      <c r="B24" s="131"/>
      <c r="C24" s="268" t="s">
        <v>92</v>
      </c>
      <c r="D24" s="269"/>
      <c r="E24" s="269"/>
      <c r="F24" s="269"/>
      <c r="G24" s="132"/>
      <c r="H24" s="121"/>
      <c r="I24" s="121"/>
      <c r="J24" s="121"/>
      <c r="K24" s="121"/>
      <c r="L24" s="121"/>
      <c r="M24" s="121"/>
      <c r="N24" s="121"/>
      <c r="O24" s="121"/>
      <c r="P24" s="121"/>
      <c r="Q24" s="121"/>
      <c r="R24" s="121"/>
      <c r="S24" s="121"/>
      <c r="T24" s="212"/>
    </row>
    <row r="25" spans="1:20" ht="25" customHeight="1">
      <c r="A25" s="211"/>
      <c r="B25" s="131"/>
      <c r="C25" s="268" t="s">
        <v>93</v>
      </c>
      <c r="D25" s="269"/>
      <c r="E25" s="269"/>
      <c r="F25" s="269"/>
      <c r="G25" s="132"/>
      <c r="H25" s="121"/>
      <c r="I25" s="121"/>
      <c r="J25" s="121"/>
      <c r="K25" s="121"/>
      <c r="L25" s="121"/>
      <c r="M25" s="121"/>
      <c r="N25" s="121"/>
      <c r="O25" s="121"/>
      <c r="P25" s="121"/>
      <c r="Q25" s="121"/>
      <c r="R25" s="121"/>
      <c r="S25" s="121"/>
      <c r="T25" s="212"/>
    </row>
    <row r="26" spans="1:20" ht="25" customHeight="1">
      <c r="A26" s="211"/>
      <c r="B26" s="131"/>
      <c r="C26" s="268" t="s">
        <v>94</v>
      </c>
      <c r="D26" s="269"/>
      <c r="E26" s="269"/>
      <c r="F26" s="269"/>
      <c r="G26" s="132"/>
      <c r="H26" s="121"/>
      <c r="I26" s="121"/>
      <c r="J26" s="121"/>
      <c r="K26" s="121"/>
      <c r="L26" s="121"/>
      <c r="M26" s="121"/>
      <c r="N26" s="121"/>
      <c r="O26" s="121"/>
      <c r="P26" s="121"/>
      <c r="Q26" s="121"/>
      <c r="R26" s="121"/>
      <c r="S26" s="121"/>
      <c r="T26" s="212"/>
    </row>
    <row r="27" spans="1:20" ht="25" customHeight="1">
      <c r="A27" s="211"/>
      <c r="B27" s="131"/>
      <c r="C27" s="268" t="s">
        <v>95</v>
      </c>
      <c r="D27" s="269"/>
      <c r="E27" s="269"/>
      <c r="F27" s="269"/>
      <c r="G27" s="132"/>
      <c r="H27" s="121"/>
      <c r="I27" s="121"/>
      <c r="J27" s="121"/>
      <c r="K27" s="121"/>
      <c r="L27" s="121"/>
      <c r="M27" s="121"/>
      <c r="N27" s="121"/>
      <c r="O27" s="121"/>
      <c r="P27" s="121"/>
      <c r="Q27" s="121"/>
      <c r="R27" s="121"/>
      <c r="S27" s="121"/>
      <c r="T27" s="212"/>
    </row>
    <row r="28" spans="1:20" ht="25" customHeight="1">
      <c r="A28" s="211"/>
      <c r="B28" s="131"/>
      <c r="C28" s="268" t="s">
        <v>96</v>
      </c>
      <c r="D28" s="269"/>
      <c r="E28" s="269"/>
      <c r="F28" s="269"/>
      <c r="G28" s="132"/>
      <c r="H28" s="121"/>
      <c r="I28" s="121"/>
      <c r="J28" s="121"/>
      <c r="K28" s="121"/>
      <c r="L28" s="121"/>
      <c r="M28" s="121"/>
      <c r="N28" s="121"/>
      <c r="O28" s="121"/>
      <c r="P28" s="121"/>
      <c r="Q28" s="121"/>
      <c r="R28" s="121"/>
      <c r="S28" s="121"/>
      <c r="T28" s="212"/>
    </row>
    <row r="29" spans="1:20" ht="25" customHeight="1">
      <c r="A29" s="211"/>
      <c r="B29" s="131"/>
      <c r="C29" s="268" t="s">
        <v>97</v>
      </c>
      <c r="D29" s="269"/>
      <c r="E29" s="269"/>
      <c r="F29" s="269"/>
      <c r="G29" s="132"/>
      <c r="H29" s="121"/>
      <c r="I29" s="121"/>
      <c r="J29" s="121"/>
      <c r="K29" s="121"/>
      <c r="L29" s="121"/>
      <c r="M29" s="121"/>
      <c r="N29" s="121"/>
      <c r="O29" s="121"/>
      <c r="P29" s="121"/>
      <c r="Q29" s="121"/>
      <c r="R29" s="121"/>
      <c r="S29" s="121"/>
      <c r="T29" s="212"/>
    </row>
    <row r="30" spans="1:20" ht="25" customHeight="1">
      <c r="A30" s="211"/>
      <c r="B30" s="131"/>
      <c r="C30" s="268" t="s">
        <v>98</v>
      </c>
      <c r="D30" s="269"/>
      <c r="E30" s="269"/>
      <c r="F30" s="269"/>
      <c r="G30" s="132"/>
      <c r="H30" s="121"/>
      <c r="I30" s="121"/>
      <c r="J30" s="121"/>
      <c r="K30" s="121"/>
      <c r="L30" s="121"/>
      <c r="M30" s="121"/>
      <c r="N30" s="121"/>
      <c r="O30" s="121"/>
      <c r="P30" s="121"/>
      <c r="Q30" s="121"/>
      <c r="R30" s="121"/>
      <c r="S30" s="121"/>
      <c r="T30" s="212"/>
    </row>
    <row r="31" spans="1:20" ht="25" customHeight="1">
      <c r="A31" s="211"/>
      <c r="B31" s="131"/>
      <c r="C31" s="268" t="s">
        <v>99</v>
      </c>
      <c r="D31" s="269"/>
      <c r="E31" s="269"/>
      <c r="F31" s="269"/>
      <c r="G31" s="132"/>
      <c r="H31" s="121"/>
      <c r="I31" s="121"/>
      <c r="J31" s="121"/>
      <c r="K31" s="121"/>
      <c r="L31" s="121"/>
      <c r="M31" s="121"/>
      <c r="N31" s="121"/>
      <c r="O31" s="121"/>
      <c r="P31" s="121"/>
      <c r="Q31" s="121"/>
      <c r="R31" s="121"/>
      <c r="S31" s="121"/>
      <c r="T31" s="212"/>
    </row>
    <row r="32" spans="1:20" ht="25" customHeight="1">
      <c r="A32" s="211"/>
      <c r="B32" s="131"/>
      <c r="C32" s="268" t="s">
        <v>100</v>
      </c>
      <c r="D32" s="269"/>
      <c r="E32" s="269"/>
      <c r="F32" s="269"/>
      <c r="G32" s="132"/>
      <c r="H32" s="121"/>
      <c r="I32" s="121"/>
      <c r="J32" s="121"/>
      <c r="K32" s="121"/>
      <c r="L32" s="121"/>
      <c r="M32" s="121"/>
      <c r="N32" s="121"/>
      <c r="O32" s="121"/>
      <c r="P32" s="121"/>
      <c r="Q32" s="121"/>
      <c r="R32" s="121"/>
      <c r="S32" s="121"/>
      <c r="T32" s="212"/>
    </row>
    <row r="33" spans="1:20" ht="25" customHeight="1">
      <c r="A33" s="211"/>
      <c r="B33" s="131"/>
      <c r="C33" s="268" t="s">
        <v>101</v>
      </c>
      <c r="D33" s="269"/>
      <c r="E33" s="269"/>
      <c r="F33" s="269"/>
      <c r="G33" s="132"/>
      <c r="H33" s="121"/>
      <c r="I33" s="121"/>
      <c r="J33" s="121"/>
      <c r="K33" s="121"/>
      <c r="L33" s="121"/>
      <c r="M33" s="121"/>
      <c r="N33" s="121"/>
      <c r="O33" s="121"/>
      <c r="P33" s="121"/>
      <c r="Q33" s="121"/>
      <c r="R33" s="121"/>
      <c r="S33" s="121"/>
      <c r="T33" s="212"/>
    </row>
    <row r="34" spans="1:20" ht="25" customHeight="1">
      <c r="A34" s="211"/>
      <c r="B34" s="131"/>
      <c r="C34" s="268" t="s">
        <v>102</v>
      </c>
      <c r="D34" s="269"/>
      <c r="E34" s="269"/>
      <c r="F34" s="269"/>
      <c r="G34" s="132"/>
      <c r="H34" s="121"/>
      <c r="I34" s="121"/>
      <c r="J34" s="121"/>
      <c r="K34" s="121"/>
      <c r="L34" s="121"/>
      <c r="M34" s="121"/>
      <c r="N34" s="121"/>
      <c r="O34" s="121"/>
      <c r="P34" s="121"/>
      <c r="Q34" s="121"/>
      <c r="R34" s="121"/>
      <c r="S34" s="121"/>
      <c r="T34" s="212"/>
    </row>
    <row r="35" spans="1:20" ht="25" customHeight="1">
      <c r="A35" s="211"/>
      <c r="B35" s="131"/>
      <c r="C35" s="268" t="s">
        <v>103</v>
      </c>
      <c r="D35" s="269"/>
      <c r="E35" s="269"/>
      <c r="F35" s="269"/>
      <c r="G35" s="132"/>
      <c r="H35" s="121"/>
      <c r="I35" s="121"/>
      <c r="J35" s="121"/>
      <c r="K35" s="121"/>
      <c r="L35" s="121"/>
      <c r="M35" s="121"/>
      <c r="N35" s="121"/>
      <c r="O35" s="121"/>
      <c r="P35" s="121"/>
      <c r="Q35" s="121"/>
      <c r="R35" s="121"/>
      <c r="S35" s="121"/>
      <c r="T35" s="212"/>
    </row>
    <row r="36" spans="1:20" ht="25" customHeight="1">
      <c r="A36" s="211"/>
      <c r="B36" s="131"/>
      <c r="C36" s="268" t="s">
        <v>104</v>
      </c>
      <c r="D36" s="269"/>
      <c r="E36" s="269"/>
      <c r="F36" s="269"/>
      <c r="G36" s="132"/>
      <c r="H36" s="121"/>
      <c r="I36" s="121"/>
      <c r="J36" s="121"/>
      <c r="K36" s="121"/>
      <c r="L36" s="121"/>
      <c r="M36" s="121"/>
      <c r="N36" s="121"/>
      <c r="O36" s="121"/>
      <c r="P36" s="121"/>
      <c r="Q36" s="121"/>
      <c r="R36" s="121"/>
      <c r="S36" s="121"/>
      <c r="T36" s="212"/>
    </row>
    <row r="37" spans="1:20" ht="25" customHeight="1">
      <c r="A37" s="211"/>
      <c r="B37" s="131"/>
      <c r="C37" s="268" t="s">
        <v>105</v>
      </c>
      <c r="D37" s="269"/>
      <c r="E37" s="269"/>
      <c r="F37" s="269"/>
      <c r="G37" s="132"/>
      <c r="H37" s="121"/>
      <c r="I37" s="121"/>
      <c r="J37" s="121"/>
      <c r="K37" s="121"/>
      <c r="L37" s="121"/>
      <c r="M37" s="121"/>
      <c r="N37" s="121"/>
      <c r="O37" s="121"/>
      <c r="P37" s="121"/>
      <c r="Q37" s="121"/>
      <c r="R37" s="121"/>
      <c r="S37" s="121"/>
      <c r="T37" s="212"/>
    </row>
    <row r="38" spans="1:20" ht="25" customHeight="1">
      <c r="A38" s="211"/>
      <c r="B38" s="131"/>
      <c r="C38" s="268" t="s">
        <v>106</v>
      </c>
      <c r="D38" s="269"/>
      <c r="E38" s="269"/>
      <c r="F38" s="269"/>
      <c r="G38" s="132"/>
      <c r="H38" s="121"/>
      <c r="I38" s="121"/>
      <c r="J38" s="121"/>
      <c r="K38" s="121"/>
      <c r="L38" s="121"/>
      <c r="M38" s="121"/>
      <c r="N38" s="121"/>
      <c r="O38" s="121"/>
      <c r="P38" s="121"/>
      <c r="Q38" s="121"/>
      <c r="R38" s="121"/>
      <c r="S38" s="121"/>
      <c r="T38" s="212"/>
    </row>
    <row r="39" spans="1:20" ht="25" customHeight="1">
      <c r="A39" s="211"/>
      <c r="B39" s="131"/>
      <c r="C39" s="268" t="s">
        <v>107</v>
      </c>
      <c r="D39" s="269"/>
      <c r="E39" s="269"/>
      <c r="F39" s="269"/>
      <c r="G39" s="132"/>
      <c r="H39" s="121"/>
      <c r="I39" s="121"/>
      <c r="J39" s="121"/>
      <c r="K39" s="121"/>
      <c r="L39" s="121"/>
      <c r="M39" s="121"/>
      <c r="N39" s="121"/>
      <c r="O39" s="121"/>
      <c r="P39" s="121"/>
      <c r="Q39" s="121"/>
      <c r="R39" s="121"/>
      <c r="S39" s="121"/>
      <c r="T39" s="212"/>
    </row>
    <row r="40" spans="1:20" ht="25" customHeight="1">
      <c r="A40" s="211"/>
      <c r="B40" s="131"/>
      <c r="C40" s="268"/>
      <c r="D40" s="269"/>
      <c r="E40" s="269"/>
      <c r="F40" s="269"/>
      <c r="G40" s="132"/>
      <c r="H40" s="121"/>
      <c r="I40" s="121"/>
      <c r="J40" s="121"/>
      <c r="K40" s="121"/>
      <c r="L40" s="121"/>
      <c r="M40" s="121"/>
      <c r="N40" s="121"/>
      <c r="O40" s="121"/>
      <c r="P40" s="121"/>
      <c r="Q40" s="121"/>
      <c r="R40" s="121"/>
      <c r="S40" s="121"/>
      <c r="T40" s="212"/>
    </row>
    <row r="41" spans="1:20" ht="25" customHeight="1">
      <c r="A41" s="211"/>
      <c r="B41" s="131"/>
      <c r="C41" s="268"/>
      <c r="D41" s="269"/>
      <c r="E41" s="269"/>
      <c r="F41" s="269"/>
      <c r="G41" s="132"/>
      <c r="H41" s="121"/>
      <c r="I41" s="121"/>
      <c r="J41" s="121"/>
      <c r="K41" s="121"/>
      <c r="L41" s="121"/>
      <c r="M41" s="121"/>
      <c r="N41" s="121"/>
      <c r="O41" s="121"/>
      <c r="P41" s="121"/>
      <c r="Q41" s="121"/>
      <c r="R41" s="121"/>
      <c r="S41" s="121"/>
      <c r="T41" s="212"/>
    </row>
    <row r="42" spans="1:20" ht="25" customHeight="1">
      <c r="A42" s="211"/>
      <c r="B42" s="131"/>
      <c r="C42" s="268"/>
      <c r="D42" s="269"/>
      <c r="E42" s="269"/>
      <c r="F42" s="269"/>
      <c r="G42" s="132"/>
      <c r="H42" s="121"/>
      <c r="I42" s="121"/>
      <c r="J42" s="121"/>
      <c r="K42" s="121"/>
      <c r="L42" s="121"/>
      <c r="M42" s="121"/>
      <c r="N42" s="121"/>
      <c r="O42" s="121"/>
      <c r="P42" s="121"/>
      <c r="Q42" s="121"/>
      <c r="R42" s="121"/>
      <c r="S42" s="121"/>
      <c r="T42" s="212"/>
    </row>
    <row r="43" spans="1:20" ht="25" customHeight="1">
      <c r="A43" s="211"/>
      <c r="B43" s="131"/>
      <c r="C43" s="268"/>
      <c r="D43" s="269"/>
      <c r="E43" s="269"/>
      <c r="F43" s="269"/>
      <c r="G43" s="132"/>
      <c r="H43" s="121"/>
      <c r="I43" s="121"/>
      <c r="J43" s="121"/>
      <c r="K43" s="121"/>
      <c r="L43" s="121"/>
      <c r="M43" s="121"/>
      <c r="N43" s="121"/>
      <c r="O43" s="121"/>
      <c r="P43" s="121"/>
      <c r="Q43" s="121"/>
      <c r="R43" s="121"/>
      <c r="S43" s="121"/>
      <c r="T43" s="212"/>
    </row>
    <row r="44" spans="1:20" ht="25" customHeight="1">
      <c r="A44" s="211"/>
      <c r="B44" s="131"/>
      <c r="C44" s="268"/>
      <c r="D44" s="269"/>
      <c r="E44" s="269"/>
      <c r="F44" s="269"/>
      <c r="G44" s="132"/>
      <c r="H44" s="121"/>
      <c r="I44" s="121"/>
      <c r="J44" s="121"/>
      <c r="K44" s="121"/>
      <c r="L44" s="121"/>
      <c r="M44" s="121"/>
      <c r="N44" s="121"/>
      <c r="O44" s="121"/>
      <c r="P44" s="121"/>
      <c r="Q44" s="121"/>
      <c r="R44" s="121"/>
      <c r="S44" s="121"/>
      <c r="T44" s="212"/>
    </row>
    <row r="45" spans="1:20" ht="25" customHeight="1">
      <c r="A45" s="211"/>
      <c r="B45" s="131"/>
      <c r="C45" s="268"/>
      <c r="D45" s="269"/>
      <c r="E45" s="269"/>
      <c r="F45" s="269"/>
      <c r="G45" s="132"/>
      <c r="H45" s="121"/>
      <c r="I45" s="121"/>
      <c r="J45" s="121"/>
      <c r="K45" s="121"/>
      <c r="L45" s="121"/>
      <c r="M45" s="121"/>
      <c r="N45" s="121"/>
      <c r="O45" s="121"/>
      <c r="P45" s="121"/>
      <c r="Q45" s="121"/>
      <c r="R45" s="121"/>
      <c r="S45" s="121"/>
      <c r="T45" s="212"/>
    </row>
    <row r="46" spans="1:20" ht="25" customHeight="1">
      <c r="A46" s="211"/>
      <c r="B46" s="131"/>
      <c r="C46" s="268"/>
      <c r="D46" s="269"/>
      <c r="E46" s="269"/>
      <c r="F46" s="269"/>
      <c r="G46" s="132"/>
      <c r="H46" s="121"/>
      <c r="I46" s="121"/>
      <c r="J46" s="121"/>
      <c r="K46" s="121"/>
      <c r="L46" s="121"/>
      <c r="M46" s="121"/>
      <c r="N46" s="121"/>
      <c r="O46" s="121"/>
      <c r="P46" s="121"/>
      <c r="Q46" s="121"/>
      <c r="R46" s="121"/>
      <c r="S46" s="121"/>
      <c r="T46" s="212"/>
    </row>
    <row r="47" spans="1:20" ht="25" customHeight="1">
      <c r="A47" s="211"/>
      <c r="B47" s="131"/>
      <c r="C47" s="268"/>
      <c r="D47" s="269"/>
      <c r="E47" s="269"/>
      <c r="F47" s="269"/>
      <c r="G47" s="132"/>
      <c r="H47" s="121"/>
      <c r="I47" s="121"/>
      <c r="J47" s="121"/>
      <c r="K47" s="121"/>
      <c r="L47" s="121"/>
      <c r="M47" s="121"/>
      <c r="N47" s="121"/>
      <c r="O47" s="121"/>
      <c r="P47" s="121"/>
      <c r="Q47" s="121"/>
      <c r="R47" s="121"/>
      <c r="S47" s="121"/>
      <c r="T47" s="212"/>
    </row>
    <row r="48" spans="1:20" ht="25" customHeight="1">
      <c r="A48" s="211"/>
      <c r="B48" s="131"/>
      <c r="C48" s="268"/>
      <c r="D48" s="269"/>
      <c r="E48" s="269"/>
      <c r="F48" s="269"/>
      <c r="G48" s="132"/>
      <c r="H48" s="121"/>
      <c r="I48" s="121"/>
      <c r="J48" s="121"/>
      <c r="K48" s="121"/>
      <c r="L48" s="121"/>
      <c r="M48" s="121"/>
      <c r="N48" s="121"/>
      <c r="O48" s="121"/>
      <c r="P48" s="121"/>
      <c r="Q48" s="121"/>
      <c r="R48" s="121"/>
      <c r="S48" s="121"/>
      <c r="T48" s="212"/>
    </row>
    <row r="49" spans="1:20" ht="25" customHeight="1">
      <c r="A49" s="211"/>
      <c r="B49" s="131"/>
      <c r="C49" s="268"/>
      <c r="D49" s="269"/>
      <c r="E49" s="269"/>
      <c r="F49" s="269"/>
      <c r="G49" s="132"/>
      <c r="H49" s="121"/>
      <c r="I49" s="121"/>
      <c r="J49" s="121"/>
      <c r="K49" s="121"/>
      <c r="L49" s="121"/>
      <c r="M49" s="121"/>
      <c r="N49" s="121"/>
      <c r="O49" s="121"/>
      <c r="P49" s="121"/>
      <c r="Q49" s="121"/>
      <c r="R49" s="121"/>
      <c r="S49" s="121"/>
      <c r="T49" s="212"/>
    </row>
    <row r="50" spans="1:20" ht="25" customHeight="1">
      <c r="A50" s="211"/>
      <c r="B50" s="131"/>
      <c r="C50" s="268"/>
      <c r="D50" s="269"/>
      <c r="E50" s="269"/>
      <c r="F50" s="269"/>
      <c r="G50" s="132"/>
      <c r="H50" s="121"/>
      <c r="I50" s="121"/>
      <c r="J50" s="121"/>
      <c r="K50" s="121"/>
      <c r="L50" s="121"/>
      <c r="M50" s="121"/>
      <c r="N50" s="121"/>
      <c r="O50" s="121"/>
      <c r="P50" s="121"/>
      <c r="Q50" s="121"/>
      <c r="R50" s="121"/>
      <c r="S50" s="121"/>
      <c r="T50" s="212"/>
    </row>
    <row r="51" spans="1:20" ht="25" customHeight="1">
      <c r="A51" s="211"/>
      <c r="B51" s="131"/>
      <c r="C51" s="268"/>
      <c r="D51" s="269"/>
      <c r="E51" s="269"/>
      <c r="F51" s="269"/>
      <c r="G51" s="132"/>
      <c r="H51" s="121"/>
      <c r="I51" s="121"/>
      <c r="J51" s="121"/>
      <c r="K51" s="121"/>
      <c r="L51" s="121"/>
      <c r="M51" s="121"/>
      <c r="N51" s="121"/>
      <c r="O51" s="121"/>
      <c r="P51" s="121"/>
      <c r="Q51" s="121"/>
      <c r="R51" s="121"/>
      <c r="S51" s="121"/>
      <c r="T51" s="212"/>
    </row>
    <row r="52" spans="1:20" ht="25" customHeight="1">
      <c r="A52" s="211"/>
      <c r="B52" s="131"/>
      <c r="C52" s="268"/>
      <c r="D52" s="269"/>
      <c r="E52" s="269"/>
      <c r="F52" s="269"/>
      <c r="G52" s="132"/>
      <c r="H52" s="121"/>
      <c r="I52" s="121"/>
      <c r="J52" s="121"/>
      <c r="K52" s="121"/>
      <c r="L52" s="121"/>
      <c r="M52" s="121"/>
      <c r="N52" s="121"/>
      <c r="O52" s="121"/>
      <c r="P52" s="121"/>
      <c r="Q52" s="121"/>
      <c r="R52" s="121"/>
      <c r="S52" s="121"/>
      <c r="T52" s="212"/>
    </row>
    <row r="53" spans="1:20" ht="25" customHeight="1">
      <c r="A53" s="211"/>
      <c r="B53" s="131"/>
      <c r="C53" s="268"/>
      <c r="D53" s="269"/>
      <c r="E53" s="269"/>
      <c r="F53" s="269"/>
      <c r="G53" s="132"/>
      <c r="H53" s="121"/>
      <c r="I53" s="121"/>
      <c r="J53" s="121"/>
      <c r="K53" s="121"/>
      <c r="L53" s="121"/>
      <c r="M53" s="121"/>
      <c r="N53" s="121"/>
      <c r="O53" s="121"/>
      <c r="P53" s="121"/>
      <c r="Q53" s="121"/>
      <c r="R53" s="121"/>
      <c r="S53" s="121"/>
      <c r="T53" s="212"/>
    </row>
    <row r="54" spans="1:20" ht="25" customHeight="1">
      <c r="A54" s="211"/>
      <c r="B54" s="131"/>
      <c r="C54" s="268"/>
      <c r="D54" s="269"/>
      <c r="E54" s="269"/>
      <c r="F54" s="269"/>
      <c r="G54" s="132"/>
      <c r="H54" s="121"/>
      <c r="I54" s="121"/>
      <c r="J54" s="121"/>
      <c r="K54" s="121"/>
      <c r="L54" s="121"/>
      <c r="M54" s="121"/>
      <c r="N54" s="121"/>
      <c r="O54" s="121"/>
      <c r="P54" s="121"/>
      <c r="Q54" s="121"/>
      <c r="R54" s="121"/>
      <c r="S54" s="121"/>
      <c r="T54" s="212"/>
    </row>
    <row r="55" spans="1:20" ht="25" customHeight="1">
      <c r="A55" s="211"/>
      <c r="B55" s="131"/>
      <c r="C55" s="268"/>
      <c r="D55" s="269"/>
      <c r="E55" s="269"/>
      <c r="F55" s="269"/>
      <c r="G55" s="132"/>
      <c r="H55" s="121"/>
      <c r="I55" s="121"/>
      <c r="J55" s="121"/>
      <c r="K55" s="121"/>
      <c r="L55" s="121"/>
      <c r="M55" s="121"/>
      <c r="N55" s="121"/>
      <c r="O55" s="121"/>
      <c r="P55" s="121"/>
      <c r="Q55" s="121"/>
      <c r="R55" s="121"/>
      <c r="S55" s="121"/>
      <c r="T55" s="212"/>
    </row>
    <row r="56" spans="1:20" ht="25" customHeight="1">
      <c r="A56" s="211"/>
      <c r="B56" s="131"/>
      <c r="C56" s="268"/>
      <c r="D56" s="269"/>
      <c r="E56" s="269"/>
      <c r="F56" s="269"/>
      <c r="G56" s="132"/>
      <c r="H56" s="121"/>
      <c r="I56" s="121"/>
      <c r="J56" s="121"/>
      <c r="K56" s="121"/>
      <c r="L56" s="121"/>
      <c r="M56" s="121"/>
      <c r="N56" s="121"/>
      <c r="O56" s="121"/>
      <c r="P56" s="121"/>
      <c r="Q56" s="121"/>
      <c r="R56" s="121"/>
      <c r="S56" s="121"/>
      <c r="T56" s="212"/>
    </row>
    <row r="57" spans="1:20" ht="25" customHeight="1">
      <c r="A57" s="211"/>
      <c r="B57" s="131"/>
      <c r="C57" s="268"/>
      <c r="D57" s="269"/>
      <c r="E57" s="269"/>
      <c r="F57" s="269"/>
      <c r="G57" s="132"/>
      <c r="H57" s="121"/>
      <c r="I57" s="121"/>
      <c r="J57" s="121"/>
      <c r="K57" s="121"/>
      <c r="L57" s="121"/>
      <c r="M57" s="121"/>
      <c r="N57" s="121"/>
      <c r="O57" s="121"/>
      <c r="P57" s="121"/>
      <c r="Q57" s="121"/>
      <c r="R57" s="121"/>
      <c r="S57" s="121"/>
      <c r="T57" s="212"/>
    </row>
    <row r="58" spans="1:20" ht="25" customHeight="1">
      <c r="A58" s="211"/>
      <c r="B58" s="131"/>
      <c r="C58" s="268"/>
      <c r="D58" s="269"/>
      <c r="E58" s="269"/>
      <c r="F58" s="269"/>
      <c r="G58" s="132"/>
      <c r="H58" s="121"/>
      <c r="I58" s="121"/>
      <c r="J58" s="121"/>
      <c r="K58" s="121"/>
      <c r="L58" s="121"/>
      <c r="M58" s="121"/>
      <c r="N58" s="121"/>
      <c r="O58" s="121"/>
      <c r="P58" s="121"/>
      <c r="Q58" s="121"/>
      <c r="R58" s="121"/>
      <c r="S58" s="121"/>
      <c r="T58" s="212"/>
    </row>
    <row r="59" spans="1:20" ht="25" customHeight="1">
      <c r="A59" s="211"/>
      <c r="B59" s="131"/>
      <c r="C59" s="268"/>
      <c r="D59" s="269"/>
      <c r="E59" s="269"/>
      <c r="F59" s="269"/>
      <c r="G59" s="132"/>
      <c r="H59" s="121"/>
      <c r="I59" s="121"/>
      <c r="J59" s="121"/>
      <c r="K59" s="121"/>
      <c r="L59" s="121"/>
      <c r="M59" s="121"/>
      <c r="N59" s="121"/>
      <c r="O59" s="121"/>
      <c r="P59" s="121"/>
      <c r="Q59" s="121"/>
      <c r="R59" s="121"/>
      <c r="S59" s="121"/>
      <c r="T59" s="212"/>
    </row>
    <row r="60" spans="1:20" ht="25" customHeight="1">
      <c r="A60" s="211"/>
      <c r="B60" s="133"/>
      <c r="C60" s="134"/>
      <c r="D60" s="134"/>
      <c r="E60" s="134"/>
      <c r="F60" s="134"/>
      <c r="G60" s="135"/>
      <c r="H60" s="121"/>
      <c r="I60" s="121"/>
      <c r="J60" s="121"/>
      <c r="K60" s="121"/>
      <c r="L60" s="121"/>
      <c r="M60" s="121"/>
      <c r="N60" s="121"/>
      <c r="O60" s="121"/>
      <c r="P60" s="121"/>
      <c r="Q60" s="121"/>
      <c r="R60" s="121"/>
      <c r="S60" s="121"/>
      <c r="T60" s="212"/>
    </row>
    <row r="61" spans="1:20" ht="25" customHeight="1" thickBot="1">
      <c r="A61" s="214"/>
      <c r="B61" s="215"/>
      <c r="C61" s="215"/>
      <c r="D61" s="215"/>
      <c r="E61" s="215"/>
      <c r="F61" s="215"/>
      <c r="G61" s="215"/>
      <c r="H61" s="215"/>
      <c r="I61" s="215"/>
      <c r="J61" s="215"/>
      <c r="K61" s="215"/>
      <c r="L61" s="215"/>
      <c r="M61" s="215"/>
      <c r="N61" s="215"/>
      <c r="O61" s="215"/>
      <c r="P61" s="215"/>
      <c r="Q61" s="215"/>
      <c r="R61" s="215"/>
      <c r="S61" s="215"/>
      <c r="T61" s="216"/>
    </row>
  </sheetData>
  <mergeCells count="60">
    <mergeCell ref="C45:F45"/>
    <mergeCell ref="C40:F40"/>
    <mergeCell ref="C41:F41"/>
    <mergeCell ref="C42:F42"/>
    <mergeCell ref="C43:F43"/>
    <mergeCell ref="C44:F44"/>
    <mergeCell ref="C35:F35"/>
    <mergeCell ref="C36:F36"/>
    <mergeCell ref="C37:F37"/>
    <mergeCell ref="C38:F38"/>
    <mergeCell ref="C39:F39"/>
    <mergeCell ref="C30:F30"/>
    <mergeCell ref="C31:F31"/>
    <mergeCell ref="C32:F32"/>
    <mergeCell ref="C33:F33"/>
    <mergeCell ref="C34:F34"/>
    <mergeCell ref="C25:F25"/>
    <mergeCell ref="C26:F26"/>
    <mergeCell ref="C27:F27"/>
    <mergeCell ref="C28:F28"/>
    <mergeCell ref="C29:F29"/>
    <mergeCell ref="C20:F20"/>
    <mergeCell ref="C21:F21"/>
    <mergeCell ref="C22:F22"/>
    <mergeCell ref="C23:F23"/>
    <mergeCell ref="C24:F24"/>
    <mergeCell ref="J11:L11"/>
    <mergeCell ref="M11:R11"/>
    <mergeCell ref="C15:F15"/>
    <mergeCell ref="C16:F16"/>
    <mergeCell ref="C17:F17"/>
    <mergeCell ref="C11:F11"/>
    <mergeCell ref="C12:F12"/>
    <mergeCell ref="J12:L12"/>
    <mergeCell ref="M12:R12"/>
    <mergeCell ref="C13:F13"/>
    <mergeCell ref="I15:S16"/>
    <mergeCell ref="I17:S19"/>
    <mergeCell ref="C19:F19"/>
    <mergeCell ref="C14:F14"/>
    <mergeCell ref="C18:F18"/>
    <mergeCell ref="B3:S4"/>
    <mergeCell ref="B5:S5"/>
    <mergeCell ref="B8:G9"/>
    <mergeCell ref="I8:S9"/>
    <mergeCell ref="C10:F10"/>
    <mergeCell ref="C58:F58"/>
    <mergeCell ref="C59:F59"/>
    <mergeCell ref="C46:F46"/>
    <mergeCell ref="C47:F47"/>
    <mergeCell ref="C48:F48"/>
    <mergeCell ref="C49:F49"/>
    <mergeCell ref="C50:F50"/>
    <mergeCell ref="C51:F51"/>
    <mergeCell ref="C52:F52"/>
    <mergeCell ref="C53:F53"/>
    <mergeCell ref="C54:F54"/>
    <mergeCell ref="C55:F55"/>
    <mergeCell ref="C56:F56"/>
    <mergeCell ref="C57:F57"/>
  </mergeCells>
  <pageMargins left="0.7" right="0.7" top="0.75" bottom="0.75" header="0.3" footer="0.3"/>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T1011"/>
  <sheetViews>
    <sheetView showGridLines="0" topLeftCell="I2" zoomScale="80" zoomScaleNormal="80" workbookViewId="0">
      <selection activeCell="I4" sqref="I4"/>
    </sheetView>
  </sheetViews>
  <sheetFormatPr defaultColWidth="12.7265625" defaultRowHeight="15.75" customHeight="1"/>
  <cols>
    <col min="1" max="1" width="4.26953125" style="25" customWidth="1"/>
    <col min="2" max="2" width="18.81640625" style="26" customWidth="1"/>
    <col min="3" max="3" width="48.7265625" style="26" bestFit="1" customWidth="1"/>
    <col min="4" max="4" width="22.81640625" style="26" customWidth="1"/>
    <col min="5" max="5" width="4.26953125" style="26" customWidth="1"/>
    <col min="6" max="7" width="18.81640625" style="26" customWidth="1"/>
    <col min="8" max="8" width="4.26953125" style="26" customWidth="1"/>
    <col min="9" max="9" width="18.81640625" style="26" customWidth="1"/>
    <col min="10" max="10" width="2.26953125" style="26" customWidth="1"/>
    <col min="11" max="12" width="18.81640625" style="26" customWidth="1"/>
    <col min="13" max="13" width="22.81640625" style="26" customWidth="1"/>
    <col min="14" max="15" width="27.81640625" style="26" customWidth="1"/>
    <col min="16" max="16" width="2.26953125" style="26" customWidth="1"/>
    <col min="17" max="17" width="45.81640625" style="26" customWidth="1"/>
    <col min="18" max="18" width="36.81640625" style="26" customWidth="1"/>
    <col min="19" max="19" width="65.81640625" style="26" customWidth="1"/>
    <col min="20" max="20" width="4.26953125" style="26" customWidth="1"/>
    <col min="21" max="16384" width="12.7265625" style="26"/>
  </cols>
  <sheetData>
    <row r="1" spans="1:20" ht="25" customHeight="1" thickBot="1">
      <c r="A1" s="24" t="str">
        <f>'Setup Page'!I17</f>
        <v>$</v>
      </c>
      <c r="B1" s="25"/>
      <c r="C1" s="25"/>
      <c r="D1" s="25"/>
      <c r="E1" s="25"/>
      <c r="F1" s="25"/>
      <c r="G1" s="25"/>
      <c r="H1" s="25"/>
      <c r="I1" s="24"/>
      <c r="J1" s="24"/>
      <c r="K1" s="25"/>
      <c r="L1" s="25"/>
      <c r="M1" s="25"/>
      <c r="N1" s="25"/>
      <c r="O1" s="25"/>
      <c r="P1" s="25"/>
      <c r="Q1" s="25"/>
      <c r="R1" s="25"/>
      <c r="S1" s="25"/>
      <c r="T1" s="25"/>
    </row>
    <row r="2" spans="1:20" ht="25" customHeight="1">
      <c r="B2" s="220"/>
      <c r="C2" s="222"/>
      <c r="D2" s="25"/>
      <c r="E2" s="317" t="s">
        <v>108</v>
      </c>
      <c r="F2" s="278"/>
      <c r="G2" s="279"/>
      <c r="H2" s="25"/>
      <c r="I2" s="27"/>
      <c r="J2" s="27"/>
      <c r="K2" s="28" t="s">
        <v>109</v>
      </c>
      <c r="L2" s="29">
        <f>COUNTIF($M$11:$M$1010,K2)</f>
        <v>8</v>
      </c>
      <c r="M2" s="30"/>
      <c r="N2" s="30"/>
      <c r="O2" s="31"/>
      <c r="P2" s="25"/>
      <c r="Q2" s="32"/>
      <c r="R2" s="232"/>
      <c r="S2" s="233"/>
      <c r="T2" s="33"/>
    </row>
    <row r="3" spans="1:20" ht="25" customHeight="1">
      <c r="B3" s="270" t="s">
        <v>110</v>
      </c>
      <c r="C3" s="319"/>
      <c r="D3" s="25"/>
      <c r="E3" s="318"/>
      <c r="F3" s="275"/>
      <c r="G3" s="276"/>
      <c r="H3" s="25"/>
      <c r="I3" s="27"/>
      <c r="J3" s="27"/>
      <c r="K3" s="34" t="s">
        <v>111</v>
      </c>
      <c r="L3" s="24">
        <f t="shared" ref="L3:L4" si="0">COUNTIF($M$11:$M$1010,K3)</f>
        <v>0</v>
      </c>
      <c r="M3" s="25"/>
      <c r="N3" s="25"/>
      <c r="O3" s="35"/>
      <c r="P3" s="25"/>
      <c r="Q3" s="32"/>
      <c r="R3" s="321" t="s">
        <v>112</v>
      </c>
      <c r="S3" s="322"/>
      <c r="T3" s="33"/>
    </row>
    <row r="4" spans="1:20" ht="25" customHeight="1">
      <c r="B4" s="320"/>
      <c r="C4" s="319"/>
      <c r="D4" s="25"/>
      <c r="E4" s="323" t="str">
        <f>IF(F4="","",$A$1)</f>
        <v>$</v>
      </c>
      <c r="F4" s="326">
        <f>SUMPRODUCT(I11:I1011, K11:K1011)</f>
        <v>17895</v>
      </c>
      <c r="G4" s="327"/>
      <c r="H4" s="25"/>
      <c r="I4" s="27"/>
      <c r="J4" s="27"/>
      <c r="K4" s="34" t="s">
        <v>113</v>
      </c>
      <c r="L4" s="24">
        <f t="shared" si="0"/>
        <v>0</v>
      </c>
      <c r="M4" s="25"/>
      <c r="N4" s="25"/>
      <c r="O4" s="35"/>
      <c r="P4" s="25"/>
      <c r="Q4" s="32"/>
      <c r="R4" s="331">
        <f ca="1">TODAY()</f>
        <v>45939</v>
      </c>
      <c r="S4" s="332"/>
      <c r="T4" s="36"/>
    </row>
    <row r="5" spans="1:20" ht="25" customHeight="1">
      <c r="B5" s="274" t="s">
        <v>114</v>
      </c>
      <c r="C5" s="276"/>
      <c r="D5" s="25"/>
      <c r="E5" s="324"/>
      <c r="F5" s="328"/>
      <c r="G5" s="327"/>
      <c r="H5" s="25"/>
      <c r="I5" s="25"/>
      <c r="J5" s="25"/>
      <c r="K5" s="37"/>
      <c r="L5" s="25"/>
      <c r="M5" s="25"/>
      <c r="N5" s="25"/>
      <c r="O5" s="35"/>
      <c r="P5" s="25"/>
      <c r="Q5" s="32"/>
      <c r="R5" s="333"/>
      <c r="S5" s="332"/>
      <c r="T5" s="36"/>
    </row>
    <row r="6" spans="1:20" ht="25" customHeight="1" thickBot="1">
      <c r="B6" s="225"/>
      <c r="C6" s="227"/>
      <c r="D6" s="25"/>
      <c r="E6" s="325"/>
      <c r="F6" s="329"/>
      <c r="G6" s="330"/>
      <c r="H6" s="25"/>
      <c r="I6" s="25"/>
      <c r="J6" s="25"/>
      <c r="K6" s="38"/>
      <c r="L6" s="39"/>
      <c r="M6" s="39"/>
      <c r="N6" s="39"/>
      <c r="O6" s="40"/>
      <c r="P6" s="25"/>
      <c r="Q6" s="32"/>
      <c r="R6" s="217"/>
      <c r="S6" s="234"/>
      <c r="T6" s="36"/>
    </row>
    <row r="7" spans="1:20" ht="25" customHeight="1">
      <c r="B7" s="25"/>
      <c r="C7" s="235"/>
      <c r="D7" s="235"/>
      <c r="E7" s="25"/>
      <c r="F7" s="25"/>
      <c r="G7" s="25"/>
      <c r="H7" s="25"/>
      <c r="I7" s="25"/>
      <c r="J7" s="25"/>
      <c r="K7" s="25"/>
      <c r="L7" s="25"/>
      <c r="M7" s="25"/>
      <c r="N7" s="25"/>
      <c r="O7" s="25"/>
      <c r="P7" s="25"/>
      <c r="Q7" s="25"/>
      <c r="R7" s="25"/>
      <c r="S7" s="25"/>
      <c r="T7" s="25"/>
    </row>
    <row r="8" spans="1:20" ht="25" customHeight="1">
      <c r="B8" s="302" t="s">
        <v>115</v>
      </c>
      <c r="C8" s="303"/>
      <c r="D8" s="303"/>
      <c r="E8" s="303"/>
      <c r="F8" s="303"/>
      <c r="G8" s="303"/>
      <c r="H8" s="303"/>
      <c r="I8" s="304"/>
      <c r="J8" s="25"/>
      <c r="K8" s="302" t="s">
        <v>116</v>
      </c>
      <c r="L8" s="303"/>
      <c r="M8" s="303"/>
      <c r="N8" s="303"/>
      <c r="O8" s="304"/>
      <c r="P8" s="25"/>
      <c r="Q8" s="308" t="s">
        <v>117</v>
      </c>
      <c r="R8" s="309"/>
      <c r="S8" s="310"/>
      <c r="T8" s="25"/>
    </row>
    <row r="9" spans="1:20" ht="25" customHeight="1">
      <c r="B9" s="305"/>
      <c r="C9" s="306"/>
      <c r="D9" s="306"/>
      <c r="E9" s="306"/>
      <c r="F9" s="306"/>
      <c r="G9" s="306"/>
      <c r="H9" s="306"/>
      <c r="I9" s="307"/>
      <c r="J9" s="25"/>
      <c r="K9" s="305"/>
      <c r="L9" s="306"/>
      <c r="M9" s="306"/>
      <c r="N9" s="306"/>
      <c r="O9" s="307"/>
      <c r="P9" s="25"/>
      <c r="Q9" s="311"/>
      <c r="R9" s="312"/>
      <c r="S9" s="313"/>
      <c r="T9" s="25"/>
    </row>
    <row r="10" spans="1:20" ht="25" customHeight="1">
      <c r="B10" s="199" t="s">
        <v>118</v>
      </c>
      <c r="C10" s="200" t="s">
        <v>119</v>
      </c>
      <c r="D10" s="200" t="s">
        <v>120</v>
      </c>
      <c r="E10" s="314" t="s">
        <v>121</v>
      </c>
      <c r="F10" s="315"/>
      <c r="G10" s="200" t="s">
        <v>122</v>
      </c>
      <c r="H10" s="314" t="s">
        <v>123</v>
      </c>
      <c r="I10" s="316"/>
      <c r="J10" s="25"/>
      <c r="K10" s="199" t="s">
        <v>124</v>
      </c>
      <c r="L10" s="200" t="s">
        <v>125</v>
      </c>
      <c r="M10" s="200" t="s">
        <v>126</v>
      </c>
      <c r="N10" s="200" t="s">
        <v>127</v>
      </c>
      <c r="O10" s="201" t="s">
        <v>128</v>
      </c>
      <c r="P10" s="25"/>
      <c r="Q10" s="199" t="s">
        <v>129</v>
      </c>
      <c r="R10" s="200" t="s">
        <v>130</v>
      </c>
      <c r="S10" s="201" t="s">
        <v>131</v>
      </c>
      <c r="T10" s="25"/>
    </row>
    <row r="11" spans="1:20" ht="25" customHeight="1">
      <c r="B11" s="41">
        <v>1</v>
      </c>
      <c r="C11" s="42" t="s">
        <v>132</v>
      </c>
      <c r="D11" s="42" t="s">
        <v>104</v>
      </c>
      <c r="E11" s="43" t="str">
        <f t="shared" ref="E11:E265" si="1">IF(C11="","",$A$1)</f>
        <v>$</v>
      </c>
      <c r="F11" s="44">
        <v>1350</v>
      </c>
      <c r="G11" s="42">
        <v>500</v>
      </c>
      <c r="H11" s="45" t="str">
        <f t="shared" ref="H11:H265" si="2">IF(C11="","",$A$1)</f>
        <v>$</v>
      </c>
      <c r="I11" s="46">
        <f t="shared" ref="I11:I265" si="3">IFERROR(IF(C11="","",F11/G11),"")</f>
        <v>2.7</v>
      </c>
      <c r="J11" s="25"/>
      <c r="K11" s="41">
        <v>500</v>
      </c>
      <c r="L11" s="42">
        <v>50</v>
      </c>
      <c r="M11" s="47" t="str">
        <f t="shared" ref="M11:M265" si="4">IF(C11="", "", IF(K11&lt;=0, "No Stock", IF(K11&lt;=L11, "Low Stock", "In Stock")))</f>
        <v>In Stock</v>
      </c>
      <c r="N11" s="48"/>
      <c r="O11" s="49">
        <v>45442</v>
      </c>
      <c r="P11" s="25"/>
      <c r="Q11" s="41" t="s">
        <v>133</v>
      </c>
      <c r="R11" s="50" t="s">
        <v>134</v>
      </c>
      <c r="S11" s="51" t="s">
        <v>135</v>
      </c>
      <c r="T11" s="25"/>
    </row>
    <row r="12" spans="1:20" ht="25" customHeight="1">
      <c r="B12" s="41">
        <v>1</v>
      </c>
      <c r="C12" s="42" t="s">
        <v>136</v>
      </c>
      <c r="D12" s="42" t="s">
        <v>104</v>
      </c>
      <c r="E12" s="43" t="str">
        <f t="shared" si="1"/>
        <v>$</v>
      </c>
      <c r="F12" s="44">
        <v>3250</v>
      </c>
      <c r="G12" s="42">
        <v>500</v>
      </c>
      <c r="H12" s="45" t="str">
        <f t="shared" si="2"/>
        <v>$</v>
      </c>
      <c r="I12" s="46">
        <f t="shared" si="3"/>
        <v>6.5</v>
      </c>
      <c r="J12" s="25"/>
      <c r="K12" s="41">
        <v>500</v>
      </c>
      <c r="L12" s="42">
        <v>50</v>
      </c>
      <c r="M12" s="47" t="str">
        <f t="shared" si="4"/>
        <v>In Stock</v>
      </c>
      <c r="N12" s="48"/>
      <c r="O12" s="52"/>
      <c r="P12" s="25"/>
      <c r="Q12" s="41" t="s">
        <v>133</v>
      </c>
      <c r="R12" s="42"/>
      <c r="S12" s="51"/>
      <c r="T12" s="25"/>
    </row>
    <row r="13" spans="1:20" ht="25" customHeight="1">
      <c r="B13" s="41">
        <v>1</v>
      </c>
      <c r="C13" s="42" t="s">
        <v>137</v>
      </c>
      <c r="D13" s="42" t="s">
        <v>104</v>
      </c>
      <c r="E13" s="43" t="str">
        <f t="shared" si="1"/>
        <v>$</v>
      </c>
      <c r="F13" s="44">
        <v>2645</v>
      </c>
      <c r="G13" s="42">
        <v>500</v>
      </c>
      <c r="H13" s="45" t="str">
        <f t="shared" si="2"/>
        <v>$</v>
      </c>
      <c r="I13" s="46">
        <f t="shared" si="3"/>
        <v>5.29</v>
      </c>
      <c r="J13" s="25"/>
      <c r="K13" s="41">
        <v>500</v>
      </c>
      <c r="L13" s="42">
        <v>50</v>
      </c>
      <c r="M13" s="47" t="str">
        <f t="shared" si="4"/>
        <v>In Stock</v>
      </c>
      <c r="N13" s="48"/>
      <c r="O13" s="52"/>
      <c r="P13" s="25"/>
      <c r="Q13" s="41" t="s">
        <v>133</v>
      </c>
      <c r="R13" s="42"/>
      <c r="S13" s="51"/>
      <c r="T13" s="25"/>
    </row>
    <row r="14" spans="1:20" ht="25" customHeight="1">
      <c r="B14" s="41">
        <v>1</v>
      </c>
      <c r="C14" s="42" t="s">
        <v>138</v>
      </c>
      <c r="D14" s="42" t="s">
        <v>104</v>
      </c>
      <c r="E14" s="43" t="str">
        <f t="shared" si="1"/>
        <v>$</v>
      </c>
      <c r="F14" s="44">
        <v>2700</v>
      </c>
      <c r="G14" s="42">
        <v>150</v>
      </c>
      <c r="H14" s="45" t="str">
        <f t="shared" si="2"/>
        <v>$</v>
      </c>
      <c r="I14" s="46">
        <f t="shared" si="3"/>
        <v>18</v>
      </c>
      <c r="J14" s="25"/>
      <c r="K14" s="41">
        <v>500</v>
      </c>
      <c r="L14" s="42">
        <v>30</v>
      </c>
      <c r="M14" s="47" t="str">
        <f t="shared" si="4"/>
        <v>In Stock</v>
      </c>
      <c r="N14" s="48"/>
      <c r="O14" s="52"/>
      <c r="P14" s="25"/>
      <c r="Q14" s="41" t="s">
        <v>133</v>
      </c>
      <c r="R14" s="42"/>
      <c r="S14" s="51"/>
      <c r="T14" s="25"/>
    </row>
    <row r="15" spans="1:20" ht="25" customHeight="1">
      <c r="B15" s="41">
        <v>1</v>
      </c>
      <c r="C15" s="42" t="s">
        <v>139</v>
      </c>
      <c r="D15" s="42" t="s">
        <v>104</v>
      </c>
      <c r="E15" s="43" t="str">
        <f t="shared" ref="E15:E18" si="5">IF(C15="","",$A$1)</f>
        <v>$</v>
      </c>
      <c r="F15" s="44">
        <v>600</v>
      </c>
      <c r="G15" s="42">
        <v>500</v>
      </c>
      <c r="H15" s="45" t="str">
        <f t="shared" si="2"/>
        <v>$</v>
      </c>
      <c r="I15" s="46">
        <f t="shared" ref="I15:I18" si="6">IFERROR(IF(C15="","",F15/G15),"")</f>
        <v>1.2</v>
      </c>
      <c r="J15" s="25"/>
      <c r="K15" s="41">
        <v>500</v>
      </c>
      <c r="L15" s="42">
        <v>100</v>
      </c>
      <c r="M15" s="47" t="str">
        <f t="shared" si="4"/>
        <v>In Stock</v>
      </c>
      <c r="N15" s="48"/>
      <c r="O15" s="52"/>
      <c r="P15" s="25"/>
      <c r="Q15" s="41"/>
      <c r="R15" s="42"/>
      <c r="S15" s="51"/>
      <c r="T15" s="25"/>
    </row>
    <row r="16" spans="1:20" ht="25" customHeight="1">
      <c r="B16" s="41">
        <v>1</v>
      </c>
      <c r="C16" s="42" t="s">
        <v>140</v>
      </c>
      <c r="D16" s="42" t="s">
        <v>104</v>
      </c>
      <c r="E16" s="43" t="str">
        <f t="shared" si="5"/>
        <v>$</v>
      </c>
      <c r="F16" s="44">
        <v>450</v>
      </c>
      <c r="G16" s="42">
        <v>500</v>
      </c>
      <c r="H16" s="45" t="str">
        <f t="shared" si="2"/>
        <v>$</v>
      </c>
      <c r="I16" s="46">
        <f t="shared" si="6"/>
        <v>0.9</v>
      </c>
      <c r="J16" s="25"/>
      <c r="K16" s="41">
        <v>500</v>
      </c>
      <c r="L16" s="42">
        <v>100</v>
      </c>
      <c r="M16" s="47" t="str">
        <f t="shared" si="4"/>
        <v>In Stock</v>
      </c>
      <c r="N16" s="48"/>
      <c r="O16" s="52"/>
      <c r="P16" s="25"/>
      <c r="Q16" s="41"/>
      <c r="R16" s="42"/>
      <c r="S16" s="51"/>
      <c r="T16" s="25"/>
    </row>
    <row r="17" spans="2:20" ht="25" customHeight="1">
      <c r="B17" s="41">
        <v>1</v>
      </c>
      <c r="C17" s="42" t="s">
        <v>141</v>
      </c>
      <c r="D17" s="42" t="s">
        <v>104</v>
      </c>
      <c r="E17" s="43" t="str">
        <f t="shared" si="5"/>
        <v>$</v>
      </c>
      <c r="F17" s="44">
        <v>300</v>
      </c>
      <c r="G17" s="42">
        <v>500</v>
      </c>
      <c r="H17" s="45" t="str">
        <f t="shared" si="2"/>
        <v>$</v>
      </c>
      <c r="I17" s="46">
        <f t="shared" si="6"/>
        <v>0.6</v>
      </c>
      <c r="J17" s="25"/>
      <c r="K17" s="41">
        <v>500</v>
      </c>
      <c r="L17" s="42">
        <v>100</v>
      </c>
      <c r="M17" s="47" t="str">
        <f t="shared" si="4"/>
        <v>In Stock</v>
      </c>
      <c r="N17" s="48"/>
      <c r="O17" s="52"/>
      <c r="P17" s="25"/>
      <c r="Q17" s="41"/>
      <c r="R17" s="42"/>
      <c r="S17" s="51"/>
      <c r="T17" s="25"/>
    </row>
    <row r="18" spans="2:20" ht="25" customHeight="1">
      <c r="B18" s="41">
        <v>1</v>
      </c>
      <c r="C18" s="42" t="s">
        <v>142</v>
      </c>
      <c r="D18" s="42" t="s">
        <v>104</v>
      </c>
      <c r="E18" s="43" t="str">
        <f t="shared" si="5"/>
        <v>$</v>
      </c>
      <c r="F18" s="44">
        <v>150</v>
      </c>
      <c r="G18" s="42">
        <v>150</v>
      </c>
      <c r="H18" s="45" t="str">
        <f t="shared" si="2"/>
        <v>$</v>
      </c>
      <c r="I18" s="46">
        <f t="shared" si="6"/>
        <v>1</v>
      </c>
      <c r="J18" s="25"/>
      <c r="K18" s="41">
        <v>300</v>
      </c>
      <c r="L18" s="42">
        <v>100</v>
      </c>
      <c r="M18" s="47" t="str">
        <f t="shared" si="4"/>
        <v>In Stock</v>
      </c>
      <c r="N18" s="48"/>
      <c r="O18" s="52"/>
      <c r="P18" s="25"/>
      <c r="Q18" s="41"/>
      <c r="R18" s="42"/>
      <c r="S18" s="51"/>
      <c r="T18" s="25"/>
    </row>
    <row r="19" spans="2:20" ht="25" customHeight="1">
      <c r="B19" s="41"/>
      <c r="C19" s="42"/>
      <c r="D19" s="42"/>
      <c r="E19" s="43" t="str">
        <f t="shared" si="1"/>
        <v/>
      </c>
      <c r="F19" s="44"/>
      <c r="G19" s="42"/>
      <c r="H19" s="45" t="str">
        <f t="shared" si="2"/>
        <v/>
      </c>
      <c r="I19" s="53" t="str">
        <f t="shared" si="3"/>
        <v/>
      </c>
      <c r="J19" s="25"/>
      <c r="K19" s="41"/>
      <c r="L19" s="42"/>
      <c r="M19" s="47" t="str">
        <f t="shared" si="4"/>
        <v/>
      </c>
      <c r="N19" s="48"/>
      <c r="O19" s="52"/>
      <c r="P19" s="25"/>
      <c r="Q19" s="41"/>
      <c r="R19" s="42"/>
      <c r="S19" s="51"/>
      <c r="T19" s="25"/>
    </row>
    <row r="20" spans="2:20" ht="25" customHeight="1">
      <c r="B20" s="41"/>
      <c r="C20" s="42"/>
      <c r="D20" s="42"/>
      <c r="E20" s="43" t="str">
        <f t="shared" si="1"/>
        <v/>
      </c>
      <c r="F20" s="44"/>
      <c r="G20" s="42"/>
      <c r="H20" s="45" t="str">
        <f t="shared" si="2"/>
        <v/>
      </c>
      <c r="I20" s="53" t="str">
        <f t="shared" si="3"/>
        <v/>
      </c>
      <c r="J20" s="25"/>
      <c r="K20" s="41"/>
      <c r="L20" s="42"/>
      <c r="M20" s="47" t="str">
        <f t="shared" si="4"/>
        <v/>
      </c>
      <c r="N20" s="48"/>
      <c r="O20" s="52"/>
      <c r="P20" s="25"/>
      <c r="Q20" s="41"/>
      <c r="R20" s="42"/>
      <c r="S20" s="51"/>
      <c r="T20" s="25"/>
    </row>
    <row r="21" spans="2:20" ht="25" customHeight="1">
      <c r="B21" s="41"/>
      <c r="C21" s="42"/>
      <c r="D21" s="42"/>
      <c r="E21" s="43" t="str">
        <f t="shared" si="1"/>
        <v/>
      </c>
      <c r="F21" s="44"/>
      <c r="G21" s="42"/>
      <c r="H21" s="45" t="str">
        <f t="shared" si="2"/>
        <v/>
      </c>
      <c r="I21" s="53" t="str">
        <f t="shared" si="3"/>
        <v/>
      </c>
      <c r="J21" s="25"/>
      <c r="K21" s="41"/>
      <c r="L21" s="42"/>
      <c r="M21" s="47" t="str">
        <f t="shared" si="4"/>
        <v/>
      </c>
      <c r="N21" s="48"/>
      <c r="O21" s="52"/>
      <c r="P21" s="25"/>
      <c r="Q21" s="41"/>
      <c r="R21" s="42"/>
      <c r="S21" s="51"/>
      <c r="T21" s="25"/>
    </row>
    <row r="22" spans="2:20" ht="25" customHeight="1">
      <c r="B22" s="41"/>
      <c r="C22" s="42"/>
      <c r="D22" s="42"/>
      <c r="E22" s="43" t="str">
        <f t="shared" si="1"/>
        <v/>
      </c>
      <c r="F22" s="44"/>
      <c r="G22" s="42"/>
      <c r="H22" s="45" t="str">
        <f t="shared" si="2"/>
        <v/>
      </c>
      <c r="I22" s="53" t="str">
        <f t="shared" si="3"/>
        <v/>
      </c>
      <c r="J22" s="25"/>
      <c r="K22" s="41"/>
      <c r="L22" s="42"/>
      <c r="M22" s="47" t="str">
        <f t="shared" si="4"/>
        <v/>
      </c>
      <c r="N22" s="48"/>
      <c r="O22" s="52"/>
      <c r="P22" s="25"/>
      <c r="Q22" s="41"/>
      <c r="R22" s="42"/>
      <c r="S22" s="51"/>
      <c r="T22" s="25"/>
    </row>
    <row r="23" spans="2:20" ht="25" customHeight="1">
      <c r="B23" s="41"/>
      <c r="C23" s="42"/>
      <c r="D23" s="42"/>
      <c r="E23" s="43" t="str">
        <f t="shared" si="1"/>
        <v/>
      </c>
      <c r="F23" s="44"/>
      <c r="G23" s="42"/>
      <c r="H23" s="45" t="str">
        <f t="shared" si="2"/>
        <v/>
      </c>
      <c r="I23" s="53" t="str">
        <f t="shared" si="3"/>
        <v/>
      </c>
      <c r="J23" s="25"/>
      <c r="K23" s="41"/>
      <c r="L23" s="42"/>
      <c r="M23" s="47" t="str">
        <f t="shared" si="4"/>
        <v/>
      </c>
      <c r="N23" s="48"/>
      <c r="O23" s="52"/>
      <c r="P23" s="25"/>
      <c r="Q23" s="41"/>
      <c r="R23" s="42"/>
      <c r="S23" s="51"/>
      <c r="T23" s="25"/>
    </row>
    <row r="24" spans="2:20" ht="25" customHeight="1">
      <c r="B24" s="41"/>
      <c r="C24" s="42"/>
      <c r="D24" s="42"/>
      <c r="E24" s="43" t="str">
        <f t="shared" si="1"/>
        <v/>
      </c>
      <c r="F24" s="44"/>
      <c r="G24" s="42"/>
      <c r="H24" s="45" t="str">
        <f t="shared" si="2"/>
        <v/>
      </c>
      <c r="I24" s="53" t="str">
        <f t="shared" si="3"/>
        <v/>
      </c>
      <c r="J24" s="25"/>
      <c r="K24" s="41"/>
      <c r="L24" s="42"/>
      <c r="M24" s="47" t="str">
        <f t="shared" si="4"/>
        <v/>
      </c>
      <c r="N24" s="48"/>
      <c r="O24" s="52"/>
      <c r="P24" s="25"/>
      <c r="Q24" s="41"/>
      <c r="R24" s="42"/>
      <c r="S24" s="51"/>
      <c r="T24" s="25"/>
    </row>
    <row r="25" spans="2:20" ht="25" customHeight="1">
      <c r="B25" s="41"/>
      <c r="C25" s="42"/>
      <c r="D25" s="42"/>
      <c r="E25" s="43" t="str">
        <f t="shared" si="1"/>
        <v/>
      </c>
      <c r="F25" s="44"/>
      <c r="G25" s="42"/>
      <c r="H25" s="45" t="str">
        <f t="shared" si="2"/>
        <v/>
      </c>
      <c r="I25" s="53" t="str">
        <f t="shared" si="3"/>
        <v/>
      </c>
      <c r="J25" s="25"/>
      <c r="K25" s="41"/>
      <c r="L25" s="42"/>
      <c r="M25" s="47" t="str">
        <f t="shared" si="4"/>
        <v/>
      </c>
      <c r="N25" s="48"/>
      <c r="O25" s="52"/>
      <c r="P25" s="25"/>
      <c r="Q25" s="41"/>
      <c r="R25" s="42"/>
      <c r="S25" s="51"/>
      <c r="T25" s="25"/>
    </row>
    <row r="26" spans="2:20" ht="25" customHeight="1">
      <c r="B26" s="41"/>
      <c r="C26" s="42"/>
      <c r="D26" s="42"/>
      <c r="E26" s="43" t="str">
        <f t="shared" si="1"/>
        <v/>
      </c>
      <c r="F26" s="44"/>
      <c r="G26" s="42"/>
      <c r="H26" s="45" t="str">
        <f t="shared" si="2"/>
        <v/>
      </c>
      <c r="I26" s="53" t="str">
        <f t="shared" si="3"/>
        <v/>
      </c>
      <c r="J26" s="25"/>
      <c r="K26" s="41"/>
      <c r="L26" s="42"/>
      <c r="M26" s="47" t="str">
        <f t="shared" si="4"/>
        <v/>
      </c>
      <c r="N26" s="48"/>
      <c r="O26" s="52"/>
      <c r="P26" s="25"/>
      <c r="Q26" s="41"/>
      <c r="R26" s="42"/>
      <c r="S26" s="51"/>
      <c r="T26" s="25"/>
    </row>
    <row r="27" spans="2:20" ht="25" customHeight="1">
      <c r="B27" s="41"/>
      <c r="C27" s="42"/>
      <c r="D27" s="42"/>
      <c r="E27" s="43" t="str">
        <f t="shared" si="1"/>
        <v/>
      </c>
      <c r="F27" s="44"/>
      <c r="G27" s="42"/>
      <c r="H27" s="45" t="str">
        <f t="shared" si="2"/>
        <v/>
      </c>
      <c r="I27" s="53" t="str">
        <f t="shared" si="3"/>
        <v/>
      </c>
      <c r="J27" s="25"/>
      <c r="K27" s="41"/>
      <c r="L27" s="42"/>
      <c r="M27" s="47" t="str">
        <f t="shared" si="4"/>
        <v/>
      </c>
      <c r="N27" s="48"/>
      <c r="O27" s="52"/>
      <c r="P27" s="25"/>
      <c r="Q27" s="41"/>
      <c r="R27" s="42"/>
      <c r="S27" s="51"/>
      <c r="T27" s="25"/>
    </row>
    <row r="28" spans="2:20" ht="25" customHeight="1">
      <c r="B28" s="41"/>
      <c r="C28" s="42"/>
      <c r="D28" s="42"/>
      <c r="E28" s="43" t="str">
        <f t="shared" si="1"/>
        <v/>
      </c>
      <c r="F28" s="44"/>
      <c r="G28" s="42"/>
      <c r="H28" s="45" t="str">
        <f t="shared" si="2"/>
        <v/>
      </c>
      <c r="I28" s="53" t="str">
        <f t="shared" si="3"/>
        <v/>
      </c>
      <c r="J28" s="25"/>
      <c r="K28" s="41"/>
      <c r="L28" s="42"/>
      <c r="M28" s="47" t="str">
        <f t="shared" si="4"/>
        <v/>
      </c>
      <c r="N28" s="48"/>
      <c r="O28" s="52"/>
      <c r="P28" s="25"/>
      <c r="Q28" s="41"/>
      <c r="R28" s="42"/>
      <c r="S28" s="51"/>
      <c r="T28" s="25"/>
    </row>
    <row r="29" spans="2:20" ht="25" customHeight="1">
      <c r="B29" s="41"/>
      <c r="C29" s="42"/>
      <c r="D29" s="42"/>
      <c r="E29" s="43" t="str">
        <f t="shared" si="1"/>
        <v/>
      </c>
      <c r="F29" s="44"/>
      <c r="G29" s="42"/>
      <c r="H29" s="45" t="str">
        <f t="shared" si="2"/>
        <v/>
      </c>
      <c r="I29" s="53" t="str">
        <f t="shared" si="3"/>
        <v/>
      </c>
      <c r="J29" s="25"/>
      <c r="K29" s="41"/>
      <c r="L29" s="42"/>
      <c r="M29" s="47" t="str">
        <f t="shared" si="4"/>
        <v/>
      </c>
      <c r="N29" s="48"/>
      <c r="O29" s="52"/>
      <c r="P29" s="25"/>
      <c r="Q29" s="41"/>
      <c r="R29" s="42"/>
      <c r="S29" s="51"/>
      <c r="T29" s="25"/>
    </row>
    <row r="30" spans="2:20" ht="25" customHeight="1">
      <c r="B30" s="41"/>
      <c r="C30" s="42"/>
      <c r="D30" s="42"/>
      <c r="E30" s="43" t="str">
        <f t="shared" si="1"/>
        <v/>
      </c>
      <c r="F30" s="44"/>
      <c r="G30" s="42"/>
      <c r="H30" s="45" t="str">
        <f t="shared" si="2"/>
        <v/>
      </c>
      <c r="I30" s="53" t="str">
        <f t="shared" si="3"/>
        <v/>
      </c>
      <c r="J30" s="25"/>
      <c r="K30" s="41"/>
      <c r="L30" s="42"/>
      <c r="M30" s="47" t="str">
        <f t="shared" si="4"/>
        <v/>
      </c>
      <c r="N30" s="48"/>
      <c r="O30" s="52"/>
      <c r="P30" s="25"/>
      <c r="Q30" s="41"/>
      <c r="R30" s="42"/>
      <c r="S30" s="51"/>
      <c r="T30" s="25"/>
    </row>
    <row r="31" spans="2:20" ht="25" customHeight="1">
      <c r="B31" s="41"/>
      <c r="C31" s="42"/>
      <c r="D31" s="42"/>
      <c r="E31" s="43" t="str">
        <f t="shared" si="1"/>
        <v/>
      </c>
      <c r="F31" s="44"/>
      <c r="G31" s="42"/>
      <c r="H31" s="45" t="str">
        <f t="shared" si="2"/>
        <v/>
      </c>
      <c r="I31" s="53" t="str">
        <f t="shared" si="3"/>
        <v/>
      </c>
      <c r="J31" s="25"/>
      <c r="K31" s="41"/>
      <c r="L31" s="42"/>
      <c r="M31" s="47" t="str">
        <f t="shared" si="4"/>
        <v/>
      </c>
      <c r="N31" s="48"/>
      <c r="O31" s="52"/>
      <c r="P31" s="25"/>
      <c r="Q31" s="41"/>
      <c r="R31" s="42"/>
      <c r="S31" s="51"/>
      <c r="T31" s="25"/>
    </row>
    <row r="32" spans="2:20" ht="25" customHeight="1">
      <c r="B32" s="41"/>
      <c r="C32" s="42"/>
      <c r="D32" s="42"/>
      <c r="E32" s="43" t="str">
        <f t="shared" si="1"/>
        <v/>
      </c>
      <c r="F32" s="44"/>
      <c r="G32" s="42"/>
      <c r="H32" s="45" t="str">
        <f t="shared" si="2"/>
        <v/>
      </c>
      <c r="I32" s="53" t="str">
        <f t="shared" si="3"/>
        <v/>
      </c>
      <c r="J32" s="25"/>
      <c r="K32" s="41"/>
      <c r="L32" s="42"/>
      <c r="M32" s="47" t="str">
        <f t="shared" si="4"/>
        <v/>
      </c>
      <c r="N32" s="48"/>
      <c r="O32" s="52"/>
      <c r="P32" s="25"/>
      <c r="Q32" s="41"/>
      <c r="R32" s="42"/>
      <c r="S32" s="51"/>
      <c r="T32" s="25"/>
    </row>
    <row r="33" spans="2:20" ht="25" customHeight="1">
      <c r="B33" s="41"/>
      <c r="C33" s="42"/>
      <c r="D33" s="42"/>
      <c r="E33" s="43" t="str">
        <f t="shared" si="1"/>
        <v/>
      </c>
      <c r="F33" s="44"/>
      <c r="G33" s="42"/>
      <c r="H33" s="45" t="str">
        <f t="shared" si="2"/>
        <v/>
      </c>
      <c r="I33" s="53" t="str">
        <f t="shared" si="3"/>
        <v/>
      </c>
      <c r="J33" s="25"/>
      <c r="K33" s="41"/>
      <c r="L33" s="42"/>
      <c r="M33" s="47" t="str">
        <f t="shared" si="4"/>
        <v/>
      </c>
      <c r="N33" s="48"/>
      <c r="O33" s="52"/>
      <c r="P33" s="25"/>
      <c r="Q33" s="41"/>
      <c r="R33" s="42"/>
      <c r="S33" s="51"/>
      <c r="T33" s="25"/>
    </row>
    <row r="34" spans="2:20" ht="25" customHeight="1">
      <c r="B34" s="41"/>
      <c r="C34" s="42"/>
      <c r="D34" s="42"/>
      <c r="E34" s="43" t="str">
        <f t="shared" si="1"/>
        <v/>
      </c>
      <c r="F34" s="44"/>
      <c r="G34" s="42"/>
      <c r="H34" s="45" t="str">
        <f t="shared" si="2"/>
        <v/>
      </c>
      <c r="I34" s="53" t="str">
        <f t="shared" si="3"/>
        <v/>
      </c>
      <c r="J34" s="25"/>
      <c r="K34" s="41"/>
      <c r="L34" s="42"/>
      <c r="M34" s="47" t="str">
        <f t="shared" si="4"/>
        <v/>
      </c>
      <c r="N34" s="48"/>
      <c r="O34" s="52"/>
      <c r="P34" s="25"/>
      <c r="Q34" s="41"/>
      <c r="R34" s="42"/>
      <c r="S34" s="51"/>
      <c r="T34" s="25"/>
    </row>
    <row r="35" spans="2:20" ht="25" customHeight="1">
      <c r="B35" s="41"/>
      <c r="C35" s="42"/>
      <c r="D35" s="42"/>
      <c r="E35" s="43" t="str">
        <f t="shared" si="1"/>
        <v/>
      </c>
      <c r="F35" s="44"/>
      <c r="G35" s="42"/>
      <c r="H35" s="45" t="str">
        <f t="shared" si="2"/>
        <v/>
      </c>
      <c r="I35" s="53" t="str">
        <f t="shared" si="3"/>
        <v/>
      </c>
      <c r="J35" s="25"/>
      <c r="K35" s="41"/>
      <c r="L35" s="42"/>
      <c r="M35" s="47" t="str">
        <f t="shared" si="4"/>
        <v/>
      </c>
      <c r="N35" s="48"/>
      <c r="O35" s="52"/>
      <c r="P35" s="25"/>
      <c r="Q35" s="41"/>
      <c r="R35" s="42"/>
      <c r="S35" s="51"/>
      <c r="T35" s="25"/>
    </row>
    <row r="36" spans="2:20" ht="25" customHeight="1">
      <c r="B36" s="41"/>
      <c r="C36" s="42"/>
      <c r="D36" s="42"/>
      <c r="E36" s="43" t="str">
        <f t="shared" si="1"/>
        <v/>
      </c>
      <c r="F36" s="44"/>
      <c r="G36" s="42"/>
      <c r="H36" s="45" t="str">
        <f t="shared" si="2"/>
        <v/>
      </c>
      <c r="I36" s="53" t="str">
        <f t="shared" si="3"/>
        <v/>
      </c>
      <c r="J36" s="25"/>
      <c r="K36" s="41"/>
      <c r="L36" s="42"/>
      <c r="M36" s="47" t="str">
        <f t="shared" si="4"/>
        <v/>
      </c>
      <c r="N36" s="48"/>
      <c r="O36" s="52"/>
      <c r="P36" s="25"/>
      <c r="Q36" s="41"/>
      <c r="R36" s="42"/>
      <c r="S36" s="51"/>
      <c r="T36" s="25"/>
    </row>
    <row r="37" spans="2:20" ht="25" customHeight="1">
      <c r="B37" s="41"/>
      <c r="C37" s="42"/>
      <c r="D37" s="42"/>
      <c r="E37" s="43" t="str">
        <f t="shared" si="1"/>
        <v/>
      </c>
      <c r="F37" s="44"/>
      <c r="G37" s="42"/>
      <c r="H37" s="45" t="str">
        <f t="shared" si="2"/>
        <v/>
      </c>
      <c r="I37" s="53" t="str">
        <f t="shared" si="3"/>
        <v/>
      </c>
      <c r="J37" s="25"/>
      <c r="K37" s="41"/>
      <c r="L37" s="42"/>
      <c r="M37" s="47" t="str">
        <f t="shared" si="4"/>
        <v/>
      </c>
      <c r="N37" s="48"/>
      <c r="O37" s="52"/>
      <c r="P37" s="25"/>
      <c r="Q37" s="41"/>
      <c r="R37" s="42"/>
      <c r="S37" s="51"/>
      <c r="T37" s="25"/>
    </row>
    <row r="38" spans="2:20" ht="25" customHeight="1">
      <c r="B38" s="41"/>
      <c r="C38" s="42"/>
      <c r="D38" s="42"/>
      <c r="E38" s="43" t="str">
        <f t="shared" si="1"/>
        <v/>
      </c>
      <c r="F38" s="44"/>
      <c r="G38" s="42"/>
      <c r="H38" s="45" t="str">
        <f t="shared" si="2"/>
        <v/>
      </c>
      <c r="I38" s="53" t="str">
        <f t="shared" si="3"/>
        <v/>
      </c>
      <c r="J38" s="25"/>
      <c r="K38" s="41"/>
      <c r="L38" s="42"/>
      <c r="M38" s="47" t="str">
        <f t="shared" si="4"/>
        <v/>
      </c>
      <c r="N38" s="48"/>
      <c r="O38" s="52"/>
      <c r="P38" s="25"/>
      <c r="Q38" s="41"/>
      <c r="R38" s="42"/>
      <c r="S38" s="51"/>
      <c r="T38" s="25"/>
    </row>
    <row r="39" spans="2:20" ht="25" customHeight="1">
      <c r="B39" s="41"/>
      <c r="C39" s="42"/>
      <c r="D39" s="42"/>
      <c r="E39" s="43" t="str">
        <f t="shared" si="1"/>
        <v/>
      </c>
      <c r="F39" s="44"/>
      <c r="G39" s="42"/>
      <c r="H39" s="45" t="str">
        <f t="shared" si="2"/>
        <v/>
      </c>
      <c r="I39" s="53" t="str">
        <f t="shared" si="3"/>
        <v/>
      </c>
      <c r="J39" s="25"/>
      <c r="K39" s="41"/>
      <c r="L39" s="42"/>
      <c r="M39" s="47" t="str">
        <f t="shared" si="4"/>
        <v/>
      </c>
      <c r="N39" s="48"/>
      <c r="O39" s="52"/>
      <c r="P39" s="25"/>
      <c r="Q39" s="41"/>
      <c r="R39" s="42"/>
      <c r="S39" s="51"/>
      <c r="T39" s="25"/>
    </row>
    <row r="40" spans="2:20" ht="25" customHeight="1">
      <c r="B40" s="41"/>
      <c r="C40" s="42"/>
      <c r="D40" s="42"/>
      <c r="E40" s="43" t="str">
        <f t="shared" si="1"/>
        <v/>
      </c>
      <c r="F40" s="44"/>
      <c r="G40" s="42"/>
      <c r="H40" s="45" t="str">
        <f t="shared" si="2"/>
        <v/>
      </c>
      <c r="I40" s="53" t="str">
        <f t="shared" si="3"/>
        <v/>
      </c>
      <c r="J40" s="25"/>
      <c r="K40" s="41"/>
      <c r="L40" s="42"/>
      <c r="M40" s="47" t="str">
        <f t="shared" si="4"/>
        <v/>
      </c>
      <c r="N40" s="48"/>
      <c r="O40" s="52"/>
      <c r="P40" s="25"/>
      <c r="Q40" s="41"/>
      <c r="R40" s="42"/>
      <c r="S40" s="51"/>
      <c r="T40" s="25"/>
    </row>
    <row r="41" spans="2:20" ht="25" customHeight="1">
      <c r="B41" s="41"/>
      <c r="C41" s="42"/>
      <c r="D41" s="42"/>
      <c r="E41" s="43" t="str">
        <f t="shared" si="1"/>
        <v/>
      </c>
      <c r="F41" s="44"/>
      <c r="G41" s="42"/>
      <c r="H41" s="45" t="str">
        <f t="shared" si="2"/>
        <v/>
      </c>
      <c r="I41" s="53" t="str">
        <f t="shared" si="3"/>
        <v/>
      </c>
      <c r="J41" s="25"/>
      <c r="K41" s="41"/>
      <c r="L41" s="42"/>
      <c r="M41" s="47" t="str">
        <f t="shared" si="4"/>
        <v/>
      </c>
      <c r="N41" s="48"/>
      <c r="O41" s="52"/>
      <c r="P41" s="25"/>
      <c r="Q41" s="41"/>
      <c r="R41" s="42"/>
      <c r="S41" s="51"/>
      <c r="T41" s="25"/>
    </row>
    <row r="42" spans="2:20" ht="25" customHeight="1">
      <c r="B42" s="41"/>
      <c r="C42" s="42"/>
      <c r="D42" s="42"/>
      <c r="E42" s="43" t="str">
        <f t="shared" si="1"/>
        <v/>
      </c>
      <c r="F42" s="44"/>
      <c r="G42" s="42"/>
      <c r="H42" s="45" t="str">
        <f t="shared" si="2"/>
        <v/>
      </c>
      <c r="I42" s="53" t="str">
        <f t="shared" si="3"/>
        <v/>
      </c>
      <c r="J42" s="25"/>
      <c r="K42" s="41"/>
      <c r="L42" s="42"/>
      <c r="M42" s="47" t="str">
        <f t="shared" si="4"/>
        <v/>
      </c>
      <c r="N42" s="48"/>
      <c r="O42" s="52"/>
      <c r="P42" s="25"/>
      <c r="Q42" s="41"/>
      <c r="R42" s="42"/>
      <c r="S42" s="51"/>
      <c r="T42" s="25"/>
    </row>
    <row r="43" spans="2:20" ht="25" customHeight="1">
      <c r="B43" s="41"/>
      <c r="C43" s="42"/>
      <c r="D43" s="42"/>
      <c r="E43" s="43" t="str">
        <f t="shared" si="1"/>
        <v/>
      </c>
      <c r="F43" s="44"/>
      <c r="G43" s="42"/>
      <c r="H43" s="45" t="str">
        <f t="shared" si="2"/>
        <v/>
      </c>
      <c r="I43" s="53" t="str">
        <f t="shared" si="3"/>
        <v/>
      </c>
      <c r="J43" s="25"/>
      <c r="K43" s="41"/>
      <c r="L43" s="42"/>
      <c r="M43" s="47" t="str">
        <f t="shared" si="4"/>
        <v/>
      </c>
      <c r="N43" s="48"/>
      <c r="O43" s="52"/>
      <c r="P43" s="25"/>
      <c r="Q43" s="41"/>
      <c r="R43" s="42"/>
      <c r="S43" s="51"/>
      <c r="T43" s="25"/>
    </row>
    <row r="44" spans="2:20" ht="25" customHeight="1">
      <c r="B44" s="41"/>
      <c r="C44" s="42"/>
      <c r="D44" s="42"/>
      <c r="E44" s="43" t="str">
        <f t="shared" si="1"/>
        <v/>
      </c>
      <c r="F44" s="44"/>
      <c r="G44" s="42"/>
      <c r="H44" s="45" t="str">
        <f t="shared" si="2"/>
        <v/>
      </c>
      <c r="I44" s="53" t="str">
        <f t="shared" si="3"/>
        <v/>
      </c>
      <c r="J44" s="25"/>
      <c r="K44" s="41"/>
      <c r="L44" s="42"/>
      <c r="M44" s="47" t="str">
        <f t="shared" si="4"/>
        <v/>
      </c>
      <c r="N44" s="48"/>
      <c r="O44" s="52"/>
      <c r="P44" s="25"/>
      <c r="Q44" s="41"/>
      <c r="R44" s="42"/>
      <c r="S44" s="51"/>
      <c r="T44" s="25"/>
    </row>
    <row r="45" spans="2:20" ht="25" customHeight="1">
      <c r="B45" s="41"/>
      <c r="C45" s="42"/>
      <c r="D45" s="42"/>
      <c r="E45" s="43" t="str">
        <f t="shared" si="1"/>
        <v/>
      </c>
      <c r="F45" s="44"/>
      <c r="G45" s="42"/>
      <c r="H45" s="45" t="str">
        <f t="shared" si="2"/>
        <v/>
      </c>
      <c r="I45" s="53" t="str">
        <f t="shared" si="3"/>
        <v/>
      </c>
      <c r="J45" s="25"/>
      <c r="K45" s="41"/>
      <c r="L45" s="42"/>
      <c r="M45" s="47" t="str">
        <f t="shared" si="4"/>
        <v/>
      </c>
      <c r="N45" s="48"/>
      <c r="O45" s="52"/>
      <c r="P45" s="25"/>
      <c r="Q45" s="41"/>
      <c r="R45" s="42"/>
      <c r="S45" s="51"/>
      <c r="T45" s="25"/>
    </row>
    <row r="46" spans="2:20" ht="25" customHeight="1">
      <c r="B46" s="41"/>
      <c r="C46" s="42"/>
      <c r="D46" s="42"/>
      <c r="E46" s="43" t="str">
        <f t="shared" si="1"/>
        <v/>
      </c>
      <c r="F46" s="44"/>
      <c r="G46" s="42"/>
      <c r="H46" s="45" t="str">
        <f t="shared" si="2"/>
        <v/>
      </c>
      <c r="I46" s="53" t="str">
        <f t="shared" si="3"/>
        <v/>
      </c>
      <c r="J46" s="25"/>
      <c r="K46" s="41"/>
      <c r="L46" s="42"/>
      <c r="M46" s="47" t="str">
        <f t="shared" si="4"/>
        <v/>
      </c>
      <c r="N46" s="48"/>
      <c r="O46" s="52"/>
      <c r="P46" s="25"/>
      <c r="Q46" s="41"/>
      <c r="R46" s="42"/>
      <c r="S46" s="51"/>
      <c r="T46" s="25"/>
    </row>
    <row r="47" spans="2:20" ht="25" customHeight="1">
      <c r="B47" s="41"/>
      <c r="C47" s="42"/>
      <c r="D47" s="42"/>
      <c r="E47" s="43" t="str">
        <f t="shared" si="1"/>
        <v/>
      </c>
      <c r="F47" s="44"/>
      <c r="G47" s="42"/>
      <c r="H47" s="45" t="str">
        <f t="shared" si="2"/>
        <v/>
      </c>
      <c r="I47" s="53" t="str">
        <f t="shared" si="3"/>
        <v/>
      </c>
      <c r="J47" s="25"/>
      <c r="K47" s="41"/>
      <c r="L47" s="42"/>
      <c r="M47" s="47" t="str">
        <f t="shared" si="4"/>
        <v/>
      </c>
      <c r="N47" s="48"/>
      <c r="O47" s="52"/>
      <c r="P47" s="25"/>
      <c r="Q47" s="41"/>
      <c r="R47" s="42"/>
      <c r="S47" s="51"/>
      <c r="T47" s="25"/>
    </row>
    <row r="48" spans="2:20" ht="25" customHeight="1">
      <c r="B48" s="41"/>
      <c r="C48" s="42"/>
      <c r="D48" s="42"/>
      <c r="E48" s="43" t="str">
        <f t="shared" si="1"/>
        <v/>
      </c>
      <c r="F48" s="44"/>
      <c r="G48" s="42"/>
      <c r="H48" s="45" t="str">
        <f t="shared" si="2"/>
        <v/>
      </c>
      <c r="I48" s="53" t="str">
        <f t="shared" si="3"/>
        <v/>
      </c>
      <c r="J48" s="25"/>
      <c r="K48" s="41"/>
      <c r="L48" s="42"/>
      <c r="M48" s="47" t="str">
        <f t="shared" si="4"/>
        <v/>
      </c>
      <c r="N48" s="48"/>
      <c r="O48" s="52"/>
      <c r="P48" s="25"/>
      <c r="Q48" s="41"/>
      <c r="R48" s="42"/>
      <c r="S48" s="51"/>
      <c r="T48" s="25"/>
    </row>
    <row r="49" spans="2:20" ht="25" customHeight="1">
      <c r="B49" s="41"/>
      <c r="C49" s="42"/>
      <c r="D49" s="42"/>
      <c r="E49" s="43" t="str">
        <f t="shared" si="1"/>
        <v/>
      </c>
      <c r="F49" s="44"/>
      <c r="G49" s="42"/>
      <c r="H49" s="45" t="str">
        <f t="shared" si="2"/>
        <v/>
      </c>
      <c r="I49" s="53" t="str">
        <f t="shared" si="3"/>
        <v/>
      </c>
      <c r="J49" s="25"/>
      <c r="K49" s="41"/>
      <c r="L49" s="42"/>
      <c r="M49" s="47" t="str">
        <f t="shared" si="4"/>
        <v/>
      </c>
      <c r="N49" s="48"/>
      <c r="O49" s="52"/>
      <c r="P49" s="25"/>
      <c r="Q49" s="41"/>
      <c r="R49" s="42"/>
      <c r="S49" s="51"/>
      <c r="T49" s="25"/>
    </row>
    <row r="50" spans="2:20" ht="25" customHeight="1">
      <c r="B50" s="41"/>
      <c r="C50" s="42"/>
      <c r="D50" s="42"/>
      <c r="E50" s="43" t="str">
        <f t="shared" si="1"/>
        <v/>
      </c>
      <c r="F50" s="44"/>
      <c r="G50" s="42"/>
      <c r="H50" s="45" t="str">
        <f t="shared" si="2"/>
        <v/>
      </c>
      <c r="I50" s="53" t="str">
        <f t="shared" si="3"/>
        <v/>
      </c>
      <c r="J50" s="25"/>
      <c r="K50" s="41"/>
      <c r="L50" s="42"/>
      <c r="M50" s="47" t="str">
        <f t="shared" si="4"/>
        <v/>
      </c>
      <c r="N50" s="48"/>
      <c r="O50" s="52"/>
      <c r="P50" s="25"/>
      <c r="Q50" s="41"/>
      <c r="R50" s="42"/>
      <c r="S50" s="51"/>
      <c r="T50" s="25"/>
    </row>
    <row r="51" spans="2:20" ht="25" customHeight="1">
      <c r="B51" s="41"/>
      <c r="C51" s="42"/>
      <c r="D51" s="42"/>
      <c r="E51" s="43" t="str">
        <f t="shared" si="1"/>
        <v/>
      </c>
      <c r="F51" s="44"/>
      <c r="G51" s="42"/>
      <c r="H51" s="45" t="str">
        <f t="shared" si="2"/>
        <v/>
      </c>
      <c r="I51" s="53" t="str">
        <f t="shared" si="3"/>
        <v/>
      </c>
      <c r="J51" s="25"/>
      <c r="K51" s="41"/>
      <c r="L51" s="42"/>
      <c r="M51" s="47" t="str">
        <f t="shared" si="4"/>
        <v/>
      </c>
      <c r="N51" s="48"/>
      <c r="O51" s="52"/>
      <c r="P51" s="25"/>
      <c r="Q51" s="41"/>
      <c r="R51" s="42"/>
      <c r="S51" s="51"/>
      <c r="T51" s="25"/>
    </row>
    <row r="52" spans="2:20" ht="25" customHeight="1">
      <c r="B52" s="41"/>
      <c r="C52" s="42"/>
      <c r="D52" s="42"/>
      <c r="E52" s="43" t="str">
        <f t="shared" si="1"/>
        <v/>
      </c>
      <c r="F52" s="44"/>
      <c r="G52" s="42"/>
      <c r="H52" s="45" t="str">
        <f t="shared" si="2"/>
        <v/>
      </c>
      <c r="I52" s="53" t="str">
        <f t="shared" si="3"/>
        <v/>
      </c>
      <c r="J52" s="25"/>
      <c r="K52" s="41"/>
      <c r="L52" s="42"/>
      <c r="M52" s="47" t="str">
        <f t="shared" si="4"/>
        <v/>
      </c>
      <c r="N52" s="48"/>
      <c r="O52" s="52"/>
      <c r="P52" s="25"/>
      <c r="Q52" s="41"/>
      <c r="R52" s="42"/>
      <c r="S52" s="51"/>
      <c r="T52" s="25"/>
    </row>
    <row r="53" spans="2:20" ht="25" customHeight="1">
      <c r="B53" s="41"/>
      <c r="C53" s="42"/>
      <c r="D53" s="42"/>
      <c r="E53" s="43" t="str">
        <f t="shared" si="1"/>
        <v/>
      </c>
      <c r="F53" s="44"/>
      <c r="G53" s="42"/>
      <c r="H53" s="45" t="str">
        <f t="shared" si="2"/>
        <v/>
      </c>
      <c r="I53" s="53" t="str">
        <f t="shared" si="3"/>
        <v/>
      </c>
      <c r="J53" s="25"/>
      <c r="K53" s="41"/>
      <c r="L53" s="42"/>
      <c r="M53" s="47" t="str">
        <f t="shared" si="4"/>
        <v/>
      </c>
      <c r="N53" s="48"/>
      <c r="O53" s="52"/>
      <c r="P53" s="25"/>
      <c r="Q53" s="41"/>
      <c r="R53" s="42"/>
      <c r="S53" s="51"/>
      <c r="T53" s="25"/>
    </row>
    <row r="54" spans="2:20" ht="25" customHeight="1">
      <c r="B54" s="41"/>
      <c r="C54" s="42"/>
      <c r="D54" s="42"/>
      <c r="E54" s="43" t="str">
        <f t="shared" si="1"/>
        <v/>
      </c>
      <c r="F54" s="44"/>
      <c r="G54" s="42"/>
      <c r="H54" s="45" t="str">
        <f t="shared" si="2"/>
        <v/>
      </c>
      <c r="I54" s="53" t="str">
        <f t="shared" si="3"/>
        <v/>
      </c>
      <c r="J54" s="25"/>
      <c r="K54" s="41"/>
      <c r="L54" s="42"/>
      <c r="M54" s="47" t="str">
        <f t="shared" si="4"/>
        <v/>
      </c>
      <c r="N54" s="48"/>
      <c r="O54" s="52"/>
      <c r="P54" s="25"/>
      <c r="Q54" s="41"/>
      <c r="R54" s="42"/>
      <c r="S54" s="51"/>
      <c r="T54" s="25"/>
    </row>
    <row r="55" spans="2:20" ht="25" customHeight="1">
      <c r="B55" s="41"/>
      <c r="C55" s="42"/>
      <c r="D55" s="42"/>
      <c r="E55" s="43" t="str">
        <f t="shared" si="1"/>
        <v/>
      </c>
      <c r="F55" s="44"/>
      <c r="G55" s="42"/>
      <c r="H55" s="45" t="str">
        <f t="shared" si="2"/>
        <v/>
      </c>
      <c r="I55" s="53" t="str">
        <f t="shared" si="3"/>
        <v/>
      </c>
      <c r="J55" s="25"/>
      <c r="K55" s="41"/>
      <c r="L55" s="42"/>
      <c r="M55" s="47" t="str">
        <f t="shared" si="4"/>
        <v/>
      </c>
      <c r="N55" s="48"/>
      <c r="O55" s="52"/>
      <c r="P55" s="25"/>
      <c r="Q55" s="41"/>
      <c r="R55" s="42"/>
      <c r="S55" s="51"/>
      <c r="T55" s="25"/>
    </row>
    <row r="56" spans="2:20" ht="25" customHeight="1">
      <c r="B56" s="41"/>
      <c r="C56" s="42"/>
      <c r="D56" s="42"/>
      <c r="E56" s="43" t="str">
        <f t="shared" si="1"/>
        <v/>
      </c>
      <c r="F56" s="44"/>
      <c r="G56" s="42"/>
      <c r="H56" s="45" t="str">
        <f t="shared" si="2"/>
        <v/>
      </c>
      <c r="I56" s="53" t="str">
        <f t="shared" si="3"/>
        <v/>
      </c>
      <c r="J56" s="25"/>
      <c r="K56" s="41"/>
      <c r="L56" s="42"/>
      <c r="M56" s="47" t="str">
        <f t="shared" si="4"/>
        <v/>
      </c>
      <c r="N56" s="48"/>
      <c r="O56" s="52"/>
      <c r="P56" s="25"/>
      <c r="Q56" s="41"/>
      <c r="R56" s="42"/>
      <c r="S56" s="51"/>
      <c r="T56" s="25"/>
    </row>
    <row r="57" spans="2:20" ht="25" customHeight="1">
      <c r="B57" s="41"/>
      <c r="C57" s="42"/>
      <c r="D57" s="42"/>
      <c r="E57" s="43" t="str">
        <f t="shared" si="1"/>
        <v/>
      </c>
      <c r="F57" s="44"/>
      <c r="G57" s="42"/>
      <c r="H57" s="45" t="str">
        <f t="shared" si="2"/>
        <v/>
      </c>
      <c r="I57" s="53" t="str">
        <f t="shared" si="3"/>
        <v/>
      </c>
      <c r="J57" s="25"/>
      <c r="K57" s="41"/>
      <c r="L57" s="42"/>
      <c r="M57" s="47" t="str">
        <f t="shared" si="4"/>
        <v/>
      </c>
      <c r="N57" s="48"/>
      <c r="O57" s="52"/>
      <c r="P57" s="25"/>
      <c r="Q57" s="41"/>
      <c r="R57" s="42"/>
      <c r="S57" s="51"/>
      <c r="T57" s="25"/>
    </row>
    <row r="58" spans="2:20" ht="25" customHeight="1">
      <c r="B58" s="41"/>
      <c r="C58" s="42"/>
      <c r="D58" s="42"/>
      <c r="E58" s="43" t="str">
        <f t="shared" si="1"/>
        <v/>
      </c>
      <c r="F58" s="44"/>
      <c r="G58" s="42"/>
      <c r="H58" s="45" t="str">
        <f t="shared" si="2"/>
        <v/>
      </c>
      <c r="I58" s="53" t="str">
        <f t="shared" si="3"/>
        <v/>
      </c>
      <c r="J58" s="25"/>
      <c r="K58" s="41"/>
      <c r="L58" s="42"/>
      <c r="M58" s="47" t="str">
        <f t="shared" si="4"/>
        <v/>
      </c>
      <c r="N58" s="48"/>
      <c r="O58" s="52"/>
      <c r="P58" s="25"/>
      <c r="Q58" s="41"/>
      <c r="R58" s="42"/>
      <c r="S58" s="51"/>
      <c r="T58" s="25"/>
    </row>
    <row r="59" spans="2:20" ht="25" customHeight="1">
      <c r="B59" s="41"/>
      <c r="C59" s="42"/>
      <c r="D59" s="42"/>
      <c r="E59" s="43" t="str">
        <f t="shared" si="1"/>
        <v/>
      </c>
      <c r="F59" s="44"/>
      <c r="G59" s="42"/>
      <c r="H59" s="45" t="str">
        <f t="shared" si="2"/>
        <v/>
      </c>
      <c r="I59" s="53" t="str">
        <f t="shared" si="3"/>
        <v/>
      </c>
      <c r="J59" s="25"/>
      <c r="K59" s="41"/>
      <c r="L59" s="42"/>
      <c r="M59" s="47" t="str">
        <f t="shared" si="4"/>
        <v/>
      </c>
      <c r="N59" s="48"/>
      <c r="O59" s="52"/>
      <c r="P59" s="25"/>
      <c r="Q59" s="41"/>
      <c r="R59" s="42"/>
      <c r="S59" s="51"/>
      <c r="T59" s="25"/>
    </row>
    <row r="60" spans="2:20" ht="25" customHeight="1">
      <c r="B60" s="41"/>
      <c r="C60" s="42"/>
      <c r="D60" s="42"/>
      <c r="E60" s="43" t="str">
        <f t="shared" si="1"/>
        <v/>
      </c>
      <c r="F60" s="44"/>
      <c r="G60" s="42"/>
      <c r="H60" s="45" t="str">
        <f t="shared" si="2"/>
        <v/>
      </c>
      <c r="I60" s="53" t="str">
        <f t="shared" si="3"/>
        <v/>
      </c>
      <c r="J60" s="25"/>
      <c r="K60" s="41"/>
      <c r="L60" s="42"/>
      <c r="M60" s="47" t="str">
        <f t="shared" si="4"/>
        <v/>
      </c>
      <c r="N60" s="48"/>
      <c r="O60" s="52"/>
      <c r="P60" s="25"/>
      <c r="Q60" s="41"/>
      <c r="R60" s="42"/>
      <c r="S60" s="51"/>
      <c r="T60" s="25"/>
    </row>
    <row r="61" spans="2:20" ht="25" customHeight="1">
      <c r="B61" s="41"/>
      <c r="C61" s="42"/>
      <c r="D61" s="42"/>
      <c r="E61" s="43" t="str">
        <f t="shared" si="1"/>
        <v/>
      </c>
      <c r="F61" s="44"/>
      <c r="G61" s="42"/>
      <c r="H61" s="45" t="str">
        <f t="shared" si="2"/>
        <v/>
      </c>
      <c r="I61" s="53" t="str">
        <f t="shared" si="3"/>
        <v/>
      </c>
      <c r="J61" s="25"/>
      <c r="K61" s="41"/>
      <c r="L61" s="42"/>
      <c r="M61" s="47" t="str">
        <f t="shared" si="4"/>
        <v/>
      </c>
      <c r="N61" s="48"/>
      <c r="O61" s="52"/>
      <c r="P61" s="25"/>
      <c r="Q61" s="41"/>
      <c r="R61" s="42"/>
      <c r="S61" s="51"/>
      <c r="T61" s="25"/>
    </row>
    <row r="62" spans="2:20" ht="25" customHeight="1">
      <c r="B62" s="41"/>
      <c r="C62" s="42"/>
      <c r="D62" s="42"/>
      <c r="E62" s="43" t="str">
        <f t="shared" si="1"/>
        <v/>
      </c>
      <c r="F62" s="44"/>
      <c r="G62" s="42"/>
      <c r="H62" s="45" t="str">
        <f t="shared" si="2"/>
        <v/>
      </c>
      <c r="I62" s="53" t="str">
        <f t="shared" si="3"/>
        <v/>
      </c>
      <c r="J62" s="25"/>
      <c r="K62" s="41"/>
      <c r="L62" s="42"/>
      <c r="M62" s="47" t="str">
        <f t="shared" si="4"/>
        <v/>
      </c>
      <c r="N62" s="48"/>
      <c r="O62" s="52"/>
      <c r="P62" s="25"/>
      <c r="Q62" s="41"/>
      <c r="R62" s="42"/>
      <c r="S62" s="51"/>
      <c r="T62" s="25"/>
    </row>
    <row r="63" spans="2:20" ht="25" customHeight="1">
      <c r="B63" s="41"/>
      <c r="C63" s="42"/>
      <c r="D63" s="42"/>
      <c r="E63" s="43" t="str">
        <f t="shared" si="1"/>
        <v/>
      </c>
      <c r="F63" s="44"/>
      <c r="G63" s="42"/>
      <c r="H63" s="45" t="str">
        <f t="shared" si="2"/>
        <v/>
      </c>
      <c r="I63" s="53" t="str">
        <f t="shared" si="3"/>
        <v/>
      </c>
      <c r="J63" s="25"/>
      <c r="K63" s="41"/>
      <c r="L63" s="42"/>
      <c r="M63" s="47" t="str">
        <f t="shared" si="4"/>
        <v/>
      </c>
      <c r="N63" s="48"/>
      <c r="O63" s="52"/>
      <c r="P63" s="25"/>
      <c r="Q63" s="41"/>
      <c r="R63" s="42"/>
      <c r="S63" s="51"/>
      <c r="T63" s="25"/>
    </row>
    <row r="64" spans="2:20" ht="25" customHeight="1">
      <c r="B64" s="41"/>
      <c r="C64" s="42"/>
      <c r="D64" s="42"/>
      <c r="E64" s="43" t="str">
        <f t="shared" si="1"/>
        <v/>
      </c>
      <c r="F64" s="44"/>
      <c r="G64" s="42"/>
      <c r="H64" s="45" t="str">
        <f t="shared" si="2"/>
        <v/>
      </c>
      <c r="I64" s="53" t="str">
        <f t="shared" si="3"/>
        <v/>
      </c>
      <c r="J64" s="25"/>
      <c r="K64" s="41"/>
      <c r="L64" s="42"/>
      <c r="M64" s="47" t="str">
        <f t="shared" si="4"/>
        <v/>
      </c>
      <c r="N64" s="48"/>
      <c r="O64" s="52"/>
      <c r="P64" s="25"/>
      <c r="Q64" s="41"/>
      <c r="R64" s="42"/>
      <c r="S64" s="51"/>
      <c r="T64" s="25"/>
    </row>
    <row r="65" spans="2:20" ht="25" customHeight="1">
      <c r="B65" s="41"/>
      <c r="C65" s="42"/>
      <c r="D65" s="42"/>
      <c r="E65" s="43" t="str">
        <f t="shared" si="1"/>
        <v/>
      </c>
      <c r="F65" s="44"/>
      <c r="G65" s="42"/>
      <c r="H65" s="45" t="str">
        <f t="shared" si="2"/>
        <v/>
      </c>
      <c r="I65" s="53" t="str">
        <f t="shared" si="3"/>
        <v/>
      </c>
      <c r="J65" s="25"/>
      <c r="K65" s="41"/>
      <c r="L65" s="42"/>
      <c r="M65" s="47" t="str">
        <f t="shared" si="4"/>
        <v/>
      </c>
      <c r="N65" s="48"/>
      <c r="O65" s="52"/>
      <c r="P65" s="25"/>
      <c r="Q65" s="41"/>
      <c r="R65" s="42"/>
      <c r="S65" s="51"/>
      <c r="T65" s="25"/>
    </row>
    <row r="66" spans="2:20" ht="25" customHeight="1">
      <c r="B66" s="41"/>
      <c r="C66" s="42"/>
      <c r="D66" s="42"/>
      <c r="E66" s="43" t="str">
        <f t="shared" si="1"/>
        <v/>
      </c>
      <c r="F66" s="44"/>
      <c r="G66" s="42"/>
      <c r="H66" s="45" t="str">
        <f t="shared" si="2"/>
        <v/>
      </c>
      <c r="I66" s="53" t="str">
        <f t="shared" si="3"/>
        <v/>
      </c>
      <c r="J66" s="25"/>
      <c r="K66" s="41"/>
      <c r="L66" s="42"/>
      <c r="M66" s="47" t="str">
        <f t="shared" si="4"/>
        <v/>
      </c>
      <c r="N66" s="48"/>
      <c r="O66" s="52"/>
      <c r="P66" s="25"/>
      <c r="Q66" s="41"/>
      <c r="R66" s="42"/>
      <c r="S66" s="51"/>
      <c r="T66" s="25"/>
    </row>
    <row r="67" spans="2:20" ht="25" customHeight="1">
      <c r="B67" s="41"/>
      <c r="C67" s="42"/>
      <c r="D67" s="42"/>
      <c r="E67" s="43" t="str">
        <f t="shared" si="1"/>
        <v/>
      </c>
      <c r="F67" s="44"/>
      <c r="G67" s="42"/>
      <c r="H67" s="45" t="str">
        <f t="shared" si="2"/>
        <v/>
      </c>
      <c r="I67" s="53" t="str">
        <f t="shared" si="3"/>
        <v/>
      </c>
      <c r="J67" s="25"/>
      <c r="K67" s="41"/>
      <c r="L67" s="42"/>
      <c r="M67" s="47" t="str">
        <f t="shared" si="4"/>
        <v/>
      </c>
      <c r="N67" s="48"/>
      <c r="O67" s="52"/>
      <c r="P67" s="25"/>
      <c r="Q67" s="41"/>
      <c r="R67" s="42"/>
      <c r="S67" s="51"/>
      <c r="T67" s="25"/>
    </row>
    <row r="68" spans="2:20" ht="25" customHeight="1">
      <c r="B68" s="41"/>
      <c r="C68" s="42"/>
      <c r="D68" s="42"/>
      <c r="E68" s="43" t="str">
        <f t="shared" si="1"/>
        <v/>
      </c>
      <c r="F68" s="44"/>
      <c r="G68" s="42"/>
      <c r="H68" s="45" t="str">
        <f t="shared" si="2"/>
        <v/>
      </c>
      <c r="I68" s="53" t="str">
        <f t="shared" si="3"/>
        <v/>
      </c>
      <c r="J68" s="25"/>
      <c r="K68" s="41"/>
      <c r="L68" s="42"/>
      <c r="M68" s="47" t="str">
        <f t="shared" si="4"/>
        <v/>
      </c>
      <c r="N68" s="48"/>
      <c r="O68" s="52"/>
      <c r="P68" s="25"/>
      <c r="Q68" s="41"/>
      <c r="R68" s="42"/>
      <c r="S68" s="51"/>
      <c r="T68" s="25"/>
    </row>
    <row r="69" spans="2:20" ht="25" customHeight="1">
      <c r="B69" s="41"/>
      <c r="C69" s="42"/>
      <c r="D69" s="42"/>
      <c r="E69" s="43" t="str">
        <f t="shared" si="1"/>
        <v/>
      </c>
      <c r="F69" s="44"/>
      <c r="G69" s="42"/>
      <c r="H69" s="45" t="str">
        <f t="shared" si="2"/>
        <v/>
      </c>
      <c r="I69" s="53" t="str">
        <f t="shared" si="3"/>
        <v/>
      </c>
      <c r="J69" s="25"/>
      <c r="K69" s="41"/>
      <c r="L69" s="42"/>
      <c r="M69" s="47" t="str">
        <f t="shared" si="4"/>
        <v/>
      </c>
      <c r="N69" s="48"/>
      <c r="O69" s="52"/>
      <c r="P69" s="25"/>
      <c r="Q69" s="41"/>
      <c r="R69" s="42"/>
      <c r="S69" s="51"/>
      <c r="T69" s="25"/>
    </row>
    <row r="70" spans="2:20" ht="25" customHeight="1">
      <c r="B70" s="41"/>
      <c r="C70" s="42"/>
      <c r="D70" s="42"/>
      <c r="E70" s="43" t="str">
        <f t="shared" si="1"/>
        <v/>
      </c>
      <c r="F70" s="44"/>
      <c r="G70" s="42"/>
      <c r="H70" s="45" t="str">
        <f t="shared" si="2"/>
        <v/>
      </c>
      <c r="I70" s="53" t="str">
        <f t="shared" si="3"/>
        <v/>
      </c>
      <c r="J70" s="25"/>
      <c r="K70" s="41"/>
      <c r="L70" s="42"/>
      <c r="M70" s="47" t="str">
        <f t="shared" si="4"/>
        <v/>
      </c>
      <c r="N70" s="48"/>
      <c r="O70" s="52"/>
      <c r="P70" s="25"/>
      <c r="Q70" s="41"/>
      <c r="R70" s="42"/>
      <c r="S70" s="51"/>
      <c r="T70" s="25"/>
    </row>
    <row r="71" spans="2:20" ht="25" customHeight="1">
      <c r="B71" s="41"/>
      <c r="C71" s="42"/>
      <c r="D71" s="42"/>
      <c r="E71" s="43" t="str">
        <f t="shared" si="1"/>
        <v/>
      </c>
      <c r="F71" s="44"/>
      <c r="G71" s="42"/>
      <c r="H71" s="45" t="str">
        <f t="shared" si="2"/>
        <v/>
      </c>
      <c r="I71" s="53" t="str">
        <f t="shared" si="3"/>
        <v/>
      </c>
      <c r="J71" s="25"/>
      <c r="K71" s="41"/>
      <c r="L71" s="42"/>
      <c r="M71" s="47" t="str">
        <f t="shared" si="4"/>
        <v/>
      </c>
      <c r="N71" s="48"/>
      <c r="O71" s="52"/>
      <c r="P71" s="25"/>
      <c r="Q71" s="41"/>
      <c r="R71" s="42"/>
      <c r="S71" s="51"/>
      <c r="T71" s="25"/>
    </row>
    <row r="72" spans="2:20" ht="25" customHeight="1">
      <c r="B72" s="41"/>
      <c r="C72" s="42"/>
      <c r="D72" s="42"/>
      <c r="E72" s="43" t="str">
        <f t="shared" si="1"/>
        <v/>
      </c>
      <c r="F72" s="44"/>
      <c r="G72" s="42"/>
      <c r="H72" s="45" t="str">
        <f t="shared" si="2"/>
        <v/>
      </c>
      <c r="I72" s="53" t="str">
        <f t="shared" si="3"/>
        <v/>
      </c>
      <c r="J72" s="25"/>
      <c r="K72" s="41"/>
      <c r="L72" s="42"/>
      <c r="M72" s="47" t="str">
        <f t="shared" si="4"/>
        <v/>
      </c>
      <c r="N72" s="48"/>
      <c r="O72" s="52"/>
      <c r="P72" s="25"/>
      <c r="Q72" s="41"/>
      <c r="R72" s="42"/>
      <c r="S72" s="51"/>
      <c r="T72" s="25"/>
    </row>
    <row r="73" spans="2:20" ht="25" customHeight="1">
      <c r="B73" s="41"/>
      <c r="C73" s="42"/>
      <c r="D73" s="42"/>
      <c r="E73" s="43" t="str">
        <f t="shared" si="1"/>
        <v/>
      </c>
      <c r="F73" s="44"/>
      <c r="G73" s="42"/>
      <c r="H73" s="45" t="str">
        <f t="shared" si="2"/>
        <v/>
      </c>
      <c r="I73" s="53" t="str">
        <f t="shared" si="3"/>
        <v/>
      </c>
      <c r="J73" s="25"/>
      <c r="K73" s="41"/>
      <c r="L73" s="42"/>
      <c r="M73" s="47" t="str">
        <f t="shared" si="4"/>
        <v/>
      </c>
      <c r="N73" s="48"/>
      <c r="O73" s="52"/>
      <c r="P73" s="25"/>
      <c r="Q73" s="41"/>
      <c r="R73" s="42"/>
      <c r="S73" s="51"/>
      <c r="T73" s="25"/>
    </row>
    <row r="74" spans="2:20" ht="25" customHeight="1">
      <c r="B74" s="41"/>
      <c r="C74" s="42"/>
      <c r="D74" s="42"/>
      <c r="E74" s="43" t="str">
        <f t="shared" si="1"/>
        <v/>
      </c>
      <c r="F74" s="44"/>
      <c r="G74" s="42"/>
      <c r="H74" s="45" t="str">
        <f t="shared" si="2"/>
        <v/>
      </c>
      <c r="I74" s="53" t="str">
        <f t="shared" si="3"/>
        <v/>
      </c>
      <c r="J74" s="25"/>
      <c r="K74" s="41"/>
      <c r="L74" s="42"/>
      <c r="M74" s="47" t="str">
        <f t="shared" si="4"/>
        <v/>
      </c>
      <c r="N74" s="48"/>
      <c r="O74" s="52"/>
      <c r="P74" s="25"/>
      <c r="Q74" s="41"/>
      <c r="R74" s="42"/>
      <c r="S74" s="51"/>
      <c r="T74" s="25"/>
    </row>
    <row r="75" spans="2:20" ht="25" customHeight="1">
      <c r="B75" s="41"/>
      <c r="C75" s="42"/>
      <c r="D75" s="42"/>
      <c r="E75" s="43" t="str">
        <f t="shared" si="1"/>
        <v/>
      </c>
      <c r="F75" s="44"/>
      <c r="G75" s="42"/>
      <c r="H75" s="45" t="str">
        <f t="shared" si="2"/>
        <v/>
      </c>
      <c r="I75" s="53" t="str">
        <f t="shared" si="3"/>
        <v/>
      </c>
      <c r="J75" s="25"/>
      <c r="K75" s="41"/>
      <c r="L75" s="42"/>
      <c r="M75" s="47" t="str">
        <f t="shared" si="4"/>
        <v/>
      </c>
      <c r="N75" s="48"/>
      <c r="O75" s="52"/>
      <c r="P75" s="25"/>
      <c r="Q75" s="41"/>
      <c r="R75" s="42"/>
      <c r="S75" s="51"/>
      <c r="T75" s="25"/>
    </row>
    <row r="76" spans="2:20" ht="25" customHeight="1">
      <c r="B76" s="41"/>
      <c r="C76" s="42"/>
      <c r="D76" s="42"/>
      <c r="E76" s="43" t="str">
        <f t="shared" si="1"/>
        <v/>
      </c>
      <c r="F76" s="44"/>
      <c r="G76" s="42"/>
      <c r="H76" s="45" t="str">
        <f t="shared" si="2"/>
        <v/>
      </c>
      <c r="I76" s="53" t="str">
        <f t="shared" si="3"/>
        <v/>
      </c>
      <c r="J76" s="25"/>
      <c r="K76" s="41"/>
      <c r="L76" s="42"/>
      <c r="M76" s="47" t="str">
        <f t="shared" si="4"/>
        <v/>
      </c>
      <c r="N76" s="48"/>
      <c r="O76" s="52"/>
      <c r="P76" s="25"/>
      <c r="Q76" s="41"/>
      <c r="R76" s="42"/>
      <c r="S76" s="51"/>
      <c r="T76" s="25"/>
    </row>
    <row r="77" spans="2:20" ht="25" customHeight="1">
      <c r="B77" s="41"/>
      <c r="C77" s="42"/>
      <c r="D77" s="42"/>
      <c r="E77" s="43" t="str">
        <f t="shared" si="1"/>
        <v/>
      </c>
      <c r="F77" s="44"/>
      <c r="G77" s="42"/>
      <c r="H77" s="45" t="str">
        <f t="shared" si="2"/>
        <v/>
      </c>
      <c r="I77" s="53" t="str">
        <f t="shared" si="3"/>
        <v/>
      </c>
      <c r="J77" s="25"/>
      <c r="K77" s="41"/>
      <c r="L77" s="42"/>
      <c r="M77" s="47" t="str">
        <f t="shared" si="4"/>
        <v/>
      </c>
      <c r="N77" s="48"/>
      <c r="O77" s="52"/>
      <c r="P77" s="25"/>
      <c r="Q77" s="41"/>
      <c r="R77" s="42"/>
      <c r="S77" s="51"/>
      <c r="T77" s="25"/>
    </row>
    <row r="78" spans="2:20" ht="25" customHeight="1">
      <c r="B78" s="41"/>
      <c r="C78" s="42"/>
      <c r="D78" s="42"/>
      <c r="E78" s="43" t="str">
        <f t="shared" si="1"/>
        <v/>
      </c>
      <c r="F78" s="44"/>
      <c r="G78" s="42"/>
      <c r="H78" s="45" t="str">
        <f t="shared" si="2"/>
        <v/>
      </c>
      <c r="I78" s="53" t="str">
        <f t="shared" si="3"/>
        <v/>
      </c>
      <c r="J78" s="25"/>
      <c r="K78" s="41"/>
      <c r="L78" s="42"/>
      <c r="M78" s="47" t="str">
        <f t="shared" si="4"/>
        <v/>
      </c>
      <c r="N78" s="48"/>
      <c r="O78" s="52"/>
      <c r="P78" s="25"/>
      <c r="Q78" s="41"/>
      <c r="R78" s="42"/>
      <c r="S78" s="51"/>
      <c r="T78" s="25"/>
    </row>
    <row r="79" spans="2:20" ht="25" customHeight="1">
      <c r="B79" s="41"/>
      <c r="C79" s="42"/>
      <c r="D79" s="42"/>
      <c r="E79" s="43" t="str">
        <f t="shared" si="1"/>
        <v/>
      </c>
      <c r="F79" s="44"/>
      <c r="G79" s="42"/>
      <c r="H79" s="45" t="str">
        <f t="shared" si="2"/>
        <v/>
      </c>
      <c r="I79" s="53" t="str">
        <f t="shared" si="3"/>
        <v/>
      </c>
      <c r="J79" s="25"/>
      <c r="K79" s="41"/>
      <c r="L79" s="42"/>
      <c r="M79" s="47" t="str">
        <f t="shared" si="4"/>
        <v/>
      </c>
      <c r="N79" s="48"/>
      <c r="O79" s="52"/>
      <c r="P79" s="25"/>
      <c r="Q79" s="41"/>
      <c r="R79" s="42"/>
      <c r="S79" s="51"/>
      <c r="T79" s="25"/>
    </row>
    <row r="80" spans="2:20" ht="25" customHeight="1">
      <c r="B80" s="41"/>
      <c r="C80" s="42"/>
      <c r="D80" s="42"/>
      <c r="E80" s="43" t="str">
        <f t="shared" si="1"/>
        <v/>
      </c>
      <c r="F80" s="44"/>
      <c r="G80" s="42"/>
      <c r="H80" s="45" t="str">
        <f t="shared" si="2"/>
        <v/>
      </c>
      <c r="I80" s="53" t="str">
        <f t="shared" si="3"/>
        <v/>
      </c>
      <c r="J80" s="25"/>
      <c r="K80" s="41"/>
      <c r="L80" s="42"/>
      <c r="M80" s="47" t="str">
        <f t="shared" si="4"/>
        <v/>
      </c>
      <c r="N80" s="48"/>
      <c r="O80" s="52"/>
      <c r="P80" s="25"/>
      <c r="Q80" s="41"/>
      <c r="R80" s="42"/>
      <c r="S80" s="51"/>
      <c r="T80" s="25"/>
    </row>
    <row r="81" spans="2:20" ht="25" customHeight="1">
      <c r="B81" s="41"/>
      <c r="C81" s="42"/>
      <c r="D81" s="42"/>
      <c r="E81" s="43" t="str">
        <f t="shared" si="1"/>
        <v/>
      </c>
      <c r="F81" s="44"/>
      <c r="G81" s="42"/>
      <c r="H81" s="45" t="str">
        <f t="shared" si="2"/>
        <v/>
      </c>
      <c r="I81" s="53" t="str">
        <f t="shared" si="3"/>
        <v/>
      </c>
      <c r="J81" s="25"/>
      <c r="K81" s="41"/>
      <c r="L81" s="42"/>
      <c r="M81" s="47" t="str">
        <f t="shared" si="4"/>
        <v/>
      </c>
      <c r="N81" s="48"/>
      <c r="O81" s="52"/>
      <c r="P81" s="25"/>
      <c r="Q81" s="41"/>
      <c r="R81" s="42"/>
      <c r="S81" s="51"/>
      <c r="T81" s="25"/>
    </row>
    <row r="82" spans="2:20" ht="25" customHeight="1">
      <c r="B82" s="41"/>
      <c r="C82" s="42"/>
      <c r="D82" s="42"/>
      <c r="E82" s="43" t="str">
        <f t="shared" si="1"/>
        <v/>
      </c>
      <c r="F82" s="44"/>
      <c r="G82" s="42"/>
      <c r="H82" s="45" t="str">
        <f t="shared" si="2"/>
        <v/>
      </c>
      <c r="I82" s="53" t="str">
        <f t="shared" si="3"/>
        <v/>
      </c>
      <c r="J82" s="25"/>
      <c r="K82" s="41"/>
      <c r="L82" s="42"/>
      <c r="M82" s="47" t="str">
        <f t="shared" si="4"/>
        <v/>
      </c>
      <c r="N82" s="48"/>
      <c r="O82" s="52"/>
      <c r="P82" s="25"/>
      <c r="Q82" s="41"/>
      <c r="R82" s="42"/>
      <c r="S82" s="51"/>
      <c r="T82" s="25"/>
    </row>
    <row r="83" spans="2:20" ht="25" customHeight="1">
      <c r="B83" s="41"/>
      <c r="C83" s="42"/>
      <c r="D83" s="42"/>
      <c r="E83" s="43" t="str">
        <f t="shared" si="1"/>
        <v/>
      </c>
      <c r="F83" s="44"/>
      <c r="G83" s="42"/>
      <c r="H83" s="45" t="str">
        <f t="shared" si="2"/>
        <v/>
      </c>
      <c r="I83" s="53" t="str">
        <f t="shared" si="3"/>
        <v/>
      </c>
      <c r="J83" s="25"/>
      <c r="K83" s="41"/>
      <c r="L83" s="42"/>
      <c r="M83" s="47" t="str">
        <f t="shared" si="4"/>
        <v/>
      </c>
      <c r="N83" s="48"/>
      <c r="O83" s="52"/>
      <c r="P83" s="25"/>
      <c r="Q83" s="41"/>
      <c r="R83" s="42"/>
      <c r="S83" s="51"/>
      <c r="T83" s="25"/>
    </row>
    <row r="84" spans="2:20" ht="25" customHeight="1">
      <c r="B84" s="41"/>
      <c r="C84" s="42"/>
      <c r="D84" s="42"/>
      <c r="E84" s="43" t="str">
        <f t="shared" si="1"/>
        <v/>
      </c>
      <c r="F84" s="44"/>
      <c r="G84" s="42"/>
      <c r="H84" s="45" t="str">
        <f t="shared" si="2"/>
        <v/>
      </c>
      <c r="I84" s="53" t="str">
        <f t="shared" si="3"/>
        <v/>
      </c>
      <c r="J84" s="25"/>
      <c r="K84" s="41"/>
      <c r="L84" s="42"/>
      <c r="M84" s="47" t="str">
        <f t="shared" si="4"/>
        <v/>
      </c>
      <c r="N84" s="48"/>
      <c r="O84" s="52"/>
      <c r="P84" s="25"/>
      <c r="Q84" s="41"/>
      <c r="R84" s="42"/>
      <c r="S84" s="51"/>
      <c r="T84" s="25"/>
    </row>
    <row r="85" spans="2:20" ht="25" customHeight="1">
      <c r="B85" s="41"/>
      <c r="C85" s="42"/>
      <c r="D85" s="42"/>
      <c r="E85" s="43" t="str">
        <f t="shared" si="1"/>
        <v/>
      </c>
      <c r="F85" s="44"/>
      <c r="G85" s="42"/>
      <c r="H85" s="45" t="str">
        <f t="shared" si="2"/>
        <v/>
      </c>
      <c r="I85" s="53" t="str">
        <f t="shared" si="3"/>
        <v/>
      </c>
      <c r="J85" s="25"/>
      <c r="K85" s="41"/>
      <c r="L85" s="42"/>
      <c r="M85" s="47" t="str">
        <f t="shared" si="4"/>
        <v/>
      </c>
      <c r="N85" s="48"/>
      <c r="O85" s="52"/>
      <c r="P85" s="25"/>
      <c r="Q85" s="41"/>
      <c r="R85" s="42"/>
      <c r="S85" s="51"/>
      <c r="T85" s="25"/>
    </row>
    <row r="86" spans="2:20" ht="25" customHeight="1">
      <c r="B86" s="41"/>
      <c r="C86" s="42"/>
      <c r="D86" s="42"/>
      <c r="E86" s="43" t="str">
        <f t="shared" si="1"/>
        <v/>
      </c>
      <c r="F86" s="44"/>
      <c r="G86" s="42"/>
      <c r="H86" s="45" t="str">
        <f t="shared" si="2"/>
        <v/>
      </c>
      <c r="I86" s="53" t="str">
        <f t="shared" si="3"/>
        <v/>
      </c>
      <c r="J86" s="25"/>
      <c r="K86" s="41"/>
      <c r="L86" s="42"/>
      <c r="M86" s="47" t="str">
        <f t="shared" si="4"/>
        <v/>
      </c>
      <c r="N86" s="48"/>
      <c r="O86" s="52"/>
      <c r="P86" s="25"/>
      <c r="Q86" s="41"/>
      <c r="R86" s="42"/>
      <c r="S86" s="51"/>
      <c r="T86" s="25"/>
    </row>
    <row r="87" spans="2:20" ht="25" customHeight="1">
      <c r="B87" s="41"/>
      <c r="C87" s="42"/>
      <c r="D87" s="42"/>
      <c r="E87" s="43" t="str">
        <f t="shared" si="1"/>
        <v/>
      </c>
      <c r="F87" s="44"/>
      <c r="G87" s="42"/>
      <c r="H87" s="45" t="str">
        <f t="shared" si="2"/>
        <v/>
      </c>
      <c r="I87" s="53" t="str">
        <f t="shared" si="3"/>
        <v/>
      </c>
      <c r="J87" s="25"/>
      <c r="K87" s="41"/>
      <c r="L87" s="42"/>
      <c r="M87" s="47" t="str">
        <f t="shared" si="4"/>
        <v/>
      </c>
      <c r="N87" s="48"/>
      <c r="O87" s="52"/>
      <c r="P87" s="25"/>
      <c r="Q87" s="41"/>
      <c r="R87" s="42"/>
      <c r="S87" s="51"/>
      <c r="T87" s="25"/>
    </row>
    <row r="88" spans="2:20" ht="25" customHeight="1">
      <c r="B88" s="41"/>
      <c r="C88" s="42"/>
      <c r="D88" s="42"/>
      <c r="E88" s="43" t="str">
        <f t="shared" si="1"/>
        <v/>
      </c>
      <c r="F88" s="44"/>
      <c r="G88" s="42"/>
      <c r="H88" s="45" t="str">
        <f t="shared" si="2"/>
        <v/>
      </c>
      <c r="I88" s="53" t="str">
        <f t="shared" si="3"/>
        <v/>
      </c>
      <c r="J88" s="25"/>
      <c r="K88" s="41"/>
      <c r="L88" s="42"/>
      <c r="M88" s="47" t="str">
        <f t="shared" si="4"/>
        <v/>
      </c>
      <c r="N88" s="48"/>
      <c r="O88" s="52"/>
      <c r="P88" s="25"/>
      <c r="Q88" s="41"/>
      <c r="R88" s="42"/>
      <c r="S88" s="51"/>
      <c r="T88" s="25"/>
    </row>
    <row r="89" spans="2:20" ht="25" customHeight="1">
      <c r="B89" s="41"/>
      <c r="C89" s="42"/>
      <c r="D89" s="42"/>
      <c r="E89" s="43" t="str">
        <f t="shared" si="1"/>
        <v/>
      </c>
      <c r="F89" s="44"/>
      <c r="G89" s="42"/>
      <c r="H89" s="45" t="str">
        <f t="shared" si="2"/>
        <v/>
      </c>
      <c r="I89" s="53" t="str">
        <f t="shared" si="3"/>
        <v/>
      </c>
      <c r="J89" s="25"/>
      <c r="K89" s="41"/>
      <c r="L89" s="42"/>
      <c r="M89" s="47" t="str">
        <f t="shared" si="4"/>
        <v/>
      </c>
      <c r="N89" s="48"/>
      <c r="O89" s="52"/>
      <c r="P89" s="25"/>
      <c r="Q89" s="41"/>
      <c r="R89" s="42"/>
      <c r="S89" s="51"/>
      <c r="T89" s="25"/>
    </row>
    <row r="90" spans="2:20" ht="25" customHeight="1">
      <c r="B90" s="41"/>
      <c r="C90" s="42"/>
      <c r="D90" s="42"/>
      <c r="E90" s="43" t="str">
        <f t="shared" si="1"/>
        <v/>
      </c>
      <c r="F90" s="44"/>
      <c r="G90" s="42"/>
      <c r="H90" s="45" t="str">
        <f t="shared" si="2"/>
        <v/>
      </c>
      <c r="I90" s="53" t="str">
        <f t="shared" si="3"/>
        <v/>
      </c>
      <c r="J90" s="25"/>
      <c r="K90" s="41"/>
      <c r="L90" s="42"/>
      <c r="M90" s="47" t="str">
        <f t="shared" si="4"/>
        <v/>
      </c>
      <c r="N90" s="48"/>
      <c r="O90" s="52"/>
      <c r="P90" s="25"/>
      <c r="Q90" s="41"/>
      <c r="R90" s="42"/>
      <c r="S90" s="51"/>
      <c r="T90" s="25"/>
    </row>
    <row r="91" spans="2:20" ht="25" customHeight="1">
      <c r="B91" s="41"/>
      <c r="C91" s="42"/>
      <c r="D91" s="42"/>
      <c r="E91" s="43" t="str">
        <f t="shared" si="1"/>
        <v/>
      </c>
      <c r="F91" s="44"/>
      <c r="G91" s="42"/>
      <c r="H91" s="45" t="str">
        <f t="shared" si="2"/>
        <v/>
      </c>
      <c r="I91" s="53" t="str">
        <f t="shared" si="3"/>
        <v/>
      </c>
      <c r="J91" s="25"/>
      <c r="K91" s="41"/>
      <c r="L91" s="42"/>
      <c r="M91" s="47" t="str">
        <f t="shared" si="4"/>
        <v/>
      </c>
      <c r="N91" s="48"/>
      <c r="O91" s="52"/>
      <c r="P91" s="25"/>
      <c r="Q91" s="41"/>
      <c r="R91" s="42"/>
      <c r="S91" s="51"/>
      <c r="T91" s="25"/>
    </row>
    <row r="92" spans="2:20" ht="25" customHeight="1">
      <c r="B92" s="41"/>
      <c r="C92" s="42"/>
      <c r="D92" s="42"/>
      <c r="E92" s="43" t="str">
        <f t="shared" si="1"/>
        <v/>
      </c>
      <c r="F92" s="44"/>
      <c r="G92" s="42"/>
      <c r="H92" s="45" t="str">
        <f t="shared" si="2"/>
        <v/>
      </c>
      <c r="I92" s="53" t="str">
        <f t="shared" si="3"/>
        <v/>
      </c>
      <c r="J92" s="25"/>
      <c r="K92" s="41"/>
      <c r="L92" s="42"/>
      <c r="M92" s="47" t="str">
        <f t="shared" si="4"/>
        <v/>
      </c>
      <c r="N92" s="48"/>
      <c r="O92" s="52"/>
      <c r="P92" s="25"/>
      <c r="Q92" s="41"/>
      <c r="R92" s="42"/>
      <c r="S92" s="51"/>
      <c r="T92" s="25"/>
    </row>
    <row r="93" spans="2:20" ht="25" customHeight="1">
      <c r="B93" s="41"/>
      <c r="C93" s="42"/>
      <c r="D93" s="42"/>
      <c r="E93" s="43" t="str">
        <f t="shared" si="1"/>
        <v/>
      </c>
      <c r="F93" s="44"/>
      <c r="G93" s="42"/>
      <c r="H93" s="45" t="str">
        <f t="shared" si="2"/>
        <v/>
      </c>
      <c r="I93" s="53" t="str">
        <f t="shared" si="3"/>
        <v/>
      </c>
      <c r="J93" s="25"/>
      <c r="K93" s="41"/>
      <c r="L93" s="42"/>
      <c r="M93" s="47" t="str">
        <f t="shared" si="4"/>
        <v/>
      </c>
      <c r="N93" s="48"/>
      <c r="O93" s="52"/>
      <c r="P93" s="25"/>
      <c r="Q93" s="41"/>
      <c r="R93" s="42"/>
      <c r="S93" s="51"/>
      <c r="T93" s="25"/>
    </row>
    <row r="94" spans="2:20" ht="25" customHeight="1">
      <c r="B94" s="41"/>
      <c r="C94" s="42"/>
      <c r="D94" s="42"/>
      <c r="E94" s="43" t="str">
        <f t="shared" si="1"/>
        <v/>
      </c>
      <c r="F94" s="44"/>
      <c r="G94" s="42"/>
      <c r="H94" s="45" t="str">
        <f t="shared" si="2"/>
        <v/>
      </c>
      <c r="I94" s="53" t="str">
        <f t="shared" si="3"/>
        <v/>
      </c>
      <c r="J94" s="25"/>
      <c r="K94" s="41"/>
      <c r="L94" s="42"/>
      <c r="M94" s="47" t="str">
        <f t="shared" si="4"/>
        <v/>
      </c>
      <c r="N94" s="48"/>
      <c r="O94" s="52"/>
      <c r="P94" s="25"/>
      <c r="Q94" s="41"/>
      <c r="R94" s="42"/>
      <c r="S94" s="51"/>
      <c r="T94" s="25"/>
    </row>
    <row r="95" spans="2:20" ht="25" customHeight="1">
      <c r="B95" s="41"/>
      <c r="C95" s="42"/>
      <c r="D95" s="42"/>
      <c r="E95" s="43" t="str">
        <f t="shared" si="1"/>
        <v/>
      </c>
      <c r="F95" s="44"/>
      <c r="G95" s="42"/>
      <c r="H95" s="45" t="str">
        <f t="shared" si="2"/>
        <v/>
      </c>
      <c r="I95" s="53" t="str">
        <f t="shared" si="3"/>
        <v/>
      </c>
      <c r="J95" s="25"/>
      <c r="K95" s="41"/>
      <c r="L95" s="42"/>
      <c r="M95" s="47" t="str">
        <f t="shared" si="4"/>
        <v/>
      </c>
      <c r="N95" s="48"/>
      <c r="O95" s="52"/>
      <c r="P95" s="25"/>
      <c r="Q95" s="41"/>
      <c r="R95" s="42"/>
      <c r="S95" s="51"/>
      <c r="T95" s="25"/>
    </row>
    <row r="96" spans="2:20" ht="25" customHeight="1">
      <c r="B96" s="41"/>
      <c r="C96" s="42"/>
      <c r="D96" s="42"/>
      <c r="E96" s="43" t="str">
        <f t="shared" si="1"/>
        <v/>
      </c>
      <c r="F96" s="44"/>
      <c r="G96" s="42"/>
      <c r="H96" s="45" t="str">
        <f t="shared" si="2"/>
        <v/>
      </c>
      <c r="I96" s="53" t="str">
        <f t="shared" si="3"/>
        <v/>
      </c>
      <c r="J96" s="25"/>
      <c r="K96" s="41"/>
      <c r="L96" s="42"/>
      <c r="M96" s="47" t="str">
        <f t="shared" si="4"/>
        <v/>
      </c>
      <c r="N96" s="48"/>
      <c r="O96" s="52"/>
      <c r="P96" s="25"/>
      <c r="Q96" s="41"/>
      <c r="R96" s="42"/>
      <c r="S96" s="51"/>
      <c r="T96" s="25"/>
    </row>
    <row r="97" spans="2:20" ht="25" customHeight="1">
      <c r="B97" s="41"/>
      <c r="C97" s="42"/>
      <c r="D97" s="42"/>
      <c r="E97" s="43" t="str">
        <f t="shared" si="1"/>
        <v/>
      </c>
      <c r="F97" s="44"/>
      <c r="G97" s="42"/>
      <c r="H97" s="45" t="str">
        <f t="shared" si="2"/>
        <v/>
      </c>
      <c r="I97" s="53" t="str">
        <f t="shared" si="3"/>
        <v/>
      </c>
      <c r="J97" s="25"/>
      <c r="K97" s="41"/>
      <c r="L97" s="42"/>
      <c r="M97" s="47" t="str">
        <f t="shared" si="4"/>
        <v/>
      </c>
      <c r="N97" s="48"/>
      <c r="O97" s="52"/>
      <c r="P97" s="25"/>
      <c r="Q97" s="41"/>
      <c r="R97" s="42"/>
      <c r="S97" s="51"/>
      <c r="T97" s="25"/>
    </row>
    <row r="98" spans="2:20" ht="25" customHeight="1">
      <c r="B98" s="41"/>
      <c r="C98" s="42"/>
      <c r="D98" s="42"/>
      <c r="E98" s="43" t="str">
        <f t="shared" si="1"/>
        <v/>
      </c>
      <c r="F98" s="44"/>
      <c r="G98" s="42"/>
      <c r="H98" s="45" t="str">
        <f t="shared" si="2"/>
        <v/>
      </c>
      <c r="I98" s="53" t="str">
        <f t="shared" si="3"/>
        <v/>
      </c>
      <c r="J98" s="25"/>
      <c r="K98" s="41"/>
      <c r="L98" s="42"/>
      <c r="M98" s="47" t="str">
        <f t="shared" si="4"/>
        <v/>
      </c>
      <c r="N98" s="48"/>
      <c r="O98" s="52"/>
      <c r="P98" s="25"/>
      <c r="Q98" s="41"/>
      <c r="R98" s="42"/>
      <c r="S98" s="51"/>
      <c r="T98" s="25"/>
    </row>
    <row r="99" spans="2:20" ht="25" customHeight="1">
      <c r="B99" s="41"/>
      <c r="C99" s="42"/>
      <c r="D99" s="42"/>
      <c r="E99" s="43" t="str">
        <f t="shared" si="1"/>
        <v/>
      </c>
      <c r="F99" s="44"/>
      <c r="G99" s="42"/>
      <c r="H99" s="45" t="str">
        <f t="shared" si="2"/>
        <v/>
      </c>
      <c r="I99" s="53" t="str">
        <f t="shared" si="3"/>
        <v/>
      </c>
      <c r="J99" s="25"/>
      <c r="K99" s="41"/>
      <c r="L99" s="42"/>
      <c r="M99" s="47" t="str">
        <f t="shared" si="4"/>
        <v/>
      </c>
      <c r="N99" s="48"/>
      <c r="O99" s="52"/>
      <c r="P99" s="25"/>
      <c r="Q99" s="41"/>
      <c r="R99" s="42"/>
      <c r="S99" s="51"/>
      <c r="T99" s="25"/>
    </row>
    <row r="100" spans="2:20" ht="25" customHeight="1">
      <c r="B100" s="41"/>
      <c r="C100" s="42"/>
      <c r="D100" s="42"/>
      <c r="E100" s="43" t="str">
        <f t="shared" si="1"/>
        <v/>
      </c>
      <c r="F100" s="44"/>
      <c r="G100" s="42"/>
      <c r="H100" s="45" t="str">
        <f t="shared" si="2"/>
        <v/>
      </c>
      <c r="I100" s="53" t="str">
        <f t="shared" si="3"/>
        <v/>
      </c>
      <c r="J100" s="25"/>
      <c r="K100" s="41"/>
      <c r="L100" s="42"/>
      <c r="M100" s="47" t="str">
        <f t="shared" si="4"/>
        <v/>
      </c>
      <c r="N100" s="48"/>
      <c r="O100" s="52"/>
      <c r="P100" s="25"/>
      <c r="Q100" s="41"/>
      <c r="R100" s="42"/>
      <c r="S100" s="51"/>
      <c r="T100" s="25"/>
    </row>
    <row r="101" spans="2:20" ht="25" customHeight="1">
      <c r="B101" s="41"/>
      <c r="C101" s="42"/>
      <c r="D101" s="42"/>
      <c r="E101" s="43" t="str">
        <f t="shared" si="1"/>
        <v/>
      </c>
      <c r="F101" s="44"/>
      <c r="G101" s="42"/>
      <c r="H101" s="45" t="str">
        <f t="shared" si="2"/>
        <v/>
      </c>
      <c r="I101" s="53" t="str">
        <f t="shared" si="3"/>
        <v/>
      </c>
      <c r="J101" s="25"/>
      <c r="K101" s="41"/>
      <c r="L101" s="42"/>
      <c r="M101" s="47" t="str">
        <f t="shared" si="4"/>
        <v/>
      </c>
      <c r="N101" s="48"/>
      <c r="O101" s="52"/>
      <c r="P101" s="25"/>
      <c r="Q101" s="41"/>
      <c r="R101" s="42"/>
      <c r="S101" s="51"/>
      <c r="T101" s="25"/>
    </row>
    <row r="102" spans="2:20" ht="25" customHeight="1">
      <c r="B102" s="41"/>
      <c r="C102" s="42"/>
      <c r="D102" s="42"/>
      <c r="E102" s="43" t="str">
        <f t="shared" si="1"/>
        <v/>
      </c>
      <c r="F102" s="44"/>
      <c r="G102" s="42"/>
      <c r="H102" s="45" t="str">
        <f t="shared" si="2"/>
        <v/>
      </c>
      <c r="I102" s="53" t="str">
        <f t="shared" si="3"/>
        <v/>
      </c>
      <c r="J102" s="25"/>
      <c r="K102" s="41"/>
      <c r="L102" s="42"/>
      <c r="M102" s="47" t="str">
        <f t="shared" si="4"/>
        <v/>
      </c>
      <c r="N102" s="48"/>
      <c r="O102" s="52"/>
      <c r="P102" s="25"/>
      <c r="Q102" s="41"/>
      <c r="R102" s="42"/>
      <c r="S102" s="51"/>
      <c r="T102" s="25"/>
    </row>
    <row r="103" spans="2:20" ht="25" customHeight="1">
      <c r="B103" s="41"/>
      <c r="C103" s="42"/>
      <c r="D103" s="42"/>
      <c r="E103" s="43" t="str">
        <f t="shared" si="1"/>
        <v/>
      </c>
      <c r="F103" s="44"/>
      <c r="G103" s="42"/>
      <c r="H103" s="45" t="str">
        <f t="shared" si="2"/>
        <v/>
      </c>
      <c r="I103" s="53" t="str">
        <f t="shared" si="3"/>
        <v/>
      </c>
      <c r="J103" s="25"/>
      <c r="K103" s="41"/>
      <c r="L103" s="42"/>
      <c r="M103" s="47" t="str">
        <f t="shared" si="4"/>
        <v/>
      </c>
      <c r="N103" s="48"/>
      <c r="O103" s="52"/>
      <c r="P103" s="25"/>
      <c r="Q103" s="41"/>
      <c r="R103" s="42"/>
      <c r="S103" s="51"/>
      <c r="T103" s="25"/>
    </row>
    <row r="104" spans="2:20" ht="25" customHeight="1">
      <c r="B104" s="41"/>
      <c r="C104" s="42"/>
      <c r="D104" s="42"/>
      <c r="E104" s="43" t="str">
        <f t="shared" si="1"/>
        <v/>
      </c>
      <c r="F104" s="44"/>
      <c r="G104" s="42"/>
      <c r="H104" s="45" t="str">
        <f t="shared" si="2"/>
        <v/>
      </c>
      <c r="I104" s="53" t="str">
        <f t="shared" si="3"/>
        <v/>
      </c>
      <c r="J104" s="25"/>
      <c r="K104" s="41"/>
      <c r="L104" s="42"/>
      <c r="M104" s="47" t="str">
        <f t="shared" si="4"/>
        <v/>
      </c>
      <c r="N104" s="48"/>
      <c r="O104" s="52"/>
      <c r="P104" s="25"/>
      <c r="Q104" s="41"/>
      <c r="R104" s="42"/>
      <c r="S104" s="51"/>
      <c r="T104" s="25"/>
    </row>
    <row r="105" spans="2:20" ht="25" customHeight="1">
      <c r="B105" s="41"/>
      <c r="C105" s="42"/>
      <c r="D105" s="42"/>
      <c r="E105" s="43" t="str">
        <f t="shared" si="1"/>
        <v/>
      </c>
      <c r="F105" s="44"/>
      <c r="G105" s="42"/>
      <c r="H105" s="45" t="str">
        <f t="shared" si="2"/>
        <v/>
      </c>
      <c r="I105" s="53" t="str">
        <f t="shared" si="3"/>
        <v/>
      </c>
      <c r="J105" s="25"/>
      <c r="K105" s="41"/>
      <c r="L105" s="42"/>
      <c r="M105" s="47" t="str">
        <f t="shared" si="4"/>
        <v/>
      </c>
      <c r="N105" s="48"/>
      <c r="O105" s="52"/>
      <c r="P105" s="25"/>
      <c r="Q105" s="41"/>
      <c r="R105" s="42"/>
      <c r="S105" s="51"/>
      <c r="T105" s="25"/>
    </row>
    <row r="106" spans="2:20" ht="25" customHeight="1">
      <c r="B106" s="41"/>
      <c r="C106" s="42"/>
      <c r="D106" s="42"/>
      <c r="E106" s="43" t="str">
        <f t="shared" si="1"/>
        <v/>
      </c>
      <c r="F106" s="44"/>
      <c r="G106" s="42"/>
      <c r="H106" s="45" t="str">
        <f t="shared" si="2"/>
        <v/>
      </c>
      <c r="I106" s="53" t="str">
        <f t="shared" si="3"/>
        <v/>
      </c>
      <c r="J106" s="25"/>
      <c r="K106" s="41"/>
      <c r="L106" s="42"/>
      <c r="M106" s="47" t="str">
        <f t="shared" si="4"/>
        <v/>
      </c>
      <c r="N106" s="48"/>
      <c r="O106" s="52"/>
      <c r="P106" s="25"/>
      <c r="Q106" s="41"/>
      <c r="R106" s="42"/>
      <c r="S106" s="51"/>
      <c r="T106" s="25"/>
    </row>
    <row r="107" spans="2:20" ht="25" customHeight="1">
      <c r="B107" s="41"/>
      <c r="C107" s="42"/>
      <c r="D107" s="42"/>
      <c r="E107" s="43" t="str">
        <f t="shared" si="1"/>
        <v/>
      </c>
      <c r="F107" s="44"/>
      <c r="G107" s="42"/>
      <c r="H107" s="45" t="str">
        <f t="shared" si="2"/>
        <v/>
      </c>
      <c r="I107" s="53" t="str">
        <f t="shared" si="3"/>
        <v/>
      </c>
      <c r="J107" s="25"/>
      <c r="K107" s="41"/>
      <c r="L107" s="42"/>
      <c r="M107" s="47" t="str">
        <f t="shared" si="4"/>
        <v/>
      </c>
      <c r="N107" s="48"/>
      <c r="O107" s="52"/>
      <c r="P107" s="25"/>
      <c r="Q107" s="41"/>
      <c r="R107" s="42"/>
      <c r="S107" s="51"/>
      <c r="T107" s="25"/>
    </row>
    <row r="108" spans="2:20" ht="25" customHeight="1">
      <c r="B108" s="41"/>
      <c r="C108" s="42"/>
      <c r="D108" s="42"/>
      <c r="E108" s="43" t="str">
        <f t="shared" si="1"/>
        <v/>
      </c>
      <c r="F108" s="44"/>
      <c r="G108" s="42"/>
      <c r="H108" s="45" t="str">
        <f t="shared" si="2"/>
        <v/>
      </c>
      <c r="I108" s="53" t="str">
        <f t="shared" si="3"/>
        <v/>
      </c>
      <c r="J108" s="25"/>
      <c r="K108" s="41"/>
      <c r="L108" s="42"/>
      <c r="M108" s="47" t="str">
        <f t="shared" si="4"/>
        <v/>
      </c>
      <c r="N108" s="48"/>
      <c r="O108" s="52"/>
      <c r="P108" s="25"/>
      <c r="Q108" s="41"/>
      <c r="R108" s="42"/>
      <c r="S108" s="51"/>
      <c r="T108" s="25"/>
    </row>
    <row r="109" spans="2:20" ht="25" customHeight="1">
      <c r="B109" s="41"/>
      <c r="C109" s="42"/>
      <c r="D109" s="42"/>
      <c r="E109" s="43" t="str">
        <f t="shared" si="1"/>
        <v/>
      </c>
      <c r="F109" s="44"/>
      <c r="G109" s="42"/>
      <c r="H109" s="45" t="str">
        <f t="shared" si="2"/>
        <v/>
      </c>
      <c r="I109" s="53" t="str">
        <f t="shared" si="3"/>
        <v/>
      </c>
      <c r="J109" s="25"/>
      <c r="K109" s="41"/>
      <c r="L109" s="42"/>
      <c r="M109" s="47" t="str">
        <f t="shared" si="4"/>
        <v/>
      </c>
      <c r="N109" s="48"/>
      <c r="O109" s="52"/>
      <c r="P109" s="25"/>
      <c r="Q109" s="41"/>
      <c r="R109" s="42"/>
      <c r="S109" s="51"/>
      <c r="T109" s="25"/>
    </row>
    <row r="110" spans="2:20" ht="25" customHeight="1">
      <c r="B110" s="41"/>
      <c r="C110" s="42"/>
      <c r="D110" s="42"/>
      <c r="E110" s="43" t="str">
        <f t="shared" si="1"/>
        <v/>
      </c>
      <c r="F110" s="44"/>
      <c r="G110" s="42"/>
      <c r="H110" s="45" t="str">
        <f t="shared" si="2"/>
        <v/>
      </c>
      <c r="I110" s="53" t="str">
        <f t="shared" si="3"/>
        <v/>
      </c>
      <c r="J110" s="25"/>
      <c r="K110" s="41"/>
      <c r="L110" s="42"/>
      <c r="M110" s="47" t="str">
        <f t="shared" si="4"/>
        <v/>
      </c>
      <c r="N110" s="48"/>
      <c r="O110" s="52"/>
      <c r="P110" s="25"/>
      <c r="Q110" s="41"/>
      <c r="R110" s="42"/>
      <c r="S110" s="51"/>
      <c r="T110" s="25"/>
    </row>
    <row r="111" spans="2:20" ht="25" customHeight="1">
      <c r="B111" s="41"/>
      <c r="C111" s="42"/>
      <c r="D111" s="42"/>
      <c r="E111" s="43" t="str">
        <f t="shared" si="1"/>
        <v/>
      </c>
      <c r="F111" s="44"/>
      <c r="G111" s="42"/>
      <c r="H111" s="45" t="str">
        <f t="shared" si="2"/>
        <v/>
      </c>
      <c r="I111" s="53" t="str">
        <f t="shared" si="3"/>
        <v/>
      </c>
      <c r="J111" s="25"/>
      <c r="K111" s="41"/>
      <c r="L111" s="42"/>
      <c r="M111" s="47" t="str">
        <f t="shared" si="4"/>
        <v/>
      </c>
      <c r="N111" s="48"/>
      <c r="O111" s="52"/>
      <c r="P111" s="25"/>
      <c r="Q111" s="41"/>
      <c r="R111" s="42"/>
      <c r="S111" s="51"/>
      <c r="T111" s="25"/>
    </row>
    <row r="112" spans="2:20" ht="25" customHeight="1">
      <c r="B112" s="41"/>
      <c r="C112" s="42"/>
      <c r="D112" s="42"/>
      <c r="E112" s="43" t="str">
        <f t="shared" si="1"/>
        <v/>
      </c>
      <c r="F112" s="44"/>
      <c r="G112" s="42"/>
      <c r="H112" s="45" t="str">
        <f t="shared" si="2"/>
        <v/>
      </c>
      <c r="I112" s="53" t="str">
        <f t="shared" si="3"/>
        <v/>
      </c>
      <c r="J112" s="25"/>
      <c r="K112" s="41"/>
      <c r="L112" s="42"/>
      <c r="M112" s="47" t="str">
        <f t="shared" si="4"/>
        <v/>
      </c>
      <c r="N112" s="48"/>
      <c r="O112" s="52"/>
      <c r="P112" s="25"/>
      <c r="Q112" s="41"/>
      <c r="R112" s="42"/>
      <c r="S112" s="51"/>
      <c r="T112" s="25"/>
    </row>
    <row r="113" spans="2:20" ht="25" customHeight="1">
      <c r="B113" s="41"/>
      <c r="C113" s="42"/>
      <c r="D113" s="42"/>
      <c r="E113" s="43" t="str">
        <f t="shared" si="1"/>
        <v/>
      </c>
      <c r="F113" s="44"/>
      <c r="G113" s="42"/>
      <c r="H113" s="45" t="str">
        <f t="shared" si="2"/>
        <v/>
      </c>
      <c r="I113" s="53" t="str">
        <f t="shared" si="3"/>
        <v/>
      </c>
      <c r="J113" s="25"/>
      <c r="K113" s="41"/>
      <c r="L113" s="42"/>
      <c r="M113" s="47" t="str">
        <f t="shared" si="4"/>
        <v/>
      </c>
      <c r="N113" s="48"/>
      <c r="O113" s="52"/>
      <c r="P113" s="25"/>
      <c r="Q113" s="41"/>
      <c r="R113" s="42"/>
      <c r="S113" s="51"/>
      <c r="T113" s="25"/>
    </row>
    <row r="114" spans="2:20" ht="25" customHeight="1">
      <c r="B114" s="41"/>
      <c r="C114" s="42"/>
      <c r="D114" s="42"/>
      <c r="E114" s="43" t="str">
        <f t="shared" si="1"/>
        <v/>
      </c>
      <c r="F114" s="44"/>
      <c r="G114" s="42"/>
      <c r="H114" s="45" t="str">
        <f t="shared" si="2"/>
        <v/>
      </c>
      <c r="I114" s="53" t="str">
        <f t="shared" si="3"/>
        <v/>
      </c>
      <c r="J114" s="25"/>
      <c r="K114" s="41"/>
      <c r="L114" s="42"/>
      <c r="M114" s="47" t="str">
        <f t="shared" si="4"/>
        <v/>
      </c>
      <c r="N114" s="48"/>
      <c r="O114" s="52"/>
      <c r="P114" s="25"/>
      <c r="Q114" s="41"/>
      <c r="R114" s="42"/>
      <c r="S114" s="51"/>
      <c r="T114" s="25"/>
    </row>
    <row r="115" spans="2:20" ht="25" customHeight="1">
      <c r="B115" s="41"/>
      <c r="C115" s="42"/>
      <c r="D115" s="42"/>
      <c r="E115" s="43" t="str">
        <f t="shared" si="1"/>
        <v/>
      </c>
      <c r="F115" s="44"/>
      <c r="G115" s="42"/>
      <c r="H115" s="45" t="str">
        <f t="shared" si="2"/>
        <v/>
      </c>
      <c r="I115" s="53" t="str">
        <f t="shared" si="3"/>
        <v/>
      </c>
      <c r="J115" s="25"/>
      <c r="K115" s="41"/>
      <c r="L115" s="42"/>
      <c r="M115" s="47" t="str">
        <f t="shared" si="4"/>
        <v/>
      </c>
      <c r="N115" s="48"/>
      <c r="O115" s="52"/>
      <c r="P115" s="25"/>
      <c r="Q115" s="41"/>
      <c r="R115" s="42"/>
      <c r="S115" s="51"/>
      <c r="T115" s="25"/>
    </row>
    <row r="116" spans="2:20" ht="25" customHeight="1">
      <c r="B116" s="41"/>
      <c r="C116" s="42"/>
      <c r="D116" s="42"/>
      <c r="E116" s="43" t="str">
        <f t="shared" si="1"/>
        <v/>
      </c>
      <c r="F116" s="44"/>
      <c r="G116" s="42"/>
      <c r="H116" s="45" t="str">
        <f t="shared" si="2"/>
        <v/>
      </c>
      <c r="I116" s="53" t="str">
        <f t="shared" si="3"/>
        <v/>
      </c>
      <c r="J116" s="25"/>
      <c r="K116" s="41"/>
      <c r="L116" s="42"/>
      <c r="M116" s="47" t="str">
        <f t="shared" si="4"/>
        <v/>
      </c>
      <c r="N116" s="48"/>
      <c r="O116" s="52"/>
      <c r="P116" s="25"/>
      <c r="Q116" s="41"/>
      <c r="R116" s="42"/>
      <c r="S116" s="51"/>
      <c r="T116" s="25"/>
    </row>
    <row r="117" spans="2:20" ht="25" customHeight="1">
      <c r="B117" s="41"/>
      <c r="C117" s="42"/>
      <c r="D117" s="42"/>
      <c r="E117" s="43" t="str">
        <f t="shared" si="1"/>
        <v/>
      </c>
      <c r="F117" s="44"/>
      <c r="G117" s="42"/>
      <c r="H117" s="45" t="str">
        <f t="shared" si="2"/>
        <v/>
      </c>
      <c r="I117" s="53" t="str">
        <f t="shared" si="3"/>
        <v/>
      </c>
      <c r="J117" s="25"/>
      <c r="K117" s="41"/>
      <c r="L117" s="42"/>
      <c r="M117" s="47" t="str">
        <f t="shared" si="4"/>
        <v/>
      </c>
      <c r="N117" s="48"/>
      <c r="O117" s="52"/>
      <c r="P117" s="25"/>
      <c r="Q117" s="41"/>
      <c r="R117" s="42"/>
      <c r="S117" s="51"/>
      <c r="T117" s="25"/>
    </row>
    <row r="118" spans="2:20" ht="25" customHeight="1">
      <c r="B118" s="41"/>
      <c r="C118" s="42"/>
      <c r="D118" s="42"/>
      <c r="E118" s="43" t="str">
        <f t="shared" si="1"/>
        <v/>
      </c>
      <c r="F118" s="44"/>
      <c r="G118" s="42"/>
      <c r="H118" s="45" t="str">
        <f t="shared" si="2"/>
        <v/>
      </c>
      <c r="I118" s="53" t="str">
        <f t="shared" si="3"/>
        <v/>
      </c>
      <c r="J118" s="25"/>
      <c r="K118" s="41"/>
      <c r="L118" s="42"/>
      <c r="M118" s="47" t="str">
        <f t="shared" si="4"/>
        <v/>
      </c>
      <c r="N118" s="48"/>
      <c r="O118" s="52"/>
      <c r="P118" s="25"/>
      <c r="Q118" s="41"/>
      <c r="R118" s="42"/>
      <c r="S118" s="51"/>
      <c r="T118" s="25"/>
    </row>
    <row r="119" spans="2:20" ht="25" customHeight="1">
      <c r="B119" s="41"/>
      <c r="C119" s="42"/>
      <c r="D119" s="42"/>
      <c r="E119" s="43" t="str">
        <f t="shared" si="1"/>
        <v/>
      </c>
      <c r="F119" s="44"/>
      <c r="G119" s="42"/>
      <c r="H119" s="45" t="str">
        <f t="shared" si="2"/>
        <v/>
      </c>
      <c r="I119" s="53" t="str">
        <f t="shared" si="3"/>
        <v/>
      </c>
      <c r="J119" s="25"/>
      <c r="K119" s="41"/>
      <c r="L119" s="42"/>
      <c r="M119" s="47" t="str">
        <f t="shared" si="4"/>
        <v/>
      </c>
      <c r="N119" s="48"/>
      <c r="O119" s="52"/>
      <c r="P119" s="25"/>
      <c r="Q119" s="41"/>
      <c r="R119" s="42"/>
      <c r="S119" s="51"/>
      <c r="T119" s="25"/>
    </row>
    <row r="120" spans="2:20" ht="25" customHeight="1">
      <c r="B120" s="41"/>
      <c r="C120" s="42"/>
      <c r="D120" s="42"/>
      <c r="E120" s="43" t="str">
        <f t="shared" si="1"/>
        <v/>
      </c>
      <c r="F120" s="44"/>
      <c r="G120" s="42"/>
      <c r="H120" s="45" t="str">
        <f t="shared" si="2"/>
        <v/>
      </c>
      <c r="I120" s="53" t="str">
        <f t="shared" si="3"/>
        <v/>
      </c>
      <c r="J120" s="25"/>
      <c r="K120" s="41"/>
      <c r="L120" s="42"/>
      <c r="M120" s="47" t="str">
        <f t="shared" si="4"/>
        <v/>
      </c>
      <c r="N120" s="48"/>
      <c r="O120" s="52"/>
      <c r="P120" s="25"/>
      <c r="Q120" s="41"/>
      <c r="R120" s="42"/>
      <c r="S120" s="51"/>
      <c r="T120" s="25"/>
    </row>
    <row r="121" spans="2:20" ht="25" customHeight="1">
      <c r="B121" s="41"/>
      <c r="C121" s="42"/>
      <c r="D121" s="42"/>
      <c r="E121" s="43" t="str">
        <f t="shared" si="1"/>
        <v/>
      </c>
      <c r="F121" s="44"/>
      <c r="G121" s="42"/>
      <c r="H121" s="45" t="str">
        <f t="shared" si="2"/>
        <v/>
      </c>
      <c r="I121" s="53" t="str">
        <f t="shared" si="3"/>
        <v/>
      </c>
      <c r="J121" s="25"/>
      <c r="K121" s="41"/>
      <c r="L121" s="42"/>
      <c r="M121" s="47" t="str">
        <f t="shared" si="4"/>
        <v/>
      </c>
      <c r="N121" s="48"/>
      <c r="O121" s="52"/>
      <c r="P121" s="25"/>
      <c r="Q121" s="41"/>
      <c r="R121" s="42"/>
      <c r="S121" s="51"/>
      <c r="T121" s="25"/>
    </row>
    <row r="122" spans="2:20" ht="25" customHeight="1">
      <c r="B122" s="41"/>
      <c r="C122" s="42"/>
      <c r="D122" s="42"/>
      <c r="E122" s="43" t="str">
        <f t="shared" si="1"/>
        <v/>
      </c>
      <c r="F122" s="44"/>
      <c r="G122" s="42"/>
      <c r="H122" s="45" t="str">
        <f t="shared" si="2"/>
        <v/>
      </c>
      <c r="I122" s="53" t="str">
        <f t="shared" si="3"/>
        <v/>
      </c>
      <c r="J122" s="25"/>
      <c r="K122" s="41"/>
      <c r="L122" s="42"/>
      <c r="M122" s="47" t="str">
        <f t="shared" si="4"/>
        <v/>
      </c>
      <c r="N122" s="48"/>
      <c r="O122" s="52"/>
      <c r="P122" s="25"/>
      <c r="Q122" s="41"/>
      <c r="R122" s="42"/>
      <c r="S122" s="51"/>
      <c r="T122" s="25"/>
    </row>
    <row r="123" spans="2:20" ht="25" customHeight="1">
      <c r="B123" s="41"/>
      <c r="C123" s="42"/>
      <c r="D123" s="42"/>
      <c r="E123" s="43" t="str">
        <f t="shared" si="1"/>
        <v/>
      </c>
      <c r="F123" s="44"/>
      <c r="G123" s="42"/>
      <c r="H123" s="45" t="str">
        <f t="shared" si="2"/>
        <v/>
      </c>
      <c r="I123" s="53" t="str">
        <f t="shared" si="3"/>
        <v/>
      </c>
      <c r="J123" s="25"/>
      <c r="K123" s="41"/>
      <c r="L123" s="42"/>
      <c r="M123" s="47" t="str">
        <f t="shared" si="4"/>
        <v/>
      </c>
      <c r="N123" s="48"/>
      <c r="O123" s="52"/>
      <c r="P123" s="25"/>
      <c r="Q123" s="41"/>
      <c r="R123" s="42"/>
      <c r="S123" s="51"/>
      <c r="T123" s="25"/>
    </row>
    <row r="124" spans="2:20" ht="25" customHeight="1">
      <c r="B124" s="41"/>
      <c r="C124" s="42"/>
      <c r="D124" s="42"/>
      <c r="E124" s="43" t="str">
        <f t="shared" si="1"/>
        <v/>
      </c>
      <c r="F124" s="44"/>
      <c r="G124" s="42"/>
      <c r="H124" s="45" t="str">
        <f t="shared" si="2"/>
        <v/>
      </c>
      <c r="I124" s="53" t="str">
        <f t="shared" si="3"/>
        <v/>
      </c>
      <c r="J124" s="25"/>
      <c r="K124" s="41"/>
      <c r="L124" s="42"/>
      <c r="M124" s="47" t="str">
        <f t="shared" si="4"/>
        <v/>
      </c>
      <c r="N124" s="48"/>
      <c r="O124" s="52"/>
      <c r="P124" s="25"/>
      <c r="Q124" s="41"/>
      <c r="R124" s="42"/>
      <c r="S124" s="51"/>
      <c r="T124" s="25"/>
    </row>
    <row r="125" spans="2:20" ht="25" customHeight="1">
      <c r="B125" s="41"/>
      <c r="C125" s="42"/>
      <c r="D125" s="42"/>
      <c r="E125" s="43" t="str">
        <f t="shared" si="1"/>
        <v/>
      </c>
      <c r="F125" s="44"/>
      <c r="G125" s="42"/>
      <c r="H125" s="45" t="str">
        <f t="shared" si="2"/>
        <v/>
      </c>
      <c r="I125" s="53" t="str">
        <f t="shared" si="3"/>
        <v/>
      </c>
      <c r="J125" s="25"/>
      <c r="K125" s="41"/>
      <c r="L125" s="42"/>
      <c r="M125" s="47" t="str">
        <f t="shared" si="4"/>
        <v/>
      </c>
      <c r="N125" s="48"/>
      <c r="O125" s="52"/>
      <c r="P125" s="25"/>
      <c r="Q125" s="41"/>
      <c r="R125" s="42"/>
      <c r="S125" s="51"/>
      <c r="T125" s="25"/>
    </row>
    <row r="126" spans="2:20" ht="25" customHeight="1">
      <c r="B126" s="41"/>
      <c r="C126" s="42"/>
      <c r="D126" s="42"/>
      <c r="E126" s="43" t="str">
        <f t="shared" si="1"/>
        <v/>
      </c>
      <c r="F126" s="44"/>
      <c r="G126" s="42"/>
      <c r="H126" s="45" t="str">
        <f t="shared" si="2"/>
        <v/>
      </c>
      <c r="I126" s="53" t="str">
        <f t="shared" si="3"/>
        <v/>
      </c>
      <c r="J126" s="25"/>
      <c r="K126" s="41"/>
      <c r="L126" s="42"/>
      <c r="M126" s="47" t="str">
        <f t="shared" si="4"/>
        <v/>
      </c>
      <c r="N126" s="48"/>
      <c r="O126" s="52"/>
      <c r="P126" s="25"/>
      <c r="Q126" s="41"/>
      <c r="R126" s="42"/>
      <c r="S126" s="51"/>
      <c r="T126" s="25"/>
    </row>
    <row r="127" spans="2:20" ht="25" customHeight="1">
      <c r="B127" s="41"/>
      <c r="C127" s="42"/>
      <c r="D127" s="42"/>
      <c r="E127" s="43" t="str">
        <f t="shared" si="1"/>
        <v/>
      </c>
      <c r="F127" s="44"/>
      <c r="G127" s="42"/>
      <c r="H127" s="45" t="str">
        <f t="shared" si="2"/>
        <v/>
      </c>
      <c r="I127" s="53" t="str">
        <f t="shared" si="3"/>
        <v/>
      </c>
      <c r="J127" s="25"/>
      <c r="K127" s="41"/>
      <c r="L127" s="42"/>
      <c r="M127" s="47" t="str">
        <f t="shared" si="4"/>
        <v/>
      </c>
      <c r="N127" s="48"/>
      <c r="O127" s="52"/>
      <c r="P127" s="25"/>
      <c r="Q127" s="41"/>
      <c r="R127" s="42"/>
      <c r="S127" s="51"/>
      <c r="T127" s="25"/>
    </row>
    <row r="128" spans="2:20" ht="25" customHeight="1">
      <c r="B128" s="41"/>
      <c r="C128" s="42"/>
      <c r="D128" s="42"/>
      <c r="E128" s="43" t="str">
        <f t="shared" si="1"/>
        <v/>
      </c>
      <c r="F128" s="44"/>
      <c r="G128" s="42"/>
      <c r="H128" s="45" t="str">
        <f t="shared" si="2"/>
        <v/>
      </c>
      <c r="I128" s="53" t="str">
        <f t="shared" si="3"/>
        <v/>
      </c>
      <c r="J128" s="25"/>
      <c r="K128" s="41"/>
      <c r="L128" s="42"/>
      <c r="M128" s="47" t="str">
        <f t="shared" si="4"/>
        <v/>
      </c>
      <c r="N128" s="48"/>
      <c r="O128" s="52"/>
      <c r="P128" s="25"/>
      <c r="Q128" s="41"/>
      <c r="R128" s="42"/>
      <c r="S128" s="51"/>
      <c r="T128" s="25"/>
    </row>
    <row r="129" spans="2:20" ht="25" customHeight="1">
      <c r="B129" s="41"/>
      <c r="C129" s="42"/>
      <c r="D129" s="42"/>
      <c r="E129" s="43" t="str">
        <f t="shared" si="1"/>
        <v/>
      </c>
      <c r="F129" s="44"/>
      <c r="G129" s="42"/>
      <c r="H129" s="45" t="str">
        <f t="shared" si="2"/>
        <v/>
      </c>
      <c r="I129" s="53" t="str">
        <f t="shared" si="3"/>
        <v/>
      </c>
      <c r="J129" s="25"/>
      <c r="K129" s="41"/>
      <c r="L129" s="42"/>
      <c r="M129" s="47" t="str">
        <f t="shared" si="4"/>
        <v/>
      </c>
      <c r="N129" s="48"/>
      <c r="O129" s="52"/>
      <c r="P129" s="25"/>
      <c r="Q129" s="41"/>
      <c r="R129" s="42"/>
      <c r="S129" s="51"/>
      <c r="T129" s="25"/>
    </row>
    <row r="130" spans="2:20" ht="25" customHeight="1">
      <c r="B130" s="41"/>
      <c r="C130" s="42"/>
      <c r="D130" s="42"/>
      <c r="E130" s="43" t="str">
        <f t="shared" si="1"/>
        <v/>
      </c>
      <c r="F130" s="44"/>
      <c r="G130" s="42"/>
      <c r="H130" s="45" t="str">
        <f t="shared" si="2"/>
        <v/>
      </c>
      <c r="I130" s="53" t="str">
        <f t="shared" si="3"/>
        <v/>
      </c>
      <c r="J130" s="25"/>
      <c r="K130" s="41"/>
      <c r="L130" s="42"/>
      <c r="M130" s="47" t="str">
        <f t="shared" si="4"/>
        <v/>
      </c>
      <c r="N130" s="48"/>
      <c r="O130" s="52"/>
      <c r="P130" s="25"/>
      <c r="Q130" s="41"/>
      <c r="R130" s="42"/>
      <c r="S130" s="51"/>
      <c r="T130" s="25"/>
    </row>
    <row r="131" spans="2:20" ht="25" customHeight="1">
      <c r="B131" s="41"/>
      <c r="C131" s="42"/>
      <c r="D131" s="42"/>
      <c r="E131" s="43" t="str">
        <f t="shared" si="1"/>
        <v/>
      </c>
      <c r="F131" s="44"/>
      <c r="G131" s="42"/>
      <c r="H131" s="45" t="str">
        <f t="shared" si="2"/>
        <v/>
      </c>
      <c r="I131" s="53" t="str">
        <f t="shared" si="3"/>
        <v/>
      </c>
      <c r="J131" s="25"/>
      <c r="K131" s="41"/>
      <c r="L131" s="42"/>
      <c r="M131" s="47" t="str">
        <f t="shared" si="4"/>
        <v/>
      </c>
      <c r="N131" s="48"/>
      <c r="O131" s="52"/>
      <c r="P131" s="25"/>
      <c r="Q131" s="41"/>
      <c r="R131" s="42"/>
      <c r="S131" s="51"/>
      <c r="T131" s="25"/>
    </row>
    <row r="132" spans="2:20" ht="25" customHeight="1">
      <c r="B132" s="41"/>
      <c r="C132" s="42"/>
      <c r="D132" s="42"/>
      <c r="E132" s="43" t="str">
        <f t="shared" si="1"/>
        <v/>
      </c>
      <c r="F132" s="44"/>
      <c r="G132" s="42"/>
      <c r="H132" s="45" t="str">
        <f t="shared" si="2"/>
        <v/>
      </c>
      <c r="I132" s="53" t="str">
        <f t="shared" si="3"/>
        <v/>
      </c>
      <c r="J132" s="25"/>
      <c r="K132" s="41"/>
      <c r="L132" s="42"/>
      <c r="M132" s="47" t="str">
        <f t="shared" si="4"/>
        <v/>
      </c>
      <c r="N132" s="48"/>
      <c r="O132" s="52"/>
      <c r="P132" s="25"/>
      <c r="Q132" s="41"/>
      <c r="R132" s="42"/>
      <c r="S132" s="51"/>
      <c r="T132" s="25"/>
    </row>
    <row r="133" spans="2:20" ht="25" customHeight="1">
      <c r="B133" s="41"/>
      <c r="C133" s="42"/>
      <c r="D133" s="42"/>
      <c r="E133" s="43" t="str">
        <f t="shared" si="1"/>
        <v/>
      </c>
      <c r="F133" s="44"/>
      <c r="G133" s="42"/>
      <c r="H133" s="45" t="str">
        <f t="shared" si="2"/>
        <v/>
      </c>
      <c r="I133" s="53" t="str">
        <f t="shared" si="3"/>
        <v/>
      </c>
      <c r="J133" s="25"/>
      <c r="K133" s="41"/>
      <c r="L133" s="42"/>
      <c r="M133" s="47" t="str">
        <f t="shared" si="4"/>
        <v/>
      </c>
      <c r="N133" s="48"/>
      <c r="O133" s="52"/>
      <c r="P133" s="25"/>
      <c r="Q133" s="41"/>
      <c r="R133" s="42"/>
      <c r="S133" s="51"/>
      <c r="T133" s="25"/>
    </row>
    <row r="134" spans="2:20" ht="25" customHeight="1">
      <c r="B134" s="41"/>
      <c r="C134" s="42"/>
      <c r="D134" s="42"/>
      <c r="E134" s="43" t="str">
        <f t="shared" si="1"/>
        <v/>
      </c>
      <c r="F134" s="44"/>
      <c r="G134" s="42"/>
      <c r="H134" s="45" t="str">
        <f t="shared" si="2"/>
        <v/>
      </c>
      <c r="I134" s="53" t="str">
        <f t="shared" si="3"/>
        <v/>
      </c>
      <c r="J134" s="25"/>
      <c r="K134" s="41"/>
      <c r="L134" s="42"/>
      <c r="M134" s="47" t="str">
        <f t="shared" si="4"/>
        <v/>
      </c>
      <c r="N134" s="48"/>
      <c r="O134" s="52"/>
      <c r="P134" s="25"/>
      <c r="Q134" s="41"/>
      <c r="R134" s="42"/>
      <c r="S134" s="51"/>
      <c r="T134" s="25"/>
    </row>
    <row r="135" spans="2:20" ht="25" customHeight="1">
      <c r="B135" s="41"/>
      <c r="C135" s="42"/>
      <c r="D135" s="42"/>
      <c r="E135" s="43" t="str">
        <f t="shared" si="1"/>
        <v/>
      </c>
      <c r="F135" s="44"/>
      <c r="G135" s="42"/>
      <c r="H135" s="45" t="str">
        <f t="shared" si="2"/>
        <v/>
      </c>
      <c r="I135" s="53" t="str">
        <f t="shared" si="3"/>
        <v/>
      </c>
      <c r="J135" s="25"/>
      <c r="K135" s="41"/>
      <c r="L135" s="42"/>
      <c r="M135" s="47" t="str">
        <f t="shared" si="4"/>
        <v/>
      </c>
      <c r="N135" s="48"/>
      <c r="O135" s="52"/>
      <c r="P135" s="25"/>
      <c r="Q135" s="41"/>
      <c r="R135" s="42"/>
      <c r="S135" s="51"/>
      <c r="T135" s="25"/>
    </row>
    <row r="136" spans="2:20" ht="25" customHeight="1">
      <c r="B136" s="41"/>
      <c r="C136" s="42"/>
      <c r="D136" s="42"/>
      <c r="E136" s="43" t="str">
        <f t="shared" si="1"/>
        <v/>
      </c>
      <c r="F136" s="44"/>
      <c r="G136" s="42"/>
      <c r="H136" s="45" t="str">
        <f t="shared" si="2"/>
        <v/>
      </c>
      <c r="I136" s="53" t="str">
        <f t="shared" si="3"/>
        <v/>
      </c>
      <c r="J136" s="25"/>
      <c r="K136" s="41"/>
      <c r="L136" s="42"/>
      <c r="M136" s="47" t="str">
        <f t="shared" si="4"/>
        <v/>
      </c>
      <c r="N136" s="48"/>
      <c r="O136" s="52"/>
      <c r="P136" s="25"/>
      <c r="Q136" s="41"/>
      <c r="R136" s="42"/>
      <c r="S136" s="51"/>
      <c r="T136" s="25"/>
    </row>
    <row r="137" spans="2:20" ht="25" customHeight="1">
      <c r="B137" s="41"/>
      <c r="C137" s="42"/>
      <c r="D137" s="42"/>
      <c r="E137" s="43" t="str">
        <f t="shared" si="1"/>
        <v/>
      </c>
      <c r="F137" s="44"/>
      <c r="G137" s="42"/>
      <c r="H137" s="45" t="str">
        <f t="shared" si="2"/>
        <v/>
      </c>
      <c r="I137" s="53" t="str">
        <f t="shared" si="3"/>
        <v/>
      </c>
      <c r="J137" s="25"/>
      <c r="K137" s="41"/>
      <c r="L137" s="42"/>
      <c r="M137" s="47" t="str">
        <f t="shared" si="4"/>
        <v/>
      </c>
      <c r="N137" s="48"/>
      <c r="O137" s="52"/>
      <c r="P137" s="25"/>
      <c r="Q137" s="41"/>
      <c r="R137" s="42"/>
      <c r="S137" s="51"/>
      <c r="T137" s="25"/>
    </row>
    <row r="138" spans="2:20" ht="25" customHeight="1">
      <c r="B138" s="41"/>
      <c r="C138" s="42"/>
      <c r="D138" s="42"/>
      <c r="E138" s="43" t="str">
        <f t="shared" si="1"/>
        <v/>
      </c>
      <c r="F138" s="44"/>
      <c r="G138" s="42"/>
      <c r="H138" s="45" t="str">
        <f t="shared" si="2"/>
        <v/>
      </c>
      <c r="I138" s="53" t="str">
        <f t="shared" si="3"/>
        <v/>
      </c>
      <c r="J138" s="25"/>
      <c r="K138" s="41"/>
      <c r="L138" s="42"/>
      <c r="M138" s="47" t="str">
        <f t="shared" si="4"/>
        <v/>
      </c>
      <c r="N138" s="48"/>
      <c r="O138" s="52"/>
      <c r="P138" s="25"/>
      <c r="Q138" s="41"/>
      <c r="R138" s="42"/>
      <c r="S138" s="51"/>
      <c r="T138" s="25"/>
    </row>
    <row r="139" spans="2:20" ht="25" customHeight="1">
      <c r="B139" s="41"/>
      <c r="C139" s="42"/>
      <c r="D139" s="42"/>
      <c r="E139" s="43" t="str">
        <f t="shared" si="1"/>
        <v/>
      </c>
      <c r="F139" s="44"/>
      <c r="G139" s="42"/>
      <c r="H139" s="45" t="str">
        <f t="shared" si="2"/>
        <v/>
      </c>
      <c r="I139" s="53" t="str">
        <f t="shared" si="3"/>
        <v/>
      </c>
      <c r="J139" s="25"/>
      <c r="K139" s="41"/>
      <c r="L139" s="42"/>
      <c r="M139" s="47" t="str">
        <f t="shared" si="4"/>
        <v/>
      </c>
      <c r="N139" s="48"/>
      <c r="O139" s="52"/>
      <c r="P139" s="25"/>
      <c r="Q139" s="41"/>
      <c r="R139" s="42"/>
      <c r="S139" s="51"/>
      <c r="T139" s="25"/>
    </row>
    <row r="140" spans="2:20" ht="25" customHeight="1">
      <c r="B140" s="41"/>
      <c r="C140" s="42"/>
      <c r="D140" s="42"/>
      <c r="E140" s="43" t="str">
        <f t="shared" si="1"/>
        <v/>
      </c>
      <c r="F140" s="44"/>
      <c r="G140" s="42"/>
      <c r="H140" s="45" t="str">
        <f t="shared" si="2"/>
        <v/>
      </c>
      <c r="I140" s="53" t="str">
        <f t="shared" si="3"/>
        <v/>
      </c>
      <c r="J140" s="25"/>
      <c r="K140" s="41"/>
      <c r="L140" s="42"/>
      <c r="M140" s="47" t="str">
        <f t="shared" si="4"/>
        <v/>
      </c>
      <c r="N140" s="48"/>
      <c r="O140" s="52"/>
      <c r="P140" s="25"/>
      <c r="Q140" s="41"/>
      <c r="R140" s="42"/>
      <c r="S140" s="51"/>
      <c r="T140" s="25"/>
    </row>
    <row r="141" spans="2:20" ht="25" customHeight="1">
      <c r="B141" s="41"/>
      <c r="C141" s="42"/>
      <c r="D141" s="42"/>
      <c r="E141" s="43" t="str">
        <f t="shared" si="1"/>
        <v/>
      </c>
      <c r="F141" s="44"/>
      <c r="G141" s="42"/>
      <c r="H141" s="45" t="str">
        <f t="shared" si="2"/>
        <v/>
      </c>
      <c r="I141" s="53" t="str">
        <f t="shared" si="3"/>
        <v/>
      </c>
      <c r="J141" s="25"/>
      <c r="K141" s="41"/>
      <c r="L141" s="42"/>
      <c r="M141" s="47" t="str">
        <f t="shared" si="4"/>
        <v/>
      </c>
      <c r="N141" s="48"/>
      <c r="O141" s="52"/>
      <c r="P141" s="25"/>
      <c r="Q141" s="41"/>
      <c r="R141" s="42"/>
      <c r="S141" s="51"/>
      <c r="T141" s="25"/>
    </row>
    <row r="142" spans="2:20" ht="25" customHeight="1">
      <c r="B142" s="41"/>
      <c r="C142" s="42"/>
      <c r="D142" s="42"/>
      <c r="E142" s="43" t="str">
        <f t="shared" si="1"/>
        <v/>
      </c>
      <c r="F142" s="44"/>
      <c r="G142" s="42"/>
      <c r="H142" s="45" t="str">
        <f t="shared" si="2"/>
        <v/>
      </c>
      <c r="I142" s="53" t="str">
        <f t="shared" si="3"/>
        <v/>
      </c>
      <c r="J142" s="25"/>
      <c r="K142" s="41"/>
      <c r="L142" s="42"/>
      <c r="M142" s="47" t="str">
        <f t="shared" si="4"/>
        <v/>
      </c>
      <c r="N142" s="48"/>
      <c r="O142" s="52"/>
      <c r="P142" s="25"/>
      <c r="Q142" s="41"/>
      <c r="R142" s="42"/>
      <c r="S142" s="51"/>
      <c r="T142" s="25"/>
    </row>
    <row r="143" spans="2:20" ht="25" customHeight="1">
      <c r="B143" s="41"/>
      <c r="C143" s="42"/>
      <c r="D143" s="42"/>
      <c r="E143" s="43" t="str">
        <f t="shared" si="1"/>
        <v/>
      </c>
      <c r="F143" s="44"/>
      <c r="G143" s="42"/>
      <c r="H143" s="45" t="str">
        <f t="shared" si="2"/>
        <v/>
      </c>
      <c r="I143" s="53" t="str">
        <f t="shared" si="3"/>
        <v/>
      </c>
      <c r="J143" s="25"/>
      <c r="K143" s="41"/>
      <c r="L143" s="42"/>
      <c r="M143" s="47" t="str">
        <f t="shared" si="4"/>
        <v/>
      </c>
      <c r="N143" s="48"/>
      <c r="O143" s="52"/>
      <c r="P143" s="25"/>
      <c r="Q143" s="41"/>
      <c r="R143" s="42"/>
      <c r="S143" s="51"/>
      <c r="T143" s="25"/>
    </row>
    <row r="144" spans="2:20" ht="25" customHeight="1">
      <c r="B144" s="41"/>
      <c r="C144" s="42"/>
      <c r="D144" s="42"/>
      <c r="E144" s="43" t="str">
        <f t="shared" si="1"/>
        <v/>
      </c>
      <c r="F144" s="44"/>
      <c r="G144" s="42"/>
      <c r="H144" s="45" t="str">
        <f t="shared" si="2"/>
        <v/>
      </c>
      <c r="I144" s="53" t="str">
        <f t="shared" si="3"/>
        <v/>
      </c>
      <c r="J144" s="25"/>
      <c r="K144" s="41"/>
      <c r="L144" s="42"/>
      <c r="M144" s="47" t="str">
        <f t="shared" si="4"/>
        <v/>
      </c>
      <c r="N144" s="48"/>
      <c r="O144" s="52"/>
      <c r="P144" s="25"/>
      <c r="Q144" s="41"/>
      <c r="R144" s="42"/>
      <c r="S144" s="51"/>
      <c r="T144" s="25"/>
    </row>
    <row r="145" spans="2:20" ht="25" customHeight="1">
      <c r="B145" s="41"/>
      <c r="C145" s="42"/>
      <c r="D145" s="42"/>
      <c r="E145" s="43" t="str">
        <f t="shared" si="1"/>
        <v/>
      </c>
      <c r="F145" s="44"/>
      <c r="G145" s="42"/>
      <c r="H145" s="45" t="str">
        <f t="shared" si="2"/>
        <v/>
      </c>
      <c r="I145" s="53" t="str">
        <f t="shared" si="3"/>
        <v/>
      </c>
      <c r="J145" s="25"/>
      <c r="K145" s="41"/>
      <c r="L145" s="42"/>
      <c r="M145" s="47" t="str">
        <f t="shared" si="4"/>
        <v/>
      </c>
      <c r="N145" s="48"/>
      <c r="O145" s="52"/>
      <c r="P145" s="25"/>
      <c r="Q145" s="41"/>
      <c r="R145" s="42"/>
      <c r="S145" s="51"/>
      <c r="T145" s="25"/>
    </row>
    <row r="146" spans="2:20" ht="25" customHeight="1">
      <c r="B146" s="41"/>
      <c r="C146" s="42"/>
      <c r="D146" s="42"/>
      <c r="E146" s="43" t="str">
        <f t="shared" si="1"/>
        <v/>
      </c>
      <c r="F146" s="44"/>
      <c r="G146" s="42"/>
      <c r="H146" s="45" t="str">
        <f t="shared" si="2"/>
        <v/>
      </c>
      <c r="I146" s="53" t="str">
        <f t="shared" si="3"/>
        <v/>
      </c>
      <c r="J146" s="25"/>
      <c r="K146" s="41"/>
      <c r="L146" s="42"/>
      <c r="M146" s="47" t="str">
        <f t="shared" si="4"/>
        <v/>
      </c>
      <c r="N146" s="48"/>
      <c r="O146" s="52"/>
      <c r="P146" s="25"/>
      <c r="Q146" s="41"/>
      <c r="R146" s="42"/>
      <c r="S146" s="51"/>
      <c r="T146" s="25"/>
    </row>
    <row r="147" spans="2:20" ht="25" customHeight="1">
      <c r="B147" s="41"/>
      <c r="C147" s="42"/>
      <c r="D147" s="42"/>
      <c r="E147" s="43" t="str">
        <f t="shared" si="1"/>
        <v/>
      </c>
      <c r="F147" s="44"/>
      <c r="G147" s="42"/>
      <c r="H147" s="45" t="str">
        <f t="shared" si="2"/>
        <v/>
      </c>
      <c r="I147" s="53" t="str">
        <f t="shared" si="3"/>
        <v/>
      </c>
      <c r="J147" s="25"/>
      <c r="K147" s="41"/>
      <c r="L147" s="42"/>
      <c r="M147" s="47" t="str">
        <f t="shared" si="4"/>
        <v/>
      </c>
      <c r="N147" s="48"/>
      <c r="O147" s="52"/>
      <c r="P147" s="25"/>
      <c r="Q147" s="41"/>
      <c r="R147" s="42"/>
      <c r="S147" s="51"/>
      <c r="T147" s="25"/>
    </row>
    <row r="148" spans="2:20" ht="25" customHeight="1">
      <c r="B148" s="41"/>
      <c r="C148" s="42"/>
      <c r="D148" s="42"/>
      <c r="E148" s="43" t="str">
        <f t="shared" si="1"/>
        <v/>
      </c>
      <c r="F148" s="44"/>
      <c r="G148" s="42"/>
      <c r="H148" s="45" t="str">
        <f t="shared" si="2"/>
        <v/>
      </c>
      <c r="I148" s="53" t="str">
        <f t="shared" si="3"/>
        <v/>
      </c>
      <c r="J148" s="25"/>
      <c r="K148" s="41"/>
      <c r="L148" s="42"/>
      <c r="M148" s="47" t="str">
        <f t="shared" si="4"/>
        <v/>
      </c>
      <c r="N148" s="48"/>
      <c r="O148" s="52"/>
      <c r="P148" s="25"/>
      <c r="Q148" s="41"/>
      <c r="R148" s="42"/>
      <c r="S148" s="51"/>
      <c r="T148" s="25"/>
    </row>
    <row r="149" spans="2:20" ht="25" customHeight="1">
      <c r="B149" s="41"/>
      <c r="C149" s="42"/>
      <c r="D149" s="42"/>
      <c r="E149" s="43" t="str">
        <f t="shared" si="1"/>
        <v/>
      </c>
      <c r="F149" s="44"/>
      <c r="G149" s="42"/>
      <c r="H149" s="45" t="str">
        <f t="shared" si="2"/>
        <v/>
      </c>
      <c r="I149" s="53" t="str">
        <f t="shared" si="3"/>
        <v/>
      </c>
      <c r="J149" s="25"/>
      <c r="K149" s="41"/>
      <c r="L149" s="42"/>
      <c r="M149" s="47" t="str">
        <f t="shared" si="4"/>
        <v/>
      </c>
      <c r="N149" s="48"/>
      <c r="O149" s="52"/>
      <c r="P149" s="25"/>
      <c r="Q149" s="41"/>
      <c r="R149" s="42"/>
      <c r="S149" s="51"/>
      <c r="T149" s="25"/>
    </row>
    <row r="150" spans="2:20" ht="25" customHeight="1">
      <c r="B150" s="41"/>
      <c r="C150" s="42"/>
      <c r="D150" s="42"/>
      <c r="E150" s="43" t="str">
        <f t="shared" si="1"/>
        <v/>
      </c>
      <c r="F150" s="44"/>
      <c r="G150" s="42"/>
      <c r="H150" s="45" t="str">
        <f t="shared" si="2"/>
        <v/>
      </c>
      <c r="I150" s="53" t="str">
        <f t="shared" si="3"/>
        <v/>
      </c>
      <c r="J150" s="25"/>
      <c r="K150" s="41"/>
      <c r="L150" s="42"/>
      <c r="M150" s="47" t="str">
        <f t="shared" si="4"/>
        <v/>
      </c>
      <c r="N150" s="48"/>
      <c r="O150" s="52"/>
      <c r="P150" s="25"/>
      <c r="Q150" s="41"/>
      <c r="R150" s="42"/>
      <c r="S150" s="51"/>
      <c r="T150" s="25"/>
    </row>
    <row r="151" spans="2:20" ht="25" customHeight="1">
      <c r="B151" s="41"/>
      <c r="C151" s="42"/>
      <c r="D151" s="42"/>
      <c r="E151" s="43" t="str">
        <f t="shared" si="1"/>
        <v/>
      </c>
      <c r="F151" s="44"/>
      <c r="G151" s="42"/>
      <c r="H151" s="45" t="str">
        <f t="shared" si="2"/>
        <v/>
      </c>
      <c r="I151" s="53" t="str">
        <f t="shared" si="3"/>
        <v/>
      </c>
      <c r="J151" s="25"/>
      <c r="K151" s="41"/>
      <c r="L151" s="42"/>
      <c r="M151" s="47" t="str">
        <f t="shared" si="4"/>
        <v/>
      </c>
      <c r="N151" s="48"/>
      <c r="O151" s="52"/>
      <c r="P151" s="25"/>
      <c r="Q151" s="41"/>
      <c r="R151" s="42"/>
      <c r="S151" s="51"/>
      <c r="T151" s="25"/>
    </row>
    <row r="152" spans="2:20" ht="25" customHeight="1">
      <c r="B152" s="41"/>
      <c r="C152" s="42"/>
      <c r="D152" s="42"/>
      <c r="E152" s="43" t="str">
        <f t="shared" si="1"/>
        <v/>
      </c>
      <c r="F152" s="44"/>
      <c r="G152" s="42"/>
      <c r="H152" s="45" t="str">
        <f t="shared" si="2"/>
        <v/>
      </c>
      <c r="I152" s="53" t="str">
        <f t="shared" si="3"/>
        <v/>
      </c>
      <c r="J152" s="25"/>
      <c r="K152" s="41"/>
      <c r="L152" s="42"/>
      <c r="M152" s="47" t="str">
        <f t="shared" si="4"/>
        <v/>
      </c>
      <c r="N152" s="48"/>
      <c r="O152" s="52"/>
      <c r="P152" s="25"/>
      <c r="Q152" s="41"/>
      <c r="R152" s="42"/>
      <c r="S152" s="51"/>
      <c r="T152" s="25"/>
    </row>
    <row r="153" spans="2:20" ht="25" customHeight="1">
      <c r="B153" s="41"/>
      <c r="C153" s="42"/>
      <c r="D153" s="42"/>
      <c r="E153" s="43" t="str">
        <f t="shared" si="1"/>
        <v/>
      </c>
      <c r="F153" s="44"/>
      <c r="G153" s="42"/>
      <c r="H153" s="45" t="str">
        <f t="shared" si="2"/>
        <v/>
      </c>
      <c r="I153" s="53" t="str">
        <f t="shared" si="3"/>
        <v/>
      </c>
      <c r="J153" s="25"/>
      <c r="K153" s="41"/>
      <c r="L153" s="42"/>
      <c r="M153" s="47" t="str">
        <f t="shared" si="4"/>
        <v/>
      </c>
      <c r="N153" s="48"/>
      <c r="O153" s="52"/>
      <c r="P153" s="25"/>
      <c r="Q153" s="41"/>
      <c r="R153" s="42"/>
      <c r="S153" s="51"/>
      <c r="T153" s="25"/>
    </row>
    <row r="154" spans="2:20" ht="25" customHeight="1">
      <c r="B154" s="41"/>
      <c r="C154" s="42"/>
      <c r="D154" s="42"/>
      <c r="E154" s="43" t="str">
        <f t="shared" si="1"/>
        <v/>
      </c>
      <c r="F154" s="44"/>
      <c r="G154" s="42"/>
      <c r="H154" s="45" t="str">
        <f t="shared" si="2"/>
        <v/>
      </c>
      <c r="I154" s="53" t="str">
        <f t="shared" si="3"/>
        <v/>
      </c>
      <c r="J154" s="25"/>
      <c r="K154" s="41"/>
      <c r="L154" s="42"/>
      <c r="M154" s="47" t="str">
        <f t="shared" si="4"/>
        <v/>
      </c>
      <c r="N154" s="48"/>
      <c r="O154" s="52"/>
      <c r="P154" s="25"/>
      <c r="Q154" s="41"/>
      <c r="R154" s="42"/>
      <c r="S154" s="51"/>
      <c r="T154" s="25"/>
    </row>
    <row r="155" spans="2:20" ht="25" customHeight="1">
      <c r="B155" s="41"/>
      <c r="C155" s="42"/>
      <c r="D155" s="42"/>
      <c r="E155" s="43" t="str">
        <f t="shared" si="1"/>
        <v/>
      </c>
      <c r="F155" s="44"/>
      <c r="G155" s="42"/>
      <c r="H155" s="45" t="str">
        <f t="shared" si="2"/>
        <v/>
      </c>
      <c r="I155" s="53" t="str">
        <f t="shared" si="3"/>
        <v/>
      </c>
      <c r="J155" s="25"/>
      <c r="K155" s="41"/>
      <c r="L155" s="42"/>
      <c r="M155" s="47" t="str">
        <f t="shared" si="4"/>
        <v/>
      </c>
      <c r="N155" s="48"/>
      <c r="O155" s="52"/>
      <c r="P155" s="25"/>
      <c r="Q155" s="41"/>
      <c r="R155" s="42"/>
      <c r="S155" s="51"/>
      <c r="T155" s="25"/>
    </row>
    <row r="156" spans="2:20" ht="25" customHeight="1">
      <c r="B156" s="41"/>
      <c r="C156" s="42"/>
      <c r="D156" s="42"/>
      <c r="E156" s="43" t="str">
        <f t="shared" si="1"/>
        <v/>
      </c>
      <c r="F156" s="44"/>
      <c r="G156" s="42"/>
      <c r="H156" s="45" t="str">
        <f t="shared" si="2"/>
        <v/>
      </c>
      <c r="I156" s="53" t="str">
        <f t="shared" si="3"/>
        <v/>
      </c>
      <c r="J156" s="25"/>
      <c r="K156" s="41"/>
      <c r="L156" s="42"/>
      <c r="M156" s="47" t="str">
        <f t="shared" si="4"/>
        <v/>
      </c>
      <c r="N156" s="48"/>
      <c r="O156" s="52"/>
      <c r="P156" s="25"/>
      <c r="Q156" s="41"/>
      <c r="R156" s="42"/>
      <c r="S156" s="51"/>
      <c r="T156" s="25"/>
    </row>
    <row r="157" spans="2:20" ht="25" customHeight="1">
      <c r="B157" s="41"/>
      <c r="C157" s="42"/>
      <c r="D157" s="42"/>
      <c r="E157" s="43" t="str">
        <f t="shared" si="1"/>
        <v/>
      </c>
      <c r="F157" s="44"/>
      <c r="G157" s="42"/>
      <c r="H157" s="45" t="str">
        <f t="shared" si="2"/>
        <v/>
      </c>
      <c r="I157" s="53" t="str">
        <f t="shared" si="3"/>
        <v/>
      </c>
      <c r="J157" s="25"/>
      <c r="K157" s="41"/>
      <c r="L157" s="42"/>
      <c r="M157" s="47" t="str">
        <f t="shared" si="4"/>
        <v/>
      </c>
      <c r="N157" s="48"/>
      <c r="O157" s="52"/>
      <c r="P157" s="25"/>
      <c r="Q157" s="41"/>
      <c r="R157" s="42"/>
      <c r="S157" s="51"/>
      <c r="T157" s="25"/>
    </row>
    <row r="158" spans="2:20" ht="25" customHeight="1">
      <c r="B158" s="41"/>
      <c r="C158" s="42"/>
      <c r="D158" s="42"/>
      <c r="E158" s="43" t="str">
        <f t="shared" si="1"/>
        <v/>
      </c>
      <c r="F158" s="44"/>
      <c r="G158" s="42"/>
      <c r="H158" s="45" t="str">
        <f t="shared" si="2"/>
        <v/>
      </c>
      <c r="I158" s="53" t="str">
        <f t="shared" si="3"/>
        <v/>
      </c>
      <c r="J158" s="25"/>
      <c r="K158" s="41"/>
      <c r="L158" s="42"/>
      <c r="M158" s="47" t="str">
        <f t="shared" si="4"/>
        <v/>
      </c>
      <c r="N158" s="48"/>
      <c r="O158" s="52"/>
      <c r="P158" s="25"/>
      <c r="Q158" s="41"/>
      <c r="R158" s="42"/>
      <c r="S158" s="51"/>
      <c r="T158" s="25"/>
    </row>
    <row r="159" spans="2:20" ht="25" customHeight="1">
      <c r="B159" s="41"/>
      <c r="C159" s="42"/>
      <c r="D159" s="42"/>
      <c r="E159" s="43" t="str">
        <f t="shared" si="1"/>
        <v/>
      </c>
      <c r="F159" s="44"/>
      <c r="G159" s="42"/>
      <c r="H159" s="45" t="str">
        <f t="shared" si="2"/>
        <v/>
      </c>
      <c r="I159" s="53" t="str">
        <f t="shared" si="3"/>
        <v/>
      </c>
      <c r="J159" s="25"/>
      <c r="K159" s="41"/>
      <c r="L159" s="42"/>
      <c r="M159" s="47" t="str">
        <f t="shared" si="4"/>
        <v/>
      </c>
      <c r="N159" s="48"/>
      <c r="O159" s="52"/>
      <c r="P159" s="25"/>
      <c r="Q159" s="41"/>
      <c r="R159" s="42"/>
      <c r="S159" s="51"/>
      <c r="T159" s="25"/>
    </row>
    <row r="160" spans="2:20" ht="25" customHeight="1">
      <c r="B160" s="41"/>
      <c r="C160" s="42"/>
      <c r="D160" s="42"/>
      <c r="E160" s="43" t="str">
        <f t="shared" si="1"/>
        <v/>
      </c>
      <c r="F160" s="44"/>
      <c r="G160" s="42"/>
      <c r="H160" s="45" t="str">
        <f t="shared" si="2"/>
        <v/>
      </c>
      <c r="I160" s="53" t="str">
        <f t="shared" si="3"/>
        <v/>
      </c>
      <c r="J160" s="25"/>
      <c r="K160" s="41"/>
      <c r="L160" s="42"/>
      <c r="M160" s="47" t="str">
        <f t="shared" si="4"/>
        <v/>
      </c>
      <c r="N160" s="48"/>
      <c r="O160" s="52"/>
      <c r="P160" s="25"/>
      <c r="Q160" s="41"/>
      <c r="R160" s="42"/>
      <c r="S160" s="51"/>
      <c r="T160" s="25"/>
    </row>
    <row r="161" spans="2:20" ht="25" customHeight="1">
      <c r="B161" s="41"/>
      <c r="C161" s="42"/>
      <c r="D161" s="42"/>
      <c r="E161" s="43" t="str">
        <f t="shared" si="1"/>
        <v/>
      </c>
      <c r="F161" s="44"/>
      <c r="G161" s="42"/>
      <c r="H161" s="45" t="str">
        <f t="shared" si="2"/>
        <v/>
      </c>
      <c r="I161" s="53" t="str">
        <f t="shared" si="3"/>
        <v/>
      </c>
      <c r="J161" s="25"/>
      <c r="K161" s="41"/>
      <c r="L161" s="42"/>
      <c r="M161" s="47" t="str">
        <f t="shared" si="4"/>
        <v/>
      </c>
      <c r="N161" s="48"/>
      <c r="O161" s="52"/>
      <c r="P161" s="25"/>
      <c r="Q161" s="41"/>
      <c r="R161" s="42"/>
      <c r="S161" s="51"/>
      <c r="T161" s="25"/>
    </row>
    <row r="162" spans="2:20" ht="25" customHeight="1">
      <c r="B162" s="41"/>
      <c r="C162" s="42"/>
      <c r="D162" s="42"/>
      <c r="E162" s="43" t="str">
        <f t="shared" si="1"/>
        <v/>
      </c>
      <c r="F162" s="44"/>
      <c r="G162" s="42"/>
      <c r="H162" s="45" t="str">
        <f t="shared" si="2"/>
        <v/>
      </c>
      <c r="I162" s="53" t="str">
        <f t="shared" si="3"/>
        <v/>
      </c>
      <c r="J162" s="25"/>
      <c r="K162" s="41"/>
      <c r="L162" s="42"/>
      <c r="M162" s="47" t="str">
        <f t="shared" si="4"/>
        <v/>
      </c>
      <c r="N162" s="48"/>
      <c r="O162" s="52"/>
      <c r="P162" s="25"/>
      <c r="Q162" s="41"/>
      <c r="R162" s="42"/>
      <c r="S162" s="51"/>
      <c r="T162" s="25"/>
    </row>
    <row r="163" spans="2:20" ht="25" customHeight="1">
      <c r="B163" s="41"/>
      <c r="C163" s="42"/>
      <c r="D163" s="42"/>
      <c r="E163" s="43" t="str">
        <f t="shared" si="1"/>
        <v/>
      </c>
      <c r="F163" s="44"/>
      <c r="G163" s="42"/>
      <c r="H163" s="45" t="str">
        <f t="shared" si="2"/>
        <v/>
      </c>
      <c r="I163" s="53" t="str">
        <f t="shared" si="3"/>
        <v/>
      </c>
      <c r="J163" s="25"/>
      <c r="K163" s="41"/>
      <c r="L163" s="42"/>
      <c r="M163" s="47" t="str">
        <f t="shared" si="4"/>
        <v/>
      </c>
      <c r="N163" s="48"/>
      <c r="O163" s="52"/>
      <c r="P163" s="25"/>
      <c r="Q163" s="41"/>
      <c r="R163" s="42"/>
      <c r="S163" s="51"/>
      <c r="T163" s="25"/>
    </row>
    <row r="164" spans="2:20" ht="25" customHeight="1">
      <c r="B164" s="41"/>
      <c r="C164" s="42"/>
      <c r="D164" s="42"/>
      <c r="E164" s="43" t="str">
        <f t="shared" si="1"/>
        <v/>
      </c>
      <c r="F164" s="44"/>
      <c r="G164" s="42"/>
      <c r="H164" s="45" t="str">
        <f t="shared" si="2"/>
        <v/>
      </c>
      <c r="I164" s="53" t="str">
        <f t="shared" si="3"/>
        <v/>
      </c>
      <c r="J164" s="25"/>
      <c r="K164" s="41"/>
      <c r="L164" s="42"/>
      <c r="M164" s="47" t="str">
        <f t="shared" si="4"/>
        <v/>
      </c>
      <c r="N164" s="48"/>
      <c r="O164" s="52"/>
      <c r="P164" s="25"/>
      <c r="Q164" s="41"/>
      <c r="R164" s="42"/>
      <c r="S164" s="51"/>
      <c r="T164" s="25"/>
    </row>
    <row r="165" spans="2:20" ht="25" customHeight="1">
      <c r="B165" s="41"/>
      <c r="C165" s="42"/>
      <c r="D165" s="42"/>
      <c r="E165" s="43" t="str">
        <f t="shared" si="1"/>
        <v/>
      </c>
      <c r="F165" s="44"/>
      <c r="G165" s="42"/>
      <c r="H165" s="45" t="str">
        <f t="shared" si="2"/>
        <v/>
      </c>
      <c r="I165" s="53" t="str">
        <f t="shared" si="3"/>
        <v/>
      </c>
      <c r="J165" s="25"/>
      <c r="K165" s="41"/>
      <c r="L165" s="42"/>
      <c r="M165" s="47" t="str">
        <f t="shared" si="4"/>
        <v/>
      </c>
      <c r="N165" s="48"/>
      <c r="O165" s="52"/>
      <c r="P165" s="25"/>
      <c r="Q165" s="41"/>
      <c r="R165" s="42"/>
      <c r="S165" s="51"/>
      <c r="T165" s="25"/>
    </row>
    <row r="166" spans="2:20" ht="25" customHeight="1">
      <c r="B166" s="41"/>
      <c r="C166" s="42"/>
      <c r="D166" s="42"/>
      <c r="E166" s="43" t="str">
        <f t="shared" si="1"/>
        <v/>
      </c>
      <c r="F166" s="44"/>
      <c r="G166" s="42"/>
      <c r="H166" s="45" t="str">
        <f t="shared" si="2"/>
        <v/>
      </c>
      <c r="I166" s="53" t="str">
        <f t="shared" si="3"/>
        <v/>
      </c>
      <c r="J166" s="25"/>
      <c r="K166" s="41"/>
      <c r="L166" s="42"/>
      <c r="M166" s="47" t="str">
        <f t="shared" si="4"/>
        <v/>
      </c>
      <c r="N166" s="48"/>
      <c r="O166" s="52"/>
      <c r="P166" s="25"/>
      <c r="Q166" s="41"/>
      <c r="R166" s="42"/>
      <c r="S166" s="51"/>
      <c r="T166" s="25"/>
    </row>
    <row r="167" spans="2:20" ht="25" customHeight="1">
      <c r="B167" s="41"/>
      <c r="C167" s="42"/>
      <c r="D167" s="42"/>
      <c r="E167" s="43" t="str">
        <f t="shared" si="1"/>
        <v/>
      </c>
      <c r="F167" s="44"/>
      <c r="G167" s="42"/>
      <c r="H167" s="45" t="str">
        <f t="shared" si="2"/>
        <v/>
      </c>
      <c r="I167" s="53" t="str">
        <f t="shared" si="3"/>
        <v/>
      </c>
      <c r="J167" s="25"/>
      <c r="K167" s="41"/>
      <c r="L167" s="42"/>
      <c r="M167" s="47" t="str">
        <f t="shared" si="4"/>
        <v/>
      </c>
      <c r="N167" s="48"/>
      <c r="O167" s="52"/>
      <c r="P167" s="25"/>
      <c r="Q167" s="41"/>
      <c r="R167" s="42"/>
      <c r="S167" s="51"/>
      <c r="T167" s="25"/>
    </row>
    <row r="168" spans="2:20" ht="25" customHeight="1">
      <c r="B168" s="41"/>
      <c r="C168" s="42"/>
      <c r="D168" s="42"/>
      <c r="E168" s="43" t="str">
        <f t="shared" si="1"/>
        <v/>
      </c>
      <c r="F168" s="44"/>
      <c r="G168" s="42"/>
      <c r="H168" s="45" t="str">
        <f t="shared" si="2"/>
        <v/>
      </c>
      <c r="I168" s="53" t="str">
        <f t="shared" si="3"/>
        <v/>
      </c>
      <c r="J168" s="25"/>
      <c r="K168" s="41"/>
      <c r="L168" s="42"/>
      <c r="M168" s="47" t="str">
        <f t="shared" si="4"/>
        <v/>
      </c>
      <c r="N168" s="48"/>
      <c r="O168" s="52"/>
      <c r="P168" s="25"/>
      <c r="Q168" s="41"/>
      <c r="R168" s="42"/>
      <c r="S168" s="51"/>
      <c r="T168" s="25"/>
    </row>
    <row r="169" spans="2:20" ht="25" customHeight="1">
      <c r="B169" s="41"/>
      <c r="C169" s="42"/>
      <c r="D169" s="42"/>
      <c r="E169" s="43" t="str">
        <f t="shared" si="1"/>
        <v/>
      </c>
      <c r="F169" s="44"/>
      <c r="G169" s="42"/>
      <c r="H169" s="45" t="str">
        <f t="shared" si="2"/>
        <v/>
      </c>
      <c r="I169" s="53" t="str">
        <f t="shared" si="3"/>
        <v/>
      </c>
      <c r="J169" s="25"/>
      <c r="K169" s="41"/>
      <c r="L169" s="42"/>
      <c r="M169" s="47" t="str">
        <f t="shared" si="4"/>
        <v/>
      </c>
      <c r="N169" s="48"/>
      <c r="O169" s="52"/>
      <c r="P169" s="25"/>
      <c r="Q169" s="41"/>
      <c r="R169" s="42"/>
      <c r="S169" s="51"/>
      <c r="T169" s="25"/>
    </row>
    <row r="170" spans="2:20" ht="25" customHeight="1">
      <c r="B170" s="41"/>
      <c r="C170" s="42"/>
      <c r="D170" s="42"/>
      <c r="E170" s="43" t="str">
        <f t="shared" si="1"/>
        <v/>
      </c>
      <c r="F170" s="44"/>
      <c r="G170" s="42"/>
      <c r="H170" s="45" t="str">
        <f t="shared" si="2"/>
        <v/>
      </c>
      <c r="I170" s="53" t="str">
        <f t="shared" si="3"/>
        <v/>
      </c>
      <c r="J170" s="25"/>
      <c r="K170" s="41"/>
      <c r="L170" s="42"/>
      <c r="M170" s="47" t="str">
        <f t="shared" si="4"/>
        <v/>
      </c>
      <c r="N170" s="48"/>
      <c r="O170" s="52"/>
      <c r="P170" s="25"/>
      <c r="Q170" s="41"/>
      <c r="R170" s="42"/>
      <c r="S170" s="51"/>
      <c r="T170" s="25"/>
    </row>
    <row r="171" spans="2:20" ht="25" customHeight="1">
      <c r="B171" s="41"/>
      <c r="C171" s="42"/>
      <c r="D171" s="42"/>
      <c r="E171" s="43" t="str">
        <f t="shared" si="1"/>
        <v/>
      </c>
      <c r="F171" s="44"/>
      <c r="G171" s="42"/>
      <c r="H171" s="45" t="str">
        <f t="shared" si="2"/>
        <v/>
      </c>
      <c r="I171" s="53" t="str">
        <f t="shared" si="3"/>
        <v/>
      </c>
      <c r="J171" s="25"/>
      <c r="K171" s="41"/>
      <c r="L171" s="42"/>
      <c r="M171" s="47" t="str">
        <f t="shared" si="4"/>
        <v/>
      </c>
      <c r="N171" s="48"/>
      <c r="O171" s="52"/>
      <c r="P171" s="25"/>
      <c r="Q171" s="41"/>
      <c r="R171" s="42"/>
      <c r="S171" s="51"/>
      <c r="T171" s="25"/>
    </row>
    <row r="172" spans="2:20" ht="25" customHeight="1">
      <c r="B172" s="41"/>
      <c r="C172" s="42"/>
      <c r="D172" s="42"/>
      <c r="E172" s="43" t="str">
        <f t="shared" si="1"/>
        <v/>
      </c>
      <c r="F172" s="44"/>
      <c r="G172" s="42"/>
      <c r="H172" s="45" t="str">
        <f t="shared" si="2"/>
        <v/>
      </c>
      <c r="I172" s="53" t="str">
        <f t="shared" si="3"/>
        <v/>
      </c>
      <c r="J172" s="25"/>
      <c r="K172" s="41"/>
      <c r="L172" s="42"/>
      <c r="M172" s="47" t="str">
        <f t="shared" si="4"/>
        <v/>
      </c>
      <c r="N172" s="48"/>
      <c r="O172" s="52"/>
      <c r="P172" s="25"/>
      <c r="Q172" s="41"/>
      <c r="R172" s="42"/>
      <c r="S172" s="51"/>
      <c r="T172" s="25"/>
    </row>
    <row r="173" spans="2:20" ht="25" customHeight="1">
      <c r="B173" s="41"/>
      <c r="C173" s="42"/>
      <c r="D173" s="42"/>
      <c r="E173" s="43" t="str">
        <f t="shared" si="1"/>
        <v/>
      </c>
      <c r="F173" s="44"/>
      <c r="G173" s="42"/>
      <c r="H173" s="45" t="str">
        <f t="shared" si="2"/>
        <v/>
      </c>
      <c r="I173" s="53" t="str">
        <f t="shared" si="3"/>
        <v/>
      </c>
      <c r="J173" s="25"/>
      <c r="K173" s="41"/>
      <c r="L173" s="42"/>
      <c r="M173" s="47" t="str">
        <f t="shared" si="4"/>
        <v/>
      </c>
      <c r="N173" s="48"/>
      <c r="O173" s="52"/>
      <c r="P173" s="25"/>
      <c r="Q173" s="41"/>
      <c r="R173" s="42"/>
      <c r="S173" s="51"/>
      <c r="T173" s="25"/>
    </row>
    <row r="174" spans="2:20" ht="25" customHeight="1">
      <c r="B174" s="41"/>
      <c r="C174" s="42"/>
      <c r="D174" s="42"/>
      <c r="E174" s="43" t="str">
        <f t="shared" si="1"/>
        <v/>
      </c>
      <c r="F174" s="44"/>
      <c r="G174" s="42"/>
      <c r="H174" s="45" t="str">
        <f t="shared" si="2"/>
        <v/>
      </c>
      <c r="I174" s="53" t="str">
        <f t="shared" si="3"/>
        <v/>
      </c>
      <c r="J174" s="25"/>
      <c r="K174" s="41"/>
      <c r="L174" s="42"/>
      <c r="M174" s="47" t="str">
        <f t="shared" si="4"/>
        <v/>
      </c>
      <c r="N174" s="48"/>
      <c r="O174" s="52"/>
      <c r="P174" s="25"/>
      <c r="Q174" s="41"/>
      <c r="R174" s="42"/>
      <c r="S174" s="51"/>
      <c r="T174" s="25"/>
    </row>
    <row r="175" spans="2:20" ht="25" customHeight="1">
      <c r="B175" s="41"/>
      <c r="C175" s="42"/>
      <c r="D175" s="42"/>
      <c r="E175" s="43" t="str">
        <f t="shared" si="1"/>
        <v/>
      </c>
      <c r="F175" s="44"/>
      <c r="G175" s="42"/>
      <c r="H175" s="45" t="str">
        <f t="shared" si="2"/>
        <v/>
      </c>
      <c r="I175" s="53" t="str">
        <f t="shared" si="3"/>
        <v/>
      </c>
      <c r="J175" s="25"/>
      <c r="K175" s="41"/>
      <c r="L175" s="42"/>
      <c r="M175" s="47" t="str">
        <f t="shared" si="4"/>
        <v/>
      </c>
      <c r="N175" s="48"/>
      <c r="O175" s="52"/>
      <c r="P175" s="25"/>
      <c r="Q175" s="41"/>
      <c r="R175" s="42"/>
      <c r="S175" s="51"/>
      <c r="T175" s="25"/>
    </row>
    <row r="176" spans="2:20" ht="25" customHeight="1">
      <c r="B176" s="41"/>
      <c r="C176" s="42"/>
      <c r="D176" s="42"/>
      <c r="E176" s="43" t="str">
        <f t="shared" si="1"/>
        <v/>
      </c>
      <c r="F176" s="44"/>
      <c r="G176" s="42"/>
      <c r="H176" s="45" t="str">
        <f t="shared" si="2"/>
        <v/>
      </c>
      <c r="I176" s="53" t="str">
        <f t="shared" si="3"/>
        <v/>
      </c>
      <c r="J176" s="25"/>
      <c r="K176" s="41"/>
      <c r="L176" s="42"/>
      <c r="M176" s="47" t="str">
        <f t="shared" si="4"/>
        <v/>
      </c>
      <c r="N176" s="48"/>
      <c r="O176" s="52"/>
      <c r="P176" s="25"/>
      <c r="Q176" s="41"/>
      <c r="R176" s="42"/>
      <c r="S176" s="51"/>
      <c r="T176" s="25"/>
    </row>
    <row r="177" spans="2:20" ht="25" customHeight="1">
      <c r="B177" s="41"/>
      <c r="C177" s="42"/>
      <c r="D177" s="42"/>
      <c r="E177" s="43" t="str">
        <f t="shared" si="1"/>
        <v/>
      </c>
      <c r="F177" s="44"/>
      <c r="G177" s="42"/>
      <c r="H177" s="45" t="str">
        <f t="shared" si="2"/>
        <v/>
      </c>
      <c r="I177" s="53" t="str">
        <f t="shared" si="3"/>
        <v/>
      </c>
      <c r="J177" s="25"/>
      <c r="K177" s="41"/>
      <c r="L177" s="42"/>
      <c r="M177" s="47" t="str">
        <f t="shared" si="4"/>
        <v/>
      </c>
      <c r="N177" s="48"/>
      <c r="O177" s="52"/>
      <c r="P177" s="25"/>
      <c r="Q177" s="41"/>
      <c r="R177" s="42"/>
      <c r="S177" s="51"/>
      <c r="T177" s="25"/>
    </row>
    <row r="178" spans="2:20" ht="25" customHeight="1">
      <c r="B178" s="41"/>
      <c r="C178" s="42"/>
      <c r="D178" s="42"/>
      <c r="E178" s="43" t="str">
        <f t="shared" si="1"/>
        <v/>
      </c>
      <c r="F178" s="44"/>
      <c r="G178" s="42"/>
      <c r="H178" s="45" t="str">
        <f t="shared" si="2"/>
        <v/>
      </c>
      <c r="I178" s="53" t="str">
        <f t="shared" si="3"/>
        <v/>
      </c>
      <c r="J178" s="25"/>
      <c r="K178" s="41"/>
      <c r="L178" s="42"/>
      <c r="M178" s="47" t="str">
        <f t="shared" si="4"/>
        <v/>
      </c>
      <c r="N178" s="48"/>
      <c r="O178" s="52"/>
      <c r="P178" s="25"/>
      <c r="Q178" s="41"/>
      <c r="R178" s="42"/>
      <c r="S178" s="51"/>
      <c r="T178" s="25"/>
    </row>
    <row r="179" spans="2:20" ht="25" customHeight="1">
      <c r="B179" s="41"/>
      <c r="C179" s="42"/>
      <c r="D179" s="42"/>
      <c r="E179" s="43" t="str">
        <f t="shared" si="1"/>
        <v/>
      </c>
      <c r="F179" s="44"/>
      <c r="G179" s="42"/>
      <c r="H179" s="45" t="str">
        <f t="shared" si="2"/>
        <v/>
      </c>
      <c r="I179" s="53" t="str">
        <f t="shared" si="3"/>
        <v/>
      </c>
      <c r="J179" s="25"/>
      <c r="K179" s="41"/>
      <c r="L179" s="42"/>
      <c r="M179" s="47" t="str">
        <f t="shared" si="4"/>
        <v/>
      </c>
      <c r="N179" s="48"/>
      <c r="O179" s="52"/>
      <c r="P179" s="25"/>
      <c r="Q179" s="41"/>
      <c r="R179" s="42"/>
      <c r="S179" s="51"/>
      <c r="T179" s="25"/>
    </row>
    <row r="180" spans="2:20" ht="25" customHeight="1">
      <c r="B180" s="41"/>
      <c r="C180" s="42"/>
      <c r="D180" s="42"/>
      <c r="E180" s="43" t="str">
        <f t="shared" si="1"/>
        <v/>
      </c>
      <c r="F180" s="44"/>
      <c r="G180" s="42"/>
      <c r="H180" s="45" t="str">
        <f t="shared" si="2"/>
        <v/>
      </c>
      <c r="I180" s="53" t="str">
        <f t="shared" si="3"/>
        <v/>
      </c>
      <c r="J180" s="25"/>
      <c r="K180" s="41"/>
      <c r="L180" s="42"/>
      <c r="M180" s="47" t="str">
        <f t="shared" si="4"/>
        <v/>
      </c>
      <c r="N180" s="48"/>
      <c r="O180" s="52"/>
      <c r="P180" s="25"/>
      <c r="Q180" s="41"/>
      <c r="R180" s="42"/>
      <c r="S180" s="51"/>
      <c r="T180" s="25"/>
    </row>
    <row r="181" spans="2:20" ht="25" customHeight="1">
      <c r="B181" s="41"/>
      <c r="C181" s="42"/>
      <c r="D181" s="42"/>
      <c r="E181" s="43" t="str">
        <f t="shared" si="1"/>
        <v/>
      </c>
      <c r="F181" s="44"/>
      <c r="G181" s="42"/>
      <c r="H181" s="45" t="str">
        <f t="shared" si="2"/>
        <v/>
      </c>
      <c r="I181" s="53" t="str">
        <f t="shared" si="3"/>
        <v/>
      </c>
      <c r="J181" s="25"/>
      <c r="K181" s="41"/>
      <c r="L181" s="42"/>
      <c r="M181" s="47" t="str">
        <f t="shared" si="4"/>
        <v/>
      </c>
      <c r="N181" s="48"/>
      <c r="O181" s="52"/>
      <c r="P181" s="25"/>
      <c r="Q181" s="41"/>
      <c r="R181" s="42"/>
      <c r="S181" s="51"/>
      <c r="T181" s="25"/>
    </row>
    <row r="182" spans="2:20" ht="25" customHeight="1">
      <c r="B182" s="41"/>
      <c r="C182" s="42"/>
      <c r="D182" s="42"/>
      <c r="E182" s="43" t="str">
        <f t="shared" si="1"/>
        <v/>
      </c>
      <c r="F182" s="44"/>
      <c r="G182" s="42"/>
      <c r="H182" s="45" t="str">
        <f t="shared" si="2"/>
        <v/>
      </c>
      <c r="I182" s="53" t="str">
        <f t="shared" si="3"/>
        <v/>
      </c>
      <c r="J182" s="25"/>
      <c r="K182" s="41"/>
      <c r="L182" s="42"/>
      <c r="M182" s="47" t="str">
        <f t="shared" si="4"/>
        <v/>
      </c>
      <c r="N182" s="48"/>
      <c r="O182" s="52"/>
      <c r="P182" s="25"/>
      <c r="Q182" s="41"/>
      <c r="R182" s="42"/>
      <c r="S182" s="51"/>
      <c r="T182" s="25"/>
    </row>
    <row r="183" spans="2:20" ht="25" customHeight="1">
      <c r="B183" s="41"/>
      <c r="C183" s="42"/>
      <c r="D183" s="42"/>
      <c r="E183" s="43" t="str">
        <f t="shared" si="1"/>
        <v/>
      </c>
      <c r="F183" s="44"/>
      <c r="G183" s="42"/>
      <c r="H183" s="45" t="str">
        <f t="shared" si="2"/>
        <v/>
      </c>
      <c r="I183" s="53" t="str">
        <f t="shared" si="3"/>
        <v/>
      </c>
      <c r="J183" s="25"/>
      <c r="K183" s="41"/>
      <c r="L183" s="42"/>
      <c r="M183" s="47" t="str">
        <f t="shared" si="4"/>
        <v/>
      </c>
      <c r="N183" s="48"/>
      <c r="O183" s="52"/>
      <c r="P183" s="25"/>
      <c r="Q183" s="41"/>
      <c r="R183" s="42"/>
      <c r="S183" s="51"/>
      <c r="T183" s="25"/>
    </row>
    <row r="184" spans="2:20" ht="25" customHeight="1">
      <c r="B184" s="41"/>
      <c r="C184" s="42"/>
      <c r="D184" s="42"/>
      <c r="E184" s="43" t="str">
        <f t="shared" si="1"/>
        <v/>
      </c>
      <c r="F184" s="44"/>
      <c r="G184" s="42"/>
      <c r="H184" s="45" t="str">
        <f t="shared" si="2"/>
        <v/>
      </c>
      <c r="I184" s="53" t="str">
        <f t="shared" si="3"/>
        <v/>
      </c>
      <c r="J184" s="25"/>
      <c r="K184" s="41"/>
      <c r="L184" s="42"/>
      <c r="M184" s="47" t="str">
        <f t="shared" si="4"/>
        <v/>
      </c>
      <c r="N184" s="48"/>
      <c r="O184" s="52"/>
      <c r="P184" s="25"/>
      <c r="Q184" s="41"/>
      <c r="R184" s="42"/>
      <c r="S184" s="51"/>
      <c r="T184" s="25"/>
    </row>
    <row r="185" spans="2:20" ht="25" customHeight="1">
      <c r="B185" s="41"/>
      <c r="C185" s="42"/>
      <c r="D185" s="42"/>
      <c r="E185" s="43" t="str">
        <f t="shared" si="1"/>
        <v/>
      </c>
      <c r="F185" s="44"/>
      <c r="G185" s="42"/>
      <c r="H185" s="45" t="str">
        <f t="shared" si="2"/>
        <v/>
      </c>
      <c r="I185" s="53" t="str">
        <f t="shared" si="3"/>
        <v/>
      </c>
      <c r="J185" s="25"/>
      <c r="K185" s="41"/>
      <c r="L185" s="42"/>
      <c r="M185" s="47" t="str">
        <f t="shared" si="4"/>
        <v/>
      </c>
      <c r="N185" s="48"/>
      <c r="O185" s="52"/>
      <c r="P185" s="25"/>
      <c r="Q185" s="41"/>
      <c r="R185" s="42"/>
      <c r="S185" s="51"/>
      <c r="T185" s="25"/>
    </row>
    <row r="186" spans="2:20" ht="25" customHeight="1">
      <c r="B186" s="41"/>
      <c r="C186" s="42"/>
      <c r="D186" s="42"/>
      <c r="E186" s="43" t="str">
        <f t="shared" si="1"/>
        <v/>
      </c>
      <c r="F186" s="44"/>
      <c r="G186" s="42"/>
      <c r="H186" s="45" t="str">
        <f t="shared" si="2"/>
        <v/>
      </c>
      <c r="I186" s="53" t="str">
        <f t="shared" si="3"/>
        <v/>
      </c>
      <c r="J186" s="25"/>
      <c r="K186" s="41"/>
      <c r="L186" s="42"/>
      <c r="M186" s="47" t="str">
        <f t="shared" si="4"/>
        <v/>
      </c>
      <c r="N186" s="48"/>
      <c r="O186" s="52"/>
      <c r="P186" s="25"/>
      <c r="Q186" s="41"/>
      <c r="R186" s="42"/>
      <c r="S186" s="51"/>
      <c r="T186" s="25"/>
    </row>
    <row r="187" spans="2:20" ht="25" customHeight="1">
      <c r="B187" s="41"/>
      <c r="C187" s="42"/>
      <c r="D187" s="42"/>
      <c r="E187" s="43" t="str">
        <f t="shared" si="1"/>
        <v/>
      </c>
      <c r="F187" s="44"/>
      <c r="G187" s="42"/>
      <c r="H187" s="45" t="str">
        <f t="shared" si="2"/>
        <v/>
      </c>
      <c r="I187" s="53" t="str">
        <f t="shared" si="3"/>
        <v/>
      </c>
      <c r="J187" s="25"/>
      <c r="K187" s="41"/>
      <c r="L187" s="42"/>
      <c r="M187" s="47" t="str">
        <f t="shared" si="4"/>
        <v/>
      </c>
      <c r="N187" s="48"/>
      <c r="O187" s="52"/>
      <c r="P187" s="25"/>
      <c r="Q187" s="41"/>
      <c r="R187" s="42"/>
      <c r="S187" s="51"/>
      <c r="T187" s="25"/>
    </row>
    <row r="188" spans="2:20" ht="25" customHeight="1">
      <c r="B188" s="41"/>
      <c r="C188" s="42"/>
      <c r="D188" s="42"/>
      <c r="E188" s="43" t="str">
        <f t="shared" si="1"/>
        <v/>
      </c>
      <c r="F188" s="44"/>
      <c r="G188" s="42"/>
      <c r="H188" s="45" t="str">
        <f t="shared" si="2"/>
        <v/>
      </c>
      <c r="I188" s="53" t="str">
        <f t="shared" si="3"/>
        <v/>
      </c>
      <c r="J188" s="25"/>
      <c r="K188" s="41"/>
      <c r="L188" s="42"/>
      <c r="M188" s="47" t="str">
        <f t="shared" si="4"/>
        <v/>
      </c>
      <c r="N188" s="48"/>
      <c r="O188" s="52"/>
      <c r="P188" s="25"/>
      <c r="Q188" s="41"/>
      <c r="R188" s="42"/>
      <c r="S188" s="51"/>
      <c r="T188" s="25"/>
    </row>
    <row r="189" spans="2:20" ht="25" customHeight="1">
      <c r="B189" s="41"/>
      <c r="C189" s="42"/>
      <c r="D189" s="42"/>
      <c r="E189" s="43" t="str">
        <f t="shared" si="1"/>
        <v/>
      </c>
      <c r="F189" s="44"/>
      <c r="G189" s="42"/>
      <c r="H189" s="45" t="str">
        <f t="shared" si="2"/>
        <v/>
      </c>
      <c r="I189" s="53" t="str">
        <f t="shared" si="3"/>
        <v/>
      </c>
      <c r="J189" s="25"/>
      <c r="K189" s="41"/>
      <c r="L189" s="42"/>
      <c r="M189" s="47" t="str">
        <f t="shared" si="4"/>
        <v/>
      </c>
      <c r="N189" s="48"/>
      <c r="O189" s="52"/>
      <c r="P189" s="25"/>
      <c r="Q189" s="41"/>
      <c r="R189" s="42"/>
      <c r="S189" s="51"/>
      <c r="T189" s="25"/>
    </row>
    <row r="190" spans="2:20" ht="25" customHeight="1">
      <c r="B190" s="41"/>
      <c r="C190" s="42"/>
      <c r="D190" s="42"/>
      <c r="E190" s="43" t="str">
        <f t="shared" si="1"/>
        <v/>
      </c>
      <c r="F190" s="44"/>
      <c r="G190" s="42"/>
      <c r="H190" s="45" t="str">
        <f t="shared" si="2"/>
        <v/>
      </c>
      <c r="I190" s="53" t="str">
        <f t="shared" si="3"/>
        <v/>
      </c>
      <c r="J190" s="25"/>
      <c r="K190" s="41"/>
      <c r="L190" s="42"/>
      <c r="M190" s="47" t="str">
        <f t="shared" si="4"/>
        <v/>
      </c>
      <c r="N190" s="48"/>
      <c r="O190" s="52"/>
      <c r="P190" s="25"/>
      <c r="Q190" s="41"/>
      <c r="R190" s="42"/>
      <c r="S190" s="51"/>
      <c r="T190" s="25"/>
    </row>
    <row r="191" spans="2:20" ht="25" customHeight="1">
      <c r="B191" s="41"/>
      <c r="C191" s="42"/>
      <c r="D191" s="42"/>
      <c r="E191" s="43" t="str">
        <f t="shared" si="1"/>
        <v/>
      </c>
      <c r="F191" s="44"/>
      <c r="G191" s="42"/>
      <c r="H191" s="45" t="str">
        <f t="shared" si="2"/>
        <v/>
      </c>
      <c r="I191" s="53" t="str">
        <f t="shared" si="3"/>
        <v/>
      </c>
      <c r="J191" s="25"/>
      <c r="K191" s="41"/>
      <c r="L191" s="42"/>
      <c r="M191" s="47" t="str">
        <f t="shared" si="4"/>
        <v/>
      </c>
      <c r="N191" s="48"/>
      <c r="O191" s="52"/>
      <c r="P191" s="25"/>
      <c r="Q191" s="41"/>
      <c r="R191" s="42"/>
      <c r="S191" s="51"/>
      <c r="T191" s="25"/>
    </row>
    <row r="192" spans="2:20" ht="25" customHeight="1">
      <c r="B192" s="41"/>
      <c r="C192" s="42"/>
      <c r="D192" s="42"/>
      <c r="E192" s="43" t="str">
        <f t="shared" si="1"/>
        <v/>
      </c>
      <c r="F192" s="44"/>
      <c r="G192" s="42"/>
      <c r="H192" s="45" t="str">
        <f t="shared" si="2"/>
        <v/>
      </c>
      <c r="I192" s="53" t="str">
        <f t="shared" si="3"/>
        <v/>
      </c>
      <c r="J192" s="25"/>
      <c r="K192" s="41"/>
      <c r="L192" s="42"/>
      <c r="M192" s="47" t="str">
        <f t="shared" si="4"/>
        <v/>
      </c>
      <c r="N192" s="48"/>
      <c r="O192" s="52"/>
      <c r="P192" s="25"/>
      <c r="Q192" s="41"/>
      <c r="R192" s="42"/>
      <c r="S192" s="51"/>
      <c r="T192" s="25"/>
    </row>
    <row r="193" spans="2:20" ht="25" customHeight="1">
      <c r="B193" s="41"/>
      <c r="C193" s="42"/>
      <c r="D193" s="42"/>
      <c r="E193" s="43" t="str">
        <f t="shared" si="1"/>
        <v/>
      </c>
      <c r="F193" s="44"/>
      <c r="G193" s="42"/>
      <c r="H193" s="45" t="str">
        <f t="shared" si="2"/>
        <v/>
      </c>
      <c r="I193" s="53" t="str">
        <f t="shared" si="3"/>
        <v/>
      </c>
      <c r="J193" s="25"/>
      <c r="K193" s="41"/>
      <c r="L193" s="42"/>
      <c r="M193" s="47" t="str">
        <f t="shared" si="4"/>
        <v/>
      </c>
      <c r="N193" s="48"/>
      <c r="O193" s="52"/>
      <c r="P193" s="25"/>
      <c r="Q193" s="41"/>
      <c r="R193" s="42"/>
      <c r="S193" s="51"/>
      <c r="T193" s="25"/>
    </row>
    <row r="194" spans="2:20" ht="25" customHeight="1">
      <c r="B194" s="41"/>
      <c r="C194" s="42"/>
      <c r="D194" s="42"/>
      <c r="E194" s="43" t="str">
        <f t="shared" si="1"/>
        <v/>
      </c>
      <c r="F194" s="44"/>
      <c r="G194" s="42"/>
      <c r="H194" s="45" t="str">
        <f t="shared" si="2"/>
        <v/>
      </c>
      <c r="I194" s="53" t="str">
        <f t="shared" si="3"/>
        <v/>
      </c>
      <c r="J194" s="25"/>
      <c r="K194" s="41"/>
      <c r="L194" s="42"/>
      <c r="M194" s="47" t="str">
        <f t="shared" si="4"/>
        <v/>
      </c>
      <c r="N194" s="48"/>
      <c r="O194" s="52"/>
      <c r="P194" s="25"/>
      <c r="Q194" s="41"/>
      <c r="R194" s="42"/>
      <c r="S194" s="51"/>
      <c r="T194" s="25"/>
    </row>
    <row r="195" spans="2:20" ht="25" customHeight="1">
      <c r="B195" s="41"/>
      <c r="C195" s="42"/>
      <c r="D195" s="42"/>
      <c r="E195" s="43" t="str">
        <f t="shared" si="1"/>
        <v/>
      </c>
      <c r="F195" s="44"/>
      <c r="G195" s="42"/>
      <c r="H195" s="45" t="str">
        <f t="shared" si="2"/>
        <v/>
      </c>
      <c r="I195" s="53" t="str">
        <f t="shared" si="3"/>
        <v/>
      </c>
      <c r="J195" s="25"/>
      <c r="K195" s="41"/>
      <c r="L195" s="42"/>
      <c r="M195" s="47" t="str">
        <f t="shared" si="4"/>
        <v/>
      </c>
      <c r="N195" s="48"/>
      <c r="O195" s="52"/>
      <c r="P195" s="25"/>
      <c r="Q195" s="41"/>
      <c r="R195" s="42"/>
      <c r="S195" s="51"/>
      <c r="T195" s="25"/>
    </row>
    <row r="196" spans="2:20" ht="25" customHeight="1">
      <c r="B196" s="41"/>
      <c r="C196" s="42"/>
      <c r="D196" s="42"/>
      <c r="E196" s="43" t="str">
        <f t="shared" si="1"/>
        <v/>
      </c>
      <c r="F196" s="44"/>
      <c r="G196" s="42"/>
      <c r="H196" s="45" t="str">
        <f t="shared" si="2"/>
        <v/>
      </c>
      <c r="I196" s="53" t="str">
        <f t="shared" si="3"/>
        <v/>
      </c>
      <c r="J196" s="25"/>
      <c r="K196" s="41"/>
      <c r="L196" s="42"/>
      <c r="M196" s="47" t="str">
        <f t="shared" si="4"/>
        <v/>
      </c>
      <c r="N196" s="48"/>
      <c r="O196" s="52"/>
      <c r="P196" s="25"/>
      <c r="Q196" s="41"/>
      <c r="R196" s="42"/>
      <c r="S196" s="51"/>
      <c r="T196" s="25"/>
    </row>
    <row r="197" spans="2:20" ht="25" customHeight="1">
      <c r="B197" s="41"/>
      <c r="C197" s="42"/>
      <c r="D197" s="42"/>
      <c r="E197" s="43" t="str">
        <f t="shared" si="1"/>
        <v/>
      </c>
      <c r="F197" s="44"/>
      <c r="G197" s="42"/>
      <c r="H197" s="45" t="str">
        <f t="shared" si="2"/>
        <v/>
      </c>
      <c r="I197" s="53" t="str">
        <f t="shared" si="3"/>
        <v/>
      </c>
      <c r="J197" s="25"/>
      <c r="K197" s="41"/>
      <c r="L197" s="42"/>
      <c r="M197" s="47" t="str">
        <f t="shared" si="4"/>
        <v/>
      </c>
      <c r="N197" s="48"/>
      <c r="O197" s="52"/>
      <c r="P197" s="25"/>
      <c r="Q197" s="41"/>
      <c r="R197" s="42"/>
      <c r="S197" s="51"/>
      <c r="T197" s="25"/>
    </row>
    <row r="198" spans="2:20" ht="25" customHeight="1">
      <c r="B198" s="41"/>
      <c r="C198" s="42"/>
      <c r="D198" s="42"/>
      <c r="E198" s="43" t="str">
        <f t="shared" si="1"/>
        <v/>
      </c>
      <c r="F198" s="44"/>
      <c r="G198" s="42"/>
      <c r="H198" s="45" t="str">
        <f t="shared" si="2"/>
        <v/>
      </c>
      <c r="I198" s="53" t="str">
        <f t="shared" si="3"/>
        <v/>
      </c>
      <c r="J198" s="25"/>
      <c r="K198" s="41"/>
      <c r="L198" s="42"/>
      <c r="M198" s="47" t="str">
        <f t="shared" si="4"/>
        <v/>
      </c>
      <c r="N198" s="48"/>
      <c r="O198" s="52"/>
      <c r="P198" s="25"/>
      <c r="Q198" s="41"/>
      <c r="R198" s="42"/>
      <c r="S198" s="51"/>
      <c r="T198" s="25"/>
    </row>
    <row r="199" spans="2:20" ht="25" customHeight="1">
      <c r="B199" s="41"/>
      <c r="C199" s="42"/>
      <c r="D199" s="42"/>
      <c r="E199" s="43" t="str">
        <f t="shared" si="1"/>
        <v/>
      </c>
      <c r="F199" s="44"/>
      <c r="G199" s="42"/>
      <c r="H199" s="45" t="str">
        <f t="shared" si="2"/>
        <v/>
      </c>
      <c r="I199" s="53" t="str">
        <f t="shared" si="3"/>
        <v/>
      </c>
      <c r="J199" s="25"/>
      <c r="K199" s="41"/>
      <c r="L199" s="42"/>
      <c r="M199" s="47" t="str">
        <f t="shared" si="4"/>
        <v/>
      </c>
      <c r="N199" s="48"/>
      <c r="O199" s="52"/>
      <c r="P199" s="25"/>
      <c r="Q199" s="41"/>
      <c r="R199" s="42"/>
      <c r="S199" s="51"/>
      <c r="T199" s="25"/>
    </row>
    <row r="200" spans="2:20" ht="25" customHeight="1">
      <c r="B200" s="41"/>
      <c r="C200" s="42"/>
      <c r="D200" s="42"/>
      <c r="E200" s="43" t="str">
        <f t="shared" si="1"/>
        <v/>
      </c>
      <c r="F200" s="44"/>
      <c r="G200" s="42"/>
      <c r="H200" s="45" t="str">
        <f t="shared" si="2"/>
        <v/>
      </c>
      <c r="I200" s="53" t="str">
        <f t="shared" si="3"/>
        <v/>
      </c>
      <c r="J200" s="25"/>
      <c r="K200" s="41"/>
      <c r="L200" s="42"/>
      <c r="M200" s="47" t="str">
        <f t="shared" si="4"/>
        <v/>
      </c>
      <c r="N200" s="48"/>
      <c r="O200" s="52"/>
      <c r="P200" s="25"/>
      <c r="Q200" s="41"/>
      <c r="R200" s="42"/>
      <c r="S200" s="51"/>
      <c r="T200" s="25"/>
    </row>
    <row r="201" spans="2:20" ht="25" customHeight="1">
      <c r="B201" s="41"/>
      <c r="C201" s="42"/>
      <c r="D201" s="42"/>
      <c r="E201" s="43" t="str">
        <f t="shared" si="1"/>
        <v/>
      </c>
      <c r="F201" s="44"/>
      <c r="G201" s="42"/>
      <c r="H201" s="45" t="str">
        <f t="shared" si="2"/>
        <v/>
      </c>
      <c r="I201" s="53" t="str">
        <f t="shared" si="3"/>
        <v/>
      </c>
      <c r="J201" s="25"/>
      <c r="K201" s="41"/>
      <c r="L201" s="42"/>
      <c r="M201" s="47" t="str">
        <f t="shared" si="4"/>
        <v/>
      </c>
      <c r="N201" s="48"/>
      <c r="O201" s="52"/>
      <c r="P201" s="25"/>
      <c r="Q201" s="41"/>
      <c r="R201" s="42"/>
      <c r="S201" s="51"/>
      <c r="T201" s="25"/>
    </row>
    <row r="202" spans="2:20" ht="25" customHeight="1">
      <c r="B202" s="41"/>
      <c r="C202" s="42"/>
      <c r="D202" s="42"/>
      <c r="E202" s="43" t="str">
        <f t="shared" si="1"/>
        <v/>
      </c>
      <c r="F202" s="44"/>
      <c r="G202" s="42"/>
      <c r="H202" s="45" t="str">
        <f t="shared" si="2"/>
        <v/>
      </c>
      <c r="I202" s="53" t="str">
        <f t="shared" si="3"/>
        <v/>
      </c>
      <c r="J202" s="25"/>
      <c r="K202" s="41"/>
      <c r="L202" s="42"/>
      <c r="M202" s="47" t="str">
        <f t="shared" si="4"/>
        <v/>
      </c>
      <c r="N202" s="48"/>
      <c r="O202" s="52"/>
      <c r="P202" s="25"/>
      <c r="Q202" s="41"/>
      <c r="R202" s="42"/>
      <c r="S202" s="51"/>
      <c r="T202" s="25"/>
    </row>
    <row r="203" spans="2:20" ht="25" customHeight="1">
      <c r="B203" s="41"/>
      <c r="C203" s="42"/>
      <c r="D203" s="42"/>
      <c r="E203" s="43" t="str">
        <f t="shared" si="1"/>
        <v/>
      </c>
      <c r="F203" s="44"/>
      <c r="G203" s="42"/>
      <c r="H203" s="45" t="str">
        <f t="shared" si="2"/>
        <v/>
      </c>
      <c r="I203" s="53" t="str">
        <f t="shared" si="3"/>
        <v/>
      </c>
      <c r="J203" s="25"/>
      <c r="K203" s="41"/>
      <c r="L203" s="42"/>
      <c r="M203" s="47" t="str">
        <f t="shared" si="4"/>
        <v/>
      </c>
      <c r="N203" s="48"/>
      <c r="O203" s="52"/>
      <c r="P203" s="25"/>
      <c r="Q203" s="41"/>
      <c r="R203" s="42"/>
      <c r="S203" s="51"/>
      <c r="T203" s="25"/>
    </row>
    <row r="204" spans="2:20" ht="25" customHeight="1">
      <c r="B204" s="41"/>
      <c r="C204" s="42"/>
      <c r="D204" s="42"/>
      <c r="E204" s="43" t="str">
        <f t="shared" si="1"/>
        <v/>
      </c>
      <c r="F204" s="44"/>
      <c r="G204" s="42"/>
      <c r="H204" s="45" t="str">
        <f t="shared" si="2"/>
        <v/>
      </c>
      <c r="I204" s="53" t="str">
        <f t="shared" si="3"/>
        <v/>
      </c>
      <c r="J204" s="25"/>
      <c r="K204" s="41"/>
      <c r="L204" s="42"/>
      <c r="M204" s="47" t="str">
        <f t="shared" si="4"/>
        <v/>
      </c>
      <c r="N204" s="48"/>
      <c r="O204" s="52"/>
      <c r="P204" s="25"/>
      <c r="Q204" s="41"/>
      <c r="R204" s="42"/>
      <c r="S204" s="51"/>
      <c r="T204" s="25"/>
    </row>
    <row r="205" spans="2:20" ht="25" customHeight="1">
      <c r="B205" s="41"/>
      <c r="C205" s="42"/>
      <c r="D205" s="42"/>
      <c r="E205" s="43" t="str">
        <f t="shared" si="1"/>
        <v/>
      </c>
      <c r="F205" s="44"/>
      <c r="G205" s="42"/>
      <c r="H205" s="45" t="str">
        <f t="shared" si="2"/>
        <v/>
      </c>
      <c r="I205" s="53" t="str">
        <f t="shared" si="3"/>
        <v/>
      </c>
      <c r="J205" s="25"/>
      <c r="K205" s="41"/>
      <c r="L205" s="42"/>
      <c r="M205" s="47" t="str">
        <f t="shared" si="4"/>
        <v/>
      </c>
      <c r="N205" s="48"/>
      <c r="O205" s="52"/>
      <c r="P205" s="25"/>
      <c r="Q205" s="41"/>
      <c r="R205" s="42"/>
      <c r="S205" s="51"/>
      <c r="T205" s="25"/>
    </row>
    <row r="206" spans="2:20" ht="25" customHeight="1">
      <c r="B206" s="41"/>
      <c r="C206" s="42"/>
      <c r="D206" s="42"/>
      <c r="E206" s="43" t="str">
        <f t="shared" si="1"/>
        <v/>
      </c>
      <c r="F206" s="44"/>
      <c r="G206" s="42"/>
      <c r="H206" s="45" t="str">
        <f t="shared" si="2"/>
        <v/>
      </c>
      <c r="I206" s="53" t="str">
        <f t="shared" si="3"/>
        <v/>
      </c>
      <c r="J206" s="25"/>
      <c r="K206" s="41"/>
      <c r="L206" s="42"/>
      <c r="M206" s="47" t="str">
        <f t="shared" si="4"/>
        <v/>
      </c>
      <c r="N206" s="48"/>
      <c r="O206" s="52"/>
      <c r="P206" s="25"/>
      <c r="Q206" s="41"/>
      <c r="R206" s="42"/>
      <c r="S206" s="51"/>
      <c r="T206" s="25"/>
    </row>
    <row r="207" spans="2:20" ht="25" customHeight="1">
      <c r="B207" s="41"/>
      <c r="C207" s="42"/>
      <c r="D207" s="42"/>
      <c r="E207" s="43" t="str">
        <f t="shared" si="1"/>
        <v/>
      </c>
      <c r="F207" s="44"/>
      <c r="G207" s="42"/>
      <c r="H207" s="45" t="str">
        <f t="shared" si="2"/>
        <v/>
      </c>
      <c r="I207" s="53" t="str">
        <f t="shared" si="3"/>
        <v/>
      </c>
      <c r="J207" s="25"/>
      <c r="K207" s="41"/>
      <c r="L207" s="42"/>
      <c r="M207" s="47" t="str">
        <f t="shared" si="4"/>
        <v/>
      </c>
      <c r="N207" s="48"/>
      <c r="O207" s="52"/>
      <c r="P207" s="25"/>
      <c r="Q207" s="41"/>
      <c r="R207" s="42"/>
      <c r="S207" s="51"/>
      <c r="T207" s="25"/>
    </row>
    <row r="208" spans="2:20" ht="25" customHeight="1">
      <c r="B208" s="41"/>
      <c r="C208" s="42"/>
      <c r="D208" s="42"/>
      <c r="E208" s="43" t="str">
        <f t="shared" si="1"/>
        <v/>
      </c>
      <c r="F208" s="44"/>
      <c r="G208" s="42"/>
      <c r="H208" s="45" t="str">
        <f t="shared" si="2"/>
        <v/>
      </c>
      <c r="I208" s="53" t="str">
        <f t="shared" si="3"/>
        <v/>
      </c>
      <c r="J208" s="25"/>
      <c r="K208" s="41"/>
      <c r="L208" s="42"/>
      <c r="M208" s="47" t="str">
        <f t="shared" si="4"/>
        <v/>
      </c>
      <c r="N208" s="48"/>
      <c r="O208" s="52"/>
      <c r="P208" s="25"/>
      <c r="Q208" s="41"/>
      <c r="R208" s="42"/>
      <c r="S208" s="51"/>
      <c r="T208" s="25"/>
    </row>
    <row r="209" spans="2:20" ht="25" customHeight="1">
      <c r="B209" s="41"/>
      <c r="C209" s="42"/>
      <c r="D209" s="42"/>
      <c r="E209" s="43" t="str">
        <f t="shared" si="1"/>
        <v/>
      </c>
      <c r="F209" s="44"/>
      <c r="G209" s="42"/>
      <c r="H209" s="45" t="str">
        <f t="shared" si="2"/>
        <v/>
      </c>
      <c r="I209" s="53" t="str">
        <f t="shared" si="3"/>
        <v/>
      </c>
      <c r="J209" s="25"/>
      <c r="K209" s="41"/>
      <c r="L209" s="42"/>
      <c r="M209" s="47" t="str">
        <f t="shared" si="4"/>
        <v/>
      </c>
      <c r="N209" s="48"/>
      <c r="O209" s="52"/>
      <c r="P209" s="25"/>
      <c r="Q209" s="41"/>
      <c r="R209" s="42"/>
      <c r="S209" s="51"/>
      <c r="T209" s="25"/>
    </row>
    <row r="210" spans="2:20" ht="25" customHeight="1">
      <c r="B210" s="41"/>
      <c r="C210" s="42"/>
      <c r="D210" s="42"/>
      <c r="E210" s="43" t="str">
        <f t="shared" si="1"/>
        <v/>
      </c>
      <c r="F210" s="44"/>
      <c r="G210" s="42"/>
      <c r="H210" s="45" t="str">
        <f t="shared" si="2"/>
        <v/>
      </c>
      <c r="I210" s="53" t="str">
        <f t="shared" si="3"/>
        <v/>
      </c>
      <c r="J210" s="25"/>
      <c r="K210" s="41"/>
      <c r="L210" s="42"/>
      <c r="M210" s="47" t="str">
        <f t="shared" si="4"/>
        <v/>
      </c>
      <c r="N210" s="48"/>
      <c r="O210" s="52"/>
      <c r="P210" s="25"/>
      <c r="Q210" s="41"/>
      <c r="R210" s="42"/>
      <c r="S210" s="51"/>
      <c r="T210" s="25"/>
    </row>
    <row r="211" spans="2:20" ht="25" customHeight="1">
      <c r="B211" s="41"/>
      <c r="C211" s="42"/>
      <c r="D211" s="42"/>
      <c r="E211" s="43" t="str">
        <f t="shared" si="1"/>
        <v/>
      </c>
      <c r="F211" s="44"/>
      <c r="G211" s="42"/>
      <c r="H211" s="45" t="str">
        <f t="shared" si="2"/>
        <v/>
      </c>
      <c r="I211" s="53" t="str">
        <f t="shared" si="3"/>
        <v/>
      </c>
      <c r="J211" s="25"/>
      <c r="K211" s="41"/>
      <c r="L211" s="42"/>
      <c r="M211" s="47" t="str">
        <f t="shared" si="4"/>
        <v/>
      </c>
      <c r="N211" s="48"/>
      <c r="O211" s="52"/>
      <c r="P211" s="25"/>
      <c r="Q211" s="41"/>
      <c r="R211" s="42"/>
      <c r="S211" s="51"/>
      <c r="T211" s="25"/>
    </row>
    <row r="212" spans="2:20" ht="25" customHeight="1">
      <c r="B212" s="41"/>
      <c r="C212" s="42"/>
      <c r="D212" s="42"/>
      <c r="E212" s="43" t="str">
        <f t="shared" si="1"/>
        <v/>
      </c>
      <c r="F212" s="44"/>
      <c r="G212" s="42"/>
      <c r="H212" s="45" t="str">
        <f t="shared" si="2"/>
        <v/>
      </c>
      <c r="I212" s="53" t="str">
        <f t="shared" si="3"/>
        <v/>
      </c>
      <c r="J212" s="25"/>
      <c r="K212" s="41"/>
      <c r="L212" s="42"/>
      <c r="M212" s="47" t="str">
        <f t="shared" si="4"/>
        <v/>
      </c>
      <c r="N212" s="48"/>
      <c r="O212" s="52"/>
      <c r="P212" s="25"/>
      <c r="Q212" s="41"/>
      <c r="R212" s="42"/>
      <c r="S212" s="51"/>
      <c r="T212" s="25"/>
    </row>
    <row r="213" spans="2:20" ht="25" customHeight="1">
      <c r="B213" s="41"/>
      <c r="C213" s="42"/>
      <c r="D213" s="42"/>
      <c r="E213" s="43" t="str">
        <f t="shared" si="1"/>
        <v/>
      </c>
      <c r="F213" s="44"/>
      <c r="G213" s="42"/>
      <c r="H213" s="45" t="str">
        <f t="shared" si="2"/>
        <v/>
      </c>
      <c r="I213" s="53" t="str">
        <f t="shared" si="3"/>
        <v/>
      </c>
      <c r="J213" s="25"/>
      <c r="K213" s="41"/>
      <c r="L213" s="42"/>
      <c r="M213" s="47" t="str">
        <f t="shared" si="4"/>
        <v/>
      </c>
      <c r="N213" s="48"/>
      <c r="O213" s="52"/>
      <c r="P213" s="25"/>
      <c r="Q213" s="41"/>
      <c r="R213" s="42"/>
      <c r="S213" s="51"/>
      <c r="T213" s="25"/>
    </row>
    <row r="214" spans="2:20" ht="25" customHeight="1">
      <c r="B214" s="41"/>
      <c r="C214" s="42"/>
      <c r="D214" s="42"/>
      <c r="E214" s="43" t="str">
        <f t="shared" si="1"/>
        <v/>
      </c>
      <c r="F214" s="44"/>
      <c r="G214" s="42"/>
      <c r="H214" s="45" t="str">
        <f t="shared" si="2"/>
        <v/>
      </c>
      <c r="I214" s="53" t="str">
        <f t="shared" si="3"/>
        <v/>
      </c>
      <c r="J214" s="25"/>
      <c r="K214" s="41"/>
      <c r="L214" s="42"/>
      <c r="M214" s="47" t="str">
        <f t="shared" si="4"/>
        <v/>
      </c>
      <c r="N214" s="48"/>
      <c r="O214" s="52"/>
      <c r="P214" s="25"/>
      <c r="Q214" s="41"/>
      <c r="R214" s="42"/>
      <c r="S214" s="51"/>
      <c r="T214" s="25"/>
    </row>
    <row r="215" spans="2:20" ht="25" customHeight="1">
      <c r="B215" s="41"/>
      <c r="C215" s="42"/>
      <c r="D215" s="42"/>
      <c r="E215" s="43" t="str">
        <f t="shared" si="1"/>
        <v/>
      </c>
      <c r="F215" s="44"/>
      <c r="G215" s="42"/>
      <c r="H215" s="45" t="str">
        <f t="shared" si="2"/>
        <v/>
      </c>
      <c r="I215" s="53" t="str">
        <f t="shared" si="3"/>
        <v/>
      </c>
      <c r="J215" s="25"/>
      <c r="K215" s="41"/>
      <c r="L215" s="42"/>
      <c r="M215" s="47" t="str">
        <f t="shared" si="4"/>
        <v/>
      </c>
      <c r="N215" s="48"/>
      <c r="O215" s="52"/>
      <c r="P215" s="25"/>
      <c r="Q215" s="41"/>
      <c r="R215" s="42"/>
      <c r="S215" s="51"/>
      <c r="T215" s="25"/>
    </row>
    <row r="216" spans="2:20" ht="25" customHeight="1">
      <c r="B216" s="41"/>
      <c r="C216" s="42"/>
      <c r="D216" s="42"/>
      <c r="E216" s="43" t="str">
        <f t="shared" si="1"/>
        <v/>
      </c>
      <c r="F216" s="44"/>
      <c r="G216" s="42"/>
      <c r="H216" s="45" t="str">
        <f t="shared" si="2"/>
        <v/>
      </c>
      <c r="I216" s="53" t="str">
        <f t="shared" si="3"/>
        <v/>
      </c>
      <c r="J216" s="25"/>
      <c r="K216" s="41"/>
      <c r="L216" s="42"/>
      <c r="M216" s="47" t="str">
        <f t="shared" si="4"/>
        <v/>
      </c>
      <c r="N216" s="48"/>
      <c r="O216" s="52"/>
      <c r="P216" s="25"/>
      <c r="Q216" s="41"/>
      <c r="R216" s="42"/>
      <c r="S216" s="51"/>
      <c r="T216" s="25"/>
    </row>
    <row r="217" spans="2:20" ht="25" customHeight="1">
      <c r="B217" s="41"/>
      <c r="C217" s="42"/>
      <c r="D217" s="42"/>
      <c r="E217" s="43" t="str">
        <f t="shared" si="1"/>
        <v/>
      </c>
      <c r="F217" s="44"/>
      <c r="G217" s="42"/>
      <c r="H217" s="45" t="str">
        <f t="shared" si="2"/>
        <v/>
      </c>
      <c r="I217" s="53" t="str">
        <f t="shared" si="3"/>
        <v/>
      </c>
      <c r="J217" s="25"/>
      <c r="K217" s="41"/>
      <c r="L217" s="42"/>
      <c r="M217" s="47" t="str">
        <f t="shared" si="4"/>
        <v/>
      </c>
      <c r="N217" s="48"/>
      <c r="O217" s="52"/>
      <c r="P217" s="25"/>
      <c r="Q217" s="41"/>
      <c r="R217" s="42"/>
      <c r="S217" s="51"/>
      <c r="T217" s="25"/>
    </row>
    <row r="218" spans="2:20" ht="25" customHeight="1">
      <c r="B218" s="41"/>
      <c r="C218" s="42"/>
      <c r="D218" s="42"/>
      <c r="E218" s="43" t="str">
        <f t="shared" si="1"/>
        <v/>
      </c>
      <c r="F218" s="44"/>
      <c r="G218" s="42"/>
      <c r="H218" s="45" t="str">
        <f t="shared" si="2"/>
        <v/>
      </c>
      <c r="I218" s="53" t="str">
        <f t="shared" si="3"/>
        <v/>
      </c>
      <c r="J218" s="25"/>
      <c r="K218" s="41"/>
      <c r="L218" s="42"/>
      <c r="M218" s="47" t="str">
        <f t="shared" si="4"/>
        <v/>
      </c>
      <c r="N218" s="48"/>
      <c r="O218" s="52"/>
      <c r="P218" s="25"/>
      <c r="Q218" s="41"/>
      <c r="R218" s="42"/>
      <c r="S218" s="51"/>
      <c r="T218" s="25"/>
    </row>
    <row r="219" spans="2:20" ht="25" customHeight="1">
      <c r="B219" s="41"/>
      <c r="C219" s="42"/>
      <c r="D219" s="42"/>
      <c r="E219" s="43" t="str">
        <f t="shared" si="1"/>
        <v/>
      </c>
      <c r="F219" s="44"/>
      <c r="G219" s="42"/>
      <c r="H219" s="45" t="str">
        <f t="shared" si="2"/>
        <v/>
      </c>
      <c r="I219" s="53" t="str">
        <f t="shared" si="3"/>
        <v/>
      </c>
      <c r="J219" s="25"/>
      <c r="K219" s="41"/>
      <c r="L219" s="42"/>
      <c r="M219" s="47" t="str">
        <f t="shared" si="4"/>
        <v/>
      </c>
      <c r="N219" s="48"/>
      <c r="O219" s="52"/>
      <c r="P219" s="25"/>
      <c r="Q219" s="41"/>
      <c r="R219" s="42"/>
      <c r="S219" s="51"/>
      <c r="T219" s="25"/>
    </row>
    <row r="220" spans="2:20" ht="25" customHeight="1">
      <c r="B220" s="41"/>
      <c r="C220" s="42"/>
      <c r="D220" s="42"/>
      <c r="E220" s="43" t="str">
        <f t="shared" si="1"/>
        <v/>
      </c>
      <c r="F220" s="44"/>
      <c r="G220" s="42"/>
      <c r="H220" s="45" t="str">
        <f t="shared" si="2"/>
        <v/>
      </c>
      <c r="I220" s="53" t="str">
        <f t="shared" si="3"/>
        <v/>
      </c>
      <c r="J220" s="25"/>
      <c r="K220" s="41"/>
      <c r="L220" s="42"/>
      <c r="M220" s="47" t="str">
        <f t="shared" si="4"/>
        <v/>
      </c>
      <c r="N220" s="48"/>
      <c r="O220" s="52"/>
      <c r="P220" s="25"/>
      <c r="Q220" s="41"/>
      <c r="R220" s="42"/>
      <c r="S220" s="51"/>
      <c r="T220" s="25"/>
    </row>
    <row r="221" spans="2:20" ht="25" customHeight="1">
      <c r="B221" s="41"/>
      <c r="C221" s="42"/>
      <c r="D221" s="42"/>
      <c r="E221" s="43" t="str">
        <f t="shared" si="1"/>
        <v/>
      </c>
      <c r="F221" s="44"/>
      <c r="G221" s="42"/>
      <c r="H221" s="45" t="str">
        <f t="shared" si="2"/>
        <v/>
      </c>
      <c r="I221" s="53" t="str">
        <f t="shared" si="3"/>
        <v/>
      </c>
      <c r="J221" s="25"/>
      <c r="K221" s="41"/>
      <c r="L221" s="42"/>
      <c r="M221" s="47" t="str">
        <f t="shared" si="4"/>
        <v/>
      </c>
      <c r="N221" s="48"/>
      <c r="O221" s="52"/>
      <c r="P221" s="25"/>
      <c r="Q221" s="41"/>
      <c r="R221" s="42"/>
      <c r="S221" s="51"/>
      <c r="T221" s="25"/>
    </row>
    <row r="222" spans="2:20" ht="25" customHeight="1">
      <c r="B222" s="41"/>
      <c r="C222" s="42"/>
      <c r="D222" s="42"/>
      <c r="E222" s="43" t="str">
        <f t="shared" si="1"/>
        <v/>
      </c>
      <c r="F222" s="44"/>
      <c r="G222" s="42"/>
      <c r="H222" s="45" t="str">
        <f t="shared" si="2"/>
        <v/>
      </c>
      <c r="I222" s="53" t="str">
        <f t="shared" si="3"/>
        <v/>
      </c>
      <c r="J222" s="25"/>
      <c r="K222" s="41"/>
      <c r="L222" s="42"/>
      <c r="M222" s="47" t="str">
        <f t="shared" si="4"/>
        <v/>
      </c>
      <c r="N222" s="48"/>
      <c r="O222" s="52"/>
      <c r="P222" s="25"/>
      <c r="Q222" s="41"/>
      <c r="R222" s="42"/>
      <c r="S222" s="51"/>
      <c r="T222" s="25"/>
    </row>
    <row r="223" spans="2:20" ht="25" customHeight="1">
      <c r="B223" s="41"/>
      <c r="C223" s="42"/>
      <c r="D223" s="42"/>
      <c r="E223" s="43" t="str">
        <f t="shared" si="1"/>
        <v/>
      </c>
      <c r="F223" s="44"/>
      <c r="G223" s="42"/>
      <c r="H223" s="45" t="str">
        <f t="shared" si="2"/>
        <v/>
      </c>
      <c r="I223" s="53" t="str">
        <f t="shared" si="3"/>
        <v/>
      </c>
      <c r="J223" s="25"/>
      <c r="K223" s="41"/>
      <c r="L223" s="42"/>
      <c r="M223" s="47" t="str">
        <f t="shared" si="4"/>
        <v/>
      </c>
      <c r="N223" s="48"/>
      <c r="O223" s="52"/>
      <c r="P223" s="25"/>
      <c r="Q223" s="41"/>
      <c r="R223" s="42"/>
      <c r="S223" s="51"/>
      <c r="T223" s="25"/>
    </row>
    <row r="224" spans="2:20" ht="25" customHeight="1">
      <c r="B224" s="41"/>
      <c r="C224" s="42"/>
      <c r="D224" s="42"/>
      <c r="E224" s="43" t="str">
        <f t="shared" si="1"/>
        <v/>
      </c>
      <c r="F224" s="44"/>
      <c r="G224" s="42"/>
      <c r="H224" s="45" t="str">
        <f t="shared" si="2"/>
        <v/>
      </c>
      <c r="I224" s="53" t="str">
        <f t="shared" si="3"/>
        <v/>
      </c>
      <c r="J224" s="25"/>
      <c r="K224" s="41"/>
      <c r="L224" s="42"/>
      <c r="M224" s="47" t="str">
        <f t="shared" si="4"/>
        <v/>
      </c>
      <c r="N224" s="48"/>
      <c r="O224" s="52"/>
      <c r="P224" s="25"/>
      <c r="Q224" s="41"/>
      <c r="R224" s="42"/>
      <c r="S224" s="51"/>
      <c r="T224" s="25"/>
    </row>
    <row r="225" spans="2:20" ht="25" customHeight="1">
      <c r="B225" s="41"/>
      <c r="C225" s="42"/>
      <c r="D225" s="42"/>
      <c r="E225" s="43" t="str">
        <f t="shared" si="1"/>
        <v/>
      </c>
      <c r="F225" s="44"/>
      <c r="G225" s="42"/>
      <c r="H225" s="45" t="str">
        <f t="shared" si="2"/>
        <v/>
      </c>
      <c r="I225" s="53" t="str">
        <f t="shared" si="3"/>
        <v/>
      </c>
      <c r="J225" s="25"/>
      <c r="K225" s="41"/>
      <c r="L225" s="42"/>
      <c r="M225" s="47" t="str">
        <f t="shared" si="4"/>
        <v/>
      </c>
      <c r="N225" s="48"/>
      <c r="O225" s="52"/>
      <c r="P225" s="25"/>
      <c r="Q225" s="41"/>
      <c r="R225" s="42"/>
      <c r="S225" s="51"/>
      <c r="T225" s="25"/>
    </row>
    <row r="226" spans="2:20" ht="25" customHeight="1">
      <c r="B226" s="41"/>
      <c r="C226" s="42"/>
      <c r="D226" s="42"/>
      <c r="E226" s="43" t="str">
        <f t="shared" si="1"/>
        <v/>
      </c>
      <c r="F226" s="44"/>
      <c r="G226" s="42"/>
      <c r="H226" s="45" t="str">
        <f t="shared" si="2"/>
        <v/>
      </c>
      <c r="I226" s="53" t="str">
        <f t="shared" si="3"/>
        <v/>
      </c>
      <c r="J226" s="25"/>
      <c r="K226" s="41"/>
      <c r="L226" s="42"/>
      <c r="M226" s="47" t="str">
        <f t="shared" si="4"/>
        <v/>
      </c>
      <c r="N226" s="48"/>
      <c r="O226" s="52"/>
      <c r="P226" s="25"/>
      <c r="Q226" s="41"/>
      <c r="R226" s="42"/>
      <c r="S226" s="51"/>
      <c r="T226" s="25"/>
    </row>
    <row r="227" spans="2:20" ht="25" customHeight="1">
      <c r="B227" s="41"/>
      <c r="C227" s="42"/>
      <c r="D227" s="42"/>
      <c r="E227" s="43" t="str">
        <f t="shared" si="1"/>
        <v/>
      </c>
      <c r="F227" s="44"/>
      <c r="G227" s="42"/>
      <c r="H227" s="45" t="str">
        <f t="shared" si="2"/>
        <v/>
      </c>
      <c r="I227" s="53" t="str">
        <f t="shared" si="3"/>
        <v/>
      </c>
      <c r="J227" s="25"/>
      <c r="K227" s="41"/>
      <c r="L227" s="42"/>
      <c r="M227" s="47" t="str">
        <f t="shared" si="4"/>
        <v/>
      </c>
      <c r="N227" s="48"/>
      <c r="O227" s="52"/>
      <c r="P227" s="25"/>
      <c r="Q227" s="41"/>
      <c r="R227" s="42"/>
      <c r="S227" s="51"/>
      <c r="T227" s="25"/>
    </row>
    <row r="228" spans="2:20" ht="25" customHeight="1">
      <c r="B228" s="41"/>
      <c r="C228" s="42"/>
      <c r="D228" s="42"/>
      <c r="E228" s="43" t="str">
        <f t="shared" si="1"/>
        <v/>
      </c>
      <c r="F228" s="44"/>
      <c r="G228" s="42"/>
      <c r="H228" s="45" t="str">
        <f t="shared" si="2"/>
        <v/>
      </c>
      <c r="I228" s="53" t="str">
        <f t="shared" si="3"/>
        <v/>
      </c>
      <c r="J228" s="25"/>
      <c r="K228" s="41"/>
      <c r="L228" s="42"/>
      <c r="M228" s="47" t="str">
        <f t="shared" si="4"/>
        <v/>
      </c>
      <c r="N228" s="48"/>
      <c r="O228" s="52"/>
      <c r="P228" s="25"/>
      <c r="Q228" s="41"/>
      <c r="R228" s="42"/>
      <c r="S228" s="51"/>
      <c r="T228" s="25"/>
    </row>
    <row r="229" spans="2:20" ht="25" customHeight="1">
      <c r="B229" s="41"/>
      <c r="C229" s="42"/>
      <c r="D229" s="42"/>
      <c r="E229" s="43" t="str">
        <f t="shared" si="1"/>
        <v/>
      </c>
      <c r="F229" s="44"/>
      <c r="G229" s="42"/>
      <c r="H229" s="45" t="str">
        <f t="shared" si="2"/>
        <v/>
      </c>
      <c r="I229" s="53" t="str">
        <f t="shared" si="3"/>
        <v/>
      </c>
      <c r="J229" s="25"/>
      <c r="K229" s="41"/>
      <c r="L229" s="42"/>
      <c r="M229" s="47" t="str">
        <f t="shared" si="4"/>
        <v/>
      </c>
      <c r="N229" s="48"/>
      <c r="O229" s="52"/>
      <c r="P229" s="25"/>
      <c r="Q229" s="41"/>
      <c r="R229" s="42"/>
      <c r="S229" s="51"/>
      <c r="T229" s="25"/>
    </row>
    <row r="230" spans="2:20" ht="25" customHeight="1">
      <c r="B230" s="41"/>
      <c r="C230" s="42"/>
      <c r="D230" s="42"/>
      <c r="E230" s="43" t="str">
        <f t="shared" si="1"/>
        <v/>
      </c>
      <c r="F230" s="44"/>
      <c r="G230" s="42"/>
      <c r="H230" s="45" t="str">
        <f t="shared" si="2"/>
        <v/>
      </c>
      <c r="I230" s="53" t="str">
        <f t="shared" si="3"/>
        <v/>
      </c>
      <c r="J230" s="25"/>
      <c r="K230" s="41"/>
      <c r="L230" s="42"/>
      <c r="M230" s="47" t="str">
        <f t="shared" si="4"/>
        <v/>
      </c>
      <c r="N230" s="48"/>
      <c r="O230" s="52"/>
      <c r="P230" s="25"/>
      <c r="Q230" s="41"/>
      <c r="R230" s="42"/>
      <c r="S230" s="51"/>
      <c r="T230" s="25"/>
    </row>
    <row r="231" spans="2:20" ht="25" customHeight="1">
      <c r="B231" s="41"/>
      <c r="C231" s="42"/>
      <c r="D231" s="42"/>
      <c r="E231" s="43" t="str">
        <f t="shared" si="1"/>
        <v/>
      </c>
      <c r="F231" s="44"/>
      <c r="G231" s="42"/>
      <c r="H231" s="45" t="str">
        <f t="shared" si="2"/>
        <v/>
      </c>
      <c r="I231" s="53" t="str">
        <f t="shared" si="3"/>
        <v/>
      </c>
      <c r="J231" s="25"/>
      <c r="K231" s="41"/>
      <c r="L231" s="42"/>
      <c r="M231" s="47" t="str">
        <f t="shared" si="4"/>
        <v/>
      </c>
      <c r="N231" s="48"/>
      <c r="O231" s="52"/>
      <c r="P231" s="25"/>
      <c r="Q231" s="41"/>
      <c r="R231" s="42"/>
      <c r="S231" s="51"/>
      <c r="T231" s="25"/>
    </row>
    <row r="232" spans="2:20" ht="25" customHeight="1">
      <c r="B232" s="41"/>
      <c r="C232" s="42"/>
      <c r="D232" s="42"/>
      <c r="E232" s="43" t="str">
        <f t="shared" si="1"/>
        <v/>
      </c>
      <c r="F232" s="44"/>
      <c r="G232" s="42"/>
      <c r="H232" s="45" t="str">
        <f t="shared" si="2"/>
        <v/>
      </c>
      <c r="I232" s="53" t="str">
        <f t="shared" si="3"/>
        <v/>
      </c>
      <c r="J232" s="25"/>
      <c r="K232" s="41"/>
      <c r="L232" s="42"/>
      <c r="M232" s="47" t="str">
        <f t="shared" si="4"/>
        <v/>
      </c>
      <c r="N232" s="48"/>
      <c r="O232" s="52"/>
      <c r="P232" s="25"/>
      <c r="Q232" s="41"/>
      <c r="R232" s="42"/>
      <c r="S232" s="51"/>
      <c r="T232" s="25"/>
    </row>
    <row r="233" spans="2:20" ht="25" customHeight="1">
      <c r="B233" s="41"/>
      <c r="C233" s="42"/>
      <c r="D233" s="42"/>
      <c r="E233" s="43" t="str">
        <f t="shared" si="1"/>
        <v/>
      </c>
      <c r="F233" s="44"/>
      <c r="G233" s="42"/>
      <c r="H233" s="45" t="str">
        <f t="shared" si="2"/>
        <v/>
      </c>
      <c r="I233" s="53" t="str">
        <f t="shared" si="3"/>
        <v/>
      </c>
      <c r="J233" s="25"/>
      <c r="K233" s="41"/>
      <c r="L233" s="42"/>
      <c r="M233" s="47" t="str">
        <f t="shared" si="4"/>
        <v/>
      </c>
      <c r="N233" s="48"/>
      <c r="O233" s="52"/>
      <c r="P233" s="25"/>
      <c r="Q233" s="41"/>
      <c r="R233" s="42"/>
      <c r="S233" s="51"/>
      <c r="T233" s="25"/>
    </row>
    <row r="234" spans="2:20" ht="25" customHeight="1">
      <c r="B234" s="41"/>
      <c r="C234" s="42"/>
      <c r="D234" s="42"/>
      <c r="E234" s="43" t="str">
        <f t="shared" si="1"/>
        <v/>
      </c>
      <c r="F234" s="44"/>
      <c r="G234" s="42"/>
      <c r="H234" s="45" t="str">
        <f t="shared" si="2"/>
        <v/>
      </c>
      <c r="I234" s="53" t="str">
        <f t="shared" si="3"/>
        <v/>
      </c>
      <c r="J234" s="25"/>
      <c r="K234" s="41"/>
      <c r="L234" s="42"/>
      <c r="M234" s="47" t="str">
        <f t="shared" si="4"/>
        <v/>
      </c>
      <c r="N234" s="48"/>
      <c r="O234" s="52"/>
      <c r="P234" s="25"/>
      <c r="Q234" s="41"/>
      <c r="R234" s="42"/>
      <c r="S234" s="51"/>
      <c r="T234" s="25"/>
    </row>
    <row r="235" spans="2:20" ht="25" customHeight="1">
      <c r="B235" s="41"/>
      <c r="C235" s="42"/>
      <c r="D235" s="42"/>
      <c r="E235" s="43" t="str">
        <f t="shared" si="1"/>
        <v/>
      </c>
      <c r="F235" s="44"/>
      <c r="G235" s="42"/>
      <c r="H235" s="45" t="str">
        <f t="shared" si="2"/>
        <v/>
      </c>
      <c r="I235" s="53" t="str">
        <f t="shared" si="3"/>
        <v/>
      </c>
      <c r="J235" s="25"/>
      <c r="K235" s="41"/>
      <c r="L235" s="42"/>
      <c r="M235" s="47" t="str">
        <f t="shared" si="4"/>
        <v/>
      </c>
      <c r="N235" s="48"/>
      <c r="O235" s="52"/>
      <c r="P235" s="25"/>
      <c r="Q235" s="41"/>
      <c r="R235" s="42"/>
      <c r="S235" s="51"/>
      <c r="T235" s="25"/>
    </row>
    <row r="236" spans="2:20" ht="25" customHeight="1">
      <c r="B236" s="41"/>
      <c r="C236" s="42"/>
      <c r="D236" s="42"/>
      <c r="E236" s="43" t="str">
        <f t="shared" si="1"/>
        <v/>
      </c>
      <c r="F236" s="44"/>
      <c r="G236" s="42"/>
      <c r="H236" s="45" t="str">
        <f t="shared" si="2"/>
        <v/>
      </c>
      <c r="I236" s="53" t="str">
        <f t="shared" si="3"/>
        <v/>
      </c>
      <c r="J236" s="25"/>
      <c r="K236" s="41"/>
      <c r="L236" s="42"/>
      <c r="M236" s="47" t="str">
        <f t="shared" si="4"/>
        <v/>
      </c>
      <c r="N236" s="48"/>
      <c r="O236" s="52"/>
      <c r="P236" s="25"/>
      <c r="Q236" s="41"/>
      <c r="R236" s="42"/>
      <c r="S236" s="51"/>
      <c r="T236" s="25"/>
    </row>
    <row r="237" spans="2:20" ht="25" customHeight="1">
      <c r="B237" s="41"/>
      <c r="C237" s="42"/>
      <c r="D237" s="42"/>
      <c r="E237" s="43" t="str">
        <f t="shared" si="1"/>
        <v/>
      </c>
      <c r="F237" s="44"/>
      <c r="G237" s="42"/>
      <c r="H237" s="45" t="str">
        <f t="shared" si="2"/>
        <v/>
      </c>
      <c r="I237" s="53" t="str">
        <f t="shared" si="3"/>
        <v/>
      </c>
      <c r="J237" s="25"/>
      <c r="K237" s="41"/>
      <c r="L237" s="42"/>
      <c r="M237" s="47" t="str">
        <f t="shared" si="4"/>
        <v/>
      </c>
      <c r="N237" s="48"/>
      <c r="O237" s="52"/>
      <c r="P237" s="25"/>
      <c r="Q237" s="41"/>
      <c r="R237" s="42"/>
      <c r="S237" s="51"/>
      <c r="T237" s="25"/>
    </row>
    <row r="238" spans="2:20" ht="25" customHeight="1">
      <c r="B238" s="41"/>
      <c r="C238" s="42"/>
      <c r="D238" s="42"/>
      <c r="E238" s="43" t="str">
        <f t="shared" si="1"/>
        <v/>
      </c>
      <c r="F238" s="44"/>
      <c r="G238" s="42"/>
      <c r="H238" s="45" t="str">
        <f t="shared" si="2"/>
        <v/>
      </c>
      <c r="I238" s="53" t="str">
        <f t="shared" si="3"/>
        <v/>
      </c>
      <c r="J238" s="25"/>
      <c r="K238" s="41"/>
      <c r="L238" s="42"/>
      <c r="M238" s="47" t="str">
        <f t="shared" si="4"/>
        <v/>
      </c>
      <c r="N238" s="48"/>
      <c r="O238" s="52"/>
      <c r="P238" s="25"/>
      <c r="Q238" s="41"/>
      <c r="R238" s="42"/>
      <c r="S238" s="51"/>
      <c r="T238" s="25"/>
    </row>
    <row r="239" spans="2:20" ht="25" customHeight="1">
      <c r="B239" s="41"/>
      <c r="C239" s="42"/>
      <c r="D239" s="42"/>
      <c r="E239" s="43" t="str">
        <f t="shared" si="1"/>
        <v/>
      </c>
      <c r="F239" s="44"/>
      <c r="G239" s="42"/>
      <c r="H239" s="45" t="str">
        <f t="shared" si="2"/>
        <v/>
      </c>
      <c r="I239" s="53" t="str">
        <f t="shared" si="3"/>
        <v/>
      </c>
      <c r="J239" s="25"/>
      <c r="K239" s="41"/>
      <c r="L239" s="42"/>
      <c r="M239" s="47" t="str">
        <f t="shared" si="4"/>
        <v/>
      </c>
      <c r="N239" s="48"/>
      <c r="O239" s="52"/>
      <c r="P239" s="25"/>
      <c r="Q239" s="41"/>
      <c r="R239" s="42"/>
      <c r="S239" s="51"/>
      <c r="T239" s="25"/>
    </row>
    <row r="240" spans="2:20" ht="25" customHeight="1">
      <c r="B240" s="41"/>
      <c r="C240" s="42"/>
      <c r="D240" s="42"/>
      <c r="E240" s="43" t="str">
        <f t="shared" si="1"/>
        <v/>
      </c>
      <c r="F240" s="44"/>
      <c r="G240" s="42"/>
      <c r="H240" s="45" t="str">
        <f t="shared" si="2"/>
        <v/>
      </c>
      <c r="I240" s="53" t="str">
        <f t="shared" si="3"/>
        <v/>
      </c>
      <c r="J240" s="25"/>
      <c r="K240" s="41"/>
      <c r="L240" s="42"/>
      <c r="M240" s="47" t="str">
        <f t="shared" si="4"/>
        <v/>
      </c>
      <c r="N240" s="48"/>
      <c r="O240" s="52"/>
      <c r="P240" s="25"/>
      <c r="Q240" s="41"/>
      <c r="R240" s="42"/>
      <c r="S240" s="51"/>
      <c r="T240" s="25"/>
    </row>
    <row r="241" spans="2:20" ht="25" customHeight="1">
      <c r="B241" s="41"/>
      <c r="C241" s="42"/>
      <c r="D241" s="42"/>
      <c r="E241" s="43" t="str">
        <f t="shared" si="1"/>
        <v/>
      </c>
      <c r="F241" s="44"/>
      <c r="G241" s="42"/>
      <c r="H241" s="45" t="str">
        <f t="shared" si="2"/>
        <v/>
      </c>
      <c r="I241" s="53" t="str">
        <f t="shared" si="3"/>
        <v/>
      </c>
      <c r="J241" s="25"/>
      <c r="K241" s="41"/>
      <c r="L241" s="42"/>
      <c r="M241" s="47" t="str">
        <f t="shared" si="4"/>
        <v/>
      </c>
      <c r="N241" s="48"/>
      <c r="O241" s="52"/>
      <c r="P241" s="25"/>
      <c r="Q241" s="41"/>
      <c r="R241" s="42"/>
      <c r="S241" s="51"/>
      <c r="T241" s="25"/>
    </row>
    <row r="242" spans="2:20" ht="25" customHeight="1">
      <c r="B242" s="41"/>
      <c r="C242" s="42"/>
      <c r="D242" s="42"/>
      <c r="E242" s="43" t="str">
        <f t="shared" si="1"/>
        <v/>
      </c>
      <c r="F242" s="44"/>
      <c r="G242" s="42"/>
      <c r="H242" s="45" t="str">
        <f t="shared" si="2"/>
        <v/>
      </c>
      <c r="I242" s="53" t="str">
        <f t="shared" si="3"/>
        <v/>
      </c>
      <c r="J242" s="25"/>
      <c r="K242" s="41"/>
      <c r="L242" s="42"/>
      <c r="M242" s="47" t="str">
        <f t="shared" si="4"/>
        <v/>
      </c>
      <c r="N242" s="48"/>
      <c r="O242" s="52"/>
      <c r="P242" s="25"/>
      <c r="Q242" s="41"/>
      <c r="R242" s="42"/>
      <c r="S242" s="51"/>
      <c r="T242" s="25"/>
    </row>
    <row r="243" spans="2:20" ht="25" customHeight="1">
      <c r="B243" s="41"/>
      <c r="C243" s="42"/>
      <c r="D243" s="42"/>
      <c r="E243" s="43" t="str">
        <f t="shared" si="1"/>
        <v/>
      </c>
      <c r="F243" s="44"/>
      <c r="G243" s="42"/>
      <c r="H243" s="45" t="str">
        <f t="shared" si="2"/>
        <v/>
      </c>
      <c r="I243" s="53" t="str">
        <f t="shared" si="3"/>
        <v/>
      </c>
      <c r="J243" s="25"/>
      <c r="K243" s="41"/>
      <c r="L243" s="42"/>
      <c r="M243" s="47" t="str">
        <f t="shared" si="4"/>
        <v/>
      </c>
      <c r="N243" s="48"/>
      <c r="O243" s="52"/>
      <c r="P243" s="25"/>
      <c r="Q243" s="41"/>
      <c r="R243" s="42"/>
      <c r="S243" s="51"/>
      <c r="T243" s="25"/>
    </row>
    <row r="244" spans="2:20" ht="25" customHeight="1">
      <c r="B244" s="41"/>
      <c r="C244" s="42"/>
      <c r="D244" s="42"/>
      <c r="E244" s="43" t="str">
        <f t="shared" si="1"/>
        <v/>
      </c>
      <c r="F244" s="44"/>
      <c r="G244" s="42"/>
      <c r="H244" s="45" t="str">
        <f t="shared" si="2"/>
        <v/>
      </c>
      <c r="I244" s="53" t="str">
        <f t="shared" si="3"/>
        <v/>
      </c>
      <c r="J244" s="25"/>
      <c r="K244" s="41"/>
      <c r="L244" s="42"/>
      <c r="M244" s="47" t="str">
        <f t="shared" si="4"/>
        <v/>
      </c>
      <c r="N244" s="48"/>
      <c r="O244" s="52"/>
      <c r="P244" s="25"/>
      <c r="Q244" s="41"/>
      <c r="R244" s="42"/>
      <c r="S244" s="51"/>
      <c r="T244" s="25"/>
    </row>
    <row r="245" spans="2:20" ht="25" customHeight="1">
      <c r="B245" s="41"/>
      <c r="C245" s="42"/>
      <c r="D245" s="42"/>
      <c r="E245" s="43" t="str">
        <f t="shared" si="1"/>
        <v/>
      </c>
      <c r="F245" s="44"/>
      <c r="G245" s="42"/>
      <c r="H245" s="45" t="str">
        <f t="shared" si="2"/>
        <v/>
      </c>
      <c r="I245" s="53" t="str">
        <f t="shared" si="3"/>
        <v/>
      </c>
      <c r="J245" s="25"/>
      <c r="K245" s="41"/>
      <c r="L245" s="42"/>
      <c r="M245" s="47" t="str">
        <f t="shared" si="4"/>
        <v/>
      </c>
      <c r="N245" s="48"/>
      <c r="O245" s="52"/>
      <c r="P245" s="25"/>
      <c r="Q245" s="41"/>
      <c r="R245" s="42"/>
      <c r="S245" s="51"/>
      <c r="T245" s="25"/>
    </row>
    <row r="246" spans="2:20" ht="25" customHeight="1">
      <c r="B246" s="41"/>
      <c r="C246" s="42"/>
      <c r="D246" s="42"/>
      <c r="E246" s="43" t="str">
        <f t="shared" si="1"/>
        <v/>
      </c>
      <c r="F246" s="44"/>
      <c r="G246" s="42"/>
      <c r="H246" s="45" t="str">
        <f t="shared" si="2"/>
        <v/>
      </c>
      <c r="I246" s="53" t="str">
        <f t="shared" si="3"/>
        <v/>
      </c>
      <c r="J246" s="25"/>
      <c r="K246" s="41"/>
      <c r="L246" s="42"/>
      <c r="M246" s="47" t="str">
        <f t="shared" si="4"/>
        <v/>
      </c>
      <c r="N246" s="48"/>
      <c r="O246" s="52"/>
      <c r="P246" s="25"/>
      <c r="Q246" s="41"/>
      <c r="R246" s="42"/>
      <c r="S246" s="51"/>
      <c r="T246" s="25"/>
    </row>
    <row r="247" spans="2:20" ht="25" customHeight="1">
      <c r="B247" s="41"/>
      <c r="C247" s="42"/>
      <c r="D247" s="42"/>
      <c r="E247" s="43" t="str">
        <f t="shared" si="1"/>
        <v/>
      </c>
      <c r="F247" s="44"/>
      <c r="G247" s="42"/>
      <c r="H247" s="45" t="str">
        <f t="shared" si="2"/>
        <v/>
      </c>
      <c r="I247" s="53" t="str">
        <f t="shared" si="3"/>
        <v/>
      </c>
      <c r="J247" s="25"/>
      <c r="K247" s="41"/>
      <c r="L247" s="42"/>
      <c r="M247" s="47" t="str">
        <f t="shared" si="4"/>
        <v/>
      </c>
      <c r="N247" s="48"/>
      <c r="O247" s="52"/>
      <c r="P247" s="25"/>
      <c r="Q247" s="41"/>
      <c r="R247" s="42"/>
      <c r="S247" s="51"/>
      <c r="T247" s="25"/>
    </row>
    <row r="248" spans="2:20" ht="25" customHeight="1">
      <c r="B248" s="41"/>
      <c r="C248" s="42"/>
      <c r="D248" s="42"/>
      <c r="E248" s="43" t="str">
        <f t="shared" si="1"/>
        <v/>
      </c>
      <c r="F248" s="44"/>
      <c r="G248" s="42"/>
      <c r="H248" s="45" t="str">
        <f t="shared" si="2"/>
        <v/>
      </c>
      <c r="I248" s="53" t="str">
        <f t="shared" si="3"/>
        <v/>
      </c>
      <c r="J248" s="25"/>
      <c r="K248" s="41"/>
      <c r="L248" s="42"/>
      <c r="M248" s="47" t="str">
        <f t="shared" si="4"/>
        <v/>
      </c>
      <c r="N248" s="48"/>
      <c r="O248" s="52"/>
      <c r="P248" s="25"/>
      <c r="Q248" s="41"/>
      <c r="R248" s="42"/>
      <c r="S248" s="51"/>
      <c r="T248" s="25"/>
    </row>
    <row r="249" spans="2:20" ht="25" customHeight="1">
      <c r="B249" s="41"/>
      <c r="C249" s="42"/>
      <c r="D249" s="42"/>
      <c r="E249" s="43" t="str">
        <f t="shared" si="1"/>
        <v/>
      </c>
      <c r="F249" s="44"/>
      <c r="G249" s="42"/>
      <c r="H249" s="45" t="str">
        <f t="shared" si="2"/>
        <v/>
      </c>
      <c r="I249" s="53" t="str">
        <f t="shared" si="3"/>
        <v/>
      </c>
      <c r="J249" s="25"/>
      <c r="K249" s="41"/>
      <c r="L249" s="42"/>
      <c r="M249" s="47" t="str">
        <f t="shared" si="4"/>
        <v/>
      </c>
      <c r="N249" s="48"/>
      <c r="O249" s="52"/>
      <c r="P249" s="25"/>
      <c r="Q249" s="41"/>
      <c r="R249" s="42"/>
      <c r="S249" s="51"/>
      <c r="T249" s="25"/>
    </row>
    <row r="250" spans="2:20" ht="25" customHeight="1">
      <c r="B250" s="41"/>
      <c r="C250" s="42"/>
      <c r="D250" s="42"/>
      <c r="E250" s="43" t="str">
        <f t="shared" si="1"/>
        <v/>
      </c>
      <c r="F250" s="44"/>
      <c r="G250" s="42"/>
      <c r="H250" s="45" t="str">
        <f t="shared" si="2"/>
        <v/>
      </c>
      <c r="I250" s="53" t="str">
        <f t="shared" si="3"/>
        <v/>
      </c>
      <c r="J250" s="25"/>
      <c r="K250" s="41"/>
      <c r="L250" s="42"/>
      <c r="M250" s="47" t="str">
        <f t="shared" si="4"/>
        <v/>
      </c>
      <c r="N250" s="48"/>
      <c r="O250" s="52"/>
      <c r="P250" s="25"/>
      <c r="Q250" s="41"/>
      <c r="R250" s="42"/>
      <c r="S250" s="51"/>
      <c r="T250" s="25"/>
    </row>
    <row r="251" spans="2:20" ht="25" customHeight="1">
      <c r="B251" s="41"/>
      <c r="C251" s="42"/>
      <c r="D251" s="42"/>
      <c r="E251" s="43" t="str">
        <f t="shared" si="1"/>
        <v/>
      </c>
      <c r="F251" s="44"/>
      <c r="G251" s="42"/>
      <c r="H251" s="45" t="str">
        <f t="shared" si="2"/>
        <v/>
      </c>
      <c r="I251" s="53" t="str">
        <f t="shared" si="3"/>
        <v/>
      </c>
      <c r="J251" s="25"/>
      <c r="K251" s="41"/>
      <c r="L251" s="42"/>
      <c r="M251" s="47" t="str">
        <f t="shared" si="4"/>
        <v/>
      </c>
      <c r="N251" s="48"/>
      <c r="O251" s="52"/>
      <c r="P251" s="25"/>
      <c r="Q251" s="41"/>
      <c r="R251" s="42"/>
      <c r="S251" s="51"/>
      <c r="T251" s="25"/>
    </row>
    <row r="252" spans="2:20" ht="25" customHeight="1">
      <c r="B252" s="41"/>
      <c r="C252" s="42"/>
      <c r="D252" s="42"/>
      <c r="E252" s="43" t="str">
        <f t="shared" si="1"/>
        <v/>
      </c>
      <c r="F252" s="44"/>
      <c r="G252" s="42"/>
      <c r="H252" s="45" t="str">
        <f t="shared" si="2"/>
        <v/>
      </c>
      <c r="I252" s="53" t="str">
        <f t="shared" si="3"/>
        <v/>
      </c>
      <c r="J252" s="25"/>
      <c r="K252" s="41"/>
      <c r="L252" s="42"/>
      <c r="M252" s="47" t="str">
        <f t="shared" si="4"/>
        <v/>
      </c>
      <c r="N252" s="48"/>
      <c r="O252" s="52"/>
      <c r="P252" s="25"/>
      <c r="Q252" s="41"/>
      <c r="R252" s="42"/>
      <c r="S252" s="51"/>
      <c r="T252" s="25"/>
    </row>
    <row r="253" spans="2:20" ht="25" customHeight="1">
      <c r="B253" s="41"/>
      <c r="C253" s="42"/>
      <c r="D253" s="42"/>
      <c r="E253" s="43" t="str">
        <f t="shared" si="1"/>
        <v/>
      </c>
      <c r="F253" s="44"/>
      <c r="G253" s="42"/>
      <c r="H253" s="45" t="str">
        <f t="shared" si="2"/>
        <v/>
      </c>
      <c r="I253" s="53" t="str">
        <f t="shared" si="3"/>
        <v/>
      </c>
      <c r="J253" s="25"/>
      <c r="K253" s="41"/>
      <c r="L253" s="42"/>
      <c r="M253" s="47" t="str">
        <f t="shared" si="4"/>
        <v/>
      </c>
      <c r="N253" s="48"/>
      <c r="O253" s="52"/>
      <c r="P253" s="25"/>
      <c r="Q253" s="41"/>
      <c r="R253" s="42"/>
      <c r="S253" s="51"/>
      <c r="T253" s="25"/>
    </row>
    <row r="254" spans="2:20" ht="25" customHeight="1">
      <c r="B254" s="41"/>
      <c r="C254" s="42"/>
      <c r="D254" s="42"/>
      <c r="E254" s="43" t="str">
        <f t="shared" si="1"/>
        <v/>
      </c>
      <c r="F254" s="44"/>
      <c r="G254" s="42"/>
      <c r="H254" s="45" t="str">
        <f t="shared" si="2"/>
        <v/>
      </c>
      <c r="I254" s="53" t="str">
        <f t="shared" si="3"/>
        <v/>
      </c>
      <c r="J254" s="25"/>
      <c r="K254" s="41"/>
      <c r="L254" s="42"/>
      <c r="M254" s="47" t="str">
        <f t="shared" si="4"/>
        <v/>
      </c>
      <c r="N254" s="48"/>
      <c r="O254" s="52"/>
      <c r="P254" s="25"/>
      <c r="Q254" s="41"/>
      <c r="R254" s="42"/>
      <c r="S254" s="51"/>
      <c r="T254" s="25"/>
    </row>
    <row r="255" spans="2:20" ht="25" customHeight="1">
      <c r="B255" s="41"/>
      <c r="C255" s="42"/>
      <c r="D255" s="42"/>
      <c r="E255" s="43" t="str">
        <f t="shared" si="1"/>
        <v/>
      </c>
      <c r="F255" s="44"/>
      <c r="G255" s="42"/>
      <c r="H255" s="45" t="str">
        <f t="shared" si="2"/>
        <v/>
      </c>
      <c r="I255" s="53" t="str">
        <f t="shared" si="3"/>
        <v/>
      </c>
      <c r="J255" s="25"/>
      <c r="K255" s="41"/>
      <c r="L255" s="42"/>
      <c r="M255" s="47" t="str">
        <f t="shared" si="4"/>
        <v/>
      </c>
      <c r="N255" s="48"/>
      <c r="O255" s="52"/>
      <c r="P255" s="25"/>
      <c r="Q255" s="41"/>
      <c r="R255" s="42"/>
      <c r="S255" s="51"/>
      <c r="T255" s="25"/>
    </row>
    <row r="256" spans="2:20" ht="25" customHeight="1">
      <c r="B256" s="41"/>
      <c r="C256" s="42"/>
      <c r="D256" s="42"/>
      <c r="E256" s="43" t="str">
        <f t="shared" si="1"/>
        <v/>
      </c>
      <c r="F256" s="44"/>
      <c r="G256" s="42"/>
      <c r="H256" s="45" t="str">
        <f t="shared" si="2"/>
        <v/>
      </c>
      <c r="I256" s="53" t="str">
        <f t="shared" si="3"/>
        <v/>
      </c>
      <c r="J256" s="25"/>
      <c r="K256" s="41"/>
      <c r="L256" s="42"/>
      <c r="M256" s="47" t="str">
        <f t="shared" si="4"/>
        <v/>
      </c>
      <c r="N256" s="48"/>
      <c r="O256" s="52"/>
      <c r="P256" s="25"/>
      <c r="Q256" s="41"/>
      <c r="R256" s="42"/>
      <c r="S256" s="51"/>
      <c r="T256" s="25"/>
    </row>
    <row r="257" spans="2:20" ht="25" customHeight="1">
      <c r="B257" s="41"/>
      <c r="C257" s="42"/>
      <c r="D257" s="42"/>
      <c r="E257" s="43" t="str">
        <f t="shared" si="1"/>
        <v/>
      </c>
      <c r="F257" s="44"/>
      <c r="G257" s="42"/>
      <c r="H257" s="45" t="str">
        <f t="shared" si="2"/>
        <v/>
      </c>
      <c r="I257" s="53" t="str">
        <f t="shared" si="3"/>
        <v/>
      </c>
      <c r="J257" s="25"/>
      <c r="K257" s="41"/>
      <c r="L257" s="42"/>
      <c r="M257" s="47" t="str">
        <f t="shared" si="4"/>
        <v/>
      </c>
      <c r="N257" s="48"/>
      <c r="O257" s="52"/>
      <c r="P257" s="25"/>
      <c r="Q257" s="41"/>
      <c r="R257" s="42"/>
      <c r="S257" s="51"/>
      <c r="T257" s="25"/>
    </row>
    <row r="258" spans="2:20" ht="25" customHeight="1">
      <c r="B258" s="41"/>
      <c r="C258" s="42"/>
      <c r="D258" s="42"/>
      <c r="E258" s="43" t="str">
        <f t="shared" si="1"/>
        <v/>
      </c>
      <c r="F258" s="44"/>
      <c r="G258" s="42"/>
      <c r="H258" s="45" t="str">
        <f t="shared" si="2"/>
        <v/>
      </c>
      <c r="I258" s="53" t="str">
        <f t="shared" si="3"/>
        <v/>
      </c>
      <c r="J258" s="25"/>
      <c r="K258" s="41"/>
      <c r="L258" s="42"/>
      <c r="M258" s="47" t="str">
        <f t="shared" si="4"/>
        <v/>
      </c>
      <c r="N258" s="48"/>
      <c r="O258" s="52"/>
      <c r="P258" s="25"/>
      <c r="Q258" s="41"/>
      <c r="R258" s="42"/>
      <c r="S258" s="51"/>
      <c r="T258" s="25"/>
    </row>
    <row r="259" spans="2:20" ht="25" customHeight="1">
      <c r="B259" s="41"/>
      <c r="C259" s="42"/>
      <c r="D259" s="42"/>
      <c r="E259" s="43" t="str">
        <f t="shared" si="1"/>
        <v/>
      </c>
      <c r="F259" s="44"/>
      <c r="G259" s="42"/>
      <c r="H259" s="45" t="str">
        <f t="shared" si="2"/>
        <v/>
      </c>
      <c r="I259" s="53" t="str">
        <f t="shared" si="3"/>
        <v/>
      </c>
      <c r="J259" s="25"/>
      <c r="K259" s="41"/>
      <c r="L259" s="42"/>
      <c r="M259" s="47" t="str">
        <f t="shared" si="4"/>
        <v/>
      </c>
      <c r="N259" s="48"/>
      <c r="O259" s="52"/>
      <c r="P259" s="25"/>
      <c r="Q259" s="41"/>
      <c r="R259" s="42"/>
      <c r="S259" s="51"/>
      <c r="T259" s="25"/>
    </row>
    <row r="260" spans="2:20" ht="25" customHeight="1">
      <c r="B260" s="41"/>
      <c r="C260" s="42"/>
      <c r="D260" s="42"/>
      <c r="E260" s="43" t="str">
        <f t="shared" si="1"/>
        <v/>
      </c>
      <c r="F260" s="44"/>
      <c r="G260" s="42"/>
      <c r="H260" s="45" t="str">
        <f t="shared" si="2"/>
        <v/>
      </c>
      <c r="I260" s="53" t="str">
        <f t="shared" si="3"/>
        <v/>
      </c>
      <c r="J260" s="25"/>
      <c r="K260" s="41"/>
      <c r="L260" s="42"/>
      <c r="M260" s="47" t="str">
        <f t="shared" si="4"/>
        <v/>
      </c>
      <c r="N260" s="48"/>
      <c r="O260" s="52"/>
      <c r="P260" s="25"/>
      <c r="Q260" s="41"/>
      <c r="R260" s="42"/>
      <c r="S260" s="51"/>
      <c r="T260" s="25"/>
    </row>
    <row r="261" spans="2:20" ht="25" customHeight="1">
      <c r="B261" s="41"/>
      <c r="C261" s="42"/>
      <c r="D261" s="42"/>
      <c r="E261" s="43" t="str">
        <f t="shared" si="1"/>
        <v/>
      </c>
      <c r="F261" s="44"/>
      <c r="G261" s="42"/>
      <c r="H261" s="45" t="str">
        <f t="shared" si="2"/>
        <v/>
      </c>
      <c r="I261" s="53" t="str">
        <f t="shared" si="3"/>
        <v/>
      </c>
      <c r="J261" s="25"/>
      <c r="K261" s="41"/>
      <c r="L261" s="42"/>
      <c r="M261" s="47" t="str">
        <f t="shared" si="4"/>
        <v/>
      </c>
      <c r="N261" s="48"/>
      <c r="O261" s="52"/>
      <c r="P261" s="25"/>
      <c r="Q261" s="41"/>
      <c r="R261" s="42"/>
      <c r="S261" s="51"/>
      <c r="T261" s="25"/>
    </row>
    <row r="262" spans="2:20" ht="25" customHeight="1">
      <c r="B262" s="41"/>
      <c r="C262" s="42"/>
      <c r="D262" s="42"/>
      <c r="E262" s="43" t="str">
        <f t="shared" si="1"/>
        <v/>
      </c>
      <c r="F262" s="44"/>
      <c r="G262" s="42"/>
      <c r="H262" s="45" t="str">
        <f t="shared" si="2"/>
        <v/>
      </c>
      <c r="I262" s="53" t="str">
        <f t="shared" si="3"/>
        <v/>
      </c>
      <c r="J262" s="25"/>
      <c r="K262" s="41"/>
      <c r="L262" s="42"/>
      <c r="M262" s="47" t="str">
        <f t="shared" si="4"/>
        <v/>
      </c>
      <c r="N262" s="48"/>
      <c r="O262" s="52"/>
      <c r="P262" s="25"/>
      <c r="Q262" s="41"/>
      <c r="R262" s="42"/>
      <c r="S262" s="51"/>
      <c r="T262" s="25"/>
    </row>
    <row r="263" spans="2:20" ht="25" customHeight="1">
      <c r="B263" s="41"/>
      <c r="C263" s="42"/>
      <c r="D263" s="42"/>
      <c r="E263" s="43" t="str">
        <f t="shared" si="1"/>
        <v/>
      </c>
      <c r="F263" s="44"/>
      <c r="G263" s="42"/>
      <c r="H263" s="45" t="str">
        <f t="shared" si="2"/>
        <v/>
      </c>
      <c r="I263" s="53" t="str">
        <f t="shared" si="3"/>
        <v/>
      </c>
      <c r="J263" s="25"/>
      <c r="K263" s="41"/>
      <c r="L263" s="42"/>
      <c r="M263" s="47" t="str">
        <f t="shared" si="4"/>
        <v/>
      </c>
      <c r="N263" s="48"/>
      <c r="O263" s="52"/>
      <c r="P263" s="25"/>
      <c r="Q263" s="41"/>
      <c r="R263" s="42"/>
      <c r="S263" s="51"/>
      <c r="T263" s="25"/>
    </row>
    <row r="264" spans="2:20" ht="25" customHeight="1">
      <c r="B264" s="41"/>
      <c r="C264" s="42"/>
      <c r="D264" s="42"/>
      <c r="E264" s="43" t="str">
        <f t="shared" si="1"/>
        <v/>
      </c>
      <c r="F264" s="44"/>
      <c r="G264" s="42"/>
      <c r="H264" s="45" t="str">
        <f t="shared" si="2"/>
        <v/>
      </c>
      <c r="I264" s="53" t="str">
        <f t="shared" si="3"/>
        <v/>
      </c>
      <c r="J264" s="25"/>
      <c r="K264" s="41"/>
      <c r="L264" s="42"/>
      <c r="M264" s="47" t="str">
        <f t="shared" si="4"/>
        <v/>
      </c>
      <c r="N264" s="48"/>
      <c r="O264" s="52"/>
      <c r="P264" s="25"/>
      <c r="Q264" s="41"/>
      <c r="R264" s="42"/>
      <c r="S264" s="51"/>
      <c r="T264" s="25"/>
    </row>
    <row r="265" spans="2:20" ht="25" customHeight="1">
      <c r="B265" s="41"/>
      <c r="C265" s="42"/>
      <c r="D265" s="42"/>
      <c r="E265" s="43" t="str">
        <f t="shared" si="1"/>
        <v/>
      </c>
      <c r="F265" s="44"/>
      <c r="G265" s="42"/>
      <c r="H265" s="45" t="str">
        <f t="shared" si="2"/>
        <v/>
      </c>
      <c r="I265" s="53" t="str">
        <f t="shared" si="3"/>
        <v/>
      </c>
      <c r="J265" s="25"/>
      <c r="K265" s="41"/>
      <c r="L265" s="42"/>
      <c r="M265" s="47" t="str">
        <f t="shared" si="4"/>
        <v/>
      </c>
      <c r="N265" s="48"/>
      <c r="O265" s="52"/>
      <c r="P265" s="25"/>
      <c r="Q265" s="41"/>
      <c r="R265" s="42"/>
      <c r="S265" s="51"/>
      <c r="T265" s="25"/>
    </row>
    <row r="266" spans="2:20" ht="25" customHeight="1">
      <c r="B266" s="41"/>
      <c r="C266" s="42"/>
      <c r="D266" s="42"/>
      <c r="E266" s="43" t="str">
        <f t="shared" ref="E266:E520" si="7">IF(C266="","",$A$1)</f>
        <v/>
      </c>
      <c r="F266" s="44"/>
      <c r="G266" s="42"/>
      <c r="H266" s="45" t="str">
        <f t="shared" ref="H266:H520" si="8">IF(C266="","",$A$1)</f>
        <v/>
      </c>
      <c r="I266" s="53" t="str">
        <f t="shared" ref="I266:I520" si="9">IFERROR(IF(C266="","",F266/G266),"")</f>
        <v/>
      </c>
      <c r="J266" s="25"/>
      <c r="K266" s="41"/>
      <c r="L266" s="42"/>
      <c r="M266" s="47" t="str">
        <f t="shared" ref="M266:M520" si="10">IF(C266="", "", IF(K266&lt;=0, "No Stock", IF(K266&lt;=L266, "Low Stock", "In Stock")))</f>
        <v/>
      </c>
      <c r="N266" s="48"/>
      <c r="O266" s="52"/>
      <c r="P266" s="25"/>
      <c r="Q266" s="41"/>
      <c r="R266" s="42"/>
      <c r="S266" s="51"/>
      <c r="T266" s="25"/>
    </row>
    <row r="267" spans="2:20" ht="25" customHeight="1">
      <c r="B267" s="41"/>
      <c r="C267" s="42"/>
      <c r="D267" s="42"/>
      <c r="E267" s="43" t="str">
        <f t="shared" si="7"/>
        <v/>
      </c>
      <c r="F267" s="44"/>
      <c r="G267" s="42"/>
      <c r="H267" s="45" t="str">
        <f t="shared" si="8"/>
        <v/>
      </c>
      <c r="I267" s="53" t="str">
        <f t="shared" si="9"/>
        <v/>
      </c>
      <c r="J267" s="25"/>
      <c r="K267" s="41"/>
      <c r="L267" s="42"/>
      <c r="M267" s="47" t="str">
        <f t="shared" si="10"/>
        <v/>
      </c>
      <c r="N267" s="48"/>
      <c r="O267" s="52"/>
      <c r="P267" s="25"/>
      <c r="Q267" s="41"/>
      <c r="R267" s="42"/>
      <c r="S267" s="51"/>
      <c r="T267" s="25"/>
    </row>
    <row r="268" spans="2:20" ht="25" customHeight="1">
      <c r="B268" s="41"/>
      <c r="C268" s="42"/>
      <c r="D268" s="42"/>
      <c r="E268" s="43" t="str">
        <f t="shared" si="7"/>
        <v/>
      </c>
      <c r="F268" s="44"/>
      <c r="G268" s="42"/>
      <c r="H268" s="45" t="str">
        <f t="shared" si="8"/>
        <v/>
      </c>
      <c r="I268" s="53" t="str">
        <f t="shared" si="9"/>
        <v/>
      </c>
      <c r="J268" s="25"/>
      <c r="K268" s="41"/>
      <c r="L268" s="42"/>
      <c r="M268" s="47" t="str">
        <f t="shared" si="10"/>
        <v/>
      </c>
      <c r="N268" s="48"/>
      <c r="O268" s="52"/>
      <c r="P268" s="25"/>
      <c r="Q268" s="41"/>
      <c r="R268" s="42"/>
      <c r="S268" s="51"/>
      <c r="T268" s="25"/>
    </row>
    <row r="269" spans="2:20" ht="25" customHeight="1">
      <c r="B269" s="41"/>
      <c r="C269" s="42"/>
      <c r="D269" s="42"/>
      <c r="E269" s="43" t="str">
        <f t="shared" si="7"/>
        <v/>
      </c>
      <c r="F269" s="44"/>
      <c r="G269" s="42"/>
      <c r="H269" s="45" t="str">
        <f t="shared" si="8"/>
        <v/>
      </c>
      <c r="I269" s="53" t="str">
        <f t="shared" si="9"/>
        <v/>
      </c>
      <c r="J269" s="25"/>
      <c r="K269" s="41"/>
      <c r="L269" s="42"/>
      <c r="M269" s="47" t="str">
        <f t="shared" si="10"/>
        <v/>
      </c>
      <c r="N269" s="48"/>
      <c r="O269" s="52"/>
      <c r="P269" s="25"/>
      <c r="Q269" s="41"/>
      <c r="R269" s="42"/>
      <c r="S269" s="51"/>
      <c r="T269" s="25"/>
    </row>
    <row r="270" spans="2:20" ht="25" customHeight="1">
      <c r="B270" s="41"/>
      <c r="C270" s="42"/>
      <c r="D270" s="42"/>
      <c r="E270" s="43" t="str">
        <f t="shared" si="7"/>
        <v/>
      </c>
      <c r="F270" s="44"/>
      <c r="G270" s="42"/>
      <c r="H270" s="45" t="str">
        <f t="shared" si="8"/>
        <v/>
      </c>
      <c r="I270" s="53" t="str">
        <f t="shared" si="9"/>
        <v/>
      </c>
      <c r="J270" s="25"/>
      <c r="K270" s="41"/>
      <c r="L270" s="42"/>
      <c r="M270" s="47" t="str">
        <f t="shared" si="10"/>
        <v/>
      </c>
      <c r="N270" s="48"/>
      <c r="O270" s="52"/>
      <c r="P270" s="25"/>
      <c r="Q270" s="41"/>
      <c r="R270" s="42"/>
      <c r="S270" s="51"/>
      <c r="T270" s="25"/>
    </row>
    <row r="271" spans="2:20" ht="25" customHeight="1">
      <c r="B271" s="41"/>
      <c r="C271" s="42"/>
      <c r="D271" s="42"/>
      <c r="E271" s="43" t="str">
        <f t="shared" si="7"/>
        <v/>
      </c>
      <c r="F271" s="44"/>
      <c r="G271" s="42"/>
      <c r="H271" s="45" t="str">
        <f t="shared" si="8"/>
        <v/>
      </c>
      <c r="I271" s="53" t="str">
        <f t="shared" si="9"/>
        <v/>
      </c>
      <c r="J271" s="25"/>
      <c r="K271" s="41"/>
      <c r="L271" s="42"/>
      <c r="M271" s="47" t="str">
        <f t="shared" si="10"/>
        <v/>
      </c>
      <c r="N271" s="48"/>
      <c r="O271" s="52"/>
      <c r="P271" s="25"/>
      <c r="Q271" s="41"/>
      <c r="R271" s="42"/>
      <c r="S271" s="51"/>
      <c r="T271" s="25"/>
    </row>
    <row r="272" spans="2:20" ht="25" customHeight="1">
      <c r="B272" s="41"/>
      <c r="C272" s="42"/>
      <c r="D272" s="42"/>
      <c r="E272" s="43" t="str">
        <f t="shared" si="7"/>
        <v/>
      </c>
      <c r="F272" s="44"/>
      <c r="G272" s="42"/>
      <c r="H272" s="45" t="str">
        <f t="shared" si="8"/>
        <v/>
      </c>
      <c r="I272" s="53" t="str">
        <f t="shared" si="9"/>
        <v/>
      </c>
      <c r="J272" s="25"/>
      <c r="K272" s="41"/>
      <c r="L272" s="42"/>
      <c r="M272" s="47" t="str">
        <f t="shared" si="10"/>
        <v/>
      </c>
      <c r="N272" s="48"/>
      <c r="O272" s="52"/>
      <c r="P272" s="25"/>
      <c r="Q272" s="41"/>
      <c r="R272" s="42"/>
      <c r="S272" s="51"/>
      <c r="T272" s="25"/>
    </row>
    <row r="273" spans="2:20" ht="25" customHeight="1">
      <c r="B273" s="41"/>
      <c r="C273" s="42"/>
      <c r="D273" s="42"/>
      <c r="E273" s="43" t="str">
        <f t="shared" si="7"/>
        <v/>
      </c>
      <c r="F273" s="44"/>
      <c r="G273" s="42"/>
      <c r="H273" s="45" t="str">
        <f t="shared" si="8"/>
        <v/>
      </c>
      <c r="I273" s="53" t="str">
        <f t="shared" si="9"/>
        <v/>
      </c>
      <c r="J273" s="25"/>
      <c r="K273" s="41"/>
      <c r="L273" s="42"/>
      <c r="M273" s="47" t="str">
        <f t="shared" si="10"/>
        <v/>
      </c>
      <c r="N273" s="48"/>
      <c r="O273" s="52"/>
      <c r="P273" s="25"/>
      <c r="Q273" s="41"/>
      <c r="R273" s="42"/>
      <c r="S273" s="51"/>
      <c r="T273" s="25"/>
    </row>
    <row r="274" spans="2:20" ht="25" customHeight="1">
      <c r="B274" s="41"/>
      <c r="C274" s="42"/>
      <c r="D274" s="42"/>
      <c r="E274" s="43" t="str">
        <f t="shared" si="7"/>
        <v/>
      </c>
      <c r="F274" s="44"/>
      <c r="G274" s="42"/>
      <c r="H274" s="45" t="str">
        <f t="shared" si="8"/>
        <v/>
      </c>
      <c r="I274" s="53" t="str">
        <f t="shared" si="9"/>
        <v/>
      </c>
      <c r="J274" s="25"/>
      <c r="K274" s="41"/>
      <c r="L274" s="42"/>
      <c r="M274" s="47" t="str">
        <f t="shared" si="10"/>
        <v/>
      </c>
      <c r="N274" s="48"/>
      <c r="O274" s="52"/>
      <c r="P274" s="25"/>
      <c r="Q274" s="41"/>
      <c r="R274" s="42"/>
      <c r="S274" s="51"/>
      <c r="T274" s="25"/>
    </row>
    <row r="275" spans="2:20" ht="25" customHeight="1">
      <c r="B275" s="41"/>
      <c r="C275" s="42"/>
      <c r="D275" s="42"/>
      <c r="E275" s="43" t="str">
        <f t="shared" si="7"/>
        <v/>
      </c>
      <c r="F275" s="44"/>
      <c r="G275" s="42"/>
      <c r="H275" s="45" t="str">
        <f t="shared" si="8"/>
        <v/>
      </c>
      <c r="I275" s="53" t="str">
        <f t="shared" si="9"/>
        <v/>
      </c>
      <c r="J275" s="25"/>
      <c r="K275" s="41"/>
      <c r="L275" s="42"/>
      <c r="M275" s="47" t="str">
        <f t="shared" si="10"/>
        <v/>
      </c>
      <c r="N275" s="48"/>
      <c r="O275" s="52"/>
      <c r="P275" s="25"/>
      <c r="Q275" s="41"/>
      <c r="R275" s="42"/>
      <c r="S275" s="51"/>
      <c r="T275" s="25"/>
    </row>
    <row r="276" spans="2:20" ht="25" customHeight="1">
      <c r="B276" s="41"/>
      <c r="C276" s="42"/>
      <c r="D276" s="42"/>
      <c r="E276" s="43" t="str">
        <f t="shared" si="7"/>
        <v/>
      </c>
      <c r="F276" s="44"/>
      <c r="G276" s="42"/>
      <c r="H276" s="45" t="str">
        <f t="shared" si="8"/>
        <v/>
      </c>
      <c r="I276" s="53" t="str">
        <f t="shared" si="9"/>
        <v/>
      </c>
      <c r="J276" s="25"/>
      <c r="K276" s="41"/>
      <c r="L276" s="42"/>
      <c r="M276" s="47" t="str">
        <f t="shared" si="10"/>
        <v/>
      </c>
      <c r="N276" s="48"/>
      <c r="O276" s="52"/>
      <c r="P276" s="25"/>
      <c r="Q276" s="41"/>
      <c r="R276" s="42"/>
      <c r="S276" s="51"/>
      <c r="T276" s="25"/>
    </row>
    <row r="277" spans="2:20" ht="25" customHeight="1">
      <c r="B277" s="41"/>
      <c r="C277" s="42"/>
      <c r="D277" s="42"/>
      <c r="E277" s="43" t="str">
        <f t="shared" si="7"/>
        <v/>
      </c>
      <c r="F277" s="44"/>
      <c r="G277" s="42"/>
      <c r="H277" s="45" t="str">
        <f t="shared" si="8"/>
        <v/>
      </c>
      <c r="I277" s="53" t="str">
        <f t="shared" si="9"/>
        <v/>
      </c>
      <c r="J277" s="25"/>
      <c r="K277" s="41"/>
      <c r="L277" s="42"/>
      <c r="M277" s="47" t="str">
        <f t="shared" si="10"/>
        <v/>
      </c>
      <c r="N277" s="48"/>
      <c r="O277" s="52"/>
      <c r="P277" s="25"/>
      <c r="Q277" s="41"/>
      <c r="R277" s="42"/>
      <c r="S277" s="51"/>
      <c r="T277" s="25"/>
    </row>
    <row r="278" spans="2:20" ht="25" customHeight="1">
      <c r="B278" s="41"/>
      <c r="C278" s="42"/>
      <c r="D278" s="42"/>
      <c r="E278" s="43" t="str">
        <f t="shared" si="7"/>
        <v/>
      </c>
      <c r="F278" s="44"/>
      <c r="G278" s="42"/>
      <c r="H278" s="45" t="str">
        <f t="shared" si="8"/>
        <v/>
      </c>
      <c r="I278" s="53" t="str">
        <f t="shared" si="9"/>
        <v/>
      </c>
      <c r="J278" s="25"/>
      <c r="K278" s="41"/>
      <c r="L278" s="42"/>
      <c r="M278" s="47" t="str">
        <f t="shared" si="10"/>
        <v/>
      </c>
      <c r="N278" s="48"/>
      <c r="O278" s="52"/>
      <c r="P278" s="25"/>
      <c r="Q278" s="41"/>
      <c r="R278" s="42"/>
      <c r="S278" s="51"/>
      <c r="T278" s="25"/>
    </row>
    <row r="279" spans="2:20" ht="25" customHeight="1">
      <c r="B279" s="41"/>
      <c r="C279" s="42"/>
      <c r="D279" s="42"/>
      <c r="E279" s="43" t="str">
        <f t="shared" si="7"/>
        <v/>
      </c>
      <c r="F279" s="44"/>
      <c r="G279" s="42"/>
      <c r="H279" s="45" t="str">
        <f t="shared" si="8"/>
        <v/>
      </c>
      <c r="I279" s="53" t="str">
        <f t="shared" si="9"/>
        <v/>
      </c>
      <c r="J279" s="25"/>
      <c r="K279" s="41"/>
      <c r="L279" s="42"/>
      <c r="M279" s="47" t="str">
        <f t="shared" si="10"/>
        <v/>
      </c>
      <c r="N279" s="48"/>
      <c r="O279" s="52"/>
      <c r="P279" s="25"/>
      <c r="Q279" s="41"/>
      <c r="R279" s="42"/>
      <c r="S279" s="51"/>
      <c r="T279" s="25"/>
    </row>
    <row r="280" spans="2:20" ht="25" customHeight="1">
      <c r="B280" s="41"/>
      <c r="C280" s="42"/>
      <c r="D280" s="42"/>
      <c r="E280" s="43" t="str">
        <f t="shared" si="7"/>
        <v/>
      </c>
      <c r="F280" s="44"/>
      <c r="G280" s="42"/>
      <c r="H280" s="45" t="str">
        <f t="shared" si="8"/>
        <v/>
      </c>
      <c r="I280" s="53" t="str">
        <f t="shared" si="9"/>
        <v/>
      </c>
      <c r="J280" s="25"/>
      <c r="K280" s="41"/>
      <c r="L280" s="42"/>
      <c r="M280" s="47" t="str">
        <f t="shared" si="10"/>
        <v/>
      </c>
      <c r="N280" s="48"/>
      <c r="O280" s="52"/>
      <c r="P280" s="25"/>
      <c r="Q280" s="41"/>
      <c r="R280" s="42"/>
      <c r="S280" s="51"/>
      <c r="T280" s="25"/>
    </row>
    <row r="281" spans="2:20" ht="25" customHeight="1">
      <c r="B281" s="41"/>
      <c r="C281" s="42"/>
      <c r="D281" s="42"/>
      <c r="E281" s="43" t="str">
        <f t="shared" si="7"/>
        <v/>
      </c>
      <c r="F281" s="44"/>
      <c r="G281" s="42"/>
      <c r="H281" s="45" t="str">
        <f t="shared" si="8"/>
        <v/>
      </c>
      <c r="I281" s="53" t="str">
        <f t="shared" si="9"/>
        <v/>
      </c>
      <c r="J281" s="25"/>
      <c r="K281" s="41"/>
      <c r="L281" s="42"/>
      <c r="M281" s="47" t="str">
        <f t="shared" si="10"/>
        <v/>
      </c>
      <c r="N281" s="48"/>
      <c r="O281" s="52"/>
      <c r="P281" s="25"/>
      <c r="Q281" s="41"/>
      <c r="R281" s="42"/>
      <c r="S281" s="51"/>
      <c r="T281" s="25"/>
    </row>
    <row r="282" spans="2:20" ht="25" customHeight="1">
      <c r="B282" s="41"/>
      <c r="C282" s="42"/>
      <c r="D282" s="42"/>
      <c r="E282" s="43" t="str">
        <f t="shared" si="7"/>
        <v/>
      </c>
      <c r="F282" s="44"/>
      <c r="G282" s="42"/>
      <c r="H282" s="45" t="str">
        <f t="shared" si="8"/>
        <v/>
      </c>
      <c r="I282" s="53" t="str">
        <f t="shared" si="9"/>
        <v/>
      </c>
      <c r="J282" s="25"/>
      <c r="K282" s="41"/>
      <c r="L282" s="42"/>
      <c r="M282" s="47" t="str">
        <f t="shared" si="10"/>
        <v/>
      </c>
      <c r="N282" s="48"/>
      <c r="O282" s="52"/>
      <c r="P282" s="25"/>
      <c r="Q282" s="41"/>
      <c r="R282" s="42"/>
      <c r="S282" s="51"/>
      <c r="T282" s="25"/>
    </row>
    <row r="283" spans="2:20" ht="25" customHeight="1">
      <c r="B283" s="41"/>
      <c r="C283" s="42"/>
      <c r="D283" s="42"/>
      <c r="E283" s="43" t="str">
        <f t="shared" si="7"/>
        <v/>
      </c>
      <c r="F283" s="44"/>
      <c r="G283" s="42"/>
      <c r="H283" s="45" t="str">
        <f t="shared" si="8"/>
        <v/>
      </c>
      <c r="I283" s="53" t="str">
        <f t="shared" si="9"/>
        <v/>
      </c>
      <c r="J283" s="25"/>
      <c r="K283" s="41"/>
      <c r="L283" s="42"/>
      <c r="M283" s="47" t="str">
        <f t="shared" si="10"/>
        <v/>
      </c>
      <c r="N283" s="48"/>
      <c r="O283" s="52"/>
      <c r="P283" s="25"/>
      <c r="Q283" s="41"/>
      <c r="R283" s="42"/>
      <c r="S283" s="51"/>
      <c r="T283" s="25"/>
    </row>
    <row r="284" spans="2:20" ht="25" customHeight="1">
      <c r="B284" s="41"/>
      <c r="C284" s="42"/>
      <c r="D284" s="42"/>
      <c r="E284" s="43" t="str">
        <f t="shared" si="7"/>
        <v/>
      </c>
      <c r="F284" s="44"/>
      <c r="G284" s="42"/>
      <c r="H284" s="45" t="str">
        <f t="shared" si="8"/>
        <v/>
      </c>
      <c r="I284" s="53" t="str">
        <f t="shared" si="9"/>
        <v/>
      </c>
      <c r="J284" s="25"/>
      <c r="K284" s="41"/>
      <c r="L284" s="42"/>
      <c r="M284" s="47" t="str">
        <f t="shared" si="10"/>
        <v/>
      </c>
      <c r="N284" s="48"/>
      <c r="O284" s="52"/>
      <c r="P284" s="25"/>
      <c r="Q284" s="41"/>
      <c r="R284" s="42"/>
      <c r="S284" s="51"/>
      <c r="T284" s="25"/>
    </row>
    <row r="285" spans="2:20" ht="25" customHeight="1">
      <c r="B285" s="41"/>
      <c r="C285" s="42"/>
      <c r="D285" s="42"/>
      <c r="E285" s="43" t="str">
        <f t="shared" si="7"/>
        <v/>
      </c>
      <c r="F285" s="44"/>
      <c r="G285" s="42"/>
      <c r="H285" s="45" t="str">
        <f t="shared" si="8"/>
        <v/>
      </c>
      <c r="I285" s="53" t="str">
        <f t="shared" si="9"/>
        <v/>
      </c>
      <c r="J285" s="25"/>
      <c r="K285" s="41"/>
      <c r="L285" s="42"/>
      <c r="M285" s="47" t="str">
        <f t="shared" si="10"/>
        <v/>
      </c>
      <c r="N285" s="48"/>
      <c r="O285" s="52"/>
      <c r="P285" s="25"/>
      <c r="Q285" s="41"/>
      <c r="R285" s="42"/>
      <c r="S285" s="51"/>
      <c r="T285" s="25"/>
    </row>
    <row r="286" spans="2:20" ht="25" customHeight="1">
      <c r="B286" s="41"/>
      <c r="C286" s="42"/>
      <c r="D286" s="42"/>
      <c r="E286" s="43" t="str">
        <f t="shared" si="7"/>
        <v/>
      </c>
      <c r="F286" s="44"/>
      <c r="G286" s="42"/>
      <c r="H286" s="45" t="str">
        <f t="shared" si="8"/>
        <v/>
      </c>
      <c r="I286" s="53" t="str">
        <f t="shared" si="9"/>
        <v/>
      </c>
      <c r="J286" s="25"/>
      <c r="K286" s="41"/>
      <c r="L286" s="42"/>
      <c r="M286" s="47" t="str">
        <f t="shared" si="10"/>
        <v/>
      </c>
      <c r="N286" s="48"/>
      <c r="O286" s="52"/>
      <c r="P286" s="25"/>
      <c r="Q286" s="41"/>
      <c r="R286" s="42"/>
      <c r="S286" s="51"/>
      <c r="T286" s="25"/>
    </row>
    <row r="287" spans="2:20" ht="25" customHeight="1">
      <c r="B287" s="41"/>
      <c r="C287" s="42"/>
      <c r="D287" s="42"/>
      <c r="E287" s="43" t="str">
        <f t="shared" si="7"/>
        <v/>
      </c>
      <c r="F287" s="44"/>
      <c r="G287" s="42"/>
      <c r="H287" s="45" t="str">
        <f t="shared" si="8"/>
        <v/>
      </c>
      <c r="I287" s="53" t="str">
        <f t="shared" si="9"/>
        <v/>
      </c>
      <c r="J287" s="25"/>
      <c r="K287" s="41"/>
      <c r="L287" s="42"/>
      <c r="M287" s="47" t="str">
        <f t="shared" si="10"/>
        <v/>
      </c>
      <c r="N287" s="48"/>
      <c r="O287" s="52"/>
      <c r="P287" s="25"/>
      <c r="Q287" s="41"/>
      <c r="R287" s="42"/>
      <c r="S287" s="51"/>
      <c r="T287" s="25"/>
    </row>
    <row r="288" spans="2:20" ht="25" customHeight="1">
      <c r="B288" s="41"/>
      <c r="C288" s="42"/>
      <c r="D288" s="42"/>
      <c r="E288" s="43" t="str">
        <f t="shared" si="7"/>
        <v/>
      </c>
      <c r="F288" s="44"/>
      <c r="G288" s="42"/>
      <c r="H288" s="45" t="str">
        <f t="shared" si="8"/>
        <v/>
      </c>
      <c r="I288" s="53" t="str">
        <f t="shared" si="9"/>
        <v/>
      </c>
      <c r="J288" s="25"/>
      <c r="K288" s="41"/>
      <c r="L288" s="42"/>
      <c r="M288" s="47" t="str">
        <f t="shared" si="10"/>
        <v/>
      </c>
      <c r="N288" s="48"/>
      <c r="O288" s="52"/>
      <c r="P288" s="25"/>
      <c r="Q288" s="41"/>
      <c r="R288" s="42"/>
      <c r="S288" s="51"/>
      <c r="T288" s="25"/>
    </row>
    <row r="289" spans="2:20" ht="25" customHeight="1">
      <c r="B289" s="41"/>
      <c r="C289" s="42"/>
      <c r="D289" s="42"/>
      <c r="E289" s="43" t="str">
        <f t="shared" si="7"/>
        <v/>
      </c>
      <c r="F289" s="44"/>
      <c r="G289" s="42"/>
      <c r="H289" s="45" t="str">
        <f t="shared" si="8"/>
        <v/>
      </c>
      <c r="I289" s="53" t="str">
        <f t="shared" si="9"/>
        <v/>
      </c>
      <c r="J289" s="25"/>
      <c r="K289" s="41"/>
      <c r="L289" s="42"/>
      <c r="M289" s="47" t="str">
        <f t="shared" si="10"/>
        <v/>
      </c>
      <c r="N289" s="48"/>
      <c r="O289" s="52"/>
      <c r="P289" s="25"/>
      <c r="Q289" s="41"/>
      <c r="R289" s="42"/>
      <c r="S289" s="51"/>
      <c r="T289" s="25"/>
    </row>
    <row r="290" spans="2:20" ht="25" customHeight="1">
      <c r="B290" s="41"/>
      <c r="C290" s="42"/>
      <c r="D290" s="42"/>
      <c r="E290" s="43" t="str">
        <f t="shared" si="7"/>
        <v/>
      </c>
      <c r="F290" s="44"/>
      <c r="G290" s="42"/>
      <c r="H290" s="45" t="str">
        <f t="shared" si="8"/>
        <v/>
      </c>
      <c r="I290" s="53" t="str">
        <f t="shared" si="9"/>
        <v/>
      </c>
      <c r="J290" s="25"/>
      <c r="K290" s="41"/>
      <c r="L290" s="42"/>
      <c r="M290" s="47" t="str">
        <f t="shared" si="10"/>
        <v/>
      </c>
      <c r="N290" s="48"/>
      <c r="O290" s="52"/>
      <c r="P290" s="25"/>
      <c r="Q290" s="41"/>
      <c r="R290" s="42"/>
      <c r="S290" s="51"/>
      <c r="T290" s="25"/>
    </row>
    <row r="291" spans="2:20" ht="25" customHeight="1">
      <c r="B291" s="41"/>
      <c r="C291" s="42"/>
      <c r="D291" s="42"/>
      <c r="E291" s="43" t="str">
        <f t="shared" si="7"/>
        <v/>
      </c>
      <c r="F291" s="44"/>
      <c r="G291" s="42"/>
      <c r="H291" s="45" t="str">
        <f t="shared" si="8"/>
        <v/>
      </c>
      <c r="I291" s="53" t="str">
        <f t="shared" si="9"/>
        <v/>
      </c>
      <c r="J291" s="25"/>
      <c r="K291" s="41"/>
      <c r="L291" s="42"/>
      <c r="M291" s="47" t="str">
        <f t="shared" si="10"/>
        <v/>
      </c>
      <c r="N291" s="48"/>
      <c r="O291" s="52"/>
      <c r="P291" s="25"/>
      <c r="Q291" s="41"/>
      <c r="R291" s="42"/>
      <c r="S291" s="51"/>
      <c r="T291" s="25"/>
    </row>
    <row r="292" spans="2:20" ht="25" customHeight="1">
      <c r="B292" s="41"/>
      <c r="C292" s="42"/>
      <c r="D292" s="42"/>
      <c r="E292" s="43" t="str">
        <f t="shared" si="7"/>
        <v/>
      </c>
      <c r="F292" s="44"/>
      <c r="G292" s="42"/>
      <c r="H292" s="45" t="str">
        <f t="shared" si="8"/>
        <v/>
      </c>
      <c r="I292" s="53" t="str">
        <f t="shared" si="9"/>
        <v/>
      </c>
      <c r="J292" s="25"/>
      <c r="K292" s="41"/>
      <c r="L292" s="42"/>
      <c r="M292" s="47" t="str">
        <f t="shared" si="10"/>
        <v/>
      </c>
      <c r="N292" s="48"/>
      <c r="O292" s="52"/>
      <c r="P292" s="25"/>
      <c r="Q292" s="41"/>
      <c r="R292" s="42"/>
      <c r="S292" s="51"/>
      <c r="T292" s="25"/>
    </row>
    <row r="293" spans="2:20" ht="25" customHeight="1">
      <c r="B293" s="41"/>
      <c r="C293" s="42"/>
      <c r="D293" s="42"/>
      <c r="E293" s="43" t="str">
        <f t="shared" si="7"/>
        <v/>
      </c>
      <c r="F293" s="44"/>
      <c r="G293" s="42"/>
      <c r="H293" s="45" t="str">
        <f t="shared" si="8"/>
        <v/>
      </c>
      <c r="I293" s="53" t="str">
        <f t="shared" si="9"/>
        <v/>
      </c>
      <c r="J293" s="25"/>
      <c r="K293" s="41"/>
      <c r="L293" s="42"/>
      <c r="M293" s="47" t="str">
        <f t="shared" si="10"/>
        <v/>
      </c>
      <c r="N293" s="48"/>
      <c r="O293" s="52"/>
      <c r="P293" s="25"/>
      <c r="Q293" s="41"/>
      <c r="R293" s="42"/>
      <c r="S293" s="51"/>
      <c r="T293" s="25"/>
    </row>
    <row r="294" spans="2:20" ht="25" customHeight="1">
      <c r="B294" s="41"/>
      <c r="C294" s="42"/>
      <c r="D294" s="42"/>
      <c r="E294" s="43" t="str">
        <f t="shared" si="7"/>
        <v/>
      </c>
      <c r="F294" s="44"/>
      <c r="G294" s="42"/>
      <c r="H294" s="45" t="str">
        <f t="shared" si="8"/>
        <v/>
      </c>
      <c r="I294" s="53" t="str">
        <f t="shared" si="9"/>
        <v/>
      </c>
      <c r="J294" s="25"/>
      <c r="K294" s="41"/>
      <c r="L294" s="42"/>
      <c r="M294" s="47" t="str">
        <f t="shared" si="10"/>
        <v/>
      </c>
      <c r="N294" s="48"/>
      <c r="O294" s="52"/>
      <c r="P294" s="25"/>
      <c r="Q294" s="41"/>
      <c r="R294" s="42"/>
      <c r="S294" s="51"/>
      <c r="T294" s="25"/>
    </row>
    <row r="295" spans="2:20" ht="25" customHeight="1">
      <c r="B295" s="41"/>
      <c r="C295" s="42"/>
      <c r="D295" s="42"/>
      <c r="E295" s="43" t="str">
        <f t="shared" si="7"/>
        <v/>
      </c>
      <c r="F295" s="44"/>
      <c r="G295" s="42"/>
      <c r="H295" s="45" t="str">
        <f t="shared" si="8"/>
        <v/>
      </c>
      <c r="I295" s="53" t="str">
        <f t="shared" si="9"/>
        <v/>
      </c>
      <c r="J295" s="25"/>
      <c r="K295" s="41"/>
      <c r="L295" s="42"/>
      <c r="M295" s="47" t="str">
        <f t="shared" si="10"/>
        <v/>
      </c>
      <c r="N295" s="48"/>
      <c r="O295" s="52"/>
      <c r="P295" s="25"/>
      <c r="Q295" s="41"/>
      <c r="R295" s="42"/>
      <c r="S295" s="51"/>
      <c r="T295" s="25"/>
    </row>
    <row r="296" spans="2:20" ht="25" customHeight="1">
      <c r="B296" s="41"/>
      <c r="C296" s="42"/>
      <c r="D296" s="42"/>
      <c r="E296" s="43" t="str">
        <f t="shared" si="7"/>
        <v/>
      </c>
      <c r="F296" s="44"/>
      <c r="G296" s="42"/>
      <c r="H296" s="45" t="str">
        <f t="shared" si="8"/>
        <v/>
      </c>
      <c r="I296" s="53" t="str">
        <f t="shared" si="9"/>
        <v/>
      </c>
      <c r="J296" s="25"/>
      <c r="K296" s="41"/>
      <c r="L296" s="42"/>
      <c r="M296" s="47" t="str">
        <f t="shared" si="10"/>
        <v/>
      </c>
      <c r="N296" s="48"/>
      <c r="O296" s="52"/>
      <c r="P296" s="25"/>
      <c r="Q296" s="41"/>
      <c r="R296" s="42"/>
      <c r="S296" s="51"/>
      <c r="T296" s="25"/>
    </row>
    <row r="297" spans="2:20" ht="25" customHeight="1">
      <c r="B297" s="41"/>
      <c r="C297" s="42"/>
      <c r="D297" s="42"/>
      <c r="E297" s="43" t="str">
        <f t="shared" si="7"/>
        <v/>
      </c>
      <c r="F297" s="44"/>
      <c r="G297" s="42"/>
      <c r="H297" s="45" t="str">
        <f t="shared" si="8"/>
        <v/>
      </c>
      <c r="I297" s="53" t="str">
        <f t="shared" si="9"/>
        <v/>
      </c>
      <c r="J297" s="25"/>
      <c r="K297" s="41"/>
      <c r="L297" s="42"/>
      <c r="M297" s="47" t="str">
        <f t="shared" si="10"/>
        <v/>
      </c>
      <c r="N297" s="48"/>
      <c r="O297" s="52"/>
      <c r="P297" s="25"/>
      <c r="Q297" s="41"/>
      <c r="R297" s="42"/>
      <c r="S297" s="51"/>
      <c r="T297" s="25"/>
    </row>
    <row r="298" spans="2:20" ht="25" customHeight="1">
      <c r="B298" s="41"/>
      <c r="C298" s="42"/>
      <c r="D298" s="42"/>
      <c r="E298" s="43" t="str">
        <f t="shared" si="7"/>
        <v/>
      </c>
      <c r="F298" s="44"/>
      <c r="G298" s="42"/>
      <c r="H298" s="45" t="str">
        <f t="shared" si="8"/>
        <v/>
      </c>
      <c r="I298" s="53" t="str">
        <f t="shared" si="9"/>
        <v/>
      </c>
      <c r="J298" s="25"/>
      <c r="K298" s="41"/>
      <c r="L298" s="42"/>
      <c r="M298" s="47" t="str">
        <f t="shared" si="10"/>
        <v/>
      </c>
      <c r="N298" s="48"/>
      <c r="O298" s="52"/>
      <c r="P298" s="25"/>
      <c r="Q298" s="41"/>
      <c r="R298" s="42"/>
      <c r="S298" s="51"/>
      <c r="T298" s="25"/>
    </row>
    <row r="299" spans="2:20" ht="25" customHeight="1">
      <c r="B299" s="41"/>
      <c r="C299" s="42"/>
      <c r="D299" s="42"/>
      <c r="E299" s="43" t="str">
        <f t="shared" si="7"/>
        <v/>
      </c>
      <c r="F299" s="44"/>
      <c r="G299" s="42"/>
      <c r="H299" s="45" t="str">
        <f t="shared" si="8"/>
        <v/>
      </c>
      <c r="I299" s="53" t="str">
        <f t="shared" si="9"/>
        <v/>
      </c>
      <c r="J299" s="25"/>
      <c r="K299" s="41"/>
      <c r="L299" s="42"/>
      <c r="M299" s="47" t="str">
        <f t="shared" si="10"/>
        <v/>
      </c>
      <c r="N299" s="48"/>
      <c r="O299" s="52"/>
      <c r="P299" s="25"/>
      <c r="Q299" s="41"/>
      <c r="R299" s="42"/>
      <c r="S299" s="51"/>
      <c r="T299" s="25"/>
    </row>
    <row r="300" spans="2:20" ht="25" customHeight="1">
      <c r="B300" s="41"/>
      <c r="C300" s="42"/>
      <c r="D300" s="42"/>
      <c r="E300" s="43" t="str">
        <f t="shared" si="7"/>
        <v/>
      </c>
      <c r="F300" s="44"/>
      <c r="G300" s="42"/>
      <c r="H300" s="45" t="str">
        <f t="shared" si="8"/>
        <v/>
      </c>
      <c r="I300" s="53" t="str">
        <f t="shared" si="9"/>
        <v/>
      </c>
      <c r="J300" s="25"/>
      <c r="K300" s="41"/>
      <c r="L300" s="42"/>
      <c r="M300" s="47" t="str">
        <f t="shared" si="10"/>
        <v/>
      </c>
      <c r="N300" s="48"/>
      <c r="O300" s="52"/>
      <c r="P300" s="25"/>
      <c r="Q300" s="41"/>
      <c r="R300" s="42"/>
      <c r="S300" s="51"/>
      <c r="T300" s="25"/>
    </row>
    <row r="301" spans="2:20" ht="25" customHeight="1">
      <c r="B301" s="41"/>
      <c r="C301" s="42"/>
      <c r="D301" s="42"/>
      <c r="E301" s="43" t="str">
        <f t="shared" si="7"/>
        <v/>
      </c>
      <c r="F301" s="44"/>
      <c r="G301" s="42"/>
      <c r="H301" s="45" t="str">
        <f t="shared" si="8"/>
        <v/>
      </c>
      <c r="I301" s="53" t="str">
        <f t="shared" si="9"/>
        <v/>
      </c>
      <c r="J301" s="25"/>
      <c r="K301" s="41"/>
      <c r="L301" s="42"/>
      <c r="M301" s="47" t="str">
        <f t="shared" si="10"/>
        <v/>
      </c>
      <c r="N301" s="48"/>
      <c r="O301" s="52"/>
      <c r="P301" s="25"/>
      <c r="Q301" s="41"/>
      <c r="R301" s="42"/>
      <c r="S301" s="51"/>
      <c r="T301" s="25"/>
    </row>
    <row r="302" spans="2:20" ht="25" customHeight="1">
      <c r="B302" s="41"/>
      <c r="C302" s="42"/>
      <c r="D302" s="42"/>
      <c r="E302" s="43" t="str">
        <f t="shared" si="7"/>
        <v/>
      </c>
      <c r="F302" s="44"/>
      <c r="G302" s="42"/>
      <c r="H302" s="45" t="str">
        <f t="shared" si="8"/>
        <v/>
      </c>
      <c r="I302" s="53" t="str">
        <f t="shared" si="9"/>
        <v/>
      </c>
      <c r="J302" s="25"/>
      <c r="K302" s="41"/>
      <c r="L302" s="42"/>
      <c r="M302" s="47" t="str">
        <f t="shared" si="10"/>
        <v/>
      </c>
      <c r="N302" s="48"/>
      <c r="O302" s="52"/>
      <c r="P302" s="25"/>
      <c r="Q302" s="41"/>
      <c r="R302" s="42"/>
      <c r="S302" s="51"/>
      <c r="T302" s="25"/>
    </row>
    <row r="303" spans="2:20" ht="25" customHeight="1">
      <c r="B303" s="41"/>
      <c r="C303" s="42"/>
      <c r="D303" s="42"/>
      <c r="E303" s="43" t="str">
        <f t="shared" si="7"/>
        <v/>
      </c>
      <c r="F303" s="44"/>
      <c r="G303" s="42"/>
      <c r="H303" s="45" t="str">
        <f t="shared" si="8"/>
        <v/>
      </c>
      <c r="I303" s="53" t="str">
        <f t="shared" si="9"/>
        <v/>
      </c>
      <c r="J303" s="25"/>
      <c r="K303" s="41"/>
      <c r="L303" s="42"/>
      <c r="M303" s="47" t="str">
        <f t="shared" si="10"/>
        <v/>
      </c>
      <c r="N303" s="48"/>
      <c r="O303" s="52"/>
      <c r="P303" s="25"/>
      <c r="Q303" s="41"/>
      <c r="R303" s="42"/>
      <c r="S303" s="51"/>
      <c r="T303" s="25"/>
    </row>
    <row r="304" spans="2:20" ht="25" customHeight="1">
      <c r="B304" s="41"/>
      <c r="C304" s="42"/>
      <c r="D304" s="42"/>
      <c r="E304" s="43" t="str">
        <f t="shared" si="7"/>
        <v/>
      </c>
      <c r="F304" s="44"/>
      <c r="G304" s="42"/>
      <c r="H304" s="45" t="str">
        <f t="shared" si="8"/>
        <v/>
      </c>
      <c r="I304" s="53" t="str">
        <f t="shared" si="9"/>
        <v/>
      </c>
      <c r="J304" s="25"/>
      <c r="K304" s="41"/>
      <c r="L304" s="42"/>
      <c r="M304" s="47" t="str">
        <f t="shared" si="10"/>
        <v/>
      </c>
      <c r="N304" s="48"/>
      <c r="O304" s="52"/>
      <c r="P304" s="25"/>
      <c r="Q304" s="41"/>
      <c r="R304" s="42"/>
      <c r="S304" s="51"/>
      <c r="T304" s="25"/>
    </row>
    <row r="305" spans="2:20" ht="25" customHeight="1">
      <c r="B305" s="41"/>
      <c r="C305" s="42"/>
      <c r="D305" s="42"/>
      <c r="E305" s="43" t="str">
        <f t="shared" si="7"/>
        <v/>
      </c>
      <c r="F305" s="44"/>
      <c r="G305" s="42"/>
      <c r="H305" s="45" t="str">
        <f t="shared" si="8"/>
        <v/>
      </c>
      <c r="I305" s="53" t="str">
        <f t="shared" si="9"/>
        <v/>
      </c>
      <c r="J305" s="25"/>
      <c r="K305" s="41"/>
      <c r="L305" s="42"/>
      <c r="M305" s="47" t="str">
        <f t="shared" si="10"/>
        <v/>
      </c>
      <c r="N305" s="48"/>
      <c r="O305" s="52"/>
      <c r="P305" s="25"/>
      <c r="Q305" s="41"/>
      <c r="R305" s="42"/>
      <c r="S305" s="51"/>
      <c r="T305" s="25"/>
    </row>
    <row r="306" spans="2:20" ht="25" customHeight="1">
      <c r="B306" s="41"/>
      <c r="C306" s="42"/>
      <c r="D306" s="42"/>
      <c r="E306" s="43" t="str">
        <f t="shared" si="7"/>
        <v/>
      </c>
      <c r="F306" s="44"/>
      <c r="G306" s="42"/>
      <c r="H306" s="45" t="str">
        <f t="shared" si="8"/>
        <v/>
      </c>
      <c r="I306" s="53" t="str">
        <f t="shared" si="9"/>
        <v/>
      </c>
      <c r="J306" s="25"/>
      <c r="K306" s="41"/>
      <c r="L306" s="42"/>
      <c r="M306" s="47" t="str">
        <f t="shared" si="10"/>
        <v/>
      </c>
      <c r="N306" s="48"/>
      <c r="O306" s="52"/>
      <c r="P306" s="25"/>
      <c r="Q306" s="41"/>
      <c r="R306" s="42"/>
      <c r="S306" s="51"/>
      <c r="T306" s="25"/>
    </row>
    <row r="307" spans="2:20" ht="25" customHeight="1">
      <c r="B307" s="41"/>
      <c r="C307" s="42"/>
      <c r="D307" s="42"/>
      <c r="E307" s="43" t="str">
        <f t="shared" si="7"/>
        <v/>
      </c>
      <c r="F307" s="44"/>
      <c r="G307" s="42"/>
      <c r="H307" s="45" t="str">
        <f t="shared" si="8"/>
        <v/>
      </c>
      <c r="I307" s="53" t="str">
        <f t="shared" si="9"/>
        <v/>
      </c>
      <c r="J307" s="25"/>
      <c r="K307" s="41"/>
      <c r="L307" s="42"/>
      <c r="M307" s="47" t="str">
        <f t="shared" si="10"/>
        <v/>
      </c>
      <c r="N307" s="48"/>
      <c r="O307" s="52"/>
      <c r="P307" s="25"/>
      <c r="Q307" s="41"/>
      <c r="R307" s="42"/>
      <c r="S307" s="51"/>
      <c r="T307" s="25"/>
    </row>
    <row r="308" spans="2:20" ht="25" customHeight="1">
      <c r="B308" s="41"/>
      <c r="C308" s="42"/>
      <c r="D308" s="42"/>
      <c r="E308" s="43" t="str">
        <f t="shared" si="7"/>
        <v/>
      </c>
      <c r="F308" s="44"/>
      <c r="G308" s="42"/>
      <c r="H308" s="45" t="str">
        <f t="shared" si="8"/>
        <v/>
      </c>
      <c r="I308" s="53" t="str">
        <f t="shared" si="9"/>
        <v/>
      </c>
      <c r="J308" s="25"/>
      <c r="K308" s="41"/>
      <c r="L308" s="42"/>
      <c r="M308" s="47" t="str">
        <f t="shared" si="10"/>
        <v/>
      </c>
      <c r="N308" s="48"/>
      <c r="O308" s="52"/>
      <c r="P308" s="25"/>
      <c r="Q308" s="41"/>
      <c r="R308" s="42"/>
      <c r="S308" s="51"/>
      <c r="T308" s="25"/>
    </row>
    <row r="309" spans="2:20" ht="25" customHeight="1">
      <c r="B309" s="41"/>
      <c r="C309" s="42"/>
      <c r="D309" s="42"/>
      <c r="E309" s="43" t="str">
        <f t="shared" si="7"/>
        <v/>
      </c>
      <c r="F309" s="44"/>
      <c r="G309" s="42"/>
      <c r="H309" s="45" t="str">
        <f t="shared" si="8"/>
        <v/>
      </c>
      <c r="I309" s="53" t="str">
        <f t="shared" si="9"/>
        <v/>
      </c>
      <c r="J309" s="25"/>
      <c r="K309" s="41"/>
      <c r="L309" s="42"/>
      <c r="M309" s="47" t="str">
        <f t="shared" si="10"/>
        <v/>
      </c>
      <c r="N309" s="48"/>
      <c r="O309" s="52"/>
      <c r="P309" s="25"/>
      <c r="Q309" s="41"/>
      <c r="R309" s="42"/>
      <c r="S309" s="51"/>
      <c r="T309" s="25"/>
    </row>
    <row r="310" spans="2:20" ht="25" customHeight="1">
      <c r="B310" s="41"/>
      <c r="C310" s="42"/>
      <c r="D310" s="42"/>
      <c r="E310" s="43" t="str">
        <f t="shared" si="7"/>
        <v/>
      </c>
      <c r="F310" s="44"/>
      <c r="G310" s="42"/>
      <c r="H310" s="45" t="str">
        <f t="shared" si="8"/>
        <v/>
      </c>
      <c r="I310" s="53" t="str">
        <f t="shared" si="9"/>
        <v/>
      </c>
      <c r="J310" s="25"/>
      <c r="K310" s="41"/>
      <c r="L310" s="42"/>
      <c r="M310" s="47" t="str">
        <f t="shared" si="10"/>
        <v/>
      </c>
      <c r="N310" s="48"/>
      <c r="O310" s="52"/>
      <c r="P310" s="25"/>
      <c r="Q310" s="41"/>
      <c r="R310" s="42"/>
      <c r="S310" s="51"/>
      <c r="T310" s="25"/>
    </row>
    <row r="311" spans="2:20" ht="25" customHeight="1">
      <c r="B311" s="41"/>
      <c r="C311" s="42"/>
      <c r="D311" s="42"/>
      <c r="E311" s="43" t="str">
        <f t="shared" si="7"/>
        <v/>
      </c>
      <c r="F311" s="44"/>
      <c r="G311" s="42"/>
      <c r="H311" s="45" t="str">
        <f t="shared" si="8"/>
        <v/>
      </c>
      <c r="I311" s="53" t="str">
        <f t="shared" si="9"/>
        <v/>
      </c>
      <c r="J311" s="25"/>
      <c r="K311" s="41"/>
      <c r="L311" s="42"/>
      <c r="M311" s="47" t="str">
        <f t="shared" si="10"/>
        <v/>
      </c>
      <c r="N311" s="48"/>
      <c r="O311" s="52"/>
      <c r="P311" s="25"/>
      <c r="Q311" s="41"/>
      <c r="R311" s="42"/>
      <c r="S311" s="51"/>
      <c r="T311" s="25"/>
    </row>
    <row r="312" spans="2:20" ht="25" customHeight="1">
      <c r="B312" s="41"/>
      <c r="C312" s="42"/>
      <c r="D312" s="42"/>
      <c r="E312" s="43" t="str">
        <f t="shared" si="7"/>
        <v/>
      </c>
      <c r="F312" s="44"/>
      <c r="G312" s="42"/>
      <c r="H312" s="45" t="str">
        <f t="shared" si="8"/>
        <v/>
      </c>
      <c r="I312" s="53" t="str">
        <f t="shared" si="9"/>
        <v/>
      </c>
      <c r="J312" s="25"/>
      <c r="K312" s="41"/>
      <c r="L312" s="42"/>
      <c r="M312" s="47" t="str">
        <f t="shared" si="10"/>
        <v/>
      </c>
      <c r="N312" s="48"/>
      <c r="O312" s="52"/>
      <c r="P312" s="25"/>
      <c r="Q312" s="41"/>
      <c r="R312" s="42"/>
      <c r="S312" s="51"/>
      <c r="T312" s="25"/>
    </row>
    <row r="313" spans="2:20" ht="25" customHeight="1">
      <c r="B313" s="41"/>
      <c r="C313" s="42"/>
      <c r="D313" s="42"/>
      <c r="E313" s="43" t="str">
        <f t="shared" si="7"/>
        <v/>
      </c>
      <c r="F313" s="44"/>
      <c r="G313" s="42"/>
      <c r="H313" s="45" t="str">
        <f t="shared" si="8"/>
        <v/>
      </c>
      <c r="I313" s="53" t="str">
        <f t="shared" si="9"/>
        <v/>
      </c>
      <c r="J313" s="25"/>
      <c r="K313" s="41"/>
      <c r="L313" s="42"/>
      <c r="M313" s="47" t="str">
        <f t="shared" si="10"/>
        <v/>
      </c>
      <c r="N313" s="48"/>
      <c r="O313" s="52"/>
      <c r="P313" s="25"/>
      <c r="Q313" s="41"/>
      <c r="R313" s="42"/>
      <c r="S313" s="51"/>
      <c r="T313" s="25"/>
    </row>
    <row r="314" spans="2:20" ht="25" customHeight="1">
      <c r="B314" s="41"/>
      <c r="C314" s="42"/>
      <c r="D314" s="42"/>
      <c r="E314" s="43" t="str">
        <f t="shared" si="7"/>
        <v/>
      </c>
      <c r="F314" s="44"/>
      <c r="G314" s="42"/>
      <c r="H314" s="45" t="str">
        <f t="shared" si="8"/>
        <v/>
      </c>
      <c r="I314" s="53" t="str">
        <f t="shared" si="9"/>
        <v/>
      </c>
      <c r="J314" s="25"/>
      <c r="K314" s="41"/>
      <c r="L314" s="42"/>
      <c r="M314" s="47" t="str">
        <f t="shared" si="10"/>
        <v/>
      </c>
      <c r="N314" s="48"/>
      <c r="O314" s="52"/>
      <c r="P314" s="25"/>
      <c r="Q314" s="41"/>
      <c r="R314" s="42"/>
      <c r="S314" s="51"/>
      <c r="T314" s="25"/>
    </row>
    <row r="315" spans="2:20" ht="25" customHeight="1">
      <c r="B315" s="41"/>
      <c r="C315" s="42"/>
      <c r="D315" s="42"/>
      <c r="E315" s="43" t="str">
        <f t="shared" si="7"/>
        <v/>
      </c>
      <c r="F315" s="44"/>
      <c r="G315" s="42"/>
      <c r="H315" s="45" t="str">
        <f t="shared" si="8"/>
        <v/>
      </c>
      <c r="I315" s="53" t="str">
        <f t="shared" si="9"/>
        <v/>
      </c>
      <c r="J315" s="25"/>
      <c r="K315" s="41"/>
      <c r="L315" s="42"/>
      <c r="M315" s="47" t="str">
        <f t="shared" si="10"/>
        <v/>
      </c>
      <c r="N315" s="48"/>
      <c r="O315" s="52"/>
      <c r="P315" s="25"/>
      <c r="Q315" s="41"/>
      <c r="R315" s="42"/>
      <c r="S315" s="51"/>
      <c r="T315" s="25"/>
    </row>
    <row r="316" spans="2:20" ht="25" customHeight="1">
      <c r="B316" s="41"/>
      <c r="C316" s="42"/>
      <c r="D316" s="42"/>
      <c r="E316" s="43" t="str">
        <f t="shared" si="7"/>
        <v/>
      </c>
      <c r="F316" s="44"/>
      <c r="G316" s="42"/>
      <c r="H316" s="45" t="str">
        <f t="shared" si="8"/>
        <v/>
      </c>
      <c r="I316" s="53" t="str">
        <f t="shared" si="9"/>
        <v/>
      </c>
      <c r="J316" s="25"/>
      <c r="K316" s="41"/>
      <c r="L316" s="42"/>
      <c r="M316" s="47" t="str">
        <f t="shared" si="10"/>
        <v/>
      </c>
      <c r="N316" s="48"/>
      <c r="O316" s="52"/>
      <c r="P316" s="25"/>
      <c r="Q316" s="41"/>
      <c r="R316" s="42"/>
      <c r="S316" s="51"/>
      <c r="T316" s="25"/>
    </row>
    <row r="317" spans="2:20" ht="25" customHeight="1">
      <c r="B317" s="41"/>
      <c r="C317" s="42"/>
      <c r="D317" s="42"/>
      <c r="E317" s="43" t="str">
        <f t="shared" si="7"/>
        <v/>
      </c>
      <c r="F317" s="44"/>
      <c r="G317" s="42"/>
      <c r="H317" s="45" t="str">
        <f t="shared" si="8"/>
        <v/>
      </c>
      <c r="I317" s="53" t="str">
        <f t="shared" si="9"/>
        <v/>
      </c>
      <c r="J317" s="25"/>
      <c r="K317" s="41"/>
      <c r="L317" s="42"/>
      <c r="M317" s="47" t="str">
        <f t="shared" si="10"/>
        <v/>
      </c>
      <c r="N317" s="48"/>
      <c r="O317" s="52"/>
      <c r="P317" s="25"/>
      <c r="Q317" s="41"/>
      <c r="R317" s="42"/>
      <c r="S317" s="51"/>
      <c r="T317" s="25"/>
    </row>
    <row r="318" spans="2:20" ht="25" customHeight="1">
      <c r="B318" s="41"/>
      <c r="C318" s="42"/>
      <c r="D318" s="42"/>
      <c r="E318" s="43" t="str">
        <f t="shared" si="7"/>
        <v/>
      </c>
      <c r="F318" s="44"/>
      <c r="G318" s="42"/>
      <c r="H318" s="45" t="str">
        <f t="shared" si="8"/>
        <v/>
      </c>
      <c r="I318" s="53" t="str">
        <f t="shared" si="9"/>
        <v/>
      </c>
      <c r="J318" s="25"/>
      <c r="K318" s="41"/>
      <c r="L318" s="42"/>
      <c r="M318" s="47" t="str">
        <f t="shared" si="10"/>
        <v/>
      </c>
      <c r="N318" s="48"/>
      <c r="O318" s="52"/>
      <c r="P318" s="25"/>
      <c r="Q318" s="41"/>
      <c r="R318" s="42"/>
      <c r="S318" s="51"/>
      <c r="T318" s="25"/>
    </row>
    <row r="319" spans="2:20" ht="25" customHeight="1">
      <c r="B319" s="41"/>
      <c r="C319" s="42"/>
      <c r="D319" s="42"/>
      <c r="E319" s="43" t="str">
        <f t="shared" si="7"/>
        <v/>
      </c>
      <c r="F319" s="44"/>
      <c r="G319" s="42"/>
      <c r="H319" s="45" t="str">
        <f t="shared" si="8"/>
        <v/>
      </c>
      <c r="I319" s="53" t="str">
        <f t="shared" si="9"/>
        <v/>
      </c>
      <c r="J319" s="25"/>
      <c r="K319" s="41"/>
      <c r="L319" s="42"/>
      <c r="M319" s="47" t="str">
        <f t="shared" si="10"/>
        <v/>
      </c>
      <c r="N319" s="48"/>
      <c r="O319" s="52"/>
      <c r="P319" s="25"/>
      <c r="Q319" s="41"/>
      <c r="R319" s="42"/>
      <c r="S319" s="51"/>
      <c r="T319" s="25"/>
    </row>
    <row r="320" spans="2:20" ht="25" customHeight="1">
      <c r="B320" s="41"/>
      <c r="C320" s="42"/>
      <c r="D320" s="42"/>
      <c r="E320" s="43" t="str">
        <f t="shared" si="7"/>
        <v/>
      </c>
      <c r="F320" s="44"/>
      <c r="G320" s="42"/>
      <c r="H320" s="45" t="str">
        <f t="shared" si="8"/>
        <v/>
      </c>
      <c r="I320" s="53" t="str">
        <f t="shared" si="9"/>
        <v/>
      </c>
      <c r="J320" s="25"/>
      <c r="K320" s="41"/>
      <c r="L320" s="42"/>
      <c r="M320" s="47" t="str">
        <f t="shared" si="10"/>
        <v/>
      </c>
      <c r="N320" s="48"/>
      <c r="O320" s="52"/>
      <c r="P320" s="25"/>
      <c r="Q320" s="41"/>
      <c r="R320" s="42"/>
      <c r="S320" s="51"/>
      <c r="T320" s="25"/>
    </row>
    <row r="321" spans="2:20" ht="25" customHeight="1">
      <c r="B321" s="41"/>
      <c r="C321" s="42"/>
      <c r="D321" s="42"/>
      <c r="E321" s="43" t="str">
        <f t="shared" si="7"/>
        <v/>
      </c>
      <c r="F321" s="44"/>
      <c r="G321" s="42"/>
      <c r="H321" s="45" t="str">
        <f t="shared" si="8"/>
        <v/>
      </c>
      <c r="I321" s="53" t="str">
        <f t="shared" si="9"/>
        <v/>
      </c>
      <c r="J321" s="25"/>
      <c r="K321" s="41"/>
      <c r="L321" s="42"/>
      <c r="M321" s="47" t="str">
        <f t="shared" si="10"/>
        <v/>
      </c>
      <c r="N321" s="48"/>
      <c r="O321" s="52"/>
      <c r="P321" s="25"/>
      <c r="Q321" s="41"/>
      <c r="R321" s="42"/>
      <c r="S321" s="51"/>
      <c r="T321" s="25"/>
    </row>
    <row r="322" spans="2:20" ht="25" customHeight="1">
      <c r="B322" s="41"/>
      <c r="C322" s="42"/>
      <c r="D322" s="42"/>
      <c r="E322" s="43" t="str">
        <f t="shared" si="7"/>
        <v/>
      </c>
      <c r="F322" s="44"/>
      <c r="G322" s="42"/>
      <c r="H322" s="45" t="str">
        <f t="shared" si="8"/>
        <v/>
      </c>
      <c r="I322" s="53" t="str">
        <f t="shared" si="9"/>
        <v/>
      </c>
      <c r="J322" s="25"/>
      <c r="K322" s="41"/>
      <c r="L322" s="42"/>
      <c r="M322" s="47" t="str">
        <f t="shared" si="10"/>
        <v/>
      </c>
      <c r="N322" s="48"/>
      <c r="O322" s="52"/>
      <c r="P322" s="25"/>
      <c r="Q322" s="41"/>
      <c r="R322" s="42"/>
      <c r="S322" s="51"/>
      <c r="T322" s="25"/>
    </row>
    <row r="323" spans="2:20" ht="25" customHeight="1">
      <c r="B323" s="41"/>
      <c r="C323" s="42"/>
      <c r="D323" s="42"/>
      <c r="E323" s="43" t="str">
        <f t="shared" si="7"/>
        <v/>
      </c>
      <c r="F323" s="44"/>
      <c r="G323" s="42"/>
      <c r="H323" s="45" t="str">
        <f t="shared" si="8"/>
        <v/>
      </c>
      <c r="I323" s="53" t="str">
        <f t="shared" si="9"/>
        <v/>
      </c>
      <c r="J323" s="25"/>
      <c r="K323" s="41"/>
      <c r="L323" s="42"/>
      <c r="M323" s="47" t="str">
        <f t="shared" si="10"/>
        <v/>
      </c>
      <c r="N323" s="48"/>
      <c r="O323" s="52"/>
      <c r="P323" s="25"/>
      <c r="Q323" s="41"/>
      <c r="R323" s="42"/>
      <c r="S323" s="51"/>
      <c r="T323" s="25"/>
    </row>
    <row r="324" spans="2:20" ht="25" customHeight="1">
      <c r="B324" s="41"/>
      <c r="C324" s="42"/>
      <c r="D324" s="42"/>
      <c r="E324" s="43" t="str">
        <f t="shared" si="7"/>
        <v/>
      </c>
      <c r="F324" s="44"/>
      <c r="G324" s="42"/>
      <c r="H324" s="45" t="str">
        <f t="shared" si="8"/>
        <v/>
      </c>
      <c r="I324" s="53" t="str">
        <f t="shared" si="9"/>
        <v/>
      </c>
      <c r="J324" s="25"/>
      <c r="K324" s="41"/>
      <c r="L324" s="42"/>
      <c r="M324" s="47" t="str">
        <f t="shared" si="10"/>
        <v/>
      </c>
      <c r="N324" s="48"/>
      <c r="O324" s="52"/>
      <c r="P324" s="25"/>
      <c r="Q324" s="41"/>
      <c r="R324" s="42"/>
      <c r="S324" s="51"/>
      <c r="T324" s="25"/>
    </row>
    <row r="325" spans="2:20" ht="25" customHeight="1">
      <c r="B325" s="41"/>
      <c r="C325" s="42"/>
      <c r="D325" s="42"/>
      <c r="E325" s="43" t="str">
        <f t="shared" si="7"/>
        <v/>
      </c>
      <c r="F325" s="44"/>
      <c r="G325" s="42"/>
      <c r="H325" s="45" t="str">
        <f t="shared" si="8"/>
        <v/>
      </c>
      <c r="I325" s="53" t="str">
        <f t="shared" si="9"/>
        <v/>
      </c>
      <c r="J325" s="25"/>
      <c r="K325" s="41"/>
      <c r="L325" s="42"/>
      <c r="M325" s="47" t="str">
        <f t="shared" si="10"/>
        <v/>
      </c>
      <c r="N325" s="48"/>
      <c r="O325" s="52"/>
      <c r="P325" s="25"/>
      <c r="Q325" s="41"/>
      <c r="R325" s="42"/>
      <c r="S325" s="51"/>
      <c r="T325" s="25"/>
    </row>
    <row r="326" spans="2:20" ht="25" customHeight="1">
      <c r="B326" s="41"/>
      <c r="C326" s="42"/>
      <c r="D326" s="42"/>
      <c r="E326" s="43" t="str">
        <f t="shared" si="7"/>
        <v/>
      </c>
      <c r="F326" s="44"/>
      <c r="G326" s="42"/>
      <c r="H326" s="45" t="str">
        <f t="shared" si="8"/>
        <v/>
      </c>
      <c r="I326" s="53" t="str">
        <f t="shared" si="9"/>
        <v/>
      </c>
      <c r="J326" s="25"/>
      <c r="K326" s="41"/>
      <c r="L326" s="42"/>
      <c r="M326" s="47" t="str">
        <f t="shared" si="10"/>
        <v/>
      </c>
      <c r="N326" s="48"/>
      <c r="O326" s="52"/>
      <c r="P326" s="25"/>
      <c r="Q326" s="41"/>
      <c r="R326" s="42"/>
      <c r="S326" s="51"/>
      <c r="T326" s="25"/>
    </row>
    <row r="327" spans="2:20" ht="25" customHeight="1">
      <c r="B327" s="41"/>
      <c r="C327" s="42"/>
      <c r="D327" s="42"/>
      <c r="E327" s="43" t="str">
        <f t="shared" si="7"/>
        <v/>
      </c>
      <c r="F327" s="44"/>
      <c r="G327" s="42"/>
      <c r="H327" s="45" t="str">
        <f t="shared" si="8"/>
        <v/>
      </c>
      <c r="I327" s="53" t="str">
        <f t="shared" si="9"/>
        <v/>
      </c>
      <c r="J327" s="25"/>
      <c r="K327" s="41"/>
      <c r="L327" s="42"/>
      <c r="M327" s="47" t="str">
        <f t="shared" si="10"/>
        <v/>
      </c>
      <c r="N327" s="48"/>
      <c r="O327" s="52"/>
      <c r="P327" s="25"/>
      <c r="Q327" s="41"/>
      <c r="R327" s="42"/>
      <c r="S327" s="51"/>
      <c r="T327" s="25"/>
    </row>
    <row r="328" spans="2:20" ht="25" customHeight="1">
      <c r="B328" s="41"/>
      <c r="C328" s="42"/>
      <c r="D328" s="42"/>
      <c r="E328" s="43" t="str">
        <f t="shared" si="7"/>
        <v/>
      </c>
      <c r="F328" s="44"/>
      <c r="G328" s="42"/>
      <c r="H328" s="45" t="str">
        <f t="shared" si="8"/>
        <v/>
      </c>
      <c r="I328" s="53" t="str">
        <f t="shared" si="9"/>
        <v/>
      </c>
      <c r="J328" s="25"/>
      <c r="K328" s="41"/>
      <c r="L328" s="42"/>
      <c r="M328" s="47" t="str">
        <f t="shared" si="10"/>
        <v/>
      </c>
      <c r="N328" s="48"/>
      <c r="O328" s="52"/>
      <c r="P328" s="25"/>
      <c r="Q328" s="41"/>
      <c r="R328" s="42"/>
      <c r="S328" s="51"/>
      <c r="T328" s="25"/>
    </row>
    <row r="329" spans="2:20" ht="25" customHeight="1">
      <c r="B329" s="41"/>
      <c r="C329" s="42"/>
      <c r="D329" s="42"/>
      <c r="E329" s="43" t="str">
        <f t="shared" si="7"/>
        <v/>
      </c>
      <c r="F329" s="44"/>
      <c r="G329" s="42"/>
      <c r="H329" s="45" t="str">
        <f t="shared" si="8"/>
        <v/>
      </c>
      <c r="I329" s="53" t="str">
        <f t="shared" si="9"/>
        <v/>
      </c>
      <c r="J329" s="25"/>
      <c r="K329" s="41"/>
      <c r="L329" s="42"/>
      <c r="M329" s="47" t="str">
        <f t="shared" si="10"/>
        <v/>
      </c>
      <c r="N329" s="48"/>
      <c r="O329" s="52"/>
      <c r="P329" s="25"/>
      <c r="Q329" s="41"/>
      <c r="R329" s="42"/>
      <c r="S329" s="51"/>
      <c r="T329" s="25"/>
    </row>
    <row r="330" spans="2:20" ht="25" customHeight="1">
      <c r="B330" s="41"/>
      <c r="C330" s="42"/>
      <c r="D330" s="42"/>
      <c r="E330" s="43" t="str">
        <f t="shared" si="7"/>
        <v/>
      </c>
      <c r="F330" s="44"/>
      <c r="G330" s="42"/>
      <c r="H330" s="45" t="str">
        <f t="shared" si="8"/>
        <v/>
      </c>
      <c r="I330" s="53" t="str">
        <f t="shared" si="9"/>
        <v/>
      </c>
      <c r="J330" s="25"/>
      <c r="K330" s="41"/>
      <c r="L330" s="42"/>
      <c r="M330" s="47" t="str">
        <f t="shared" si="10"/>
        <v/>
      </c>
      <c r="N330" s="48"/>
      <c r="O330" s="52"/>
      <c r="P330" s="25"/>
      <c r="Q330" s="41"/>
      <c r="R330" s="42"/>
      <c r="S330" s="51"/>
      <c r="T330" s="25"/>
    </row>
    <row r="331" spans="2:20" ht="25" customHeight="1">
      <c r="B331" s="41"/>
      <c r="C331" s="42"/>
      <c r="D331" s="42"/>
      <c r="E331" s="43" t="str">
        <f t="shared" si="7"/>
        <v/>
      </c>
      <c r="F331" s="44"/>
      <c r="G331" s="42"/>
      <c r="H331" s="45" t="str">
        <f t="shared" si="8"/>
        <v/>
      </c>
      <c r="I331" s="53" t="str">
        <f t="shared" si="9"/>
        <v/>
      </c>
      <c r="J331" s="25"/>
      <c r="K331" s="41"/>
      <c r="L331" s="42"/>
      <c r="M331" s="47" t="str">
        <f t="shared" si="10"/>
        <v/>
      </c>
      <c r="N331" s="48"/>
      <c r="O331" s="52"/>
      <c r="P331" s="25"/>
      <c r="Q331" s="41"/>
      <c r="R331" s="42"/>
      <c r="S331" s="51"/>
      <c r="T331" s="25"/>
    </row>
    <row r="332" spans="2:20" ht="25" customHeight="1">
      <c r="B332" s="41"/>
      <c r="C332" s="42"/>
      <c r="D332" s="42"/>
      <c r="E332" s="43" t="str">
        <f t="shared" si="7"/>
        <v/>
      </c>
      <c r="F332" s="44"/>
      <c r="G332" s="42"/>
      <c r="H332" s="45" t="str">
        <f t="shared" si="8"/>
        <v/>
      </c>
      <c r="I332" s="53" t="str">
        <f t="shared" si="9"/>
        <v/>
      </c>
      <c r="J332" s="25"/>
      <c r="K332" s="41"/>
      <c r="L332" s="42"/>
      <c r="M332" s="47" t="str">
        <f t="shared" si="10"/>
        <v/>
      </c>
      <c r="N332" s="48"/>
      <c r="O332" s="52"/>
      <c r="P332" s="25"/>
      <c r="Q332" s="41"/>
      <c r="R332" s="42"/>
      <c r="S332" s="51"/>
      <c r="T332" s="25"/>
    </row>
    <row r="333" spans="2:20" ht="25" customHeight="1">
      <c r="B333" s="41"/>
      <c r="C333" s="42"/>
      <c r="D333" s="42"/>
      <c r="E333" s="43" t="str">
        <f t="shared" si="7"/>
        <v/>
      </c>
      <c r="F333" s="44"/>
      <c r="G333" s="42"/>
      <c r="H333" s="45" t="str">
        <f t="shared" si="8"/>
        <v/>
      </c>
      <c r="I333" s="53" t="str">
        <f t="shared" si="9"/>
        <v/>
      </c>
      <c r="J333" s="25"/>
      <c r="K333" s="41"/>
      <c r="L333" s="42"/>
      <c r="M333" s="47" t="str">
        <f t="shared" si="10"/>
        <v/>
      </c>
      <c r="N333" s="48"/>
      <c r="O333" s="52"/>
      <c r="P333" s="25"/>
      <c r="Q333" s="41"/>
      <c r="R333" s="42"/>
      <c r="S333" s="51"/>
      <c r="T333" s="25"/>
    </row>
    <row r="334" spans="2:20" ht="25" customHeight="1">
      <c r="B334" s="41"/>
      <c r="C334" s="42"/>
      <c r="D334" s="42"/>
      <c r="E334" s="43" t="str">
        <f t="shared" si="7"/>
        <v/>
      </c>
      <c r="F334" s="44"/>
      <c r="G334" s="42"/>
      <c r="H334" s="45" t="str">
        <f t="shared" si="8"/>
        <v/>
      </c>
      <c r="I334" s="53" t="str">
        <f t="shared" si="9"/>
        <v/>
      </c>
      <c r="J334" s="25"/>
      <c r="K334" s="41"/>
      <c r="L334" s="42"/>
      <c r="M334" s="47" t="str">
        <f t="shared" si="10"/>
        <v/>
      </c>
      <c r="N334" s="48"/>
      <c r="O334" s="52"/>
      <c r="P334" s="25"/>
      <c r="Q334" s="41"/>
      <c r="R334" s="42"/>
      <c r="S334" s="51"/>
      <c r="T334" s="25"/>
    </row>
    <row r="335" spans="2:20" ht="25" customHeight="1">
      <c r="B335" s="41"/>
      <c r="C335" s="42"/>
      <c r="D335" s="42"/>
      <c r="E335" s="43" t="str">
        <f t="shared" si="7"/>
        <v/>
      </c>
      <c r="F335" s="44"/>
      <c r="G335" s="42"/>
      <c r="H335" s="45" t="str">
        <f t="shared" si="8"/>
        <v/>
      </c>
      <c r="I335" s="53" t="str">
        <f t="shared" si="9"/>
        <v/>
      </c>
      <c r="J335" s="25"/>
      <c r="K335" s="41"/>
      <c r="L335" s="42"/>
      <c r="M335" s="47" t="str">
        <f t="shared" si="10"/>
        <v/>
      </c>
      <c r="N335" s="48"/>
      <c r="O335" s="52"/>
      <c r="P335" s="25"/>
      <c r="Q335" s="41"/>
      <c r="R335" s="42"/>
      <c r="S335" s="51"/>
      <c r="T335" s="25"/>
    </row>
    <row r="336" spans="2:20" ht="25" customHeight="1">
      <c r="B336" s="41"/>
      <c r="C336" s="42"/>
      <c r="D336" s="42"/>
      <c r="E336" s="43" t="str">
        <f t="shared" si="7"/>
        <v/>
      </c>
      <c r="F336" s="44"/>
      <c r="G336" s="42"/>
      <c r="H336" s="45" t="str">
        <f t="shared" si="8"/>
        <v/>
      </c>
      <c r="I336" s="53" t="str">
        <f t="shared" si="9"/>
        <v/>
      </c>
      <c r="J336" s="25"/>
      <c r="K336" s="41"/>
      <c r="L336" s="42"/>
      <c r="M336" s="47" t="str">
        <f t="shared" si="10"/>
        <v/>
      </c>
      <c r="N336" s="48"/>
      <c r="O336" s="52"/>
      <c r="P336" s="25"/>
      <c r="Q336" s="41"/>
      <c r="R336" s="42"/>
      <c r="S336" s="51"/>
      <c r="T336" s="25"/>
    </row>
    <row r="337" spans="2:20" ht="25" customHeight="1">
      <c r="B337" s="41"/>
      <c r="C337" s="42"/>
      <c r="D337" s="42"/>
      <c r="E337" s="43" t="str">
        <f t="shared" si="7"/>
        <v/>
      </c>
      <c r="F337" s="44"/>
      <c r="G337" s="42"/>
      <c r="H337" s="45" t="str">
        <f t="shared" si="8"/>
        <v/>
      </c>
      <c r="I337" s="53" t="str">
        <f t="shared" si="9"/>
        <v/>
      </c>
      <c r="J337" s="25"/>
      <c r="K337" s="41"/>
      <c r="L337" s="42"/>
      <c r="M337" s="47" t="str">
        <f t="shared" si="10"/>
        <v/>
      </c>
      <c r="N337" s="48"/>
      <c r="O337" s="52"/>
      <c r="P337" s="25"/>
      <c r="Q337" s="41"/>
      <c r="R337" s="42"/>
      <c r="S337" s="51"/>
      <c r="T337" s="25"/>
    </row>
    <row r="338" spans="2:20" ht="25" customHeight="1">
      <c r="B338" s="41"/>
      <c r="C338" s="42"/>
      <c r="D338" s="42"/>
      <c r="E338" s="43" t="str">
        <f t="shared" si="7"/>
        <v/>
      </c>
      <c r="F338" s="44"/>
      <c r="G338" s="42"/>
      <c r="H338" s="45" t="str">
        <f t="shared" si="8"/>
        <v/>
      </c>
      <c r="I338" s="53" t="str">
        <f t="shared" si="9"/>
        <v/>
      </c>
      <c r="J338" s="25"/>
      <c r="K338" s="41"/>
      <c r="L338" s="42"/>
      <c r="M338" s="47" t="str">
        <f t="shared" si="10"/>
        <v/>
      </c>
      <c r="N338" s="48"/>
      <c r="O338" s="52"/>
      <c r="P338" s="25"/>
      <c r="Q338" s="41"/>
      <c r="R338" s="42"/>
      <c r="S338" s="51"/>
      <c r="T338" s="25"/>
    </row>
    <row r="339" spans="2:20" ht="25" customHeight="1">
      <c r="B339" s="41"/>
      <c r="C339" s="42"/>
      <c r="D339" s="42"/>
      <c r="E339" s="43" t="str">
        <f t="shared" si="7"/>
        <v/>
      </c>
      <c r="F339" s="44"/>
      <c r="G339" s="42"/>
      <c r="H339" s="45" t="str">
        <f t="shared" si="8"/>
        <v/>
      </c>
      <c r="I339" s="53" t="str">
        <f t="shared" si="9"/>
        <v/>
      </c>
      <c r="J339" s="25"/>
      <c r="K339" s="41"/>
      <c r="L339" s="42"/>
      <c r="M339" s="47" t="str">
        <f t="shared" si="10"/>
        <v/>
      </c>
      <c r="N339" s="48"/>
      <c r="O339" s="52"/>
      <c r="P339" s="25"/>
      <c r="Q339" s="41"/>
      <c r="R339" s="42"/>
      <c r="S339" s="51"/>
      <c r="T339" s="25"/>
    </row>
    <row r="340" spans="2:20" ht="25" customHeight="1">
      <c r="B340" s="41"/>
      <c r="C340" s="42"/>
      <c r="D340" s="42"/>
      <c r="E340" s="43" t="str">
        <f t="shared" si="7"/>
        <v/>
      </c>
      <c r="F340" s="44"/>
      <c r="G340" s="42"/>
      <c r="H340" s="45" t="str">
        <f t="shared" si="8"/>
        <v/>
      </c>
      <c r="I340" s="53" t="str">
        <f t="shared" si="9"/>
        <v/>
      </c>
      <c r="J340" s="25"/>
      <c r="K340" s="41"/>
      <c r="L340" s="42"/>
      <c r="M340" s="47" t="str">
        <f t="shared" si="10"/>
        <v/>
      </c>
      <c r="N340" s="48"/>
      <c r="O340" s="52"/>
      <c r="P340" s="25"/>
      <c r="Q340" s="41"/>
      <c r="R340" s="42"/>
      <c r="S340" s="51"/>
      <c r="T340" s="25"/>
    </row>
    <row r="341" spans="2:20" ht="25" customHeight="1">
      <c r="B341" s="41"/>
      <c r="C341" s="42"/>
      <c r="D341" s="42"/>
      <c r="E341" s="43" t="str">
        <f t="shared" si="7"/>
        <v/>
      </c>
      <c r="F341" s="44"/>
      <c r="G341" s="42"/>
      <c r="H341" s="45" t="str">
        <f t="shared" si="8"/>
        <v/>
      </c>
      <c r="I341" s="53" t="str">
        <f t="shared" si="9"/>
        <v/>
      </c>
      <c r="J341" s="25"/>
      <c r="K341" s="41"/>
      <c r="L341" s="42"/>
      <c r="M341" s="47" t="str">
        <f t="shared" si="10"/>
        <v/>
      </c>
      <c r="N341" s="48"/>
      <c r="O341" s="52"/>
      <c r="P341" s="25"/>
      <c r="Q341" s="41"/>
      <c r="R341" s="42"/>
      <c r="S341" s="51"/>
      <c r="T341" s="25"/>
    </row>
    <row r="342" spans="2:20" ht="25" customHeight="1">
      <c r="B342" s="41"/>
      <c r="C342" s="42"/>
      <c r="D342" s="42"/>
      <c r="E342" s="43" t="str">
        <f t="shared" si="7"/>
        <v/>
      </c>
      <c r="F342" s="44"/>
      <c r="G342" s="42"/>
      <c r="H342" s="45" t="str">
        <f t="shared" si="8"/>
        <v/>
      </c>
      <c r="I342" s="53" t="str">
        <f t="shared" si="9"/>
        <v/>
      </c>
      <c r="J342" s="25"/>
      <c r="K342" s="41"/>
      <c r="L342" s="42"/>
      <c r="M342" s="47" t="str">
        <f t="shared" si="10"/>
        <v/>
      </c>
      <c r="N342" s="48"/>
      <c r="O342" s="52"/>
      <c r="P342" s="25"/>
      <c r="Q342" s="41"/>
      <c r="R342" s="42"/>
      <c r="S342" s="51"/>
      <c r="T342" s="25"/>
    </row>
    <row r="343" spans="2:20" ht="25" customHeight="1">
      <c r="B343" s="41"/>
      <c r="C343" s="42"/>
      <c r="D343" s="42"/>
      <c r="E343" s="43" t="str">
        <f t="shared" si="7"/>
        <v/>
      </c>
      <c r="F343" s="44"/>
      <c r="G343" s="42"/>
      <c r="H343" s="45" t="str">
        <f t="shared" si="8"/>
        <v/>
      </c>
      <c r="I343" s="53" t="str">
        <f t="shared" si="9"/>
        <v/>
      </c>
      <c r="J343" s="25"/>
      <c r="K343" s="41"/>
      <c r="L343" s="42"/>
      <c r="M343" s="47" t="str">
        <f t="shared" si="10"/>
        <v/>
      </c>
      <c r="N343" s="48"/>
      <c r="O343" s="52"/>
      <c r="P343" s="25"/>
      <c r="Q343" s="41"/>
      <c r="R343" s="42"/>
      <c r="S343" s="51"/>
      <c r="T343" s="25"/>
    </row>
    <row r="344" spans="2:20" ht="25" customHeight="1">
      <c r="B344" s="41"/>
      <c r="C344" s="42"/>
      <c r="D344" s="42"/>
      <c r="E344" s="43" t="str">
        <f t="shared" si="7"/>
        <v/>
      </c>
      <c r="F344" s="44"/>
      <c r="G344" s="42"/>
      <c r="H344" s="45" t="str">
        <f t="shared" si="8"/>
        <v/>
      </c>
      <c r="I344" s="53" t="str">
        <f t="shared" si="9"/>
        <v/>
      </c>
      <c r="J344" s="25"/>
      <c r="K344" s="41"/>
      <c r="L344" s="42"/>
      <c r="M344" s="47" t="str">
        <f t="shared" si="10"/>
        <v/>
      </c>
      <c r="N344" s="48"/>
      <c r="O344" s="52"/>
      <c r="P344" s="25"/>
      <c r="Q344" s="41"/>
      <c r="R344" s="42"/>
      <c r="S344" s="51"/>
      <c r="T344" s="25"/>
    </row>
    <row r="345" spans="2:20" ht="25" customHeight="1">
      <c r="B345" s="41"/>
      <c r="C345" s="42"/>
      <c r="D345" s="42"/>
      <c r="E345" s="43" t="str">
        <f t="shared" si="7"/>
        <v/>
      </c>
      <c r="F345" s="44"/>
      <c r="G345" s="42"/>
      <c r="H345" s="45" t="str">
        <f t="shared" si="8"/>
        <v/>
      </c>
      <c r="I345" s="53" t="str">
        <f t="shared" si="9"/>
        <v/>
      </c>
      <c r="J345" s="25"/>
      <c r="K345" s="41"/>
      <c r="L345" s="42"/>
      <c r="M345" s="47" t="str">
        <f t="shared" si="10"/>
        <v/>
      </c>
      <c r="N345" s="48"/>
      <c r="O345" s="52"/>
      <c r="P345" s="25"/>
      <c r="Q345" s="41"/>
      <c r="R345" s="42"/>
      <c r="S345" s="51"/>
      <c r="T345" s="25"/>
    </row>
    <row r="346" spans="2:20" ht="25" customHeight="1">
      <c r="B346" s="41"/>
      <c r="C346" s="42"/>
      <c r="D346" s="42"/>
      <c r="E346" s="43" t="str">
        <f t="shared" si="7"/>
        <v/>
      </c>
      <c r="F346" s="44"/>
      <c r="G346" s="42"/>
      <c r="H346" s="45" t="str">
        <f t="shared" si="8"/>
        <v/>
      </c>
      <c r="I346" s="53" t="str">
        <f t="shared" si="9"/>
        <v/>
      </c>
      <c r="J346" s="25"/>
      <c r="K346" s="41"/>
      <c r="L346" s="42"/>
      <c r="M346" s="47" t="str">
        <f t="shared" si="10"/>
        <v/>
      </c>
      <c r="N346" s="48"/>
      <c r="O346" s="52"/>
      <c r="P346" s="25"/>
      <c r="Q346" s="41"/>
      <c r="R346" s="42"/>
      <c r="S346" s="51"/>
      <c r="T346" s="25"/>
    </row>
    <row r="347" spans="2:20" ht="25" customHeight="1">
      <c r="B347" s="41"/>
      <c r="C347" s="42"/>
      <c r="D347" s="42"/>
      <c r="E347" s="43" t="str">
        <f t="shared" si="7"/>
        <v/>
      </c>
      <c r="F347" s="44"/>
      <c r="G347" s="42"/>
      <c r="H347" s="45" t="str">
        <f t="shared" si="8"/>
        <v/>
      </c>
      <c r="I347" s="53" t="str">
        <f t="shared" si="9"/>
        <v/>
      </c>
      <c r="J347" s="25"/>
      <c r="K347" s="41"/>
      <c r="L347" s="42"/>
      <c r="M347" s="47" t="str">
        <f t="shared" si="10"/>
        <v/>
      </c>
      <c r="N347" s="48"/>
      <c r="O347" s="52"/>
      <c r="P347" s="25"/>
      <c r="Q347" s="41"/>
      <c r="R347" s="42"/>
      <c r="S347" s="51"/>
      <c r="T347" s="25"/>
    </row>
    <row r="348" spans="2:20" ht="25" customHeight="1">
      <c r="B348" s="41"/>
      <c r="C348" s="42"/>
      <c r="D348" s="42"/>
      <c r="E348" s="43" t="str">
        <f t="shared" si="7"/>
        <v/>
      </c>
      <c r="F348" s="44"/>
      <c r="G348" s="42"/>
      <c r="H348" s="45" t="str">
        <f t="shared" si="8"/>
        <v/>
      </c>
      <c r="I348" s="53" t="str">
        <f t="shared" si="9"/>
        <v/>
      </c>
      <c r="J348" s="25"/>
      <c r="K348" s="41"/>
      <c r="L348" s="42"/>
      <c r="M348" s="47" t="str">
        <f t="shared" si="10"/>
        <v/>
      </c>
      <c r="N348" s="48"/>
      <c r="O348" s="52"/>
      <c r="P348" s="25"/>
      <c r="Q348" s="41"/>
      <c r="R348" s="42"/>
      <c r="S348" s="51"/>
      <c r="T348" s="25"/>
    </row>
    <row r="349" spans="2:20" ht="25" customHeight="1">
      <c r="B349" s="41"/>
      <c r="C349" s="42"/>
      <c r="D349" s="42"/>
      <c r="E349" s="43" t="str">
        <f t="shared" si="7"/>
        <v/>
      </c>
      <c r="F349" s="44"/>
      <c r="G349" s="42"/>
      <c r="H349" s="45" t="str">
        <f t="shared" si="8"/>
        <v/>
      </c>
      <c r="I349" s="53" t="str">
        <f t="shared" si="9"/>
        <v/>
      </c>
      <c r="J349" s="25"/>
      <c r="K349" s="41"/>
      <c r="L349" s="42"/>
      <c r="M349" s="47" t="str">
        <f t="shared" si="10"/>
        <v/>
      </c>
      <c r="N349" s="48"/>
      <c r="O349" s="52"/>
      <c r="P349" s="25"/>
      <c r="Q349" s="41"/>
      <c r="R349" s="42"/>
      <c r="S349" s="51"/>
      <c r="T349" s="25"/>
    </row>
    <row r="350" spans="2:20" ht="25" customHeight="1">
      <c r="B350" s="41"/>
      <c r="C350" s="42"/>
      <c r="D350" s="42"/>
      <c r="E350" s="43" t="str">
        <f t="shared" si="7"/>
        <v/>
      </c>
      <c r="F350" s="44"/>
      <c r="G350" s="42"/>
      <c r="H350" s="45" t="str">
        <f t="shared" si="8"/>
        <v/>
      </c>
      <c r="I350" s="53" t="str">
        <f t="shared" si="9"/>
        <v/>
      </c>
      <c r="J350" s="25"/>
      <c r="K350" s="41"/>
      <c r="L350" s="42"/>
      <c r="M350" s="47" t="str">
        <f t="shared" si="10"/>
        <v/>
      </c>
      <c r="N350" s="48"/>
      <c r="O350" s="52"/>
      <c r="P350" s="25"/>
      <c r="Q350" s="41"/>
      <c r="R350" s="42"/>
      <c r="S350" s="51"/>
      <c r="T350" s="25"/>
    </row>
    <row r="351" spans="2:20" ht="25" customHeight="1">
      <c r="B351" s="41"/>
      <c r="C351" s="42"/>
      <c r="D351" s="42"/>
      <c r="E351" s="43" t="str">
        <f t="shared" si="7"/>
        <v/>
      </c>
      <c r="F351" s="44"/>
      <c r="G351" s="42"/>
      <c r="H351" s="45" t="str">
        <f t="shared" si="8"/>
        <v/>
      </c>
      <c r="I351" s="53" t="str">
        <f t="shared" si="9"/>
        <v/>
      </c>
      <c r="J351" s="25"/>
      <c r="K351" s="41"/>
      <c r="L351" s="42"/>
      <c r="M351" s="47" t="str">
        <f t="shared" si="10"/>
        <v/>
      </c>
      <c r="N351" s="48"/>
      <c r="O351" s="52"/>
      <c r="P351" s="25"/>
      <c r="Q351" s="41"/>
      <c r="R351" s="42"/>
      <c r="S351" s="51"/>
      <c r="T351" s="25"/>
    </row>
    <row r="352" spans="2:20" ht="25" customHeight="1">
      <c r="B352" s="41"/>
      <c r="C352" s="42"/>
      <c r="D352" s="42"/>
      <c r="E352" s="43" t="str">
        <f t="shared" si="7"/>
        <v/>
      </c>
      <c r="F352" s="44"/>
      <c r="G352" s="42"/>
      <c r="H352" s="45" t="str">
        <f t="shared" si="8"/>
        <v/>
      </c>
      <c r="I352" s="53" t="str">
        <f t="shared" si="9"/>
        <v/>
      </c>
      <c r="J352" s="25"/>
      <c r="K352" s="41"/>
      <c r="L352" s="42"/>
      <c r="M352" s="47" t="str">
        <f t="shared" si="10"/>
        <v/>
      </c>
      <c r="N352" s="48"/>
      <c r="O352" s="52"/>
      <c r="P352" s="25"/>
      <c r="Q352" s="41"/>
      <c r="R352" s="42"/>
      <c r="S352" s="51"/>
      <c r="T352" s="25"/>
    </row>
    <row r="353" spans="2:20" ht="25" customHeight="1">
      <c r="B353" s="41"/>
      <c r="C353" s="42"/>
      <c r="D353" s="42"/>
      <c r="E353" s="43" t="str">
        <f t="shared" si="7"/>
        <v/>
      </c>
      <c r="F353" s="44"/>
      <c r="G353" s="42"/>
      <c r="H353" s="45" t="str">
        <f t="shared" si="8"/>
        <v/>
      </c>
      <c r="I353" s="53" t="str">
        <f t="shared" si="9"/>
        <v/>
      </c>
      <c r="J353" s="25"/>
      <c r="K353" s="41"/>
      <c r="L353" s="42"/>
      <c r="M353" s="47" t="str">
        <f t="shared" si="10"/>
        <v/>
      </c>
      <c r="N353" s="48"/>
      <c r="O353" s="52"/>
      <c r="P353" s="25"/>
      <c r="Q353" s="41"/>
      <c r="R353" s="42"/>
      <c r="S353" s="51"/>
      <c r="T353" s="25"/>
    </row>
    <row r="354" spans="2:20" ht="25" customHeight="1">
      <c r="B354" s="41"/>
      <c r="C354" s="42"/>
      <c r="D354" s="42"/>
      <c r="E354" s="43" t="str">
        <f t="shared" si="7"/>
        <v/>
      </c>
      <c r="F354" s="44"/>
      <c r="G354" s="42"/>
      <c r="H354" s="45" t="str">
        <f t="shared" si="8"/>
        <v/>
      </c>
      <c r="I354" s="53" t="str">
        <f t="shared" si="9"/>
        <v/>
      </c>
      <c r="J354" s="25"/>
      <c r="K354" s="41"/>
      <c r="L354" s="42"/>
      <c r="M354" s="47" t="str">
        <f t="shared" si="10"/>
        <v/>
      </c>
      <c r="N354" s="48"/>
      <c r="O354" s="52"/>
      <c r="P354" s="25"/>
      <c r="Q354" s="41"/>
      <c r="R354" s="42"/>
      <c r="S354" s="51"/>
      <c r="T354" s="25"/>
    </row>
    <row r="355" spans="2:20" ht="25" customHeight="1">
      <c r="B355" s="41"/>
      <c r="C355" s="42"/>
      <c r="D355" s="42"/>
      <c r="E355" s="43" t="str">
        <f t="shared" si="7"/>
        <v/>
      </c>
      <c r="F355" s="44"/>
      <c r="G355" s="42"/>
      <c r="H355" s="45" t="str">
        <f t="shared" si="8"/>
        <v/>
      </c>
      <c r="I355" s="53" t="str">
        <f t="shared" si="9"/>
        <v/>
      </c>
      <c r="J355" s="25"/>
      <c r="K355" s="41"/>
      <c r="L355" s="42"/>
      <c r="M355" s="47" t="str">
        <f t="shared" si="10"/>
        <v/>
      </c>
      <c r="N355" s="48"/>
      <c r="O355" s="52"/>
      <c r="P355" s="25"/>
      <c r="Q355" s="41"/>
      <c r="R355" s="42"/>
      <c r="S355" s="51"/>
      <c r="T355" s="25"/>
    </row>
    <row r="356" spans="2:20" ht="25" customHeight="1">
      <c r="B356" s="41"/>
      <c r="C356" s="42"/>
      <c r="D356" s="42"/>
      <c r="E356" s="43" t="str">
        <f t="shared" si="7"/>
        <v/>
      </c>
      <c r="F356" s="44"/>
      <c r="G356" s="42"/>
      <c r="H356" s="45" t="str">
        <f t="shared" si="8"/>
        <v/>
      </c>
      <c r="I356" s="53" t="str">
        <f t="shared" si="9"/>
        <v/>
      </c>
      <c r="J356" s="25"/>
      <c r="K356" s="41"/>
      <c r="L356" s="42"/>
      <c r="M356" s="47" t="str">
        <f t="shared" si="10"/>
        <v/>
      </c>
      <c r="N356" s="48"/>
      <c r="O356" s="52"/>
      <c r="P356" s="25"/>
      <c r="Q356" s="41"/>
      <c r="R356" s="42"/>
      <c r="S356" s="51"/>
      <c r="T356" s="25"/>
    </row>
    <row r="357" spans="2:20" ht="25" customHeight="1">
      <c r="B357" s="41"/>
      <c r="C357" s="42"/>
      <c r="D357" s="42"/>
      <c r="E357" s="43" t="str">
        <f t="shared" si="7"/>
        <v/>
      </c>
      <c r="F357" s="44"/>
      <c r="G357" s="42"/>
      <c r="H357" s="45" t="str">
        <f t="shared" si="8"/>
        <v/>
      </c>
      <c r="I357" s="53" t="str">
        <f t="shared" si="9"/>
        <v/>
      </c>
      <c r="J357" s="25"/>
      <c r="K357" s="41"/>
      <c r="L357" s="42"/>
      <c r="M357" s="47" t="str">
        <f t="shared" si="10"/>
        <v/>
      </c>
      <c r="N357" s="48"/>
      <c r="O357" s="52"/>
      <c r="P357" s="25"/>
      <c r="Q357" s="41"/>
      <c r="R357" s="42"/>
      <c r="S357" s="51"/>
      <c r="T357" s="25"/>
    </row>
    <row r="358" spans="2:20" ht="25" customHeight="1">
      <c r="B358" s="41"/>
      <c r="C358" s="42"/>
      <c r="D358" s="42"/>
      <c r="E358" s="43" t="str">
        <f t="shared" si="7"/>
        <v/>
      </c>
      <c r="F358" s="44"/>
      <c r="G358" s="42"/>
      <c r="H358" s="45" t="str">
        <f t="shared" si="8"/>
        <v/>
      </c>
      <c r="I358" s="53" t="str">
        <f t="shared" si="9"/>
        <v/>
      </c>
      <c r="J358" s="25"/>
      <c r="K358" s="41"/>
      <c r="L358" s="42"/>
      <c r="M358" s="47" t="str">
        <f t="shared" si="10"/>
        <v/>
      </c>
      <c r="N358" s="48"/>
      <c r="O358" s="52"/>
      <c r="P358" s="25"/>
      <c r="Q358" s="41"/>
      <c r="R358" s="42"/>
      <c r="S358" s="51"/>
      <c r="T358" s="25"/>
    </row>
    <row r="359" spans="2:20" ht="25" customHeight="1">
      <c r="B359" s="41"/>
      <c r="C359" s="42"/>
      <c r="D359" s="42"/>
      <c r="E359" s="43" t="str">
        <f t="shared" si="7"/>
        <v/>
      </c>
      <c r="F359" s="44"/>
      <c r="G359" s="42"/>
      <c r="H359" s="45" t="str">
        <f t="shared" si="8"/>
        <v/>
      </c>
      <c r="I359" s="53" t="str">
        <f t="shared" si="9"/>
        <v/>
      </c>
      <c r="J359" s="25"/>
      <c r="K359" s="41"/>
      <c r="L359" s="42"/>
      <c r="M359" s="47" t="str">
        <f t="shared" si="10"/>
        <v/>
      </c>
      <c r="N359" s="48"/>
      <c r="O359" s="52"/>
      <c r="P359" s="25"/>
      <c r="Q359" s="41"/>
      <c r="R359" s="42"/>
      <c r="S359" s="51"/>
      <c r="T359" s="25"/>
    </row>
    <row r="360" spans="2:20" ht="25" customHeight="1">
      <c r="B360" s="41"/>
      <c r="C360" s="42"/>
      <c r="D360" s="42"/>
      <c r="E360" s="43" t="str">
        <f t="shared" si="7"/>
        <v/>
      </c>
      <c r="F360" s="44"/>
      <c r="G360" s="42"/>
      <c r="H360" s="45" t="str">
        <f t="shared" si="8"/>
        <v/>
      </c>
      <c r="I360" s="53" t="str">
        <f t="shared" si="9"/>
        <v/>
      </c>
      <c r="J360" s="25"/>
      <c r="K360" s="41"/>
      <c r="L360" s="42"/>
      <c r="M360" s="47" t="str">
        <f t="shared" si="10"/>
        <v/>
      </c>
      <c r="N360" s="48"/>
      <c r="O360" s="52"/>
      <c r="P360" s="25"/>
      <c r="Q360" s="41"/>
      <c r="R360" s="42"/>
      <c r="S360" s="51"/>
      <c r="T360" s="25"/>
    </row>
    <row r="361" spans="2:20" ht="25" customHeight="1">
      <c r="B361" s="41"/>
      <c r="C361" s="42"/>
      <c r="D361" s="42"/>
      <c r="E361" s="43" t="str">
        <f t="shared" si="7"/>
        <v/>
      </c>
      <c r="F361" s="44"/>
      <c r="G361" s="42"/>
      <c r="H361" s="45" t="str">
        <f t="shared" si="8"/>
        <v/>
      </c>
      <c r="I361" s="53" t="str">
        <f t="shared" si="9"/>
        <v/>
      </c>
      <c r="J361" s="25"/>
      <c r="K361" s="41"/>
      <c r="L361" s="42"/>
      <c r="M361" s="47" t="str">
        <f t="shared" si="10"/>
        <v/>
      </c>
      <c r="N361" s="48"/>
      <c r="O361" s="52"/>
      <c r="P361" s="25"/>
      <c r="Q361" s="41"/>
      <c r="R361" s="42"/>
      <c r="S361" s="51"/>
      <c r="T361" s="25"/>
    </row>
    <row r="362" spans="2:20" ht="25" customHeight="1">
      <c r="B362" s="41"/>
      <c r="C362" s="42"/>
      <c r="D362" s="42"/>
      <c r="E362" s="43" t="str">
        <f t="shared" si="7"/>
        <v/>
      </c>
      <c r="F362" s="44"/>
      <c r="G362" s="42"/>
      <c r="H362" s="45" t="str">
        <f t="shared" si="8"/>
        <v/>
      </c>
      <c r="I362" s="53" t="str">
        <f t="shared" si="9"/>
        <v/>
      </c>
      <c r="J362" s="25"/>
      <c r="K362" s="41"/>
      <c r="L362" s="42"/>
      <c r="M362" s="47" t="str">
        <f t="shared" si="10"/>
        <v/>
      </c>
      <c r="N362" s="48"/>
      <c r="O362" s="52"/>
      <c r="P362" s="25"/>
      <c r="Q362" s="41"/>
      <c r="R362" s="42"/>
      <c r="S362" s="51"/>
      <c r="T362" s="25"/>
    </row>
    <row r="363" spans="2:20" ht="25" customHeight="1">
      <c r="B363" s="41"/>
      <c r="C363" s="42"/>
      <c r="D363" s="42"/>
      <c r="E363" s="43" t="str">
        <f t="shared" si="7"/>
        <v/>
      </c>
      <c r="F363" s="44"/>
      <c r="G363" s="42"/>
      <c r="H363" s="45" t="str">
        <f t="shared" si="8"/>
        <v/>
      </c>
      <c r="I363" s="53" t="str">
        <f t="shared" si="9"/>
        <v/>
      </c>
      <c r="J363" s="25"/>
      <c r="K363" s="41"/>
      <c r="L363" s="42"/>
      <c r="M363" s="47" t="str">
        <f t="shared" si="10"/>
        <v/>
      </c>
      <c r="N363" s="48"/>
      <c r="O363" s="52"/>
      <c r="P363" s="25"/>
      <c r="Q363" s="41"/>
      <c r="R363" s="42"/>
      <c r="S363" s="51"/>
      <c r="T363" s="25"/>
    </row>
    <row r="364" spans="2:20" ht="25" customHeight="1">
      <c r="B364" s="41"/>
      <c r="C364" s="42"/>
      <c r="D364" s="42"/>
      <c r="E364" s="43" t="str">
        <f t="shared" si="7"/>
        <v/>
      </c>
      <c r="F364" s="44"/>
      <c r="G364" s="42"/>
      <c r="H364" s="45" t="str">
        <f t="shared" si="8"/>
        <v/>
      </c>
      <c r="I364" s="53" t="str">
        <f t="shared" si="9"/>
        <v/>
      </c>
      <c r="J364" s="25"/>
      <c r="K364" s="41"/>
      <c r="L364" s="42"/>
      <c r="M364" s="47" t="str">
        <f t="shared" si="10"/>
        <v/>
      </c>
      <c r="N364" s="48"/>
      <c r="O364" s="52"/>
      <c r="P364" s="25"/>
      <c r="Q364" s="41"/>
      <c r="R364" s="42"/>
      <c r="S364" s="51"/>
      <c r="T364" s="25"/>
    </row>
    <row r="365" spans="2:20" ht="25" customHeight="1">
      <c r="B365" s="41"/>
      <c r="C365" s="42"/>
      <c r="D365" s="42"/>
      <c r="E365" s="43" t="str">
        <f t="shared" si="7"/>
        <v/>
      </c>
      <c r="F365" s="44"/>
      <c r="G365" s="42"/>
      <c r="H365" s="45" t="str">
        <f t="shared" si="8"/>
        <v/>
      </c>
      <c r="I365" s="53" t="str">
        <f t="shared" si="9"/>
        <v/>
      </c>
      <c r="J365" s="25"/>
      <c r="K365" s="41"/>
      <c r="L365" s="42"/>
      <c r="M365" s="47" t="str">
        <f t="shared" si="10"/>
        <v/>
      </c>
      <c r="N365" s="48"/>
      <c r="O365" s="52"/>
      <c r="P365" s="25"/>
      <c r="Q365" s="41"/>
      <c r="R365" s="42"/>
      <c r="S365" s="51"/>
      <c r="T365" s="25"/>
    </row>
    <row r="366" spans="2:20" ht="25" customHeight="1">
      <c r="B366" s="41"/>
      <c r="C366" s="42"/>
      <c r="D366" s="42"/>
      <c r="E366" s="43" t="str">
        <f t="shared" si="7"/>
        <v/>
      </c>
      <c r="F366" s="44"/>
      <c r="G366" s="42"/>
      <c r="H366" s="45" t="str">
        <f t="shared" si="8"/>
        <v/>
      </c>
      <c r="I366" s="53" t="str">
        <f t="shared" si="9"/>
        <v/>
      </c>
      <c r="J366" s="25"/>
      <c r="K366" s="41"/>
      <c r="L366" s="42"/>
      <c r="M366" s="47" t="str">
        <f t="shared" si="10"/>
        <v/>
      </c>
      <c r="N366" s="48"/>
      <c r="O366" s="52"/>
      <c r="P366" s="25"/>
      <c r="Q366" s="41"/>
      <c r="R366" s="42"/>
      <c r="S366" s="51"/>
      <c r="T366" s="25"/>
    </row>
    <row r="367" spans="2:20" ht="25" customHeight="1">
      <c r="B367" s="41"/>
      <c r="C367" s="42"/>
      <c r="D367" s="42"/>
      <c r="E367" s="43" t="str">
        <f t="shared" si="7"/>
        <v/>
      </c>
      <c r="F367" s="44"/>
      <c r="G367" s="42"/>
      <c r="H367" s="45" t="str">
        <f t="shared" si="8"/>
        <v/>
      </c>
      <c r="I367" s="53" t="str">
        <f t="shared" si="9"/>
        <v/>
      </c>
      <c r="J367" s="25"/>
      <c r="K367" s="41"/>
      <c r="L367" s="42"/>
      <c r="M367" s="47" t="str">
        <f t="shared" si="10"/>
        <v/>
      </c>
      <c r="N367" s="48"/>
      <c r="O367" s="52"/>
      <c r="P367" s="25"/>
      <c r="Q367" s="41"/>
      <c r="R367" s="42"/>
      <c r="S367" s="51"/>
      <c r="T367" s="25"/>
    </row>
    <row r="368" spans="2:20" ht="25" customHeight="1">
      <c r="B368" s="41"/>
      <c r="C368" s="42"/>
      <c r="D368" s="42"/>
      <c r="E368" s="43" t="str">
        <f t="shared" si="7"/>
        <v/>
      </c>
      <c r="F368" s="44"/>
      <c r="G368" s="42"/>
      <c r="H368" s="45" t="str">
        <f t="shared" si="8"/>
        <v/>
      </c>
      <c r="I368" s="53" t="str">
        <f t="shared" si="9"/>
        <v/>
      </c>
      <c r="J368" s="25"/>
      <c r="K368" s="41"/>
      <c r="L368" s="42"/>
      <c r="M368" s="47" t="str">
        <f t="shared" si="10"/>
        <v/>
      </c>
      <c r="N368" s="48"/>
      <c r="O368" s="52"/>
      <c r="P368" s="25"/>
      <c r="Q368" s="41"/>
      <c r="R368" s="42"/>
      <c r="S368" s="51"/>
      <c r="T368" s="25"/>
    </row>
    <row r="369" spans="2:20" ht="25" customHeight="1">
      <c r="B369" s="41"/>
      <c r="C369" s="42"/>
      <c r="D369" s="42"/>
      <c r="E369" s="43" t="str">
        <f t="shared" si="7"/>
        <v/>
      </c>
      <c r="F369" s="44"/>
      <c r="G369" s="42"/>
      <c r="H369" s="45" t="str">
        <f t="shared" si="8"/>
        <v/>
      </c>
      <c r="I369" s="53" t="str">
        <f t="shared" si="9"/>
        <v/>
      </c>
      <c r="J369" s="25"/>
      <c r="K369" s="41"/>
      <c r="L369" s="42"/>
      <c r="M369" s="47" t="str">
        <f t="shared" si="10"/>
        <v/>
      </c>
      <c r="N369" s="48"/>
      <c r="O369" s="52"/>
      <c r="P369" s="25"/>
      <c r="Q369" s="41"/>
      <c r="R369" s="42"/>
      <c r="S369" s="51"/>
      <c r="T369" s="25"/>
    </row>
    <row r="370" spans="2:20" ht="25" customHeight="1">
      <c r="B370" s="41"/>
      <c r="C370" s="42"/>
      <c r="D370" s="42"/>
      <c r="E370" s="43" t="str">
        <f t="shared" si="7"/>
        <v/>
      </c>
      <c r="F370" s="44"/>
      <c r="G370" s="42"/>
      <c r="H370" s="45" t="str">
        <f t="shared" si="8"/>
        <v/>
      </c>
      <c r="I370" s="53" t="str">
        <f t="shared" si="9"/>
        <v/>
      </c>
      <c r="J370" s="25"/>
      <c r="K370" s="41"/>
      <c r="L370" s="42"/>
      <c r="M370" s="47" t="str">
        <f t="shared" si="10"/>
        <v/>
      </c>
      <c r="N370" s="48"/>
      <c r="O370" s="52"/>
      <c r="P370" s="25"/>
      <c r="Q370" s="41"/>
      <c r="R370" s="42"/>
      <c r="S370" s="51"/>
      <c r="T370" s="25"/>
    </row>
    <row r="371" spans="2:20" ht="25" customHeight="1">
      <c r="B371" s="41"/>
      <c r="C371" s="42"/>
      <c r="D371" s="42"/>
      <c r="E371" s="43" t="str">
        <f t="shared" si="7"/>
        <v/>
      </c>
      <c r="F371" s="44"/>
      <c r="G371" s="42"/>
      <c r="H371" s="45" t="str">
        <f t="shared" si="8"/>
        <v/>
      </c>
      <c r="I371" s="53" t="str">
        <f t="shared" si="9"/>
        <v/>
      </c>
      <c r="J371" s="25"/>
      <c r="K371" s="41"/>
      <c r="L371" s="42"/>
      <c r="M371" s="47" t="str">
        <f t="shared" si="10"/>
        <v/>
      </c>
      <c r="N371" s="48"/>
      <c r="O371" s="52"/>
      <c r="P371" s="25"/>
      <c r="Q371" s="41"/>
      <c r="R371" s="42"/>
      <c r="S371" s="51"/>
      <c r="T371" s="25"/>
    </row>
    <row r="372" spans="2:20" ht="25" customHeight="1">
      <c r="B372" s="41"/>
      <c r="C372" s="42"/>
      <c r="D372" s="42"/>
      <c r="E372" s="43" t="str">
        <f t="shared" si="7"/>
        <v/>
      </c>
      <c r="F372" s="44"/>
      <c r="G372" s="42"/>
      <c r="H372" s="45" t="str">
        <f t="shared" si="8"/>
        <v/>
      </c>
      <c r="I372" s="53" t="str">
        <f t="shared" si="9"/>
        <v/>
      </c>
      <c r="J372" s="25"/>
      <c r="K372" s="41"/>
      <c r="L372" s="42"/>
      <c r="M372" s="47" t="str">
        <f t="shared" si="10"/>
        <v/>
      </c>
      <c r="N372" s="48"/>
      <c r="O372" s="52"/>
      <c r="P372" s="25"/>
      <c r="Q372" s="41"/>
      <c r="R372" s="42"/>
      <c r="S372" s="51"/>
      <c r="T372" s="25"/>
    </row>
    <row r="373" spans="2:20" ht="25" customHeight="1">
      <c r="B373" s="41"/>
      <c r="C373" s="42"/>
      <c r="D373" s="42"/>
      <c r="E373" s="43" t="str">
        <f t="shared" si="7"/>
        <v/>
      </c>
      <c r="F373" s="44"/>
      <c r="G373" s="42"/>
      <c r="H373" s="45" t="str">
        <f t="shared" si="8"/>
        <v/>
      </c>
      <c r="I373" s="53" t="str">
        <f t="shared" si="9"/>
        <v/>
      </c>
      <c r="J373" s="25"/>
      <c r="K373" s="41"/>
      <c r="L373" s="42"/>
      <c r="M373" s="47" t="str">
        <f t="shared" si="10"/>
        <v/>
      </c>
      <c r="N373" s="48"/>
      <c r="O373" s="52"/>
      <c r="P373" s="25"/>
      <c r="Q373" s="41"/>
      <c r="R373" s="42"/>
      <c r="S373" s="51"/>
      <c r="T373" s="25"/>
    </row>
    <row r="374" spans="2:20" ht="25" customHeight="1">
      <c r="B374" s="41"/>
      <c r="C374" s="42"/>
      <c r="D374" s="42"/>
      <c r="E374" s="43" t="str">
        <f t="shared" si="7"/>
        <v/>
      </c>
      <c r="F374" s="44"/>
      <c r="G374" s="42"/>
      <c r="H374" s="45" t="str">
        <f t="shared" si="8"/>
        <v/>
      </c>
      <c r="I374" s="53" t="str">
        <f t="shared" si="9"/>
        <v/>
      </c>
      <c r="J374" s="25"/>
      <c r="K374" s="41"/>
      <c r="L374" s="42"/>
      <c r="M374" s="47" t="str">
        <f t="shared" si="10"/>
        <v/>
      </c>
      <c r="N374" s="48"/>
      <c r="O374" s="52"/>
      <c r="P374" s="25"/>
      <c r="Q374" s="41"/>
      <c r="R374" s="42"/>
      <c r="S374" s="51"/>
      <c r="T374" s="25"/>
    </row>
    <row r="375" spans="2:20" ht="25" customHeight="1">
      <c r="B375" s="41"/>
      <c r="C375" s="42"/>
      <c r="D375" s="42"/>
      <c r="E375" s="43" t="str">
        <f t="shared" si="7"/>
        <v/>
      </c>
      <c r="F375" s="44"/>
      <c r="G375" s="42"/>
      <c r="H375" s="45" t="str">
        <f t="shared" si="8"/>
        <v/>
      </c>
      <c r="I375" s="53" t="str">
        <f t="shared" si="9"/>
        <v/>
      </c>
      <c r="J375" s="25"/>
      <c r="K375" s="41"/>
      <c r="L375" s="42"/>
      <c r="M375" s="47" t="str">
        <f t="shared" si="10"/>
        <v/>
      </c>
      <c r="N375" s="48"/>
      <c r="O375" s="52"/>
      <c r="P375" s="25"/>
      <c r="Q375" s="41"/>
      <c r="R375" s="42"/>
      <c r="S375" s="51"/>
      <c r="T375" s="25"/>
    </row>
    <row r="376" spans="2:20" ht="25" customHeight="1">
      <c r="B376" s="41"/>
      <c r="C376" s="42"/>
      <c r="D376" s="42"/>
      <c r="E376" s="43" t="str">
        <f t="shared" si="7"/>
        <v/>
      </c>
      <c r="F376" s="44"/>
      <c r="G376" s="42"/>
      <c r="H376" s="45" t="str">
        <f t="shared" si="8"/>
        <v/>
      </c>
      <c r="I376" s="53" t="str">
        <f t="shared" si="9"/>
        <v/>
      </c>
      <c r="J376" s="25"/>
      <c r="K376" s="41"/>
      <c r="L376" s="42"/>
      <c r="M376" s="47" t="str">
        <f t="shared" si="10"/>
        <v/>
      </c>
      <c r="N376" s="48"/>
      <c r="O376" s="52"/>
      <c r="P376" s="25"/>
      <c r="Q376" s="41"/>
      <c r="R376" s="42"/>
      <c r="S376" s="51"/>
      <c r="T376" s="25"/>
    </row>
    <row r="377" spans="2:20" ht="25" customHeight="1">
      <c r="B377" s="41"/>
      <c r="C377" s="42"/>
      <c r="D377" s="42"/>
      <c r="E377" s="43" t="str">
        <f t="shared" si="7"/>
        <v/>
      </c>
      <c r="F377" s="44"/>
      <c r="G377" s="42"/>
      <c r="H377" s="45" t="str">
        <f t="shared" si="8"/>
        <v/>
      </c>
      <c r="I377" s="53" t="str">
        <f t="shared" si="9"/>
        <v/>
      </c>
      <c r="J377" s="25"/>
      <c r="K377" s="41"/>
      <c r="L377" s="42"/>
      <c r="M377" s="47" t="str">
        <f t="shared" si="10"/>
        <v/>
      </c>
      <c r="N377" s="48"/>
      <c r="O377" s="52"/>
      <c r="P377" s="25"/>
      <c r="Q377" s="41"/>
      <c r="R377" s="42"/>
      <c r="S377" s="51"/>
      <c r="T377" s="25"/>
    </row>
    <row r="378" spans="2:20" ht="25" customHeight="1">
      <c r="B378" s="41"/>
      <c r="C378" s="42"/>
      <c r="D378" s="42"/>
      <c r="E378" s="43" t="str">
        <f t="shared" si="7"/>
        <v/>
      </c>
      <c r="F378" s="44"/>
      <c r="G378" s="42"/>
      <c r="H378" s="45" t="str">
        <f t="shared" si="8"/>
        <v/>
      </c>
      <c r="I378" s="53" t="str">
        <f t="shared" si="9"/>
        <v/>
      </c>
      <c r="J378" s="25"/>
      <c r="K378" s="41"/>
      <c r="L378" s="42"/>
      <c r="M378" s="47" t="str">
        <f t="shared" si="10"/>
        <v/>
      </c>
      <c r="N378" s="48"/>
      <c r="O378" s="52"/>
      <c r="P378" s="25"/>
      <c r="Q378" s="41"/>
      <c r="R378" s="42"/>
      <c r="S378" s="51"/>
      <c r="T378" s="25"/>
    </row>
    <row r="379" spans="2:20" ht="25" customHeight="1">
      <c r="B379" s="41"/>
      <c r="C379" s="42"/>
      <c r="D379" s="42"/>
      <c r="E379" s="43" t="str">
        <f t="shared" si="7"/>
        <v/>
      </c>
      <c r="F379" s="44"/>
      <c r="G379" s="42"/>
      <c r="H379" s="45" t="str">
        <f t="shared" si="8"/>
        <v/>
      </c>
      <c r="I379" s="53" t="str">
        <f t="shared" si="9"/>
        <v/>
      </c>
      <c r="J379" s="25"/>
      <c r="K379" s="41"/>
      <c r="L379" s="42"/>
      <c r="M379" s="47" t="str">
        <f t="shared" si="10"/>
        <v/>
      </c>
      <c r="N379" s="48"/>
      <c r="O379" s="52"/>
      <c r="P379" s="25"/>
      <c r="Q379" s="41"/>
      <c r="R379" s="42"/>
      <c r="S379" s="51"/>
      <c r="T379" s="25"/>
    </row>
    <row r="380" spans="2:20" ht="25" customHeight="1">
      <c r="B380" s="41"/>
      <c r="C380" s="42"/>
      <c r="D380" s="42"/>
      <c r="E380" s="43" t="str">
        <f t="shared" si="7"/>
        <v/>
      </c>
      <c r="F380" s="44"/>
      <c r="G380" s="42"/>
      <c r="H380" s="45" t="str">
        <f t="shared" si="8"/>
        <v/>
      </c>
      <c r="I380" s="53" t="str">
        <f t="shared" si="9"/>
        <v/>
      </c>
      <c r="J380" s="25"/>
      <c r="K380" s="41"/>
      <c r="L380" s="42"/>
      <c r="M380" s="47" t="str">
        <f t="shared" si="10"/>
        <v/>
      </c>
      <c r="N380" s="48"/>
      <c r="O380" s="52"/>
      <c r="P380" s="25"/>
      <c r="Q380" s="41"/>
      <c r="R380" s="42"/>
      <c r="S380" s="51"/>
      <c r="T380" s="25"/>
    </row>
    <row r="381" spans="2:20" ht="25" customHeight="1">
      <c r="B381" s="41"/>
      <c r="C381" s="42"/>
      <c r="D381" s="42"/>
      <c r="E381" s="43" t="str">
        <f t="shared" si="7"/>
        <v/>
      </c>
      <c r="F381" s="44"/>
      <c r="G381" s="42"/>
      <c r="H381" s="45" t="str">
        <f t="shared" si="8"/>
        <v/>
      </c>
      <c r="I381" s="53" t="str">
        <f t="shared" si="9"/>
        <v/>
      </c>
      <c r="J381" s="25"/>
      <c r="K381" s="41"/>
      <c r="L381" s="42"/>
      <c r="M381" s="47" t="str">
        <f t="shared" si="10"/>
        <v/>
      </c>
      <c r="N381" s="48"/>
      <c r="O381" s="52"/>
      <c r="P381" s="25"/>
      <c r="Q381" s="41"/>
      <c r="R381" s="42"/>
      <c r="S381" s="51"/>
      <c r="T381" s="25"/>
    </row>
    <row r="382" spans="2:20" ht="25" customHeight="1">
      <c r="B382" s="41"/>
      <c r="C382" s="42"/>
      <c r="D382" s="42"/>
      <c r="E382" s="43" t="str">
        <f t="shared" si="7"/>
        <v/>
      </c>
      <c r="F382" s="44"/>
      <c r="G382" s="42"/>
      <c r="H382" s="45" t="str">
        <f t="shared" si="8"/>
        <v/>
      </c>
      <c r="I382" s="53" t="str">
        <f t="shared" si="9"/>
        <v/>
      </c>
      <c r="J382" s="25"/>
      <c r="K382" s="41"/>
      <c r="L382" s="42"/>
      <c r="M382" s="47" t="str">
        <f t="shared" si="10"/>
        <v/>
      </c>
      <c r="N382" s="48"/>
      <c r="O382" s="52"/>
      <c r="P382" s="25"/>
      <c r="Q382" s="41"/>
      <c r="R382" s="42"/>
      <c r="S382" s="51"/>
      <c r="T382" s="25"/>
    </row>
    <row r="383" spans="2:20" ht="25" customHeight="1">
      <c r="B383" s="41"/>
      <c r="C383" s="42"/>
      <c r="D383" s="42"/>
      <c r="E383" s="43" t="str">
        <f t="shared" si="7"/>
        <v/>
      </c>
      <c r="F383" s="44"/>
      <c r="G383" s="42"/>
      <c r="H383" s="45" t="str">
        <f t="shared" si="8"/>
        <v/>
      </c>
      <c r="I383" s="53" t="str">
        <f t="shared" si="9"/>
        <v/>
      </c>
      <c r="J383" s="25"/>
      <c r="K383" s="41"/>
      <c r="L383" s="42"/>
      <c r="M383" s="47" t="str">
        <f t="shared" si="10"/>
        <v/>
      </c>
      <c r="N383" s="48"/>
      <c r="O383" s="52"/>
      <c r="P383" s="25"/>
      <c r="Q383" s="41"/>
      <c r="R383" s="42"/>
      <c r="S383" s="51"/>
      <c r="T383" s="25"/>
    </row>
    <row r="384" spans="2:20" ht="25" customHeight="1">
      <c r="B384" s="41"/>
      <c r="C384" s="42"/>
      <c r="D384" s="42"/>
      <c r="E384" s="43" t="str">
        <f t="shared" si="7"/>
        <v/>
      </c>
      <c r="F384" s="44"/>
      <c r="G384" s="42"/>
      <c r="H384" s="45" t="str">
        <f t="shared" si="8"/>
        <v/>
      </c>
      <c r="I384" s="53" t="str">
        <f t="shared" si="9"/>
        <v/>
      </c>
      <c r="J384" s="25"/>
      <c r="K384" s="41"/>
      <c r="L384" s="42"/>
      <c r="M384" s="47" t="str">
        <f t="shared" si="10"/>
        <v/>
      </c>
      <c r="N384" s="48"/>
      <c r="O384" s="52"/>
      <c r="P384" s="25"/>
      <c r="Q384" s="41"/>
      <c r="R384" s="42"/>
      <c r="S384" s="51"/>
      <c r="T384" s="25"/>
    </row>
    <row r="385" spans="2:20" ht="25" customHeight="1">
      <c r="B385" s="41"/>
      <c r="C385" s="42"/>
      <c r="D385" s="42"/>
      <c r="E385" s="43" t="str">
        <f t="shared" si="7"/>
        <v/>
      </c>
      <c r="F385" s="44"/>
      <c r="G385" s="42"/>
      <c r="H385" s="45" t="str">
        <f t="shared" si="8"/>
        <v/>
      </c>
      <c r="I385" s="53" t="str">
        <f t="shared" si="9"/>
        <v/>
      </c>
      <c r="J385" s="25"/>
      <c r="K385" s="41"/>
      <c r="L385" s="42"/>
      <c r="M385" s="47" t="str">
        <f t="shared" si="10"/>
        <v/>
      </c>
      <c r="N385" s="48"/>
      <c r="O385" s="52"/>
      <c r="P385" s="25"/>
      <c r="Q385" s="41"/>
      <c r="R385" s="42"/>
      <c r="S385" s="51"/>
      <c r="T385" s="25"/>
    </row>
    <row r="386" spans="2:20" ht="25" customHeight="1">
      <c r="B386" s="41"/>
      <c r="C386" s="42"/>
      <c r="D386" s="42"/>
      <c r="E386" s="43" t="str">
        <f t="shared" si="7"/>
        <v/>
      </c>
      <c r="F386" s="44"/>
      <c r="G386" s="42"/>
      <c r="H386" s="45" t="str">
        <f t="shared" si="8"/>
        <v/>
      </c>
      <c r="I386" s="53" t="str">
        <f t="shared" si="9"/>
        <v/>
      </c>
      <c r="J386" s="25"/>
      <c r="K386" s="41"/>
      <c r="L386" s="42"/>
      <c r="M386" s="47" t="str">
        <f t="shared" si="10"/>
        <v/>
      </c>
      <c r="N386" s="48"/>
      <c r="O386" s="52"/>
      <c r="P386" s="25"/>
      <c r="Q386" s="41"/>
      <c r="R386" s="42"/>
      <c r="S386" s="51"/>
      <c r="T386" s="25"/>
    </row>
    <row r="387" spans="2:20" ht="25" customHeight="1">
      <c r="B387" s="41"/>
      <c r="C387" s="42"/>
      <c r="D387" s="42"/>
      <c r="E387" s="43" t="str">
        <f t="shared" si="7"/>
        <v/>
      </c>
      <c r="F387" s="44"/>
      <c r="G387" s="42"/>
      <c r="H387" s="45" t="str">
        <f t="shared" si="8"/>
        <v/>
      </c>
      <c r="I387" s="53" t="str">
        <f t="shared" si="9"/>
        <v/>
      </c>
      <c r="J387" s="25"/>
      <c r="K387" s="41"/>
      <c r="L387" s="42"/>
      <c r="M387" s="47" t="str">
        <f t="shared" si="10"/>
        <v/>
      </c>
      <c r="N387" s="48"/>
      <c r="O387" s="52"/>
      <c r="P387" s="25"/>
      <c r="Q387" s="41"/>
      <c r="R387" s="42"/>
      <c r="S387" s="51"/>
      <c r="T387" s="25"/>
    </row>
    <row r="388" spans="2:20" ht="25" customHeight="1">
      <c r="B388" s="41"/>
      <c r="C388" s="42"/>
      <c r="D388" s="42"/>
      <c r="E388" s="43" t="str">
        <f t="shared" si="7"/>
        <v/>
      </c>
      <c r="F388" s="44"/>
      <c r="G388" s="42"/>
      <c r="H388" s="45" t="str">
        <f t="shared" si="8"/>
        <v/>
      </c>
      <c r="I388" s="53" t="str">
        <f t="shared" si="9"/>
        <v/>
      </c>
      <c r="J388" s="25"/>
      <c r="K388" s="41"/>
      <c r="L388" s="42"/>
      <c r="M388" s="47" t="str">
        <f t="shared" si="10"/>
        <v/>
      </c>
      <c r="N388" s="48"/>
      <c r="O388" s="52"/>
      <c r="P388" s="25"/>
      <c r="Q388" s="41"/>
      <c r="R388" s="42"/>
      <c r="S388" s="51"/>
      <c r="T388" s="25"/>
    </row>
    <row r="389" spans="2:20" ht="25" customHeight="1">
      <c r="B389" s="41"/>
      <c r="C389" s="42"/>
      <c r="D389" s="42"/>
      <c r="E389" s="43" t="str">
        <f t="shared" si="7"/>
        <v/>
      </c>
      <c r="F389" s="44"/>
      <c r="G389" s="42"/>
      <c r="H389" s="45" t="str">
        <f t="shared" si="8"/>
        <v/>
      </c>
      <c r="I389" s="53" t="str">
        <f t="shared" si="9"/>
        <v/>
      </c>
      <c r="J389" s="25"/>
      <c r="K389" s="41"/>
      <c r="L389" s="42"/>
      <c r="M389" s="47" t="str">
        <f t="shared" si="10"/>
        <v/>
      </c>
      <c r="N389" s="48"/>
      <c r="O389" s="52"/>
      <c r="P389" s="25"/>
      <c r="Q389" s="41"/>
      <c r="R389" s="42"/>
      <c r="S389" s="51"/>
      <c r="T389" s="25"/>
    </row>
    <row r="390" spans="2:20" ht="25" customHeight="1">
      <c r="B390" s="41"/>
      <c r="C390" s="42"/>
      <c r="D390" s="42"/>
      <c r="E390" s="43" t="str">
        <f t="shared" si="7"/>
        <v/>
      </c>
      <c r="F390" s="44"/>
      <c r="G390" s="42"/>
      <c r="H390" s="45" t="str">
        <f t="shared" si="8"/>
        <v/>
      </c>
      <c r="I390" s="53" t="str">
        <f t="shared" si="9"/>
        <v/>
      </c>
      <c r="J390" s="25"/>
      <c r="K390" s="41"/>
      <c r="L390" s="42"/>
      <c r="M390" s="47" t="str">
        <f t="shared" si="10"/>
        <v/>
      </c>
      <c r="N390" s="48"/>
      <c r="O390" s="52"/>
      <c r="P390" s="25"/>
      <c r="Q390" s="41"/>
      <c r="R390" s="42"/>
      <c r="S390" s="51"/>
      <c r="T390" s="25"/>
    </row>
    <row r="391" spans="2:20" ht="25" customHeight="1">
      <c r="B391" s="41"/>
      <c r="C391" s="42"/>
      <c r="D391" s="42"/>
      <c r="E391" s="43" t="str">
        <f t="shared" si="7"/>
        <v/>
      </c>
      <c r="F391" s="44"/>
      <c r="G391" s="42"/>
      <c r="H391" s="45" t="str">
        <f t="shared" si="8"/>
        <v/>
      </c>
      <c r="I391" s="53" t="str">
        <f t="shared" si="9"/>
        <v/>
      </c>
      <c r="J391" s="25"/>
      <c r="K391" s="41"/>
      <c r="L391" s="42"/>
      <c r="M391" s="47" t="str">
        <f t="shared" si="10"/>
        <v/>
      </c>
      <c r="N391" s="48"/>
      <c r="O391" s="52"/>
      <c r="P391" s="25"/>
      <c r="Q391" s="41"/>
      <c r="R391" s="42"/>
      <c r="S391" s="51"/>
      <c r="T391" s="25"/>
    </row>
    <row r="392" spans="2:20" ht="25" customHeight="1">
      <c r="B392" s="41"/>
      <c r="C392" s="42"/>
      <c r="D392" s="42"/>
      <c r="E392" s="43" t="str">
        <f t="shared" si="7"/>
        <v/>
      </c>
      <c r="F392" s="44"/>
      <c r="G392" s="42"/>
      <c r="H392" s="45" t="str">
        <f t="shared" si="8"/>
        <v/>
      </c>
      <c r="I392" s="53" t="str">
        <f t="shared" si="9"/>
        <v/>
      </c>
      <c r="J392" s="25"/>
      <c r="K392" s="41"/>
      <c r="L392" s="42"/>
      <c r="M392" s="47" t="str">
        <f t="shared" si="10"/>
        <v/>
      </c>
      <c r="N392" s="48"/>
      <c r="O392" s="52"/>
      <c r="P392" s="25"/>
      <c r="Q392" s="41"/>
      <c r="R392" s="42"/>
      <c r="S392" s="51"/>
      <c r="T392" s="25"/>
    </row>
    <row r="393" spans="2:20" ht="25" customHeight="1">
      <c r="B393" s="41"/>
      <c r="C393" s="42"/>
      <c r="D393" s="42"/>
      <c r="E393" s="43" t="str">
        <f t="shared" si="7"/>
        <v/>
      </c>
      <c r="F393" s="44"/>
      <c r="G393" s="42"/>
      <c r="H393" s="45" t="str">
        <f t="shared" si="8"/>
        <v/>
      </c>
      <c r="I393" s="53" t="str">
        <f t="shared" si="9"/>
        <v/>
      </c>
      <c r="J393" s="25"/>
      <c r="K393" s="41"/>
      <c r="L393" s="42"/>
      <c r="M393" s="47" t="str">
        <f t="shared" si="10"/>
        <v/>
      </c>
      <c r="N393" s="48"/>
      <c r="O393" s="52"/>
      <c r="P393" s="25"/>
      <c r="Q393" s="41"/>
      <c r="R393" s="42"/>
      <c r="S393" s="51"/>
      <c r="T393" s="25"/>
    </row>
    <row r="394" spans="2:20" ht="25" customHeight="1">
      <c r="B394" s="41"/>
      <c r="C394" s="42"/>
      <c r="D394" s="42"/>
      <c r="E394" s="43" t="str">
        <f t="shared" si="7"/>
        <v/>
      </c>
      <c r="F394" s="44"/>
      <c r="G394" s="42"/>
      <c r="H394" s="45" t="str">
        <f t="shared" si="8"/>
        <v/>
      </c>
      <c r="I394" s="53" t="str">
        <f t="shared" si="9"/>
        <v/>
      </c>
      <c r="J394" s="25"/>
      <c r="K394" s="41"/>
      <c r="L394" s="42"/>
      <c r="M394" s="47" t="str">
        <f t="shared" si="10"/>
        <v/>
      </c>
      <c r="N394" s="48"/>
      <c r="O394" s="52"/>
      <c r="P394" s="25"/>
      <c r="Q394" s="41"/>
      <c r="R394" s="42"/>
      <c r="S394" s="51"/>
      <c r="T394" s="25"/>
    </row>
    <row r="395" spans="2:20" ht="25" customHeight="1">
      <c r="B395" s="41"/>
      <c r="C395" s="42"/>
      <c r="D395" s="42"/>
      <c r="E395" s="43" t="str">
        <f t="shared" si="7"/>
        <v/>
      </c>
      <c r="F395" s="44"/>
      <c r="G395" s="42"/>
      <c r="H395" s="45" t="str">
        <f t="shared" si="8"/>
        <v/>
      </c>
      <c r="I395" s="53" t="str">
        <f t="shared" si="9"/>
        <v/>
      </c>
      <c r="J395" s="25"/>
      <c r="K395" s="41"/>
      <c r="L395" s="42"/>
      <c r="M395" s="47" t="str">
        <f t="shared" si="10"/>
        <v/>
      </c>
      <c r="N395" s="48"/>
      <c r="O395" s="52"/>
      <c r="P395" s="25"/>
      <c r="Q395" s="41"/>
      <c r="R395" s="42"/>
      <c r="S395" s="51"/>
      <c r="T395" s="25"/>
    </row>
    <row r="396" spans="2:20" ht="25" customHeight="1">
      <c r="B396" s="41"/>
      <c r="C396" s="42"/>
      <c r="D396" s="42"/>
      <c r="E396" s="43" t="str">
        <f t="shared" si="7"/>
        <v/>
      </c>
      <c r="F396" s="44"/>
      <c r="G396" s="42"/>
      <c r="H396" s="45" t="str">
        <f t="shared" si="8"/>
        <v/>
      </c>
      <c r="I396" s="53" t="str">
        <f t="shared" si="9"/>
        <v/>
      </c>
      <c r="J396" s="25"/>
      <c r="K396" s="41"/>
      <c r="L396" s="42"/>
      <c r="M396" s="47" t="str">
        <f t="shared" si="10"/>
        <v/>
      </c>
      <c r="N396" s="48"/>
      <c r="O396" s="52"/>
      <c r="P396" s="25"/>
      <c r="Q396" s="41"/>
      <c r="R396" s="42"/>
      <c r="S396" s="51"/>
      <c r="T396" s="25"/>
    </row>
    <row r="397" spans="2:20" ht="25" customHeight="1">
      <c r="B397" s="41"/>
      <c r="C397" s="42"/>
      <c r="D397" s="42"/>
      <c r="E397" s="43" t="str">
        <f t="shared" si="7"/>
        <v/>
      </c>
      <c r="F397" s="44"/>
      <c r="G397" s="42"/>
      <c r="H397" s="45" t="str">
        <f t="shared" si="8"/>
        <v/>
      </c>
      <c r="I397" s="53" t="str">
        <f t="shared" si="9"/>
        <v/>
      </c>
      <c r="J397" s="25"/>
      <c r="K397" s="41"/>
      <c r="L397" s="42"/>
      <c r="M397" s="47" t="str">
        <f t="shared" si="10"/>
        <v/>
      </c>
      <c r="N397" s="48"/>
      <c r="O397" s="52"/>
      <c r="P397" s="25"/>
      <c r="Q397" s="41"/>
      <c r="R397" s="42"/>
      <c r="S397" s="51"/>
      <c r="T397" s="25"/>
    </row>
    <row r="398" spans="2:20" ht="25" customHeight="1">
      <c r="B398" s="41"/>
      <c r="C398" s="42"/>
      <c r="D398" s="42"/>
      <c r="E398" s="43" t="str">
        <f t="shared" si="7"/>
        <v/>
      </c>
      <c r="F398" s="44"/>
      <c r="G398" s="42"/>
      <c r="H398" s="45" t="str">
        <f t="shared" si="8"/>
        <v/>
      </c>
      <c r="I398" s="53" t="str">
        <f t="shared" si="9"/>
        <v/>
      </c>
      <c r="J398" s="25"/>
      <c r="K398" s="41"/>
      <c r="L398" s="42"/>
      <c r="M398" s="47" t="str">
        <f t="shared" si="10"/>
        <v/>
      </c>
      <c r="N398" s="48"/>
      <c r="O398" s="52"/>
      <c r="P398" s="25"/>
      <c r="Q398" s="41"/>
      <c r="R398" s="42"/>
      <c r="S398" s="51"/>
      <c r="T398" s="25"/>
    </row>
    <row r="399" spans="2:20" ht="25" customHeight="1">
      <c r="B399" s="41"/>
      <c r="C399" s="42"/>
      <c r="D399" s="42"/>
      <c r="E399" s="43" t="str">
        <f t="shared" si="7"/>
        <v/>
      </c>
      <c r="F399" s="44"/>
      <c r="G399" s="42"/>
      <c r="H399" s="45" t="str">
        <f t="shared" si="8"/>
        <v/>
      </c>
      <c r="I399" s="53" t="str">
        <f t="shared" si="9"/>
        <v/>
      </c>
      <c r="J399" s="25"/>
      <c r="K399" s="41"/>
      <c r="L399" s="42"/>
      <c r="M399" s="47" t="str">
        <f t="shared" si="10"/>
        <v/>
      </c>
      <c r="N399" s="48"/>
      <c r="O399" s="52"/>
      <c r="P399" s="25"/>
      <c r="Q399" s="41"/>
      <c r="R399" s="42"/>
      <c r="S399" s="51"/>
      <c r="T399" s="25"/>
    </row>
    <row r="400" spans="2:20" ht="25" customHeight="1">
      <c r="B400" s="41"/>
      <c r="C400" s="42"/>
      <c r="D400" s="42"/>
      <c r="E400" s="43" t="str">
        <f t="shared" si="7"/>
        <v/>
      </c>
      <c r="F400" s="44"/>
      <c r="G400" s="42"/>
      <c r="H400" s="45" t="str">
        <f t="shared" si="8"/>
        <v/>
      </c>
      <c r="I400" s="53" t="str">
        <f t="shared" si="9"/>
        <v/>
      </c>
      <c r="J400" s="25"/>
      <c r="K400" s="41"/>
      <c r="L400" s="42"/>
      <c r="M400" s="47" t="str">
        <f t="shared" si="10"/>
        <v/>
      </c>
      <c r="N400" s="48"/>
      <c r="O400" s="52"/>
      <c r="P400" s="25"/>
      <c r="Q400" s="41"/>
      <c r="R400" s="42"/>
      <c r="S400" s="51"/>
      <c r="T400" s="25"/>
    </row>
    <row r="401" spans="2:20" ht="25" customHeight="1">
      <c r="B401" s="41"/>
      <c r="C401" s="42"/>
      <c r="D401" s="42"/>
      <c r="E401" s="43" t="str">
        <f t="shared" si="7"/>
        <v/>
      </c>
      <c r="F401" s="44"/>
      <c r="G401" s="42"/>
      <c r="H401" s="45" t="str">
        <f t="shared" si="8"/>
        <v/>
      </c>
      <c r="I401" s="53" t="str">
        <f t="shared" si="9"/>
        <v/>
      </c>
      <c r="J401" s="25"/>
      <c r="K401" s="41"/>
      <c r="L401" s="42"/>
      <c r="M401" s="47" t="str">
        <f t="shared" si="10"/>
        <v/>
      </c>
      <c r="N401" s="48"/>
      <c r="O401" s="52"/>
      <c r="P401" s="25"/>
      <c r="Q401" s="41"/>
      <c r="R401" s="42"/>
      <c r="S401" s="51"/>
      <c r="T401" s="25"/>
    </row>
    <row r="402" spans="2:20" ht="25" customHeight="1">
      <c r="B402" s="41"/>
      <c r="C402" s="42"/>
      <c r="D402" s="42"/>
      <c r="E402" s="43" t="str">
        <f t="shared" si="7"/>
        <v/>
      </c>
      <c r="F402" s="44"/>
      <c r="G402" s="42"/>
      <c r="H402" s="45" t="str">
        <f t="shared" si="8"/>
        <v/>
      </c>
      <c r="I402" s="53" t="str">
        <f t="shared" si="9"/>
        <v/>
      </c>
      <c r="J402" s="25"/>
      <c r="K402" s="41"/>
      <c r="L402" s="42"/>
      <c r="M402" s="47" t="str">
        <f t="shared" si="10"/>
        <v/>
      </c>
      <c r="N402" s="48"/>
      <c r="O402" s="52"/>
      <c r="P402" s="25"/>
      <c r="Q402" s="41"/>
      <c r="R402" s="42"/>
      <c r="S402" s="51"/>
      <c r="T402" s="25"/>
    </row>
    <row r="403" spans="2:20" ht="25" customHeight="1">
      <c r="B403" s="41"/>
      <c r="C403" s="42"/>
      <c r="D403" s="42"/>
      <c r="E403" s="43" t="str">
        <f t="shared" si="7"/>
        <v/>
      </c>
      <c r="F403" s="44"/>
      <c r="G403" s="42"/>
      <c r="H403" s="45" t="str">
        <f t="shared" si="8"/>
        <v/>
      </c>
      <c r="I403" s="53" t="str">
        <f t="shared" si="9"/>
        <v/>
      </c>
      <c r="J403" s="25"/>
      <c r="K403" s="41"/>
      <c r="L403" s="42"/>
      <c r="M403" s="47" t="str">
        <f t="shared" si="10"/>
        <v/>
      </c>
      <c r="N403" s="48"/>
      <c r="O403" s="52"/>
      <c r="P403" s="25"/>
      <c r="Q403" s="41"/>
      <c r="R403" s="42"/>
      <c r="S403" s="51"/>
      <c r="T403" s="25"/>
    </row>
    <row r="404" spans="2:20" ht="25" customHeight="1">
      <c r="B404" s="41"/>
      <c r="C404" s="42"/>
      <c r="D404" s="42"/>
      <c r="E404" s="43" t="str">
        <f t="shared" si="7"/>
        <v/>
      </c>
      <c r="F404" s="44"/>
      <c r="G404" s="42"/>
      <c r="H404" s="45" t="str">
        <f t="shared" si="8"/>
        <v/>
      </c>
      <c r="I404" s="53" t="str">
        <f t="shared" si="9"/>
        <v/>
      </c>
      <c r="J404" s="25"/>
      <c r="K404" s="41"/>
      <c r="L404" s="42"/>
      <c r="M404" s="47" t="str">
        <f t="shared" si="10"/>
        <v/>
      </c>
      <c r="N404" s="48"/>
      <c r="O404" s="52"/>
      <c r="P404" s="25"/>
      <c r="Q404" s="41"/>
      <c r="R404" s="42"/>
      <c r="S404" s="51"/>
      <c r="T404" s="25"/>
    </row>
    <row r="405" spans="2:20" ht="25" customHeight="1">
      <c r="B405" s="41"/>
      <c r="C405" s="42"/>
      <c r="D405" s="42"/>
      <c r="E405" s="43" t="str">
        <f t="shared" si="7"/>
        <v/>
      </c>
      <c r="F405" s="44"/>
      <c r="G405" s="42"/>
      <c r="H405" s="45" t="str">
        <f t="shared" si="8"/>
        <v/>
      </c>
      <c r="I405" s="53" t="str">
        <f t="shared" si="9"/>
        <v/>
      </c>
      <c r="J405" s="25"/>
      <c r="K405" s="41"/>
      <c r="L405" s="42"/>
      <c r="M405" s="47" t="str">
        <f t="shared" si="10"/>
        <v/>
      </c>
      <c r="N405" s="48"/>
      <c r="O405" s="52"/>
      <c r="P405" s="25"/>
      <c r="Q405" s="41"/>
      <c r="R405" s="42"/>
      <c r="S405" s="51"/>
      <c r="T405" s="25"/>
    </row>
    <row r="406" spans="2:20" ht="25" customHeight="1">
      <c r="B406" s="41"/>
      <c r="C406" s="42"/>
      <c r="D406" s="42"/>
      <c r="E406" s="43" t="str">
        <f t="shared" si="7"/>
        <v/>
      </c>
      <c r="F406" s="44"/>
      <c r="G406" s="42"/>
      <c r="H406" s="45" t="str">
        <f t="shared" si="8"/>
        <v/>
      </c>
      <c r="I406" s="53" t="str">
        <f t="shared" si="9"/>
        <v/>
      </c>
      <c r="J406" s="25"/>
      <c r="K406" s="41"/>
      <c r="L406" s="42"/>
      <c r="M406" s="47" t="str">
        <f t="shared" si="10"/>
        <v/>
      </c>
      <c r="N406" s="48"/>
      <c r="O406" s="52"/>
      <c r="P406" s="25"/>
      <c r="Q406" s="41"/>
      <c r="R406" s="42"/>
      <c r="S406" s="51"/>
      <c r="T406" s="25"/>
    </row>
    <row r="407" spans="2:20" ht="25" customHeight="1">
      <c r="B407" s="41"/>
      <c r="C407" s="42"/>
      <c r="D407" s="42"/>
      <c r="E407" s="43" t="str">
        <f t="shared" si="7"/>
        <v/>
      </c>
      <c r="F407" s="44"/>
      <c r="G407" s="42"/>
      <c r="H407" s="45" t="str">
        <f t="shared" si="8"/>
        <v/>
      </c>
      <c r="I407" s="53" t="str">
        <f t="shared" si="9"/>
        <v/>
      </c>
      <c r="J407" s="25"/>
      <c r="K407" s="41"/>
      <c r="L407" s="42"/>
      <c r="M407" s="47" t="str">
        <f t="shared" si="10"/>
        <v/>
      </c>
      <c r="N407" s="48"/>
      <c r="O407" s="52"/>
      <c r="P407" s="25"/>
      <c r="Q407" s="41"/>
      <c r="R407" s="42"/>
      <c r="S407" s="51"/>
      <c r="T407" s="25"/>
    </row>
    <row r="408" spans="2:20" ht="25" customHeight="1">
      <c r="B408" s="41"/>
      <c r="C408" s="42"/>
      <c r="D408" s="42"/>
      <c r="E408" s="43" t="str">
        <f t="shared" si="7"/>
        <v/>
      </c>
      <c r="F408" s="44"/>
      <c r="G408" s="42"/>
      <c r="H408" s="45" t="str">
        <f t="shared" si="8"/>
        <v/>
      </c>
      <c r="I408" s="53" t="str">
        <f t="shared" si="9"/>
        <v/>
      </c>
      <c r="J408" s="25"/>
      <c r="K408" s="41"/>
      <c r="L408" s="42"/>
      <c r="M408" s="47" t="str">
        <f t="shared" si="10"/>
        <v/>
      </c>
      <c r="N408" s="48"/>
      <c r="O408" s="52"/>
      <c r="P408" s="25"/>
      <c r="Q408" s="41"/>
      <c r="R408" s="42"/>
      <c r="S408" s="51"/>
      <c r="T408" s="25"/>
    </row>
    <row r="409" spans="2:20" ht="25" customHeight="1">
      <c r="B409" s="41"/>
      <c r="C409" s="42"/>
      <c r="D409" s="42"/>
      <c r="E409" s="43" t="str">
        <f t="shared" si="7"/>
        <v/>
      </c>
      <c r="F409" s="44"/>
      <c r="G409" s="42"/>
      <c r="H409" s="45" t="str">
        <f t="shared" si="8"/>
        <v/>
      </c>
      <c r="I409" s="53" t="str">
        <f t="shared" si="9"/>
        <v/>
      </c>
      <c r="J409" s="25"/>
      <c r="K409" s="41"/>
      <c r="L409" s="42"/>
      <c r="M409" s="47" t="str">
        <f t="shared" si="10"/>
        <v/>
      </c>
      <c r="N409" s="48"/>
      <c r="O409" s="52"/>
      <c r="P409" s="25"/>
      <c r="Q409" s="41"/>
      <c r="R409" s="42"/>
      <c r="S409" s="51"/>
      <c r="T409" s="25"/>
    </row>
    <row r="410" spans="2:20" ht="25" customHeight="1">
      <c r="B410" s="41"/>
      <c r="C410" s="42"/>
      <c r="D410" s="42"/>
      <c r="E410" s="43" t="str">
        <f t="shared" si="7"/>
        <v/>
      </c>
      <c r="F410" s="44"/>
      <c r="G410" s="42"/>
      <c r="H410" s="45" t="str">
        <f t="shared" si="8"/>
        <v/>
      </c>
      <c r="I410" s="53" t="str">
        <f t="shared" si="9"/>
        <v/>
      </c>
      <c r="J410" s="25"/>
      <c r="K410" s="41"/>
      <c r="L410" s="42"/>
      <c r="M410" s="47" t="str">
        <f t="shared" si="10"/>
        <v/>
      </c>
      <c r="N410" s="48"/>
      <c r="O410" s="52"/>
      <c r="P410" s="25"/>
      <c r="Q410" s="41"/>
      <c r="R410" s="42"/>
      <c r="S410" s="51"/>
      <c r="T410" s="25"/>
    </row>
    <row r="411" spans="2:20" ht="25" customHeight="1">
      <c r="B411" s="41"/>
      <c r="C411" s="42"/>
      <c r="D411" s="42"/>
      <c r="E411" s="43" t="str">
        <f t="shared" si="7"/>
        <v/>
      </c>
      <c r="F411" s="44"/>
      <c r="G411" s="42"/>
      <c r="H411" s="45" t="str">
        <f t="shared" si="8"/>
        <v/>
      </c>
      <c r="I411" s="53" t="str">
        <f t="shared" si="9"/>
        <v/>
      </c>
      <c r="J411" s="25"/>
      <c r="K411" s="41"/>
      <c r="L411" s="42"/>
      <c r="M411" s="47" t="str">
        <f t="shared" si="10"/>
        <v/>
      </c>
      <c r="N411" s="48"/>
      <c r="O411" s="52"/>
      <c r="P411" s="25"/>
      <c r="Q411" s="41"/>
      <c r="R411" s="42"/>
      <c r="S411" s="51"/>
      <c r="T411" s="25"/>
    </row>
    <row r="412" spans="2:20" ht="25" customHeight="1">
      <c r="B412" s="41"/>
      <c r="C412" s="42"/>
      <c r="D412" s="42"/>
      <c r="E412" s="43" t="str">
        <f t="shared" si="7"/>
        <v/>
      </c>
      <c r="F412" s="44"/>
      <c r="G412" s="42"/>
      <c r="H412" s="45" t="str">
        <f t="shared" si="8"/>
        <v/>
      </c>
      <c r="I412" s="53" t="str">
        <f t="shared" si="9"/>
        <v/>
      </c>
      <c r="J412" s="25"/>
      <c r="K412" s="41"/>
      <c r="L412" s="42"/>
      <c r="M412" s="47" t="str">
        <f t="shared" si="10"/>
        <v/>
      </c>
      <c r="N412" s="48"/>
      <c r="O412" s="52"/>
      <c r="P412" s="25"/>
      <c r="Q412" s="41"/>
      <c r="R412" s="42"/>
      <c r="S412" s="51"/>
      <c r="T412" s="25"/>
    </row>
    <row r="413" spans="2:20" ht="25" customHeight="1">
      <c r="B413" s="41"/>
      <c r="C413" s="42"/>
      <c r="D413" s="42"/>
      <c r="E413" s="43" t="str">
        <f t="shared" si="7"/>
        <v/>
      </c>
      <c r="F413" s="44"/>
      <c r="G413" s="42"/>
      <c r="H413" s="45" t="str">
        <f t="shared" si="8"/>
        <v/>
      </c>
      <c r="I413" s="53" t="str">
        <f t="shared" si="9"/>
        <v/>
      </c>
      <c r="J413" s="25"/>
      <c r="K413" s="41"/>
      <c r="L413" s="42"/>
      <c r="M413" s="47" t="str">
        <f t="shared" si="10"/>
        <v/>
      </c>
      <c r="N413" s="48"/>
      <c r="O413" s="52"/>
      <c r="P413" s="25"/>
      <c r="Q413" s="41"/>
      <c r="R413" s="42"/>
      <c r="S413" s="51"/>
      <c r="T413" s="25"/>
    </row>
    <row r="414" spans="2:20" ht="25" customHeight="1">
      <c r="B414" s="41"/>
      <c r="C414" s="42"/>
      <c r="D414" s="42"/>
      <c r="E414" s="43" t="str">
        <f t="shared" si="7"/>
        <v/>
      </c>
      <c r="F414" s="44"/>
      <c r="G414" s="42"/>
      <c r="H414" s="45" t="str">
        <f t="shared" si="8"/>
        <v/>
      </c>
      <c r="I414" s="53" t="str">
        <f t="shared" si="9"/>
        <v/>
      </c>
      <c r="J414" s="25"/>
      <c r="K414" s="41"/>
      <c r="L414" s="42"/>
      <c r="M414" s="47" t="str">
        <f t="shared" si="10"/>
        <v/>
      </c>
      <c r="N414" s="48"/>
      <c r="O414" s="52"/>
      <c r="P414" s="25"/>
      <c r="Q414" s="41"/>
      <c r="R414" s="42"/>
      <c r="S414" s="51"/>
      <c r="T414" s="25"/>
    </row>
    <row r="415" spans="2:20" ht="25" customHeight="1">
      <c r="B415" s="41"/>
      <c r="C415" s="42"/>
      <c r="D415" s="42"/>
      <c r="E415" s="43" t="str">
        <f t="shared" si="7"/>
        <v/>
      </c>
      <c r="F415" s="44"/>
      <c r="G415" s="42"/>
      <c r="H415" s="45" t="str">
        <f t="shared" si="8"/>
        <v/>
      </c>
      <c r="I415" s="53" t="str">
        <f t="shared" si="9"/>
        <v/>
      </c>
      <c r="J415" s="25"/>
      <c r="K415" s="41"/>
      <c r="L415" s="42"/>
      <c r="M415" s="47" t="str">
        <f t="shared" si="10"/>
        <v/>
      </c>
      <c r="N415" s="48"/>
      <c r="O415" s="52"/>
      <c r="P415" s="25"/>
      <c r="Q415" s="41"/>
      <c r="R415" s="42"/>
      <c r="S415" s="51"/>
      <c r="T415" s="25"/>
    </row>
    <row r="416" spans="2:20" ht="25" customHeight="1">
      <c r="B416" s="41"/>
      <c r="C416" s="42"/>
      <c r="D416" s="42"/>
      <c r="E416" s="43" t="str">
        <f t="shared" si="7"/>
        <v/>
      </c>
      <c r="F416" s="44"/>
      <c r="G416" s="42"/>
      <c r="H416" s="45" t="str">
        <f t="shared" si="8"/>
        <v/>
      </c>
      <c r="I416" s="53" t="str">
        <f t="shared" si="9"/>
        <v/>
      </c>
      <c r="J416" s="25"/>
      <c r="K416" s="41"/>
      <c r="L416" s="42"/>
      <c r="M416" s="47" t="str">
        <f t="shared" si="10"/>
        <v/>
      </c>
      <c r="N416" s="48"/>
      <c r="O416" s="52"/>
      <c r="P416" s="25"/>
      <c r="Q416" s="41"/>
      <c r="R416" s="42"/>
      <c r="S416" s="51"/>
      <c r="T416" s="25"/>
    </row>
    <row r="417" spans="2:20" ht="25" customHeight="1">
      <c r="B417" s="41"/>
      <c r="C417" s="42"/>
      <c r="D417" s="42"/>
      <c r="E417" s="43" t="str">
        <f t="shared" si="7"/>
        <v/>
      </c>
      <c r="F417" s="44"/>
      <c r="G417" s="42"/>
      <c r="H417" s="45" t="str">
        <f t="shared" si="8"/>
        <v/>
      </c>
      <c r="I417" s="53" t="str">
        <f t="shared" si="9"/>
        <v/>
      </c>
      <c r="J417" s="25"/>
      <c r="K417" s="41"/>
      <c r="L417" s="42"/>
      <c r="M417" s="47" t="str">
        <f t="shared" si="10"/>
        <v/>
      </c>
      <c r="N417" s="48"/>
      <c r="O417" s="52"/>
      <c r="P417" s="25"/>
      <c r="Q417" s="41"/>
      <c r="R417" s="42"/>
      <c r="S417" s="51"/>
      <c r="T417" s="25"/>
    </row>
    <row r="418" spans="2:20" ht="25" customHeight="1">
      <c r="B418" s="41"/>
      <c r="C418" s="42"/>
      <c r="D418" s="42"/>
      <c r="E418" s="43" t="str">
        <f t="shared" si="7"/>
        <v/>
      </c>
      <c r="F418" s="44"/>
      <c r="G418" s="42"/>
      <c r="H418" s="45" t="str">
        <f t="shared" si="8"/>
        <v/>
      </c>
      <c r="I418" s="53" t="str">
        <f t="shared" si="9"/>
        <v/>
      </c>
      <c r="J418" s="25"/>
      <c r="K418" s="41"/>
      <c r="L418" s="42"/>
      <c r="M418" s="47" t="str">
        <f t="shared" si="10"/>
        <v/>
      </c>
      <c r="N418" s="48"/>
      <c r="O418" s="52"/>
      <c r="P418" s="25"/>
      <c r="Q418" s="41"/>
      <c r="R418" s="42"/>
      <c r="S418" s="51"/>
      <c r="T418" s="25"/>
    </row>
    <row r="419" spans="2:20" ht="25" customHeight="1">
      <c r="B419" s="41"/>
      <c r="C419" s="42"/>
      <c r="D419" s="42"/>
      <c r="E419" s="43" t="str">
        <f t="shared" si="7"/>
        <v/>
      </c>
      <c r="F419" s="44"/>
      <c r="G419" s="42"/>
      <c r="H419" s="45" t="str">
        <f t="shared" si="8"/>
        <v/>
      </c>
      <c r="I419" s="53" t="str">
        <f t="shared" si="9"/>
        <v/>
      </c>
      <c r="J419" s="25"/>
      <c r="K419" s="41"/>
      <c r="L419" s="42"/>
      <c r="M419" s="47" t="str">
        <f t="shared" si="10"/>
        <v/>
      </c>
      <c r="N419" s="48"/>
      <c r="O419" s="52"/>
      <c r="P419" s="25"/>
      <c r="Q419" s="41"/>
      <c r="R419" s="42"/>
      <c r="S419" s="51"/>
      <c r="T419" s="25"/>
    </row>
    <row r="420" spans="2:20" ht="25" customHeight="1">
      <c r="B420" s="41"/>
      <c r="C420" s="42"/>
      <c r="D420" s="42"/>
      <c r="E420" s="43" t="str">
        <f t="shared" si="7"/>
        <v/>
      </c>
      <c r="F420" s="44"/>
      <c r="G420" s="42"/>
      <c r="H420" s="45" t="str">
        <f t="shared" si="8"/>
        <v/>
      </c>
      <c r="I420" s="53" t="str">
        <f t="shared" si="9"/>
        <v/>
      </c>
      <c r="J420" s="25"/>
      <c r="K420" s="41"/>
      <c r="L420" s="42"/>
      <c r="M420" s="47" t="str">
        <f t="shared" si="10"/>
        <v/>
      </c>
      <c r="N420" s="48"/>
      <c r="O420" s="52"/>
      <c r="P420" s="25"/>
      <c r="Q420" s="41"/>
      <c r="R420" s="42"/>
      <c r="S420" s="51"/>
      <c r="T420" s="25"/>
    </row>
    <row r="421" spans="2:20" ht="25" customHeight="1">
      <c r="B421" s="41"/>
      <c r="C421" s="42"/>
      <c r="D421" s="42"/>
      <c r="E421" s="43" t="str">
        <f t="shared" si="7"/>
        <v/>
      </c>
      <c r="F421" s="44"/>
      <c r="G421" s="42"/>
      <c r="H421" s="45" t="str">
        <f t="shared" si="8"/>
        <v/>
      </c>
      <c r="I421" s="53" t="str">
        <f t="shared" si="9"/>
        <v/>
      </c>
      <c r="J421" s="25"/>
      <c r="K421" s="41"/>
      <c r="L421" s="42"/>
      <c r="M421" s="47" t="str">
        <f t="shared" si="10"/>
        <v/>
      </c>
      <c r="N421" s="48"/>
      <c r="O421" s="52"/>
      <c r="P421" s="25"/>
      <c r="Q421" s="41"/>
      <c r="R421" s="42"/>
      <c r="S421" s="51"/>
      <c r="T421" s="25"/>
    </row>
    <row r="422" spans="2:20" ht="25" customHeight="1">
      <c r="B422" s="41"/>
      <c r="C422" s="42"/>
      <c r="D422" s="42"/>
      <c r="E422" s="43" t="str">
        <f t="shared" si="7"/>
        <v/>
      </c>
      <c r="F422" s="44"/>
      <c r="G422" s="42"/>
      <c r="H422" s="45" t="str">
        <f t="shared" si="8"/>
        <v/>
      </c>
      <c r="I422" s="53" t="str">
        <f t="shared" si="9"/>
        <v/>
      </c>
      <c r="J422" s="25"/>
      <c r="K422" s="41"/>
      <c r="L422" s="42"/>
      <c r="M422" s="47" t="str">
        <f t="shared" si="10"/>
        <v/>
      </c>
      <c r="N422" s="48"/>
      <c r="O422" s="52"/>
      <c r="P422" s="25"/>
      <c r="Q422" s="41"/>
      <c r="R422" s="42"/>
      <c r="S422" s="51"/>
      <c r="T422" s="25"/>
    </row>
    <row r="423" spans="2:20" ht="25" customHeight="1">
      <c r="B423" s="41"/>
      <c r="C423" s="42"/>
      <c r="D423" s="42"/>
      <c r="E423" s="43" t="str">
        <f t="shared" si="7"/>
        <v/>
      </c>
      <c r="F423" s="44"/>
      <c r="G423" s="42"/>
      <c r="H423" s="45" t="str">
        <f t="shared" si="8"/>
        <v/>
      </c>
      <c r="I423" s="53" t="str">
        <f t="shared" si="9"/>
        <v/>
      </c>
      <c r="J423" s="25"/>
      <c r="K423" s="41"/>
      <c r="L423" s="42"/>
      <c r="M423" s="47" t="str">
        <f t="shared" si="10"/>
        <v/>
      </c>
      <c r="N423" s="48"/>
      <c r="O423" s="52"/>
      <c r="P423" s="25"/>
      <c r="Q423" s="41"/>
      <c r="R423" s="42"/>
      <c r="S423" s="51"/>
      <c r="T423" s="25"/>
    </row>
    <row r="424" spans="2:20" ht="25" customHeight="1">
      <c r="B424" s="41"/>
      <c r="C424" s="42"/>
      <c r="D424" s="42"/>
      <c r="E424" s="43" t="str">
        <f t="shared" si="7"/>
        <v/>
      </c>
      <c r="F424" s="44"/>
      <c r="G424" s="42"/>
      <c r="H424" s="45" t="str">
        <f t="shared" si="8"/>
        <v/>
      </c>
      <c r="I424" s="53" t="str">
        <f t="shared" si="9"/>
        <v/>
      </c>
      <c r="J424" s="25"/>
      <c r="K424" s="41"/>
      <c r="L424" s="42"/>
      <c r="M424" s="47" t="str">
        <f t="shared" si="10"/>
        <v/>
      </c>
      <c r="N424" s="48"/>
      <c r="O424" s="52"/>
      <c r="P424" s="25"/>
      <c r="Q424" s="41"/>
      <c r="R424" s="42"/>
      <c r="S424" s="51"/>
      <c r="T424" s="25"/>
    </row>
    <row r="425" spans="2:20" ht="25" customHeight="1">
      <c r="B425" s="41"/>
      <c r="C425" s="42"/>
      <c r="D425" s="42"/>
      <c r="E425" s="43" t="str">
        <f t="shared" si="7"/>
        <v/>
      </c>
      <c r="F425" s="44"/>
      <c r="G425" s="42"/>
      <c r="H425" s="45" t="str">
        <f t="shared" si="8"/>
        <v/>
      </c>
      <c r="I425" s="53" t="str">
        <f t="shared" si="9"/>
        <v/>
      </c>
      <c r="J425" s="25"/>
      <c r="K425" s="41"/>
      <c r="L425" s="42"/>
      <c r="M425" s="47" t="str">
        <f t="shared" si="10"/>
        <v/>
      </c>
      <c r="N425" s="48"/>
      <c r="O425" s="52"/>
      <c r="P425" s="25"/>
      <c r="Q425" s="41"/>
      <c r="R425" s="42"/>
      <c r="S425" s="51"/>
      <c r="T425" s="25"/>
    </row>
    <row r="426" spans="2:20" ht="25" customHeight="1">
      <c r="B426" s="41"/>
      <c r="C426" s="42"/>
      <c r="D426" s="42"/>
      <c r="E426" s="43" t="str">
        <f t="shared" si="7"/>
        <v/>
      </c>
      <c r="F426" s="44"/>
      <c r="G426" s="42"/>
      <c r="H426" s="45" t="str">
        <f t="shared" si="8"/>
        <v/>
      </c>
      <c r="I426" s="53" t="str">
        <f t="shared" si="9"/>
        <v/>
      </c>
      <c r="J426" s="25"/>
      <c r="K426" s="41"/>
      <c r="L426" s="42"/>
      <c r="M426" s="47" t="str">
        <f t="shared" si="10"/>
        <v/>
      </c>
      <c r="N426" s="48"/>
      <c r="O426" s="52"/>
      <c r="P426" s="25"/>
      <c r="Q426" s="41"/>
      <c r="R426" s="42"/>
      <c r="S426" s="51"/>
      <c r="T426" s="25"/>
    </row>
    <row r="427" spans="2:20" ht="25" customHeight="1">
      <c r="B427" s="41"/>
      <c r="C427" s="42"/>
      <c r="D427" s="42"/>
      <c r="E427" s="43" t="str">
        <f t="shared" si="7"/>
        <v/>
      </c>
      <c r="F427" s="44"/>
      <c r="G427" s="42"/>
      <c r="H427" s="45" t="str">
        <f t="shared" si="8"/>
        <v/>
      </c>
      <c r="I427" s="53" t="str">
        <f t="shared" si="9"/>
        <v/>
      </c>
      <c r="J427" s="25"/>
      <c r="K427" s="41"/>
      <c r="L427" s="42"/>
      <c r="M427" s="47" t="str">
        <f t="shared" si="10"/>
        <v/>
      </c>
      <c r="N427" s="48"/>
      <c r="O427" s="52"/>
      <c r="P427" s="25"/>
      <c r="Q427" s="41"/>
      <c r="R427" s="42"/>
      <c r="S427" s="51"/>
      <c r="T427" s="25"/>
    </row>
    <row r="428" spans="2:20" ht="25" customHeight="1">
      <c r="B428" s="41"/>
      <c r="C428" s="42"/>
      <c r="D428" s="42"/>
      <c r="E428" s="43" t="str">
        <f t="shared" si="7"/>
        <v/>
      </c>
      <c r="F428" s="44"/>
      <c r="G428" s="42"/>
      <c r="H428" s="45" t="str">
        <f t="shared" si="8"/>
        <v/>
      </c>
      <c r="I428" s="53" t="str">
        <f t="shared" si="9"/>
        <v/>
      </c>
      <c r="J428" s="25"/>
      <c r="K428" s="41"/>
      <c r="L428" s="42"/>
      <c r="M428" s="47" t="str">
        <f t="shared" si="10"/>
        <v/>
      </c>
      <c r="N428" s="48"/>
      <c r="O428" s="52"/>
      <c r="P428" s="25"/>
      <c r="Q428" s="41"/>
      <c r="R428" s="42"/>
      <c r="S428" s="51"/>
      <c r="T428" s="25"/>
    </row>
    <row r="429" spans="2:20" ht="25" customHeight="1">
      <c r="B429" s="41"/>
      <c r="C429" s="42"/>
      <c r="D429" s="42"/>
      <c r="E429" s="43" t="str">
        <f t="shared" si="7"/>
        <v/>
      </c>
      <c r="F429" s="44"/>
      <c r="G429" s="42"/>
      <c r="H429" s="45" t="str">
        <f t="shared" si="8"/>
        <v/>
      </c>
      <c r="I429" s="53" t="str">
        <f t="shared" si="9"/>
        <v/>
      </c>
      <c r="J429" s="25"/>
      <c r="K429" s="41"/>
      <c r="L429" s="42"/>
      <c r="M429" s="47" t="str">
        <f t="shared" si="10"/>
        <v/>
      </c>
      <c r="N429" s="48"/>
      <c r="O429" s="52"/>
      <c r="P429" s="25"/>
      <c r="Q429" s="41"/>
      <c r="R429" s="42"/>
      <c r="S429" s="51"/>
      <c r="T429" s="25"/>
    </row>
    <row r="430" spans="2:20" ht="25" customHeight="1">
      <c r="B430" s="41"/>
      <c r="C430" s="42"/>
      <c r="D430" s="42"/>
      <c r="E430" s="43" t="str">
        <f t="shared" si="7"/>
        <v/>
      </c>
      <c r="F430" s="44"/>
      <c r="G430" s="42"/>
      <c r="H430" s="45" t="str">
        <f t="shared" si="8"/>
        <v/>
      </c>
      <c r="I430" s="53" t="str">
        <f t="shared" si="9"/>
        <v/>
      </c>
      <c r="J430" s="25"/>
      <c r="K430" s="41"/>
      <c r="L430" s="42"/>
      <c r="M430" s="47" t="str">
        <f t="shared" si="10"/>
        <v/>
      </c>
      <c r="N430" s="48"/>
      <c r="O430" s="52"/>
      <c r="P430" s="25"/>
      <c r="Q430" s="41"/>
      <c r="R430" s="42"/>
      <c r="S430" s="51"/>
      <c r="T430" s="25"/>
    </row>
    <row r="431" spans="2:20" ht="25" customHeight="1">
      <c r="B431" s="41"/>
      <c r="C431" s="42"/>
      <c r="D431" s="42"/>
      <c r="E431" s="43" t="str">
        <f t="shared" si="7"/>
        <v/>
      </c>
      <c r="F431" s="44"/>
      <c r="G431" s="42"/>
      <c r="H431" s="45" t="str">
        <f t="shared" si="8"/>
        <v/>
      </c>
      <c r="I431" s="53" t="str">
        <f t="shared" si="9"/>
        <v/>
      </c>
      <c r="J431" s="25"/>
      <c r="K431" s="41"/>
      <c r="L431" s="42"/>
      <c r="M431" s="47" t="str">
        <f t="shared" si="10"/>
        <v/>
      </c>
      <c r="N431" s="48"/>
      <c r="O431" s="52"/>
      <c r="P431" s="25"/>
      <c r="Q431" s="41"/>
      <c r="R431" s="42"/>
      <c r="S431" s="51"/>
      <c r="T431" s="25"/>
    </row>
    <row r="432" spans="2:20" ht="25" customHeight="1">
      <c r="B432" s="41"/>
      <c r="C432" s="42"/>
      <c r="D432" s="42"/>
      <c r="E432" s="43" t="str">
        <f t="shared" si="7"/>
        <v/>
      </c>
      <c r="F432" s="44"/>
      <c r="G432" s="42"/>
      <c r="H432" s="45" t="str">
        <f t="shared" si="8"/>
        <v/>
      </c>
      <c r="I432" s="53" t="str">
        <f t="shared" si="9"/>
        <v/>
      </c>
      <c r="J432" s="25"/>
      <c r="K432" s="41"/>
      <c r="L432" s="42"/>
      <c r="M432" s="47" t="str">
        <f t="shared" si="10"/>
        <v/>
      </c>
      <c r="N432" s="48"/>
      <c r="O432" s="52"/>
      <c r="P432" s="25"/>
      <c r="Q432" s="41"/>
      <c r="R432" s="42"/>
      <c r="S432" s="51"/>
      <c r="T432" s="25"/>
    </row>
    <row r="433" spans="2:20" ht="25" customHeight="1">
      <c r="B433" s="41"/>
      <c r="C433" s="42"/>
      <c r="D433" s="42"/>
      <c r="E433" s="43" t="str">
        <f t="shared" si="7"/>
        <v/>
      </c>
      <c r="F433" s="44"/>
      <c r="G433" s="42"/>
      <c r="H433" s="45" t="str">
        <f t="shared" si="8"/>
        <v/>
      </c>
      <c r="I433" s="53" t="str">
        <f t="shared" si="9"/>
        <v/>
      </c>
      <c r="J433" s="25"/>
      <c r="K433" s="41"/>
      <c r="L433" s="42"/>
      <c r="M433" s="47" t="str">
        <f t="shared" si="10"/>
        <v/>
      </c>
      <c r="N433" s="48"/>
      <c r="O433" s="52"/>
      <c r="P433" s="25"/>
      <c r="Q433" s="41"/>
      <c r="R433" s="42"/>
      <c r="S433" s="51"/>
      <c r="T433" s="25"/>
    </row>
    <row r="434" spans="2:20" ht="25" customHeight="1">
      <c r="B434" s="41"/>
      <c r="C434" s="42"/>
      <c r="D434" s="42"/>
      <c r="E434" s="43" t="str">
        <f t="shared" si="7"/>
        <v/>
      </c>
      <c r="F434" s="44"/>
      <c r="G434" s="42"/>
      <c r="H434" s="45" t="str">
        <f t="shared" si="8"/>
        <v/>
      </c>
      <c r="I434" s="53" t="str">
        <f t="shared" si="9"/>
        <v/>
      </c>
      <c r="J434" s="25"/>
      <c r="K434" s="41"/>
      <c r="L434" s="42"/>
      <c r="M434" s="47" t="str">
        <f t="shared" si="10"/>
        <v/>
      </c>
      <c r="N434" s="48"/>
      <c r="O434" s="52"/>
      <c r="P434" s="25"/>
      <c r="Q434" s="41"/>
      <c r="R434" s="42"/>
      <c r="S434" s="51"/>
      <c r="T434" s="25"/>
    </row>
    <row r="435" spans="2:20" ht="25" customHeight="1">
      <c r="B435" s="41"/>
      <c r="C435" s="42"/>
      <c r="D435" s="42"/>
      <c r="E435" s="43" t="str">
        <f t="shared" si="7"/>
        <v/>
      </c>
      <c r="F435" s="44"/>
      <c r="G435" s="42"/>
      <c r="H435" s="45" t="str">
        <f t="shared" si="8"/>
        <v/>
      </c>
      <c r="I435" s="53" t="str">
        <f t="shared" si="9"/>
        <v/>
      </c>
      <c r="J435" s="25"/>
      <c r="K435" s="41"/>
      <c r="L435" s="42"/>
      <c r="M435" s="47" t="str">
        <f t="shared" si="10"/>
        <v/>
      </c>
      <c r="N435" s="48"/>
      <c r="O435" s="52"/>
      <c r="P435" s="25"/>
      <c r="Q435" s="41"/>
      <c r="R435" s="42"/>
      <c r="S435" s="51"/>
      <c r="T435" s="25"/>
    </row>
    <row r="436" spans="2:20" ht="25" customHeight="1">
      <c r="B436" s="41"/>
      <c r="C436" s="42"/>
      <c r="D436" s="42"/>
      <c r="E436" s="43" t="str">
        <f t="shared" si="7"/>
        <v/>
      </c>
      <c r="F436" s="44"/>
      <c r="G436" s="42"/>
      <c r="H436" s="45" t="str">
        <f t="shared" si="8"/>
        <v/>
      </c>
      <c r="I436" s="53" t="str">
        <f t="shared" si="9"/>
        <v/>
      </c>
      <c r="J436" s="25"/>
      <c r="K436" s="41"/>
      <c r="L436" s="42"/>
      <c r="M436" s="47" t="str">
        <f t="shared" si="10"/>
        <v/>
      </c>
      <c r="N436" s="48"/>
      <c r="O436" s="52"/>
      <c r="P436" s="25"/>
      <c r="Q436" s="41"/>
      <c r="R436" s="42"/>
      <c r="S436" s="51"/>
      <c r="T436" s="25"/>
    </row>
    <row r="437" spans="2:20" ht="25" customHeight="1">
      <c r="B437" s="41"/>
      <c r="C437" s="42"/>
      <c r="D437" s="42"/>
      <c r="E437" s="43" t="str">
        <f t="shared" si="7"/>
        <v/>
      </c>
      <c r="F437" s="44"/>
      <c r="G437" s="42"/>
      <c r="H437" s="45" t="str">
        <f t="shared" si="8"/>
        <v/>
      </c>
      <c r="I437" s="53" t="str">
        <f t="shared" si="9"/>
        <v/>
      </c>
      <c r="J437" s="25"/>
      <c r="K437" s="41"/>
      <c r="L437" s="42"/>
      <c r="M437" s="47" t="str">
        <f t="shared" si="10"/>
        <v/>
      </c>
      <c r="N437" s="48"/>
      <c r="O437" s="52"/>
      <c r="P437" s="25"/>
      <c r="Q437" s="41"/>
      <c r="R437" s="42"/>
      <c r="S437" s="51"/>
      <c r="T437" s="25"/>
    </row>
    <row r="438" spans="2:20" ht="25" customHeight="1">
      <c r="B438" s="41"/>
      <c r="C438" s="42"/>
      <c r="D438" s="42"/>
      <c r="E438" s="43" t="str">
        <f t="shared" si="7"/>
        <v/>
      </c>
      <c r="F438" s="44"/>
      <c r="G438" s="42"/>
      <c r="H438" s="45" t="str">
        <f t="shared" si="8"/>
        <v/>
      </c>
      <c r="I438" s="53" t="str">
        <f t="shared" si="9"/>
        <v/>
      </c>
      <c r="J438" s="25"/>
      <c r="K438" s="41"/>
      <c r="L438" s="42"/>
      <c r="M438" s="47" t="str">
        <f t="shared" si="10"/>
        <v/>
      </c>
      <c r="N438" s="48"/>
      <c r="O438" s="52"/>
      <c r="P438" s="25"/>
      <c r="Q438" s="41"/>
      <c r="R438" s="42"/>
      <c r="S438" s="51"/>
      <c r="T438" s="25"/>
    </row>
    <row r="439" spans="2:20" ht="25" customHeight="1">
      <c r="B439" s="41"/>
      <c r="C439" s="42"/>
      <c r="D439" s="42"/>
      <c r="E439" s="43" t="str">
        <f t="shared" si="7"/>
        <v/>
      </c>
      <c r="F439" s="44"/>
      <c r="G439" s="42"/>
      <c r="H439" s="45" t="str">
        <f t="shared" si="8"/>
        <v/>
      </c>
      <c r="I439" s="53" t="str">
        <f t="shared" si="9"/>
        <v/>
      </c>
      <c r="J439" s="25"/>
      <c r="K439" s="41"/>
      <c r="L439" s="42"/>
      <c r="M439" s="47" t="str">
        <f t="shared" si="10"/>
        <v/>
      </c>
      <c r="N439" s="48"/>
      <c r="O439" s="52"/>
      <c r="P439" s="25"/>
      <c r="Q439" s="41"/>
      <c r="R439" s="42"/>
      <c r="S439" s="51"/>
      <c r="T439" s="25"/>
    </row>
    <row r="440" spans="2:20" ht="25" customHeight="1">
      <c r="B440" s="41"/>
      <c r="C440" s="42"/>
      <c r="D440" s="42"/>
      <c r="E440" s="43" t="str">
        <f t="shared" si="7"/>
        <v/>
      </c>
      <c r="F440" s="44"/>
      <c r="G440" s="42"/>
      <c r="H440" s="45" t="str">
        <f t="shared" si="8"/>
        <v/>
      </c>
      <c r="I440" s="53" t="str">
        <f t="shared" si="9"/>
        <v/>
      </c>
      <c r="J440" s="25"/>
      <c r="K440" s="41"/>
      <c r="L440" s="42"/>
      <c r="M440" s="47" t="str">
        <f t="shared" si="10"/>
        <v/>
      </c>
      <c r="N440" s="48"/>
      <c r="O440" s="52"/>
      <c r="P440" s="25"/>
      <c r="Q440" s="41"/>
      <c r="R440" s="42"/>
      <c r="S440" s="51"/>
      <c r="T440" s="25"/>
    </row>
    <row r="441" spans="2:20" ht="25" customHeight="1">
      <c r="B441" s="41"/>
      <c r="C441" s="42"/>
      <c r="D441" s="42"/>
      <c r="E441" s="43" t="str">
        <f t="shared" si="7"/>
        <v/>
      </c>
      <c r="F441" s="44"/>
      <c r="G441" s="42"/>
      <c r="H441" s="45" t="str">
        <f t="shared" si="8"/>
        <v/>
      </c>
      <c r="I441" s="53" t="str">
        <f t="shared" si="9"/>
        <v/>
      </c>
      <c r="J441" s="25"/>
      <c r="K441" s="41"/>
      <c r="L441" s="42"/>
      <c r="M441" s="47" t="str">
        <f t="shared" si="10"/>
        <v/>
      </c>
      <c r="N441" s="48"/>
      <c r="O441" s="52"/>
      <c r="P441" s="25"/>
      <c r="Q441" s="41"/>
      <c r="R441" s="42"/>
      <c r="S441" s="51"/>
      <c r="T441" s="25"/>
    </row>
    <row r="442" spans="2:20" ht="25" customHeight="1">
      <c r="B442" s="41"/>
      <c r="C442" s="42"/>
      <c r="D442" s="42"/>
      <c r="E442" s="43" t="str">
        <f t="shared" si="7"/>
        <v/>
      </c>
      <c r="F442" s="44"/>
      <c r="G442" s="42"/>
      <c r="H442" s="45" t="str">
        <f t="shared" si="8"/>
        <v/>
      </c>
      <c r="I442" s="53" t="str">
        <f t="shared" si="9"/>
        <v/>
      </c>
      <c r="J442" s="25"/>
      <c r="K442" s="41"/>
      <c r="L442" s="42"/>
      <c r="M442" s="47" t="str">
        <f t="shared" si="10"/>
        <v/>
      </c>
      <c r="N442" s="48"/>
      <c r="O442" s="52"/>
      <c r="P442" s="25"/>
      <c r="Q442" s="41"/>
      <c r="R442" s="42"/>
      <c r="S442" s="51"/>
      <c r="T442" s="25"/>
    </row>
    <row r="443" spans="2:20" ht="25" customHeight="1">
      <c r="B443" s="41"/>
      <c r="C443" s="42"/>
      <c r="D443" s="42"/>
      <c r="E443" s="43" t="str">
        <f t="shared" si="7"/>
        <v/>
      </c>
      <c r="F443" s="44"/>
      <c r="G443" s="42"/>
      <c r="H443" s="45" t="str">
        <f t="shared" si="8"/>
        <v/>
      </c>
      <c r="I443" s="53" t="str">
        <f t="shared" si="9"/>
        <v/>
      </c>
      <c r="J443" s="25"/>
      <c r="K443" s="41"/>
      <c r="L443" s="42"/>
      <c r="M443" s="47" t="str">
        <f t="shared" si="10"/>
        <v/>
      </c>
      <c r="N443" s="48"/>
      <c r="O443" s="52"/>
      <c r="P443" s="25"/>
      <c r="Q443" s="41"/>
      <c r="R443" s="42"/>
      <c r="S443" s="51"/>
      <c r="T443" s="25"/>
    </row>
    <row r="444" spans="2:20" ht="25" customHeight="1">
      <c r="B444" s="41"/>
      <c r="C444" s="42"/>
      <c r="D444" s="42"/>
      <c r="E444" s="43" t="str">
        <f t="shared" si="7"/>
        <v/>
      </c>
      <c r="F444" s="44"/>
      <c r="G444" s="42"/>
      <c r="H444" s="45" t="str">
        <f t="shared" si="8"/>
        <v/>
      </c>
      <c r="I444" s="53" t="str">
        <f t="shared" si="9"/>
        <v/>
      </c>
      <c r="J444" s="25"/>
      <c r="K444" s="41"/>
      <c r="L444" s="42"/>
      <c r="M444" s="47" t="str">
        <f t="shared" si="10"/>
        <v/>
      </c>
      <c r="N444" s="48"/>
      <c r="O444" s="52"/>
      <c r="P444" s="25"/>
      <c r="Q444" s="41"/>
      <c r="R444" s="42"/>
      <c r="S444" s="51"/>
      <c r="T444" s="25"/>
    </row>
    <row r="445" spans="2:20" ht="25" customHeight="1">
      <c r="B445" s="41"/>
      <c r="C445" s="42"/>
      <c r="D445" s="42"/>
      <c r="E445" s="43" t="str">
        <f t="shared" si="7"/>
        <v/>
      </c>
      <c r="F445" s="44"/>
      <c r="G445" s="42"/>
      <c r="H445" s="45" t="str">
        <f t="shared" si="8"/>
        <v/>
      </c>
      <c r="I445" s="53" t="str">
        <f t="shared" si="9"/>
        <v/>
      </c>
      <c r="J445" s="25"/>
      <c r="K445" s="41"/>
      <c r="L445" s="42"/>
      <c r="M445" s="47" t="str">
        <f t="shared" si="10"/>
        <v/>
      </c>
      <c r="N445" s="48"/>
      <c r="O445" s="52"/>
      <c r="P445" s="25"/>
      <c r="Q445" s="41"/>
      <c r="R445" s="42"/>
      <c r="S445" s="51"/>
      <c r="T445" s="25"/>
    </row>
    <row r="446" spans="2:20" ht="25" customHeight="1">
      <c r="B446" s="41"/>
      <c r="C446" s="42"/>
      <c r="D446" s="42"/>
      <c r="E446" s="43" t="str">
        <f t="shared" si="7"/>
        <v/>
      </c>
      <c r="F446" s="44"/>
      <c r="G446" s="42"/>
      <c r="H446" s="45" t="str">
        <f t="shared" si="8"/>
        <v/>
      </c>
      <c r="I446" s="53" t="str">
        <f t="shared" si="9"/>
        <v/>
      </c>
      <c r="J446" s="25"/>
      <c r="K446" s="41"/>
      <c r="L446" s="42"/>
      <c r="M446" s="47" t="str">
        <f t="shared" si="10"/>
        <v/>
      </c>
      <c r="N446" s="48"/>
      <c r="O446" s="52"/>
      <c r="P446" s="25"/>
      <c r="Q446" s="41"/>
      <c r="R446" s="42"/>
      <c r="S446" s="51"/>
      <c r="T446" s="25"/>
    </row>
    <row r="447" spans="2:20" ht="25" customHeight="1">
      <c r="B447" s="41"/>
      <c r="C447" s="42"/>
      <c r="D447" s="42"/>
      <c r="E447" s="43" t="str">
        <f t="shared" si="7"/>
        <v/>
      </c>
      <c r="F447" s="44"/>
      <c r="G447" s="42"/>
      <c r="H447" s="45" t="str">
        <f t="shared" si="8"/>
        <v/>
      </c>
      <c r="I447" s="53" t="str">
        <f t="shared" si="9"/>
        <v/>
      </c>
      <c r="J447" s="25"/>
      <c r="K447" s="41"/>
      <c r="L447" s="42"/>
      <c r="M447" s="47" t="str">
        <f t="shared" si="10"/>
        <v/>
      </c>
      <c r="N447" s="48"/>
      <c r="O447" s="52"/>
      <c r="P447" s="25"/>
      <c r="Q447" s="41"/>
      <c r="R447" s="42"/>
      <c r="S447" s="51"/>
      <c r="T447" s="25"/>
    </row>
    <row r="448" spans="2:20" ht="25" customHeight="1">
      <c r="B448" s="41"/>
      <c r="C448" s="42"/>
      <c r="D448" s="42"/>
      <c r="E448" s="43" t="str">
        <f t="shared" si="7"/>
        <v/>
      </c>
      <c r="F448" s="44"/>
      <c r="G448" s="42"/>
      <c r="H448" s="45" t="str">
        <f t="shared" si="8"/>
        <v/>
      </c>
      <c r="I448" s="53" t="str">
        <f t="shared" si="9"/>
        <v/>
      </c>
      <c r="J448" s="25"/>
      <c r="K448" s="41"/>
      <c r="L448" s="42"/>
      <c r="M448" s="47" t="str">
        <f t="shared" si="10"/>
        <v/>
      </c>
      <c r="N448" s="48"/>
      <c r="O448" s="52"/>
      <c r="P448" s="25"/>
      <c r="Q448" s="41"/>
      <c r="R448" s="42"/>
      <c r="S448" s="51"/>
      <c r="T448" s="25"/>
    </row>
    <row r="449" spans="2:20" ht="25" customHeight="1">
      <c r="B449" s="41"/>
      <c r="C449" s="42"/>
      <c r="D449" s="42"/>
      <c r="E449" s="43" t="str">
        <f t="shared" si="7"/>
        <v/>
      </c>
      <c r="F449" s="44"/>
      <c r="G449" s="42"/>
      <c r="H449" s="45" t="str">
        <f t="shared" si="8"/>
        <v/>
      </c>
      <c r="I449" s="53" t="str">
        <f t="shared" si="9"/>
        <v/>
      </c>
      <c r="J449" s="25"/>
      <c r="K449" s="41"/>
      <c r="L449" s="42"/>
      <c r="M449" s="47" t="str">
        <f t="shared" si="10"/>
        <v/>
      </c>
      <c r="N449" s="48"/>
      <c r="O449" s="52"/>
      <c r="P449" s="25"/>
      <c r="Q449" s="41"/>
      <c r="R449" s="42"/>
      <c r="S449" s="51"/>
      <c r="T449" s="25"/>
    </row>
    <row r="450" spans="2:20" ht="25" customHeight="1">
      <c r="B450" s="41"/>
      <c r="C450" s="42"/>
      <c r="D450" s="42"/>
      <c r="E450" s="43" t="str">
        <f t="shared" si="7"/>
        <v/>
      </c>
      <c r="F450" s="44"/>
      <c r="G450" s="42"/>
      <c r="H450" s="45" t="str">
        <f t="shared" si="8"/>
        <v/>
      </c>
      <c r="I450" s="53" t="str">
        <f t="shared" si="9"/>
        <v/>
      </c>
      <c r="J450" s="25"/>
      <c r="K450" s="41"/>
      <c r="L450" s="42"/>
      <c r="M450" s="47" t="str">
        <f t="shared" si="10"/>
        <v/>
      </c>
      <c r="N450" s="48"/>
      <c r="O450" s="52"/>
      <c r="P450" s="25"/>
      <c r="Q450" s="41"/>
      <c r="R450" s="42"/>
      <c r="S450" s="51"/>
      <c r="T450" s="25"/>
    </row>
    <row r="451" spans="2:20" ht="25" customHeight="1">
      <c r="B451" s="41"/>
      <c r="C451" s="42"/>
      <c r="D451" s="42"/>
      <c r="E451" s="43" t="str">
        <f t="shared" si="7"/>
        <v/>
      </c>
      <c r="F451" s="44"/>
      <c r="G451" s="42"/>
      <c r="H451" s="45" t="str">
        <f t="shared" si="8"/>
        <v/>
      </c>
      <c r="I451" s="53" t="str">
        <f t="shared" si="9"/>
        <v/>
      </c>
      <c r="J451" s="25"/>
      <c r="K451" s="41"/>
      <c r="L451" s="42"/>
      <c r="M451" s="47" t="str">
        <f t="shared" si="10"/>
        <v/>
      </c>
      <c r="N451" s="48"/>
      <c r="O451" s="52"/>
      <c r="P451" s="25"/>
      <c r="Q451" s="41"/>
      <c r="R451" s="42"/>
      <c r="S451" s="51"/>
      <c r="T451" s="25"/>
    </row>
    <row r="452" spans="2:20" ht="25" customHeight="1">
      <c r="B452" s="41"/>
      <c r="C452" s="42"/>
      <c r="D452" s="42"/>
      <c r="E452" s="43" t="str">
        <f t="shared" si="7"/>
        <v/>
      </c>
      <c r="F452" s="44"/>
      <c r="G452" s="42"/>
      <c r="H452" s="45" t="str">
        <f t="shared" si="8"/>
        <v/>
      </c>
      <c r="I452" s="53" t="str">
        <f t="shared" si="9"/>
        <v/>
      </c>
      <c r="J452" s="25"/>
      <c r="K452" s="41"/>
      <c r="L452" s="42"/>
      <c r="M452" s="47" t="str">
        <f t="shared" si="10"/>
        <v/>
      </c>
      <c r="N452" s="48"/>
      <c r="O452" s="52"/>
      <c r="P452" s="25"/>
      <c r="Q452" s="41"/>
      <c r="R452" s="42"/>
      <c r="S452" s="51"/>
      <c r="T452" s="25"/>
    </row>
    <row r="453" spans="2:20" ht="25" customHeight="1">
      <c r="B453" s="41"/>
      <c r="C453" s="42"/>
      <c r="D453" s="42"/>
      <c r="E453" s="43" t="str">
        <f t="shared" si="7"/>
        <v/>
      </c>
      <c r="F453" s="44"/>
      <c r="G453" s="42"/>
      <c r="H453" s="45" t="str">
        <f t="shared" si="8"/>
        <v/>
      </c>
      <c r="I453" s="53" t="str">
        <f t="shared" si="9"/>
        <v/>
      </c>
      <c r="J453" s="25"/>
      <c r="K453" s="41"/>
      <c r="L453" s="42"/>
      <c r="M453" s="47" t="str">
        <f t="shared" si="10"/>
        <v/>
      </c>
      <c r="N453" s="48"/>
      <c r="O453" s="52"/>
      <c r="P453" s="25"/>
      <c r="Q453" s="41"/>
      <c r="R453" s="42"/>
      <c r="S453" s="51"/>
      <c r="T453" s="25"/>
    </row>
    <row r="454" spans="2:20" ht="25" customHeight="1">
      <c r="B454" s="41"/>
      <c r="C454" s="42"/>
      <c r="D454" s="42"/>
      <c r="E454" s="43" t="str">
        <f t="shared" si="7"/>
        <v/>
      </c>
      <c r="F454" s="44"/>
      <c r="G454" s="42"/>
      <c r="H454" s="45" t="str">
        <f t="shared" si="8"/>
        <v/>
      </c>
      <c r="I454" s="53" t="str">
        <f t="shared" si="9"/>
        <v/>
      </c>
      <c r="J454" s="25"/>
      <c r="K454" s="41"/>
      <c r="L454" s="42"/>
      <c r="M454" s="47" t="str">
        <f t="shared" si="10"/>
        <v/>
      </c>
      <c r="N454" s="48"/>
      <c r="O454" s="52"/>
      <c r="P454" s="25"/>
      <c r="Q454" s="41"/>
      <c r="R454" s="42"/>
      <c r="S454" s="51"/>
      <c r="T454" s="25"/>
    </row>
    <row r="455" spans="2:20" ht="25" customHeight="1">
      <c r="B455" s="41"/>
      <c r="C455" s="42"/>
      <c r="D455" s="42"/>
      <c r="E455" s="43" t="str">
        <f t="shared" si="7"/>
        <v/>
      </c>
      <c r="F455" s="44"/>
      <c r="G455" s="42"/>
      <c r="H455" s="45" t="str">
        <f t="shared" si="8"/>
        <v/>
      </c>
      <c r="I455" s="53" t="str">
        <f t="shared" si="9"/>
        <v/>
      </c>
      <c r="J455" s="25"/>
      <c r="K455" s="41"/>
      <c r="L455" s="42"/>
      <c r="M455" s="47" t="str">
        <f t="shared" si="10"/>
        <v/>
      </c>
      <c r="N455" s="48"/>
      <c r="O455" s="52"/>
      <c r="P455" s="25"/>
      <c r="Q455" s="41"/>
      <c r="R455" s="42"/>
      <c r="S455" s="51"/>
      <c r="T455" s="25"/>
    </row>
    <row r="456" spans="2:20" ht="25" customHeight="1">
      <c r="B456" s="41"/>
      <c r="C456" s="42"/>
      <c r="D456" s="42"/>
      <c r="E456" s="43" t="str">
        <f t="shared" si="7"/>
        <v/>
      </c>
      <c r="F456" s="44"/>
      <c r="G456" s="42"/>
      <c r="H456" s="45" t="str">
        <f t="shared" si="8"/>
        <v/>
      </c>
      <c r="I456" s="53" t="str">
        <f t="shared" si="9"/>
        <v/>
      </c>
      <c r="J456" s="25"/>
      <c r="K456" s="41"/>
      <c r="L456" s="42"/>
      <c r="M456" s="47" t="str">
        <f t="shared" si="10"/>
        <v/>
      </c>
      <c r="N456" s="48"/>
      <c r="O456" s="52"/>
      <c r="P456" s="25"/>
      <c r="Q456" s="41"/>
      <c r="R456" s="42"/>
      <c r="S456" s="51"/>
      <c r="T456" s="25"/>
    </row>
    <row r="457" spans="2:20" ht="25" customHeight="1">
      <c r="B457" s="41"/>
      <c r="C457" s="42"/>
      <c r="D457" s="42"/>
      <c r="E457" s="43" t="str">
        <f t="shared" si="7"/>
        <v/>
      </c>
      <c r="F457" s="44"/>
      <c r="G457" s="42"/>
      <c r="H457" s="45" t="str">
        <f t="shared" si="8"/>
        <v/>
      </c>
      <c r="I457" s="53" t="str">
        <f t="shared" si="9"/>
        <v/>
      </c>
      <c r="J457" s="25"/>
      <c r="K457" s="41"/>
      <c r="L457" s="42"/>
      <c r="M457" s="47" t="str">
        <f t="shared" si="10"/>
        <v/>
      </c>
      <c r="N457" s="48"/>
      <c r="O457" s="52"/>
      <c r="P457" s="25"/>
      <c r="Q457" s="41"/>
      <c r="R457" s="42"/>
      <c r="S457" s="51"/>
      <c r="T457" s="25"/>
    </row>
    <row r="458" spans="2:20" ht="25" customHeight="1">
      <c r="B458" s="41"/>
      <c r="C458" s="42"/>
      <c r="D458" s="42"/>
      <c r="E458" s="43" t="str">
        <f t="shared" si="7"/>
        <v/>
      </c>
      <c r="F458" s="44"/>
      <c r="G458" s="42"/>
      <c r="H458" s="45" t="str">
        <f t="shared" si="8"/>
        <v/>
      </c>
      <c r="I458" s="53" t="str">
        <f t="shared" si="9"/>
        <v/>
      </c>
      <c r="J458" s="25"/>
      <c r="K458" s="41"/>
      <c r="L458" s="42"/>
      <c r="M458" s="47" t="str">
        <f t="shared" si="10"/>
        <v/>
      </c>
      <c r="N458" s="48"/>
      <c r="O458" s="52"/>
      <c r="P458" s="25"/>
      <c r="Q458" s="41"/>
      <c r="R458" s="42"/>
      <c r="S458" s="51"/>
      <c r="T458" s="25"/>
    </row>
    <row r="459" spans="2:20" ht="25" customHeight="1">
      <c r="B459" s="41"/>
      <c r="C459" s="42"/>
      <c r="D459" s="42"/>
      <c r="E459" s="43" t="str">
        <f t="shared" si="7"/>
        <v/>
      </c>
      <c r="F459" s="44"/>
      <c r="G459" s="42"/>
      <c r="H459" s="45" t="str">
        <f t="shared" si="8"/>
        <v/>
      </c>
      <c r="I459" s="53" t="str">
        <f t="shared" si="9"/>
        <v/>
      </c>
      <c r="J459" s="25"/>
      <c r="K459" s="41"/>
      <c r="L459" s="42"/>
      <c r="M459" s="47" t="str">
        <f t="shared" si="10"/>
        <v/>
      </c>
      <c r="N459" s="48"/>
      <c r="O459" s="52"/>
      <c r="P459" s="25"/>
      <c r="Q459" s="41"/>
      <c r="R459" s="42"/>
      <c r="S459" s="51"/>
      <c r="T459" s="25"/>
    </row>
    <row r="460" spans="2:20" ht="25" customHeight="1">
      <c r="B460" s="41"/>
      <c r="C460" s="42"/>
      <c r="D460" s="42"/>
      <c r="E460" s="43" t="str">
        <f t="shared" si="7"/>
        <v/>
      </c>
      <c r="F460" s="44"/>
      <c r="G460" s="42"/>
      <c r="H460" s="45" t="str">
        <f t="shared" si="8"/>
        <v/>
      </c>
      <c r="I460" s="53" t="str">
        <f t="shared" si="9"/>
        <v/>
      </c>
      <c r="J460" s="25"/>
      <c r="K460" s="41"/>
      <c r="L460" s="42"/>
      <c r="M460" s="47" t="str">
        <f t="shared" si="10"/>
        <v/>
      </c>
      <c r="N460" s="48"/>
      <c r="O460" s="52"/>
      <c r="P460" s="25"/>
      <c r="Q460" s="41"/>
      <c r="R460" s="42"/>
      <c r="S460" s="51"/>
      <c r="T460" s="25"/>
    </row>
    <row r="461" spans="2:20" ht="25" customHeight="1">
      <c r="B461" s="41"/>
      <c r="C461" s="42"/>
      <c r="D461" s="42"/>
      <c r="E461" s="43" t="str">
        <f t="shared" si="7"/>
        <v/>
      </c>
      <c r="F461" s="44"/>
      <c r="G461" s="42"/>
      <c r="H461" s="45" t="str">
        <f t="shared" si="8"/>
        <v/>
      </c>
      <c r="I461" s="53" t="str">
        <f t="shared" si="9"/>
        <v/>
      </c>
      <c r="J461" s="25"/>
      <c r="K461" s="41"/>
      <c r="L461" s="42"/>
      <c r="M461" s="47" t="str">
        <f t="shared" si="10"/>
        <v/>
      </c>
      <c r="N461" s="48"/>
      <c r="O461" s="52"/>
      <c r="P461" s="25"/>
      <c r="Q461" s="41"/>
      <c r="R461" s="42"/>
      <c r="S461" s="51"/>
      <c r="T461" s="25"/>
    </row>
    <row r="462" spans="2:20" ht="25" customHeight="1">
      <c r="B462" s="41"/>
      <c r="C462" s="42"/>
      <c r="D462" s="42"/>
      <c r="E462" s="43" t="str">
        <f t="shared" si="7"/>
        <v/>
      </c>
      <c r="F462" s="44"/>
      <c r="G462" s="42"/>
      <c r="H462" s="45" t="str">
        <f t="shared" si="8"/>
        <v/>
      </c>
      <c r="I462" s="53" t="str">
        <f t="shared" si="9"/>
        <v/>
      </c>
      <c r="J462" s="25"/>
      <c r="K462" s="41"/>
      <c r="L462" s="42"/>
      <c r="M462" s="47" t="str">
        <f t="shared" si="10"/>
        <v/>
      </c>
      <c r="N462" s="48"/>
      <c r="O462" s="52"/>
      <c r="P462" s="25"/>
      <c r="Q462" s="41"/>
      <c r="R462" s="42"/>
      <c r="S462" s="51"/>
      <c r="T462" s="25"/>
    </row>
    <row r="463" spans="2:20" ht="25" customHeight="1">
      <c r="B463" s="41"/>
      <c r="C463" s="42"/>
      <c r="D463" s="42"/>
      <c r="E463" s="43" t="str">
        <f t="shared" si="7"/>
        <v/>
      </c>
      <c r="F463" s="44"/>
      <c r="G463" s="42"/>
      <c r="H463" s="45" t="str">
        <f t="shared" si="8"/>
        <v/>
      </c>
      <c r="I463" s="53" t="str">
        <f t="shared" si="9"/>
        <v/>
      </c>
      <c r="J463" s="25"/>
      <c r="K463" s="41"/>
      <c r="L463" s="42"/>
      <c r="M463" s="47" t="str">
        <f t="shared" si="10"/>
        <v/>
      </c>
      <c r="N463" s="48"/>
      <c r="O463" s="52"/>
      <c r="P463" s="25"/>
      <c r="Q463" s="41"/>
      <c r="R463" s="42"/>
      <c r="S463" s="51"/>
      <c r="T463" s="25"/>
    </row>
    <row r="464" spans="2:20" ht="25" customHeight="1">
      <c r="B464" s="41"/>
      <c r="C464" s="42"/>
      <c r="D464" s="42"/>
      <c r="E464" s="43" t="str">
        <f t="shared" si="7"/>
        <v/>
      </c>
      <c r="F464" s="44"/>
      <c r="G464" s="42"/>
      <c r="H464" s="45" t="str">
        <f t="shared" si="8"/>
        <v/>
      </c>
      <c r="I464" s="53" t="str">
        <f t="shared" si="9"/>
        <v/>
      </c>
      <c r="J464" s="25"/>
      <c r="K464" s="41"/>
      <c r="L464" s="42"/>
      <c r="M464" s="47" t="str">
        <f t="shared" si="10"/>
        <v/>
      </c>
      <c r="N464" s="48"/>
      <c r="O464" s="52"/>
      <c r="P464" s="25"/>
      <c r="Q464" s="41"/>
      <c r="R464" s="42"/>
      <c r="S464" s="51"/>
      <c r="T464" s="25"/>
    </row>
    <row r="465" spans="2:20" ht="25" customHeight="1">
      <c r="B465" s="41"/>
      <c r="C465" s="42"/>
      <c r="D465" s="42"/>
      <c r="E465" s="43" t="str">
        <f t="shared" si="7"/>
        <v/>
      </c>
      <c r="F465" s="44"/>
      <c r="G465" s="42"/>
      <c r="H465" s="45" t="str">
        <f t="shared" si="8"/>
        <v/>
      </c>
      <c r="I465" s="53" t="str">
        <f t="shared" si="9"/>
        <v/>
      </c>
      <c r="J465" s="25"/>
      <c r="K465" s="41"/>
      <c r="L465" s="42"/>
      <c r="M465" s="47" t="str">
        <f t="shared" si="10"/>
        <v/>
      </c>
      <c r="N465" s="48"/>
      <c r="O465" s="52"/>
      <c r="P465" s="25"/>
      <c r="Q465" s="41"/>
      <c r="R465" s="42"/>
      <c r="S465" s="51"/>
      <c r="T465" s="25"/>
    </row>
    <row r="466" spans="2:20" ht="25" customHeight="1">
      <c r="B466" s="41"/>
      <c r="C466" s="42"/>
      <c r="D466" s="42"/>
      <c r="E466" s="43" t="str">
        <f t="shared" si="7"/>
        <v/>
      </c>
      <c r="F466" s="44"/>
      <c r="G466" s="42"/>
      <c r="H466" s="45" t="str">
        <f t="shared" si="8"/>
        <v/>
      </c>
      <c r="I466" s="53" t="str">
        <f t="shared" si="9"/>
        <v/>
      </c>
      <c r="J466" s="25"/>
      <c r="K466" s="41"/>
      <c r="L466" s="42"/>
      <c r="M466" s="47" t="str">
        <f t="shared" si="10"/>
        <v/>
      </c>
      <c r="N466" s="48"/>
      <c r="O466" s="52"/>
      <c r="P466" s="25"/>
      <c r="Q466" s="41"/>
      <c r="R466" s="42"/>
      <c r="S466" s="51"/>
      <c r="T466" s="25"/>
    </row>
    <row r="467" spans="2:20" ht="25" customHeight="1">
      <c r="B467" s="41"/>
      <c r="C467" s="42"/>
      <c r="D467" s="42"/>
      <c r="E467" s="43" t="str">
        <f t="shared" si="7"/>
        <v/>
      </c>
      <c r="F467" s="44"/>
      <c r="G467" s="42"/>
      <c r="H467" s="45" t="str">
        <f t="shared" si="8"/>
        <v/>
      </c>
      <c r="I467" s="53" t="str">
        <f t="shared" si="9"/>
        <v/>
      </c>
      <c r="J467" s="25"/>
      <c r="K467" s="41"/>
      <c r="L467" s="42"/>
      <c r="M467" s="47" t="str">
        <f t="shared" si="10"/>
        <v/>
      </c>
      <c r="N467" s="48"/>
      <c r="O467" s="52"/>
      <c r="P467" s="25"/>
      <c r="Q467" s="41"/>
      <c r="R467" s="42"/>
      <c r="S467" s="51"/>
      <c r="T467" s="25"/>
    </row>
    <row r="468" spans="2:20" ht="25" customHeight="1">
      <c r="B468" s="41"/>
      <c r="C468" s="42"/>
      <c r="D468" s="42"/>
      <c r="E468" s="43" t="str">
        <f t="shared" si="7"/>
        <v/>
      </c>
      <c r="F468" s="44"/>
      <c r="G468" s="42"/>
      <c r="H468" s="45" t="str">
        <f t="shared" si="8"/>
        <v/>
      </c>
      <c r="I468" s="53" t="str">
        <f t="shared" si="9"/>
        <v/>
      </c>
      <c r="J468" s="25"/>
      <c r="K468" s="41"/>
      <c r="L468" s="42"/>
      <c r="M468" s="47" t="str">
        <f t="shared" si="10"/>
        <v/>
      </c>
      <c r="N468" s="48"/>
      <c r="O468" s="52"/>
      <c r="P468" s="25"/>
      <c r="Q468" s="41"/>
      <c r="R468" s="42"/>
      <c r="S468" s="51"/>
      <c r="T468" s="25"/>
    </row>
    <row r="469" spans="2:20" ht="25" customHeight="1">
      <c r="B469" s="41"/>
      <c r="C469" s="42"/>
      <c r="D469" s="42"/>
      <c r="E469" s="43" t="str">
        <f t="shared" si="7"/>
        <v/>
      </c>
      <c r="F469" s="44"/>
      <c r="G469" s="42"/>
      <c r="H469" s="45" t="str">
        <f t="shared" si="8"/>
        <v/>
      </c>
      <c r="I469" s="53" t="str">
        <f t="shared" si="9"/>
        <v/>
      </c>
      <c r="J469" s="25"/>
      <c r="K469" s="41"/>
      <c r="L469" s="42"/>
      <c r="M469" s="47" t="str">
        <f t="shared" si="10"/>
        <v/>
      </c>
      <c r="N469" s="48"/>
      <c r="O469" s="52"/>
      <c r="P469" s="25"/>
      <c r="Q469" s="41"/>
      <c r="R469" s="42"/>
      <c r="S469" s="51"/>
      <c r="T469" s="25"/>
    </row>
    <row r="470" spans="2:20" ht="25" customHeight="1">
      <c r="B470" s="41"/>
      <c r="C470" s="42"/>
      <c r="D470" s="42"/>
      <c r="E470" s="43" t="str">
        <f t="shared" si="7"/>
        <v/>
      </c>
      <c r="F470" s="44"/>
      <c r="G470" s="42"/>
      <c r="H470" s="45" t="str">
        <f t="shared" si="8"/>
        <v/>
      </c>
      <c r="I470" s="53" t="str">
        <f t="shared" si="9"/>
        <v/>
      </c>
      <c r="J470" s="25"/>
      <c r="K470" s="41"/>
      <c r="L470" s="42"/>
      <c r="M470" s="47" t="str">
        <f t="shared" si="10"/>
        <v/>
      </c>
      <c r="N470" s="48"/>
      <c r="O470" s="52"/>
      <c r="P470" s="25"/>
      <c r="Q470" s="41"/>
      <c r="R470" s="42"/>
      <c r="S470" s="51"/>
      <c r="T470" s="25"/>
    </row>
    <row r="471" spans="2:20" ht="25" customHeight="1">
      <c r="B471" s="41"/>
      <c r="C471" s="42"/>
      <c r="D471" s="42"/>
      <c r="E471" s="43" t="str">
        <f t="shared" si="7"/>
        <v/>
      </c>
      <c r="F471" s="44"/>
      <c r="G471" s="42"/>
      <c r="H471" s="45" t="str">
        <f t="shared" si="8"/>
        <v/>
      </c>
      <c r="I471" s="53" t="str">
        <f t="shared" si="9"/>
        <v/>
      </c>
      <c r="J471" s="25"/>
      <c r="K471" s="41"/>
      <c r="L471" s="42"/>
      <c r="M471" s="47" t="str">
        <f t="shared" si="10"/>
        <v/>
      </c>
      <c r="N471" s="48"/>
      <c r="O471" s="52"/>
      <c r="P471" s="25"/>
      <c r="Q471" s="41"/>
      <c r="R471" s="42"/>
      <c r="S471" s="51"/>
      <c r="T471" s="25"/>
    </row>
    <row r="472" spans="2:20" ht="25" customHeight="1">
      <c r="B472" s="41"/>
      <c r="C472" s="42"/>
      <c r="D472" s="42"/>
      <c r="E472" s="43" t="str">
        <f t="shared" si="7"/>
        <v/>
      </c>
      <c r="F472" s="44"/>
      <c r="G472" s="42"/>
      <c r="H472" s="45" t="str">
        <f t="shared" si="8"/>
        <v/>
      </c>
      <c r="I472" s="53" t="str">
        <f t="shared" si="9"/>
        <v/>
      </c>
      <c r="J472" s="25"/>
      <c r="K472" s="41"/>
      <c r="L472" s="42"/>
      <c r="M472" s="47" t="str">
        <f t="shared" si="10"/>
        <v/>
      </c>
      <c r="N472" s="48"/>
      <c r="O472" s="52"/>
      <c r="P472" s="25"/>
      <c r="Q472" s="41"/>
      <c r="R472" s="42"/>
      <c r="S472" s="51"/>
      <c r="T472" s="25"/>
    </row>
    <row r="473" spans="2:20" ht="25" customHeight="1">
      <c r="B473" s="41"/>
      <c r="C473" s="42"/>
      <c r="D473" s="42"/>
      <c r="E473" s="43" t="str">
        <f t="shared" si="7"/>
        <v/>
      </c>
      <c r="F473" s="44"/>
      <c r="G473" s="42"/>
      <c r="H473" s="45" t="str">
        <f t="shared" si="8"/>
        <v/>
      </c>
      <c r="I473" s="53" t="str">
        <f t="shared" si="9"/>
        <v/>
      </c>
      <c r="J473" s="25"/>
      <c r="K473" s="41"/>
      <c r="L473" s="42"/>
      <c r="M473" s="47" t="str">
        <f t="shared" si="10"/>
        <v/>
      </c>
      <c r="N473" s="48"/>
      <c r="O473" s="52"/>
      <c r="P473" s="25"/>
      <c r="Q473" s="41"/>
      <c r="R473" s="42"/>
      <c r="S473" s="51"/>
      <c r="T473" s="25"/>
    </row>
    <row r="474" spans="2:20" ht="25" customHeight="1">
      <c r="B474" s="41"/>
      <c r="C474" s="42"/>
      <c r="D474" s="42"/>
      <c r="E474" s="43" t="str">
        <f t="shared" si="7"/>
        <v/>
      </c>
      <c r="F474" s="44"/>
      <c r="G474" s="42"/>
      <c r="H474" s="45" t="str">
        <f t="shared" si="8"/>
        <v/>
      </c>
      <c r="I474" s="53" t="str">
        <f t="shared" si="9"/>
        <v/>
      </c>
      <c r="J474" s="25"/>
      <c r="K474" s="41"/>
      <c r="L474" s="42"/>
      <c r="M474" s="47" t="str">
        <f t="shared" si="10"/>
        <v/>
      </c>
      <c r="N474" s="48"/>
      <c r="O474" s="52"/>
      <c r="P474" s="25"/>
      <c r="Q474" s="41"/>
      <c r="R474" s="42"/>
      <c r="S474" s="51"/>
      <c r="T474" s="25"/>
    </row>
    <row r="475" spans="2:20" ht="25" customHeight="1">
      <c r="B475" s="41"/>
      <c r="C475" s="42"/>
      <c r="D475" s="42"/>
      <c r="E475" s="43" t="str">
        <f t="shared" si="7"/>
        <v/>
      </c>
      <c r="F475" s="44"/>
      <c r="G475" s="42"/>
      <c r="H475" s="45" t="str">
        <f t="shared" si="8"/>
        <v/>
      </c>
      <c r="I475" s="53" t="str">
        <f t="shared" si="9"/>
        <v/>
      </c>
      <c r="J475" s="25"/>
      <c r="K475" s="41"/>
      <c r="L475" s="42"/>
      <c r="M475" s="47" t="str">
        <f t="shared" si="10"/>
        <v/>
      </c>
      <c r="N475" s="48"/>
      <c r="O475" s="52"/>
      <c r="P475" s="25"/>
      <c r="Q475" s="41"/>
      <c r="R475" s="42"/>
      <c r="S475" s="51"/>
      <c r="T475" s="25"/>
    </row>
    <row r="476" spans="2:20" ht="25" customHeight="1">
      <c r="B476" s="41"/>
      <c r="C476" s="42"/>
      <c r="D476" s="42"/>
      <c r="E476" s="43" t="str">
        <f t="shared" si="7"/>
        <v/>
      </c>
      <c r="F476" s="44"/>
      <c r="G476" s="42"/>
      <c r="H476" s="45" t="str">
        <f t="shared" si="8"/>
        <v/>
      </c>
      <c r="I476" s="53" t="str">
        <f t="shared" si="9"/>
        <v/>
      </c>
      <c r="J476" s="25"/>
      <c r="K476" s="41"/>
      <c r="L476" s="42"/>
      <c r="M476" s="47" t="str">
        <f t="shared" si="10"/>
        <v/>
      </c>
      <c r="N476" s="48"/>
      <c r="O476" s="52"/>
      <c r="P476" s="25"/>
      <c r="Q476" s="41"/>
      <c r="R476" s="42"/>
      <c r="S476" s="51"/>
      <c r="T476" s="25"/>
    </row>
    <row r="477" spans="2:20" ht="25" customHeight="1">
      <c r="B477" s="41"/>
      <c r="C477" s="42"/>
      <c r="D477" s="42"/>
      <c r="E477" s="43" t="str">
        <f t="shared" si="7"/>
        <v/>
      </c>
      <c r="F477" s="44"/>
      <c r="G477" s="42"/>
      <c r="H477" s="45" t="str">
        <f t="shared" si="8"/>
        <v/>
      </c>
      <c r="I477" s="53" t="str">
        <f t="shared" si="9"/>
        <v/>
      </c>
      <c r="J477" s="25"/>
      <c r="K477" s="41"/>
      <c r="L477" s="42"/>
      <c r="M477" s="47" t="str">
        <f t="shared" si="10"/>
        <v/>
      </c>
      <c r="N477" s="48"/>
      <c r="O477" s="52"/>
      <c r="P477" s="25"/>
      <c r="Q477" s="41"/>
      <c r="R477" s="42"/>
      <c r="S477" s="51"/>
      <c r="T477" s="25"/>
    </row>
    <row r="478" spans="2:20" ht="25" customHeight="1">
      <c r="B478" s="41"/>
      <c r="C478" s="42"/>
      <c r="D478" s="42"/>
      <c r="E478" s="43" t="str">
        <f t="shared" si="7"/>
        <v/>
      </c>
      <c r="F478" s="44"/>
      <c r="G478" s="42"/>
      <c r="H478" s="45" t="str">
        <f t="shared" si="8"/>
        <v/>
      </c>
      <c r="I478" s="53" t="str">
        <f t="shared" si="9"/>
        <v/>
      </c>
      <c r="J478" s="25"/>
      <c r="K478" s="41"/>
      <c r="L478" s="42"/>
      <c r="M478" s="47" t="str">
        <f t="shared" si="10"/>
        <v/>
      </c>
      <c r="N478" s="48"/>
      <c r="O478" s="52"/>
      <c r="P478" s="25"/>
      <c r="Q478" s="41"/>
      <c r="R478" s="42"/>
      <c r="S478" s="51"/>
      <c r="T478" s="25"/>
    </row>
    <row r="479" spans="2:20" ht="25" customHeight="1">
      <c r="B479" s="41"/>
      <c r="C479" s="42"/>
      <c r="D479" s="42"/>
      <c r="E479" s="43" t="str">
        <f t="shared" si="7"/>
        <v/>
      </c>
      <c r="F479" s="44"/>
      <c r="G479" s="42"/>
      <c r="H479" s="45" t="str">
        <f t="shared" si="8"/>
        <v/>
      </c>
      <c r="I479" s="53" t="str">
        <f t="shared" si="9"/>
        <v/>
      </c>
      <c r="J479" s="25"/>
      <c r="K479" s="41"/>
      <c r="L479" s="42"/>
      <c r="M479" s="47" t="str">
        <f t="shared" si="10"/>
        <v/>
      </c>
      <c r="N479" s="48"/>
      <c r="O479" s="52"/>
      <c r="P479" s="25"/>
      <c r="Q479" s="41"/>
      <c r="R479" s="42"/>
      <c r="S479" s="51"/>
      <c r="T479" s="25"/>
    </row>
    <row r="480" spans="2:20" ht="25" customHeight="1">
      <c r="B480" s="41"/>
      <c r="C480" s="42"/>
      <c r="D480" s="42"/>
      <c r="E480" s="43" t="str">
        <f t="shared" si="7"/>
        <v/>
      </c>
      <c r="F480" s="44"/>
      <c r="G480" s="42"/>
      <c r="H480" s="45" t="str">
        <f t="shared" si="8"/>
        <v/>
      </c>
      <c r="I480" s="53" t="str">
        <f t="shared" si="9"/>
        <v/>
      </c>
      <c r="J480" s="25"/>
      <c r="K480" s="41"/>
      <c r="L480" s="42"/>
      <c r="M480" s="47" t="str">
        <f t="shared" si="10"/>
        <v/>
      </c>
      <c r="N480" s="48"/>
      <c r="O480" s="52"/>
      <c r="P480" s="25"/>
      <c r="Q480" s="41"/>
      <c r="R480" s="42"/>
      <c r="S480" s="51"/>
      <c r="T480" s="25"/>
    </row>
    <row r="481" spans="2:20" ht="25" customHeight="1">
      <c r="B481" s="41"/>
      <c r="C481" s="42"/>
      <c r="D481" s="42"/>
      <c r="E481" s="43" t="str">
        <f t="shared" si="7"/>
        <v/>
      </c>
      <c r="F481" s="44"/>
      <c r="G481" s="42"/>
      <c r="H481" s="45" t="str">
        <f t="shared" si="8"/>
        <v/>
      </c>
      <c r="I481" s="53" t="str">
        <f t="shared" si="9"/>
        <v/>
      </c>
      <c r="J481" s="25"/>
      <c r="K481" s="41"/>
      <c r="L481" s="42"/>
      <c r="M481" s="47" t="str">
        <f t="shared" si="10"/>
        <v/>
      </c>
      <c r="N481" s="48"/>
      <c r="O481" s="52"/>
      <c r="P481" s="25"/>
      <c r="Q481" s="41"/>
      <c r="R481" s="42"/>
      <c r="S481" s="51"/>
      <c r="T481" s="25"/>
    </row>
    <row r="482" spans="2:20" ht="25" customHeight="1">
      <c r="B482" s="41"/>
      <c r="C482" s="42"/>
      <c r="D482" s="42"/>
      <c r="E482" s="43" t="str">
        <f t="shared" si="7"/>
        <v/>
      </c>
      <c r="F482" s="44"/>
      <c r="G482" s="42"/>
      <c r="H482" s="45" t="str">
        <f t="shared" si="8"/>
        <v/>
      </c>
      <c r="I482" s="53" t="str">
        <f t="shared" si="9"/>
        <v/>
      </c>
      <c r="J482" s="25"/>
      <c r="K482" s="41"/>
      <c r="L482" s="42"/>
      <c r="M482" s="47" t="str">
        <f t="shared" si="10"/>
        <v/>
      </c>
      <c r="N482" s="48"/>
      <c r="O482" s="52"/>
      <c r="P482" s="25"/>
      <c r="Q482" s="41"/>
      <c r="R482" s="42"/>
      <c r="S482" s="51"/>
      <c r="T482" s="25"/>
    </row>
    <row r="483" spans="2:20" ht="25" customHeight="1">
      <c r="B483" s="41"/>
      <c r="C483" s="42"/>
      <c r="D483" s="42"/>
      <c r="E483" s="43" t="str">
        <f t="shared" si="7"/>
        <v/>
      </c>
      <c r="F483" s="44"/>
      <c r="G483" s="42"/>
      <c r="H483" s="45" t="str">
        <f t="shared" si="8"/>
        <v/>
      </c>
      <c r="I483" s="53" t="str">
        <f t="shared" si="9"/>
        <v/>
      </c>
      <c r="J483" s="25"/>
      <c r="K483" s="41"/>
      <c r="L483" s="42"/>
      <c r="M483" s="47" t="str">
        <f t="shared" si="10"/>
        <v/>
      </c>
      <c r="N483" s="48"/>
      <c r="O483" s="52"/>
      <c r="P483" s="25"/>
      <c r="Q483" s="41"/>
      <c r="R483" s="42"/>
      <c r="S483" s="51"/>
      <c r="T483" s="25"/>
    </row>
    <row r="484" spans="2:20" ht="25" customHeight="1">
      <c r="B484" s="41"/>
      <c r="C484" s="42"/>
      <c r="D484" s="42"/>
      <c r="E484" s="43" t="str">
        <f t="shared" si="7"/>
        <v/>
      </c>
      <c r="F484" s="44"/>
      <c r="G484" s="42"/>
      <c r="H484" s="45" t="str">
        <f t="shared" si="8"/>
        <v/>
      </c>
      <c r="I484" s="53" t="str">
        <f t="shared" si="9"/>
        <v/>
      </c>
      <c r="J484" s="25"/>
      <c r="K484" s="41"/>
      <c r="L484" s="42"/>
      <c r="M484" s="47" t="str">
        <f t="shared" si="10"/>
        <v/>
      </c>
      <c r="N484" s="48"/>
      <c r="O484" s="52"/>
      <c r="P484" s="25"/>
      <c r="Q484" s="41"/>
      <c r="R484" s="42"/>
      <c r="S484" s="51"/>
      <c r="T484" s="25"/>
    </row>
    <row r="485" spans="2:20" ht="25" customHeight="1">
      <c r="B485" s="41"/>
      <c r="C485" s="42"/>
      <c r="D485" s="42"/>
      <c r="E485" s="43" t="str">
        <f t="shared" si="7"/>
        <v/>
      </c>
      <c r="F485" s="44"/>
      <c r="G485" s="42"/>
      <c r="H485" s="45" t="str">
        <f t="shared" si="8"/>
        <v/>
      </c>
      <c r="I485" s="53" t="str">
        <f t="shared" si="9"/>
        <v/>
      </c>
      <c r="J485" s="25"/>
      <c r="K485" s="41"/>
      <c r="L485" s="42"/>
      <c r="M485" s="47" t="str">
        <f t="shared" si="10"/>
        <v/>
      </c>
      <c r="N485" s="48"/>
      <c r="O485" s="52"/>
      <c r="P485" s="25"/>
      <c r="Q485" s="41"/>
      <c r="R485" s="42"/>
      <c r="S485" s="51"/>
      <c r="T485" s="25"/>
    </row>
    <row r="486" spans="2:20" ht="25" customHeight="1">
      <c r="B486" s="41"/>
      <c r="C486" s="42"/>
      <c r="D486" s="42"/>
      <c r="E486" s="43" t="str">
        <f t="shared" si="7"/>
        <v/>
      </c>
      <c r="F486" s="44"/>
      <c r="G486" s="42"/>
      <c r="H486" s="45" t="str">
        <f t="shared" si="8"/>
        <v/>
      </c>
      <c r="I486" s="53" t="str">
        <f t="shared" si="9"/>
        <v/>
      </c>
      <c r="J486" s="25"/>
      <c r="K486" s="41"/>
      <c r="L486" s="42"/>
      <c r="M486" s="47" t="str">
        <f t="shared" si="10"/>
        <v/>
      </c>
      <c r="N486" s="48"/>
      <c r="O486" s="52"/>
      <c r="P486" s="25"/>
      <c r="Q486" s="41"/>
      <c r="R486" s="42"/>
      <c r="S486" s="51"/>
      <c r="T486" s="25"/>
    </row>
    <row r="487" spans="2:20" ht="25" customHeight="1">
      <c r="B487" s="41"/>
      <c r="C487" s="42"/>
      <c r="D487" s="42"/>
      <c r="E487" s="43" t="str">
        <f t="shared" si="7"/>
        <v/>
      </c>
      <c r="F487" s="44"/>
      <c r="G487" s="42"/>
      <c r="H487" s="45" t="str">
        <f t="shared" si="8"/>
        <v/>
      </c>
      <c r="I487" s="53" t="str">
        <f t="shared" si="9"/>
        <v/>
      </c>
      <c r="J487" s="25"/>
      <c r="K487" s="41"/>
      <c r="L487" s="42"/>
      <c r="M487" s="47" t="str">
        <f t="shared" si="10"/>
        <v/>
      </c>
      <c r="N487" s="48"/>
      <c r="O487" s="52"/>
      <c r="P487" s="25"/>
      <c r="Q487" s="41"/>
      <c r="R487" s="42"/>
      <c r="S487" s="51"/>
      <c r="T487" s="25"/>
    </row>
    <row r="488" spans="2:20" ht="25" customHeight="1">
      <c r="B488" s="41"/>
      <c r="C488" s="42"/>
      <c r="D488" s="42"/>
      <c r="E488" s="43" t="str">
        <f t="shared" si="7"/>
        <v/>
      </c>
      <c r="F488" s="44"/>
      <c r="G488" s="42"/>
      <c r="H488" s="45" t="str">
        <f t="shared" si="8"/>
        <v/>
      </c>
      <c r="I488" s="53" t="str">
        <f t="shared" si="9"/>
        <v/>
      </c>
      <c r="J488" s="25"/>
      <c r="K488" s="41"/>
      <c r="L488" s="42"/>
      <c r="M488" s="47" t="str">
        <f t="shared" si="10"/>
        <v/>
      </c>
      <c r="N488" s="48"/>
      <c r="O488" s="52"/>
      <c r="P488" s="25"/>
      <c r="Q488" s="41"/>
      <c r="R488" s="42"/>
      <c r="S488" s="51"/>
      <c r="T488" s="25"/>
    </row>
    <row r="489" spans="2:20" ht="25" customHeight="1">
      <c r="B489" s="41"/>
      <c r="C489" s="42"/>
      <c r="D489" s="42"/>
      <c r="E489" s="43" t="str">
        <f t="shared" si="7"/>
        <v/>
      </c>
      <c r="F489" s="44"/>
      <c r="G489" s="42"/>
      <c r="H489" s="45" t="str">
        <f t="shared" si="8"/>
        <v/>
      </c>
      <c r="I489" s="53" t="str">
        <f t="shared" si="9"/>
        <v/>
      </c>
      <c r="J489" s="25"/>
      <c r="K489" s="41"/>
      <c r="L489" s="42"/>
      <c r="M489" s="47" t="str">
        <f t="shared" si="10"/>
        <v/>
      </c>
      <c r="N489" s="48"/>
      <c r="O489" s="52"/>
      <c r="P489" s="25"/>
      <c r="Q489" s="41"/>
      <c r="R489" s="42"/>
      <c r="S489" s="51"/>
      <c r="T489" s="25"/>
    </row>
    <row r="490" spans="2:20" ht="25" customHeight="1">
      <c r="B490" s="41"/>
      <c r="C490" s="42"/>
      <c r="D490" s="42"/>
      <c r="E490" s="43" t="str">
        <f t="shared" si="7"/>
        <v/>
      </c>
      <c r="F490" s="44"/>
      <c r="G490" s="42"/>
      <c r="H490" s="45" t="str">
        <f t="shared" si="8"/>
        <v/>
      </c>
      <c r="I490" s="53" t="str">
        <f t="shared" si="9"/>
        <v/>
      </c>
      <c r="J490" s="25"/>
      <c r="K490" s="41"/>
      <c r="L490" s="42"/>
      <c r="M490" s="47" t="str">
        <f t="shared" si="10"/>
        <v/>
      </c>
      <c r="N490" s="48"/>
      <c r="O490" s="52"/>
      <c r="P490" s="25"/>
      <c r="Q490" s="41"/>
      <c r="R490" s="42"/>
      <c r="S490" s="51"/>
      <c r="T490" s="25"/>
    </row>
    <row r="491" spans="2:20" ht="25" customHeight="1">
      <c r="B491" s="41"/>
      <c r="C491" s="42"/>
      <c r="D491" s="42"/>
      <c r="E491" s="43" t="str">
        <f t="shared" si="7"/>
        <v/>
      </c>
      <c r="F491" s="44"/>
      <c r="G491" s="42"/>
      <c r="H491" s="45" t="str">
        <f t="shared" si="8"/>
        <v/>
      </c>
      <c r="I491" s="53" t="str">
        <f t="shared" si="9"/>
        <v/>
      </c>
      <c r="J491" s="25"/>
      <c r="K491" s="41"/>
      <c r="L491" s="42"/>
      <c r="M491" s="47" t="str">
        <f t="shared" si="10"/>
        <v/>
      </c>
      <c r="N491" s="48"/>
      <c r="O491" s="52"/>
      <c r="P491" s="25"/>
      <c r="Q491" s="41"/>
      <c r="R491" s="42"/>
      <c r="S491" s="51"/>
      <c r="T491" s="25"/>
    </row>
    <row r="492" spans="2:20" ht="25" customHeight="1">
      <c r="B492" s="41"/>
      <c r="C492" s="42"/>
      <c r="D492" s="42"/>
      <c r="E492" s="43" t="str">
        <f t="shared" si="7"/>
        <v/>
      </c>
      <c r="F492" s="44"/>
      <c r="G492" s="42"/>
      <c r="H492" s="45" t="str">
        <f t="shared" si="8"/>
        <v/>
      </c>
      <c r="I492" s="53" t="str">
        <f t="shared" si="9"/>
        <v/>
      </c>
      <c r="J492" s="25"/>
      <c r="K492" s="41"/>
      <c r="L492" s="42"/>
      <c r="M492" s="47" t="str">
        <f t="shared" si="10"/>
        <v/>
      </c>
      <c r="N492" s="48"/>
      <c r="O492" s="52"/>
      <c r="P492" s="25"/>
      <c r="Q492" s="41"/>
      <c r="R492" s="42"/>
      <c r="S492" s="51"/>
      <c r="T492" s="25"/>
    </row>
    <row r="493" spans="2:20" ht="25" customHeight="1">
      <c r="B493" s="41"/>
      <c r="C493" s="42"/>
      <c r="D493" s="42"/>
      <c r="E493" s="43" t="str">
        <f t="shared" si="7"/>
        <v/>
      </c>
      <c r="F493" s="44"/>
      <c r="G493" s="42"/>
      <c r="H493" s="45" t="str">
        <f t="shared" si="8"/>
        <v/>
      </c>
      <c r="I493" s="53" t="str">
        <f t="shared" si="9"/>
        <v/>
      </c>
      <c r="J493" s="25"/>
      <c r="K493" s="41"/>
      <c r="L493" s="42"/>
      <c r="M493" s="47" t="str">
        <f t="shared" si="10"/>
        <v/>
      </c>
      <c r="N493" s="48"/>
      <c r="O493" s="52"/>
      <c r="P493" s="25"/>
      <c r="Q493" s="41"/>
      <c r="R493" s="42"/>
      <c r="S493" s="51"/>
      <c r="T493" s="25"/>
    </row>
    <row r="494" spans="2:20" ht="25" customHeight="1">
      <c r="B494" s="41"/>
      <c r="C494" s="42"/>
      <c r="D494" s="42"/>
      <c r="E494" s="43" t="str">
        <f t="shared" si="7"/>
        <v/>
      </c>
      <c r="F494" s="44"/>
      <c r="G494" s="42"/>
      <c r="H494" s="45" t="str">
        <f t="shared" si="8"/>
        <v/>
      </c>
      <c r="I494" s="53" t="str">
        <f t="shared" si="9"/>
        <v/>
      </c>
      <c r="J494" s="25"/>
      <c r="K494" s="41"/>
      <c r="L494" s="42"/>
      <c r="M494" s="47" t="str">
        <f t="shared" si="10"/>
        <v/>
      </c>
      <c r="N494" s="48"/>
      <c r="O494" s="52"/>
      <c r="P494" s="25"/>
      <c r="Q494" s="41"/>
      <c r="R494" s="42"/>
      <c r="S494" s="51"/>
      <c r="T494" s="25"/>
    </row>
    <row r="495" spans="2:20" ht="25" customHeight="1">
      <c r="B495" s="41"/>
      <c r="C495" s="42"/>
      <c r="D495" s="42"/>
      <c r="E495" s="43" t="str">
        <f t="shared" si="7"/>
        <v/>
      </c>
      <c r="F495" s="44"/>
      <c r="G495" s="42"/>
      <c r="H495" s="45" t="str">
        <f t="shared" si="8"/>
        <v/>
      </c>
      <c r="I495" s="53" t="str">
        <f t="shared" si="9"/>
        <v/>
      </c>
      <c r="J495" s="25"/>
      <c r="K495" s="41"/>
      <c r="L495" s="42"/>
      <c r="M495" s="47" t="str">
        <f t="shared" si="10"/>
        <v/>
      </c>
      <c r="N495" s="48"/>
      <c r="O495" s="52"/>
      <c r="P495" s="25"/>
      <c r="Q495" s="41"/>
      <c r="R495" s="42"/>
      <c r="S495" s="51"/>
      <c r="T495" s="25"/>
    </row>
    <row r="496" spans="2:20" ht="25" customHeight="1">
      <c r="B496" s="41"/>
      <c r="C496" s="42"/>
      <c r="D496" s="42"/>
      <c r="E496" s="43" t="str">
        <f t="shared" si="7"/>
        <v/>
      </c>
      <c r="F496" s="44"/>
      <c r="G496" s="42"/>
      <c r="H496" s="45" t="str">
        <f t="shared" si="8"/>
        <v/>
      </c>
      <c r="I496" s="53" t="str">
        <f t="shared" si="9"/>
        <v/>
      </c>
      <c r="J496" s="25"/>
      <c r="K496" s="41"/>
      <c r="L496" s="42"/>
      <c r="M496" s="47" t="str">
        <f t="shared" si="10"/>
        <v/>
      </c>
      <c r="N496" s="48"/>
      <c r="O496" s="52"/>
      <c r="P496" s="25"/>
      <c r="Q496" s="41"/>
      <c r="R496" s="42"/>
      <c r="S496" s="51"/>
      <c r="T496" s="25"/>
    </row>
    <row r="497" spans="2:20" ht="25" customHeight="1">
      <c r="B497" s="41"/>
      <c r="C497" s="42"/>
      <c r="D497" s="42"/>
      <c r="E497" s="43" t="str">
        <f t="shared" si="7"/>
        <v/>
      </c>
      <c r="F497" s="44"/>
      <c r="G497" s="42"/>
      <c r="H497" s="45" t="str">
        <f t="shared" si="8"/>
        <v/>
      </c>
      <c r="I497" s="53" t="str">
        <f t="shared" si="9"/>
        <v/>
      </c>
      <c r="J497" s="25"/>
      <c r="K497" s="41"/>
      <c r="L497" s="42"/>
      <c r="M497" s="47" t="str">
        <f t="shared" si="10"/>
        <v/>
      </c>
      <c r="N497" s="48"/>
      <c r="O497" s="52"/>
      <c r="P497" s="25"/>
      <c r="Q497" s="41"/>
      <c r="R497" s="42"/>
      <c r="S497" s="51"/>
      <c r="T497" s="25"/>
    </row>
    <row r="498" spans="2:20" ht="25" customHeight="1">
      <c r="B498" s="41"/>
      <c r="C498" s="42"/>
      <c r="D498" s="42"/>
      <c r="E498" s="43" t="str">
        <f t="shared" si="7"/>
        <v/>
      </c>
      <c r="F498" s="44"/>
      <c r="G498" s="42"/>
      <c r="H498" s="45" t="str">
        <f t="shared" si="8"/>
        <v/>
      </c>
      <c r="I498" s="53" t="str">
        <f t="shared" si="9"/>
        <v/>
      </c>
      <c r="J498" s="25"/>
      <c r="K498" s="41"/>
      <c r="L498" s="42"/>
      <c r="M498" s="47" t="str">
        <f t="shared" si="10"/>
        <v/>
      </c>
      <c r="N498" s="48"/>
      <c r="O498" s="52"/>
      <c r="P498" s="25"/>
      <c r="Q498" s="41"/>
      <c r="R498" s="42"/>
      <c r="S498" s="51"/>
      <c r="T498" s="25"/>
    </row>
    <row r="499" spans="2:20" ht="25" customHeight="1">
      <c r="B499" s="41"/>
      <c r="C499" s="42"/>
      <c r="D499" s="42"/>
      <c r="E499" s="43" t="str">
        <f t="shared" si="7"/>
        <v/>
      </c>
      <c r="F499" s="44"/>
      <c r="G499" s="42"/>
      <c r="H499" s="45" t="str">
        <f t="shared" si="8"/>
        <v/>
      </c>
      <c r="I499" s="53" t="str">
        <f t="shared" si="9"/>
        <v/>
      </c>
      <c r="J499" s="25"/>
      <c r="K499" s="41"/>
      <c r="L499" s="42"/>
      <c r="M499" s="47" t="str">
        <f t="shared" si="10"/>
        <v/>
      </c>
      <c r="N499" s="48"/>
      <c r="O499" s="52"/>
      <c r="P499" s="25"/>
      <c r="Q499" s="41"/>
      <c r="R499" s="42"/>
      <c r="S499" s="51"/>
      <c r="T499" s="25"/>
    </row>
    <row r="500" spans="2:20" ht="25" customHeight="1">
      <c r="B500" s="41"/>
      <c r="C500" s="42"/>
      <c r="D500" s="42"/>
      <c r="E500" s="43" t="str">
        <f t="shared" si="7"/>
        <v/>
      </c>
      <c r="F500" s="44"/>
      <c r="G500" s="42"/>
      <c r="H500" s="45" t="str">
        <f t="shared" si="8"/>
        <v/>
      </c>
      <c r="I500" s="53" t="str">
        <f t="shared" si="9"/>
        <v/>
      </c>
      <c r="J500" s="25"/>
      <c r="K500" s="41"/>
      <c r="L500" s="42"/>
      <c r="M500" s="47" t="str">
        <f t="shared" si="10"/>
        <v/>
      </c>
      <c r="N500" s="48"/>
      <c r="O500" s="52"/>
      <c r="P500" s="25"/>
      <c r="Q500" s="41"/>
      <c r="R500" s="42"/>
      <c r="S500" s="51"/>
      <c r="T500" s="25"/>
    </row>
    <row r="501" spans="2:20" ht="25" customHeight="1">
      <c r="B501" s="41"/>
      <c r="C501" s="42"/>
      <c r="D501" s="42"/>
      <c r="E501" s="43" t="str">
        <f t="shared" si="7"/>
        <v/>
      </c>
      <c r="F501" s="44"/>
      <c r="G501" s="42"/>
      <c r="H501" s="45" t="str">
        <f t="shared" si="8"/>
        <v/>
      </c>
      <c r="I501" s="53" t="str">
        <f t="shared" si="9"/>
        <v/>
      </c>
      <c r="J501" s="25"/>
      <c r="K501" s="41"/>
      <c r="L501" s="42"/>
      <c r="M501" s="47" t="str">
        <f t="shared" si="10"/>
        <v/>
      </c>
      <c r="N501" s="48"/>
      <c r="O501" s="52"/>
      <c r="P501" s="25"/>
      <c r="Q501" s="41"/>
      <c r="R501" s="42"/>
      <c r="S501" s="51"/>
      <c r="T501" s="25"/>
    </row>
    <row r="502" spans="2:20" ht="25" customHeight="1">
      <c r="B502" s="41"/>
      <c r="C502" s="42"/>
      <c r="D502" s="42"/>
      <c r="E502" s="43" t="str">
        <f t="shared" si="7"/>
        <v/>
      </c>
      <c r="F502" s="44"/>
      <c r="G502" s="42"/>
      <c r="H502" s="45" t="str">
        <f t="shared" si="8"/>
        <v/>
      </c>
      <c r="I502" s="53" t="str">
        <f t="shared" si="9"/>
        <v/>
      </c>
      <c r="J502" s="25"/>
      <c r="K502" s="41"/>
      <c r="L502" s="42"/>
      <c r="M502" s="47" t="str">
        <f t="shared" si="10"/>
        <v/>
      </c>
      <c r="N502" s="48"/>
      <c r="O502" s="52"/>
      <c r="P502" s="25"/>
      <c r="Q502" s="41"/>
      <c r="R502" s="42"/>
      <c r="S502" s="51"/>
      <c r="T502" s="25"/>
    </row>
    <row r="503" spans="2:20" ht="25" customHeight="1">
      <c r="B503" s="41"/>
      <c r="C503" s="42"/>
      <c r="D503" s="42"/>
      <c r="E503" s="43" t="str">
        <f t="shared" si="7"/>
        <v/>
      </c>
      <c r="F503" s="44"/>
      <c r="G503" s="42"/>
      <c r="H503" s="45" t="str">
        <f t="shared" si="8"/>
        <v/>
      </c>
      <c r="I503" s="53" t="str">
        <f t="shared" si="9"/>
        <v/>
      </c>
      <c r="J503" s="25"/>
      <c r="K503" s="41"/>
      <c r="L503" s="42"/>
      <c r="M503" s="47" t="str">
        <f t="shared" si="10"/>
        <v/>
      </c>
      <c r="N503" s="48"/>
      <c r="O503" s="52"/>
      <c r="P503" s="25"/>
      <c r="Q503" s="41"/>
      <c r="R503" s="42"/>
      <c r="S503" s="51"/>
      <c r="T503" s="25"/>
    </row>
    <row r="504" spans="2:20" ht="25" customHeight="1">
      <c r="B504" s="41"/>
      <c r="C504" s="42"/>
      <c r="D504" s="42"/>
      <c r="E504" s="43" t="str">
        <f t="shared" si="7"/>
        <v/>
      </c>
      <c r="F504" s="44"/>
      <c r="G504" s="42"/>
      <c r="H504" s="45" t="str">
        <f t="shared" si="8"/>
        <v/>
      </c>
      <c r="I504" s="53" t="str">
        <f t="shared" si="9"/>
        <v/>
      </c>
      <c r="J504" s="25"/>
      <c r="K504" s="41"/>
      <c r="L504" s="42"/>
      <c r="M504" s="47" t="str">
        <f t="shared" si="10"/>
        <v/>
      </c>
      <c r="N504" s="48"/>
      <c r="O504" s="52"/>
      <c r="P504" s="25"/>
      <c r="Q504" s="41"/>
      <c r="R504" s="42"/>
      <c r="S504" s="51"/>
      <c r="T504" s="25"/>
    </row>
    <row r="505" spans="2:20" ht="25" customHeight="1">
      <c r="B505" s="41"/>
      <c r="C505" s="42"/>
      <c r="D505" s="42"/>
      <c r="E505" s="43" t="str">
        <f t="shared" si="7"/>
        <v/>
      </c>
      <c r="F505" s="44"/>
      <c r="G505" s="42"/>
      <c r="H505" s="45" t="str">
        <f t="shared" si="8"/>
        <v/>
      </c>
      <c r="I505" s="53" t="str">
        <f t="shared" si="9"/>
        <v/>
      </c>
      <c r="J505" s="25"/>
      <c r="K505" s="41"/>
      <c r="L505" s="42"/>
      <c r="M505" s="47" t="str">
        <f t="shared" si="10"/>
        <v/>
      </c>
      <c r="N505" s="48"/>
      <c r="O505" s="52"/>
      <c r="P505" s="25"/>
      <c r="Q505" s="41"/>
      <c r="R505" s="42"/>
      <c r="S505" s="51"/>
      <c r="T505" s="25"/>
    </row>
    <row r="506" spans="2:20" ht="25" customHeight="1">
      <c r="B506" s="41"/>
      <c r="C506" s="42"/>
      <c r="D506" s="42"/>
      <c r="E506" s="43" t="str">
        <f t="shared" si="7"/>
        <v/>
      </c>
      <c r="F506" s="44"/>
      <c r="G506" s="42"/>
      <c r="H506" s="45" t="str">
        <f t="shared" si="8"/>
        <v/>
      </c>
      <c r="I506" s="53" t="str">
        <f t="shared" si="9"/>
        <v/>
      </c>
      <c r="J506" s="25"/>
      <c r="K506" s="41"/>
      <c r="L506" s="42"/>
      <c r="M506" s="47" t="str">
        <f t="shared" si="10"/>
        <v/>
      </c>
      <c r="N506" s="48"/>
      <c r="O506" s="52"/>
      <c r="P506" s="25"/>
      <c r="Q506" s="41"/>
      <c r="R506" s="42"/>
      <c r="S506" s="51"/>
      <c r="T506" s="25"/>
    </row>
    <row r="507" spans="2:20" ht="25" customHeight="1">
      <c r="B507" s="41"/>
      <c r="C507" s="42"/>
      <c r="D507" s="42"/>
      <c r="E507" s="43" t="str">
        <f t="shared" si="7"/>
        <v/>
      </c>
      <c r="F507" s="44"/>
      <c r="G507" s="42"/>
      <c r="H507" s="45" t="str">
        <f t="shared" si="8"/>
        <v/>
      </c>
      <c r="I507" s="53" t="str">
        <f t="shared" si="9"/>
        <v/>
      </c>
      <c r="J507" s="25"/>
      <c r="K507" s="41"/>
      <c r="L507" s="42"/>
      <c r="M507" s="47" t="str">
        <f t="shared" si="10"/>
        <v/>
      </c>
      <c r="N507" s="48"/>
      <c r="O507" s="52"/>
      <c r="P507" s="25"/>
      <c r="Q507" s="41"/>
      <c r="R507" s="42"/>
      <c r="S507" s="51"/>
      <c r="T507" s="25"/>
    </row>
    <row r="508" spans="2:20" ht="25" customHeight="1">
      <c r="B508" s="41"/>
      <c r="C508" s="42"/>
      <c r="D508" s="42"/>
      <c r="E508" s="43" t="str">
        <f t="shared" si="7"/>
        <v/>
      </c>
      <c r="F508" s="44"/>
      <c r="G508" s="42"/>
      <c r="H508" s="45" t="str">
        <f t="shared" si="8"/>
        <v/>
      </c>
      <c r="I508" s="53" t="str">
        <f t="shared" si="9"/>
        <v/>
      </c>
      <c r="J508" s="25"/>
      <c r="K508" s="41"/>
      <c r="L508" s="42"/>
      <c r="M508" s="47" t="str">
        <f t="shared" si="10"/>
        <v/>
      </c>
      <c r="N508" s="48"/>
      <c r="O508" s="52"/>
      <c r="P508" s="25"/>
      <c r="Q508" s="41"/>
      <c r="R508" s="42"/>
      <c r="S508" s="51"/>
      <c r="T508" s="25"/>
    </row>
    <row r="509" spans="2:20" ht="25" customHeight="1">
      <c r="B509" s="41"/>
      <c r="C509" s="42"/>
      <c r="D509" s="42"/>
      <c r="E509" s="43" t="str">
        <f t="shared" si="7"/>
        <v/>
      </c>
      <c r="F509" s="44"/>
      <c r="G509" s="42"/>
      <c r="H509" s="45" t="str">
        <f t="shared" si="8"/>
        <v/>
      </c>
      <c r="I509" s="53" t="str">
        <f t="shared" si="9"/>
        <v/>
      </c>
      <c r="J509" s="25"/>
      <c r="K509" s="41"/>
      <c r="L509" s="42"/>
      <c r="M509" s="47" t="str">
        <f t="shared" si="10"/>
        <v/>
      </c>
      <c r="N509" s="48"/>
      <c r="O509" s="52"/>
      <c r="P509" s="25"/>
      <c r="Q509" s="41"/>
      <c r="R509" s="42"/>
      <c r="S509" s="51"/>
      <c r="T509" s="25"/>
    </row>
    <row r="510" spans="2:20" ht="25" customHeight="1">
      <c r="B510" s="41"/>
      <c r="C510" s="42"/>
      <c r="D510" s="42"/>
      <c r="E510" s="43" t="str">
        <f t="shared" si="7"/>
        <v/>
      </c>
      <c r="F510" s="44"/>
      <c r="G510" s="42"/>
      <c r="H510" s="45" t="str">
        <f t="shared" si="8"/>
        <v/>
      </c>
      <c r="I510" s="53" t="str">
        <f t="shared" si="9"/>
        <v/>
      </c>
      <c r="J510" s="25"/>
      <c r="K510" s="41"/>
      <c r="L510" s="42"/>
      <c r="M510" s="47" t="str">
        <f t="shared" si="10"/>
        <v/>
      </c>
      <c r="N510" s="48"/>
      <c r="O510" s="52"/>
      <c r="P510" s="25"/>
      <c r="Q510" s="41"/>
      <c r="R510" s="42"/>
      <c r="S510" s="51"/>
      <c r="T510" s="25"/>
    </row>
    <row r="511" spans="2:20" ht="25" customHeight="1">
      <c r="B511" s="41"/>
      <c r="C511" s="42"/>
      <c r="D511" s="42"/>
      <c r="E511" s="43" t="str">
        <f t="shared" si="7"/>
        <v/>
      </c>
      <c r="F511" s="44"/>
      <c r="G511" s="42"/>
      <c r="H511" s="45" t="str">
        <f t="shared" si="8"/>
        <v/>
      </c>
      <c r="I511" s="53" t="str">
        <f t="shared" si="9"/>
        <v/>
      </c>
      <c r="J511" s="25"/>
      <c r="K511" s="41"/>
      <c r="L511" s="42"/>
      <c r="M511" s="47" t="str">
        <f t="shared" si="10"/>
        <v/>
      </c>
      <c r="N511" s="48"/>
      <c r="O511" s="52"/>
      <c r="P511" s="25"/>
      <c r="Q511" s="41"/>
      <c r="R511" s="42"/>
      <c r="S511" s="51"/>
      <c r="T511" s="25"/>
    </row>
    <row r="512" spans="2:20" ht="25" customHeight="1">
      <c r="B512" s="41"/>
      <c r="C512" s="42"/>
      <c r="D512" s="42"/>
      <c r="E512" s="43" t="str">
        <f t="shared" si="7"/>
        <v/>
      </c>
      <c r="F512" s="44"/>
      <c r="G512" s="42"/>
      <c r="H512" s="45" t="str">
        <f t="shared" si="8"/>
        <v/>
      </c>
      <c r="I512" s="53" t="str">
        <f t="shared" si="9"/>
        <v/>
      </c>
      <c r="J512" s="25"/>
      <c r="K512" s="41"/>
      <c r="L512" s="42"/>
      <c r="M512" s="47" t="str">
        <f t="shared" si="10"/>
        <v/>
      </c>
      <c r="N512" s="48"/>
      <c r="O512" s="52"/>
      <c r="P512" s="25"/>
      <c r="Q512" s="41"/>
      <c r="R512" s="42"/>
      <c r="S512" s="51"/>
      <c r="T512" s="25"/>
    </row>
    <row r="513" spans="2:20" ht="25" customHeight="1">
      <c r="B513" s="41"/>
      <c r="C513" s="42"/>
      <c r="D513" s="42"/>
      <c r="E513" s="43" t="str">
        <f t="shared" si="7"/>
        <v/>
      </c>
      <c r="F513" s="44"/>
      <c r="G513" s="42"/>
      <c r="H513" s="45" t="str">
        <f t="shared" si="8"/>
        <v/>
      </c>
      <c r="I513" s="53" t="str">
        <f t="shared" si="9"/>
        <v/>
      </c>
      <c r="J513" s="25"/>
      <c r="K513" s="41"/>
      <c r="L513" s="42"/>
      <c r="M513" s="47" t="str">
        <f t="shared" si="10"/>
        <v/>
      </c>
      <c r="N513" s="48"/>
      <c r="O513" s="52"/>
      <c r="P513" s="25"/>
      <c r="Q513" s="41"/>
      <c r="R513" s="42"/>
      <c r="S513" s="51"/>
      <c r="T513" s="25"/>
    </row>
    <row r="514" spans="2:20" ht="25" customHeight="1">
      <c r="B514" s="41"/>
      <c r="C514" s="42"/>
      <c r="D514" s="42"/>
      <c r="E514" s="43" t="str">
        <f t="shared" si="7"/>
        <v/>
      </c>
      <c r="F514" s="44"/>
      <c r="G514" s="42"/>
      <c r="H514" s="45" t="str">
        <f t="shared" si="8"/>
        <v/>
      </c>
      <c r="I514" s="53" t="str">
        <f t="shared" si="9"/>
        <v/>
      </c>
      <c r="J514" s="25"/>
      <c r="K514" s="41"/>
      <c r="L514" s="42"/>
      <c r="M514" s="47" t="str">
        <f t="shared" si="10"/>
        <v/>
      </c>
      <c r="N514" s="48"/>
      <c r="O514" s="52"/>
      <c r="P514" s="25"/>
      <c r="Q514" s="41"/>
      <c r="R514" s="42"/>
      <c r="S514" s="51"/>
      <c r="T514" s="25"/>
    </row>
    <row r="515" spans="2:20" ht="25" customHeight="1">
      <c r="B515" s="41"/>
      <c r="C515" s="42"/>
      <c r="D515" s="42"/>
      <c r="E515" s="43" t="str">
        <f t="shared" si="7"/>
        <v/>
      </c>
      <c r="F515" s="44"/>
      <c r="G515" s="42"/>
      <c r="H515" s="45" t="str">
        <f t="shared" si="8"/>
        <v/>
      </c>
      <c r="I515" s="53" t="str">
        <f t="shared" si="9"/>
        <v/>
      </c>
      <c r="J515" s="25"/>
      <c r="K515" s="41"/>
      <c r="L515" s="42"/>
      <c r="M515" s="47" t="str">
        <f t="shared" si="10"/>
        <v/>
      </c>
      <c r="N515" s="48"/>
      <c r="O515" s="52"/>
      <c r="P515" s="25"/>
      <c r="Q515" s="41"/>
      <c r="R515" s="42"/>
      <c r="S515" s="51"/>
      <c r="T515" s="25"/>
    </row>
    <row r="516" spans="2:20" ht="25" customHeight="1">
      <c r="B516" s="41"/>
      <c r="C516" s="42"/>
      <c r="D516" s="42"/>
      <c r="E516" s="43" t="str">
        <f t="shared" si="7"/>
        <v/>
      </c>
      <c r="F516" s="44"/>
      <c r="G516" s="42"/>
      <c r="H516" s="45" t="str">
        <f t="shared" si="8"/>
        <v/>
      </c>
      <c r="I516" s="53" t="str">
        <f t="shared" si="9"/>
        <v/>
      </c>
      <c r="J516" s="25"/>
      <c r="K516" s="41"/>
      <c r="L516" s="42"/>
      <c r="M516" s="47" t="str">
        <f t="shared" si="10"/>
        <v/>
      </c>
      <c r="N516" s="48"/>
      <c r="O516" s="52"/>
      <c r="P516" s="25"/>
      <c r="Q516" s="41"/>
      <c r="R516" s="42"/>
      <c r="S516" s="51"/>
      <c r="T516" s="25"/>
    </row>
    <row r="517" spans="2:20" ht="25" customHeight="1">
      <c r="B517" s="41"/>
      <c r="C517" s="42"/>
      <c r="D517" s="42"/>
      <c r="E517" s="43" t="str">
        <f t="shared" si="7"/>
        <v/>
      </c>
      <c r="F517" s="44"/>
      <c r="G517" s="42"/>
      <c r="H517" s="45" t="str">
        <f t="shared" si="8"/>
        <v/>
      </c>
      <c r="I517" s="53" t="str">
        <f t="shared" si="9"/>
        <v/>
      </c>
      <c r="J517" s="25"/>
      <c r="K517" s="41"/>
      <c r="L517" s="42"/>
      <c r="M517" s="47" t="str">
        <f t="shared" si="10"/>
        <v/>
      </c>
      <c r="N517" s="48"/>
      <c r="O517" s="52"/>
      <c r="P517" s="25"/>
      <c r="Q517" s="41"/>
      <c r="R517" s="42"/>
      <c r="S517" s="51"/>
      <c r="T517" s="25"/>
    </row>
    <row r="518" spans="2:20" ht="25" customHeight="1">
      <c r="B518" s="41"/>
      <c r="C518" s="42"/>
      <c r="D518" s="42"/>
      <c r="E518" s="43" t="str">
        <f t="shared" si="7"/>
        <v/>
      </c>
      <c r="F518" s="44"/>
      <c r="G518" s="42"/>
      <c r="H518" s="45" t="str">
        <f t="shared" si="8"/>
        <v/>
      </c>
      <c r="I518" s="53" t="str">
        <f t="shared" si="9"/>
        <v/>
      </c>
      <c r="J518" s="25"/>
      <c r="K518" s="41"/>
      <c r="L518" s="42"/>
      <c r="M518" s="47" t="str">
        <f t="shared" si="10"/>
        <v/>
      </c>
      <c r="N518" s="48"/>
      <c r="O518" s="52"/>
      <c r="P518" s="25"/>
      <c r="Q518" s="41"/>
      <c r="R518" s="42"/>
      <c r="S518" s="51"/>
      <c r="T518" s="25"/>
    </row>
    <row r="519" spans="2:20" ht="25" customHeight="1">
      <c r="B519" s="41"/>
      <c r="C519" s="42"/>
      <c r="D519" s="42"/>
      <c r="E519" s="43" t="str">
        <f t="shared" si="7"/>
        <v/>
      </c>
      <c r="F519" s="44"/>
      <c r="G519" s="42"/>
      <c r="H519" s="45" t="str">
        <f t="shared" si="8"/>
        <v/>
      </c>
      <c r="I519" s="53" t="str">
        <f t="shared" si="9"/>
        <v/>
      </c>
      <c r="J519" s="25"/>
      <c r="K519" s="41"/>
      <c r="L519" s="42"/>
      <c r="M519" s="47" t="str">
        <f t="shared" si="10"/>
        <v/>
      </c>
      <c r="N519" s="48"/>
      <c r="O519" s="52"/>
      <c r="P519" s="25"/>
      <c r="Q519" s="41"/>
      <c r="R519" s="42"/>
      <c r="S519" s="51"/>
      <c r="T519" s="25"/>
    </row>
    <row r="520" spans="2:20" ht="25" customHeight="1">
      <c r="B520" s="41"/>
      <c r="C520" s="42"/>
      <c r="D520" s="42"/>
      <c r="E520" s="43" t="str">
        <f t="shared" si="7"/>
        <v/>
      </c>
      <c r="F520" s="44"/>
      <c r="G520" s="42"/>
      <c r="H520" s="45" t="str">
        <f t="shared" si="8"/>
        <v/>
      </c>
      <c r="I520" s="53" t="str">
        <f t="shared" si="9"/>
        <v/>
      </c>
      <c r="J520" s="25"/>
      <c r="K520" s="41"/>
      <c r="L520" s="42"/>
      <c r="M520" s="47" t="str">
        <f t="shared" si="10"/>
        <v/>
      </c>
      <c r="N520" s="48"/>
      <c r="O520" s="52"/>
      <c r="P520" s="25"/>
      <c r="Q520" s="41"/>
      <c r="R520" s="42"/>
      <c r="S520" s="51"/>
      <c r="T520" s="25"/>
    </row>
    <row r="521" spans="2:20" ht="25" customHeight="1">
      <c r="B521" s="41"/>
      <c r="C521" s="42"/>
      <c r="D521" s="42"/>
      <c r="E521" s="43" t="str">
        <f t="shared" ref="E521:E775" si="11">IF(C521="","",$A$1)</f>
        <v/>
      </c>
      <c r="F521" s="44"/>
      <c r="G521" s="42"/>
      <c r="H521" s="45" t="str">
        <f t="shared" ref="H521:H775" si="12">IF(C521="","",$A$1)</f>
        <v/>
      </c>
      <c r="I521" s="53" t="str">
        <f t="shared" ref="I521:I775" si="13">IFERROR(IF(C521="","",F521/G521),"")</f>
        <v/>
      </c>
      <c r="J521" s="25"/>
      <c r="K521" s="41"/>
      <c r="L521" s="42"/>
      <c r="M521" s="47" t="str">
        <f t="shared" ref="M521:M775" si="14">IF(C521="", "", IF(K521&lt;=0, "No Stock", IF(K521&lt;=L521, "Low Stock", "In Stock")))</f>
        <v/>
      </c>
      <c r="N521" s="48"/>
      <c r="O521" s="52"/>
      <c r="P521" s="25"/>
      <c r="Q521" s="41"/>
      <c r="R521" s="42"/>
      <c r="S521" s="51"/>
      <c r="T521" s="25"/>
    </row>
    <row r="522" spans="2:20" ht="25" customHeight="1">
      <c r="B522" s="41"/>
      <c r="C522" s="42"/>
      <c r="D522" s="42"/>
      <c r="E522" s="43" t="str">
        <f t="shared" si="11"/>
        <v/>
      </c>
      <c r="F522" s="44"/>
      <c r="G522" s="42"/>
      <c r="H522" s="45" t="str">
        <f t="shared" si="12"/>
        <v/>
      </c>
      <c r="I522" s="53" t="str">
        <f t="shared" si="13"/>
        <v/>
      </c>
      <c r="J522" s="25"/>
      <c r="K522" s="41"/>
      <c r="L522" s="42"/>
      <c r="M522" s="47" t="str">
        <f t="shared" si="14"/>
        <v/>
      </c>
      <c r="N522" s="48"/>
      <c r="O522" s="52"/>
      <c r="P522" s="25"/>
      <c r="Q522" s="41"/>
      <c r="R522" s="42"/>
      <c r="S522" s="51"/>
      <c r="T522" s="25"/>
    </row>
    <row r="523" spans="2:20" ht="25" customHeight="1">
      <c r="B523" s="41"/>
      <c r="C523" s="42"/>
      <c r="D523" s="42"/>
      <c r="E523" s="43" t="str">
        <f t="shared" si="11"/>
        <v/>
      </c>
      <c r="F523" s="44"/>
      <c r="G523" s="42"/>
      <c r="H523" s="45" t="str">
        <f t="shared" si="12"/>
        <v/>
      </c>
      <c r="I523" s="53" t="str">
        <f t="shared" si="13"/>
        <v/>
      </c>
      <c r="J523" s="25"/>
      <c r="K523" s="41"/>
      <c r="L523" s="42"/>
      <c r="M523" s="47" t="str">
        <f t="shared" si="14"/>
        <v/>
      </c>
      <c r="N523" s="48"/>
      <c r="O523" s="52"/>
      <c r="P523" s="25"/>
      <c r="Q523" s="41"/>
      <c r="R523" s="42"/>
      <c r="S523" s="51"/>
      <c r="T523" s="25"/>
    </row>
    <row r="524" spans="2:20" ht="25" customHeight="1">
      <c r="B524" s="41"/>
      <c r="C524" s="42"/>
      <c r="D524" s="42"/>
      <c r="E524" s="43" t="str">
        <f t="shared" si="11"/>
        <v/>
      </c>
      <c r="F524" s="44"/>
      <c r="G524" s="42"/>
      <c r="H524" s="45" t="str">
        <f t="shared" si="12"/>
        <v/>
      </c>
      <c r="I524" s="53" t="str">
        <f t="shared" si="13"/>
        <v/>
      </c>
      <c r="J524" s="25"/>
      <c r="K524" s="41"/>
      <c r="L524" s="42"/>
      <c r="M524" s="47" t="str">
        <f t="shared" si="14"/>
        <v/>
      </c>
      <c r="N524" s="48"/>
      <c r="O524" s="52"/>
      <c r="P524" s="25"/>
      <c r="Q524" s="41"/>
      <c r="R524" s="42"/>
      <c r="S524" s="51"/>
      <c r="T524" s="25"/>
    </row>
    <row r="525" spans="2:20" ht="25" customHeight="1">
      <c r="B525" s="41"/>
      <c r="C525" s="42"/>
      <c r="D525" s="42"/>
      <c r="E525" s="43" t="str">
        <f t="shared" si="11"/>
        <v/>
      </c>
      <c r="F525" s="44"/>
      <c r="G525" s="42"/>
      <c r="H525" s="45" t="str">
        <f t="shared" si="12"/>
        <v/>
      </c>
      <c r="I525" s="53" t="str">
        <f t="shared" si="13"/>
        <v/>
      </c>
      <c r="J525" s="25"/>
      <c r="K525" s="41"/>
      <c r="L525" s="42"/>
      <c r="M525" s="47" t="str">
        <f t="shared" si="14"/>
        <v/>
      </c>
      <c r="N525" s="48"/>
      <c r="O525" s="52"/>
      <c r="P525" s="25"/>
      <c r="Q525" s="41"/>
      <c r="R525" s="42"/>
      <c r="S525" s="51"/>
      <c r="T525" s="25"/>
    </row>
    <row r="526" spans="2:20" ht="25" customHeight="1">
      <c r="B526" s="41"/>
      <c r="C526" s="42"/>
      <c r="D526" s="42"/>
      <c r="E526" s="43" t="str">
        <f t="shared" si="11"/>
        <v/>
      </c>
      <c r="F526" s="44"/>
      <c r="G526" s="42"/>
      <c r="H526" s="45" t="str">
        <f t="shared" si="12"/>
        <v/>
      </c>
      <c r="I526" s="53" t="str">
        <f t="shared" si="13"/>
        <v/>
      </c>
      <c r="J526" s="25"/>
      <c r="K526" s="41"/>
      <c r="L526" s="42"/>
      <c r="M526" s="47" t="str">
        <f t="shared" si="14"/>
        <v/>
      </c>
      <c r="N526" s="48"/>
      <c r="O526" s="52"/>
      <c r="P526" s="25"/>
      <c r="Q526" s="41"/>
      <c r="R526" s="42"/>
      <c r="S526" s="51"/>
      <c r="T526" s="25"/>
    </row>
    <row r="527" spans="2:20" ht="25" customHeight="1">
      <c r="B527" s="41"/>
      <c r="C527" s="42"/>
      <c r="D527" s="42"/>
      <c r="E527" s="43" t="str">
        <f t="shared" si="11"/>
        <v/>
      </c>
      <c r="F527" s="44"/>
      <c r="G527" s="42"/>
      <c r="H527" s="45" t="str">
        <f t="shared" si="12"/>
        <v/>
      </c>
      <c r="I527" s="53" t="str">
        <f t="shared" si="13"/>
        <v/>
      </c>
      <c r="J527" s="25"/>
      <c r="K527" s="41"/>
      <c r="L527" s="42"/>
      <c r="M527" s="47" t="str">
        <f t="shared" si="14"/>
        <v/>
      </c>
      <c r="N527" s="48"/>
      <c r="O527" s="52"/>
      <c r="P527" s="25"/>
      <c r="Q527" s="41"/>
      <c r="R527" s="42"/>
      <c r="S527" s="51"/>
      <c r="T527" s="25"/>
    </row>
    <row r="528" spans="2:20" ht="25" customHeight="1">
      <c r="B528" s="41"/>
      <c r="C528" s="42"/>
      <c r="D528" s="42"/>
      <c r="E528" s="43" t="str">
        <f t="shared" si="11"/>
        <v/>
      </c>
      <c r="F528" s="44"/>
      <c r="G528" s="42"/>
      <c r="H528" s="45" t="str">
        <f t="shared" si="12"/>
        <v/>
      </c>
      <c r="I528" s="53" t="str">
        <f t="shared" si="13"/>
        <v/>
      </c>
      <c r="J528" s="25"/>
      <c r="K528" s="41"/>
      <c r="L528" s="42"/>
      <c r="M528" s="47" t="str">
        <f t="shared" si="14"/>
        <v/>
      </c>
      <c r="N528" s="48"/>
      <c r="O528" s="52"/>
      <c r="P528" s="25"/>
      <c r="Q528" s="41"/>
      <c r="R528" s="42"/>
      <c r="S528" s="51"/>
      <c r="T528" s="25"/>
    </row>
    <row r="529" spans="2:20" ht="25" customHeight="1">
      <c r="B529" s="41"/>
      <c r="C529" s="42"/>
      <c r="D529" s="42"/>
      <c r="E529" s="43" t="str">
        <f t="shared" si="11"/>
        <v/>
      </c>
      <c r="F529" s="44"/>
      <c r="G529" s="42"/>
      <c r="H529" s="45" t="str">
        <f t="shared" si="12"/>
        <v/>
      </c>
      <c r="I529" s="53" t="str">
        <f t="shared" si="13"/>
        <v/>
      </c>
      <c r="J529" s="25"/>
      <c r="K529" s="41"/>
      <c r="L529" s="42"/>
      <c r="M529" s="47" t="str">
        <f t="shared" si="14"/>
        <v/>
      </c>
      <c r="N529" s="48"/>
      <c r="O529" s="52"/>
      <c r="P529" s="25"/>
      <c r="Q529" s="41"/>
      <c r="R529" s="42"/>
      <c r="S529" s="51"/>
      <c r="T529" s="25"/>
    </row>
    <row r="530" spans="2:20" ht="25" customHeight="1">
      <c r="B530" s="41"/>
      <c r="C530" s="42"/>
      <c r="D530" s="42"/>
      <c r="E530" s="43" t="str">
        <f t="shared" si="11"/>
        <v/>
      </c>
      <c r="F530" s="44"/>
      <c r="G530" s="42"/>
      <c r="H530" s="45" t="str">
        <f t="shared" si="12"/>
        <v/>
      </c>
      <c r="I530" s="53" t="str">
        <f t="shared" si="13"/>
        <v/>
      </c>
      <c r="J530" s="25"/>
      <c r="K530" s="41"/>
      <c r="L530" s="42"/>
      <c r="M530" s="47" t="str">
        <f t="shared" si="14"/>
        <v/>
      </c>
      <c r="N530" s="48"/>
      <c r="O530" s="52"/>
      <c r="P530" s="25"/>
      <c r="Q530" s="41"/>
      <c r="R530" s="42"/>
      <c r="S530" s="51"/>
      <c r="T530" s="25"/>
    </row>
    <row r="531" spans="2:20" ht="25" customHeight="1">
      <c r="B531" s="41"/>
      <c r="C531" s="42"/>
      <c r="D531" s="42"/>
      <c r="E531" s="43" t="str">
        <f t="shared" si="11"/>
        <v/>
      </c>
      <c r="F531" s="44"/>
      <c r="G531" s="42"/>
      <c r="H531" s="45" t="str">
        <f t="shared" si="12"/>
        <v/>
      </c>
      <c r="I531" s="53" t="str">
        <f t="shared" si="13"/>
        <v/>
      </c>
      <c r="J531" s="25"/>
      <c r="K531" s="41"/>
      <c r="L531" s="42"/>
      <c r="M531" s="47" t="str">
        <f t="shared" si="14"/>
        <v/>
      </c>
      <c r="N531" s="48"/>
      <c r="O531" s="52"/>
      <c r="P531" s="25"/>
      <c r="Q531" s="41"/>
      <c r="R531" s="42"/>
      <c r="S531" s="51"/>
      <c r="T531" s="25"/>
    </row>
    <row r="532" spans="2:20" ht="25" customHeight="1">
      <c r="B532" s="41"/>
      <c r="C532" s="42"/>
      <c r="D532" s="42"/>
      <c r="E532" s="43" t="str">
        <f t="shared" si="11"/>
        <v/>
      </c>
      <c r="F532" s="44"/>
      <c r="G532" s="42"/>
      <c r="H532" s="45" t="str">
        <f t="shared" si="12"/>
        <v/>
      </c>
      <c r="I532" s="53" t="str">
        <f t="shared" si="13"/>
        <v/>
      </c>
      <c r="J532" s="25"/>
      <c r="K532" s="41"/>
      <c r="L532" s="42"/>
      <c r="M532" s="47" t="str">
        <f t="shared" si="14"/>
        <v/>
      </c>
      <c r="N532" s="48"/>
      <c r="O532" s="52"/>
      <c r="P532" s="25"/>
      <c r="Q532" s="41"/>
      <c r="R532" s="42"/>
      <c r="S532" s="51"/>
      <c r="T532" s="25"/>
    </row>
    <row r="533" spans="2:20" ht="25" customHeight="1">
      <c r="B533" s="41"/>
      <c r="C533" s="42"/>
      <c r="D533" s="42"/>
      <c r="E533" s="43" t="str">
        <f t="shared" si="11"/>
        <v/>
      </c>
      <c r="F533" s="44"/>
      <c r="G533" s="42"/>
      <c r="H533" s="45" t="str">
        <f t="shared" si="12"/>
        <v/>
      </c>
      <c r="I533" s="53" t="str">
        <f t="shared" si="13"/>
        <v/>
      </c>
      <c r="J533" s="25"/>
      <c r="K533" s="41"/>
      <c r="L533" s="42"/>
      <c r="M533" s="47" t="str">
        <f t="shared" si="14"/>
        <v/>
      </c>
      <c r="N533" s="48"/>
      <c r="O533" s="52"/>
      <c r="P533" s="25"/>
      <c r="Q533" s="41"/>
      <c r="R533" s="42"/>
      <c r="S533" s="51"/>
      <c r="T533" s="25"/>
    </row>
    <row r="534" spans="2:20" ht="25" customHeight="1">
      <c r="B534" s="41"/>
      <c r="C534" s="42"/>
      <c r="D534" s="42"/>
      <c r="E534" s="43" t="str">
        <f t="shared" si="11"/>
        <v/>
      </c>
      <c r="F534" s="44"/>
      <c r="G534" s="42"/>
      <c r="H534" s="45" t="str">
        <f t="shared" si="12"/>
        <v/>
      </c>
      <c r="I534" s="53" t="str">
        <f t="shared" si="13"/>
        <v/>
      </c>
      <c r="J534" s="25"/>
      <c r="K534" s="41"/>
      <c r="L534" s="42"/>
      <c r="M534" s="47" t="str">
        <f t="shared" si="14"/>
        <v/>
      </c>
      <c r="N534" s="48"/>
      <c r="O534" s="52"/>
      <c r="P534" s="25"/>
      <c r="Q534" s="41"/>
      <c r="R534" s="42"/>
      <c r="S534" s="51"/>
      <c r="T534" s="25"/>
    </row>
    <row r="535" spans="2:20" ht="25" customHeight="1">
      <c r="B535" s="41"/>
      <c r="C535" s="42"/>
      <c r="D535" s="42"/>
      <c r="E535" s="43" t="str">
        <f t="shared" si="11"/>
        <v/>
      </c>
      <c r="F535" s="44"/>
      <c r="G535" s="42"/>
      <c r="H535" s="45" t="str">
        <f t="shared" si="12"/>
        <v/>
      </c>
      <c r="I535" s="53" t="str">
        <f t="shared" si="13"/>
        <v/>
      </c>
      <c r="J535" s="25"/>
      <c r="K535" s="41"/>
      <c r="L535" s="42"/>
      <c r="M535" s="47" t="str">
        <f t="shared" si="14"/>
        <v/>
      </c>
      <c r="N535" s="48"/>
      <c r="O535" s="52"/>
      <c r="P535" s="25"/>
      <c r="Q535" s="41"/>
      <c r="R535" s="42"/>
      <c r="S535" s="51"/>
      <c r="T535" s="25"/>
    </row>
    <row r="536" spans="2:20" ht="25" customHeight="1">
      <c r="B536" s="41"/>
      <c r="C536" s="42"/>
      <c r="D536" s="42"/>
      <c r="E536" s="43" t="str">
        <f t="shared" si="11"/>
        <v/>
      </c>
      <c r="F536" s="44"/>
      <c r="G536" s="42"/>
      <c r="H536" s="45" t="str">
        <f t="shared" si="12"/>
        <v/>
      </c>
      <c r="I536" s="53" t="str">
        <f t="shared" si="13"/>
        <v/>
      </c>
      <c r="J536" s="25"/>
      <c r="K536" s="41"/>
      <c r="L536" s="42"/>
      <c r="M536" s="47" t="str">
        <f t="shared" si="14"/>
        <v/>
      </c>
      <c r="N536" s="48"/>
      <c r="O536" s="52"/>
      <c r="P536" s="25"/>
      <c r="Q536" s="41"/>
      <c r="R536" s="42"/>
      <c r="S536" s="51"/>
      <c r="T536" s="25"/>
    </row>
    <row r="537" spans="2:20" ht="25" customHeight="1">
      <c r="B537" s="41"/>
      <c r="C537" s="42"/>
      <c r="D537" s="42"/>
      <c r="E537" s="43" t="str">
        <f t="shared" si="11"/>
        <v/>
      </c>
      <c r="F537" s="44"/>
      <c r="G537" s="42"/>
      <c r="H537" s="45" t="str">
        <f t="shared" si="12"/>
        <v/>
      </c>
      <c r="I537" s="53" t="str">
        <f t="shared" si="13"/>
        <v/>
      </c>
      <c r="J537" s="25"/>
      <c r="K537" s="41"/>
      <c r="L537" s="42"/>
      <c r="M537" s="47" t="str">
        <f t="shared" si="14"/>
        <v/>
      </c>
      <c r="N537" s="48"/>
      <c r="O537" s="52"/>
      <c r="P537" s="25"/>
      <c r="Q537" s="41"/>
      <c r="R537" s="42"/>
      <c r="S537" s="51"/>
      <c r="T537" s="25"/>
    </row>
    <row r="538" spans="2:20" ht="25" customHeight="1">
      <c r="B538" s="41"/>
      <c r="C538" s="42"/>
      <c r="D538" s="42"/>
      <c r="E538" s="43" t="str">
        <f t="shared" si="11"/>
        <v/>
      </c>
      <c r="F538" s="44"/>
      <c r="G538" s="42"/>
      <c r="H538" s="45" t="str">
        <f t="shared" si="12"/>
        <v/>
      </c>
      <c r="I538" s="53" t="str">
        <f t="shared" si="13"/>
        <v/>
      </c>
      <c r="J538" s="25"/>
      <c r="K538" s="41"/>
      <c r="L538" s="42"/>
      <c r="M538" s="47" t="str">
        <f t="shared" si="14"/>
        <v/>
      </c>
      <c r="N538" s="48"/>
      <c r="O538" s="52"/>
      <c r="P538" s="25"/>
      <c r="Q538" s="41"/>
      <c r="R538" s="42"/>
      <c r="S538" s="51"/>
      <c r="T538" s="25"/>
    </row>
    <row r="539" spans="2:20" ht="25" customHeight="1">
      <c r="B539" s="41"/>
      <c r="C539" s="42"/>
      <c r="D539" s="42"/>
      <c r="E539" s="43" t="str">
        <f t="shared" si="11"/>
        <v/>
      </c>
      <c r="F539" s="44"/>
      <c r="G539" s="42"/>
      <c r="H539" s="45" t="str">
        <f t="shared" si="12"/>
        <v/>
      </c>
      <c r="I539" s="53" t="str">
        <f t="shared" si="13"/>
        <v/>
      </c>
      <c r="J539" s="25"/>
      <c r="K539" s="41"/>
      <c r="L539" s="42"/>
      <c r="M539" s="47" t="str">
        <f t="shared" si="14"/>
        <v/>
      </c>
      <c r="N539" s="48"/>
      <c r="O539" s="52"/>
      <c r="P539" s="25"/>
      <c r="Q539" s="41"/>
      <c r="R539" s="42"/>
      <c r="S539" s="51"/>
      <c r="T539" s="25"/>
    </row>
    <row r="540" spans="2:20" ht="25" customHeight="1">
      <c r="B540" s="41"/>
      <c r="C540" s="42"/>
      <c r="D540" s="42"/>
      <c r="E540" s="43" t="str">
        <f t="shared" si="11"/>
        <v/>
      </c>
      <c r="F540" s="44"/>
      <c r="G540" s="42"/>
      <c r="H540" s="45" t="str">
        <f t="shared" si="12"/>
        <v/>
      </c>
      <c r="I540" s="53" t="str">
        <f t="shared" si="13"/>
        <v/>
      </c>
      <c r="J540" s="25"/>
      <c r="K540" s="41"/>
      <c r="L540" s="42"/>
      <c r="M540" s="47" t="str">
        <f t="shared" si="14"/>
        <v/>
      </c>
      <c r="N540" s="48"/>
      <c r="O540" s="52"/>
      <c r="P540" s="25"/>
      <c r="Q540" s="41"/>
      <c r="R540" s="42"/>
      <c r="S540" s="51"/>
      <c r="T540" s="25"/>
    </row>
    <row r="541" spans="2:20" ht="25" customHeight="1">
      <c r="B541" s="41"/>
      <c r="C541" s="42"/>
      <c r="D541" s="42"/>
      <c r="E541" s="43" t="str">
        <f t="shared" si="11"/>
        <v/>
      </c>
      <c r="F541" s="44"/>
      <c r="G541" s="42"/>
      <c r="H541" s="45" t="str">
        <f t="shared" si="12"/>
        <v/>
      </c>
      <c r="I541" s="53" t="str">
        <f t="shared" si="13"/>
        <v/>
      </c>
      <c r="J541" s="25"/>
      <c r="K541" s="41"/>
      <c r="L541" s="42"/>
      <c r="M541" s="47" t="str">
        <f t="shared" si="14"/>
        <v/>
      </c>
      <c r="N541" s="48"/>
      <c r="O541" s="52"/>
      <c r="P541" s="25"/>
      <c r="Q541" s="41"/>
      <c r="R541" s="42"/>
      <c r="S541" s="51"/>
      <c r="T541" s="25"/>
    </row>
    <row r="542" spans="2:20" ht="25" customHeight="1">
      <c r="B542" s="41"/>
      <c r="C542" s="42"/>
      <c r="D542" s="42"/>
      <c r="E542" s="43" t="str">
        <f t="shared" si="11"/>
        <v/>
      </c>
      <c r="F542" s="44"/>
      <c r="G542" s="42"/>
      <c r="H542" s="45" t="str">
        <f t="shared" si="12"/>
        <v/>
      </c>
      <c r="I542" s="53" t="str">
        <f t="shared" si="13"/>
        <v/>
      </c>
      <c r="J542" s="25"/>
      <c r="K542" s="41"/>
      <c r="L542" s="42"/>
      <c r="M542" s="47" t="str">
        <f t="shared" si="14"/>
        <v/>
      </c>
      <c r="N542" s="48"/>
      <c r="O542" s="52"/>
      <c r="P542" s="25"/>
      <c r="Q542" s="41"/>
      <c r="R542" s="42"/>
      <c r="S542" s="51"/>
      <c r="T542" s="25"/>
    </row>
    <row r="543" spans="2:20" ht="25" customHeight="1">
      <c r="B543" s="41"/>
      <c r="C543" s="42"/>
      <c r="D543" s="42"/>
      <c r="E543" s="43" t="str">
        <f t="shared" si="11"/>
        <v/>
      </c>
      <c r="F543" s="44"/>
      <c r="G543" s="42"/>
      <c r="H543" s="45" t="str">
        <f t="shared" si="12"/>
        <v/>
      </c>
      <c r="I543" s="53" t="str">
        <f t="shared" si="13"/>
        <v/>
      </c>
      <c r="J543" s="25"/>
      <c r="K543" s="41"/>
      <c r="L543" s="42"/>
      <c r="M543" s="47" t="str">
        <f t="shared" si="14"/>
        <v/>
      </c>
      <c r="N543" s="48"/>
      <c r="O543" s="52"/>
      <c r="P543" s="25"/>
      <c r="Q543" s="41"/>
      <c r="R543" s="42"/>
      <c r="S543" s="51"/>
      <c r="T543" s="25"/>
    </row>
    <row r="544" spans="2:20" ht="25" customHeight="1">
      <c r="B544" s="41"/>
      <c r="C544" s="42"/>
      <c r="D544" s="42"/>
      <c r="E544" s="43" t="str">
        <f t="shared" si="11"/>
        <v/>
      </c>
      <c r="F544" s="44"/>
      <c r="G544" s="42"/>
      <c r="H544" s="45" t="str">
        <f t="shared" si="12"/>
        <v/>
      </c>
      <c r="I544" s="53" t="str">
        <f t="shared" si="13"/>
        <v/>
      </c>
      <c r="J544" s="25"/>
      <c r="K544" s="41"/>
      <c r="L544" s="42"/>
      <c r="M544" s="47" t="str">
        <f t="shared" si="14"/>
        <v/>
      </c>
      <c r="N544" s="48"/>
      <c r="O544" s="52"/>
      <c r="P544" s="25"/>
      <c r="Q544" s="41"/>
      <c r="R544" s="42"/>
      <c r="S544" s="51"/>
      <c r="T544" s="25"/>
    </row>
    <row r="545" spans="2:20" ht="25" customHeight="1">
      <c r="B545" s="41"/>
      <c r="C545" s="42"/>
      <c r="D545" s="42"/>
      <c r="E545" s="43" t="str">
        <f t="shared" si="11"/>
        <v/>
      </c>
      <c r="F545" s="44"/>
      <c r="G545" s="42"/>
      <c r="H545" s="45" t="str">
        <f t="shared" si="12"/>
        <v/>
      </c>
      <c r="I545" s="53" t="str">
        <f t="shared" si="13"/>
        <v/>
      </c>
      <c r="J545" s="25"/>
      <c r="K545" s="41"/>
      <c r="L545" s="42"/>
      <c r="M545" s="47" t="str">
        <f t="shared" si="14"/>
        <v/>
      </c>
      <c r="N545" s="48"/>
      <c r="O545" s="52"/>
      <c r="P545" s="25"/>
      <c r="Q545" s="41"/>
      <c r="R545" s="42"/>
      <c r="S545" s="51"/>
      <c r="T545" s="25"/>
    </row>
    <row r="546" spans="2:20" ht="25" customHeight="1">
      <c r="B546" s="41"/>
      <c r="C546" s="42"/>
      <c r="D546" s="42"/>
      <c r="E546" s="43" t="str">
        <f t="shared" si="11"/>
        <v/>
      </c>
      <c r="F546" s="44"/>
      <c r="G546" s="42"/>
      <c r="H546" s="45" t="str">
        <f t="shared" si="12"/>
        <v/>
      </c>
      <c r="I546" s="53" t="str">
        <f t="shared" si="13"/>
        <v/>
      </c>
      <c r="J546" s="25"/>
      <c r="K546" s="41"/>
      <c r="L546" s="42"/>
      <c r="M546" s="47" t="str">
        <f t="shared" si="14"/>
        <v/>
      </c>
      <c r="N546" s="48"/>
      <c r="O546" s="52"/>
      <c r="P546" s="25"/>
      <c r="Q546" s="41"/>
      <c r="R546" s="42"/>
      <c r="S546" s="51"/>
      <c r="T546" s="25"/>
    </row>
    <row r="547" spans="2:20" ht="25" customHeight="1">
      <c r="B547" s="41"/>
      <c r="C547" s="42"/>
      <c r="D547" s="42"/>
      <c r="E547" s="43" t="str">
        <f t="shared" si="11"/>
        <v/>
      </c>
      <c r="F547" s="44"/>
      <c r="G547" s="42"/>
      <c r="H547" s="45" t="str">
        <f t="shared" si="12"/>
        <v/>
      </c>
      <c r="I547" s="53" t="str">
        <f t="shared" si="13"/>
        <v/>
      </c>
      <c r="J547" s="25"/>
      <c r="K547" s="41"/>
      <c r="L547" s="42"/>
      <c r="M547" s="47" t="str">
        <f t="shared" si="14"/>
        <v/>
      </c>
      <c r="N547" s="48"/>
      <c r="O547" s="52"/>
      <c r="P547" s="25"/>
      <c r="Q547" s="41"/>
      <c r="R547" s="42"/>
      <c r="S547" s="51"/>
      <c r="T547" s="25"/>
    </row>
    <row r="548" spans="2:20" ht="25" customHeight="1">
      <c r="B548" s="41"/>
      <c r="C548" s="42"/>
      <c r="D548" s="42"/>
      <c r="E548" s="43" t="str">
        <f t="shared" si="11"/>
        <v/>
      </c>
      <c r="F548" s="44"/>
      <c r="G548" s="42"/>
      <c r="H548" s="45" t="str">
        <f t="shared" si="12"/>
        <v/>
      </c>
      <c r="I548" s="53" t="str">
        <f t="shared" si="13"/>
        <v/>
      </c>
      <c r="J548" s="25"/>
      <c r="K548" s="41"/>
      <c r="L548" s="42"/>
      <c r="M548" s="47" t="str">
        <f t="shared" si="14"/>
        <v/>
      </c>
      <c r="N548" s="48"/>
      <c r="O548" s="52"/>
      <c r="P548" s="25"/>
      <c r="Q548" s="41"/>
      <c r="R548" s="42"/>
      <c r="S548" s="51"/>
      <c r="T548" s="25"/>
    </row>
    <row r="549" spans="2:20" ht="25" customHeight="1">
      <c r="B549" s="41"/>
      <c r="C549" s="42"/>
      <c r="D549" s="42"/>
      <c r="E549" s="43" t="str">
        <f t="shared" si="11"/>
        <v/>
      </c>
      <c r="F549" s="44"/>
      <c r="G549" s="42"/>
      <c r="H549" s="45" t="str">
        <f t="shared" si="12"/>
        <v/>
      </c>
      <c r="I549" s="53" t="str">
        <f t="shared" si="13"/>
        <v/>
      </c>
      <c r="J549" s="25"/>
      <c r="K549" s="41"/>
      <c r="L549" s="42"/>
      <c r="M549" s="47" t="str">
        <f t="shared" si="14"/>
        <v/>
      </c>
      <c r="N549" s="48"/>
      <c r="O549" s="52"/>
      <c r="P549" s="25"/>
      <c r="Q549" s="41"/>
      <c r="R549" s="42"/>
      <c r="S549" s="51"/>
      <c r="T549" s="25"/>
    </row>
    <row r="550" spans="2:20" ht="25" customHeight="1">
      <c r="B550" s="41"/>
      <c r="C550" s="42"/>
      <c r="D550" s="42"/>
      <c r="E550" s="43" t="str">
        <f t="shared" si="11"/>
        <v/>
      </c>
      <c r="F550" s="44"/>
      <c r="G550" s="42"/>
      <c r="H550" s="45" t="str">
        <f t="shared" si="12"/>
        <v/>
      </c>
      <c r="I550" s="53" t="str">
        <f t="shared" si="13"/>
        <v/>
      </c>
      <c r="J550" s="25"/>
      <c r="K550" s="41"/>
      <c r="L550" s="42"/>
      <c r="M550" s="47" t="str">
        <f t="shared" si="14"/>
        <v/>
      </c>
      <c r="N550" s="48"/>
      <c r="O550" s="52"/>
      <c r="P550" s="25"/>
      <c r="Q550" s="41"/>
      <c r="R550" s="42"/>
      <c r="S550" s="51"/>
      <c r="T550" s="25"/>
    </row>
    <row r="551" spans="2:20" ht="25" customHeight="1">
      <c r="B551" s="41"/>
      <c r="C551" s="42"/>
      <c r="D551" s="42"/>
      <c r="E551" s="43" t="str">
        <f t="shared" si="11"/>
        <v/>
      </c>
      <c r="F551" s="44"/>
      <c r="G551" s="42"/>
      <c r="H551" s="45" t="str">
        <f t="shared" si="12"/>
        <v/>
      </c>
      <c r="I551" s="53" t="str">
        <f t="shared" si="13"/>
        <v/>
      </c>
      <c r="J551" s="25"/>
      <c r="K551" s="41"/>
      <c r="L551" s="42"/>
      <c r="M551" s="47" t="str">
        <f t="shared" si="14"/>
        <v/>
      </c>
      <c r="N551" s="48"/>
      <c r="O551" s="52"/>
      <c r="P551" s="25"/>
      <c r="Q551" s="41"/>
      <c r="R551" s="42"/>
      <c r="S551" s="51"/>
      <c r="T551" s="25"/>
    </row>
    <row r="552" spans="2:20" ht="25" customHeight="1">
      <c r="B552" s="41"/>
      <c r="C552" s="42"/>
      <c r="D552" s="42"/>
      <c r="E552" s="43" t="str">
        <f t="shared" si="11"/>
        <v/>
      </c>
      <c r="F552" s="44"/>
      <c r="G552" s="42"/>
      <c r="H552" s="45" t="str">
        <f t="shared" si="12"/>
        <v/>
      </c>
      <c r="I552" s="53" t="str">
        <f t="shared" si="13"/>
        <v/>
      </c>
      <c r="J552" s="25"/>
      <c r="K552" s="41"/>
      <c r="L552" s="42"/>
      <c r="M552" s="47" t="str">
        <f t="shared" si="14"/>
        <v/>
      </c>
      <c r="N552" s="48"/>
      <c r="O552" s="52"/>
      <c r="P552" s="25"/>
      <c r="Q552" s="41"/>
      <c r="R552" s="42"/>
      <c r="S552" s="51"/>
      <c r="T552" s="25"/>
    </row>
    <row r="553" spans="2:20" ht="25" customHeight="1">
      <c r="B553" s="41"/>
      <c r="C553" s="42"/>
      <c r="D553" s="42"/>
      <c r="E553" s="43" t="str">
        <f t="shared" si="11"/>
        <v/>
      </c>
      <c r="F553" s="44"/>
      <c r="G553" s="42"/>
      <c r="H553" s="45" t="str">
        <f t="shared" si="12"/>
        <v/>
      </c>
      <c r="I553" s="53" t="str">
        <f t="shared" si="13"/>
        <v/>
      </c>
      <c r="J553" s="25"/>
      <c r="K553" s="41"/>
      <c r="L553" s="42"/>
      <c r="M553" s="47" t="str">
        <f t="shared" si="14"/>
        <v/>
      </c>
      <c r="N553" s="48"/>
      <c r="O553" s="52"/>
      <c r="P553" s="25"/>
      <c r="Q553" s="41"/>
      <c r="R553" s="42"/>
      <c r="S553" s="51"/>
      <c r="T553" s="25"/>
    </row>
    <row r="554" spans="2:20" ht="25" customHeight="1">
      <c r="B554" s="41"/>
      <c r="C554" s="42"/>
      <c r="D554" s="42"/>
      <c r="E554" s="43" t="str">
        <f t="shared" si="11"/>
        <v/>
      </c>
      <c r="F554" s="44"/>
      <c r="G554" s="42"/>
      <c r="H554" s="45" t="str">
        <f t="shared" si="12"/>
        <v/>
      </c>
      <c r="I554" s="53" t="str">
        <f t="shared" si="13"/>
        <v/>
      </c>
      <c r="J554" s="25"/>
      <c r="K554" s="41"/>
      <c r="L554" s="42"/>
      <c r="M554" s="47" t="str">
        <f t="shared" si="14"/>
        <v/>
      </c>
      <c r="N554" s="48"/>
      <c r="O554" s="52"/>
      <c r="P554" s="25"/>
      <c r="Q554" s="41"/>
      <c r="R554" s="42"/>
      <c r="S554" s="51"/>
      <c r="T554" s="25"/>
    </row>
    <row r="555" spans="2:20" ht="25" customHeight="1">
      <c r="B555" s="41"/>
      <c r="C555" s="42"/>
      <c r="D555" s="42"/>
      <c r="E555" s="43" t="str">
        <f t="shared" si="11"/>
        <v/>
      </c>
      <c r="F555" s="44"/>
      <c r="G555" s="42"/>
      <c r="H555" s="45" t="str">
        <f t="shared" si="12"/>
        <v/>
      </c>
      <c r="I555" s="53" t="str">
        <f t="shared" si="13"/>
        <v/>
      </c>
      <c r="J555" s="25"/>
      <c r="K555" s="41"/>
      <c r="L555" s="42"/>
      <c r="M555" s="47" t="str">
        <f t="shared" si="14"/>
        <v/>
      </c>
      <c r="N555" s="48"/>
      <c r="O555" s="52"/>
      <c r="P555" s="25"/>
      <c r="Q555" s="41"/>
      <c r="R555" s="42"/>
      <c r="S555" s="51"/>
      <c r="T555" s="25"/>
    </row>
    <row r="556" spans="2:20" ht="25" customHeight="1">
      <c r="B556" s="41"/>
      <c r="C556" s="42"/>
      <c r="D556" s="42"/>
      <c r="E556" s="43" t="str">
        <f t="shared" si="11"/>
        <v/>
      </c>
      <c r="F556" s="44"/>
      <c r="G556" s="42"/>
      <c r="H556" s="45" t="str">
        <f t="shared" si="12"/>
        <v/>
      </c>
      <c r="I556" s="53" t="str">
        <f t="shared" si="13"/>
        <v/>
      </c>
      <c r="J556" s="25"/>
      <c r="K556" s="41"/>
      <c r="L556" s="42"/>
      <c r="M556" s="47" t="str">
        <f t="shared" si="14"/>
        <v/>
      </c>
      <c r="N556" s="48"/>
      <c r="O556" s="52"/>
      <c r="P556" s="25"/>
      <c r="Q556" s="41"/>
      <c r="R556" s="42"/>
      <c r="S556" s="51"/>
      <c r="T556" s="25"/>
    </row>
    <row r="557" spans="2:20" ht="25" customHeight="1">
      <c r="B557" s="41"/>
      <c r="C557" s="42"/>
      <c r="D557" s="42"/>
      <c r="E557" s="43" t="str">
        <f t="shared" si="11"/>
        <v/>
      </c>
      <c r="F557" s="44"/>
      <c r="G557" s="42"/>
      <c r="H557" s="45" t="str">
        <f t="shared" si="12"/>
        <v/>
      </c>
      <c r="I557" s="53" t="str">
        <f t="shared" si="13"/>
        <v/>
      </c>
      <c r="J557" s="25"/>
      <c r="K557" s="41"/>
      <c r="L557" s="42"/>
      <c r="M557" s="47" t="str">
        <f t="shared" si="14"/>
        <v/>
      </c>
      <c r="N557" s="48"/>
      <c r="O557" s="52"/>
      <c r="P557" s="25"/>
      <c r="Q557" s="41"/>
      <c r="R557" s="42"/>
      <c r="S557" s="51"/>
      <c r="T557" s="25"/>
    </row>
    <row r="558" spans="2:20" ht="25" customHeight="1">
      <c r="B558" s="41"/>
      <c r="C558" s="42"/>
      <c r="D558" s="42"/>
      <c r="E558" s="43" t="str">
        <f t="shared" si="11"/>
        <v/>
      </c>
      <c r="F558" s="44"/>
      <c r="G558" s="42"/>
      <c r="H558" s="45" t="str">
        <f t="shared" si="12"/>
        <v/>
      </c>
      <c r="I558" s="53" t="str">
        <f t="shared" si="13"/>
        <v/>
      </c>
      <c r="J558" s="25"/>
      <c r="K558" s="41"/>
      <c r="L558" s="42"/>
      <c r="M558" s="47" t="str">
        <f t="shared" si="14"/>
        <v/>
      </c>
      <c r="N558" s="48"/>
      <c r="O558" s="52"/>
      <c r="P558" s="25"/>
      <c r="Q558" s="41"/>
      <c r="R558" s="42"/>
      <c r="S558" s="51"/>
      <c r="T558" s="25"/>
    </row>
    <row r="559" spans="2:20" ht="25" customHeight="1">
      <c r="B559" s="41"/>
      <c r="C559" s="42"/>
      <c r="D559" s="42"/>
      <c r="E559" s="43" t="str">
        <f t="shared" si="11"/>
        <v/>
      </c>
      <c r="F559" s="44"/>
      <c r="G559" s="42"/>
      <c r="H559" s="45" t="str">
        <f t="shared" si="12"/>
        <v/>
      </c>
      <c r="I559" s="53" t="str">
        <f t="shared" si="13"/>
        <v/>
      </c>
      <c r="J559" s="25"/>
      <c r="K559" s="41"/>
      <c r="L559" s="42"/>
      <c r="M559" s="47" t="str">
        <f t="shared" si="14"/>
        <v/>
      </c>
      <c r="N559" s="48"/>
      <c r="O559" s="52"/>
      <c r="P559" s="25"/>
      <c r="Q559" s="41"/>
      <c r="R559" s="42"/>
      <c r="S559" s="51"/>
      <c r="T559" s="25"/>
    </row>
    <row r="560" spans="2:20" ht="25" customHeight="1">
      <c r="B560" s="41"/>
      <c r="C560" s="42"/>
      <c r="D560" s="42"/>
      <c r="E560" s="43" t="str">
        <f t="shared" si="11"/>
        <v/>
      </c>
      <c r="F560" s="44"/>
      <c r="G560" s="42"/>
      <c r="H560" s="45" t="str">
        <f t="shared" si="12"/>
        <v/>
      </c>
      <c r="I560" s="53" t="str">
        <f t="shared" si="13"/>
        <v/>
      </c>
      <c r="J560" s="25"/>
      <c r="K560" s="41"/>
      <c r="L560" s="42"/>
      <c r="M560" s="47" t="str">
        <f t="shared" si="14"/>
        <v/>
      </c>
      <c r="N560" s="48"/>
      <c r="O560" s="52"/>
      <c r="P560" s="25"/>
      <c r="Q560" s="41"/>
      <c r="R560" s="42"/>
      <c r="S560" s="51"/>
      <c r="T560" s="25"/>
    </row>
    <row r="561" spans="2:20" ht="25" customHeight="1">
      <c r="B561" s="41"/>
      <c r="C561" s="42"/>
      <c r="D561" s="42"/>
      <c r="E561" s="43" t="str">
        <f t="shared" si="11"/>
        <v/>
      </c>
      <c r="F561" s="44"/>
      <c r="G561" s="42"/>
      <c r="H561" s="45" t="str">
        <f t="shared" si="12"/>
        <v/>
      </c>
      <c r="I561" s="53" t="str">
        <f t="shared" si="13"/>
        <v/>
      </c>
      <c r="J561" s="25"/>
      <c r="K561" s="41"/>
      <c r="L561" s="42"/>
      <c r="M561" s="47" t="str">
        <f t="shared" si="14"/>
        <v/>
      </c>
      <c r="N561" s="48"/>
      <c r="O561" s="52"/>
      <c r="P561" s="25"/>
      <c r="Q561" s="41"/>
      <c r="R561" s="42"/>
      <c r="S561" s="51"/>
      <c r="T561" s="25"/>
    </row>
    <row r="562" spans="2:20" ht="25" customHeight="1">
      <c r="B562" s="41"/>
      <c r="C562" s="42"/>
      <c r="D562" s="42"/>
      <c r="E562" s="43" t="str">
        <f t="shared" si="11"/>
        <v/>
      </c>
      <c r="F562" s="44"/>
      <c r="G562" s="42"/>
      <c r="H562" s="45" t="str">
        <f t="shared" si="12"/>
        <v/>
      </c>
      <c r="I562" s="53" t="str">
        <f t="shared" si="13"/>
        <v/>
      </c>
      <c r="J562" s="25"/>
      <c r="K562" s="41"/>
      <c r="L562" s="42"/>
      <c r="M562" s="47" t="str">
        <f t="shared" si="14"/>
        <v/>
      </c>
      <c r="N562" s="48"/>
      <c r="O562" s="52"/>
      <c r="P562" s="25"/>
      <c r="Q562" s="41"/>
      <c r="R562" s="42"/>
      <c r="S562" s="51"/>
      <c r="T562" s="25"/>
    </row>
    <row r="563" spans="2:20" ht="25" customHeight="1">
      <c r="B563" s="41"/>
      <c r="C563" s="42"/>
      <c r="D563" s="42"/>
      <c r="E563" s="43" t="str">
        <f t="shared" si="11"/>
        <v/>
      </c>
      <c r="F563" s="44"/>
      <c r="G563" s="42"/>
      <c r="H563" s="45" t="str">
        <f t="shared" si="12"/>
        <v/>
      </c>
      <c r="I563" s="53" t="str">
        <f t="shared" si="13"/>
        <v/>
      </c>
      <c r="J563" s="25"/>
      <c r="K563" s="41"/>
      <c r="L563" s="42"/>
      <c r="M563" s="47" t="str">
        <f t="shared" si="14"/>
        <v/>
      </c>
      <c r="N563" s="48"/>
      <c r="O563" s="52"/>
      <c r="P563" s="25"/>
      <c r="Q563" s="41"/>
      <c r="R563" s="42"/>
      <c r="S563" s="51"/>
      <c r="T563" s="25"/>
    </row>
    <row r="564" spans="2:20" ht="25" customHeight="1">
      <c r="B564" s="41"/>
      <c r="C564" s="42"/>
      <c r="D564" s="42"/>
      <c r="E564" s="43" t="str">
        <f t="shared" si="11"/>
        <v/>
      </c>
      <c r="F564" s="44"/>
      <c r="G564" s="42"/>
      <c r="H564" s="45" t="str">
        <f t="shared" si="12"/>
        <v/>
      </c>
      <c r="I564" s="53" t="str">
        <f t="shared" si="13"/>
        <v/>
      </c>
      <c r="J564" s="25"/>
      <c r="K564" s="41"/>
      <c r="L564" s="42"/>
      <c r="M564" s="47" t="str">
        <f t="shared" si="14"/>
        <v/>
      </c>
      <c r="N564" s="48"/>
      <c r="O564" s="52"/>
      <c r="P564" s="25"/>
      <c r="Q564" s="41"/>
      <c r="R564" s="42"/>
      <c r="S564" s="51"/>
      <c r="T564" s="25"/>
    </row>
    <row r="565" spans="2:20" ht="25" customHeight="1">
      <c r="B565" s="41"/>
      <c r="C565" s="42"/>
      <c r="D565" s="42"/>
      <c r="E565" s="43" t="str">
        <f t="shared" si="11"/>
        <v/>
      </c>
      <c r="F565" s="44"/>
      <c r="G565" s="42"/>
      <c r="H565" s="45" t="str">
        <f t="shared" si="12"/>
        <v/>
      </c>
      <c r="I565" s="53" t="str">
        <f t="shared" si="13"/>
        <v/>
      </c>
      <c r="J565" s="25"/>
      <c r="K565" s="41"/>
      <c r="L565" s="42"/>
      <c r="M565" s="47" t="str">
        <f t="shared" si="14"/>
        <v/>
      </c>
      <c r="N565" s="48"/>
      <c r="O565" s="52"/>
      <c r="P565" s="25"/>
      <c r="Q565" s="41"/>
      <c r="R565" s="42"/>
      <c r="S565" s="51"/>
      <c r="T565" s="25"/>
    </row>
    <row r="566" spans="2:20" ht="25" customHeight="1">
      <c r="B566" s="41"/>
      <c r="C566" s="42"/>
      <c r="D566" s="42"/>
      <c r="E566" s="43" t="str">
        <f t="shared" si="11"/>
        <v/>
      </c>
      <c r="F566" s="44"/>
      <c r="G566" s="42"/>
      <c r="H566" s="45" t="str">
        <f t="shared" si="12"/>
        <v/>
      </c>
      <c r="I566" s="53" t="str">
        <f t="shared" si="13"/>
        <v/>
      </c>
      <c r="J566" s="25"/>
      <c r="K566" s="41"/>
      <c r="L566" s="42"/>
      <c r="M566" s="47" t="str">
        <f t="shared" si="14"/>
        <v/>
      </c>
      <c r="N566" s="48"/>
      <c r="O566" s="52"/>
      <c r="P566" s="25"/>
      <c r="Q566" s="41"/>
      <c r="R566" s="42"/>
      <c r="S566" s="51"/>
      <c r="T566" s="25"/>
    </row>
    <row r="567" spans="2:20" ht="25" customHeight="1">
      <c r="B567" s="41"/>
      <c r="C567" s="42"/>
      <c r="D567" s="42"/>
      <c r="E567" s="43" t="str">
        <f t="shared" si="11"/>
        <v/>
      </c>
      <c r="F567" s="44"/>
      <c r="G567" s="42"/>
      <c r="H567" s="45" t="str">
        <f t="shared" si="12"/>
        <v/>
      </c>
      <c r="I567" s="53" t="str">
        <f t="shared" si="13"/>
        <v/>
      </c>
      <c r="J567" s="25"/>
      <c r="K567" s="41"/>
      <c r="L567" s="42"/>
      <c r="M567" s="47" t="str">
        <f t="shared" si="14"/>
        <v/>
      </c>
      <c r="N567" s="48"/>
      <c r="O567" s="52"/>
      <c r="P567" s="25"/>
      <c r="Q567" s="41"/>
      <c r="R567" s="42"/>
      <c r="S567" s="51"/>
      <c r="T567" s="25"/>
    </row>
    <row r="568" spans="2:20" ht="25" customHeight="1">
      <c r="B568" s="41"/>
      <c r="C568" s="42"/>
      <c r="D568" s="42"/>
      <c r="E568" s="43" t="str">
        <f t="shared" si="11"/>
        <v/>
      </c>
      <c r="F568" s="44"/>
      <c r="G568" s="42"/>
      <c r="H568" s="45" t="str">
        <f t="shared" si="12"/>
        <v/>
      </c>
      <c r="I568" s="53" t="str">
        <f t="shared" si="13"/>
        <v/>
      </c>
      <c r="J568" s="25"/>
      <c r="K568" s="41"/>
      <c r="L568" s="42"/>
      <c r="M568" s="47" t="str">
        <f t="shared" si="14"/>
        <v/>
      </c>
      <c r="N568" s="48"/>
      <c r="O568" s="52"/>
      <c r="P568" s="25"/>
      <c r="Q568" s="41"/>
      <c r="R568" s="42"/>
      <c r="S568" s="51"/>
      <c r="T568" s="25"/>
    </row>
    <row r="569" spans="2:20" ht="25" customHeight="1">
      <c r="B569" s="41"/>
      <c r="C569" s="42"/>
      <c r="D569" s="42"/>
      <c r="E569" s="43" t="str">
        <f t="shared" si="11"/>
        <v/>
      </c>
      <c r="F569" s="44"/>
      <c r="G569" s="42"/>
      <c r="H569" s="45" t="str">
        <f t="shared" si="12"/>
        <v/>
      </c>
      <c r="I569" s="53" t="str">
        <f t="shared" si="13"/>
        <v/>
      </c>
      <c r="J569" s="25"/>
      <c r="K569" s="41"/>
      <c r="L569" s="42"/>
      <c r="M569" s="47" t="str">
        <f t="shared" si="14"/>
        <v/>
      </c>
      <c r="N569" s="48"/>
      <c r="O569" s="52"/>
      <c r="P569" s="25"/>
      <c r="Q569" s="41"/>
      <c r="R569" s="42"/>
      <c r="S569" s="51"/>
      <c r="T569" s="25"/>
    </row>
    <row r="570" spans="2:20" ht="25" customHeight="1">
      <c r="B570" s="41"/>
      <c r="C570" s="42"/>
      <c r="D570" s="42"/>
      <c r="E570" s="43" t="str">
        <f t="shared" si="11"/>
        <v/>
      </c>
      <c r="F570" s="44"/>
      <c r="G570" s="42"/>
      <c r="H570" s="45" t="str">
        <f t="shared" si="12"/>
        <v/>
      </c>
      <c r="I570" s="53" t="str">
        <f t="shared" si="13"/>
        <v/>
      </c>
      <c r="J570" s="25"/>
      <c r="K570" s="41"/>
      <c r="L570" s="42"/>
      <c r="M570" s="47" t="str">
        <f t="shared" si="14"/>
        <v/>
      </c>
      <c r="N570" s="48"/>
      <c r="O570" s="52"/>
      <c r="P570" s="25"/>
      <c r="Q570" s="41"/>
      <c r="R570" s="42"/>
      <c r="S570" s="51"/>
      <c r="T570" s="25"/>
    </row>
    <row r="571" spans="2:20" ht="25" customHeight="1">
      <c r="B571" s="41"/>
      <c r="C571" s="42"/>
      <c r="D571" s="42"/>
      <c r="E571" s="43" t="str">
        <f t="shared" si="11"/>
        <v/>
      </c>
      <c r="F571" s="44"/>
      <c r="G571" s="42"/>
      <c r="H571" s="45" t="str">
        <f t="shared" si="12"/>
        <v/>
      </c>
      <c r="I571" s="53" t="str">
        <f t="shared" si="13"/>
        <v/>
      </c>
      <c r="J571" s="25"/>
      <c r="K571" s="41"/>
      <c r="L571" s="42"/>
      <c r="M571" s="47" t="str">
        <f t="shared" si="14"/>
        <v/>
      </c>
      <c r="N571" s="48"/>
      <c r="O571" s="52"/>
      <c r="P571" s="25"/>
      <c r="Q571" s="41"/>
      <c r="R571" s="42"/>
      <c r="S571" s="51"/>
      <c r="T571" s="25"/>
    </row>
    <row r="572" spans="2:20" ht="25" customHeight="1">
      <c r="B572" s="41"/>
      <c r="C572" s="42"/>
      <c r="D572" s="42"/>
      <c r="E572" s="43" t="str">
        <f t="shared" si="11"/>
        <v/>
      </c>
      <c r="F572" s="44"/>
      <c r="G572" s="42"/>
      <c r="H572" s="45" t="str">
        <f t="shared" si="12"/>
        <v/>
      </c>
      <c r="I572" s="53" t="str">
        <f t="shared" si="13"/>
        <v/>
      </c>
      <c r="J572" s="25"/>
      <c r="K572" s="41"/>
      <c r="L572" s="42"/>
      <c r="M572" s="47" t="str">
        <f t="shared" si="14"/>
        <v/>
      </c>
      <c r="N572" s="48"/>
      <c r="O572" s="52"/>
      <c r="P572" s="25"/>
      <c r="Q572" s="41"/>
      <c r="R572" s="42"/>
      <c r="S572" s="51"/>
      <c r="T572" s="25"/>
    </row>
    <row r="573" spans="2:20" ht="25" customHeight="1">
      <c r="B573" s="41"/>
      <c r="C573" s="42"/>
      <c r="D573" s="42"/>
      <c r="E573" s="43" t="str">
        <f t="shared" si="11"/>
        <v/>
      </c>
      <c r="F573" s="44"/>
      <c r="G573" s="42"/>
      <c r="H573" s="45" t="str">
        <f t="shared" si="12"/>
        <v/>
      </c>
      <c r="I573" s="53" t="str">
        <f t="shared" si="13"/>
        <v/>
      </c>
      <c r="J573" s="25"/>
      <c r="K573" s="41"/>
      <c r="L573" s="42"/>
      <c r="M573" s="47" t="str">
        <f t="shared" si="14"/>
        <v/>
      </c>
      <c r="N573" s="48"/>
      <c r="O573" s="52"/>
      <c r="P573" s="25"/>
      <c r="Q573" s="41"/>
      <c r="R573" s="42"/>
      <c r="S573" s="51"/>
      <c r="T573" s="25"/>
    </row>
    <row r="574" spans="2:20" ht="25" customHeight="1">
      <c r="B574" s="41"/>
      <c r="C574" s="42"/>
      <c r="D574" s="42"/>
      <c r="E574" s="43" t="str">
        <f t="shared" si="11"/>
        <v/>
      </c>
      <c r="F574" s="44"/>
      <c r="G574" s="42"/>
      <c r="H574" s="45" t="str">
        <f t="shared" si="12"/>
        <v/>
      </c>
      <c r="I574" s="53" t="str">
        <f t="shared" si="13"/>
        <v/>
      </c>
      <c r="J574" s="25"/>
      <c r="K574" s="41"/>
      <c r="L574" s="42"/>
      <c r="M574" s="47" t="str">
        <f t="shared" si="14"/>
        <v/>
      </c>
      <c r="N574" s="48"/>
      <c r="O574" s="52"/>
      <c r="P574" s="25"/>
      <c r="Q574" s="41"/>
      <c r="R574" s="42"/>
      <c r="S574" s="51"/>
      <c r="T574" s="25"/>
    </row>
    <row r="575" spans="2:20" ht="25" customHeight="1">
      <c r="B575" s="41"/>
      <c r="C575" s="42"/>
      <c r="D575" s="42"/>
      <c r="E575" s="43" t="str">
        <f t="shared" si="11"/>
        <v/>
      </c>
      <c r="F575" s="44"/>
      <c r="G575" s="42"/>
      <c r="H575" s="45" t="str">
        <f t="shared" si="12"/>
        <v/>
      </c>
      <c r="I575" s="53" t="str">
        <f t="shared" si="13"/>
        <v/>
      </c>
      <c r="J575" s="25"/>
      <c r="K575" s="41"/>
      <c r="L575" s="42"/>
      <c r="M575" s="47" t="str">
        <f t="shared" si="14"/>
        <v/>
      </c>
      <c r="N575" s="48"/>
      <c r="O575" s="52"/>
      <c r="P575" s="25"/>
      <c r="Q575" s="41"/>
      <c r="R575" s="42"/>
      <c r="S575" s="51"/>
      <c r="T575" s="25"/>
    </row>
    <row r="576" spans="2:20" ht="25" customHeight="1">
      <c r="B576" s="41"/>
      <c r="C576" s="42"/>
      <c r="D576" s="42"/>
      <c r="E576" s="43" t="str">
        <f t="shared" si="11"/>
        <v/>
      </c>
      <c r="F576" s="44"/>
      <c r="G576" s="42"/>
      <c r="H576" s="45" t="str">
        <f t="shared" si="12"/>
        <v/>
      </c>
      <c r="I576" s="53" t="str">
        <f t="shared" si="13"/>
        <v/>
      </c>
      <c r="J576" s="25"/>
      <c r="K576" s="41"/>
      <c r="L576" s="42"/>
      <c r="M576" s="47" t="str">
        <f t="shared" si="14"/>
        <v/>
      </c>
      <c r="N576" s="48"/>
      <c r="O576" s="52"/>
      <c r="P576" s="25"/>
      <c r="Q576" s="41"/>
      <c r="R576" s="42"/>
      <c r="S576" s="51"/>
      <c r="T576" s="25"/>
    </row>
    <row r="577" spans="2:20" ht="25" customHeight="1">
      <c r="B577" s="41"/>
      <c r="C577" s="42"/>
      <c r="D577" s="42"/>
      <c r="E577" s="43" t="str">
        <f t="shared" si="11"/>
        <v/>
      </c>
      <c r="F577" s="44"/>
      <c r="G577" s="42"/>
      <c r="H577" s="45" t="str">
        <f t="shared" si="12"/>
        <v/>
      </c>
      <c r="I577" s="53" t="str">
        <f t="shared" si="13"/>
        <v/>
      </c>
      <c r="J577" s="25"/>
      <c r="K577" s="41"/>
      <c r="L577" s="42"/>
      <c r="M577" s="47" t="str">
        <f t="shared" si="14"/>
        <v/>
      </c>
      <c r="N577" s="48"/>
      <c r="O577" s="52"/>
      <c r="P577" s="25"/>
      <c r="Q577" s="41"/>
      <c r="R577" s="42"/>
      <c r="S577" s="51"/>
      <c r="T577" s="25"/>
    </row>
    <row r="578" spans="2:20" ht="25" customHeight="1">
      <c r="B578" s="41"/>
      <c r="C578" s="42"/>
      <c r="D578" s="42"/>
      <c r="E578" s="43" t="str">
        <f t="shared" si="11"/>
        <v/>
      </c>
      <c r="F578" s="44"/>
      <c r="G578" s="42"/>
      <c r="H578" s="45" t="str">
        <f t="shared" si="12"/>
        <v/>
      </c>
      <c r="I578" s="53" t="str">
        <f t="shared" si="13"/>
        <v/>
      </c>
      <c r="J578" s="25"/>
      <c r="K578" s="41"/>
      <c r="L578" s="42"/>
      <c r="M578" s="47" t="str">
        <f t="shared" si="14"/>
        <v/>
      </c>
      <c r="N578" s="48"/>
      <c r="O578" s="52"/>
      <c r="P578" s="25"/>
      <c r="Q578" s="41"/>
      <c r="R578" s="42"/>
      <c r="S578" s="51"/>
      <c r="T578" s="25"/>
    </row>
    <row r="579" spans="2:20" ht="25" customHeight="1">
      <c r="B579" s="41"/>
      <c r="C579" s="42"/>
      <c r="D579" s="42"/>
      <c r="E579" s="43" t="str">
        <f t="shared" si="11"/>
        <v/>
      </c>
      <c r="F579" s="44"/>
      <c r="G579" s="42"/>
      <c r="H579" s="45" t="str">
        <f t="shared" si="12"/>
        <v/>
      </c>
      <c r="I579" s="53" t="str">
        <f t="shared" si="13"/>
        <v/>
      </c>
      <c r="J579" s="25"/>
      <c r="K579" s="41"/>
      <c r="L579" s="42"/>
      <c r="M579" s="47" t="str">
        <f t="shared" si="14"/>
        <v/>
      </c>
      <c r="N579" s="48"/>
      <c r="O579" s="52"/>
      <c r="P579" s="25"/>
      <c r="Q579" s="41"/>
      <c r="R579" s="42"/>
      <c r="S579" s="51"/>
      <c r="T579" s="25"/>
    </row>
    <row r="580" spans="2:20" ht="25" customHeight="1">
      <c r="B580" s="41"/>
      <c r="C580" s="42"/>
      <c r="D580" s="42"/>
      <c r="E580" s="43" t="str">
        <f t="shared" si="11"/>
        <v/>
      </c>
      <c r="F580" s="44"/>
      <c r="G580" s="42"/>
      <c r="H580" s="45" t="str">
        <f t="shared" si="12"/>
        <v/>
      </c>
      <c r="I580" s="53" t="str">
        <f t="shared" si="13"/>
        <v/>
      </c>
      <c r="J580" s="25"/>
      <c r="K580" s="41"/>
      <c r="L580" s="42"/>
      <c r="M580" s="47" t="str">
        <f t="shared" si="14"/>
        <v/>
      </c>
      <c r="N580" s="48"/>
      <c r="O580" s="52"/>
      <c r="P580" s="25"/>
      <c r="Q580" s="41"/>
      <c r="R580" s="42"/>
      <c r="S580" s="51"/>
      <c r="T580" s="25"/>
    </row>
    <row r="581" spans="2:20" ht="25" customHeight="1">
      <c r="B581" s="41"/>
      <c r="C581" s="42"/>
      <c r="D581" s="42"/>
      <c r="E581" s="43" t="str">
        <f t="shared" si="11"/>
        <v/>
      </c>
      <c r="F581" s="44"/>
      <c r="G581" s="42"/>
      <c r="H581" s="45" t="str">
        <f t="shared" si="12"/>
        <v/>
      </c>
      <c r="I581" s="53" t="str">
        <f t="shared" si="13"/>
        <v/>
      </c>
      <c r="J581" s="25"/>
      <c r="K581" s="41"/>
      <c r="L581" s="42"/>
      <c r="M581" s="47" t="str">
        <f t="shared" si="14"/>
        <v/>
      </c>
      <c r="N581" s="48"/>
      <c r="O581" s="52"/>
      <c r="P581" s="25"/>
      <c r="Q581" s="41"/>
      <c r="R581" s="42"/>
      <c r="S581" s="51"/>
      <c r="T581" s="25"/>
    </row>
    <row r="582" spans="2:20" ht="25" customHeight="1">
      <c r="B582" s="41"/>
      <c r="C582" s="42"/>
      <c r="D582" s="42"/>
      <c r="E582" s="43" t="str">
        <f t="shared" si="11"/>
        <v/>
      </c>
      <c r="F582" s="44"/>
      <c r="G582" s="42"/>
      <c r="H582" s="45" t="str">
        <f t="shared" si="12"/>
        <v/>
      </c>
      <c r="I582" s="53" t="str">
        <f t="shared" si="13"/>
        <v/>
      </c>
      <c r="J582" s="25"/>
      <c r="K582" s="41"/>
      <c r="L582" s="42"/>
      <c r="M582" s="47" t="str">
        <f t="shared" si="14"/>
        <v/>
      </c>
      <c r="N582" s="48"/>
      <c r="O582" s="52"/>
      <c r="P582" s="25"/>
      <c r="Q582" s="41"/>
      <c r="R582" s="42"/>
      <c r="S582" s="51"/>
      <c r="T582" s="25"/>
    </row>
    <row r="583" spans="2:20" ht="25" customHeight="1">
      <c r="B583" s="41"/>
      <c r="C583" s="42"/>
      <c r="D583" s="42"/>
      <c r="E583" s="43" t="str">
        <f t="shared" si="11"/>
        <v/>
      </c>
      <c r="F583" s="44"/>
      <c r="G583" s="42"/>
      <c r="H583" s="45" t="str">
        <f t="shared" si="12"/>
        <v/>
      </c>
      <c r="I583" s="53" t="str">
        <f t="shared" si="13"/>
        <v/>
      </c>
      <c r="J583" s="25"/>
      <c r="K583" s="41"/>
      <c r="L583" s="42"/>
      <c r="M583" s="47" t="str">
        <f t="shared" si="14"/>
        <v/>
      </c>
      <c r="N583" s="48"/>
      <c r="O583" s="52"/>
      <c r="P583" s="25"/>
      <c r="Q583" s="41"/>
      <c r="R583" s="42"/>
      <c r="S583" s="51"/>
      <c r="T583" s="25"/>
    </row>
    <row r="584" spans="2:20" ht="25" customHeight="1">
      <c r="B584" s="41"/>
      <c r="C584" s="42"/>
      <c r="D584" s="42"/>
      <c r="E584" s="43" t="str">
        <f t="shared" si="11"/>
        <v/>
      </c>
      <c r="F584" s="44"/>
      <c r="G584" s="42"/>
      <c r="H584" s="45" t="str">
        <f t="shared" si="12"/>
        <v/>
      </c>
      <c r="I584" s="53" t="str">
        <f t="shared" si="13"/>
        <v/>
      </c>
      <c r="J584" s="25"/>
      <c r="K584" s="41"/>
      <c r="L584" s="42"/>
      <c r="M584" s="47" t="str">
        <f t="shared" si="14"/>
        <v/>
      </c>
      <c r="N584" s="48"/>
      <c r="O584" s="52"/>
      <c r="P584" s="25"/>
      <c r="Q584" s="41"/>
      <c r="R584" s="42"/>
      <c r="S584" s="51"/>
      <c r="T584" s="25"/>
    </row>
    <row r="585" spans="2:20" ht="25" customHeight="1">
      <c r="B585" s="41"/>
      <c r="C585" s="42"/>
      <c r="D585" s="42"/>
      <c r="E585" s="43" t="str">
        <f t="shared" si="11"/>
        <v/>
      </c>
      <c r="F585" s="44"/>
      <c r="G585" s="42"/>
      <c r="H585" s="45" t="str">
        <f t="shared" si="12"/>
        <v/>
      </c>
      <c r="I585" s="53" t="str">
        <f t="shared" si="13"/>
        <v/>
      </c>
      <c r="J585" s="25"/>
      <c r="K585" s="41"/>
      <c r="L585" s="42"/>
      <c r="M585" s="47" t="str">
        <f t="shared" si="14"/>
        <v/>
      </c>
      <c r="N585" s="48"/>
      <c r="O585" s="52"/>
      <c r="P585" s="25"/>
      <c r="Q585" s="41"/>
      <c r="R585" s="42"/>
      <c r="S585" s="51"/>
      <c r="T585" s="25"/>
    </row>
    <row r="586" spans="2:20" ht="25" customHeight="1">
      <c r="B586" s="41"/>
      <c r="C586" s="42"/>
      <c r="D586" s="42"/>
      <c r="E586" s="43" t="str">
        <f t="shared" si="11"/>
        <v/>
      </c>
      <c r="F586" s="44"/>
      <c r="G586" s="42"/>
      <c r="H586" s="45" t="str">
        <f t="shared" si="12"/>
        <v/>
      </c>
      <c r="I586" s="53" t="str">
        <f t="shared" si="13"/>
        <v/>
      </c>
      <c r="J586" s="25"/>
      <c r="K586" s="41"/>
      <c r="L586" s="42"/>
      <c r="M586" s="47" t="str">
        <f t="shared" si="14"/>
        <v/>
      </c>
      <c r="N586" s="48"/>
      <c r="O586" s="52"/>
      <c r="P586" s="25"/>
      <c r="Q586" s="41"/>
      <c r="R586" s="42"/>
      <c r="S586" s="51"/>
      <c r="T586" s="25"/>
    </row>
    <row r="587" spans="2:20" ht="25" customHeight="1">
      <c r="B587" s="41"/>
      <c r="C587" s="42"/>
      <c r="D587" s="42"/>
      <c r="E587" s="43" t="str">
        <f t="shared" si="11"/>
        <v/>
      </c>
      <c r="F587" s="44"/>
      <c r="G587" s="42"/>
      <c r="H587" s="45" t="str">
        <f t="shared" si="12"/>
        <v/>
      </c>
      <c r="I587" s="53" t="str">
        <f t="shared" si="13"/>
        <v/>
      </c>
      <c r="J587" s="25"/>
      <c r="K587" s="41"/>
      <c r="L587" s="42"/>
      <c r="M587" s="47" t="str">
        <f t="shared" si="14"/>
        <v/>
      </c>
      <c r="N587" s="48"/>
      <c r="O587" s="52"/>
      <c r="P587" s="25"/>
      <c r="Q587" s="41"/>
      <c r="R587" s="42"/>
      <c r="S587" s="51"/>
      <c r="T587" s="25"/>
    </row>
    <row r="588" spans="2:20" ht="25" customHeight="1">
      <c r="B588" s="41"/>
      <c r="C588" s="42"/>
      <c r="D588" s="42"/>
      <c r="E588" s="43" t="str">
        <f t="shared" si="11"/>
        <v/>
      </c>
      <c r="F588" s="44"/>
      <c r="G588" s="42"/>
      <c r="H588" s="45" t="str">
        <f t="shared" si="12"/>
        <v/>
      </c>
      <c r="I588" s="53" t="str">
        <f t="shared" si="13"/>
        <v/>
      </c>
      <c r="J588" s="25"/>
      <c r="K588" s="41"/>
      <c r="L588" s="42"/>
      <c r="M588" s="47" t="str">
        <f t="shared" si="14"/>
        <v/>
      </c>
      <c r="N588" s="48"/>
      <c r="O588" s="52"/>
      <c r="P588" s="25"/>
      <c r="Q588" s="41"/>
      <c r="R588" s="42"/>
      <c r="S588" s="51"/>
      <c r="T588" s="25"/>
    </row>
    <row r="589" spans="2:20" ht="25" customHeight="1">
      <c r="B589" s="41"/>
      <c r="C589" s="42"/>
      <c r="D589" s="42"/>
      <c r="E589" s="43" t="str">
        <f t="shared" si="11"/>
        <v/>
      </c>
      <c r="F589" s="44"/>
      <c r="G589" s="42"/>
      <c r="H589" s="45" t="str">
        <f t="shared" si="12"/>
        <v/>
      </c>
      <c r="I589" s="53" t="str">
        <f t="shared" si="13"/>
        <v/>
      </c>
      <c r="J589" s="25"/>
      <c r="K589" s="41"/>
      <c r="L589" s="42"/>
      <c r="M589" s="47" t="str">
        <f t="shared" si="14"/>
        <v/>
      </c>
      <c r="N589" s="48"/>
      <c r="O589" s="52"/>
      <c r="P589" s="25"/>
      <c r="Q589" s="41"/>
      <c r="R589" s="42"/>
      <c r="S589" s="51"/>
      <c r="T589" s="25"/>
    </row>
    <row r="590" spans="2:20" ht="25" customHeight="1">
      <c r="B590" s="41"/>
      <c r="C590" s="42"/>
      <c r="D590" s="42"/>
      <c r="E590" s="43" t="str">
        <f t="shared" si="11"/>
        <v/>
      </c>
      <c r="F590" s="44"/>
      <c r="G590" s="42"/>
      <c r="H590" s="45" t="str">
        <f t="shared" si="12"/>
        <v/>
      </c>
      <c r="I590" s="53" t="str">
        <f t="shared" si="13"/>
        <v/>
      </c>
      <c r="J590" s="25"/>
      <c r="K590" s="41"/>
      <c r="L590" s="42"/>
      <c r="M590" s="47" t="str">
        <f t="shared" si="14"/>
        <v/>
      </c>
      <c r="N590" s="48"/>
      <c r="O590" s="52"/>
      <c r="P590" s="25"/>
      <c r="Q590" s="41"/>
      <c r="R590" s="42"/>
      <c r="S590" s="51"/>
      <c r="T590" s="25"/>
    </row>
    <row r="591" spans="2:20" ht="25" customHeight="1">
      <c r="B591" s="41"/>
      <c r="C591" s="42"/>
      <c r="D591" s="42"/>
      <c r="E591" s="43" t="str">
        <f t="shared" si="11"/>
        <v/>
      </c>
      <c r="F591" s="44"/>
      <c r="G591" s="42"/>
      <c r="H591" s="45" t="str">
        <f t="shared" si="12"/>
        <v/>
      </c>
      <c r="I591" s="53" t="str">
        <f t="shared" si="13"/>
        <v/>
      </c>
      <c r="J591" s="25"/>
      <c r="K591" s="41"/>
      <c r="L591" s="42"/>
      <c r="M591" s="47" t="str">
        <f t="shared" si="14"/>
        <v/>
      </c>
      <c r="N591" s="48"/>
      <c r="O591" s="52"/>
      <c r="P591" s="25"/>
      <c r="Q591" s="41"/>
      <c r="R591" s="42"/>
      <c r="S591" s="51"/>
      <c r="T591" s="25"/>
    </row>
    <row r="592" spans="2:20" ht="25" customHeight="1">
      <c r="B592" s="41"/>
      <c r="C592" s="42"/>
      <c r="D592" s="42"/>
      <c r="E592" s="43" t="str">
        <f t="shared" si="11"/>
        <v/>
      </c>
      <c r="F592" s="44"/>
      <c r="G592" s="42"/>
      <c r="H592" s="45" t="str">
        <f t="shared" si="12"/>
        <v/>
      </c>
      <c r="I592" s="53" t="str">
        <f t="shared" si="13"/>
        <v/>
      </c>
      <c r="J592" s="25"/>
      <c r="K592" s="41"/>
      <c r="L592" s="42"/>
      <c r="M592" s="47" t="str">
        <f t="shared" si="14"/>
        <v/>
      </c>
      <c r="N592" s="48"/>
      <c r="O592" s="52"/>
      <c r="P592" s="25"/>
      <c r="Q592" s="41"/>
      <c r="R592" s="42"/>
      <c r="S592" s="51"/>
      <c r="T592" s="25"/>
    </row>
    <row r="593" spans="2:20" ht="25" customHeight="1">
      <c r="B593" s="41"/>
      <c r="C593" s="42"/>
      <c r="D593" s="42"/>
      <c r="E593" s="43" t="str">
        <f t="shared" si="11"/>
        <v/>
      </c>
      <c r="F593" s="44"/>
      <c r="G593" s="42"/>
      <c r="H593" s="45" t="str">
        <f t="shared" si="12"/>
        <v/>
      </c>
      <c r="I593" s="53" t="str">
        <f t="shared" si="13"/>
        <v/>
      </c>
      <c r="J593" s="25"/>
      <c r="K593" s="41"/>
      <c r="L593" s="42"/>
      <c r="M593" s="47" t="str">
        <f t="shared" si="14"/>
        <v/>
      </c>
      <c r="N593" s="48"/>
      <c r="O593" s="52"/>
      <c r="P593" s="25"/>
      <c r="Q593" s="41"/>
      <c r="R593" s="42"/>
      <c r="S593" s="51"/>
      <c r="T593" s="25"/>
    </row>
    <row r="594" spans="2:20" ht="25" customHeight="1">
      <c r="B594" s="41"/>
      <c r="C594" s="42"/>
      <c r="D594" s="42"/>
      <c r="E594" s="43" t="str">
        <f t="shared" si="11"/>
        <v/>
      </c>
      <c r="F594" s="44"/>
      <c r="G594" s="42"/>
      <c r="H594" s="45" t="str">
        <f t="shared" si="12"/>
        <v/>
      </c>
      <c r="I594" s="53" t="str">
        <f t="shared" si="13"/>
        <v/>
      </c>
      <c r="J594" s="25"/>
      <c r="K594" s="41"/>
      <c r="L594" s="42"/>
      <c r="M594" s="47" t="str">
        <f t="shared" si="14"/>
        <v/>
      </c>
      <c r="N594" s="48"/>
      <c r="O594" s="52"/>
      <c r="P594" s="25"/>
      <c r="Q594" s="41"/>
      <c r="R594" s="42"/>
      <c r="S594" s="51"/>
      <c r="T594" s="25"/>
    </row>
    <row r="595" spans="2:20" ht="25" customHeight="1">
      <c r="B595" s="41"/>
      <c r="C595" s="42"/>
      <c r="D595" s="42"/>
      <c r="E595" s="43" t="str">
        <f t="shared" si="11"/>
        <v/>
      </c>
      <c r="F595" s="44"/>
      <c r="G595" s="42"/>
      <c r="H595" s="45" t="str">
        <f t="shared" si="12"/>
        <v/>
      </c>
      <c r="I595" s="53" t="str">
        <f t="shared" si="13"/>
        <v/>
      </c>
      <c r="J595" s="25"/>
      <c r="K595" s="41"/>
      <c r="L595" s="42"/>
      <c r="M595" s="47" t="str">
        <f t="shared" si="14"/>
        <v/>
      </c>
      <c r="N595" s="48"/>
      <c r="O595" s="52"/>
      <c r="P595" s="25"/>
      <c r="Q595" s="41"/>
      <c r="R595" s="42"/>
      <c r="S595" s="51"/>
      <c r="T595" s="25"/>
    </row>
    <row r="596" spans="2:20" ht="25" customHeight="1">
      <c r="B596" s="41"/>
      <c r="C596" s="42"/>
      <c r="D596" s="42"/>
      <c r="E596" s="43" t="str">
        <f t="shared" si="11"/>
        <v/>
      </c>
      <c r="F596" s="44"/>
      <c r="G596" s="42"/>
      <c r="H596" s="45" t="str">
        <f t="shared" si="12"/>
        <v/>
      </c>
      <c r="I596" s="53" t="str">
        <f t="shared" si="13"/>
        <v/>
      </c>
      <c r="J596" s="25"/>
      <c r="K596" s="41"/>
      <c r="L596" s="42"/>
      <c r="M596" s="47" t="str">
        <f t="shared" si="14"/>
        <v/>
      </c>
      <c r="N596" s="48"/>
      <c r="O596" s="52"/>
      <c r="P596" s="25"/>
      <c r="Q596" s="41"/>
      <c r="R596" s="42"/>
      <c r="S596" s="51"/>
      <c r="T596" s="25"/>
    </row>
    <row r="597" spans="2:20" ht="25" customHeight="1">
      <c r="B597" s="41"/>
      <c r="C597" s="42"/>
      <c r="D597" s="42"/>
      <c r="E597" s="43" t="str">
        <f t="shared" si="11"/>
        <v/>
      </c>
      <c r="F597" s="44"/>
      <c r="G597" s="42"/>
      <c r="H597" s="45" t="str">
        <f t="shared" si="12"/>
        <v/>
      </c>
      <c r="I597" s="53" t="str">
        <f t="shared" si="13"/>
        <v/>
      </c>
      <c r="J597" s="25"/>
      <c r="K597" s="41"/>
      <c r="L597" s="42"/>
      <c r="M597" s="47" t="str">
        <f t="shared" si="14"/>
        <v/>
      </c>
      <c r="N597" s="48"/>
      <c r="O597" s="52"/>
      <c r="P597" s="25"/>
      <c r="Q597" s="41"/>
      <c r="R597" s="42"/>
      <c r="S597" s="51"/>
      <c r="T597" s="25"/>
    </row>
    <row r="598" spans="2:20" ht="25" customHeight="1">
      <c r="B598" s="41"/>
      <c r="C598" s="42"/>
      <c r="D598" s="42"/>
      <c r="E598" s="43" t="str">
        <f t="shared" si="11"/>
        <v/>
      </c>
      <c r="F598" s="44"/>
      <c r="G598" s="42"/>
      <c r="H598" s="45" t="str">
        <f t="shared" si="12"/>
        <v/>
      </c>
      <c r="I598" s="53" t="str">
        <f t="shared" si="13"/>
        <v/>
      </c>
      <c r="J598" s="25"/>
      <c r="K598" s="41"/>
      <c r="L598" s="42"/>
      <c r="M598" s="47" t="str">
        <f t="shared" si="14"/>
        <v/>
      </c>
      <c r="N598" s="48"/>
      <c r="O598" s="52"/>
      <c r="P598" s="25"/>
      <c r="Q598" s="41"/>
      <c r="R598" s="42"/>
      <c r="S598" s="51"/>
      <c r="T598" s="25"/>
    </row>
    <row r="599" spans="2:20" ht="25" customHeight="1">
      <c r="B599" s="41"/>
      <c r="C599" s="42"/>
      <c r="D599" s="42"/>
      <c r="E599" s="43" t="str">
        <f t="shared" si="11"/>
        <v/>
      </c>
      <c r="F599" s="44"/>
      <c r="G599" s="42"/>
      <c r="H599" s="45" t="str">
        <f t="shared" si="12"/>
        <v/>
      </c>
      <c r="I599" s="53" t="str">
        <f t="shared" si="13"/>
        <v/>
      </c>
      <c r="J599" s="25"/>
      <c r="K599" s="41"/>
      <c r="L599" s="42"/>
      <c r="M599" s="47" t="str">
        <f t="shared" si="14"/>
        <v/>
      </c>
      <c r="N599" s="48"/>
      <c r="O599" s="52"/>
      <c r="P599" s="25"/>
      <c r="Q599" s="41"/>
      <c r="R599" s="42"/>
      <c r="S599" s="51"/>
      <c r="T599" s="25"/>
    </row>
    <row r="600" spans="2:20" ht="25" customHeight="1">
      <c r="B600" s="41"/>
      <c r="C600" s="42"/>
      <c r="D600" s="42"/>
      <c r="E600" s="43" t="str">
        <f t="shared" si="11"/>
        <v/>
      </c>
      <c r="F600" s="44"/>
      <c r="G600" s="42"/>
      <c r="H600" s="45" t="str">
        <f t="shared" si="12"/>
        <v/>
      </c>
      <c r="I600" s="53" t="str">
        <f t="shared" si="13"/>
        <v/>
      </c>
      <c r="J600" s="25"/>
      <c r="K600" s="41"/>
      <c r="L600" s="42"/>
      <c r="M600" s="47" t="str">
        <f t="shared" si="14"/>
        <v/>
      </c>
      <c r="N600" s="48"/>
      <c r="O600" s="52"/>
      <c r="P600" s="25"/>
      <c r="Q600" s="41"/>
      <c r="R600" s="42"/>
      <c r="S600" s="51"/>
      <c r="T600" s="25"/>
    </row>
    <row r="601" spans="2:20" ht="25" customHeight="1">
      <c r="B601" s="41"/>
      <c r="C601" s="42"/>
      <c r="D601" s="42"/>
      <c r="E601" s="43" t="str">
        <f t="shared" si="11"/>
        <v/>
      </c>
      <c r="F601" s="44"/>
      <c r="G601" s="42"/>
      <c r="H601" s="45" t="str">
        <f t="shared" si="12"/>
        <v/>
      </c>
      <c r="I601" s="53" t="str">
        <f t="shared" si="13"/>
        <v/>
      </c>
      <c r="J601" s="25"/>
      <c r="K601" s="41"/>
      <c r="L601" s="42"/>
      <c r="M601" s="47" t="str">
        <f t="shared" si="14"/>
        <v/>
      </c>
      <c r="N601" s="48"/>
      <c r="O601" s="52"/>
      <c r="P601" s="25"/>
      <c r="Q601" s="41"/>
      <c r="R601" s="42"/>
      <c r="S601" s="51"/>
      <c r="T601" s="25"/>
    </row>
    <row r="602" spans="2:20" ht="25" customHeight="1">
      <c r="B602" s="41"/>
      <c r="C602" s="42"/>
      <c r="D602" s="42"/>
      <c r="E602" s="43" t="str">
        <f t="shared" si="11"/>
        <v/>
      </c>
      <c r="F602" s="44"/>
      <c r="G602" s="42"/>
      <c r="H602" s="45" t="str">
        <f t="shared" si="12"/>
        <v/>
      </c>
      <c r="I602" s="53" t="str">
        <f t="shared" si="13"/>
        <v/>
      </c>
      <c r="J602" s="25"/>
      <c r="K602" s="41"/>
      <c r="L602" s="42"/>
      <c r="M602" s="47" t="str">
        <f t="shared" si="14"/>
        <v/>
      </c>
      <c r="N602" s="48"/>
      <c r="O602" s="52"/>
      <c r="P602" s="25"/>
      <c r="Q602" s="41"/>
      <c r="R602" s="42"/>
      <c r="S602" s="51"/>
      <c r="T602" s="25"/>
    </row>
    <row r="603" spans="2:20" ht="25" customHeight="1">
      <c r="B603" s="41"/>
      <c r="C603" s="42"/>
      <c r="D603" s="42"/>
      <c r="E603" s="43" t="str">
        <f t="shared" si="11"/>
        <v/>
      </c>
      <c r="F603" s="44"/>
      <c r="G603" s="42"/>
      <c r="H603" s="45" t="str">
        <f t="shared" si="12"/>
        <v/>
      </c>
      <c r="I603" s="53" t="str">
        <f t="shared" si="13"/>
        <v/>
      </c>
      <c r="J603" s="25"/>
      <c r="K603" s="41"/>
      <c r="L603" s="42"/>
      <c r="M603" s="47" t="str">
        <f t="shared" si="14"/>
        <v/>
      </c>
      <c r="N603" s="48"/>
      <c r="O603" s="52"/>
      <c r="P603" s="25"/>
      <c r="Q603" s="41"/>
      <c r="R603" s="42"/>
      <c r="S603" s="51"/>
      <c r="T603" s="25"/>
    </row>
    <row r="604" spans="2:20" ht="25" customHeight="1">
      <c r="B604" s="41"/>
      <c r="C604" s="42"/>
      <c r="D604" s="42"/>
      <c r="E604" s="43" t="str">
        <f t="shared" si="11"/>
        <v/>
      </c>
      <c r="F604" s="44"/>
      <c r="G604" s="42"/>
      <c r="H604" s="45" t="str">
        <f t="shared" si="12"/>
        <v/>
      </c>
      <c r="I604" s="53" t="str">
        <f t="shared" si="13"/>
        <v/>
      </c>
      <c r="J604" s="25"/>
      <c r="K604" s="41"/>
      <c r="L604" s="42"/>
      <c r="M604" s="47" t="str">
        <f t="shared" si="14"/>
        <v/>
      </c>
      <c r="N604" s="48"/>
      <c r="O604" s="52"/>
      <c r="P604" s="25"/>
      <c r="Q604" s="41"/>
      <c r="R604" s="42"/>
      <c r="S604" s="51"/>
      <c r="T604" s="25"/>
    </row>
    <row r="605" spans="2:20" ht="25" customHeight="1">
      <c r="B605" s="41"/>
      <c r="C605" s="42"/>
      <c r="D605" s="42"/>
      <c r="E605" s="43" t="str">
        <f t="shared" si="11"/>
        <v/>
      </c>
      <c r="F605" s="44"/>
      <c r="G605" s="42"/>
      <c r="H605" s="45" t="str">
        <f t="shared" si="12"/>
        <v/>
      </c>
      <c r="I605" s="53" t="str">
        <f t="shared" si="13"/>
        <v/>
      </c>
      <c r="J605" s="25"/>
      <c r="K605" s="41"/>
      <c r="L605" s="42"/>
      <c r="M605" s="47" t="str">
        <f t="shared" si="14"/>
        <v/>
      </c>
      <c r="N605" s="48"/>
      <c r="O605" s="52"/>
      <c r="P605" s="25"/>
      <c r="Q605" s="41"/>
      <c r="R605" s="42"/>
      <c r="S605" s="51"/>
      <c r="T605" s="25"/>
    </row>
    <row r="606" spans="2:20" ht="25" customHeight="1">
      <c r="B606" s="41"/>
      <c r="C606" s="42"/>
      <c r="D606" s="42"/>
      <c r="E606" s="43" t="str">
        <f t="shared" si="11"/>
        <v/>
      </c>
      <c r="F606" s="44"/>
      <c r="G606" s="42"/>
      <c r="H606" s="45" t="str">
        <f t="shared" si="12"/>
        <v/>
      </c>
      <c r="I606" s="53" t="str">
        <f t="shared" si="13"/>
        <v/>
      </c>
      <c r="J606" s="25"/>
      <c r="K606" s="41"/>
      <c r="L606" s="42"/>
      <c r="M606" s="47" t="str">
        <f t="shared" si="14"/>
        <v/>
      </c>
      <c r="N606" s="48"/>
      <c r="O606" s="52"/>
      <c r="P606" s="25"/>
      <c r="Q606" s="41"/>
      <c r="R606" s="42"/>
      <c r="S606" s="51"/>
      <c r="T606" s="25"/>
    </row>
    <row r="607" spans="2:20" ht="25" customHeight="1">
      <c r="B607" s="41"/>
      <c r="C607" s="42"/>
      <c r="D607" s="42"/>
      <c r="E607" s="43" t="str">
        <f t="shared" si="11"/>
        <v/>
      </c>
      <c r="F607" s="44"/>
      <c r="G607" s="42"/>
      <c r="H607" s="45" t="str">
        <f t="shared" si="12"/>
        <v/>
      </c>
      <c r="I607" s="53" t="str">
        <f t="shared" si="13"/>
        <v/>
      </c>
      <c r="J607" s="25"/>
      <c r="K607" s="41"/>
      <c r="L607" s="42"/>
      <c r="M607" s="47" t="str">
        <f t="shared" si="14"/>
        <v/>
      </c>
      <c r="N607" s="48"/>
      <c r="O607" s="52"/>
      <c r="P607" s="25"/>
      <c r="Q607" s="41"/>
      <c r="R607" s="42"/>
      <c r="S607" s="51"/>
      <c r="T607" s="25"/>
    </row>
    <row r="608" spans="2:20" ht="25" customHeight="1">
      <c r="B608" s="41"/>
      <c r="C608" s="42"/>
      <c r="D608" s="42"/>
      <c r="E608" s="43" t="str">
        <f t="shared" si="11"/>
        <v/>
      </c>
      <c r="F608" s="44"/>
      <c r="G608" s="42"/>
      <c r="H608" s="45" t="str">
        <f t="shared" si="12"/>
        <v/>
      </c>
      <c r="I608" s="53" t="str">
        <f t="shared" si="13"/>
        <v/>
      </c>
      <c r="J608" s="25"/>
      <c r="K608" s="41"/>
      <c r="L608" s="42"/>
      <c r="M608" s="47" t="str">
        <f t="shared" si="14"/>
        <v/>
      </c>
      <c r="N608" s="48"/>
      <c r="O608" s="52"/>
      <c r="P608" s="25"/>
      <c r="Q608" s="41"/>
      <c r="R608" s="42"/>
      <c r="S608" s="51"/>
      <c r="T608" s="25"/>
    </row>
    <row r="609" spans="2:20" ht="25" customHeight="1">
      <c r="B609" s="41"/>
      <c r="C609" s="42"/>
      <c r="D609" s="42"/>
      <c r="E609" s="43" t="str">
        <f t="shared" si="11"/>
        <v/>
      </c>
      <c r="F609" s="44"/>
      <c r="G609" s="42"/>
      <c r="H609" s="45" t="str">
        <f t="shared" si="12"/>
        <v/>
      </c>
      <c r="I609" s="53" t="str">
        <f t="shared" si="13"/>
        <v/>
      </c>
      <c r="J609" s="25"/>
      <c r="K609" s="41"/>
      <c r="L609" s="42"/>
      <c r="M609" s="47" t="str">
        <f t="shared" si="14"/>
        <v/>
      </c>
      <c r="N609" s="48"/>
      <c r="O609" s="52"/>
      <c r="P609" s="25"/>
      <c r="Q609" s="41"/>
      <c r="R609" s="42"/>
      <c r="S609" s="51"/>
      <c r="T609" s="25"/>
    </row>
    <row r="610" spans="2:20" ht="25" customHeight="1">
      <c r="B610" s="41"/>
      <c r="C610" s="42"/>
      <c r="D610" s="42"/>
      <c r="E610" s="43" t="str">
        <f t="shared" si="11"/>
        <v/>
      </c>
      <c r="F610" s="44"/>
      <c r="G610" s="42"/>
      <c r="H610" s="45" t="str">
        <f t="shared" si="12"/>
        <v/>
      </c>
      <c r="I610" s="53" t="str">
        <f t="shared" si="13"/>
        <v/>
      </c>
      <c r="J610" s="25"/>
      <c r="K610" s="41"/>
      <c r="L610" s="42"/>
      <c r="M610" s="47" t="str">
        <f t="shared" si="14"/>
        <v/>
      </c>
      <c r="N610" s="48"/>
      <c r="O610" s="52"/>
      <c r="P610" s="25"/>
      <c r="Q610" s="41"/>
      <c r="R610" s="42"/>
      <c r="S610" s="51"/>
      <c r="T610" s="25"/>
    </row>
    <row r="611" spans="2:20" ht="25" customHeight="1">
      <c r="B611" s="41"/>
      <c r="C611" s="42"/>
      <c r="D611" s="42"/>
      <c r="E611" s="43" t="str">
        <f t="shared" si="11"/>
        <v/>
      </c>
      <c r="F611" s="44"/>
      <c r="G611" s="42"/>
      <c r="H611" s="45" t="str">
        <f t="shared" si="12"/>
        <v/>
      </c>
      <c r="I611" s="53" t="str">
        <f t="shared" si="13"/>
        <v/>
      </c>
      <c r="J611" s="25"/>
      <c r="K611" s="41"/>
      <c r="L611" s="42"/>
      <c r="M611" s="47" t="str">
        <f t="shared" si="14"/>
        <v/>
      </c>
      <c r="N611" s="48"/>
      <c r="O611" s="52"/>
      <c r="P611" s="25"/>
      <c r="Q611" s="41"/>
      <c r="R611" s="42"/>
      <c r="S611" s="51"/>
      <c r="T611" s="25"/>
    </row>
    <row r="612" spans="2:20" ht="25" customHeight="1">
      <c r="B612" s="41"/>
      <c r="C612" s="42"/>
      <c r="D612" s="42"/>
      <c r="E612" s="43" t="str">
        <f t="shared" si="11"/>
        <v/>
      </c>
      <c r="F612" s="44"/>
      <c r="G612" s="42"/>
      <c r="H612" s="45" t="str">
        <f t="shared" si="12"/>
        <v/>
      </c>
      <c r="I612" s="53" t="str">
        <f t="shared" si="13"/>
        <v/>
      </c>
      <c r="J612" s="25"/>
      <c r="K612" s="41"/>
      <c r="L612" s="42"/>
      <c r="M612" s="47" t="str">
        <f t="shared" si="14"/>
        <v/>
      </c>
      <c r="N612" s="48"/>
      <c r="O612" s="52"/>
      <c r="P612" s="25"/>
      <c r="Q612" s="41"/>
      <c r="R612" s="42"/>
      <c r="S612" s="51"/>
      <c r="T612" s="25"/>
    </row>
    <row r="613" spans="2:20" ht="25" customHeight="1">
      <c r="B613" s="41"/>
      <c r="C613" s="42"/>
      <c r="D613" s="42"/>
      <c r="E613" s="43" t="str">
        <f t="shared" si="11"/>
        <v/>
      </c>
      <c r="F613" s="44"/>
      <c r="G613" s="42"/>
      <c r="H613" s="45" t="str">
        <f t="shared" si="12"/>
        <v/>
      </c>
      <c r="I613" s="53" t="str">
        <f t="shared" si="13"/>
        <v/>
      </c>
      <c r="J613" s="25"/>
      <c r="K613" s="41"/>
      <c r="L613" s="42"/>
      <c r="M613" s="47" t="str">
        <f t="shared" si="14"/>
        <v/>
      </c>
      <c r="N613" s="48"/>
      <c r="O613" s="52"/>
      <c r="P613" s="25"/>
      <c r="Q613" s="41"/>
      <c r="R613" s="42"/>
      <c r="S613" s="51"/>
      <c r="T613" s="25"/>
    </row>
    <row r="614" spans="2:20" ht="25" customHeight="1">
      <c r="B614" s="41"/>
      <c r="C614" s="42"/>
      <c r="D614" s="42"/>
      <c r="E614" s="43" t="str">
        <f t="shared" si="11"/>
        <v/>
      </c>
      <c r="F614" s="44"/>
      <c r="G614" s="42"/>
      <c r="H614" s="45" t="str">
        <f t="shared" si="12"/>
        <v/>
      </c>
      <c r="I614" s="53" t="str">
        <f t="shared" si="13"/>
        <v/>
      </c>
      <c r="J614" s="25"/>
      <c r="K614" s="41"/>
      <c r="L614" s="42"/>
      <c r="M614" s="47" t="str">
        <f t="shared" si="14"/>
        <v/>
      </c>
      <c r="N614" s="48"/>
      <c r="O614" s="52"/>
      <c r="P614" s="25"/>
      <c r="Q614" s="41"/>
      <c r="R614" s="42"/>
      <c r="S614" s="51"/>
      <c r="T614" s="25"/>
    </row>
    <row r="615" spans="2:20" ht="25" customHeight="1">
      <c r="B615" s="41"/>
      <c r="C615" s="42"/>
      <c r="D615" s="42"/>
      <c r="E615" s="43" t="str">
        <f t="shared" si="11"/>
        <v/>
      </c>
      <c r="F615" s="44"/>
      <c r="G615" s="42"/>
      <c r="H615" s="45" t="str">
        <f t="shared" si="12"/>
        <v/>
      </c>
      <c r="I615" s="53" t="str">
        <f t="shared" si="13"/>
        <v/>
      </c>
      <c r="J615" s="25"/>
      <c r="K615" s="41"/>
      <c r="L615" s="42"/>
      <c r="M615" s="47" t="str">
        <f t="shared" si="14"/>
        <v/>
      </c>
      <c r="N615" s="48"/>
      <c r="O615" s="52"/>
      <c r="P615" s="25"/>
      <c r="Q615" s="41"/>
      <c r="R615" s="42"/>
      <c r="S615" s="51"/>
      <c r="T615" s="25"/>
    </row>
    <row r="616" spans="2:20" ht="25" customHeight="1">
      <c r="B616" s="41"/>
      <c r="C616" s="42"/>
      <c r="D616" s="42"/>
      <c r="E616" s="43" t="str">
        <f t="shared" si="11"/>
        <v/>
      </c>
      <c r="F616" s="44"/>
      <c r="G616" s="42"/>
      <c r="H616" s="45" t="str">
        <f t="shared" si="12"/>
        <v/>
      </c>
      <c r="I616" s="53" t="str">
        <f t="shared" si="13"/>
        <v/>
      </c>
      <c r="J616" s="25"/>
      <c r="K616" s="41"/>
      <c r="L616" s="42"/>
      <c r="M616" s="47" t="str">
        <f t="shared" si="14"/>
        <v/>
      </c>
      <c r="N616" s="48"/>
      <c r="O616" s="52"/>
      <c r="P616" s="25"/>
      <c r="Q616" s="41"/>
      <c r="R616" s="42"/>
      <c r="S616" s="51"/>
      <c r="T616" s="25"/>
    </row>
    <row r="617" spans="2:20" ht="25" customHeight="1">
      <c r="B617" s="41"/>
      <c r="C617" s="42"/>
      <c r="D617" s="42"/>
      <c r="E617" s="43" t="str">
        <f t="shared" si="11"/>
        <v/>
      </c>
      <c r="F617" s="44"/>
      <c r="G617" s="42"/>
      <c r="H617" s="45" t="str">
        <f t="shared" si="12"/>
        <v/>
      </c>
      <c r="I617" s="53" t="str">
        <f t="shared" si="13"/>
        <v/>
      </c>
      <c r="J617" s="25"/>
      <c r="K617" s="41"/>
      <c r="L617" s="42"/>
      <c r="M617" s="47" t="str">
        <f t="shared" si="14"/>
        <v/>
      </c>
      <c r="N617" s="48"/>
      <c r="O617" s="52"/>
      <c r="P617" s="25"/>
      <c r="Q617" s="41"/>
      <c r="R617" s="42"/>
      <c r="S617" s="51"/>
      <c r="T617" s="25"/>
    </row>
    <row r="618" spans="2:20" ht="25" customHeight="1">
      <c r="B618" s="41"/>
      <c r="C618" s="42"/>
      <c r="D618" s="42"/>
      <c r="E618" s="43" t="str">
        <f t="shared" si="11"/>
        <v/>
      </c>
      <c r="F618" s="44"/>
      <c r="G618" s="42"/>
      <c r="H618" s="45" t="str">
        <f t="shared" si="12"/>
        <v/>
      </c>
      <c r="I618" s="53" t="str">
        <f t="shared" si="13"/>
        <v/>
      </c>
      <c r="J618" s="25"/>
      <c r="K618" s="41"/>
      <c r="L618" s="42"/>
      <c r="M618" s="47" t="str">
        <f t="shared" si="14"/>
        <v/>
      </c>
      <c r="N618" s="48"/>
      <c r="O618" s="52"/>
      <c r="P618" s="25"/>
      <c r="Q618" s="41"/>
      <c r="R618" s="42"/>
      <c r="S618" s="51"/>
      <c r="T618" s="25"/>
    </row>
    <row r="619" spans="2:20" ht="25" customHeight="1">
      <c r="B619" s="41"/>
      <c r="C619" s="42"/>
      <c r="D619" s="42"/>
      <c r="E619" s="43" t="str">
        <f t="shared" si="11"/>
        <v/>
      </c>
      <c r="F619" s="44"/>
      <c r="G619" s="42"/>
      <c r="H619" s="45" t="str">
        <f t="shared" si="12"/>
        <v/>
      </c>
      <c r="I619" s="53" t="str">
        <f t="shared" si="13"/>
        <v/>
      </c>
      <c r="J619" s="25"/>
      <c r="K619" s="41"/>
      <c r="L619" s="42"/>
      <c r="M619" s="47" t="str">
        <f t="shared" si="14"/>
        <v/>
      </c>
      <c r="N619" s="48"/>
      <c r="O619" s="52"/>
      <c r="P619" s="25"/>
      <c r="Q619" s="41"/>
      <c r="R619" s="42"/>
      <c r="S619" s="51"/>
      <c r="T619" s="25"/>
    </row>
    <row r="620" spans="2:20" ht="25" customHeight="1">
      <c r="B620" s="41"/>
      <c r="C620" s="42"/>
      <c r="D620" s="42"/>
      <c r="E620" s="43" t="str">
        <f t="shared" si="11"/>
        <v/>
      </c>
      <c r="F620" s="44"/>
      <c r="G620" s="42"/>
      <c r="H620" s="45" t="str">
        <f t="shared" si="12"/>
        <v/>
      </c>
      <c r="I620" s="53" t="str">
        <f t="shared" si="13"/>
        <v/>
      </c>
      <c r="J620" s="25"/>
      <c r="K620" s="41"/>
      <c r="L620" s="42"/>
      <c r="M620" s="47" t="str">
        <f t="shared" si="14"/>
        <v/>
      </c>
      <c r="N620" s="48"/>
      <c r="O620" s="52"/>
      <c r="P620" s="25"/>
      <c r="Q620" s="41"/>
      <c r="R620" s="42"/>
      <c r="S620" s="51"/>
      <c r="T620" s="25"/>
    </row>
    <row r="621" spans="2:20" ht="25" customHeight="1">
      <c r="B621" s="41"/>
      <c r="C621" s="42"/>
      <c r="D621" s="42"/>
      <c r="E621" s="43" t="str">
        <f t="shared" si="11"/>
        <v/>
      </c>
      <c r="F621" s="44"/>
      <c r="G621" s="42"/>
      <c r="H621" s="45" t="str">
        <f t="shared" si="12"/>
        <v/>
      </c>
      <c r="I621" s="53" t="str">
        <f t="shared" si="13"/>
        <v/>
      </c>
      <c r="J621" s="25"/>
      <c r="K621" s="41"/>
      <c r="L621" s="42"/>
      <c r="M621" s="47" t="str">
        <f t="shared" si="14"/>
        <v/>
      </c>
      <c r="N621" s="48"/>
      <c r="O621" s="52"/>
      <c r="P621" s="25"/>
      <c r="Q621" s="41"/>
      <c r="R621" s="42"/>
      <c r="S621" s="51"/>
      <c r="T621" s="25"/>
    </row>
    <row r="622" spans="2:20" ht="25" customHeight="1">
      <c r="B622" s="41"/>
      <c r="C622" s="42"/>
      <c r="D622" s="42"/>
      <c r="E622" s="43" t="str">
        <f t="shared" si="11"/>
        <v/>
      </c>
      <c r="F622" s="44"/>
      <c r="G622" s="42"/>
      <c r="H622" s="45" t="str">
        <f t="shared" si="12"/>
        <v/>
      </c>
      <c r="I622" s="53" t="str">
        <f t="shared" si="13"/>
        <v/>
      </c>
      <c r="J622" s="25"/>
      <c r="K622" s="41"/>
      <c r="L622" s="42"/>
      <c r="M622" s="47" t="str">
        <f t="shared" si="14"/>
        <v/>
      </c>
      <c r="N622" s="48"/>
      <c r="O622" s="52"/>
      <c r="P622" s="25"/>
      <c r="Q622" s="41"/>
      <c r="R622" s="42"/>
      <c r="S622" s="51"/>
      <c r="T622" s="25"/>
    </row>
    <row r="623" spans="2:20" ht="25" customHeight="1">
      <c r="B623" s="41"/>
      <c r="C623" s="42"/>
      <c r="D623" s="42"/>
      <c r="E623" s="43" t="str">
        <f t="shared" si="11"/>
        <v/>
      </c>
      <c r="F623" s="44"/>
      <c r="G623" s="42"/>
      <c r="H623" s="45" t="str">
        <f t="shared" si="12"/>
        <v/>
      </c>
      <c r="I623" s="53" t="str">
        <f t="shared" si="13"/>
        <v/>
      </c>
      <c r="J623" s="25"/>
      <c r="K623" s="41"/>
      <c r="L623" s="42"/>
      <c r="M623" s="47" t="str">
        <f t="shared" si="14"/>
        <v/>
      </c>
      <c r="N623" s="48"/>
      <c r="O623" s="52"/>
      <c r="P623" s="25"/>
      <c r="Q623" s="41"/>
      <c r="R623" s="42"/>
      <c r="S623" s="51"/>
      <c r="T623" s="25"/>
    </row>
    <row r="624" spans="2:20" ht="25" customHeight="1">
      <c r="B624" s="41"/>
      <c r="C624" s="42"/>
      <c r="D624" s="42"/>
      <c r="E624" s="43" t="str">
        <f t="shared" si="11"/>
        <v/>
      </c>
      <c r="F624" s="44"/>
      <c r="G624" s="42"/>
      <c r="H624" s="45" t="str">
        <f t="shared" si="12"/>
        <v/>
      </c>
      <c r="I624" s="53" t="str">
        <f t="shared" si="13"/>
        <v/>
      </c>
      <c r="J624" s="25"/>
      <c r="K624" s="41"/>
      <c r="L624" s="42"/>
      <c r="M624" s="47" t="str">
        <f t="shared" si="14"/>
        <v/>
      </c>
      <c r="N624" s="48"/>
      <c r="O624" s="52"/>
      <c r="P624" s="25"/>
      <c r="Q624" s="41"/>
      <c r="R624" s="42"/>
      <c r="S624" s="51"/>
      <c r="T624" s="25"/>
    </row>
    <row r="625" spans="2:20" ht="25" customHeight="1">
      <c r="B625" s="41"/>
      <c r="C625" s="42"/>
      <c r="D625" s="42"/>
      <c r="E625" s="43" t="str">
        <f t="shared" si="11"/>
        <v/>
      </c>
      <c r="F625" s="44"/>
      <c r="G625" s="42"/>
      <c r="H625" s="45" t="str">
        <f t="shared" si="12"/>
        <v/>
      </c>
      <c r="I625" s="53" t="str">
        <f t="shared" si="13"/>
        <v/>
      </c>
      <c r="J625" s="25"/>
      <c r="K625" s="41"/>
      <c r="L625" s="42"/>
      <c r="M625" s="47" t="str">
        <f t="shared" si="14"/>
        <v/>
      </c>
      <c r="N625" s="48"/>
      <c r="O625" s="52"/>
      <c r="P625" s="25"/>
      <c r="Q625" s="41"/>
      <c r="R625" s="42"/>
      <c r="S625" s="51"/>
      <c r="T625" s="25"/>
    </row>
    <row r="626" spans="2:20" ht="25" customHeight="1">
      <c r="B626" s="41"/>
      <c r="C626" s="42"/>
      <c r="D626" s="42"/>
      <c r="E626" s="43" t="str">
        <f t="shared" si="11"/>
        <v/>
      </c>
      <c r="F626" s="44"/>
      <c r="G626" s="42"/>
      <c r="H626" s="45" t="str">
        <f t="shared" si="12"/>
        <v/>
      </c>
      <c r="I626" s="53" t="str">
        <f t="shared" si="13"/>
        <v/>
      </c>
      <c r="J626" s="25"/>
      <c r="K626" s="41"/>
      <c r="L626" s="42"/>
      <c r="M626" s="47" t="str">
        <f t="shared" si="14"/>
        <v/>
      </c>
      <c r="N626" s="48"/>
      <c r="O626" s="52"/>
      <c r="P626" s="25"/>
      <c r="Q626" s="41"/>
      <c r="R626" s="42"/>
      <c r="S626" s="51"/>
      <c r="T626" s="25"/>
    </row>
    <row r="627" spans="2:20" ht="25" customHeight="1">
      <c r="B627" s="41"/>
      <c r="C627" s="42"/>
      <c r="D627" s="42"/>
      <c r="E627" s="43" t="str">
        <f t="shared" si="11"/>
        <v/>
      </c>
      <c r="F627" s="44"/>
      <c r="G627" s="42"/>
      <c r="H627" s="45" t="str">
        <f t="shared" si="12"/>
        <v/>
      </c>
      <c r="I627" s="53" t="str">
        <f t="shared" si="13"/>
        <v/>
      </c>
      <c r="J627" s="25"/>
      <c r="K627" s="41"/>
      <c r="L627" s="42"/>
      <c r="M627" s="47" t="str">
        <f t="shared" si="14"/>
        <v/>
      </c>
      <c r="N627" s="48"/>
      <c r="O627" s="52"/>
      <c r="P627" s="25"/>
      <c r="Q627" s="41"/>
      <c r="R627" s="42"/>
      <c r="S627" s="51"/>
      <c r="T627" s="25"/>
    </row>
    <row r="628" spans="2:20" ht="25" customHeight="1">
      <c r="B628" s="41"/>
      <c r="C628" s="42"/>
      <c r="D628" s="42"/>
      <c r="E628" s="43" t="str">
        <f t="shared" si="11"/>
        <v/>
      </c>
      <c r="F628" s="44"/>
      <c r="G628" s="42"/>
      <c r="H628" s="45" t="str">
        <f t="shared" si="12"/>
        <v/>
      </c>
      <c r="I628" s="53" t="str">
        <f t="shared" si="13"/>
        <v/>
      </c>
      <c r="J628" s="25"/>
      <c r="K628" s="41"/>
      <c r="L628" s="42"/>
      <c r="M628" s="47" t="str">
        <f t="shared" si="14"/>
        <v/>
      </c>
      <c r="N628" s="48"/>
      <c r="O628" s="52"/>
      <c r="P628" s="25"/>
      <c r="Q628" s="41"/>
      <c r="R628" s="42"/>
      <c r="S628" s="51"/>
      <c r="T628" s="25"/>
    </row>
    <row r="629" spans="2:20" ht="25" customHeight="1">
      <c r="B629" s="41"/>
      <c r="C629" s="42"/>
      <c r="D629" s="42"/>
      <c r="E629" s="43" t="str">
        <f t="shared" si="11"/>
        <v/>
      </c>
      <c r="F629" s="44"/>
      <c r="G629" s="42"/>
      <c r="H629" s="45" t="str">
        <f t="shared" si="12"/>
        <v/>
      </c>
      <c r="I629" s="53" t="str">
        <f t="shared" si="13"/>
        <v/>
      </c>
      <c r="J629" s="25"/>
      <c r="K629" s="41"/>
      <c r="L629" s="42"/>
      <c r="M629" s="47" t="str">
        <f t="shared" si="14"/>
        <v/>
      </c>
      <c r="N629" s="48"/>
      <c r="O629" s="52"/>
      <c r="P629" s="25"/>
      <c r="Q629" s="41"/>
      <c r="R629" s="42"/>
      <c r="S629" s="51"/>
      <c r="T629" s="25"/>
    </row>
    <row r="630" spans="2:20" ht="25" customHeight="1">
      <c r="B630" s="41"/>
      <c r="C630" s="42"/>
      <c r="D630" s="42"/>
      <c r="E630" s="43" t="str">
        <f t="shared" si="11"/>
        <v/>
      </c>
      <c r="F630" s="44"/>
      <c r="G630" s="42"/>
      <c r="H630" s="45" t="str">
        <f t="shared" si="12"/>
        <v/>
      </c>
      <c r="I630" s="53" t="str">
        <f t="shared" si="13"/>
        <v/>
      </c>
      <c r="J630" s="25"/>
      <c r="K630" s="41"/>
      <c r="L630" s="42"/>
      <c r="M630" s="47" t="str">
        <f t="shared" si="14"/>
        <v/>
      </c>
      <c r="N630" s="48"/>
      <c r="O630" s="52"/>
      <c r="P630" s="25"/>
      <c r="Q630" s="41"/>
      <c r="R630" s="42"/>
      <c r="S630" s="51"/>
      <c r="T630" s="25"/>
    </row>
    <row r="631" spans="2:20" ht="25" customHeight="1">
      <c r="B631" s="41"/>
      <c r="C631" s="42"/>
      <c r="D631" s="42"/>
      <c r="E631" s="43" t="str">
        <f t="shared" si="11"/>
        <v/>
      </c>
      <c r="F631" s="44"/>
      <c r="G631" s="42"/>
      <c r="H631" s="45" t="str">
        <f t="shared" si="12"/>
        <v/>
      </c>
      <c r="I631" s="53" t="str">
        <f t="shared" si="13"/>
        <v/>
      </c>
      <c r="J631" s="25"/>
      <c r="K631" s="41"/>
      <c r="L631" s="42"/>
      <c r="M631" s="47" t="str">
        <f t="shared" si="14"/>
        <v/>
      </c>
      <c r="N631" s="48"/>
      <c r="O631" s="52"/>
      <c r="P631" s="25"/>
      <c r="Q631" s="41"/>
      <c r="R631" s="42"/>
      <c r="S631" s="51"/>
      <c r="T631" s="25"/>
    </row>
    <row r="632" spans="2:20" ht="25" customHeight="1">
      <c r="B632" s="41"/>
      <c r="C632" s="42"/>
      <c r="D632" s="42"/>
      <c r="E632" s="43" t="str">
        <f t="shared" si="11"/>
        <v/>
      </c>
      <c r="F632" s="44"/>
      <c r="G632" s="42"/>
      <c r="H632" s="45" t="str">
        <f t="shared" si="12"/>
        <v/>
      </c>
      <c r="I632" s="53" t="str">
        <f t="shared" si="13"/>
        <v/>
      </c>
      <c r="J632" s="25"/>
      <c r="K632" s="41"/>
      <c r="L632" s="42"/>
      <c r="M632" s="47" t="str">
        <f t="shared" si="14"/>
        <v/>
      </c>
      <c r="N632" s="48"/>
      <c r="O632" s="52"/>
      <c r="P632" s="25"/>
      <c r="Q632" s="41"/>
      <c r="R632" s="42"/>
      <c r="S632" s="51"/>
      <c r="T632" s="25"/>
    </row>
    <row r="633" spans="2:20" ht="25" customHeight="1">
      <c r="B633" s="41"/>
      <c r="C633" s="42"/>
      <c r="D633" s="42"/>
      <c r="E633" s="43" t="str">
        <f t="shared" si="11"/>
        <v/>
      </c>
      <c r="F633" s="44"/>
      <c r="G633" s="42"/>
      <c r="H633" s="45" t="str">
        <f t="shared" si="12"/>
        <v/>
      </c>
      <c r="I633" s="53" t="str">
        <f t="shared" si="13"/>
        <v/>
      </c>
      <c r="J633" s="25"/>
      <c r="K633" s="41"/>
      <c r="L633" s="42"/>
      <c r="M633" s="47" t="str">
        <f t="shared" si="14"/>
        <v/>
      </c>
      <c r="N633" s="48"/>
      <c r="O633" s="52"/>
      <c r="P633" s="25"/>
      <c r="Q633" s="41"/>
      <c r="R633" s="42"/>
      <c r="S633" s="51"/>
      <c r="T633" s="25"/>
    </row>
    <row r="634" spans="2:20" ht="25" customHeight="1">
      <c r="B634" s="41"/>
      <c r="C634" s="42"/>
      <c r="D634" s="42"/>
      <c r="E634" s="43" t="str">
        <f t="shared" si="11"/>
        <v/>
      </c>
      <c r="F634" s="44"/>
      <c r="G634" s="42"/>
      <c r="H634" s="45" t="str">
        <f t="shared" si="12"/>
        <v/>
      </c>
      <c r="I634" s="53" t="str">
        <f t="shared" si="13"/>
        <v/>
      </c>
      <c r="J634" s="25"/>
      <c r="K634" s="41"/>
      <c r="L634" s="42"/>
      <c r="M634" s="47" t="str">
        <f t="shared" si="14"/>
        <v/>
      </c>
      <c r="N634" s="48"/>
      <c r="O634" s="52"/>
      <c r="P634" s="25"/>
      <c r="Q634" s="41"/>
      <c r="R634" s="42"/>
      <c r="S634" s="51"/>
      <c r="T634" s="25"/>
    </row>
    <row r="635" spans="2:20" ht="25" customHeight="1">
      <c r="B635" s="41"/>
      <c r="C635" s="42"/>
      <c r="D635" s="42"/>
      <c r="E635" s="43" t="str">
        <f t="shared" si="11"/>
        <v/>
      </c>
      <c r="F635" s="44"/>
      <c r="G635" s="42"/>
      <c r="H635" s="45" t="str">
        <f t="shared" si="12"/>
        <v/>
      </c>
      <c r="I635" s="53" t="str">
        <f t="shared" si="13"/>
        <v/>
      </c>
      <c r="J635" s="25"/>
      <c r="K635" s="41"/>
      <c r="L635" s="42"/>
      <c r="M635" s="47" t="str">
        <f t="shared" si="14"/>
        <v/>
      </c>
      <c r="N635" s="48"/>
      <c r="O635" s="52"/>
      <c r="P635" s="25"/>
      <c r="Q635" s="41"/>
      <c r="R635" s="42"/>
      <c r="S635" s="51"/>
      <c r="T635" s="25"/>
    </row>
    <row r="636" spans="2:20" ht="25" customHeight="1">
      <c r="B636" s="41"/>
      <c r="C636" s="42"/>
      <c r="D636" s="42"/>
      <c r="E636" s="43" t="str">
        <f t="shared" si="11"/>
        <v/>
      </c>
      <c r="F636" s="44"/>
      <c r="G636" s="42"/>
      <c r="H636" s="45" t="str">
        <f t="shared" si="12"/>
        <v/>
      </c>
      <c r="I636" s="53" t="str">
        <f t="shared" si="13"/>
        <v/>
      </c>
      <c r="J636" s="25"/>
      <c r="K636" s="41"/>
      <c r="L636" s="42"/>
      <c r="M636" s="47" t="str">
        <f t="shared" si="14"/>
        <v/>
      </c>
      <c r="N636" s="48"/>
      <c r="O636" s="52"/>
      <c r="P636" s="25"/>
      <c r="Q636" s="41"/>
      <c r="R636" s="42"/>
      <c r="S636" s="51"/>
      <c r="T636" s="25"/>
    </row>
    <row r="637" spans="2:20" ht="25" customHeight="1">
      <c r="B637" s="41"/>
      <c r="C637" s="42"/>
      <c r="D637" s="42"/>
      <c r="E637" s="43" t="str">
        <f t="shared" si="11"/>
        <v/>
      </c>
      <c r="F637" s="44"/>
      <c r="G637" s="42"/>
      <c r="H637" s="45" t="str">
        <f t="shared" si="12"/>
        <v/>
      </c>
      <c r="I637" s="53" t="str">
        <f t="shared" si="13"/>
        <v/>
      </c>
      <c r="J637" s="25"/>
      <c r="K637" s="41"/>
      <c r="L637" s="42"/>
      <c r="M637" s="47" t="str">
        <f t="shared" si="14"/>
        <v/>
      </c>
      <c r="N637" s="48"/>
      <c r="O637" s="52"/>
      <c r="P637" s="25"/>
      <c r="Q637" s="41"/>
      <c r="R637" s="42"/>
      <c r="S637" s="51"/>
      <c r="T637" s="25"/>
    </row>
    <row r="638" spans="2:20" ht="25" customHeight="1">
      <c r="B638" s="41"/>
      <c r="C638" s="42"/>
      <c r="D638" s="42"/>
      <c r="E638" s="43" t="str">
        <f t="shared" si="11"/>
        <v/>
      </c>
      <c r="F638" s="44"/>
      <c r="G638" s="42"/>
      <c r="H638" s="45" t="str">
        <f t="shared" si="12"/>
        <v/>
      </c>
      <c r="I638" s="53" t="str">
        <f t="shared" si="13"/>
        <v/>
      </c>
      <c r="J638" s="25"/>
      <c r="K638" s="41"/>
      <c r="L638" s="42"/>
      <c r="M638" s="47" t="str">
        <f t="shared" si="14"/>
        <v/>
      </c>
      <c r="N638" s="48"/>
      <c r="O638" s="52"/>
      <c r="P638" s="25"/>
      <c r="Q638" s="41"/>
      <c r="R638" s="42"/>
      <c r="S638" s="51"/>
      <c r="T638" s="25"/>
    </row>
    <row r="639" spans="2:20" ht="25" customHeight="1">
      <c r="B639" s="41"/>
      <c r="C639" s="42"/>
      <c r="D639" s="42"/>
      <c r="E639" s="43" t="str">
        <f t="shared" si="11"/>
        <v/>
      </c>
      <c r="F639" s="44"/>
      <c r="G639" s="42"/>
      <c r="H639" s="45" t="str">
        <f t="shared" si="12"/>
        <v/>
      </c>
      <c r="I639" s="53" t="str">
        <f t="shared" si="13"/>
        <v/>
      </c>
      <c r="J639" s="25"/>
      <c r="K639" s="41"/>
      <c r="L639" s="42"/>
      <c r="M639" s="47" t="str">
        <f t="shared" si="14"/>
        <v/>
      </c>
      <c r="N639" s="48"/>
      <c r="O639" s="52"/>
      <c r="P639" s="25"/>
      <c r="Q639" s="41"/>
      <c r="R639" s="42"/>
      <c r="S639" s="51"/>
      <c r="T639" s="25"/>
    </row>
    <row r="640" spans="2:20" ht="25" customHeight="1">
      <c r="B640" s="41"/>
      <c r="C640" s="42"/>
      <c r="D640" s="42"/>
      <c r="E640" s="43" t="str">
        <f t="shared" si="11"/>
        <v/>
      </c>
      <c r="F640" s="44"/>
      <c r="G640" s="42"/>
      <c r="H640" s="45" t="str">
        <f t="shared" si="12"/>
        <v/>
      </c>
      <c r="I640" s="53" t="str">
        <f t="shared" si="13"/>
        <v/>
      </c>
      <c r="J640" s="25"/>
      <c r="K640" s="41"/>
      <c r="L640" s="42"/>
      <c r="M640" s="47" t="str">
        <f t="shared" si="14"/>
        <v/>
      </c>
      <c r="N640" s="48"/>
      <c r="O640" s="52"/>
      <c r="P640" s="25"/>
      <c r="Q640" s="41"/>
      <c r="R640" s="42"/>
      <c r="S640" s="51"/>
      <c r="T640" s="25"/>
    </row>
    <row r="641" spans="2:20" ht="25" customHeight="1">
      <c r="B641" s="41"/>
      <c r="C641" s="42"/>
      <c r="D641" s="42"/>
      <c r="E641" s="43" t="str">
        <f t="shared" si="11"/>
        <v/>
      </c>
      <c r="F641" s="44"/>
      <c r="G641" s="42"/>
      <c r="H641" s="45" t="str">
        <f t="shared" si="12"/>
        <v/>
      </c>
      <c r="I641" s="53" t="str">
        <f t="shared" si="13"/>
        <v/>
      </c>
      <c r="J641" s="25"/>
      <c r="K641" s="41"/>
      <c r="L641" s="42"/>
      <c r="M641" s="47" t="str">
        <f t="shared" si="14"/>
        <v/>
      </c>
      <c r="N641" s="48"/>
      <c r="O641" s="52"/>
      <c r="P641" s="25"/>
      <c r="Q641" s="41"/>
      <c r="R641" s="42"/>
      <c r="S641" s="51"/>
      <c r="T641" s="25"/>
    </row>
    <row r="642" spans="2:20" ht="25" customHeight="1">
      <c r="B642" s="41"/>
      <c r="C642" s="42"/>
      <c r="D642" s="42"/>
      <c r="E642" s="43" t="str">
        <f t="shared" si="11"/>
        <v/>
      </c>
      <c r="F642" s="44"/>
      <c r="G642" s="42"/>
      <c r="H642" s="45" t="str">
        <f t="shared" si="12"/>
        <v/>
      </c>
      <c r="I642" s="53" t="str">
        <f t="shared" si="13"/>
        <v/>
      </c>
      <c r="J642" s="25"/>
      <c r="K642" s="41"/>
      <c r="L642" s="42"/>
      <c r="M642" s="47" t="str">
        <f t="shared" si="14"/>
        <v/>
      </c>
      <c r="N642" s="48"/>
      <c r="O642" s="52"/>
      <c r="P642" s="25"/>
      <c r="Q642" s="41"/>
      <c r="R642" s="42"/>
      <c r="S642" s="51"/>
      <c r="T642" s="25"/>
    </row>
    <row r="643" spans="2:20" ht="25" customHeight="1">
      <c r="B643" s="41"/>
      <c r="C643" s="42"/>
      <c r="D643" s="42"/>
      <c r="E643" s="43" t="str">
        <f t="shared" si="11"/>
        <v/>
      </c>
      <c r="F643" s="44"/>
      <c r="G643" s="42"/>
      <c r="H643" s="45" t="str">
        <f t="shared" si="12"/>
        <v/>
      </c>
      <c r="I643" s="53" t="str">
        <f t="shared" si="13"/>
        <v/>
      </c>
      <c r="J643" s="25"/>
      <c r="K643" s="41"/>
      <c r="L643" s="42"/>
      <c r="M643" s="47" t="str">
        <f t="shared" si="14"/>
        <v/>
      </c>
      <c r="N643" s="48"/>
      <c r="O643" s="52"/>
      <c r="P643" s="25"/>
      <c r="Q643" s="41"/>
      <c r="R643" s="42"/>
      <c r="S643" s="51"/>
      <c r="T643" s="25"/>
    </row>
    <row r="644" spans="2:20" ht="25" customHeight="1">
      <c r="B644" s="41"/>
      <c r="C644" s="42"/>
      <c r="D644" s="42"/>
      <c r="E644" s="43" t="str">
        <f t="shared" si="11"/>
        <v/>
      </c>
      <c r="F644" s="44"/>
      <c r="G644" s="42"/>
      <c r="H644" s="45" t="str">
        <f t="shared" si="12"/>
        <v/>
      </c>
      <c r="I644" s="53" t="str">
        <f t="shared" si="13"/>
        <v/>
      </c>
      <c r="J644" s="25"/>
      <c r="K644" s="41"/>
      <c r="L644" s="42"/>
      <c r="M644" s="47" t="str">
        <f t="shared" si="14"/>
        <v/>
      </c>
      <c r="N644" s="48"/>
      <c r="O644" s="52"/>
      <c r="P644" s="25"/>
      <c r="Q644" s="41"/>
      <c r="R644" s="42"/>
      <c r="S644" s="51"/>
      <c r="T644" s="25"/>
    </row>
    <row r="645" spans="2:20" ht="25" customHeight="1">
      <c r="B645" s="41"/>
      <c r="C645" s="42"/>
      <c r="D645" s="42"/>
      <c r="E645" s="43" t="str">
        <f t="shared" si="11"/>
        <v/>
      </c>
      <c r="F645" s="44"/>
      <c r="G645" s="42"/>
      <c r="H645" s="45" t="str">
        <f t="shared" si="12"/>
        <v/>
      </c>
      <c r="I645" s="53" t="str">
        <f t="shared" si="13"/>
        <v/>
      </c>
      <c r="J645" s="25"/>
      <c r="K645" s="41"/>
      <c r="L645" s="42"/>
      <c r="M645" s="47" t="str">
        <f t="shared" si="14"/>
        <v/>
      </c>
      <c r="N645" s="48"/>
      <c r="O645" s="52"/>
      <c r="P645" s="25"/>
      <c r="Q645" s="41"/>
      <c r="R645" s="42"/>
      <c r="S645" s="51"/>
      <c r="T645" s="25"/>
    </row>
    <row r="646" spans="2:20" ht="25" customHeight="1">
      <c r="B646" s="41"/>
      <c r="C646" s="42"/>
      <c r="D646" s="42"/>
      <c r="E646" s="43" t="str">
        <f t="shared" si="11"/>
        <v/>
      </c>
      <c r="F646" s="44"/>
      <c r="G646" s="42"/>
      <c r="H646" s="45" t="str">
        <f t="shared" si="12"/>
        <v/>
      </c>
      <c r="I646" s="53" t="str">
        <f t="shared" si="13"/>
        <v/>
      </c>
      <c r="J646" s="25"/>
      <c r="K646" s="41"/>
      <c r="L646" s="42"/>
      <c r="M646" s="47" t="str">
        <f t="shared" si="14"/>
        <v/>
      </c>
      <c r="N646" s="48"/>
      <c r="O646" s="52"/>
      <c r="P646" s="25"/>
      <c r="Q646" s="41"/>
      <c r="R646" s="42"/>
      <c r="S646" s="51"/>
      <c r="T646" s="25"/>
    </row>
    <row r="647" spans="2:20" ht="25" customHeight="1">
      <c r="B647" s="41"/>
      <c r="C647" s="42"/>
      <c r="D647" s="42"/>
      <c r="E647" s="43" t="str">
        <f t="shared" si="11"/>
        <v/>
      </c>
      <c r="F647" s="44"/>
      <c r="G647" s="42"/>
      <c r="H647" s="45" t="str">
        <f t="shared" si="12"/>
        <v/>
      </c>
      <c r="I647" s="53" t="str">
        <f t="shared" si="13"/>
        <v/>
      </c>
      <c r="J647" s="25"/>
      <c r="K647" s="41"/>
      <c r="L647" s="42"/>
      <c r="M647" s="47" t="str">
        <f t="shared" si="14"/>
        <v/>
      </c>
      <c r="N647" s="48"/>
      <c r="O647" s="52"/>
      <c r="P647" s="25"/>
      <c r="Q647" s="41"/>
      <c r="R647" s="42"/>
      <c r="S647" s="51"/>
      <c r="T647" s="25"/>
    </row>
    <row r="648" spans="2:20" ht="25" customHeight="1">
      <c r="B648" s="41"/>
      <c r="C648" s="42"/>
      <c r="D648" s="42"/>
      <c r="E648" s="43" t="str">
        <f t="shared" si="11"/>
        <v/>
      </c>
      <c r="F648" s="44"/>
      <c r="G648" s="42"/>
      <c r="H648" s="45" t="str">
        <f t="shared" si="12"/>
        <v/>
      </c>
      <c r="I648" s="53" t="str">
        <f t="shared" si="13"/>
        <v/>
      </c>
      <c r="J648" s="25"/>
      <c r="K648" s="41"/>
      <c r="L648" s="42"/>
      <c r="M648" s="47" t="str">
        <f t="shared" si="14"/>
        <v/>
      </c>
      <c r="N648" s="48"/>
      <c r="O648" s="52"/>
      <c r="P648" s="25"/>
      <c r="Q648" s="41"/>
      <c r="R648" s="42"/>
      <c r="S648" s="51"/>
      <c r="T648" s="25"/>
    </row>
    <row r="649" spans="2:20" ht="25" customHeight="1">
      <c r="B649" s="41"/>
      <c r="C649" s="42"/>
      <c r="D649" s="42"/>
      <c r="E649" s="43" t="str">
        <f t="shared" si="11"/>
        <v/>
      </c>
      <c r="F649" s="44"/>
      <c r="G649" s="42"/>
      <c r="H649" s="45" t="str">
        <f t="shared" si="12"/>
        <v/>
      </c>
      <c r="I649" s="53" t="str">
        <f t="shared" si="13"/>
        <v/>
      </c>
      <c r="J649" s="25"/>
      <c r="K649" s="41"/>
      <c r="L649" s="42"/>
      <c r="M649" s="47" t="str">
        <f t="shared" si="14"/>
        <v/>
      </c>
      <c r="N649" s="48"/>
      <c r="O649" s="52"/>
      <c r="P649" s="25"/>
      <c r="Q649" s="41"/>
      <c r="R649" s="42"/>
      <c r="S649" s="51"/>
      <c r="T649" s="25"/>
    </row>
    <row r="650" spans="2:20" ht="25" customHeight="1">
      <c r="B650" s="41"/>
      <c r="C650" s="42"/>
      <c r="D650" s="42"/>
      <c r="E650" s="43" t="str">
        <f t="shared" si="11"/>
        <v/>
      </c>
      <c r="F650" s="44"/>
      <c r="G650" s="42"/>
      <c r="H650" s="45" t="str">
        <f t="shared" si="12"/>
        <v/>
      </c>
      <c r="I650" s="53" t="str">
        <f t="shared" si="13"/>
        <v/>
      </c>
      <c r="J650" s="25"/>
      <c r="K650" s="41"/>
      <c r="L650" s="42"/>
      <c r="M650" s="47" t="str">
        <f t="shared" si="14"/>
        <v/>
      </c>
      <c r="N650" s="48"/>
      <c r="O650" s="52"/>
      <c r="P650" s="25"/>
      <c r="Q650" s="41"/>
      <c r="R650" s="42"/>
      <c r="S650" s="51"/>
      <c r="T650" s="25"/>
    </row>
    <row r="651" spans="2:20" ht="25" customHeight="1">
      <c r="B651" s="41"/>
      <c r="C651" s="42"/>
      <c r="D651" s="42"/>
      <c r="E651" s="43" t="str">
        <f t="shared" si="11"/>
        <v/>
      </c>
      <c r="F651" s="44"/>
      <c r="G651" s="42"/>
      <c r="H651" s="45" t="str">
        <f t="shared" si="12"/>
        <v/>
      </c>
      <c r="I651" s="53" t="str">
        <f t="shared" si="13"/>
        <v/>
      </c>
      <c r="J651" s="25"/>
      <c r="K651" s="41"/>
      <c r="L651" s="42"/>
      <c r="M651" s="47" t="str">
        <f t="shared" si="14"/>
        <v/>
      </c>
      <c r="N651" s="48"/>
      <c r="O651" s="52"/>
      <c r="P651" s="25"/>
      <c r="Q651" s="41"/>
      <c r="R651" s="42"/>
      <c r="S651" s="51"/>
      <c r="T651" s="25"/>
    </row>
    <row r="652" spans="2:20" ht="25" customHeight="1">
      <c r="B652" s="41"/>
      <c r="C652" s="42"/>
      <c r="D652" s="42"/>
      <c r="E652" s="43" t="str">
        <f t="shared" si="11"/>
        <v/>
      </c>
      <c r="F652" s="44"/>
      <c r="G652" s="42"/>
      <c r="H652" s="45" t="str">
        <f t="shared" si="12"/>
        <v/>
      </c>
      <c r="I652" s="53" t="str">
        <f t="shared" si="13"/>
        <v/>
      </c>
      <c r="J652" s="25"/>
      <c r="K652" s="41"/>
      <c r="L652" s="42"/>
      <c r="M652" s="47" t="str">
        <f t="shared" si="14"/>
        <v/>
      </c>
      <c r="N652" s="48"/>
      <c r="O652" s="52"/>
      <c r="P652" s="25"/>
      <c r="Q652" s="41"/>
      <c r="R652" s="42"/>
      <c r="S652" s="51"/>
      <c r="T652" s="25"/>
    </row>
    <row r="653" spans="2:20" ht="25" customHeight="1">
      <c r="B653" s="41"/>
      <c r="C653" s="42"/>
      <c r="D653" s="42"/>
      <c r="E653" s="43" t="str">
        <f t="shared" si="11"/>
        <v/>
      </c>
      <c r="F653" s="44"/>
      <c r="G653" s="42"/>
      <c r="H653" s="45" t="str">
        <f t="shared" si="12"/>
        <v/>
      </c>
      <c r="I653" s="53" t="str">
        <f t="shared" si="13"/>
        <v/>
      </c>
      <c r="J653" s="25"/>
      <c r="K653" s="41"/>
      <c r="L653" s="42"/>
      <c r="M653" s="47" t="str">
        <f t="shared" si="14"/>
        <v/>
      </c>
      <c r="N653" s="48"/>
      <c r="O653" s="52"/>
      <c r="P653" s="25"/>
      <c r="Q653" s="41"/>
      <c r="R653" s="42"/>
      <c r="S653" s="51"/>
      <c r="T653" s="25"/>
    </row>
    <row r="654" spans="2:20" ht="25" customHeight="1">
      <c r="B654" s="41"/>
      <c r="C654" s="42"/>
      <c r="D654" s="42"/>
      <c r="E654" s="43" t="str">
        <f t="shared" si="11"/>
        <v/>
      </c>
      <c r="F654" s="44"/>
      <c r="G654" s="42"/>
      <c r="H654" s="45" t="str">
        <f t="shared" si="12"/>
        <v/>
      </c>
      <c r="I654" s="53" t="str">
        <f t="shared" si="13"/>
        <v/>
      </c>
      <c r="J654" s="25"/>
      <c r="K654" s="41"/>
      <c r="L654" s="42"/>
      <c r="M654" s="47" t="str">
        <f t="shared" si="14"/>
        <v/>
      </c>
      <c r="N654" s="48"/>
      <c r="O654" s="52"/>
      <c r="P654" s="25"/>
      <c r="Q654" s="41"/>
      <c r="R654" s="42"/>
      <c r="S654" s="51"/>
      <c r="T654" s="25"/>
    </row>
    <row r="655" spans="2:20" ht="25" customHeight="1">
      <c r="B655" s="41"/>
      <c r="C655" s="42"/>
      <c r="D655" s="42"/>
      <c r="E655" s="43" t="str">
        <f t="shared" si="11"/>
        <v/>
      </c>
      <c r="F655" s="44"/>
      <c r="G655" s="42"/>
      <c r="H655" s="45" t="str">
        <f t="shared" si="12"/>
        <v/>
      </c>
      <c r="I655" s="53" t="str">
        <f t="shared" si="13"/>
        <v/>
      </c>
      <c r="J655" s="25"/>
      <c r="K655" s="41"/>
      <c r="L655" s="42"/>
      <c r="M655" s="47" t="str">
        <f t="shared" si="14"/>
        <v/>
      </c>
      <c r="N655" s="48"/>
      <c r="O655" s="52"/>
      <c r="P655" s="25"/>
      <c r="Q655" s="41"/>
      <c r="R655" s="42"/>
      <c r="S655" s="51"/>
      <c r="T655" s="25"/>
    </row>
    <row r="656" spans="2:20" ht="25" customHeight="1">
      <c r="B656" s="41"/>
      <c r="C656" s="42"/>
      <c r="D656" s="42"/>
      <c r="E656" s="43" t="str">
        <f t="shared" si="11"/>
        <v/>
      </c>
      <c r="F656" s="44"/>
      <c r="G656" s="42"/>
      <c r="H656" s="45" t="str">
        <f t="shared" si="12"/>
        <v/>
      </c>
      <c r="I656" s="53" t="str">
        <f t="shared" si="13"/>
        <v/>
      </c>
      <c r="J656" s="25"/>
      <c r="K656" s="41"/>
      <c r="L656" s="42"/>
      <c r="M656" s="47" t="str">
        <f t="shared" si="14"/>
        <v/>
      </c>
      <c r="N656" s="48"/>
      <c r="O656" s="52"/>
      <c r="P656" s="25"/>
      <c r="Q656" s="41"/>
      <c r="R656" s="42"/>
      <c r="S656" s="51"/>
      <c r="T656" s="25"/>
    </row>
    <row r="657" spans="2:20" ht="25" customHeight="1">
      <c r="B657" s="41"/>
      <c r="C657" s="42"/>
      <c r="D657" s="42"/>
      <c r="E657" s="43" t="str">
        <f t="shared" si="11"/>
        <v/>
      </c>
      <c r="F657" s="44"/>
      <c r="G657" s="42"/>
      <c r="H657" s="45" t="str">
        <f t="shared" si="12"/>
        <v/>
      </c>
      <c r="I657" s="53" t="str">
        <f t="shared" si="13"/>
        <v/>
      </c>
      <c r="J657" s="25"/>
      <c r="K657" s="41"/>
      <c r="L657" s="42"/>
      <c r="M657" s="47" t="str">
        <f t="shared" si="14"/>
        <v/>
      </c>
      <c r="N657" s="48"/>
      <c r="O657" s="52"/>
      <c r="P657" s="25"/>
      <c r="Q657" s="41"/>
      <c r="R657" s="42"/>
      <c r="S657" s="51"/>
      <c r="T657" s="25"/>
    </row>
    <row r="658" spans="2:20" ht="25" customHeight="1">
      <c r="B658" s="41"/>
      <c r="C658" s="42"/>
      <c r="D658" s="42"/>
      <c r="E658" s="43" t="str">
        <f t="shared" si="11"/>
        <v/>
      </c>
      <c r="F658" s="44"/>
      <c r="G658" s="42"/>
      <c r="H658" s="45" t="str">
        <f t="shared" si="12"/>
        <v/>
      </c>
      <c r="I658" s="53" t="str">
        <f t="shared" si="13"/>
        <v/>
      </c>
      <c r="J658" s="25"/>
      <c r="K658" s="41"/>
      <c r="L658" s="42"/>
      <c r="M658" s="47" t="str">
        <f t="shared" si="14"/>
        <v/>
      </c>
      <c r="N658" s="48"/>
      <c r="O658" s="52"/>
      <c r="P658" s="25"/>
      <c r="Q658" s="41"/>
      <c r="R658" s="42"/>
      <c r="S658" s="51"/>
      <c r="T658" s="25"/>
    </row>
    <row r="659" spans="2:20" ht="25" customHeight="1">
      <c r="B659" s="41"/>
      <c r="C659" s="42"/>
      <c r="D659" s="42"/>
      <c r="E659" s="43" t="str">
        <f t="shared" si="11"/>
        <v/>
      </c>
      <c r="F659" s="44"/>
      <c r="G659" s="42"/>
      <c r="H659" s="45" t="str">
        <f t="shared" si="12"/>
        <v/>
      </c>
      <c r="I659" s="53" t="str">
        <f t="shared" si="13"/>
        <v/>
      </c>
      <c r="J659" s="25"/>
      <c r="K659" s="41"/>
      <c r="L659" s="42"/>
      <c r="M659" s="47" t="str">
        <f t="shared" si="14"/>
        <v/>
      </c>
      <c r="N659" s="48"/>
      <c r="O659" s="52"/>
      <c r="P659" s="25"/>
      <c r="Q659" s="41"/>
      <c r="R659" s="42"/>
      <c r="S659" s="51"/>
      <c r="T659" s="25"/>
    </row>
    <row r="660" spans="2:20" ht="25" customHeight="1">
      <c r="B660" s="41"/>
      <c r="C660" s="42"/>
      <c r="D660" s="42"/>
      <c r="E660" s="43" t="str">
        <f t="shared" si="11"/>
        <v/>
      </c>
      <c r="F660" s="44"/>
      <c r="G660" s="42"/>
      <c r="H660" s="45" t="str">
        <f t="shared" si="12"/>
        <v/>
      </c>
      <c r="I660" s="53" t="str">
        <f t="shared" si="13"/>
        <v/>
      </c>
      <c r="J660" s="25"/>
      <c r="K660" s="41"/>
      <c r="L660" s="42"/>
      <c r="M660" s="47" t="str">
        <f t="shared" si="14"/>
        <v/>
      </c>
      <c r="N660" s="48"/>
      <c r="O660" s="52"/>
      <c r="P660" s="25"/>
      <c r="Q660" s="41"/>
      <c r="R660" s="42"/>
      <c r="S660" s="51"/>
      <c r="T660" s="25"/>
    </row>
    <row r="661" spans="2:20" ht="25" customHeight="1">
      <c r="B661" s="41"/>
      <c r="C661" s="42"/>
      <c r="D661" s="42"/>
      <c r="E661" s="43" t="str">
        <f t="shared" si="11"/>
        <v/>
      </c>
      <c r="F661" s="44"/>
      <c r="G661" s="42"/>
      <c r="H661" s="45" t="str">
        <f t="shared" si="12"/>
        <v/>
      </c>
      <c r="I661" s="53" t="str">
        <f t="shared" si="13"/>
        <v/>
      </c>
      <c r="J661" s="25"/>
      <c r="K661" s="41"/>
      <c r="L661" s="42"/>
      <c r="M661" s="47" t="str">
        <f t="shared" si="14"/>
        <v/>
      </c>
      <c r="N661" s="48"/>
      <c r="O661" s="52"/>
      <c r="P661" s="25"/>
      <c r="Q661" s="41"/>
      <c r="R661" s="42"/>
      <c r="S661" s="51"/>
      <c r="T661" s="25"/>
    </row>
    <row r="662" spans="2:20" ht="25" customHeight="1">
      <c r="B662" s="41"/>
      <c r="C662" s="42"/>
      <c r="D662" s="42"/>
      <c r="E662" s="43" t="str">
        <f t="shared" si="11"/>
        <v/>
      </c>
      <c r="F662" s="44"/>
      <c r="G662" s="42"/>
      <c r="H662" s="45" t="str">
        <f t="shared" si="12"/>
        <v/>
      </c>
      <c r="I662" s="53" t="str">
        <f t="shared" si="13"/>
        <v/>
      </c>
      <c r="J662" s="25"/>
      <c r="K662" s="41"/>
      <c r="L662" s="42"/>
      <c r="M662" s="47" t="str">
        <f t="shared" si="14"/>
        <v/>
      </c>
      <c r="N662" s="48"/>
      <c r="O662" s="52"/>
      <c r="P662" s="25"/>
      <c r="Q662" s="41"/>
      <c r="R662" s="42"/>
      <c r="S662" s="51"/>
      <c r="T662" s="25"/>
    </row>
    <row r="663" spans="2:20" ht="25" customHeight="1">
      <c r="B663" s="41"/>
      <c r="C663" s="42"/>
      <c r="D663" s="42"/>
      <c r="E663" s="43" t="str">
        <f t="shared" si="11"/>
        <v/>
      </c>
      <c r="F663" s="44"/>
      <c r="G663" s="42"/>
      <c r="H663" s="45" t="str">
        <f t="shared" si="12"/>
        <v/>
      </c>
      <c r="I663" s="53" t="str">
        <f t="shared" si="13"/>
        <v/>
      </c>
      <c r="J663" s="25"/>
      <c r="K663" s="41"/>
      <c r="L663" s="42"/>
      <c r="M663" s="47" t="str">
        <f t="shared" si="14"/>
        <v/>
      </c>
      <c r="N663" s="48"/>
      <c r="O663" s="52"/>
      <c r="P663" s="25"/>
      <c r="Q663" s="41"/>
      <c r="R663" s="42"/>
      <c r="S663" s="51"/>
      <c r="T663" s="25"/>
    </row>
    <row r="664" spans="2:20" ht="25" customHeight="1">
      <c r="B664" s="41"/>
      <c r="C664" s="42"/>
      <c r="D664" s="42"/>
      <c r="E664" s="43" t="str">
        <f t="shared" si="11"/>
        <v/>
      </c>
      <c r="F664" s="44"/>
      <c r="G664" s="42"/>
      <c r="H664" s="45" t="str">
        <f t="shared" si="12"/>
        <v/>
      </c>
      <c r="I664" s="53" t="str">
        <f t="shared" si="13"/>
        <v/>
      </c>
      <c r="J664" s="25"/>
      <c r="K664" s="41"/>
      <c r="L664" s="42"/>
      <c r="M664" s="47" t="str">
        <f t="shared" si="14"/>
        <v/>
      </c>
      <c r="N664" s="48"/>
      <c r="O664" s="52"/>
      <c r="P664" s="25"/>
      <c r="Q664" s="41"/>
      <c r="R664" s="42"/>
      <c r="S664" s="51"/>
      <c r="T664" s="25"/>
    </row>
    <row r="665" spans="2:20" ht="25" customHeight="1">
      <c r="B665" s="41"/>
      <c r="C665" s="42"/>
      <c r="D665" s="42"/>
      <c r="E665" s="43" t="str">
        <f t="shared" si="11"/>
        <v/>
      </c>
      <c r="F665" s="44"/>
      <c r="G665" s="42"/>
      <c r="H665" s="45" t="str">
        <f t="shared" si="12"/>
        <v/>
      </c>
      <c r="I665" s="53" t="str">
        <f t="shared" si="13"/>
        <v/>
      </c>
      <c r="J665" s="25"/>
      <c r="K665" s="41"/>
      <c r="L665" s="42"/>
      <c r="M665" s="47" t="str">
        <f t="shared" si="14"/>
        <v/>
      </c>
      <c r="N665" s="48"/>
      <c r="O665" s="52"/>
      <c r="P665" s="25"/>
      <c r="Q665" s="41"/>
      <c r="R665" s="42"/>
      <c r="S665" s="51"/>
      <c r="T665" s="25"/>
    </row>
    <row r="666" spans="2:20" ht="25" customHeight="1">
      <c r="B666" s="41"/>
      <c r="C666" s="42"/>
      <c r="D666" s="42"/>
      <c r="E666" s="43" t="str">
        <f t="shared" si="11"/>
        <v/>
      </c>
      <c r="F666" s="44"/>
      <c r="G666" s="42"/>
      <c r="H666" s="45" t="str">
        <f t="shared" si="12"/>
        <v/>
      </c>
      <c r="I666" s="53" t="str">
        <f t="shared" si="13"/>
        <v/>
      </c>
      <c r="J666" s="25"/>
      <c r="K666" s="41"/>
      <c r="L666" s="42"/>
      <c r="M666" s="47" t="str">
        <f t="shared" si="14"/>
        <v/>
      </c>
      <c r="N666" s="48"/>
      <c r="O666" s="52"/>
      <c r="P666" s="25"/>
      <c r="Q666" s="41"/>
      <c r="R666" s="42"/>
      <c r="S666" s="51"/>
      <c r="T666" s="25"/>
    </row>
    <row r="667" spans="2:20" ht="25" customHeight="1">
      <c r="B667" s="41"/>
      <c r="C667" s="42"/>
      <c r="D667" s="42"/>
      <c r="E667" s="43" t="str">
        <f t="shared" si="11"/>
        <v/>
      </c>
      <c r="F667" s="44"/>
      <c r="G667" s="42"/>
      <c r="H667" s="45" t="str">
        <f t="shared" si="12"/>
        <v/>
      </c>
      <c r="I667" s="53" t="str">
        <f t="shared" si="13"/>
        <v/>
      </c>
      <c r="J667" s="25"/>
      <c r="K667" s="41"/>
      <c r="L667" s="42"/>
      <c r="M667" s="47" t="str">
        <f t="shared" si="14"/>
        <v/>
      </c>
      <c r="N667" s="48"/>
      <c r="O667" s="52"/>
      <c r="P667" s="25"/>
      <c r="Q667" s="41"/>
      <c r="R667" s="42"/>
      <c r="S667" s="51"/>
      <c r="T667" s="25"/>
    </row>
    <row r="668" spans="2:20" ht="25" customHeight="1">
      <c r="B668" s="41"/>
      <c r="C668" s="42"/>
      <c r="D668" s="42"/>
      <c r="E668" s="43" t="str">
        <f t="shared" si="11"/>
        <v/>
      </c>
      <c r="F668" s="44"/>
      <c r="G668" s="42"/>
      <c r="H668" s="45" t="str">
        <f t="shared" si="12"/>
        <v/>
      </c>
      <c r="I668" s="53" t="str">
        <f t="shared" si="13"/>
        <v/>
      </c>
      <c r="J668" s="25"/>
      <c r="K668" s="41"/>
      <c r="L668" s="42"/>
      <c r="M668" s="47" t="str">
        <f t="shared" si="14"/>
        <v/>
      </c>
      <c r="N668" s="48"/>
      <c r="O668" s="52"/>
      <c r="P668" s="25"/>
      <c r="Q668" s="41"/>
      <c r="R668" s="42"/>
      <c r="S668" s="51"/>
      <c r="T668" s="25"/>
    </row>
    <row r="669" spans="2:20" ht="25" customHeight="1">
      <c r="B669" s="41"/>
      <c r="C669" s="42"/>
      <c r="D669" s="42"/>
      <c r="E669" s="43" t="str">
        <f t="shared" si="11"/>
        <v/>
      </c>
      <c r="F669" s="44"/>
      <c r="G669" s="42"/>
      <c r="H669" s="45" t="str">
        <f t="shared" si="12"/>
        <v/>
      </c>
      <c r="I669" s="53" t="str">
        <f t="shared" si="13"/>
        <v/>
      </c>
      <c r="J669" s="25"/>
      <c r="K669" s="41"/>
      <c r="L669" s="42"/>
      <c r="M669" s="47" t="str">
        <f t="shared" si="14"/>
        <v/>
      </c>
      <c r="N669" s="48"/>
      <c r="O669" s="52"/>
      <c r="P669" s="25"/>
      <c r="Q669" s="41"/>
      <c r="R669" s="42"/>
      <c r="S669" s="51"/>
      <c r="T669" s="25"/>
    </row>
    <row r="670" spans="2:20" ht="25" customHeight="1">
      <c r="B670" s="41"/>
      <c r="C670" s="42"/>
      <c r="D670" s="42"/>
      <c r="E670" s="43" t="str">
        <f t="shared" si="11"/>
        <v/>
      </c>
      <c r="F670" s="44"/>
      <c r="G670" s="42"/>
      <c r="H670" s="45" t="str">
        <f t="shared" si="12"/>
        <v/>
      </c>
      <c r="I670" s="53" t="str">
        <f t="shared" si="13"/>
        <v/>
      </c>
      <c r="J670" s="25"/>
      <c r="K670" s="41"/>
      <c r="L670" s="42"/>
      <c r="M670" s="47" t="str">
        <f t="shared" si="14"/>
        <v/>
      </c>
      <c r="N670" s="48"/>
      <c r="O670" s="52"/>
      <c r="P670" s="25"/>
      <c r="Q670" s="41"/>
      <c r="R670" s="42"/>
      <c r="S670" s="51"/>
      <c r="T670" s="25"/>
    </row>
    <row r="671" spans="2:20" ht="25" customHeight="1">
      <c r="B671" s="41"/>
      <c r="C671" s="42"/>
      <c r="D671" s="42"/>
      <c r="E671" s="43" t="str">
        <f t="shared" si="11"/>
        <v/>
      </c>
      <c r="F671" s="44"/>
      <c r="G671" s="42"/>
      <c r="H671" s="45" t="str">
        <f t="shared" si="12"/>
        <v/>
      </c>
      <c r="I671" s="53" t="str">
        <f t="shared" si="13"/>
        <v/>
      </c>
      <c r="J671" s="25"/>
      <c r="K671" s="41"/>
      <c r="L671" s="42"/>
      <c r="M671" s="47" t="str">
        <f t="shared" si="14"/>
        <v/>
      </c>
      <c r="N671" s="48"/>
      <c r="O671" s="52"/>
      <c r="P671" s="25"/>
      <c r="Q671" s="41"/>
      <c r="R671" s="42"/>
      <c r="S671" s="51"/>
      <c r="T671" s="25"/>
    </row>
    <row r="672" spans="2:20" ht="25" customHeight="1">
      <c r="B672" s="41"/>
      <c r="C672" s="42"/>
      <c r="D672" s="42"/>
      <c r="E672" s="43" t="str">
        <f t="shared" si="11"/>
        <v/>
      </c>
      <c r="F672" s="44"/>
      <c r="G672" s="42"/>
      <c r="H672" s="45" t="str">
        <f t="shared" si="12"/>
        <v/>
      </c>
      <c r="I672" s="53" t="str">
        <f t="shared" si="13"/>
        <v/>
      </c>
      <c r="J672" s="25"/>
      <c r="K672" s="41"/>
      <c r="L672" s="42"/>
      <c r="M672" s="47" t="str">
        <f t="shared" si="14"/>
        <v/>
      </c>
      <c r="N672" s="48"/>
      <c r="O672" s="52"/>
      <c r="P672" s="25"/>
      <c r="Q672" s="41"/>
      <c r="R672" s="42"/>
      <c r="S672" s="51"/>
      <c r="T672" s="25"/>
    </row>
    <row r="673" spans="2:20" ht="25" customHeight="1">
      <c r="B673" s="41"/>
      <c r="C673" s="42"/>
      <c r="D673" s="42"/>
      <c r="E673" s="43" t="str">
        <f t="shared" si="11"/>
        <v/>
      </c>
      <c r="F673" s="44"/>
      <c r="G673" s="42"/>
      <c r="H673" s="45" t="str">
        <f t="shared" si="12"/>
        <v/>
      </c>
      <c r="I673" s="53" t="str">
        <f t="shared" si="13"/>
        <v/>
      </c>
      <c r="J673" s="25"/>
      <c r="K673" s="41"/>
      <c r="L673" s="42"/>
      <c r="M673" s="47" t="str">
        <f t="shared" si="14"/>
        <v/>
      </c>
      <c r="N673" s="48"/>
      <c r="O673" s="52"/>
      <c r="P673" s="25"/>
      <c r="Q673" s="41"/>
      <c r="R673" s="42"/>
      <c r="S673" s="51"/>
      <c r="T673" s="25"/>
    </row>
    <row r="674" spans="2:20" ht="25" customHeight="1">
      <c r="B674" s="41"/>
      <c r="C674" s="42"/>
      <c r="D674" s="42"/>
      <c r="E674" s="43" t="str">
        <f t="shared" si="11"/>
        <v/>
      </c>
      <c r="F674" s="44"/>
      <c r="G674" s="42"/>
      <c r="H674" s="45" t="str">
        <f t="shared" si="12"/>
        <v/>
      </c>
      <c r="I674" s="53" t="str">
        <f t="shared" si="13"/>
        <v/>
      </c>
      <c r="J674" s="25"/>
      <c r="K674" s="41"/>
      <c r="L674" s="42"/>
      <c r="M674" s="47" t="str">
        <f t="shared" si="14"/>
        <v/>
      </c>
      <c r="N674" s="48"/>
      <c r="O674" s="52"/>
      <c r="P674" s="25"/>
      <c r="Q674" s="41"/>
      <c r="R674" s="42"/>
      <c r="S674" s="51"/>
      <c r="T674" s="25"/>
    </row>
    <row r="675" spans="2:20" ht="25" customHeight="1">
      <c r="B675" s="41"/>
      <c r="C675" s="42"/>
      <c r="D675" s="42"/>
      <c r="E675" s="43" t="str">
        <f t="shared" si="11"/>
        <v/>
      </c>
      <c r="F675" s="44"/>
      <c r="G675" s="42"/>
      <c r="H675" s="45" t="str">
        <f t="shared" si="12"/>
        <v/>
      </c>
      <c r="I675" s="53" t="str">
        <f t="shared" si="13"/>
        <v/>
      </c>
      <c r="J675" s="25"/>
      <c r="K675" s="41"/>
      <c r="L675" s="42"/>
      <c r="M675" s="47" t="str">
        <f t="shared" si="14"/>
        <v/>
      </c>
      <c r="N675" s="48"/>
      <c r="O675" s="52"/>
      <c r="P675" s="25"/>
      <c r="Q675" s="41"/>
      <c r="R675" s="42"/>
      <c r="S675" s="51"/>
      <c r="T675" s="25"/>
    </row>
    <row r="676" spans="2:20" ht="25" customHeight="1">
      <c r="B676" s="41"/>
      <c r="C676" s="42"/>
      <c r="D676" s="42"/>
      <c r="E676" s="43" t="str">
        <f t="shared" si="11"/>
        <v/>
      </c>
      <c r="F676" s="44"/>
      <c r="G676" s="42"/>
      <c r="H676" s="45" t="str">
        <f t="shared" si="12"/>
        <v/>
      </c>
      <c r="I676" s="53" t="str">
        <f t="shared" si="13"/>
        <v/>
      </c>
      <c r="J676" s="25"/>
      <c r="K676" s="41"/>
      <c r="L676" s="42"/>
      <c r="M676" s="47" t="str">
        <f t="shared" si="14"/>
        <v/>
      </c>
      <c r="N676" s="48"/>
      <c r="O676" s="52"/>
      <c r="P676" s="25"/>
      <c r="Q676" s="41"/>
      <c r="R676" s="42"/>
      <c r="S676" s="51"/>
      <c r="T676" s="25"/>
    </row>
    <row r="677" spans="2:20" ht="25" customHeight="1">
      <c r="B677" s="41"/>
      <c r="C677" s="42"/>
      <c r="D677" s="42"/>
      <c r="E677" s="43" t="str">
        <f t="shared" si="11"/>
        <v/>
      </c>
      <c r="F677" s="44"/>
      <c r="G677" s="42"/>
      <c r="H677" s="45" t="str">
        <f t="shared" si="12"/>
        <v/>
      </c>
      <c r="I677" s="53" t="str">
        <f t="shared" si="13"/>
        <v/>
      </c>
      <c r="J677" s="25"/>
      <c r="K677" s="41"/>
      <c r="L677" s="42"/>
      <c r="M677" s="47" t="str">
        <f t="shared" si="14"/>
        <v/>
      </c>
      <c r="N677" s="48"/>
      <c r="O677" s="52"/>
      <c r="P677" s="25"/>
      <c r="Q677" s="41"/>
      <c r="R677" s="42"/>
      <c r="S677" s="51"/>
      <c r="T677" s="25"/>
    </row>
    <row r="678" spans="2:20" ht="25" customHeight="1">
      <c r="B678" s="41"/>
      <c r="C678" s="42"/>
      <c r="D678" s="42"/>
      <c r="E678" s="43" t="str">
        <f t="shared" si="11"/>
        <v/>
      </c>
      <c r="F678" s="44"/>
      <c r="G678" s="42"/>
      <c r="H678" s="45" t="str">
        <f t="shared" si="12"/>
        <v/>
      </c>
      <c r="I678" s="53" t="str">
        <f t="shared" si="13"/>
        <v/>
      </c>
      <c r="J678" s="25"/>
      <c r="K678" s="41"/>
      <c r="L678" s="42"/>
      <c r="M678" s="47" t="str">
        <f t="shared" si="14"/>
        <v/>
      </c>
      <c r="N678" s="48"/>
      <c r="O678" s="52"/>
      <c r="P678" s="25"/>
      <c r="Q678" s="41"/>
      <c r="R678" s="42"/>
      <c r="S678" s="51"/>
      <c r="T678" s="25"/>
    </row>
    <row r="679" spans="2:20" ht="25" customHeight="1">
      <c r="B679" s="41"/>
      <c r="C679" s="42"/>
      <c r="D679" s="42"/>
      <c r="E679" s="43" t="str">
        <f t="shared" si="11"/>
        <v/>
      </c>
      <c r="F679" s="44"/>
      <c r="G679" s="42"/>
      <c r="H679" s="45" t="str">
        <f t="shared" si="12"/>
        <v/>
      </c>
      <c r="I679" s="53" t="str">
        <f t="shared" si="13"/>
        <v/>
      </c>
      <c r="J679" s="25"/>
      <c r="K679" s="41"/>
      <c r="L679" s="42"/>
      <c r="M679" s="47" t="str">
        <f t="shared" si="14"/>
        <v/>
      </c>
      <c r="N679" s="48"/>
      <c r="O679" s="52"/>
      <c r="P679" s="25"/>
      <c r="Q679" s="41"/>
      <c r="R679" s="42"/>
      <c r="S679" s="51"/>
      <c r="T679" s="25"/>
    </row>
    <row r="680" spans="2:20" ht="25" customHeight="1">
      <c r="B680" s="41"/>
      <c r="C680" s="42"/>
      <c r="D680" s="42"/>
      <c r="E680" s="43" t="str">
        <f t="shared" si="11"/>
        <v/>
      </c>
      <c r="F680" s="44"/>
      <c r="G680" s="42"/>
      <c r="H680" s="45" t="str">
        <f t="shared" si="12"/>
        <v/>
      </c>
      <c r="I680" s="53" t="str">
        <f t="shared" si="13"/>
        <v/>
      </c>
      <c r="J680" s="25"/>
      <c r="K680" s="41"/>
      <c r="L680" s="42"/>
      <c r="M680" s="47" t="str">
        <f t="shared" si="14"/>
        <v/>
      </c>
      <c r="N680" s="48"/>
      <c r="O680" s="52"/>
      <c r="P680" s="25"/>
      <c r="Q680" s="41"/>
      <c r="R680" s="42"/>
      <c r="S680" s="51"/>
      <c r="T680" s="25"/>
    </row>
    <row r="681" spans="2:20" ht="25" customHeight="1">
      <c r="B681" s="41"/>
      <c r="C681" s="42"/>
      <c r="D681" s="42"/>
      <c r="E681" s="43" t="str">
        <f t="shared" si="11"/>
        <v/>
      </c>
      <c r="F681" s="44"/>
      <c r="G681" s="42"/>
      <c r="H681" s="45" t="str">
        <f t="shared" si="12"/>
        <v/>
      </c>
      <c r="I681" s="53" t="str">
        <f t="shared" si="13"/>
        <v/>
      </c>
      <c r="J681" s="25"/>
      <c r="K681" s="41"/>
      <c r="L681" s="42"/>
      <c r="M681" s="47" t="str">
        <f t="shared" si="14"/>
        <v/>
      </c>
      <c r="N681" s="48"/>
      <c r="O681" s="52"/>
      <c r="P681" s="25"/>
      <c r="Q681" s="41"/>
      <c r="R681" s="42"/>
      <c r="S681" s="51"/>
      <c r="T681" s="25"/>
    </row>
    <row r="682" spans="2:20" ht="25" customHeight="1">
      <c r="B682" s="41"/>
      <c r="C682" s="42"/>
      <c r="D682" s="42"/>
      <c r="E682" s="43" t="str">
        <f t="shared" si="11"/>
        <v/>
      </c>
      <c r="F682" s="44"/>
      <c r="G682" s="42"/>
      <c r="H682" s="45" t="str">
        <f t="shared" si="12"/>
        <v/>
      </c>
      <c r="I682" s="53" t="str">
        <f t="shared" si="13"/>
        <v/>
      </c>
      <c r="J682" s="25"/>
      <c r="K682" s="41"/>
      <c r="L682" s="42"/>
      <c r="M682" s="47" t="str">
        <f t="shared" si="14"/>
        <v/>
      </c>
      <c r="N682" s="48"/>
      <c r="O682" s="52"/>
      <c r="P682" s="25"/>
      <c r="Q682" s="41"/>
      <c r="R682" s="42"/>
      <c r="S682" s="51"/>
      <c r="T682" s="25"/>
    </row>
    <row r="683" spans="2:20" ht="25" customHeight="1">
      <c r="B683" s="41"/>
      <c r="C683" s="42"/>
      <c r="D683" s="42"/>
      <c r="E683" s="43" t="str">
        <f t="shared" si="11"/>
        <v/>
      </c>
      <c r="F683" s="44"/>
      <c r="G683" s="42"/>
      <c r="H683" s="45" t="str">
        <f t="shared" si="12"/>
        <v/>
      </c>
      <c r="I683" s="53" t="str">
        <f t="shared" si="13"/>
        <v/>
      </c>
      <c r="J683" s="25"/>
      <c r="K683" s="41"/>
      <c r="L683" s="42"/>
      <c r="M683" s="47" t="str">
        <f t="shared" si="14"/>
        <v/>
      </c>
      <c r="N683" s="48"/>
      <c r="O683" s="52"/>
      <c r="P683" s="25"/>
      <c r="Q683" s="41"/>
      <c r="R683" s="42"/>
      <c r="S683" s="51"/>
      <c r="T683" s="25"/>
    </row>
    <row r="684" spans="2:20" ht="25" customHeight="1">
      <c r="B684" s="41"/>
      <c r="C684" s="42"/>
      <c r="D684" s="42"/>
      <c r="E684" s="43" t="str">
        <f t="shared" si="11"/>
        <v/>
      </c>
      <c r="F684" s="44"/>
      <c r="G684" s="42"/>
      <c r="H684" s="45" t="str">
        <f t="shared" si="12"/>
        <v/>
      </c>
      <c r="I684" s="53" t="str">
        <f t="shared" si="13"/>
        <v/>
      </c>
      <c r="J684" s="25"/>
      <c r="K684" s="41"/>
      <c r="L684" s="42"/>
      <c r="M684" s="47" t="str">
        <f t="shared" si="14"/>
        <v/>
      </c>
      <c r="N684" s="48"/>
      <c r="O684" s="52"/>
      <c r="P684" s="25"/>
      <c r="Q684" s="41"/>
      <c r="R684" s="42"/>
      <c r="S684" s="51"/>
      <c r="T684" s="25"/>
    </row>
    <row r="685" spans="2:20" ht="25" customHeight="1">
      <c r="B685" s="41"/>
      <c r="C685" s="42"/>
      <c r="D685" s="42"/>
      <c r="E685" s="43" t="str">
        <f t="shared" si="11"/>
        <v/>
      </c>
      <c r="F685" s="44"/>
      <c r="G685" s="42"/>
      <c r="H685" s="45" t="str">
        <f t="shared" si="12"/>
        <v/>
      </c>
      <c r="I685" s="53" t="str">
        <f t="shared" si="13"/>
        <v/>
      </c>
      <c r="J685" s="25"/>
      <c r="K685" s="41"/>
      <c r="L685" s="42"/>
      <c r="M685" s="47" t="str">
        <f t="shared" si="14"/>
        <v/>
      </c>
      <c r="N685" s="48"/>
      <c r="O685" s="52"/>
      <c r="P685" s="25"/>
      <c r="Q685" s="41"/>
      <c r="R685" s="42"/>
      <c r="S685" s="51"/>
      <c r="T685" s="25"/>
    </row>
    <row r="686" spans="2:20" ht="25" customHeight="1">
      <c r="B686" s="41"/>
      <c r="C686" s="42"/>
      <c r="D686" s="42"/>
      <c r="E686" s="43" t="str">
        <f t="shared" si="11"/>
        <v/>
      </c>
      <c r="F686" s="44"/>
      <c r="G686" s="42"/>
      <c r="H686" s="45" t="str">
        <f t="shared" si="12"/>
        <v/>
      </c>
      <c r="I686" s="53" t="str">
        <f t="shared" si="13"/>
        <v/>
      </c>
      <c r="J686" s="25"/>
      <c r="K686" s="41"/>
      <c r="L686" s="42"/>
      <c r="M686" s="47" t="str">
        <f t="shared" si="14"/>
        <v/>
      </c>
      <c r="N686" s="48"/>
      <c r="O686" s="52"/>
      <c r="P686" s="25"/>
      <c r="Q686" s="41"/>
      <c r="R686" s="42"/>
      <c r="S686" s="51"/>
      <c r="T686" s="25"/>
    </row>
    <row r="687" spans="2:20" ht="25" customHeight="1">
      <c r="B687" s="41"/>
      <c r="C687" s="42"/>
      <c r="D687" s="42"/>
      <c r="E687" s="43" t="str">
        <f t="shared" si="11"/>
        <v/>
      </c>
      <c r="F687" s="44"/>
      <c r="G687" s="42"/>
      <c r="H687" s="45" t="str">
        <f t="shared" si="12"/>
        <v/>
      </c>
      <c r="I687" s="53" t="str">
        <f t="shared" si="13"/>
        <v/>
      </c>
      <c r="J687" s="25"/>
      <c r="K687" s="41"/>
      <c r="L687" s="42"/>
      <c r="M687" s="47" t="str">
        <f t="shared" si="14"/>
        <v/>
      </c>
      <c r="N687" s="48"/>
      <c r="O687" s="52"/>
      <c r="P687" s="25"/>
      <c r="Q687" s="41"/>
      <c r="R687" s="42"/>
      <c r="S687" s="51"/>
      <c r="T687" s="25"/>
    </row>
    <row r="688" spans="2:20" ht="25" customHeight="1">
      <c r="B688" s="41"/>
      <c r="C688" s="42"/>
      <c r="D688" s="42"/>
      <c r="E688" s="43" t="str">
        <f t="shared" si="11"/>
        <v/>
      </c>
      <c r="F688" s="44"/>
      <c r="G688" s="42"/>
      <c r="H688" s="45" t="str">
        <f t="shared" si="12"/>
        <v/>
      </c>
      <c r="I688" s="53" t="str">
        <f t="shared" si="13"/>
        <v/>
      </c>
      <c r="J688" s="25"/>
      <c r="K688" s="41"/>
      <c r="L688" s="42"/>
      <c r="M688" s="47" t="str">
        <f t="shared" si="14"/>
        <v/>
      </c>
      <c r="N688" s="48"/>
      <c r="O688" s="52"/>
      <c r="P688" s="25"/>
      <c r="Q688" s="41"/>
      <c r="R688" s="42"/>
      <c r="S688" s="51"/>
      <c r="T688" s="25"/>
    </row>
    <row r="689" spans="2:20" ht="25" customHeight="1">
      <c r="B689" s="41"/>
      <c r="C689" s="42"/>
      <c r="D689" s="42"/>
      <c r="E689" s="43" t="str">
        <f t="shared" si="11"/>
        <v/>
      </c>
      <c r="F689" s="44"/>
      <c r="G689" s="42"/>
      <c r="H689" s="45" t="str">
        <f t="shared" si="12"/>
        <v/>
      </c>
      <c r="I689" s="53" t="str">
        <f t="shared" si="13"/>
        <v/>
      </c>
      <c r="J689" s="25"/>
      <c r="K689" s="41"/>
      <c r="L689" s="42"/>
      <c r="M689" s="47" t="str">
        <f t="shared" si="14"/>
        <v/>
      </c>
      <c r="N689" s="48"/>
      <c r="O689" s="52"/>
      <c r="P689" s="25"/>
      <c r="Q689" s="41"/>
      <c r="R689" s="42"/>
      <c r="S689" s="51"/>
      <c r="T689" s="25"/>
    </row>
    <row r="690" spans="2:20" ht="25" customHeight="1">
      <c r="B690" s="41"/>
      <c r="C690" s="42"/>
      <c r="D690" s="42"/>
      <c r="E690" s="43" t="str">
        <f t="shared" si="11"/>
        <v/>
      </c>
      <c r="F690" s="44"/>
      <c r="G690" s="42"/>
      <c r="H690" s="45" t="str">
        <f t="shared" si="12"/>
        <v/>
      </c>
      <c r="I690" s="53" t="str">
        <f t="shared" si="13"/>
        <v/>
      </c>
      <c r="J690" s="25"/>
      <c r="K690" s="41"/>
      <c r="L690" s="42"/>
      <c r="M690" s="47" t="str">
        <f t="shared" si="14"/>
        <v/>
      </c>
      <c r="N690" s="48"/>
      <c r="O690" s="52"/>
      <c r="P690" s="25"/>
      <c r="Q690" s="41"/>
      <c r="R690" s="42"/>
      <c r="S690" s="51"/>
      <c r="T690" s="25"/>
    </row>
    <row r="691" spans="2:20" ht="25" customHeight="1">
      <c r="B691" s="41"/>
      <c r="C691" s="42"/>
      <c r="D691" s="42"/>
      <c r="E691" s="43" t="str">
        <f t="shared" si="11"/>
        <v/>
      </c>
      <c r="F691" s="44"/>
      <c r="G691" s="42"/>
      <c r="H691" s="45" t="str">
        <f t="shared" si="12"/>
        <v/>
      </c>
      <c r="I691" s="53" t="str">
        <f t="shared" si="13"/>
        <v/>
      </c>
      <c r="J691" s="25"/>
      <c r="K691" s="41"/>
      <c r="L691" s="42"/>
      <c r="M691" s="47" t="str">
        <f t="shared" si="14"/>
        <v/>
      </c>
      <c r="N691" s="48"/>
      <c r="O691" s="52"/>
      <c r="P691" s="25"/>
      <c r="Q691" s="41"/>
      <c r="R691" s="42"/>
      <c r="S691" s="51"/>
      <c r="T691" s="25"/>
    </row>
    <row r="692" spans="2:20" ht="25" customHeight="1">
      <c r="B692" s="41"/>
      <c r="C692" s="42"/>
      <c r="D692" s="42"/>
      <c r="E692" s="43" t="str">
        <f t="shared" si="11"/>
        <v/>
      </c>
      <c r="F692" s="44"/>
      <c r="G692" s="42"/>
      <c r="H692" s="45" t="str">
        <f t="shared" si="12"/>
        <v/>
      </c>
      <c r="I692" s="53" t="str">
        <f t="shared" si="13"/>
        <v/>
      </c>
      <c r="J692" s="25"/>
      <c r="K692" s="41"/>
      <c r="L692" s="42"/>
      <c r="M692" s="47" t="str">
        <f t="shared" si="14"/>
        <v/>
      </c>
      <c r="N692" s="48"/>
      <c r="O692" s="52"/>
      <c r="P692" s="25"/>
      <c r="Q692" s="41"/>
      <c r="R692" s="42"/>
      <c r="S692" s="51"/>
      <c r="T692" s="25"/>
    </row>
    <row r="693" spans="2:20" ht="25" customHeight="1">
      <c r="B693" s="41"/>
      <c r="C693" s="42"/>
      <c r="D693" s="42"/>
      <c r="E693" s="43" t="str">
        <f t="shared" si="11"/>
        <v/>
      </c>
      <c r="F693" s="44"/>
      <c r="G693" s="42"/>
      <c r="H693" s="45" t="str">
        <f t="shared" si="12"/>
        <v/>
      </c>
      <c r="I693" s="53" t="str">
        <f t="shared" si="13"/>
        <v/>
      </c>
      <c r="J693" s="25"/>
      <c r="K693" s="41"/>
      <c r="L693" s="42"/>
      <c r="M693" s="47" t="str">
        <f t="shared" si="14"/>
        <v/>
      </c>
      <c r="N693" s="48"/>
      <c r="O693" s="52"/>
      <c r="P693" s="25"/>
      <c r="Q693" s="41"/>
      <c r="R693" s="42"/>
      <c r="S693" s="51"/>
      <c r="T693" s="25"/>
    </row>
    <row r="694" spans="2:20" ht="25" customHeight="1">
      <c r="B694" s="41"/>
      <c r="C694" s="42"/>
      <c r="D694" s="42"/>
      <c r="E694" s="43" t="str">
        <f t="shared" si="11"/>
        <v/>
      </c>
      <c r="F694" s="44"/>
      <c r="G694" s="42"/>
      <c r="H694" s="45" t="str">
        <f t="shared" si="12"/>
        <v/>
      </c>
      <c r="I694" s="53" t="str">
        <f t="shared" si="13"/>
        <v/>
      </c>
      <c r="J694" s="25"/>
      <c r="K694" s="41"/>
      <c r="L694" s="42"/>
      <c r="M694" s="47" t="str">
        <f t="shared" si="14"/>
        <v/>
      </c>
      <c r="N694" s="48"/>
      <c r="O694" s="52"/>
      <c r="P694" s="25"/>
      <c r="Q694" s="41"/>
      <c r="R694" s="42"/>
      <c r="S694" s="51"/>
      <c r="T694" s="25"/>
    </row>
    <row r="695" spans="2:20" ht="25" customHeight="1">
      <c r="B695" s="41"/>
      <c r="C695" s="42"/>
      <c r="D695" s="42"/>
      <c r="E695" s="43" t="str">
        <f t="shared" si="11"/>
        <v/>
      </c>
      <c r="F695" s="44"/>
      <c r="G695" s="42"/>
      <c r="H695" s="45" t="str">
        <f t="shared" si="12"/>
        <v/>
      </c>
      <c r="I695" s="53" t="str">
        <f t="shared" si="13"/>
        <v/>
      </c>
      <c r="J695" s="25"/>
      <c r="K695" s="41"/>
      <c r="L695" s="42"/>
      <c r="M695" s="47" t="str">
        <f t="shared" si="14"/>
        <v/>
      </c>
      <c r="N695" s="48"/>
      <c r="O695" s="52"/>
      <c r="P695" s="25"/>
      <c r="Q695" s="41"/>
      <c r="R695" s="42"/>
      <c r="S695" s="51"/>
      <c r="T695" s="25"/>
    </row>
    <row r="696" spans="2:20" ht="25" customHeight="1">
      <c r="B696" s="41"/>
      <c r="C696" s="42"/>
      <c r="D696" s="42"/>
      <c r="E696" s="43" t="str">
        <f t="shared" si="11"/>
        <v/>
      </c>
      <c r="F696" s="44"/>
      <c r="G696" s="42"/>
      <c r="H696" s="45" t="str">
        <f t="shared" si="12"/>
        <v/>
      </c>
      <c r="I696" s="53" t="str">
        <f t="shared" si="13"/>
        <v/>
      </c>
      <c r="J696" s="25"/>
      <c r="K696" s="41"/>
      <c r="L696" s="42"/>
      <c r="M696" s="47" t="str">
        <f t="shared" si="14"/>
        <v/>
      </c>
      <c r="N696" s="48"/>
      <c r="O696" s="52"/>
      <c r="P696" s="25"/>
      <c r="Q696" s="41"/>
      <c r="R696" s="42"/>
      <c r="S696" s="51"/>
      <c r="T696" s="25"/>
    </row>
    <row r="697" spans="2:20" ht="25" customHeight="1">
      <c r="B697" s="41"/>
      <c r="C697" s="42"/>
      <c r="D697" s="42"/>
      <c r="E697" s="43" t="str">
        <f t="shared" si="11"/>
        <v/>
      </c>
      <c r="F697" s="44"/>
      <c r="G697" s="42"/>
      <c r="H697" s="45" t="str">
        <f t="shared" si="12"/>
        <v/>
      </c>
      <c r="I697" s="53" t="str">
        <f t="shared" si="13"/>
        <v/>
      </c>
      <c r="J697" s="25"/>
      <c r="K697" s="41"/>
      <c r="L697" s="42"/>
      <c r="M697" s="47" t="str">
        <f t="shared" si="14"/>
        <v/>
      </c>
      <c r="N697" s="48"/>
      <c r="O697" s="52"/>
      <c r="P697" s="25"/>
      <c r="Q697" s="41"/>
      <c r="R697" s="42"/>
      <c r="S697" s="51"/>
      <c r="T697" s="25"/>
    </row>
    <row r="698" spans="2:20" ht="25" customHeight="1">
      <c r="B698" s="41"/>
      <c r="C698" s="42"/>
      <c r="D698" s="42"/>
      <c r="E698" s="43" t="str">
        <f t="shared" si="11"/>
        <v/>
      </c>
      <c r="F698" s="44"/>
      <c r="G698" s="42"/>
      <c r="H698" s="45" t="str">
        <f t="shared" si="12"/>
        <v/>
      </c>
      <c r="I698" s="53" t="str">
        <f t="shared" si="13"/>
        <v/>
      </c>
      <c r="J698" s="25"/>
      <c r="K698" s="41"/>
      <c r="L698" s="42"/>
      <c r="M698" s="47" t="str">
        <f t="shared" si="14"/>
        <v/>
      </c>
      <c r="N698" s="48"/>
      <c r="O698" s="52"/>
      <c r="P698" s="25"/>
      <c r="Q698" s="41"/>
      <c r="R698" s="42"/>
      <c r="S698" s="51"/>
      <c r="T698" s="25"/>
    </row>
    <row r="699" spans="2:20" ht="25" customHeight="1">
      <c r="B699" s="41"/>
      <c r="C699" s="42"/>
      <c r="D699" s="42"/>
      <c r="E699" s="43" t="str">
        <f t="shared" si="11"/>
        <v/>
      </c>
      <c r="F699" s="44"/>
      <c r="G699" s="42"/>
      <c r="H699" s="45" t="str">
        <f t="shared" si="12"/>
        <v/>
      </c>
      <c r="I699" s="53" t="str">
        <f t="shared" si="13"/>
        <v/>
      </c>
      <c r="J699" s="25"/>
      <c r="K699" s="41"/>
      <c r="L699" s="42"/>
      <c r="M699" s="47" t="str">
        <f t="shared" si="14"/>
        <v/>
      </c>
      <c r="N699" s="48"/>
      <c r="O699" s="52"/>
      <c r="P699" s="25"/>
      <c r="Q699" s="41"/>
      <c r="R699" s="42"/>
      <c r="S699" s="51"/>
      <c r="T699" s="25"/>
    </row>
    <row r="700" spans="2:20" ht="25" customHeight="1">
      <c r="B700" s="41"/>
      <c r="C700" s="42"/>
      <c r="D700" s="42"/>
      <c r="E700" s="43" t="str">
        <f t="shared" si="11"/>
        <v/>
      </c>
      <c r="F700" s="44"/>
      <c r="G700" s="42"/>
      <c r="H700" s="45" t="str">
        <f t="shared" si="12"/>
        <v/>
      </c>
      <c r="I700" s="53" t="str">
        <f t="shared" si="13"/>
        <v/>
      </c>
      <c r="J700" s="25"/>
      <c r="K700" s="41"/>
      <c r="L700" s="42"/>
      <c r="M700" s="47" t="str">
        <f t="shared" si="14"/>
        <v/>
      </c>
      <c r="N700" s="48"/>
      <c r="O700" s="52"/>
      <c r="P700" s="25"/>
      <c r="Q700" s="41"/>
      <c r="R700" s="42"/>
      <c r="S700" s="51"/>
      <c r="T700" s="25"/>
    </row>
    <row r="701" spans="2:20" ht="25" customHeight="1">
      <c r="B701" s="41"/>
      <c r="C701" s="42"/>
      <c r="D701" s="42"/>
      <c r="E701" s="43" t="str">
        <f t="shared" si="11"/>
        <v/>
      </c>
      <c r="F701" s="44"/>
      <c r="G701" s="42"/>
      <c r="H701" s="45" t="str">
        <f t="shared" si="12"/>
        <v/>
      </c>
      <c r="I701" s="53" t="str">
        <f t="shared" si="13"/>
        <v/>
      </c>
      <c r="J701" s="25"/>
      <c r="K701" s="41"/>
      <c r="L701" s="42"/>
      <c r="M701" s="47" t="str">
        <f t="shared" si="14"/>
        <v/>
      </c>
      <c r="N701" s="48"/>
      <c r="O701" s="52"/>
      <c r="P701" s="25"/>
      <c r="Q701" s="41"/>
      <c r="R701" s="42"/>
      <c r="S701" s="51"/>
      <c r="T701" s="25"/>
    </row>
    <row r="702" spans="2:20" ht="25" customHeight="1">
      <c r="B702" s="41"/>
      <c r="C702" s="42"/>
      <c r="D702" s="42"/>
      <c r="E702" s="43" t="str">
        <f t="shared" si="11"/>
        <v/>
      </c>
      <c r="F702" s="44"/>
      <c r="G702" s="42"/>
      <c r="H702" s="45" t="str">
        <f t="shared" si="12"/>
        <v/>
      </c>
      <c r="I702" s="53" t="str">
        <f t="shared" si="13"/>
        <v/>
      </c>
      <c r="J702" s="25"/>
      <c r="K702" s="41"/>
      <c r="L702" s="42"/>
      <c r="M702" s="47" t="str">
        <f t="shared" si="14"/>
        <v/>
      </c>
      <c r="N702" s="48"/>
      <c r="O702" s="52"/>
      <c r="P702" s="25"/>
      <c r="Q702" s="41"/>
      <c r="R702" s="42"/>
      <c r="S702" s="51"/>
      <c r="T702" s="25"/>
    </row>
    <row r="703" spans="2:20" ht="25" customHeight="1">
      <c r="B703" s="41"/>
      <c r="C703" s="42"/>
      <c r="D703" s="42"/>
      <c r="E703" s="43" t="str">
        <f t="shared" si="11"/>
        <v/>
      </c>
      <c r="F703" s="44"/>
      <c r="G703" s="42"/>
      <c r="H703" s="45" t="str">
        <f t="shared" si="12"/>
        <v/>
      </c>
      <c r="I703" s="53" t="str">
        <f t="shared" si="13"/>
        <v/>
      </c>
      <c r="J703" s="25"/>
      <c r="K703" s="41"/>
      <c r="L703" s="42"/>
      <c r="M703" s="47" t="str">
        <f t="shared" si="14"/>
        <v/>
      </c>
      <c r="N703" s="48"/>
      <c r="O703" s="52"/>
      <c r="P703" s="25"/>
      <c r="Q703" s="41"/>
      <c r="R703" s="42"/>
      <c r="S703" s="51"/>
      <c r="T703" s="25"/>
    </row>
    <row r="704" spans="2:20" ht="25" customHeight="1">
      <c r="B704" s="41"/>
      <c r="C704" s="42"/>
      <c r="D704" s="42"/>
      <c r="E704" s="43" t="str">
        <f t="shared" si="11"/>
        <v/>
      </c>
      <c r="F704" s="44"/>
      <c r="G704" s="42"/>
      <c r="H704" s="45" t="str">
        <f t="shared" si="12"/>
        <v/>
      </c>
      <c r="I704" s="53" t="str">
        <f t="shared" si="13"/>
        <v/>
      </c>
      <c r="J704" s="25"/>
      <c r="K704" s="41"/>
      <c r="L704" s="42"/>
      <c r="M704" s="47" t="str">
        <f t="shared" si="14"/>
        <v/>
      </c>
      <c r="N704" s="48"/>
      <c r="O704" s="52"/>
      <c r="P704" s="25"/>
      <c r="Q704" s="41"/>
      <c r="R704" s="42"/>
      <c r="S704" s="51"/>
      <c r="T704" s="25"/>
    </row>
    <row r="705" spans="2:20" ht="25" customHeight="1">
      <c r="B705" s="41"/>
      <c r="C705" s="42"/>
      <c r="D705" s="42"/>
      <c r="E705" s="43" t="str">
        <f t="shared" si="11"/>
        <v/>
      </c>
      <c r="F705" s="44"/>
      <c r="G705" s="42"/>
      <c r="H705" s="45" t="str">
        <f t="shared" si="12"/>
        <v/>
      </c>
      <c r="I705" s="53" t="str">
        <f t="shared" si="13"/>
        <v/>
      </c>
      <c r="J705" s="25"/>
      <c r="K705" s="41"/>
      <c r="L705" s="42"/>
      <c r="M705" s="47" t="str">
        <f t="shared" si="14"/>
        <v/>
      </c>
      <c r="N705" s="48"/>
      <c r="O705" s="52"/>
      <c r="P705" s="25"/>
      <c r="Q705" s="41"/>
      <c r="R705" s="42"/>
      <c r="S705" s="51"/>
      <c r="T705" s="25"/>
    </row>
    <row r="706" spans="2:20" ht="25" customHeight="1">
      <c r="B706" s="41"/>
      <c r="C706" s="42"/>
      <c r="D706" s="42"/>
      <c r="E706" s="43" t="str">
        <f t="shared" si="11"/>
        <v/>
      </c>
      <c r="F706" s="44"/>
      <c r="G706" s="42"/>
      <c r="H706" s="45" t="str">
        <f t="shared" si="12"/>
        <v/>
      </c>
      <c r="I706" s="53" t="str">
        <f t="shared" si="13"/>
        <v/>
      </c>
      <c r="J706" s="25"/>
      <c r="K706" s="41"/>
      <c r="L706" s="42"/>
      <c r="M706" s="47" t="str">
        <f t="shared" si="14"/>
        <v/>
      </c>
      <c r="N706" s="48"/>
      <c r="O706" s="52"/>
      <c r="P706" s="25"/>
      <c r="Q706" s="41"/>
      <c r="R706" s="42"/>
      <c r="S706" s="51"/>
      <c r="T706" s="25"/>
    </row>
    <row r="707" spans="2:20" ht="25" customHeight="1">
      <c r="B707" s="41"/>
      <c r="C707" s="42"/>
      <c r="D707" s="42"/>
      <c r="E707" s="43" t="str">
        <f t="shared" si="11"/>
        <v/>
      </c>
      <c r="F707" s="44"/>
      <c r="G707" s="42"/>
      <c r="H707" s="45" t="str">
        <f t="shared" si="12"/>
        <v/>
      </c>
      <c r="I707" s="53" t="str">
        <f t="shared" si="13"/>
        <v/>
      </c>
      <c r="J707" s="25"/>
      <c r="K707" s="41"/>
      <c r="L707" s="42"/>
      <c r="M707" s="47" t="str">
        <f t="shared" si="14"/>
        <v/>
      </c>
      <c r="N707" s="48"/>
      <c r="O707" s="52"/>
      <c r="P707" s="25"/>
      <c r="Q707" s="41"/>
      <c r="R707" s="42"/>
      <c r="S707" s="51"/>
      <c r="T707" s="25"/>
    </row>
    <row r="708" spans="2:20" ht="25" customHeight="1">
      <c r="B708" s="41"/>
      <c r="C708" s="42"/>
      <c r="D708" s="42"/>
      <c r="E708" s="43" t="str">
        <f t="shared" si="11"/>
        <v/>
      </c>
      <c r="F708" s="44"/>
      <c r="G708" s="42"/>
      <c r="H708" s="45" t="str">
        <f t="shared" si="12"/>
        <v/>
      </c>
      <c r="I708" s="53" t="str">
        <f t="shared" si="13"/>
        <v/>
      </c>
      <c r="J708" s="25"/>
      <c r="K708" s="41"/>
      <c r="L708" s="42"/>
      <c r="M708" s="47" t="str">
        <f t="shared" si="14"/>
        <v/>
      </c>
      <c r="N708" s="48"/>
      <c r="O708" s="52"/>
      <c r="P708" s="25"/>
      <c r="Q708" s="41"/>
      <c r="R708" s="42"/>
      <c r="S708" s="51"/>
      <c r="T708" s="25"/>
    </row>
    <row r="709" spans="2:20" ht="25" customHeight="1">
      <c r="B709" s="41"/>
      <c r="C709" s="42"/>
      <c r="D709" s="42"/>
      <c r="E709" s="43" t="str">
        <f t="shared" si="11"/>
        <v/>
      </c>
      <c r="F709" s="44"/>
      <c r="G709" s="42"/>
      <c r="H709" s="45" t="str">
        <f t="shared" si="12"/>
        <v/>
      </c>
      <c r="I709" s="53" t="str">
        <f t="shared" si="13"/>
        <v/>
      </c>
      <c r="J709" s="25"/>
      <c r="K709" s="41"/>
      <c r="L709" s="42"/>
      <c r="M709" s="47" t="str">
        <f t="shared" si="14"/>
        <v/>
      </c>
      <c r="N709" s="48"/>
      <c r="O709" s="52"/>
      <c r="P709" s="25"/>
      <c r="Q709" s="41"/>
      <c r="R709" s="42"/>
      <c r="S709" s="51"/>
      <c r="T709" s="25"/>
    </row>
    <row r="710" spans="2:20" ht="25" customHeight="1">
      <c r="B710" s="41"/>
      <c r="C710" s="42"/>
      <c r="D710" s="42"/>
      <c r="E710" s="43" t="str">
        <f t="shared" si="11"/>
        <v/>
      </c>
      <c r="F710" s="44"/>
      <c r="G710" s="42"/>
      <c r="H710" s="45" t="str">
        <f t="shared" si="12"/>
        <v/>
      </c>
      <c r="I710" s="53" t="str">
        <f t="shared" si="13"/>
        <v/>
      </c>
      <c r="J710" s="25"/>
      <c r="K710" s="41"/>
      <c r="L710" s="42"/>
      <c r="M710" s="47" t="str">
        <f t="shared" si="14"/>
        <v/>
      </c>
      <c r="N710" s="48"/>
      <c r="O710" s="52"/>
      <c r="P710" s="25"/>
      <c r="Q710" s="41"/>
      <c r="R710" s="42"/>
      <c r="S710" s="51"/>
      <c r="T710" s="25"/>
    </row>
    <row r="711" spans="2:20" ht="25" customHeight="1">
      <c r="B711" s="41"/>
      <c r="C711" s="42"/>
      <c r="D711" s="42"/>
      <c r="E711" s="43" t="str">
        <f t="shared" si="11"/>
        <v/>
      </c>
      <c r="F711" s="44"/>
      <c r="G711" s="42"/>
      <c r="H711" s="45" t="str">
        <f t="shared" si="12"/>
        <v/>
      </c>
      <c r="I711" s="53" t="str">
        <f t="shared" si="13"/>
        <v/>
      </c>
      <c r="J711" s="25"/>
      <c r="K711" s="41"/>
      <c r="L711" s="42"/>
      <c r="M711" s="47" t="str">
        <f t="shared" si="14"/>
        <v/>
      </c>
      <c r="N711" s="48"/>
      <c r="O711" s="52"/>
      <c r="P711" s="25"/>
      <c r="Q711" s="41"/>
      <c r="R711" s="42"/>
      <c r="S711" s="51"/>
      <c r="T711" s="25"/>
    </row>
    <row r="712" spans="2:20" ht="25" customHeight="1">
      <c r="B712" s="41"/>
      <c r="C712" s="42"/>
      <c r="D712" s="42"/>
      <c r="E712" s="43" t="str">
        <f t="shared" si="11"/>
        <v/>
      </c>
      <c r="F712" s="44"/>
      <c r="G712" s="42"/>
      <c r="H712" s="45" t="str">
        <f t="shared" si="12"/>
        <v/>
      </c>
      <c r="I712" s="53" t="str">
        <f t="shared" si="13"/>
        <v/>
      </c>
      <c r="J712" s="25"/>
      <c r="K712" s="41"/>
      <c r="L712" s="42"/>
      <c r="M712" s="47" t="str">
        <f t="shared" si="14"/>
        <v/>
      </c>
      <c r="N712" s="48"/>
      <c r="O712" s="52"/>
      <c r="P712" s="25"/>
      <c r="Q712" s="41"/>
      <c r="R712" s="42"/>
      <c r="S712" s="51"/>
      <c r="T712" s="25"/>
    </row>
    <row r="713" spans="2:20" ht="25" customHeight="1">
      <c r="B713" s="41"/>
      <c r="C713" s="42"/>
      <c r="D713" s="42"/>
      <c r="E713" s="43" t="str">
        <f t="shared" si="11"/>
        <v/>
      </c>
      <c r="F713" s="44"/>
      <c r="G713" s="42"/>
      <c r="H713" s="45" t="str">
        <f t="shared" si="12"/>
        <v/>
      </c>
      <c r="I713" s="53" t="str">
        <f t="shared" si="13"/>
        <v/>
      </c>
      <c r="J713" s="25"/>
      <c r="K713" s="41"/>
      <c r="L713" s="42"/>
      <c r="M713" s="47" t="str">
        <f t="shared" si="14"/>
        <v/>
      </c>
      <c r="N713" s="48"/>
      <c r="O713" s="52"/>
      <c r="P713" s="25"/>
      <c r="Q713" s="41"/>
      <c r="R713" s="42"/>
      <c r="S713" s="51"/>
      <c r="T713" s="25"/>
    </row>
    <row r="714" spans="2:20" ht="25" customHeight="1">
      <c r="B714" s="41"/>
      <c r="C714" s="42"/>
      <c r="D714" s="42"/>
      <c r="E714" s="43" t="str">
        <f t="shared" si="11"/>
        <v/>
      </c>
      <c r="F714" s="44"/>
      <c r="G714" s="42"/>
      <c r="H714" s="45" t="str">
        <f t="shared" si="12"/>
        <v/>
      </c>
      <c r="I714" s="53" t="str">
        <f t="shared" si="13"/>
        <v/>
      </c>
      <c r="J714" s="25"/>
      <c r="K714" s="41"/>
      <c r="L714" s="42"/>
      <c r="M714" s="47" t="str">
        <f t="shared" si="14"/>
        <v/>
      </c>
      <c r="N714" s="48"/>
      <c r="O714" s="52"/>
      <c r="P714" s="25"/>
      <c r="Q714" s="41"/>
      <c r="R714" s="42"/>
      <c r="S714" s="51"/>
      <c r="T714" s="25"/>
    </row>
    <row r="715" spans="2:20" ht="25" customHeight="1">
      <c r="B715" s="41"/>
      <c r="C715" s="42"/>
      <c r="D715" s="42"/>
      <c r="E715" s="43" t="str">
        <f t="shared" si="11"/>
        <v/>
      </c>
      <c r="F715" s="44"/>
      <c r="G715" s="42"/>
      <c r="H715" s="45" t="str">
        <f t="shared" si="12"/>
        <v/>
      </c>
      <c r="I715" s="53" t="str">
        <f t="shared" si="13"/>
        <v/>
      </c>
      <c r="J715" s="25"/>
      <c r="K715" s="41"/>
      <c r="L715" s="42"/>
      <c r="M715" s="47" t="str">
        <f t="shared" si="14"/>
        <v/>
      </c>
      <c r="N715" s="48"/>
      <c r="O715" s="52"/>
      <c r="P715" s="25"/>
      <c r="Q715" s="41"/>
      <c r="R715" s="42"/>
      <c r="S715" s="51"/>
      <c r="T715" s="25"/>
    </row>
    <row r="716" spans="2:20" ht="25" customHeight="1">
      <c r="B716" s="41"/>
      <c r="C716" s="42"/>
      <c r="D716" s="42"/>
      <c r="E716" s="43" t="str">
        <f t="shared" si="11"/>
        <v/>
      </c>
      <c r="F716" s="44"/>
      <c r="G716" s="42"/>
      <c r="H716" s="45" t="str">
        <f t="shared" si="12"/>
        <v/>
      </c>
      <c r="I716" s="53" t="str">
        <f t="shared" si="13"/>
        <v/>
      </c>
      <c r="J716" s="25"/>
      <c r="K716" s="41"/>
      <c r="L716" s="42"/>
      <c r="M716" s="47" t="str">
        <f t="shared" si="14"/>
        <v/>
      </c>
      <c r="N716" s="48"/>
      <c r="O716" s="52"/>
      <c r="P716" s="25"/>
      <c r="Q716" s="41"/>
      <c r="R716" s="42"/>
      <c r="S716" s="51"/>
      <c r="T716" s="25"/>
    </row>
    <row r="717" spans="2:20" ht="25" customHeight="1">
      <c r="B717" s="41"/>
      <c r="C717" s="42"/>
      <c r="D717" s="42"/>
      <c r="E717" s="43" t="str">
        <f t="shared" si="11"/>
        <v/>
      </c>
      <c r="F717" s="44"/>
      <c r="G717" s="42"/>
      <c r="H717" s="45" t="str">
        <f t="shared" si="12"/>
        <v/>
      </c>
      <c r="I717" s="53" t="str">
        <f t="shared" si="13"/>
        <v/>
      </c>
      <c r="J717" s="25"/>
      <c r="K717" s="41"/>
      <c r="L717" s="42"/>
      <c r="M717" s="47" t="str">
        <f t="shared" si="14"/>
        <v/>
      </c>
      <c r="N717" s="48"/>
      <c r="O717" s="52"/>
      <c r="P717" s="25"/>
      <c r="Q717" s="41"/>
      <c r="R717" s="42"/>
      <c r="S717" s="51"/>
      <c r="T717" s="25"/>
    </row>
    <row r="718" spans="2:20" ht="25" customHeight="1">
      <c r="B718" s="41"/>
      <c r="C718" s="42"/>
      <c r="D718" s="42"/>
      <c r="E718" s="43" t="str">
        <f t="shared" si="11"/>
        <v/>
      </c>
      <c r="F718" s="44"/>
      <c r="G718" s="42"/>
      <c r="H718" s="45" t="str">
        <f t="shared" si="12"/>
        <v/>
      </c>
      <c r="I718" s="53" t="str">
        <f t="shared" si="13"/>
        <v/>
      </c>
      <c r="J718" s="25"/>
      <c r="K718" s="41"/>
      <c r="L718" s="42"/>
      <c r="M718" s="47" t="str">
        <f t="shared" si="14"/>
        <v/>
      </c>
      <c r="N718" s="48"/>
      <c r="O718" s="52"/>
      <c r="P718" s="25"/>
      <c r="Q718" s="41"/>
      <c r="R718" s="42"/>
      <c r="S718" s="51"/>
      <c r="T718" s="25"/>
    </row>
    <row r="719" spans="2:20" ht="25" customHeight="1">
      <c r="B719" s="41"/>
      <c r="C719" s="42"/>
      <c r="D719" s="42"/>
      <c r="E719" s="43" t="str">
        <f t="shared" si="11"/>
        <v/>
      </c>
      <c r="F719" s="44"/>
      <c r="G719" s="42"/>
      <c r="H719" s="45" t="str">
        <f t="shared" si="12"/>
        <v/>
      </c>
      <c r="I719" s="53" t="str">
        <f t="shared" si="13"/>
        <v/>
      </c>
      <c r="J719" s="25"/>
      <c r="K719" s="41"/>
      <c r="L719" s="42"/>
      <c r="M719" s="47" t="str">
        <f t="shared" si="14"/>
        <v/>
      </c>
      <c r="N719" s="48"/>
      <c r="O719" s="52"/>
      <c r="P719" s="25"/>
      <c r="Q719" s="41"/>
      <c r="R719" s="42"/>
      <c r="S719" s="51"/>
      <c r="T719" s="25"/>
    </row>
    <row r="720" spans="2:20" ht="25" customHeight="1">
      <c r="B720" s="41"/>
      <c r="C720" s="42"/>
      <c r="D720" s="42"/>
      <c r="E720" s="43" t="str">
        <f t="shared" si="11"/>
        <v/>
      </c>
      <c r="F720" s="44"/>
      <c r="G720" s="42"/>
      <c r="H720" s="45" t="str">
        <f t="shared" si="12"/>
        <v/>
      </c>
      <c r="I720" s="53" t="str">
        <f t="shared" si="13"/>
        <v/>
      </c>
      <c r="J720" s="25"/>
      <c r="K720" s="41"/>
      <c r="L720" s="42"/>
      <c r="M720" s="47" t="str">
        <f t="shared" si="14"/>
        <v/>
      </c>
      <c r="N720" s="48"/>
      <c r="O720" s="52"/>
      <c r="P720" s="25"/>
      <c r="Q720" s="41"/>
      <c r="R720" s="42"/>
      <c r="S720" s="51"/>
      <c r="T720" s="25"/>
    </row>
    <row r="721" spans="2:20" ht="25" customHeight="1">
      <c r="B721" s="41"/>
      <c r="C721" s="42"/>
      <c r="D721" s="42"/>
      <c r="E721" s="43" t="str">
        <f t="shared" si="11"/>
        <v/>
      </c>
      <c r="F721" s="44"/>
      <c r="G721" s="42"/>
      <c r="H721" s="45" t="str">
        <f t="shared" si="12"/>
        <v/>
      </c>
      <c r="I721" s="53" t="str">
        <f t="shared" si="13"/>
        <v/>
      </c>
      <c r="J721" s="25"/>
      <c r="K721" s="41"/>
      <c r="L721" s="42"/>
      <c r="M721" s="47" t="str">
        <f t="shared" si="14"/>
        <v/>
      </c>
      <c r="N721" s="48"/>
      <c r="O721" s="52"/>
      <c r="P721" s="25"/>
      <c r="Q721" s="41"/>
      <c r="R721" s="42"/>
      <c r="S721" s="51"/>
      <c r="T721" s="25"/>
    </row>
    <row r="722" spans="2:20" ht="25" customHeight="1">
      <c r="B722" s="41"/>
      <c r="C722" s="42"/>
      <c r="D722" s="42"/>
      <c r="E722" s="43" t="str">
        <f t="shared" si="11"/>
        <v/>
      </c>
      <c r="F722" s="44"/>
      <c r="G722" s="42"/>
      <c r="H722" s="45" t="str">
        <f t="shared" si="12"/>
        <v/>
      </c>
      <c r="I722" s="53" t="str">
        <f t="shared" si="13"/>
        <v/>
      </c>
      <c r="J722" s="25"/>
      <c r="K722" s="41"/>
      <c r="L722" s="42"/>
      <c r="M722" s="47" t="str">
        <f t="shared" si="14"/>
        <v/>
      </c>
      <c r="N722" s="48"/>
      <c r="O722" s="52"/>
      <c r="P722" s="25"/>
      <c r="Q722" s="41"/>
      <c r="R722" s="42"/>
      <c r="S722" s="51"/>
      <c r="T722" s="25"/>
    </row>
    <row r="723" spans="2:20" ht="25" customHeight="1">
      <c r="B723" s="41"/>
      <c r="C723" s="42"/>
      <c r="D723" s="42"/>
      <c r="E723" s="43" t="str">
        <f t="shared" si="11"/>
        <v/>
      </c>
      <c r="F723" s="44"/>
      <c r="G723" s="42"/>
      <c r="H723" s="45" t="str">
        <f t="shared" si="12"/>
        <v/>
      </c>
      <c r="I723" s="53" t="str">
        <f t="shared" si="13"/>
        <v/>
      </c>
      <c r="J723" s="25"/>
      <c r="K723" s="41"/>
      <c r="L723" s="42"/>
      <c r="M723" s="47" t="str">
        <f t="shared" si="14"/>
        <v/>
      </c>
      <c r="N723" s="48"/>
      <c r="O723" s="52"/>
      <c r="P723" s="25"/>
      <c r="Q723" s="41"/>
      <c r="R723" s="42"/>
      <c r="S723" s="51"/>
      <c r="T723" s="25"/>
    </row>
    <row r="724" spans="2:20" ht="25" customHeight="1">
      <c r="B724" s="41"/>
      <c r="C724" s="42"/>
      <c r="D724" s="42"/>
      <c r="E724" s="43" t="str">
        <f t="shared" si="11"/>
        <v/>
      </c>
      <c r="F724" s="44"/>
      <c r="G724" s="42"/>
      <c r="H724" s="45" t="str">
        <f t="shared" si="12"/>
        <v/>
      </c>
      <c r="I724" s="53" t="str">
        <f t="shared" si="13"/>
        <v/>
      </c>
      <c r="J724" s="25"/>
      <c r="K724" s="41"/>
      <c r="L724" s="42"/>
      <c r="M724" s="47" t="str">
        <f t="shared" si="14"/>
        <v/>
      </c>
      <c r="N724" s="48"/>
      <c r="O724" s="52"/>
      <c r="P724" s="25"/>
      <c r="Q724" s="41"/>
      <c r="R724" s="42"/>
      <c r="S724" s="51"/>
      <c r="T724" s="25"/>
    </row>
    <row r="725" spans="2:20" ht="25" customHeight="1">
      <c r="B725" s="41"/>
      <c r="C725" s="42"/>
      <c r="D725" s="42"/>
      <c r="E725" s="43" t="str">
        <f t="shared" si="11"/>
        <v/>
      </c>
      <c r="F725" s="44"/>
      <c r="G725" s="42"/>
      <c r="H725" s="45" t="str">
        <f t="shared" si="12"/>
        <v/>
      </c>
      <c r="I725" s="53" t="str">
        <f t="shared" si="13"/>
        <v/>
      </c>
      <c r="J725" s="25"/>
      <c r="K725" s="41"/>
      <c r="L725" s="42"/>
      <c r="M725" s="47" t="str">
        <f t="shared" si="14"/>
        <v/>
      </c>
      <c r="N725" s="48"/>
      <c r="O725" s="52"/>
      <c r="P725" s="25"/>
      <c r="Q725" s="41"/>
      <c r="R725" s="42"/>
      <c r="S725" s="51"/>
      <c r="T725" s="25"/>
    </row>
    <row r="726" spans="2:20" ht="25" customHeight="1">
      <c r="B726" s="41"/>
      <c r="C726" s="42"/>
      <c r="D726" s="42"/>
      <c r="E726" s="43" t="str">
        <f t="shared" si="11"/>
        <v/>
      </c>
      <c r="F726" s="44"/>
      <c r="G726" s="42"/>
      <c r="H726" s="45" t="str">
        <f t="shared" si="12"/>
        <v/>
      </c>
      <c r="I726" s="53" t="str">
        <f t="shared" si="13"/>
        <v/>
      </c>
      <c r="J726" s="25"/>
      <c r="K726" s="41"/>
      <c r="L726" s="42"/>
      <c r="M726" s="47" t="str">
        <f t="shared" si="14"/>
        <v/>
      </c>
      <c r="N726" s="48"/>
      <c r="O726" s="52"/>
      <c r="P726" s="25"/>
      <c r="Q726" s="41"/>
      <c r="R726" s="42"/>
      <c r="S726" s="51"/>
      <c r="T726" s="25"/>
    </row>
    <row r="727" spans="2:20" ht="25" customHeight="1">
      <c r="B727" s="41"/>
      <c r="C727" s="42"/>
      <c r="D727" s="42"/>
      <c r="E727" s="43" t="str">
        <f t="shared" si="11"/>
        <v/>
      </c>
      <c r="F727" s="44"/>
      <c r="G727" s="42"/>
      <c r="H727" s="45" t="str">
        <f t="shared" si="12"/>
        <v/>
      </c>
      <c r="I727" s="53" t="str">
        <f t="shared" si="13"/>
        <v/>
      </c>
      <c r="J727" s="25"/>
      <c r="K727" s="41"/>
      <c r="L727" s="42"/>
      <c r="M727" s="47" t="str">
        <f t="shared" si="14"/>
        <v/>
      </c>
      <c r="N727" s="48"/>
      <c r="O727" s="52"/>
      <c r="P727" s="25"/>
      <c r="Q727" s="41"/>
      <c r="R727" s="42"/>
      <c r="S727" s="51"/>
      <c r="T727" s="25"/>
    </row>
    <row r="728" spans="2:20" ht="25" customHeight="1">
      <c r="B728" s="41"/>
      <c r="C728" s="42"/>
      <c r="D728" s="42"/>
      <c r="E728" s="43" t="str">
        <f t="shared" si="11"/>
        <v/>
      </c>
      <c r="F728" s="44"/>
      <c r="G728" s="42"/>
      <c r="H728" s="45" t="str">
        <f t="shared" si="12"/>
        <v/>
      </c>
      <c r="I728" s="53" t="str">
        <f t="shared" si="13"/>
        <v/>
      </c>
      <c r="J728" s="25"/>
      <c r="K728" s="41"/>
      <c r="L728" s="42"/>
      <c r="M728" s="47" t="str">
        <f t="shared" si="14"/>
        <v/>
      </c>
      <c r="N728" s="48"/>
      <c r="O728" s="52"/>
      <c r="P728" s="25"/>
      <c r="Q728" s="41"/>
      <c r="R728" s="42"/>
      <c r="S728" s="51"/>
      <c r="T728" s="25"/>
    </row>
    <row r="729" spans="2:20" ht="25" customHeight="1">
      <c r="B729" s="41"/>
      <c r="C729" s="42"/>
      <c r="D729" s="42"/>
      <c r="E729" s="43" t="str">
        <f t="shared" si="11"/>
        <v/>
      </c>
      <c r="F729" s="44"/>
      <c r="G729" s="42"/>
      <c r="H729" s="45" t="str">
        <f t="shared" si="12"/>
        <v/>
      </c>
      <c r="I729" s="53" t="str">
        <f t="shared" si="13"/>
        <v/>
      </c>
      <c r="J729" s="25"/>
      <c r="K729" s="41"/>
      <c r="L729" s="42"/>
      <c r="M729" s="47" t="str">
        <f t="shared" si="14"/>
        <v/>
      </c>
      <c r="N729" s="48"/>
      <c r="O729" s="52"/>
      <c r="P729" s="25"/>
      <c r="Q729" s="41"/>
      <c r="R729" s="42"/>
      <c r="S729" s="51"/>
      <c r="T729" s="25"/>
    </row>
    <row r="730" spans="2:20" ht="25" customHeight="1">
      <c r="B730" s="41"/>
      <c r="C730" s="42"/>
      <c r="D730" s="42"/>
      <c r="E730" s="43" t="str">
        <f t="shared" si="11"/>
        <v/>
      </c>
      <c r="F730" s="44"/>
      <c r="G730" s="42"/>
      <c r="H730" s="45" t="str">
        <f t="shared" si="12"/>
        <v/>
      </c>
      <c r="I730" s="53" t="str">
        <f t="shared" si="13"/>
        <v/>
      </c>
      <c r="J730" s="25"/>
      <c r="K730" s="41"/>
      <c r="L730" s="42"/>
      <c r="M730" s="47" t="str">
        <f t="shared" si="14"/>
        <v/>
      </c>
      <c r="N730" s="48"/>
      <c r="O730" s="52"/>
      <c r="P730" s="25"/>
      <c r="Q730" s="41"/>
      <c r="R730" s="42"/>
      <c r="S730" s="51"/>
      <c r="T730" s="25"/>
    </row>
    <row r="731" spans="2:20" ht="25" customHeight="1">
      <c r="B731" s="41"/>
      <c r="C731" s="42"/>
      <c r="D731" s="42"/>
      <c r="E731" s="43" t="str">
        <f t="shared" si="11"/>
        <v/>
      </c>
      <c r="F731" s="44"/>
      <c r="G731" s="42"/>
      <c r="H731" s="45" t="str">
        <f t="shared" si="12"/>
        <v/>
      </c>
      <c r="I731" s="53" t="str">
        <f t="shared" si="13"/>
        <v/>
      </c>
      <c r="J731" s="25"/>
      <c r="K731" s="41"/>
      <c r="L731" s="42"/>
      <c r="M731" s="47" t="str">
        <f t="shared" si="14"/>
        <v/>
      </c>
      <c r="N731" s="48"/>
      <c r="O731" s="52"/>
      <c r="P731" s="25"/>
      <c r="Q731" s="41"/>
      <c r="R731" s="42"/>
      <c r="S731" s="51"/>
      <c r="T731" s="25"/>
    </row>
    <row r="732" spans="2:20" ht="25" customHeight="1">
      <c r="B732" s="41"/>
      <c r="C732" s="42"/>
      <c r="D732" s="42"/>
      <c r="E732" s="43" t="str">
        <f t="shared" si="11"/>
        <v/>
      </c>
      <c r="F732" s="44"/>
      <c r="G732" s="42"/>
      <c r="H732" s="45" t="str">
        <f t="shared" si="12"/>
        <v/>
      </c>
      <c r="I732" s="53" t="str">
        <f t="shared" si="13"/>
        <v/>
      </c>
      <c r="J732" s="25"/>
      <c r="K732" s="41"/>
      <c r="L732" s="42"/>
      <c r="M732" s="47" t="str">
        <f t="shared" si="14"/>
        <v/>
      </c>
      <c r="N732" s="48"/>
      <c r="O732" s="52"/>
      <c r="P732" s="25"/>
      <c r="Q732" s="41"/>
      <c r="R732" s="42"/>
      <c r="S732" s="51"/>
      <c r="T732" s="25"/>
    </row>
    <row r="733" spans="2:20" ht="25" customHeight="1">
      <c r="B733" s="41"/>
      <c r="C733" s="42"/>
      <c r="D733" s="42"/>
      <c r="E733" s="43" t="str">
        <f t="shared" si="11"/>
        <v/>
      </c>
      <c r="F733" s="44"/>
      <c r="G733" s="42"/>
      <c r="H733" s="45" t="str">
        <f t="shared" si="12"/>
        <v/>
      </c>
      <c r="I733" s="53" t="str">
        <f t="shared" si="13"/>
        <v/>
      </c>
      <c r="J733" s="25"/>
      <c r="K733" s="41"/>
      <c r="L733" s="42"/>
      <c r="M733" s="47" t="str">
        <f t="shared" si="14"/>
        <v/>
      </c>
      <c r="N733" s="48"/>
      <c r="O733" s="52"/>
      <c r="P733" s="25"/>
      <c r="Q733" s="41"/>
      <c r="R733" s="42"/>
      <c r="S733" s="51"/>
      <c r="T733" s="25"/>
    </row>
    <row r="734" spans="2:20" ht="25" customHeight="1">
      <c r="B734" s="41"/>
      <c r="C734" s="42"/>
      <c r="D734" s="42"/>
      <c r="E734" s="43" t="str">
        <f t="shared" si="11"/>
        <v/>
      </c>
      <c r="F734" s="44"/>
      <c r="G734" s="42"/>
      <c r="H734" s="45" t="str">
        <f t="shared" si="12"/>
        <v/>
      </c>
      <c r="I734" s="53" t="str">
        <f t="shared" si="13"/>
        <v/>
      </c>
      <c r="J734" s="25"/>
      <c r="K734" s="41"/>
      <c r="L734" s="42"/>
      <c r="M734" s="47" t="str">
        <f t="shared" si="14"/>
        <v/>
      </c>
      <c r="N734" s="48"/>
      <c r="O734" s="52"/>
      <c r="P734" s="25"/>
      <c r="Q734" s="41"/>
      <c r="R734" s="42"/>
      <c r="S734" s="51"/>
      <c r="T734" s="25"/>
    </row>
    <row r="735" spans="2:20" ht="25" customHeight="1">
      <c r="B735" s="41"/>
      <c r="C735" s="42"/>
      <c r="D735" s="42"/>
      <c r="E735" s="43" t="str">
        <f t="shared" si="11"/>
        <v/>
      </c>
      <c r="F735" s="44"/>
      <c r="G735" s="42"/>
      <c r="H735" s="45" t="str">
        <f t="shared" si="12"/>
        <v/>
      </c>
      <c r="I735" s="53" t="str">
        <f t="shared" si="13"/>
        <v/>
      </c>
      <c r="J735" s="25"/>
      <c r="K735" s="41"/>
      <c r="L735" s="42"/>
      <c r="M735" s="47" t="str">
        <f t="shared" si="14"/>
        <v/>
      </c>
      <c r="N735" s="48"/>
      <c r="O735" s="52"/>
      <c r="P735" s="25"/>
      <c r="Q735" s="41"/>
      <c r="R735" s="42"/>
      <c r="S735" s="51"/>
      <c r="T735" s="25"/>
    </row>
    <row r="736" spans="2:20" ht="25" customHeight="1">
      <c r="B736" s="41"/>
      <c r="C736" s="42"/>
      <c r="D736" s="42"/>
      <c r="E736" s="43" t="str">
        <f t="shared" si="11"/>
        <v/>
      </c>
      <c r="F736" s="44"/>
      <c r="G736" s="42"/>
      <c r="H736" s="45" t="str">
        <f t="shared" si="12"/>
        <v/>
      </c>
      <c r="I736" s="53" t="str">
        <f t="shared" si="13"/>
        <v/>
      </c>
      <c r="J736" s="25"/>
      <c r="K736" s="41"/>
      <c r="L736" s="42"/>
      <c r="M736" s="47" t="str">
        <f t="shared" si="14"/>
        <v/>
      </c>
      <c r="N736" s="48"/>
      <c r="O736" s="52"/>
      <c r="P736" s="25"/>
      <c r="Q736" s="41"/>
      <c r="R736" s="42"/>
      <c r="S736" s="51"/>
      <c r="T736" s="25"/>
    </row>
    <row r="737" spans="2:20" ht="25" customHeight="1">
      <c r="B737" s="41"/>
      <c r="C737" s="42"/>
      <c r="D737" s="42"/>
      <c r="E737" s="43" t="str">
        <f t="shared" si="11"/>
        <v/>
      </c>
      <c r="F737" s="44"/>
      <c r="G737" s="42"/>
      <c r="H737" s="45" t="str">
        <f t="shared" si="12"/>
        <v/>
      </c>
      <c r="I737" s="53" t="str">
        <f t="shared" si="13"/>
        <v/>
      </c>
      <c r="J737" s="25"/>
      <c r="K737" s="41"/>
      <c r="L737" s="42"/>
      <c r="M737" s="47" t="str">
        <f t="shared" si="14"/>
        <v/>
      </c>
      <c r="N737" s="48"/>
      <c r="O737" s="52"/>
      <c r="P737" s="25"/>
      <c r="Q737" s="41"/>
      <c r="R737" s="42"/>
      <c r="S737" s="51"/>
      <c r="T737" s="25"/>
    </row>
    <row r="738" spans="2:20" ht="25" customHeight="1">
      <c r="B738" s="41"/>
      <c r="C738" s="42"/>
      <c r="D738" s="42"/>
      <c r="E738" s="43" t="str">
        <f t="shared" si="11"/>
        <v/>
      </c>
      <c r="F738" s="44"/>
      <c r="G738" s="42"/>
      <c r="H738" s="45" t="str">
        <f t="shared" si="12"/>
        <v/>
      </c>
      <c r="I738" s="53" t="str">
        <f t="shared" si="13"/>
        <v/>
      </c>
      <c r="J738" s="25"/>
      <c r="K738" s="41"/>
      <c r="L738" s="42"/>
      <c r="M738" s="47" t="str">
        <f t="shared" si="14"/>
        <v/>
      </c>
      <c r="N738" s="48"/>
      <c r="O738" s="52"/>
      <c r="P738" s="25"/>
      <c r="Q738" s="41"/>
      <c r="R738" s="42"/>
      <c r="S738" s="51"/>
      <c r="T738" s="25"/>
    </row>
    <row r="739" spans="2:20" ht="25" customHeight="1">
      <c r="B739" s="41"/>
      <c r="C739" s="42"/>
      <c r="D739" s="42"/>
      <c r="E739" s="43" t="str">
        <f t="shared" si="11"/>
        <v/>
      </c>
      <c r="F739" s="44"/>
      <c r="G739" s="42"/>
      <c r="H739" s="45" t="str">
        <f t="shared" si="12"/>
        <v/>
      </c>
      <c r="I739" s="53" t="str">
        <f t="shared" si="13"/>
        <v/>
      </c>
      <c r="J739" s="25"/>
      <c r="K739" s="41"/>
      <c r="L739" s="42"/>
      <c r="M739" s="47" t="str">
        <f t="shared" si="14"/>
        <v/>
      </c>
      <c r="N739" s="48"/>
      <c r="O739" s="52"/>
      <c r="P739" s="25"/>
      <c r="Q739" s="41"/>
      <c r="R739" s="42"/>
      <c r="S739" s="51"/>
      <c r="T739" s="25"/>
    </row>
    <row r="740" spans="2:20" ht="25" customHeight="1">
      <c r="B740" s="41"/>
      <c r="C740" s="42"/>
      <c r="D740" s="42"/>
      <c r="E740" s="43" t="str">
        <f t="shared" si="11"/>
        <v/>
      </c>
      <c r="F740" s="44"/>
      <c r="G740" s="42"/>
      <c r="H740" s="45" t="str">
        <f t="shared" si="12"/>
        <v/>
      </c>
      <c r="I740" s="53" t="str">
        <f t="shared" si="13"/>
        <v/>
      </c>
      <c r="J740" s="25"/>
      <c r="K740" s="41"/>
      <c r="L740" s="42"/>
      <c r="M740" s="47" t="str">
        <f t="shared" si="14"/>
        <v/>
      </c>
      <c r="N740" s="48"/>
      <c r="O740" s="52"/>
      <c r="P740" s="25"/>
      <c r="Q740" s="41"/>
      <c r="R740" s="42"/>
      <c r="S740" s="51"/>
      <c r="T740" s="25"/>
    </row>
    <row r="741" spans="2:20" ht="25" customHeight="1">
      <c r="B741" s="41"/>
      <c r="C741" s="42"/>
      <c r="D741" s="42"/>
      <c r="E741" s="43" t="str">
        <f t="shared" si="11"/>
        <v/>
      </c>
      <c r="F741" s="44"/>
      <c r="G741" s="42"/>
      <c r="H741" s="45" t="str">
        <f t="shared" si="12"/>
        <v/>
      </c>
      <c r="I741" s="53" t="str">
        <f t="shared" si="13"/>
        <v/>
      </c>
      <c r="J741" s="25"/>
      <c r="K741" s="41"/>
      <c r="L741" s="42"/>
      <c r="M741" s="47" t="str">
        <f t="shared" si="14"/>
        <v/>
      </c>
      <c r="N741" s="48"/>
      <c r="O741" s="52"/>
      <c r="P741" s="25"/>
      <c r="Q741" s="41"/>
      <c r="R741" s="42"/>
      <c r="S741" s="51"/>
      <c r="T741" s="25"/>
    </row>
    <row r="742" spans="2:20" ht="25" customHeight="1">
      <c r="B742" s="41"/>
      <c r="C742" s="42"/>
      <c r="D742" s="42"/>
      <c r="E742" s="43" t="str">
        <f t="shared" si="11"/>
        <v/>
      </c>
      <c r="F742" s="44"/>
      <c r="G742" s="42"/>
      <c r="H742" s="45" t="str">
        <f t="shared" si="12"/>
        <v/>
      </c>
      <c r="I742" s="53" t="str">
        <f t="shared" si="13"/>
        <v/>
      </c>
      <c r="J742" s="25"/>
      <c r="K742" s="41"/>
      <c r="L742" s="42"/>
      <c r="M742" s="47" t="str">
        <f t="shared" si="14"/>
        <v/>
      </c>
      <c r="N742" s="48"/>
      <c r="O742" s="52"/>
      <c r="P742" s="25"/>
      <c r="Q742" s="41"/>
      <c r="R742" s="42"/>
      <c r="S742" s="51"/>
      <c r="T742" s="25"/>
    </row>
    <row r="743" spans="2:20" ht="25" customHeight="1">
      <c r="B743" s="41"/>
      <c r="C743" s="42"/>
      <c r="D743" s="42"/>
      <c r="E743" s="43" t="str">
        <f t="shared" si="11"/>
        <v/>
      </c>
      <c r="F743" s="44"/>
      <c r="G743" s="42"/>
      <c r="H743" s="45" t="str">
        <f t="shared" si="12"/>
        <v/>
      </c>
      <c r="I743" s="53" t="str">
        <f t="shared" si="13"/>
        <v/>
      </c>
      <c r="J743" s="25"/>
      <c r="K743" s="41"/>
      <c r="L743" s="42"/>
      <c r="M743" s="47" t="str">
        <f t="shared" si="14"/>
        <v/>
      </c>
      <c r="N743" s="48"/>
      <c r="O743" s="52"/>
      <c r="P743" s="25"/>
      <c r="Q743" s="41"/>
      <c r="R743" s="42"/>
      <c r="S743" s="51"/>
      <c r="T743" s="25"/>
    </row>
    <row r="744" spans="2:20" ht="25" customHeight="1">
      <c r="B744" s="41"/>
      <c r="C744" s="42"/>
      <c r="D744" s="42"/>
      <c r="E744" s="43" t="str">
        <f t="shared" si="11"/>
        <v/>
      </c>
      <c r="F744" s="44"/>
      <c r="G744" s="42"/>
      <c r="H744" s="45" t="str">
        <f t="shared" si="12"/>
        <v/>
      </c>
      <c r="I744" s="53" t="str">
        <f t="shared" si="13"/>
        <v/>
      </c>
      <c r="J744" s="25"/>
      <c r="K744" s="41"/>
      <c r="L744" s="42"/>
      <c r="M744" s="47" t="str">
        <f t="shared" si="14"/>
        <v/>
      </c>
      <c r="N744" s="48"/>
      <c r="O744" s="52"/>
      <c r="P744" s="25"/>
      <c r="Q744" s="41"/>
      <c r="R744" s="42"/>
      <c r="S744" s="51"/>
      <c r="T744" s="25"/>
    </row>
    <row r="745" spans="2:20" ht="25" customHeight="1">
      <c r="B745" s="41"/>
      <c r="C745" s="42"/>
      <c r="D745" s="42"/>
      <c r="E745" s="43" t="str">
        <f t="shared" si="11"/>
        <v/>
      </c>
      <c r="F745" s="44"/>
      <c r="G745" s="42"/>
      <c r="H745" s="45" t="str">
        <f t="shared" si="12"/>
        <v/>
      </c>
      <c r="I745" s="53" t="str">
        <f t="shared" si="13"/>
        <v/>
      </c>
      <c r="J745" s="25"/>
      <c r="K745" s="41"/>
      <c r="L745" s="42"/>
      <c r="M745" s="47" t="str">
        <f t="shared" si="14"/>
        <v/>
      </c>
      <c r="N745" s="48"/>
      <c r="O745" s="52"/>
      <c r="P745" s="25"/>
      <c r="Q745" s="41"/>
      <c r="R745" s="42"/>
      <c r="S745" s="51"/>
      <c r="T745" s="25"/>
    </row>
    <row r="746" spans="2:20" ht="25" customHeight="1">
      <c r="B746" s="41"/>
      <c r="C746" s="42"/>
      <c r="D746" s="42"/>
      <c r="E746" s="43" t="str">
        <f t="shared" si="11"/>
        <v/>
      </c>
      <c r="F746" s="44"/>
      <c r="G746" s="42"/>
      <c r="H746" s="45" t="str">
        <f t="shared" si="12"/>
        <v/>
      </c>
      <c r="I746" s="53" t="str">
        <f t="shared" si="13"/>
        <v/>
      </c>
      <c r="J746" s="25"/>
      <c r="K746" s="41"/>
      <c r="L746" s="42"/>
      <c r="M746" s="47" t="str">
        <f t="shared" si="14"/>
        <v/>
      </c>
      <c r="N746" s="48"/>
      <c r="O746" s="52"/>
      <c r="P746" s="25"/>
      <c r="Q746" s="41"/>
      <c r="R746" s="42"/>
      <c r="S746" s="51"/>
      <c r="T746" s="25"/>
    </row>
    <row r="747" spans="2:20" ht="25" customHeight="1">
      <c r="B747" s="41"/>
      <c r="C747" s="42"/>
      <c r="D747" s="42"/>
      <c r="E747" s="43" t="str">
        <f t="shared" si="11"/>
        <v/>
      </c>
      <c r="F747" s="44"/>
      <c r="G747" s="42"/>
      <c r="H747" s="45" t="str">
        <f t="shared" si="12"/>
        <v/>
      </c>
      <c r="I747" s="53" t="str">
        <f t="shared" si="13"/>
        <v/>
      </c>
      <c r="J747" s="25"/>
      <c r="K747" s="41"/>
      <c r="L747" s="42"/>
      <c r="M747" s="47" t="str">
        <f t="shared" si="14"/>
        <v/>
      </c>
      <c r="N747" s="48"/>
      <c r="O747" s="52"/>
      <c r="P747" s="25"/>
      <c r="Q747" s="41"/>
      <c r="R747" s="42"/>
      <c r="S747" s="51"/>
      <c r="T747" s="25"/>
    </row>
    <row r="748" spans="2:20" ht="25" customHeight="1">
      <c r="B748" s="41"/>
      <c r="C748" s="42"/>
      <c r="D748" s="42"/>
      <c r="E748" s="43" t="str">
        <f t="shared" si="11"/>
        <v/>
      </c>
      <c r="F748" s="44"/>
      <c r="G748" s="42"/>
      <c r="H748" s="45" t="str">
        <f t="shared" si="12"/>
        <v/>
      </c>
      <c r="I748" s="53" t="str">
        <f t="shared" si="13"/>
        <v/>
      </c>
      <c r="J748" s="25"/>
      <c r="K748" s="41"/>
      <c r="L748" s="42"/>
      <c r="M748" s="47" t="str">
        <f t="shared" si="14"/>
        <v/>
      </c>
      <c r="N748" s="48"/>
      <c r="O748" s="52"/>
      <c r="P748" s="25"/>
      <c r="Q748" s="41"/>
      <c r="R748" s="42"/>
      <c r="S748" s="51"/>
      <c r="T748" s="25"/>
    </row>
    <row r="749" spans="2:20" ht="25" customHeight="1">
      <c r="B749" s="41"/>
      <c r="C749" s="42"/>
      <c r="D749" s="42"/>
      <c r="E749" s="43" t="str">
        <f t="shared" si="11"/>
        <v/>
      </c>
      <c r="F749" s="44"/>
      <c r="G749" s="42"/>
      <c r="H749" s="45" t="str">
        <f t="shared" si="12"/>
        <v/>
      </c>
      <c r="I749" s="53" t="str">
        <f t="shared" si="13"/>
        <v/>
      </c>
      <c r="J749" s="25"/>
      <c r="K749" s="41"/>
      <c r="L749" s="42"/>
      <c r="M749" s="47" t="str">
        <f t="shared" si="14"/>
        <v/>
      </c>
      <c r="N749" s="48"/>
      <c r="O749" s="52"/>
      <c r="P749" s="25"/>
      <c r="Q749" s="41"/>
      <c r="R749" s="42"/>
      <c r="S749" s="51"/>
      <c r="T749" s="25"/>
    </row>
    <row r="750" spans="2:20" ht="25" customHeight="1">
      <c r="B750" s="41"/>
      <c r="C750" s="42"/>
      <c r="D750" s="42"/>
      <c r="E750" s="43" t="str">
        <f t="shared" si="11"/>
        <v/>
      </c>
      <c r="F750" s="44"/>
      <c r="G750" s="42"/>
      <c r="H750" s="45" t="str">
        <f t="shared" si="12"/>
        <v/>
      </c>
      <c r="I750" s="53" t="str">
        <f t="shared" si="13"/>
        <v/>
      </c>
      <c r="J750" s="25"/>
      <c r="K750" s="41"/>
      <c r="L750" s="42"/>
      <c r="M750" s="47" t="str">
        <f t="shared" si="14"/>
        <v/>
      </c>
      <c r="N750" s="48"/>
      <c r="O750" s="52"/>
      <c r="P750" s="25"/>
      <c r="Q750" s="41"/>
      <c r="R750" s="42"/>
      <c r="S750" s="51"/>
      <c r="T750" s="25"/>
    </row>
    <row r="751" spans="2:20" ht="25" customHeight="1">
      <c r="B751" s="41"/>
      <c r="C751" s="42"/>
      <c r="D751" s="42"/>
      <c r="E751" s="43" t="str">
        <f t="shared" si="11"/>
        <v/>
      </c>
      <c r="F751" s="44"/>
      <c r="G751" s="42"/>
      <c r="H751" s="45" t="str">
        <f t="shared" si="12"/>
        <v/>
      </c>
      <c r="I751" s="53" t="str">
        <f t="shared" si="13"/>
        <v/>
      </c>
      <c r="J751" s="25"/>
      <c r="K751" s="41"/>
      <c r="L751" s="42"/>
      <c r="M751" s="47" t="str">
        <f t="shared" si="14"/>
        <v/>
      </c>
      <c r="N751" s="48"/>
      <c r="O751" s="52"/>
      <c r="P751" s="25"/>
      <c r="Q751" s="41"/>
      <c r="R751" s="42"/>
      <c r="S751" s="51"/>
      <c r="T751" s="25"/>
    </row>
    <row r="752" spans="2:20" ht="25" customHeight="1">
      <c r="B752" s="41"/>
      <c r="C752" s="42"/>
      <c r="D752" s="42"/>
      <c r="E752" s="43" t="str">
        <f t="shared" si="11"/>
        <v/>
      </c>
      <c r="F752" s="44"/>
      <c r="G752" s="42"/>
      <c r="H752" s="45" t="str">
        <f t="shared" si="12"/>
        <v/>
      </c>
      <c r="I752" s="53" t="str">
        <f t="shared" si="13"/>
        <v/>
      </c>
      <c r="J752" s="25"/>
      <c r="K752" s="41"/>
      <c r="L752" s="42"/>
      <c r="M752" s="47" t="str">
        <f t="shared" si="14"/>
        <v/>
      </c>
      <c r="N752" s="48"/>
      <c r="O752" s="52"/>
      <c r="P752" s="25"/>
      <c r="Q752" s="41"/>
      <c r="R752" s="42"/>
      <c r="S752" s="51"/>
      <c r="T752" s="25"/>
    </row>
    <row r="753" spans="2:20" ht="25" customHeight="1">
      <c r="B753" s="41"/>
      <c r="C753" s="42"/>
      <c r="D753" s="42"/>
      <c r="E753" s="43" t="str">
        <f t="shared" si="11"/>
        <v/>
      </c>
      <c r="F753" s="44"/>
      <c r="G753" s="42"/>
      <c r="H753" s="45" t="str">
        <f t="shared" si="12"/>
        <v/>
      </c>
      <c r="I753" s="53" t="str">
        <f t="shared" si="13"/>
        <v/>
      </c>
      <c r="J753" s="25"/>
      <c r="K753" s="41"/>
      <c r="L753" s="42"/>
      <c r="M753" s="47" t="str">
        <f t="shared" si="14"/>
        <v/>
      </c>
      <c r="N753" s="48"/>
      <c r="O753" s="52"/>
      <c r="P753" s="25"/>
      <c r="Q753" s="41"/>
      <c r="R753" s="42"/>
      <c r="S753" s="51"/>
      <c r="T753" s="25"/>
    </row>
    <row r="754" spans="2:20" ht="25" customHeight="1">
      <c r="B754" s="41"/>
      <c r="C754" s="42"/>
      <c r="D754" s="42"/>
      <c r="E754" s="43" t="str">
        <f t="shared" si="11"/>
        <v/>
      </c>
      <c r="F754" s="44"/>
      <c r="G754" s="42"/>
      <c r="H754" s="45" t="str">
        <f t="shared" si="12"/>
        <v/>
      </c>
      <c r="I754" s="53" t="str">
        <f t="shared" si="13"/>
        <v/>
      </c>
      <c r="J754" s="25"/>
      <c r="K754" s="41"/>
      <c r="L754" s="42"/>
      <c r="M754" s="47" t="str">
        <f t="shared" si="14"/>
        <v/>
      </c>
      <c r="N754" s="48"/>
      <c r="O754" s="52"/>
      <c r="P754" s="25"/>
      <c r="Q754" s="41"/>
      <c r="R754" s="42"/>
      <c r="S754" s="51"/>
      <c r="T754" s="25"/>
    </row>
    <row r="755" spans="2:20" ht="25" customHeight="1">
      <c r="B755" s="41"/>
      <c r="C755" s="42"/>
      <c r="D755" s="42"/>
      <c r="E755" s="43" t="str">
        <f t="shared" si="11"/>
        <v/>
      </c>
      <c r="F755" s="44"/>
      <c r="G755" s="42"/>
      <c r="H755" s="45" t="str">
        <f t="shared" si="12"/>
        <v/>
      </c>
      <c r="I755" s="53" t="str">
        <f t="shared" si="13"/>
        <v/>
      </c>
      <c r="J755" s="25"/>
      <c r="K755" s="41"/>
      <c r="L755" s="42"/>
      <c r="M755" s="47" t="str">
        <f t="shared" si="14"/>
        <v/>
      </c>
      <c r="N755" s="48"/>
      <c r="O755" s="52"/>
      <c r="P755" s="25"/>
      <c r="Q755" s="41"/>
      <c r="R755" s="42"/>
      <c r="S755" s="51"/>
      <c r="T755" s="25"/>
    </row>
    <row r="756" spans="2:20" ht="25" customHeight="1">
      <c r="B756" s="41"/>
      <c r="C756" s="42"/>
      <c r="D756" s="42"/>
      <c r="E756" s="43" t="str">
        <f t="shared" si="11"/>
        <v/>
      </c>
      <c r="F756" s="44"/>
      <c r="G756" s="42"/>
      <c r="H756" s="45" t="str">
        <f t="shared" si="12"/>
        <v/>
      </c>
      <c r="I756" s="53" t="str">
        <f t="shared" si="13"/>
        <v/>
      </c>
      <c r="J756" s="25"/>
      <c r="K756" s="41"/>
      <c r="L756" s="42"/>
      <c r="M756" s="47" t="str">
        <f t="shared" si="14"/>
        <v/>
      </c>
      <c r="N756" s="48"/>
      <c r="O756" s="52"/>
      <c r="P756" s="25"/>
      <c r="Q756" s="41"/>
      <c r="R756" s="42"/>
      <c r="S756" s="51"/>
      <c r="T756" s="25"/>
    </row>
    <row r="757" spans="2:20" ht="25" customHeight="1">
      <c r="B757" s="41"/>
      <c r="C757" s="42"/>
      <c r="D757" s="42"/>
      <c r="E757" s="43" t="str">
        <f t="shared" si="11"/>
        <v/>
      </c>
      <c r="F757" s="44"/>
      <c r="G757" s="42"/>
      <c r="H757" s="45" t="str">
        <f t="shared" si="12"/>
        <v/>
      </c>
      <c r="I757" s="53" t="str">
        <f t="shared" si="13"/>
        <v/>
      </c>
      <c r="J757" s="25"/>
      <c r="K757" s="41"/>
      <c r="L757" s="42"/>
      <c r="M757" s="47" t="str">
        <f t="shared" si="14"/>
        <v/>
      </c>
      <c r="N757" s="48"/>
      <c r="O757" s="52"/>
      <c r="P757" s="25"/>
      <c r="Q757" s="41"/>
      <c r="R757" s="42"/>
      <c r="S757" s="51"/>
      <c r="T757" s="25"/>
    </row>
    <row r="758" spans="2:20" ht="25" customHeight="1">
      <c r="B758" s="41"/>
      <c r="C758" s="42"/>
      <c r="D758" s="42"/>
      <c r="E758" s="43" t="str">
        <f t="shared" si="11"/>
        <v/>
      </c>
      <c r="F758" s="44"/>
      <c r="G758" s="42"/>
      <c r="H758" s="45" t="str">
        <f t="shared" si="12"/>
        <v/>
      </c>
      <c r="I758" s="53" t="str">
        <f t="shared" si="13"/>
        <v/>
      </c>
      <c r="J758" s="25"/>
      <c r="K758" s="41"/>
      <c r="L758" s="42"/>
      <c r="M758" s="47" t="str">
        <f t="shared" si="14"/>
        <v/>
      </c>
      <c r="N758" s="48"/>
      <c r="O758" s="52"/>
      <c r="P758" s="25"/>
      <c r="Q758" s="41"/>
      <c r="R758" s="42"/>
      <c r="S758" s="51"/>
      <c r="T758" s="25"/>
    </row>
    <row r="759" spans="2:20" ht="25" customHeight="1">
      <c r="B759" s="41"/>
      <c r="C759" s="42"/>
      <c r="D759" s="42"/>
      <c r="E759" s="43" t="str">
        <f t="shared" si="11"/>
        <v/>
      </c>
      <c r="F759" s="44"/>
      <c r="G759" s="42"/>
      <c r="H759" s="45" t="str">
        <f t="shared" si="12"/>
        <v/>
      </c>
      <c r="I759" s="53" t="str">
        <f t="shared" si="13"/>
        <v/>
      </c>
      <c r="J759" s="25"/>
      <c r="K759" s="41"/>
      <c r="L759" s="42"/>
      <c r="M759" s="47" t="str">
        <f t="shared" si="14"/>
        <v/>
      </c>
      <c r="N759" s="48"/>
      <c r="O759" s="52"/>
      <c r="P759" s="25"/>
      <c r="Q759" s="41"/>
      <c r="R759" s="42"/>
      <c r="S759" s="51"/>
      <c r="T759" s="25"/>
    </row>
    <row r="760" spans="2:20" ht="25" customHeight="1">
      <c r="B760" s="41"/>
      <c r="C760" s="42"/>
      <c r="D760" s="42"/>
      <c r="E760" s="43" t="str">
        <f t="shared" si="11"/>
        <v/>
      </c>
      <c r="F760" s="44"/>
      <c r="G760" s="42"/>
      <c r="H760" s="45" t="str">
        <f t="shared" si="12"/>
        <v/>
      </c>
      <c r="I760" s="53" t="str">
        <f t="shared" si="13"/>
        <v/>
      </c>
      <c r="J760" s="25"/>
      <c r="K760" s="41"/>
      <c r="L760" s="42"/>
      <c r="M760" s="47" t="str">
        <f t="shared" si="14"/>
        <v/>
      </c>
      <c r="N760" s="48"/>
      <c r="O760" s="52"/>
      <c r="P760" s="25"/>
      <c r="Q760" s="41"/>
      <c r="R760" s="42"/>
      <c r="S760" s="51"/>
      <c r="T760" s="25"/>
    </row>
    <row r="761" spans="2:20" ht="25" customHeight="1">
      <c r="B761" s="41"/>
      <c r="C761" s="42"/>
      <c r="D761" s="42"/>
      <c r="E761" s="43" t="str">
        <f t="shared" si="11"/>
        <v/>
      </c>
      <c r="F761" s="44"/>
      <c r="G761" s="42"/>
      <c r="H761" s="45" t="str">
        <f t="shared" si="12"/>
        <v/>
      </c>
      <c r="I761" s="53" t="str">
        <f t="shared" si="13"/>
        <v/>
      </c>
      <c r="J761" s="25"/>
      <c r="K761" s="41"/>
      <c r="L761" s="42"/>
      <c r="M761" s="47" t="str">
        <f t="shared" si="14"/>
        <v/>
      </c>
      <c r="N761" s="48"/>
      <c r="O761" s="52"/>
      <c r="P761" s="25"/>
      <c r="Q761" s="41"/>
      <c r="R761" s="42"/>
      <c r="S761" s="51"/>
      <c r="T761" s="25"/>
    </row>
    <row r="762" spans="2:20" ht="25" customHeight="1">
      <c r="B762" s="41"/>
      <c r="C762" s="42"/>
      <c r="D762" s="42"/>
      <c r="E762" s="43" t="str">
        <f t="shared" si="11"/>
        <v/>
      </c>
      <c r="F762" s="44"/>
      <c r="G762" s="42"/>
      <c r="H762" s="45" t="str">
        <f t="shared" si="12"/>
        <v/>
      </c>
      <c r="I762" s="53" t="str">
        <f t="shared" si="13"/>
        <v/>
      </c>
      <c r="J762" s="25"/>
      <c r="K762" s="41"/>
      <c r="L762" s="42"/>
      <c r="M762" s="47" t="str">
        <f t="shared" si="14"/>
        <v/>
      </c>
      <c r="N762" s="48"/>
      <c r="O762" s="52"/>
      <c r="P762" s="25"/>
      <c r="Q762" s="41"/>
      <c r="R762" s="42"/>
      <c r="S762" s="51"/>
      <c r="T762" s="25"/>
    </row>
    <row r="763" spans="2:20" ht="25" customHeight="1">
      <c r="B763" s="41"/>
      <c r="C763" s="42"/>
      <c r="D763" s="42"/>
      <c r="E763" s="43" t="str">
        <f t="shared" si="11"/>
        <v/>
      </c>
      <c r="F763" s="44"/>
      <c r="G763" s="42"/>
      <c r="H763" s="45" t="str">
        <f t="shared" si="12"/>
        <v/>
      </c>
      <c r="I763" s="53" t="str">
        <f t="shared" si="13"/>
        <v/>
      </c>
      <c r="J763" s="25"/>
      <c r="K763" s="41"/>
      <c r="L763" s="42"/>
      <c r="M763" s="47" t="str">
        <f t="shared" si="14"/>
        <v/>
      </c>
      <c r="N763" s="48"/>
      <c r="O763" s="52"/>
      <c r="P763" s="25"/>
      <c r="Q763" s="41"/>
      <c r="R763" s="42"/>
      <c r="S763" s="51"/>
      <c r="T763" s="25"/>
    </row>
    <row r="764" spans="2:20" ht="25" customHeight="1">
      <c r="B764" s="41"/>
      <c r="C764" s="42"/>
      <c r="D764" s="42"/>
      <c r="E764" s="43" t="str">
        <f t="shared" si="11"/>
        <v/>
      </c>
      <c r="F764" s="44"/>
      <c r="G764" s="42"/>
      <c r="H764" s="45" t="str">
        <f t="shared" si="12"/>
        <v/>
      </c>
      <c r="I764" s="53" t="str">
        <f t="shared" si="13"/>
        <v/>
      </c>
      <c r="J764" s="25"/>
      <c r="K764" s="41"/>
      <c r="L764" s="42"/>
      <c r="M764" s="47" t="str">
        <f t="shared" si="14"/>
        <v/>
      </c>
      <c r="N764" s="48"/>
      <c r="O764" s="52"/>
      <c r="P764" s="25"/>
      <c r="Q764" s="41"/>
      <c r="R764" s="42"/>
      <c r="S764" s="51"/>
      <c r="T764" s="25"/>
    </row>
    <row r="765" spans="2:20" ht="25" customHeight="1">
      <c r="B765" s="41"/>
      <c r="C765" s="42"/>
      <c r="D765" s="42"/>
      <c r="E765" s="43" t="str">
        <f t="shared" si="11"/>
        <v/>
      </c>
      <c r="F765" s="44"/>
      <c r="G765" s="42"/>
      <c r="H765" s="45" t="str">
        <f t="shared" si="12"/>
        <v/>
      </c>
      <c r="I765" s="53" t="str">
        <f t="shared" si="13"/>
        <v/>
      </c>
      <c r="J765" s="25"/>
      <c r="K765" s="41"/>
      <c r="L765" s="42"/>
      <c r="M765" s="47" t="str">
        <f t="shared" si="14"/>
        <v/>
      </c>
      <c r="N765" s="48"/>
      <c r="O765" s="52"/>
      <c r="P765" s="25"/>
      <c r="Q765" s="41"/>
      <c r="R765" s="42"/>
      <c r="S765" s="51"/>
      <c r="T765" s="25"/>
    </row>
    <row r="766" spans="2:20" ht="25" customHeight="1">
      <c r="B766" s="41"/>
      <c r="C766" s="42"/>
      <c r="D766" s="42"/>
      <c r="E766" s="43" t="str">
        <f t="shared" si="11"/>
        <v/>
      </c>
      <c r="F766" s="44"/>
      <c r="G766" s="42"/>
      <c r="H766" s="45" t="str">
        <f t="shared" si="12"/>
        <v/>
      </c>
      <c r="I766" s="53" t="str">
        <f t="shared" si="13"/>
        <v/>
      </c>
      <c r="J766" s="25"/>
      <c r="K766" s="41"/>
      <c r="L766" s="42"/>
      <c r="M766" s="47" t="str">
        <f t="shared" si="14"/>
        <v/>
      </c>
      <c r="N766" s="48"/>
      <c r="O766" s="52"/>
      <c r="P766" s="25"/>
      <c r="Q766" s="41"/>
      <c r="R766" s="42"/>
      <c r="S766" s="51"/>
      <c r="T766" s="25"/>
    </row>
    <row r="767" spans="2:20" ht="25" customHeight="1">
      <c r="B767" s="41"/>
      <c r="C767" s="42"/>
      <c r="D767" s="42"/>
      <c r="E767" s="43" t="str">
        <f t="shared" si="11"/>
        <v/>
      </c>
      <c r="F767" s="44"/>
      <c r="G767" s="42"/>
      <c r="H767" s="45" t="str">
        <f t="shared" si="12"/>
        <v/>
      </c>
      <c r="I767" s="53" t="str">
        <f t="shared" si="13"/>
        <v/>
      </c>
      <c r="J767" s="25"/>
      <c r="K767" s="41"/>
      <c r="L767" s="42"/>
      <c r="M767" s="47" t="str">
        <f t="shared" si="14"/>
        <v/>
      </c>
      <c r="N767" s="48"/>
      <c r="O767" s="52"/>
      <c r="P767" s="25"/>
      <c r="Q767" s="41"/>
      <c r="R767" s="42"/>
      <c r="S767" s="51"/>
      <c r="T767" s="25"/>
    </row>
    <row r="768" spans="2:20" ht="25" customHeight="1">
      <c r="B768" s="41"/>
      <c r="C768" s="42"/>
      <c r="D768" s="42"/>
      <c r="E768" s="43" t="str">
        <f t="shared" si="11"/>
        <v/>
      </c>
      <c r="F768" s="44"/>
      <c r="G768" s="42"/>
      <c r="H768" s="45" t="str">
        <f t="shared" si="12"/>
        <v/>
      </c>
      <c r="I768" s="53" t="str">
        <f t="shared" si="13"/>
        <v/>
      </c>
      <c r="J768" s="25"/>
      <c r="K768" s="41"/>
      <c r="L768" s="42"/>
      <c r="M768" s="47" t="str">
        <f t="shared" si="14"/>
        <v/>
      </c>
      <c r="N768" s="48"/>
      <c r="O768" s="52"/>
      <c r="P768" s="25"/>
      <c r="Q768" s="41"/>
      <c r="R768" s="42"/>
      <c r="S768" s="51"/>
      <c r="T768" s="25"/>
    </row>
    <row r="769" spans="2:20" ht="25" customHeight="1">
      <c r="B769" s="41"/>
      <c r="C769" s="42"/>
      <c r="D769" s="42"/>
      <c r="E769" s="43" t="str">
        <f t="shared" si="11"/>
        <v/>
      </c>
      <c r="F769" s="44"/>
      <c r="G769" s="42"/>
      <c r="H769" s="45" t="str">
        <f t="shared" si="12"/>
        <v/>
      </c>
      <c r="I769" s="53" t="str">
        <f t="shared" si="13"/>
        <v/>
      </c>
      <c r="J769" s="25"/>
      <c r="K769" s="41"/>
      <c r="L769" s="42"/>
      <c r="M769" s="47" t="str">
        <f t="shared" si="14"/>
        <v/>
      </c>
      <c r="N769" s="48"/>
      <c r="O769" s="52"/>
      <c r="P769" s="25"/>
      <c r="Q769" s="41"/>
      <c r="R769" s="42"/>
      <c r="S769" s="51"/>
      <c r="T769" s="25"/>
    </row>
    <row r="770" spans="2:20" ht="25" customHeight="1">
      <c r="B770" s="41"/>
      <c r="C770" s="42"/>
      <c r="D770" s="42"/>
      <c r="E770" s="43" t="str">
        <f t="shared" si="11"/>
        <v/>
      </c>
      <c r="F770" s="44"/>
      <c r="G770" s="42"/>
      <c r="H770" s="45" t="str">
        <f t="shared" si="12"/>
        <v/>
      </c>
      <c r="I770" s="53" t="str">
        <f t="shared" si="13"/>
        <v/>
      </c>
      <c r="J770" s="25"/>
      <c r="K770" s="41"/>
      <c r="L770" s="42"/>
      <c r="M770" s="47" t="str">
        <f t="shared" si="14"/>
        <v/>
      </c>
      <c r="N770" s="48"/>
      <c r="O770" s="52"/>
      <c r="P770" s="25"/>
      <c r="Q770" s="41"/>
      <c r="R770" s="42"/>
      <c r="S770" s="51"/>
      <c r="T770" s="25"/>
    </row>
    <row r="771" spans="2:20" ht="25" customHeight="1">
      <c r="B771" s="41"/>
      <c r="C771" s="42"/>
      <c r="D771" s="42"/>
      <c r="E771" s="43" t="str">
        <f t="shared" si="11"/>
        <v/>
      </c>
      <c r="F771" s="44"/>
      <c r="G771" s="42"/>
      <c r="H771" s="45" t="str">
        <f t="shared" si="12"/>
        <v/>
      </c>
      <c r="I771" s="53" t="str">
        <f t="shared" si="13"/>
        <v/>
      </c>
      <c r="J771" s="25"/>
      <c r="K771" s="41"/>
      <c r="L771" s="42"/>
      <c r="M771" s="47" t="str">
        <f t="shared" si="14"/>
        <v/>
      </c>
      <c r="N771" s="48"/>
      <c r="O771" s="52"/>
      <c r="P771" s="25"/>
      <c r="Q771" s="41"/>
      <c r="R771" s="42"/>
      <c r="S771" s="51"/>
      <c r="T771" s="25"/>
    </row>
    <row r="772" spans="2:20" ht="25" customHeight="1">
      <c r="B772" s="41"/>
      <c r="C772" s="42"/>
      <c r="D772" s="42"/>
      <c r="E772" s="43" t="str">
        <f t="shared" si="11"/>
        <v/>
      </c>
      <c r="F772" s="44"/>
      <c r="G772" s="42"/>
      <c r="H772" s="45" t="str">
        <f t="shared" si="12"/>
        <v/>
      </c>
      <c r="I772" s="53" t="str">
        <f t="shared" si="13"/>
        <v/>
      </c>
      <c r="J772" s="25"/>
      <c r="K772" s="41"/>
      <c r="L772" s="42"/>
      <c r="M772" s="47" t="str">
        <f t="shared" si="14"/>
        <v/>
      </c>
      <c r="N772" s="48"/>
      <c r="O772" s="52"/>
      <c r="P772" s="25"/>
      <c r="Q772" s="41"/>
      <c r="R772" s="42"/>
      <c r="S772" s="51"/>
      <c r="T772" s="25"/>
    </row>
    <row r="773" spans="2:20" ht="25" customHeight="1">
      <c r="B773" s="41"/>
      <c r="C773" s="42"/>
      <c r="D773" s="42"/>
      <c r="E773" s="43" t="str">
        <f t="shared" si="11"/>
        <v/>
      </c>
      <c r="F773" s="44"/>
      <c r="G773" s="42"/>
      <c r="H773" s="45" t="str">
        <f t="shared" si="12"/>
        <v/>
      </c>
      <c r="I773" s="53" t="str">
        <f t="shared" si="13"/>
        <v/>
      </c>
      <c r="J773" s="25"/>
      <c r="K773" s="41"/>
      <c r="L773" s="42"/>
      <c r="M773" s="47" t="str">
        <f t="shared" si="14"/>
        <v/>
      </c>
      <c r="N773" s="48"/>
      <c r="O773" s="52"/>
      <c r="P773" s="25"/>
      <c r="Q773" s="41"/>
      <c r="R773" s="42"/>
      <c r="S773" s="51"/>
      <c r="T773" s="25"/>
    </row>
    <row r="774" spans="2:20" ht="25" customHeight="1">
      <c r="B774" s="41"/>
      <c r="C774" s="42"/>
      <c r="D774" s="42"/>
      <c r="E774" s="43" t="str">
        <f t="shared" si="11"/>
        <v/>
      </c>
      <c r="F774" s="44"/>
      <c r="G774" s="42"/>
      <c r="H774" s="45" t="str">
        <f t="shared" si="12"/>
        <v/>
      </c>
      <c r="I774" s="53" t="str">
        <f t="shared" si="13"/>
        <v/>
      </c>
      <c r="J774" s="25"/>
      <c r="K774" s="41"/>
      <c r="L774" s="42"/>
      <c r="M774" s="47" t="str">
        <f t="shared" si="14"/>
        <v/>
      </c>
      <c r="N774" s="48"/>
      <c r="O774" s="52"/>
      <c r="P774" s="25"/>
      <c r="Q774" s="41"/>
      <c r="R774" s="42"/>
      <c r="S774" s="51"/>
      <c r="T774" s="25"/>
    </row>
    <row r="775" spans="2:20" ht="25" customHeight="1">
      <c r="B775" s="41"/>
      <c r="C775" s="42"/>
      <c r="D775" s="42"/>
      <c r="E775" s="43" t="str">
        <f t="shared" si="11"/>
        <v/>
      </c>
      <c r="F775" s="44"/>
      <c r="G775" s="42"/>
      <c r="H775" s="45" t="str">
        <f t="shared" si="12"/>
        <v/>
      </c>
      <c r="I775" s="53" t="str">
        <f t="shared" si="13"/>
        <v/>
      </c>
      <c r="J775" s="25"/>
      <c r="K775" s="41"/>
      <c r="L775" s="42"/>
      <c r="M775" s="47" t="str">
        <f t="shared" si="14"/>
        <v/>
      </c>
      <c r="N775" s="48"/>
      <c r="O775" s="52"/>
      <c r="P775" s="25"/>
      <c r="Q775" s="41"/>
      <c r="R775" s="42"/>
      <c r="S775" s="51"/>
      <c r="T775" s="25"/>
    </row>
    <row r="776" spans="2:20" ht="25" customHeight="1">
      <c r="B776" s="41"/>
      <c r="C776" s="42"/>
      <c r="D776" s="42"/>
      <c r="E776" s="43" t="str">
        <f t="shared" ref="E776:E1010" si="15">IF(C776="","",$A$1)</f>
        <v/>
      </c>
      <c r="F776" s="44"/>
      <c r="G776" s="42"/>
      <c r="H776" s="45" t="str">
        <f t="shared" ref="H776:H1010" si="16">IF(C776="","",$A$1)</f>
        <v/>
      </c>
      <c r="I776" s="53" t="str">
        <f t="shared" ref="I776:I1010" si="17">IFERROR(IF(C776="","",F776/G776),"")</f>
        <v/>
      </c>
      <c r="J776" s="25"/>
      <c r="K776" s="41"/>
      <c r="L776" s="42"/>
      <c r="M776" s="47" t="str">
        <f t="shared" ref="M776:M1010" si="18">IF(C776="", "", IF(K776&lt;=0, "No Stock", IF(K776&lt;=L776, "Low Stock", "In Stock")))</f>
        <v/>
      </c>
      <c r="N776" s="48"/>
      <c r="O776" s="52"/>
      <c r="P776" s="25"/>
      <c r="Q776" s="41"/>
      <c r="R776" s="42"/>
      <c r="S776" s="51"/>
      <c r="T776" s="25"/>
    </row>
    <row r="777" spans="2:20" ht="25" customHeight="1">
      <c r="B777" s="41"/>
      <c r="C777" s="42"/>
      <c r="D777" s="42"/>
      <c r="E777" s="43" t="str">
        <f t="shared" si="15"/>
        <v/>
      </c>
      <c r="F777" s="44"/>
      <c r="G777" s="42"/>
      <c r="H777" s="45" t="str">
        <f t="shared" si="16"/>
        <v/>
      </c>
      <c r="I777" s="53" t="str">
        <f t="shared" si="17"/>
        <v/>
      </c>
      <c r="J777" s="25"/>
      <c r="K777" s="41"/>
      <c r="L777" s="42"/>
      <c r="M777" s="47" t="str">
        <f t="shared" si="18"/>
        <v/>
      </c>
      <c r="N777" s="48"/>
      <c r="O777" s="52"/>
      <c r="P777" s="25"/>
      <c r="Q777" s="41"/>
      <c r="R777" s="42"/>
      <c r="S777" s="51"/>
      <c r="T777" s="25"/>
    </row>
    <row r="778" spans="2:20" ht="25" customHeight="1">
      <c r="B778" s="41"/>
      <c r="C778" s="42"/>
      <c r="D778" s="42"/>
      <c r="E778" s="43" t="str">
        <f t="shared" si="15"/>
        <v/>
      </c>
      <c r="F778" s="44"/>
      <c r="G778" s="42"/>
      <c r="H778" s="45" t="str">
        <f t="shared" si="16"/>
        <v/>
      </c>
      <c r="I778" s="53" t="str">
        <f t="shared" si="17"/>
        <v/>
      </c>
      <c r="J778" s="25"/>
      <c r="K778" s="41"/>
      <c r="L778" s="42"/>
      <c r="M778" s="47" t="str">
        <f t="shared" si="18"/>
        <v/>
      </c>
      <c r="N778" s="48"/>
      <c r="O778" s="52"/>
      <c r="P778" s="25"/>
      <c r="Q778" s="41"/>
      <c r="R778" s="42"/>
      <c r="S778" s="51"/>
      <c r="T778" s="25"/>
    </row>
    <row r="779" spans="2:20" ht="25" customHeight="1">
      <c r="B779" s="41"/>
      <c r="C779" s="42"/>
      <c r="D779" s="42"/>
      <c r="E779" s="43" t="str">
        <f t="shared" si="15"/>
        <v/>
      </c>
      <c r="F779" s="44"/>
      <c r="G779" s="42"/>
      <c r="H779" s="45" t="str">
        <f t="shared" si="16"/>
        <v/>
      </c>
      <c r="I779" s="53" t="str">
        <f t="shared" si="17"/>
        <v/>
      </c>
      <c r="J779" s="25"/>
      <c r="K779" s="41"/>
      <c r="L779" s="42"/>
      <c r="M779" s="47" t="str">
        <f t="shared" si="18"/>
        <v/>
      </c>
      <c r="N779" s="48"/>
      <c r="O779" s="52"/>
      <c r="P779" s="25"/>
      <c r="Q779" s="41"/>
      <c r="R779" s="42"/>
      <c r="S779" s="51"/>
      <c r="T779" s="25"/>
    </row>
    <row r="780" spans="2:20" ht="25" customHeight="1">
      <c r="B780" s="41"/>
      <c r="C780" s="42"/>
      <c r="D780" s="42"/>
      <c r="E780" s="43" t="str">
        <f t="shared" si="15"/>
        <v/>
      </c>
      <c r="F780" s="44"/>
      <c r="G780" s="42"/>
      <c r="H780" s="45" t="str">
        <f t="shared" si="16"/>
        <v/>
      </c>
      <c r="I780" s="53" t="str">
        <f t="shared" si="17"/>
        <v/>
      </c>
      <c r="J780" s="25"/>
      <c r="K780" s="41"/>
      <c r="L780" s="42"/>
      <c r="M780" s="47" t="str">
        <f t="shared" si="18"/>
        <v/>
      </c>
      <c r="N780" s="48"/>
      <c r="O780" s="52"/>
      <c r="P780" s="25"/>
      <c r="Q780" s="41"/>
      <c r="R780" s="42"/>
      <c r="S780" s="51"/>
      <c r="T780" s="25"/>
    </row>
    <row r="781" spans="2:20" ht="25" customHeight="1">
      <c r="B781" s="41"/>
      <c r="C781" s="42"/>
      <c r="D781" s="42"/>
      <c r="E781" s="43" t="str">
        <f t="shared" si="15"/>
        <v/>
      </c>
      <c r="F781" s="44"/>
      <c r="G781" s="42"/>
      <c r="H781" s="45" t="str">
        <f t="shared" si="16"/>
        <v/>
      </c>
      <c r="I781" s="53" t="str">
        <f t="shared" si="17"/>
        <v/>
      </c>
      <c r="J781" s="25"/>
      <c r="K781" s="41"/>
      <c r="L781" s="42"/>
      <c r="M781" s="47" t="str">
        <f t="shared" si="18"/>
        <v/>
      </c>
      <c r="N781" s="48"/>
      <c r="O781" s="52"/>
      <c r="P781" s="25"/>
      <c r="Q781" s="41"/>
      <c r="R781" s="42"/>
      <c r="S781" s="51"/>
      <c r="T781" s="25"/>
    </row>
    <row r="782" spans="2:20" ht="25" customHeight="1">
      <c r="B782" s="41"/>
      <c r="C782" s="42"/>
      <c r="D782" s="42"/>
      <c r="E782" s="43" t="str">
        <f t="shared" si="15"/>
        <v/>
      </c>
      <c r="F782" s="44"/>
      <c r="G782" s="42"/>
      <c r="H782" s="45" t="str">
        <f t="shared" si="16"/>
        <v/>
      </c>
      <c r="I782" s="53" t="str">
        <f t="shared" si="17"/>
        <v/>
      </c>
      <c r="J782" s="25"/>
      <c r="K782" s="41"/>
      <c r="L782" s="42"/>
      <c r="M782" s="47" t="str">
        <f t="shared" si="18"/>
        <v/>
      </c>
      <c r="N782" s="48"/>
      <c r="O782" s="52"/>
      <c r="P782" s="25"/>
      <c r="Q782" s="41"/>
      <c r="R782" s="42"/>
      <c r="S782" s="51"/>
      <c r="T782" s="25"/>
    </row>
    <row r="783" spans="2:20" ht="25" customHeight="1">
      <c r="B783" s="41"/>
      <c r="C783" s="42"/>
      <c r="D783" s="42"/>
      <c r="E783" s="43" t="str">
        <f t="shared" si="15"/>
        <v/>
      </c>
      <c r="F783" s="44"/>
      <c r="G783" s="42"/>
      <c r="H783" s="45" t="str">
        <f t="shared" si="16"/>
        <v/>
      </c>
      <c r="I783" s="53" t="str">
        <f t="shared" si="17"/>
        <v/>
      </c>
      <c r="J783" s="25"/>
      <c r="K783" s="41"/>
      <c r="L783" s="42"/>
      <c r="M783" s="47" t="str">
        <f t="shared" si="18"/>
        <v/>
      </c>
      <c r="N783" s="48"/>
      <c r="O783" s="52"/>
      <c r="P783" s="25"/>
      <c r="Q783" s="41"/>
      <c r="R783" s="42"/>
      <c r="S783" s="51"/>
      <c r="T783" s="25"/>
    </row>
    <row r="784" spans="2:20" ht="25" customHeight="1">
      <c r="B784" s="41"/>
      <c r="C784" s="42"/>
      <c r="D784" s="42"/>
      <c r="E784" s="43" t="str">
        <f t="shared" si="15"/>
        <v/>
      </c>
      <c r="F784" s="44"/>
      <c r="G784" s="42"/>
      <c r="H784" s="45" t="str">
        <f t="shared" si="16"/>
        <v/>
      </c>
      <c r="I784" s="53" t="str">
        <f t="shared" si="17"/>
        <v/>
      </c>
      <c r="J784" s="25"/>
      <c r="K784" s="41"/>
      <c r="L784" s="42"/>
      <c r="M784" s="47" t="str">
        <f t="shared" si="18"/>
        <v/>
      </c>
      <c r="N784" s="48"/>
      <c r="O784" s="52"/>
      <c r="P784" s="25"/>
      <c r="Q784" s="41"/>
      <c r="R784" s="42"/>
      <c r="S784" s="51"/>
      <c r="T784" s="25"/>
    </row>
    <row r="785" spans="2:20" ht="25" customHeight="1">
      <c r="B785" s="41"/>
      <c r="C785" s="42"/>
      <c r="D785" s="42"/>
      <c r="E785" s="43" t="str">
        <f t="shared" si="15"/>
        <v/>
      </c>
      <c r="F785" s="44"/>
      <c r="G785" s="42"/>
      <c r="H785" s="45" t="str">
        <f t="shared" si="16"/>
        <v/>
      </c>
      <c r="I785" s="53" t="str">
        <f t="shared" si="17"/>
        <v/>
      </c>
      <c r="J785" s="25"/>
      <c r="K785" s="41"/>
      <c r="L785" s="42"/>
      <c r="M785" s="47" t="str">
        <f t="shared" si="18"/>
        <v/>
      </c>
      <c r="N785" s="48"/>
      <c r="O785" s="52"/>
      <c r="P785" s="25"/>
      <c r="Q785" s="41"/>
      <c r="R785" s="42"/>
      <c r="S785" s="51"/>
      <c r="T785" s="25"/>
    </row>
    <row r="786" spans="2:20" ht="25" customHeight="1">
      <c r="B786" s="41"/>
      <c r="C786" s="42"/>
      <c r="D786" s="42"/>
      <c r="E786" s="43" t="str">
        <f t="shared" si="15"/>
        <v/>
      </c>
      <c r="F786" s="44"/>
      <c r="G786" s="42"/>
      <c r="H786" s="45" t="str">
        <f t="shared" si="16"/>
        <v/>
      </c>
      <c r="I786" s="53" t="str">
        <f t="shared" si="17"/>
        <v/>
      </c>
      <c r="J786" s="25"/>
      <c r="K786" s="41"/>
      <c r="L786" s="42"/>
      <c r="M786" s="47" t="str">
        <f t="shared" si="18"/>
        <v/>
      </c>
      <c r="N786" s="48"/>
      <c r="O786" s="52"/>
      <c r="P786" s="25"/>
      <c r="Q786" s="41"/>
      <c r="R786" s="42"/>
      <c r="S786" s="51"/>
      <c r="T786" s="25"/>
    </row>
    <row r="787" spans="2:20" ht="25" customHeight="1">
      <c r="B787" s="41"/>
      <c r="C787" s="42"/>
      <c r="D787" s="42"/>
      <c r="E787" s="43" t="str">
        <f t="shared" si="15"/>
        <v/>
      </c>
      <c r="F787" s="44"/>
      <c r="G787" s="42"/>
      <c r="H787" s="45" t="str">
        <f t="shared" si="16"/>
        <v/>
      </c>
      <c r="I787" s="53" t="str">
        <f t="shared" si="17"/>
        <v/>
      </c>
      <c r="J787" s="25"/>
      <c r="K787" s="41"/>
      <c r="L787" s="42"/>
      <c r="M787" s="47" t="str">
        <f t="shared" si="18"/>
        <v/>
      </c>
      <c r="N787" s="48"/>
      <c r="O787" s="52"/>
      <c r="P787" s="25"/>
      <c r="Q787" s="41"/>
      <c r="R787" s="42"/>
      <c r="S787" s="51"/>
      <c r="T787" s="25"/>
    </row>
    <row r="788" spans="2:20" ht="25" customHeight="1">
      <c r="B788" s="41"/>
      <c r="C788" s="42"/>
      <c r="D788" s="42"/>
      <c r="E788" s="43" t="str">
        <f t="shared" si="15"/>
        <v/>
      </c>
      <c r="F788" s="44"/>
      <c r="G788" s="42"/>
      <c r="H788" s="45" t="str">
        <f t="shared" si="16"/>
        <v/>
      </c>
      <c r="I788" s="53" t="str">
        <f t="shared" si="17"/>
        <v/>
      </c>
      <c r="J788" s="25"/>
      <c r="K788" s="41"/>
      <c r="L788" s="42"/>
      <c r="M788" s="47" t="str">
        <f t="shared" si="18"/>
        <v/>
      </c>
      <c r="N788" s="48"/>
      <c r="O788" s="52"/>
      <c r="P788" s="25"/>
      <c r="Q788" s="41"/>
      <c r="R788" s="42"/>
      <c r="S788" s="51"/>
      <c r="T788" s="25"/>
    </row>
    <row r="789" spans="2:20" ht="25" customHeight="1">
      <c r="B789" s="41"/>
      <c r="C789" s="42"/>
      <c r="D789" s="42"/>
      <c r="E789" s="43" t="str">
        <f t="shared" si="15"/>
        <v/>
      </c>
      <c r="F789" s="44"/>
      <c r="G789" s="42"/>
      <c r="H789" s="45" t="str">
        <f t="shared" si="16"/>
        <v/>
      </c>
      <c r="I789" s="53" t="str">
        <f t="shared" si="17"/>
        <v/>
      </c>
      <c r="J789" s="25"/>
      <c r="K789" s="41"/>
      <c r="L789" s="42"/>
      <c r="M789" s="47" t="str">
        <f t="shared" si="18"/>
        <v/>
      </c>
      <c r="N789" s="48"/>
      <c r="O789" s="52"/>
      <c r="P789" s="25"/>
      <c r="Q789" s="41"/>
      <c r="R789" s="42"/>
      <c r="S789" s="51"/>
      <c r="T789" s="25"/>
    </row>
    <row r="790" spans="2:20" ht="25" customHeight="1">
      <c r="B790" s="41"/>
      <c r="C790" s="42"/>
      <c r="D790" s="42"/>
      <c r="E790" s="43" t="str">
        <f t="shared" si="15"/>
        <v/>
      </c>
      <c r="F790" s="44"/>
      <c r="G790" s="42"/>
      <c r="H790" s="45" t="str">
        <f t="shared" si="16"/>
        <v/>
      </c>
      <c r="I790" s="53" t="str">
        <f t="shared" si="17"/>
        <v/>
      </c>
      <c r="J790" s="25"/>
      <c r="K790" s="41"/>
      <c r="L790" s="42"/>
      <c r="M790" s="47" t="str">
        <f t="shared" si="18"/>
        <v/>
      </c>
      <c r="N790" s="48"/>
      <c r="O790" s="52"/>
      <c r="P790" s="25"/>
      <c r="Q790" s="41"/>
      <c r="R790" s="42"/>
      <c r="S790" s="51"/>
      <c r="T790" s="25"/>
    </row>
    <row r="791" spans="2:20" ht="25" customHeight="1">
      <c r="B791" s="41"/>
      <c r="C791" s="42"/>
      <c r="D791" s="42"/>
      <c r="E791" s="43" t="str">
        <f t="shared" si="15"/>
        <v/>
      </c>
      <c r="F791" s="44"/>
      <c r="G791" s="42"/>
      <c r="H791" s="45" t="str">
        <f t="shared" si="16"/>
        <v/>
      </c>
      <c r="I791" s="53" t="str">
        <f t="shared" si="17"/>
        <v/>
      </c>
      <c r="J791" s="25"/>
      <c r="K791" s="41"/>
      <c r="L791" s="42"/>
      <c r="M791" s="47" t="str">
        <f t="shared" si="18"/>
        <v/>
      </c>
      <c r="N791" s="48"/>
      <c r="O791" s="52"/>
      <c r="P791" s="25"/>
      <c r="Q791" s="41"/>
      <c r="R791" s="42"/>
      <c r="S791" s="51"/>
      <c r="T791" s="25"/>
    </row>
    <row r="792" spans="2:20" ht="25" customHeight="1">
      <c r="B792" s="41"/>
      <c r="C792" s="42"/>
      <c r="D792" s="42"/>
      <c r="E792" s="43" t="str">
        <f t="shared" si="15"/>
        <v/>
      </c>
      <c r="F792" s="44"/>
      <c r="G792" s="42"/>
      <c r="H792" s="45" t="str">
        <f t="shared" si="16"/>
        <v/>
      </c>
      <c r="I792" s="53" t="str">
        <f t="shared" si="17"/>
        <v/>
      </c>
      <c r="J792" s="25"/>
      <c r="K792" s="41"/>
      <c r="L792" s="42"/>
      <c r="M792" s="47" t="str">
        <f t="shared" si="18"/>
        <v/>
      </c>
      <c r="N792" s="48"/>
      <c r="O792" s="52"/>
      <c r="P792" s="25"/>
      <c r="Q792" s="41"/>
      <c r="R792" s="42"/>
      <c r="S792" s="51"/>
      <c r="T792" s="25"/>
    </row>
    <row r="793" spans="2:20" ht="25" customHeight="1">
      <c r="B793" s="41"/>
      <c r="C793" s="42"/>
      <c r="D793" s="42"/>
      <c r="E793" s="43" t="str">
        <f t="shared" si="15"/>
        <v/>
      </c>
      <c r="F793" s="44"/>
      <c r="G793" s="42"/>
      <c r="H793" s="45" t="str">
        <f t="shared" si="16"/>
        <v/>
      </c>
      <c r="I793" s="53" t="str">
        <f t="shared" si="17"/>
        <v/>
      </c>
      <c r="J793" s="25"/>
      <c r="K793" s="41"/>
      <c r="L793" s="42"/>
      <c r="M793" s="47" t="str">
        <f t="shared" si="18"/>
        <v/>
      </c>
      <c r="N793" s="48"/>
      <c r="O793" s="52"/>
      <c r="P793" s="25"/>
      <c r="Q793" s="41"/>
      <c r="R793" s="42"/>
      <c r="S793" s="51"/>
      <c r="T793" s="25"/>
    </row>
    <row r="794" spans="2:20" ht="25" customHeight="1">
      <c r="B794" s="41"/>
      <c r="C794" s="42"/>
      <c r="D794" s="42"/>
      <c r="E794" s="43" t="str">
        <f t="shared" si="15"/>
        <v/>
      </c>
      <c r="F794" s="44"/>
      <c r="G794" s="42"/>
      <c r="H794" s="45" t="str">
        <f t="shared" si="16"/>
        <v/>
      </c>
      <c r="I794" s="53" t="str">
        <f t="shared" si="17"/>
        <v/>
      </c>
      <c r="J794" s="25"/>
      <c r="K794" s="41"/>
      <c r="L794" s="42"/>
      <c r="M794" s="47" t="str">
        <f t="shared" si="18"/>
        <v/>
      </c>
      <c r="N794" s="48"/>
      <c r="O794" s="52"/>
      <c r="P794" s="25"/>
      <c r="Q794" s="41"/>
      <c r="R794" s="42"/>
      <c r="S794" s="51"/>
      <c r="T794" s="25"/>
    </row>
    <row r="795" spans="2:20" ht="25" customHeight="1">
      <c r="B795" s="41"/>
      <c r="C795" s="42"/>
      <c r="D795" s="42"/>
      <c r="E795" s="43" t="str">
        <f t="shared" si="15"/>
        <v/>
      </c>
      <c r="F795" s="44"/>
      <c r="G795" s="42"/>
      <c r="H795" s="45" t="str">
        <f t="shared" si="16"/>
        <v/>
      </c>
      <c r="I795" s="53" t="str">
        <f t="shared" si="17"/>
        <v/>
      </c>
      <c r="J795" s="25"/>
      <c r="K795" s="41"/>
      <c r="L795" s="42"/>
      <c r="M795" s="47" t="str">
        <f t="shared" si="18"/>
        <v/>
      </c>
      <c r="N795" s="48"/>
      <c r="O795" s="52"/>
      <c r="P795" s="25"/>
      <c r="Q795" s="41"/>
      <c r="R795" s="42"/>
      <c r="S795" s="51"/>
      <c r="T795" s="25"/>
    </row>
    <row r="796" spans="2:20" ht="25" customHeight="1">
      <c r="B796" s="41"/>
      <c r="C796" s="42"/>
      <c r="D796" s="42"/>
      <c r="E796" s="43" t="str">
        <f t="shared" si="15"/>
        <v/>
      </c>
      <c r="F796" s="44"/>
      <c r="G796" s="42"/>
      <c r="H796" s="45" t="str">
        <f t="shared" si="16"/>
        <v/>
      </c>
      <c r="I796" s="53" t="str">
        <f t="shared" si="17"/>
        <v/>
      </c>
      <c r="J796" s="25"/>
      <c r="K796" s="41"/>
      <c r="L796" s="42"/>
      <c r="M796" s="47" t="str">
        <f t="shared" si="18"/>
        <v/>
      </c>
      <c r="N796" s="48"/>
      <c r="O796" s="52"/>
      <c r="P796" s="25"/>
      <c r="Q796" s="41"/>
      <c r="R796" s="42"/>
      <c r="S796" s="51"/>
      <c r="T796" s="25"/>
    </row>
    <row r="797" spans="2:20" ht="25" customHeight="1">
      <c r="B797" s="41"/>
      <c r="C797" s="42"/>
      <c r="D797" s="42"/>
      <c r="E797" s="43" t="str">
        <f t="shared" si="15"/>
        <v/>
      </c>
      <c r="F797" s="44"/>
      <c r="G797" s="42"/>
      <c r="H797" s="45" t="str">
        <f t="shared" si="16"/>
        <v/>
      </c>
      <c r="I797" s="53" t="str">
        <f t="shared" si="17"/>
        <v/>
      </c>
      <c r="J797" s="25"/>
      <c r="K797" s="41"/>
      <c r="L797" s="42"/>
      <c r="M797" s="47" t="str">
        <f t="shared" si="18"/>
        <v/>
      </c>
      <c r="N797" s="48"/>
      <c r="O797" s="52"/>
      <c r="P797" s="25"/>
      <c r="Q797" s="41"/>
      <c r="R797" s="42"/>
      <c r="S797" s="51"/>
      <c r="T797" s="25"/>
    </row>
    <row r="798" spans="2:20" ht="25" customHeight="1">
      <c r="B798" s="41"/>
      <c r="C798" s="42"/>
      <c r="D798" s="42"/>
      <c r="E798" s="43" t="str">
        <f t="shared" si="15"/>
        <v/>
      </c>
      <c r="F798" s="44"/>
      <c r="G798" s="42"/>
      <c r="H798" s="45" t="str">
        <f t="shared" si="16"/>
        <v/>
      </c>
      <c r="I798" s="53" t="str">
        <f t="shared" si="17"/>
        <v/>
      </c>
      <c r="J798" s="25"/>
      <c r="K798" s="41"/>
      <c r="L798" s="42"/>
      <c r="M798" s="47" t="str">
        <f t="shared" si="18"/>
        <v/>
      </c>
      <c r="N798" s="48"/>
      <c r="O798" s="52"/>
      <c r="P798" s="25"/>
      <c r="Q798" s="41"/>
      <c r="R798" s="42"/>
      <c r="S798" s="51"/>
      <c r="T798" s="25"/>
    </row>
    <row r="799" spans="2:20" ht="25" customHeight="1">
      <c r="B799" s="41"/>
      <c r="C799" s="42"/>
      <c r="D799" s="42"/>
      <c r="E799" s="43" t="str">
        <f t="shared" si="15"/>
        <v/>
      </c>
      <c r="F799" s="44"/>
      <c r="G799" s="42"/>
      <c r="H799" s="45" t="str">
        <f t="shared" si="16"/>
        <v/>
      </c>
      <c r="I799" s="53" t="str">
        <f t="shared" si="17"/>
        <v/>
      </c>
      <c r="J799" s="25"/>
      <c r="K799" s="41"/>
      <c r="L799" s="42"/>
      <c r="M799" s="47" t="str">
        <f t="shared" si="18"/>
        <v/>
      </c>
      <c r="N799" s="48"/>
      <c r="O799" s="52"/>
      <c r="P799" s="25"/>
      <c r="Q799" s="41"/>
      <c r="R799" s="42"/>
      <c r="S799" s="51"/>
      <c r="T799" s="25"/>
    </row>
    <row r="800" spans="2:20" ht="25" customHeight="1">
      <c r="B800" s="41"/>
      <c r="C800" s="42"/>
      <c r="D800" s="42"/>
      <c r="E800" s="43" t="str">
        <f t="shared" si="15"/>
        <v/>
      </c>
      <c r="F800" s="44"/>
      <c r="G800" s="42"/>
      <c r="H800" s="45" t="str">
        <f t="shared" si="16"/>
        <v/>
      </c>
      <c r="I800" s="53" t="str">
        <f t="shared" si="17"/>
        <v/>
      </c>
      <c r="J800" s="25"/>
      <c r="K800" s="41"/>
      <c r="L800" s="42"/>
      <c r="M800" s="47" t="str">
        <f t="shared" si="18"/>
        <v/>
      </c>
      <c r="N800" s="48"/>
      <c r="O800" s="52"/>
      <c r="P800" s="25"/>
      <c r="Q800" s="41"/>
      <c r="R800" s="42"/>
      <c r="S800" s="51"/>
      <c r="T800" s="25"/>
    </row>
    <row r="801" spans="2:20" ht="25" customHeight="1">
      <c r="B801" s="41"/>
      <c r="C801" s="42"/>
      <c r="D801" s="42"/>
      <c r="E801" s="43" t="str">
        <f t="shared" si="15"/>
        <v/>
      </c>
      <c r="F801" s="44"/>
      <c r="G801" s="42"/>
      <c r="H801" s="45" t="str">
        <f t="shared" si="16"/>
        <v/>
      </c>
      <c r="I801" s="53" t="str">
        <f t="shared" si="17"/>
        <v/>
      </c>
      <c r="J801" s="25"/>
      <c r="K801" s="41"/>
      <c r="L801" s="42"/>
      <c r="M801" s="47" t="str">
        <f t="shared" si="18"/>
        <v/>
      </c>
      <c r="N801" s="48"/>
      <c r="O801" s="52"/>
      <c r="P801" s="25"/>
      <c r="Q801" s="41"/>
      <c r="R801" s="42"/>
      <c r="S801" s="51"/>
      <c r="T801" s="25"/>
    </row>
    <row r="802" spans="2:20" ht="25" customHeight="1">
      <c r="B802" s="41"/>
      <c r="C802" s="42"/>
      <c r="D802" s="42"/>
      <c r="E802" s="43" t="str">
        <f t="shared" si="15"/>
        <v/>
      </c>
      <c r="F802" s="44"/>
      <c r="G802" s="42"/>
      <c r="H802" s="45" t="str">
        <f t="shared" si="16"/>
        <v/>
      </c>
      <c r="I802" s="53" t="str">
        <f t="shared" si="17"/>
        <v/>
      </c>
      <c r="J802" s="25"/>
      <c r="K802" s="41"/>
      <c r="L802" s="42"/>
      <c r="M802" s="47" t="str">
        <f t="shared" si="18"/>
        <v/>
      </c>
      <c r="N802" s="48"/>
      <c r="O802" s="52"/>
      <c r="P802" s="25"/>
      <c r="Q802" s="41"/>
      <c r="R802" s="42"/>
      <c r="S802" s="51"/>
      <c r="T802" s="25"/>
    </row>
    <row r="803" spans="2:20" ht="25" customHeight="1">
      <c r="B803" s="41"/>
      <c r="C803" s="42"/>
      <c r="D803" s="42"/>
      <c r="E803" s="43" t="str">
        <f t="shared" si="15"/>
        <v/>
      </c>
      <c r="F803" s="44"/>
      <c r="G803" s="42"/>
      <c r="H803" s="45" t="str">
        <f t="shared" si="16"/>
        <v/>
      </c>
      <c r="I803" s="53" t="str">
        <f t="shared" si="17"/>
        <v/>
      </c>
      <c r="J803" s="25"/>
      <c r="K803" s="41"/>
      <c r="L803" s="42"/>
      <c r="M803" s="47" t="str">
        <f t="shared" si="18"/>
        <v/>
      </c>
      <c r="N803" s="48"/>
      <c r="O803" s="52"/>
      <c r="P803" s="25"/>
      <c r="Q803" s="41"/>
      <c r="R803" s="42"/>
      <c r="S803" s="51"/>
      <c r="T803" s="25"/>
    </row>
    <row r="804" spans="2:20" ht="25" customHeight="1">
      <c r="B804" s="41"/>
      <c r="C804" s="42"/>
      <c r="D804" s="42"/>
      <c r="E804" s="43" t="str">
        <f t="shared" si="15"/>
        <v/>
      </c>
      <c r="F804" s="44"/>
      <c r="G804" s="42"/>
      <c r="H804" s="45" t="str">
        <f t="shared" si="16"/>
        <v/>
      </c>
      <c r="I804" s="53" t="str">
        <f t="shared" si="17"/>
        <v/>
      </c>
      <c r="J804" s="25"/>
      <c r="K804" s="41"/>
      <c r="L804" s="42"/>
      <c r="M804" s="47" t="str">
        <f t="shared" si="18"/>
        <v/>
      </c>
      <c r="N804" s="48"/>
      <c r="O804" s="52"/>
      <c r="P804" s="25"/>
      <c r="Q804" s="41"/>
      <c r="R804" s="42"/>
      <c r="S804" s="51"/>
      <c r="T804" s="25"/>
    </row>
    <row r="805" spans="2:20" ht="25" customHeight="1">
      <c r="B805" s="41"/>
      <c r="C805" s="42"/>
      <c r="D805" s="42"/>
      <c r="E805" s="43" t="str">
        <f t="shared" si="15"/>
        <v/>
      </c>
      <c r="F805" s="44"/>
      <c r="G805" s="42"/>
      <c r="H805" s="45" t="str">
        <f t="shared" si="16"/>
        <v/>
      </c>
      <c r="I805" s="53" t="str">
        <f t="shared" si="17"/>
        <v/>
      </c>
      <c r="J805" s="25"/>
      <c r="K805" s="41"/>
      <c r="L805" s="42"/>
      <c r="M805" s="47" t="str">
        <f t="shared" si="18"/>
        <v/>
      </c>
      <c r="N805" s="48"/>
      <c r="O805" s="52"/>
      <c r="P805" s="25"/>
      <c r="Q805" s="41"/>
      <c r="R805" s="42"/>
      <c r="S805" s="51"/>
      <c r="T805" s="25"/>
    </row>
    <row r="806" spans="2:20" ht="25" customHeight="1">
      <c r="B806" s="41"/>
      <c r="C806" s="42"/>
      <c r="D806" s="42"/>
      <c r="E806" s="43" t="str">
        <f t="shared" si="15"/>
        <v/>
      </c>
      <c r="F806" s="44"/>
      <c r="G806" s="42"/>
      <c r="H806" s="45" t="str">
        <f t="shared" si="16"/>
        <v/>
      </c>
      <c r="I806" s="53" t="str">
        <f t="shared" si="17"/>
        <v/>
      </c>
      <c r="J806" s="25"/>
      <c r="K806" s="41"/>
      <c r="L806" s="42"/>
      <c r="M806" s="47" t="str">
        <f t="shared" si="18"/>
        <v/>
      </c>
      <c r="N806" s="48"/>
      <c r="O806" s="52"/>
      <c r="P806" s="25"/>
      <c r="Q806" s="41"/>
      <c r="R806" s="42"/>
      <c r="S806" s="51"/>
      <c r="T806" s="25"/>
    </row>
    <row r="807" spans="2:20" ht="25" customHeight="1">
      <c r="B807" s="41"/>
      <c r="C807" s="42"/>
      <c r="D807" s="42"/>
      <c r="E807" s="43" t="str">
        <f t="shared" si="15"/>
        <v/>
      </c>
      <c r="F807" s="44"/>
      <c r="G807" s="42"/>
      <c r="H807" s="45" t="str">
        <f t="shared" si="16"/>
        <v/>
      </c>
      <c r="I807" s="53" t="str">
        <f t="shared" si="17"/>
        <v/>
      </c>
      <c r="J807" s="25"/>
      <c r="K807" s="41"/>
      <c r="L807" s="42"/>
      <c r="M807" s="47" t="str">
        <f t="shared" si="18"/>
        <v/>
      </c>
      <c r="N807" s="48"/>
      <c r="O807" s="52"/>
      <c r="P807" s="25"/>
      <c r="Q807" s="41"/>
      <c r="R807" s="42"/>
      <c r="S807" s="51"/>
      <c r="T807" s="25"/>
    </row>
    <row r="808" spans="2:20" ht="25" customHeight="1">
      <c r="B808" s="41"/>
      <c r="C808" s="42"/>
      <c r="D808" s="42"/>
      <c r="E808" s="43" t="str">
        <f t="shared" si="15"/>
        <v/>
      </c>
      <c r="F808" s="44"/>
      <c r="G808" s="42"/>
      <c r="H808" s="45" t="str">
        <f t="shared" si="16"/>
        <v/>
      </c>
      <c r="I808" s="53" t="str">
        <f t="shared" si="17"/>
        <v/>
      </c>
      <c r="J808" s="25"/>
      <c r="K808" s="41"/>
      <c r="L808" s="42"/>
      <c r="M808" s="47" t="str">
        <f t="shared" si="18"/>
        <v/>
      </c>
      <c r="N808" s="48"/>
      <c r="O808" s="52"/>
      <c r="P808" s="25"/>
      <c r="Q808" s="41"/>
      <c r="R808" s="42"/>
      <c r="S808" s="51"/>
      <c r="T808" s="25"/>
    </row>
    <row r="809" spans="2:20" ht="25" customHeight="1">
      <c r="B809" s="41"/>
      <c r="C809" s="42"/>
      <c r="D809" s="42"/>
      <c r="E809" s="43" t="str">
        <f t="shared" si="15"/>
        <v/>
      </c>
      <c r="F809" s="44"/>
      <c r="G809" s="42"/>
      <c r="H809" s="45" t="str">
        <f t="shared" si="16"/>
        <v/>
      </c>
      <c r="I809" s="53" t="str">
        <f t="shared" si="17"/>
        <v/>
      </c>
      <c r="J809" s="25"/>
      <c r="K809" s="41"/>
      <c r="L809" s="42"/>
      <c r="M809" s="47" t="str">
        <f t="shared" si="18"/>
        <v/>
      </c>
      <c r="N809" s="48"/>
      <c r="O809" s="52"/>
      <c r="P809" s="25"/>
      <c r="Q809" s="41"/>
      <c r="R809" s="42"/>
      <c r="S809" s="51"/>
      <c r="T809" s="25"/>
    </row>
    <row r="810" spans="2:20" ht="25" customHeight="1">
      <c r="B810" s="41"/>
      <c r="C810" s="42"/>
      <c r="D810" s="42"/>
      <c r="E810" s="43" t="str">
        <f t="shared" si="15"/>
        <v/>
      </c>
      <c r="F810" s="44"/>
      <c r="G810" s="42"/>
      <c r="H810" s="45" t="str">
        <f t="shared" si="16"/>
        <v/>
      </c>
      <c r="I810" s="53" t="str">
        <f t="shared" si="17"/>
        <v/>
      </c>
      <c r="J810" s="25"/>
      <c r="K810" s="41"/>
      <c r="L810" s="42"/>
      <c r="M810" s="47" t="str">
        <f t="shared" si="18"/>
        <v/>
      </c>
      <c r="N810" s="48"/>
      <c r="O810" s="52"/>
      <c r="P810" s="25"/>
      <c r="Q810" s="41"/>
      <c r="R810" s="42"/>
      <c r="S810" s="51"/>
      <c r="T810" s="25"/>
    </row>
    <row r="811" spans="2:20" ht="25" customHeight="1">
      <c r="B811" s="41"/>
      <c r="C811" s="42"/>
      <c r="D811" s="42"/>
      <c r="E811" s="43" t="str">
        <f t="shared" si="15"/>
        <v/>
      </c>
      <c r="F811" s="44"/>
      <c r="G811" s="42"/>
      <c r="H811" s="45" t="str">
        <f t="shared" si="16"/>
        <v/>
      </c>
      <c r="I811" s="53" t="str">
        <f t="shared" si="17"/>
        <v/>
      </c>
      <c r="J811" s="25"/>
      <c r="K811" s="41"/>
      <c r="L811" s="42"/>
      <c r="M811" s="47" t="str">
        <f t="shared" si="18"/>
        <v/>
      </c>
      <c r="N811" s="48"/>
      <c r="O811" s="52"/>
      <c r="P811" s="25"/>
      <c r="Q811" s="41"/>
      <c r="R811" s="42"/>
      <c r="S811" s="51"/>
      <c r="T811" s="25"/>
    </row>
    <row r="812" spans="2:20" ht="25" customHeight="1">
      <c r="B812" s="41"/>
      <c r="C812" s="42"/>
      <c r="D812" s="42"/>
      <c r="E812" s="43" t="str">
        <f t="shared" si="15"/>
        <v/>
      </c>
      <c r="F812" s="44"/>
      <c r="G812" s="42"/>
      <c r="H812" s="45" t="str">
        <f t="shared" si="16"/>
        <v/>
      </c>
      <c r="I812" s="53" t="str">
        <f t="shared" si="17"/>
        <v/>
      </c>
      <c r="J812" s="25"/>
      <c r="K812" s="41"/>
      <c r="L812" s="42"/>
      <c r="M812" s="47" t="str">
        <f t="shared" si="18"/>
        <v/>
      </c>
      <c r="N812" s="48"/>
      <c r="O812" s="52"/>
      <c r="P812" s="25"/>
      <c r="Q812" s="41"/>
      <c r="R812" s="42"/>
      <c r="S812" s="51"/>
      <c r="T812" s="25"/>
    </row>
    <row r="813" spans="2:20" ht="25" customHeight="1">
      <c r="B813" s="41"/>
      <c r="C813" s="42"/>
      <c r="D813" s="42"/>
      <c r="E813" s="43" t="str">
        <f t="shared" si="15"/>
        <v/>
      </c>
      <c r="F813" s="44"/>
      <c r="G813" s="42"/>
      <c r="H813" s="45" t="str">
        <f t="shared" si="16"/>
        <v/>
      </c>
      <c r="I813" s="53" t="str">
        <f t="shared" si="17"/>
        <v/>
      </c>
      <c r="J813" s="25"/>
      <c r="K813" s="41"/>
      <c r="L813" s="42"/>
      <c r="M813" s="47" t="str">
        <f t="shared" si="18"/>
        <v/>
      </c>
      <c r="N813" s="48"/>
      <c r="O813" s="52"/>
      <c r="P813" s="25"/>
      <c r="Q813" s="41"/>
      <c r="R813" s="42"/>
      <c r="S813" s="51"/>
      <c r="T813" s="25"/>
    </row>
    <row r="814" spans="2:20" ht="25" customHeight="1">
      <c r="B814" s="41"/>
      <c r="C814" s="42"/>
      <c r="D814" s="42"/>
      <c r="E814" s="43" t="str">
        <f t="shared" si="15"/>
        <v/>
      </c>
      <c r="F814" s="44"/>
      <c r="G814" s="42"/>
      <c r="H814" s="45" t="str">
        <f t="shared" si="16"/>
        <v/>
      </c>
      <c r="I814" s="53" t="str">
        <f t="shared" si="17"/>
        <v/>
      </c>
      <c r="J814" s="25"/>
      <c r="K814" s="41"/>
      <c r="L814" s="42"/>
      <c r="M814" s="47" t="str">
        <f t="shared" si="18"/>
        <v/>
      </c>
      <c r="N814" s="48"/>
      <c r="O814" s="52"/>
      <c r="P814" s="25"/>
      <c r="Q814" s="41"/>
      <c r="R814" s="42"/>
      <c r="S814" s="51"/>
      <c r="T814" s="25"/>
    </row>
    <row r="815" spans="2:20" ht="25" customHeight="1">
      <c r="B815" s="41"/>
      <c r="C815" s="42"/>
      <c r="D815" s="42"/>
      <c r="E815" s="43" t="str">
        <f t="shared" si="15"/>
        <v/>
      </c>
      <c r="F815" s="44"/>
      <c r="G815" s="42"/>
      <c r="H815" s="45" t="str">
        <f t="shared" si="16"/>
        <v/>
      </c>
      <c r="I815" s="53" t="str">
        <f t="shared" si="17"/>
        <v/>
      </c>
      <c r="J815" s="25"/>
      <c r="K815" s="41"/>
      <c r="L815" s="42"/>
      <c r="M815" s="47" t="str">
        <f t="shared" si="18"/>
        <v/>
      </c>
      <c r="N815" s="48"/>
      <c r="O815" s="52"/>
      <c r="P815" s="25"/>
      <c r="Q815" s="41"/>
      <c r="R815" s="42"/>
      <c r="S815" s="51"/>
      <c r="T815" s="25"/>
    </row>
    <row r="816" spans="2:20" ht="25" customHeight="1">
      <c r="B816" s="41"/>
      <c r="C816" s="42"/>
      <c r="D816" s="42"/>
      <c r="E816" s="43" t="str">
        <f t="shared" si="15"/>
        <v/>
      </c>
      <c r="F816" s="44"/>
      <c r="G816" s="42"/>
      <c r="H816" s="45" t="str">
        <f t="shared" si="16"/>
        <v/>
      </c>
      <c r="I816" s="53" t="str">
        <f t="shared" si="17"/>
        <v/>
      </c>
      <c r="J816" s="25"/>
      <c r="K816" s="41"/>
      <c r="L816" s="42"/>
      <c r="M816" s="47" t="str">
        <f t="shared" si="18"/>
        <v/>
      </c>
      <c r="N816" s="48"/>
      <c r="O816" s="52"/>
      <c r="P816" s="25"/>
      <c r="Q816" s="41"/>
      <c r="R816" s="42"/>
      <c r="S816" s="51"/>
      <c r="T816" s="25"/>
    </row>
    <row r="817" spans="2:20" ht="25" customHeight="1">
      <c r="B817" s="41"/>
      <c r="C817" s="42"/>
      <c r="D817" s="42"/>
      <c r="E817" s="43" t="str">
        <f t="shared" si="15"/>
        <v/>
      </c>
      <c r="F817" s="44"/>
      <c r="G817" s="42"/>
      <c r="H817" s="45" t="str">
        <f t="shared" si="16"/>
        <v/>
      </c>
      <c r="I817" s="53" t="str">
        <f t="shared" si="17"/>
        <v/>
      </c>
      <c r="J817" s="25"/>
      <c r="K817" s="41"/>
      <c r="L817" s="42"/>
      <c r="M817" s="47" t="str">
        <f t="shared" si="18"/>
        <v/>
      </c>
      <c r="N817" s="48"/>
      <c r="O817" s="52"/>
      <c r="P817" s="25"/>
      <c r="Q817" s="41"/>
      <c r="R817" s="42"/>
      <c r="S817" s="51"/>
      <c r="T817" s="25"/>
    </row>
    <row r="818" spans="2:20" ht="25" customHeight="1">
      <c r="B818" s="41"/>
      <c r="C818" s="42"/>
      <c r="D818" s="42"/>
      <c r="E818" s="43" t="str">
        <f t="shared" si="15"/>
        <v/>
      </c>
      <c r="F818" s="44"/>
      <c r="G818" s="42"/>
      <c r="H818" s="45" t="str">
        <f t="shared" si="16"/>
        <v/>
      </c>
      <c r="I818" s="53" t="str">
        <f t="shared" si="17"/>
        <v/>
      </c>
      <c r="J818" s="25"/>
      <c r="K818" s="41"/>
      <c r="L818" s="42"/>
      <c r="M818" s="47" t="str">
        <f t="shared" si="18"/>
        <v/>
      </c>
      <c r="N818" s="48"/>
      <c r="O818" s="52"/>
      <c r="P818" s="25"/>
      <c r="Q818" s="41"/>
      <c r="R818" s="42"/>
      <c r="S818" s="51"/>
      <c r="T818" s="25"/>
    </row>
    <row r="819" spans="2:20" ht="25" customHeight="1">
      <c r="B819" s="41"/>
      <c r="C819" s="42"/>
      <c r="D819" s="42"/>
      <c r="E819" s="43" t="str">
        <f t="shared" si="15"/>
        <v/>
      </c>
      <c r="F819" s="44"/>
      <c r="G819" s="42"/>
      <c r="H819" s="45" t="str">
        <f t="shared" si="16"/>
        <v/>
      </c>
      <c r="I819" s="53" t="str">
        <f t="shared" si="17"/>
        <v/>
      </c>
      <c r="J819" s="25"/>
      <c r="K819" s="41"/>
      <c r="L819" s="42"/>
      <c r="M819" s="47" t="str">
        <f t="shared" si="18"/>
        <v/>
      </c>
      <c r="N819" s="48"/>
      <c r="O819" s="52"/>
      <c r="P819" s="25"/>
      <c r="Q819" s="41"/>
      <c r="R819" s="42"/>
      <c r="S819" s="51"/>
      <c r="T819" s="25"/>
    </row>
    <row r="820" spans="2:20" ht="25" customHeight="1">
      <c r="B820" s="41"/>
      <c r="C820" s="42"/>
      <c r="D820" s="42"/>
      <c r="E820" s="43" t="str">
        <f t="shared" si="15"/>
        <v/>
      </c>
      <c r="F820" s="44"/>
      <c r="G820" s="42"/>
      <c r="H820" s="45" t="str">
        <f t="shared" si="16"/>
        <v/>
      </c>
      <c r="I820" s="53" t="str">
        <f t="shared" si="17"/>
        <v/>
      </c>
      <c r="J820" s="25"/>
      <c r="K820" s="41"/>
      <c r="L820" s="42"/>
      <c r="M820" s="47" t="str">
        <f t="shared" si="18"/>
        <v/>
      </c>
      <c r="N820" s="48"/>
      <c r="O820" s="52"/>
      <c r="P820" s="25"/>
      <c r="Q820" s="41"/>
      <c r="R820" s="42"/>
      <c r="S820" s="51"/>
      <c r="T820" s="25"/>
    </row>
    <row r="821" spans="2:20" ht="25" customHeight="1">
      <c r="B821" s="41"/>
      <c r="C821" s="42"/>
      <c r="D821" s="42"/>
      <c r="E821" s="43" t="str">
        <f t="shared" si="15"/>
        <v/>
      </c>
      <c r="F821" s="44"/>
      <c r="G821" s="42"/>
      <c r="H821" s="45" t="str">
        <f t="shared" si="16"/>
        <v/>
      </c>
      <c r="I821" s="53" t="str">
        <f t="shared" si="17"/>
        <v/>
      </c>
      <c r="J821" s="25"/>
      <c r="K821" s="41"/>
      <c r="L821" s="42"/>
      <c r="M821" s="47" t="str">
        <f t="shared" si="18"/>
        <v/>
      </c>
      <c r="N821" s="48"/>
      <c r="O821" s="52"/>
      <c r="P821" s="25"/>
      <c r="Q821" s="41"/>
      <c r="R821" s="42"/>
      <c r="S821" s="51"/>
      <c r="T821" s="25"/>
    </row>
    <row r="822" spans="2:20" ht="25" customHeight="1">
      <c r="B822" s="41"/>
      <c r="C822" s="42"/>
      <c r="D822" s="42"/>
      <c r="E822" s="43" t="str">
        <f t="shared" si="15"/>
        <v/>
      </c>
      <c r="F822" s="44"/>
      <c r="G822" s="42"/>
      <c r="H822" s="45" t="str">
        <f t="shared" si="16"/>
        <v/>
      </c>
      <c r="I822" s="53" t="str">
        <f t="shared" si="17"/>
        <v/>
      </c>
      <c r="J822" s="25"/>
      <c r="K822" s="41"/>
      <c r="L822" s="42"/>
      <c r="M822" s="47" t="str">
        <f t="shared" si="18"/>
        <v/>
      </c>
      <c r="N822" s="48"/>
      <c r="O822" s="52"/>
      <c r="P822" s="25"/>
      <c r="Q822" s="41"/>
      <c r="R822" s="42"/>
      <c r="S822" s="51"/>
      <c r="T822" s="25"/>
    </row>
    <row r="823" spans="2:20" ht="25" customHeight="1">
      <c r="B823" s="41"/>
      <c r="C823" s="42"/>
      <c r="D823" s="42"/>
      <c r="E823" s="43" t="str">
        <f t="shared" si="15"/>
        <v/>
      </c>
      <c r="F823" s="44"/>
      <c r="G823" s="42"/>
      <c r="H823" s="45" t="str">
        <f t="shared" si="16"/>
        <v/>
      </c>
      <c r="I823" s="53" t="str">
        <f t="shared" si="17"/>
        <v/>
      </c>
      <c r="J823" s="25"/>
      <c r="K823" s="41"/>
      <c r="L823" s="42"/>
      <c r="M823" s="47" t="str">
        <f t="shared" si="18"/>
        <v/>
      </c>
      <c r="N823" s="48"/>
      <c r="O823" s="52"/>
      <c r="P823" s="25"/>
      <c r="Q823" s="41"/>
      <c r="R823" s="42"/>
      <c r="S823" s="51"/>
      <c r="T823" s="25"/>
    </row>
    <row r="824" spans="2:20" ht="25" customHeight="1">
      <c r="B824" s="41"/>
      <c r="C824" s="42"/>
      <c r="D824" s="42"/>
      <c r="E824" s="43" t="str">
        <f t="shared" si="15"/>
        <v/>
      </c>
      <c r="F824" s="44"/>
      <c r="G824" s="42"/>
      <c r="H824" s="45" t="str">
        <f t="shared" si="16"/>
        <v/>
      </c>
      <c r="I824" s="53" t="str">
        <f t="shared" si="17"/>
        <v/>
      </c>
      <c r="J824" s="25"/>
      <c r="K824" s="41"/>
      <c r="L824" s="42"/>
      <c r="M824" s="47" t="str">
        <f t="shared" si="18"/>
        <v/>
      </c>
      <c r="N824" s="48"/>
      <c r="O824" s="52"/>
      <c r="P824" s="25"/>
      <c r="Q824" s="41"/>
      <c r="R824" s="42"/>
      <c r="S824" s="51"/>
      <c r="T824" s="25"/>
    </row>
    <row r="825" spans="2:20" ht="25" customHeight="1">
      <c r="B825" s="41"/>
      <c r="C825" s="42"/>
      <c r="D825" s="42"/>
      <c r="E825" s="43" t="str">
        <f t="shared" si="15"/>
        <v/>
      </c>
      <c r="F825" s="44"/>
      <c r="G825" s="42"/>
      <c r="H825" s="45" t="str">
        <f t="shared" si="16"/>
        <v/>
      </c>
      <c r="I825" s="53" t="str">
        <f t="shared" si="17"/>
        <v/>
      </c>
      <c r="J825" s="25"/>
      <c r="K825" s="41"/>
      <c r="L825" s="42"/>
      <c r="M825" s="47" t="str">
        <f t="shared" si="18"/>
        <v/>
      </c>
      <c r="N825" s="48"/>
      <c r="O825" s="52"/>
      <c r="P825" s="25"/>
      <c r="Q825" s="41"/>
      <c r="R825" s="42"/>
      <c r="S825" s="51"/>
      <c r="T825" s="25"/>
    </row>
    <row r="826" spans="2:20" ht="25" customHeight="1">
      <c r="B826" s="41"/>
      <c r="C826" s="42"/>
      <c r="D826" s="42"/>
      <c r="E826" s="43" t="str">
        <f t="shared" si="15"/>
        <v/>
      </c>
      <c r="F826" s="44"/>
      <c r="G826" s="42"/>
      <c r="H826" s="45" t="str">
        <f t="shared" si="16"/>
        <v/>
      </c>
      <c r="I826" s="53" t="str">
        <f t="shared" si="17"/>
        <v/>
      </c>
      <c r="J826" s="25"/>
      <c r="K826" s="41"/>
      <c r="L826" s="42"/>
      <c r="M826" s="47" t="str">
        <f t="shared" si="18"/>
        <v/>
      </c>
      <c r="N826" s="48"/>
      <c r="O826" s="52"/>
      <c r="P826" s="25"/>
      <c r="Q826" s="41"/>
      <c r="R826" s="42"/>
      <c r="S826" s="51"/>
      <c r="T826" s="25"/>
    </row>
    <row r="827" spans="2:20" ht="25" customHeight="1">
      <c r="B827" s="41"/>
      <c r="C827" s="42"/>
      <c r="D827" s="42"/>
      <c r="E827" s="43" t="str">
        <f t="shared" si="15"/>
        <v/>
      </c>
      <c r="F827" s="44"/>
      <c r="G827" s="42"/>
      <c r="H827" s="45" t="str">
        <f t="shared" si="16"/>
        <v/>
      </c>
      <c r="I827" s="53" t="str">
        <f t="shared" si="17"/>
        <v/>
      </c>
      <c r="J827" s="25"/>
      <c r="K827" s="41"/>
      <c r="L827" s="42"/>
      <c r="M827" s="47" t="str">
        <f t="shared" si="18"/>
        <v/>
      </c>
      <c r="N827" s="48"/>
      <c r="O827" s="52"/>
      <c r="P827" s="25"/>
      <c r="Q827" s="41"/>
      <c r="R827" s="42"/>
      <c r="S827" s="51"/>
      <c r="T827" s="25"/>
    </row>
    <row r="828" spans="2:20" ht="25" customHeight="1">
      <c r="B828" s="41"/>
      <c r="C828" s="42"/>
      <c r="D828" s="42"/>
      <c r="E828" s="43" t="str">
        <f t="shared" si="15"/>
        <v/>
      </c>
      <c r="F828" s="44"/>
      <c r="G828" s="42"/>
      <c r="H828" s="45" t="str">
        <f t="shared" si="16"/>
        <v/>
      </c>
      <c r="I828" s="53" t="str">
        <f t="shared" si="17"/>
        <v/>
      </c>
      <c r="J828" s="25"/>
      <c r="K828" s="41"/>
      <c r="L828" s="42"/>
      <c r="M828" s="47" t="str">
        <f t="shared" si="18"/>
        <v/>
      </c>
      <c r="N828" s="48"/>
      <c r="O828" s="52"/>
      <c r="P828" s="25"/>
      <c r="Q828" s="41"/>
      <c r="R828" s="42"/>
      <c r="S828" s="51"/>
      <c r="T828" s="25"/>
    </row>
    <row r="829" spans="2:20" ht="25" customHeight="1">
      <c r="B829" s="41"/>
      <c r="C829" s="42"/>
      <c r="D829" s="42"/>
      <c r="E829" s="43" t="str">
        <f t="shared" si="15"/>
        <v/>
      </c>
      <c r="F829" s="44"/>
      <c r="G829" s="42"/>
      <c r="H829" s="45" t="str">
        <f t="shared" si="16"/>
        <v/>
      </c>
      <c r="I829" s="53" t="str">
        <f t="shared" si="17"/>
        <v/>
      </c>
      <c r="J829" s="25"/>
      <c r="K829" s="41"/>
      <c r="L829" s="42"/>
      <c r="M829" s="47" t="str">
        <f t="shared" si="18"/>
        <v/>
      </c>
      <c r="N829" s="48"/>
      <c r="O829" s="52"/>
      <c r="P829" s="25"/>
      <c r="Q829" s="41"/>
      <c r="R829" s="42"/>
      <c r="S829" s="51"/>
      <c r="T829" s="25"/>
    </row>
    <row r="830" spans="2:20" ht="25" customHeight="1">
      <c r="B830" s="41"/>
      <c r="C830" s="42"/>
      <c r="D830" s="42"/>
      <c r="E830" s="43" t="str">
        <f t="shared" si="15"/>
        <v/>
      </c>
      <c r="F830" s="44"/>
      <c r="G830" s="42"/>
      <c r="H830" s="45" t="str">
        <f t="shared" si="16"/>
        <v/>
      </c>
      <c r="I830" s="53" t="str">
        <f t="shared" si="17"/>
        <v/>
      </c>
      <c r="J830" s="25"/>
      <c r="K830" s="41"/>
      <c r="L830" s="42"/>
      <c r="M830" s="47" t="str">
        <f t="shared" si="18"/>
        <v/>
      </c>
      <c r="N830" s="48"/>
      <c r="O830" s="52"/>
      <c r="P830" s="25"/>
      <c r="Q830" s="41"/>
      <c r="R830" s="42"/>
      <c r="S830" s="51"/>
      <c r="T830" s="25"/>
    </row>
    <row r="831" spans="2:20" ht="25" customHeight="1">
      <c r="B831" s="41"/>
      <c r="C831" s="42"/>
      <c r="D831" s="42"/>
      <c r="E831" s="43" t="str">
        <f t="shared" si="15"/>
        <v/>
      </c>
      <c r="F831" s="44"/>
      <c r="G831" s="42"/>
      <c r="H831" s="45" t="str">
        <f t="shared" si="16"/>
        <v/>
      </c>
      <c r="I831" s="53" t="str">
        <f t="shared" si="17"/>
        <v/>
      </c>
      <c r="J831" s="25"/>
      <c r="K831" s="41"/>
      <c r="L831" s="42"/>
      <c r="M831" s="47" t="str">
        <f t="shared" si="18"/>
        <v/>
      </c>
      <c r="N831" s="48"/>
      <c r="O831" s="52"/>
      <c r="P831" s="25"/>
      <c r="Q831" s="41"/>
      <c r="R831" s="42"/>
      <c r="S831" s="51"/>
      <c r="T831" s="25"/>
    </row>
    <row r="832" spans="2:20" ht="25" customHeight="1">
      <c r="B832" s="41"/>
      <c r="C832" s="42"/>
      <c r="D832" s="42"/>
      <c r="E832" s="43" t="str">
        <f t="shared" si="15"/>
        <v/>
      </c>
      <c r="F832" s="44"/>
      <c r="G832" s="42"/>
      <c r="H832" s="45" t="str">
        <f t="shared" si="16"/>
        <v/>
      </c>
      <c r="I832" s="53" t="str">
        <f t="shared" si="17"/>
        <v/>
      </c>
      <c r="J832" s="25"/>
      <c r="K832" s="41"/>
      <c r="L832" s="42"/>
      <c r="M832" s="47" t="str">
        <f t="shared" si="18"/>
        <v/>
      </c>
      <c r="N832" s="48"/>
      <c r="O832" s="52"/>
      <c r="P832" s="25"/>
      <c r="Q832" s="41"/>
      <c r="R832" s="42"/>
      <c r="S832" s="51"/>
      <c r="T832" s="25"/>
    </row>
    <row r="833" spans="2:20" ht="25" customHeight="1">
      <c r="B833" s="41"/>
      <c r="C833" s="42"/>
      <c r="D833" s="42"/>
      <c r="E833" s="43" t="str">
        <f t="shared" si="15"/>
        <v/>
      </c>
      <c r="F833" s="44"/>
      <c r="G833" s="42"/>
      <c r="H833" s="45" t="str">
        <f t="shared" si="16"/>
        <v/>
      </c>
      <c r="I833" s="53" t="str">
        <f t="shared" si="17"/>
        <v/>
      </c>
      <c r="J833" s="25"/>
      <c r="K833" s="41"/>
      <c r="L833" s="42"/>
      <c r="M833" s="47" t="str">
        <f t="shared" si="18"/>
        <v/>
      </c>
      <c r="N833" s="48"/>
      <c r="O833" s="52"/>
      <c r="P833" s="25"/>
      <c r="Q833" s="41"/>
      <c r="R833" s="42"/>
      <c r="S833" s="51"/>
      <c r="T833" s="25"/>
    </row>
    <row r="834" spans="2:20" ht="25" customHeight="1">
      <c r="B834" s="41"/>
      <c r="C834" s="42"/>
      <c r="D834" s="42"/>
      <c r="E834" s="43" t="str">
        <f t="shared" si="15"/>
        <v/>
      </c>
      <c r="F834" s="44"/>
      <c r="G834" s="42"/>
      <c r="H834" s="45" t="str">
        <f t="shared" si="16"/>
        <v/>
      </c>
      <c r="I834" s="53" t="str">
        <f t="shared" si="17"/>
        <v/>
      </c>
      <c r="J834" s="25"/>
      <c r="K834" s="41"/>
      <c r="L834" s="42"/>
      <c r="M834" s="47" t="str">
        <f t="shared" si="18"/>
        <v/>
      </c>
      <c r="N834" s="48"/>
      <c r="O834" s="52"/>
      <c r="P834" s="25"/>
      <c r="Q834" s="41"/>
      <c r="R834" s="42"/>
      <c r="S834" s="51"/>
      <c r="T834" s="25"/>
    </row>
    <row r="835" spans="2:20" ht="25" customHeight="1">
      <c r="B835" s="41"/>
      <c r="C835" s="42"/>
      <c r="D835" s="42"/>
      <c r="E835" s="43" t="str">
        <f t="shared" si="15"/>
        <v/>
      </c>
      <c r="F835" s="44"/>
      <c r="G835" s="42"/>
      <c r="H835" s="45" t="str">
        <f t="shared" si="16"/>
        <v/>
      </c>
      <c r="I835" s="53" t="str">
        <f t="shared" si="17"/>
        <v/>
      </c>
      <c r="J835" s="25"/>
      <c r="K835" s="41"/>
      <c r="L835" s="42"/>
      <c r="M835" s="47" t="str">
        <f t="shared" si="18"/>
        <v/>
      </c>
      <c r="N835" s="48"/>
      <c r="O835" s="52"/>
      <c r="P835" s="25"/>
      <c r="Q835" s="41"/>
      <c r="R835" s="42"/>
      <c r="S835" s="51"/>
      <c r="T835" s="25"/>
    </row>
    <row r="836" spans="2:20" ht="25" customHeight="1">
      <c r="B836" s="41"/>
      <c r="C836" s="42"/>
      <c r="D836" s="42"/>
      <c r="E836" s="43" t="str">
        <f t="shared" si="15"/>
        <v/>
      </c>
      <c r="F836" s="44"/>
      <c r="G836" s="42"/>
      <c r="H836" s="45" t="str">
        <f t="shared" si="16"/>
        <v/>
      </c>
      <c r="I836" s="53" t="str">
        <f t="shared" si="17"/>
        <v/>
      </c>
      <c r="J836" s="25"/>
      <c r="K836" s="41"/>
      <c r="L836" s="42"/>
      <c r="M836" s="47" t="str">
        <f t="shared" si="18"/>
        <v/>
      </c>
      <c r="N836" s="48"/>
      <c r="O836" s="52"/>
      <c r="P836" s="25"/>
      <c r="Q836" s="41"/>
      <c r="R836" s="42"/>
      <c r="S836" s="51"/>
      <c r="T836" s="25"/>
    </row>
    <row r="837" spans="2:20" ht="25" customHeight="1">
      <c r="B837" s="41"/>
      <c r="C837" s="42"/>
      <c r="D837" s="42"/>
      <c r="E837" s="43" t="str">
        <f t="shared" si="15"/>
        <v/>
      </c>
      <c r="F837" s="44"/>
      <c r="G837" s="42"/>
      <c r="H837" s="45" t="str">
        <f t="shared" si="16"/>
        <v/>
      </c>
      <c r="I837" s="53" t="str">
        <f t="shared" si="17"/>
        <v/>
      </c>
      <c r="J837" s="25"/>
      <c r="K837" s="41"/>
      <c r="L837" s="42"/>
      <c r="M837" s="47" t="str">
        <f t="shared" si="18"/>
        <v/>
      </c>
      <c r="N837" s="48"/>
      <c r="O837" s="52"/>
      <c r="P837" s="25"/>
      <c r="Q837" s="41"/>
      <c r="R837" s="42"/>
      <c r="S837" s="51"/>
      <c r="T837" s="25"/>
    </row>
    <row r="838" spans="2:20" ht="25" customHeight="1">
      <c r="B838" s="41"/>
      <c r="C838" s="42"/>
      <c r="D838" s="42"/>
      <c r="E838" s="43" t="str">
        <f t="shared" si="15"/>
        <v/>
      </c>
      <c r="F838" s="44"/>
      <c r="G838" s="42"/>
      <c r="H838" s="45" t="str">
        <f t="shared" si="16"/>
        <v/>
      </c>
      <c r="I838" s="53" t="str">
        <f t="shared" si="17"/>
        <v/>
      </c>
      <c r="J838" s="25"/>
      <c r="K838" s="41"/>
      <c r="L838" s="42"/>
      <c r="M838" s="47" t="str">
        <f t="shared" si="18"/>
        <v/>
      </c>
      <c r="N838" s="48"/>
      <c r="O838" s="52"/>
      <c r="P838" s="25"/>
      <c r="Q838" s="41"/>
      <c r="R838" s="42"/>
      <c r="S838" s="51"/>
      <c r="T838" s="25"/>
    </row>
    <row r="839" spans="2:20" ht="25" customHeight="1">
      <c r="B839" s="41"/>
      <c r="C839" s="42"/>
      <c r="D839" s="42"/>
      <c r="E839" s="43" t="str">
        <f t="shared" si="15"/>
        <v/>
      </c>
      <c r="F839" s="44"/>
      <c r="G839" s="42"/>
      <c r="H839" s="45" t="str">
        <f t="shared" si="16"/>
        <v/>
      </c>
      <c r="I839" s="53" t="str">
        <f t="shared" si="17"/>
        <v/>
      </c>
      <c r="J839" s="25"/>
      <c r="K839" s="41"/>
      <c r="L839" s="42"/>
      <c r="M839" s="47" t="str">
        <f t="shared" si="18"/>
        <v/>
      </c>
      <c r="N839" s="48"/>
      <c r="O839" s="52"/>
      <c r="P839" s="25"/>
      <c r="Q839" s="41"/>
      <c r="R839" s="42"/>
      <c r="S839" s="51"/>
      <c r="T839" s="25"/>
    </row>
    <row r="840" spans="2:20" ht="25" customHeight="1">
      <c r="B840" s="41"/>
      <c r="C840" s="42"/>
      <c r="D840" s="42"/>
      <c r="E840" s="43" t="str">
        <f t="shared" si="15"/>
        <v/>
      </c>
      <c r="F840" s="44"/>
      <c r="G840" s="42"/>
      <c r="H840" s="45" t="str">
        <f t="shared" si="16"/>
        <v/>
      </c>
      <c r="I840" s="53" t="str">
        <f t="shared" si="17"/>
        <v/>
      </c>
      <c r="J840" s="25"/>
      <c r="K840" s="41"/>
      <c r="L840" s="42"/>
      <c r="M840" s="47" t="str">
        <f t="shared" si="18"/>
        <v/>
      </c>
      <c r="N840" s="48"/>
      <c r="O840" s="52"/>
      <c r="P840" s="25"/>
      <c r="Q840" s="41"/>
      <c r="R840" s="42"/>
      <c r="S840" s="51"/>
      <c r="T840" s="25"/>
    </row>
    <row r="841" spans="2:20" ht="25" customHeight="1">
      <c r="B841" s="41"/>
      <c r="C841" s="42"/>
      <c r="D841" s="42"/>
      <c r="E841" s="43" t="str">
        <f t="shared" si="15"/>
        <v/>
      </c>
      <c r="F841" s="44"/>
      <c r="G841" s="42"/>
      <c r="H841" s="45" t="str">
        <f t="shared" si="16"/>
        <v/>
      </c>
      <c r="I841" s="53" t="str">
        <f t="shared" si="17"/>
        <v/>
      </c>
      <c r="J841" s="25"/>
      <c r="K841" s="41"/>
      <c r="L841" s="42"/>
      <c r="M841" s="47" t="str">
        <f t="shared" si="18"/>
        <v/>
      </c>
      <c r="N841" s="48"/>
      <c r="O841" s="52"/>
      <c r="P841" s="25"/>
      <c r="Q841" s="41"/>
      <c r="R841" s="42"/>
      <c r="S841" s="51"/>
      <c r="T841" s="25"/>
    </row>
    <row r="842" spans="2:20" ht="25" customHeight="1">
      <c r="B842" s="41"/>
      <c r="C842" s="42"/>
      <c r="D842" s="42"/>
      <c r="E842" s="43" t="str">
        <f t="shared" si="15"/>
        <v/>
      </c>
      <c r="F842" s="44"/>
      <c r="G842" s="42"/>
      <c r="H842" s="45" t="str">
        <f t="shared" si="16"/>
        <v/>
      </c>
      <c r="I842" s="53" t="str">
        <f t="shared" si="17"/>
        <v/>
      </c>
      <c r="J842" s="25"/>
      <c r="K842" s="41"/>
      <c r="L842" s="42"/>
      <c r="M842" s="47" t="str">
        <f t="shared" si="18"/>
        <v/>
      </c>
      <c r="N842" s="48"/>
      <c r="O842" s="52"/>
      <c r="P842" s="25"/>
      <c r="Q842" s="41"/>
      <c r="R842" s="42"/>
      <c r="S842" s="51"/>
      <c r="T842" s="25"/>
    </row>
    <row r="843" spans="2:20" ht="25" customHeight="1">
      <c r="B843" s="41"/>
      <c r="C843" s="42"/>
      <c r="D843" s="42"/>
      <c r="E843" s="43" t="str">
        <f t="shared" si="15"/>
        <v/>
      </c>
      <c r="F843" s="44"/>
      <c r="G843" s="42"/>
      <c r="H843" s="45" t="str">
        <f t="shared" si="16"/>
        <v/>
      </c>
      <c r="I843" s="53" t="str">
        <f t="shared" si="17"/>
        <v/>
      </c>
      <c r="J843" s="25"/>
      <c r="K843" s="41"/>
      <c r="L843" s="42"/>
      <c r="M843" s="47" t="str">
        <f t="shared" si="18"/>
        <v/>
      </c>
      <c r="N843" s="48"/>
      <c r="O843" s="52"/>
      <c r="P843" s="25"/>
      <c r="Q843" s="41"/>
      <c r="R843" s="42"/>
      <c r="S843" s="51"/>
      <c r="T843" s="25"/>
    </row>
    <row r="844" spans="2:20" ht="25" customHeight="1">
      <c r="B844" s="41"/>
      <c r="C844" s="42"/>
      <c r="D844" s="42"/>
      <c r="E844" s="43" t="str">
        <f t="shared" si="15"/>
        <v/>
      </c>
      <c r="F844" s="44"/>
      <c r="G844" s="42"/>
      <c r="H844" s="45" t="str">
        <f t="shared" si="16"/>
        <v/>
      </c>
      <c r="I844" s="53" t="str">
        <f t="shared" si="17"/>
        <v/>
      </c>
      <c r="J844" s="25"/>
      <c r="K844" s="41"/>
      <c r="L844" s="42"/>
      <c r="M844" s="47" t="str">
        <f t="shared" si="18"/>
        <v/>
      </c>
      <c r="N844" s="48"/>
      <c r="O844" s="52"/>
      <c r="P844" s="25"/>
      <c r="Q844" s="41"/>
      <c r="R844" s="42"/>
      <c r="S844" s="51"/>
      <c r="T844" s="25"/>
    </row>
    <row r="845" spans="2:20" ht="25" customHeight="1">
      <c r="B845" s="41"/>
      <c r="C845" s="42"/>
      <c r="D845" s="42"/>
      <c r="E845" s="43" t="str">
        <f t="shared" si="15"/>
        <v/>
      </c>
      <c r="F845" s="44"/>
      <c r="G845" s="42"/>
      <c r="H845" s="45" t="str">
        <f t="shared" si="16"/>
        <v/>
      </c>
      <c r="I845" s="53" t="str">
        <f t="shared" si="17"/>
        <v/>
      </c>
      <c r="J845" s="25"/>
      <c r="K845" s="41"/>
      <c r="L845" s="42"/>
      <c r="M845" s="47" t="str">
        <f t="shared" si="18"/>
        <v/>
      </c>
      <c r="N845" s="48"/>
      <c r="O845" s="52"/>
      <c r="P845" s="25"/>
      <c r="Q845" s="41"/>
      <c r="R845" s="42"/>
      <c r="S845" s="51"/>
      <c r="T845" s="25"/>
    </row>
    <row r="846" spans="2:20" ht="25" customHeight="1">
      <c r="B846" s="41"/>
      <c r="C846" s="42"/>
      <c r="D846" s="42"/>
      <c r="E846" s="43" t="str">
        <f t="shared" si="15"/>
        <v/>
      </c>
      <c r="F846" s="44"/>
      <c r="G846" s="42"/>
      <c r="H846" s="45" t="str">
        <f t="shared" si="16"/>
        <v/>
      </c>
      <c r="I846" s="53" t="str">
        <f t="shared" si="17"/>
        <v/>
      </c>
      <c r="J846" s="25"/>
      <c r="K846" s="41"/>
      <c r="L846" s="42"/>
      <c r="M846" s="47" t="str">
        <f t="shared" si="18"/>
        <v/>
      </c>
      <c r="N846" s="48"/>
      <c r="O846" s="52"/>
      <c r="P846" s="25"/>
      <c r="Q846" s="41"/>
      <c r="R846" s="42"/>
      <c r="S846" s="51"/>
      <c r="T846" s="25"/>
    </row>
    <row r="847" spans="2:20" ht="25" customHeight="1">
      <c r="B847" s="41"/>
      <c r="C847" s="42"/>
      <c r="D847" s="42"/>
      <c r="E847" s="43" t="str">
        <f t="shared" si="15"/>
        <v/>
      </c>
      <c r="F847" s="44"/>
      <c r="G847" s="42"/>
      <c r="H847" s="45" t="str">
        <f t="shared" si="16"/>
        <v/>
      </c>
      <c r="I847" s="53" t="str">
        <f t="shared" si="17"/>
        <v/>
      </c>
      <c r="J847" s="25"/>
      <c r="K847" s="41"/>
      <c r="L847" s="42"/>
      <c r="M847" s="47" t="str">
        <f t="shared" si="18"/>
        <v/>
      </c>
      <c r="N847" s="48"/>
      <c r="O847" s="52"/>
      <c r="P847" s="25"/>
      <c r="Q847" s="41"/>
      <c r="R847" s="42"/>
      <c r="S847" s="51"/>
      <c r="T847" s="25"/>
    </row>
    <row r="848" spans="2:20" ht="25" customHeight="1">
      <c r="B848" s="41"/>
      <c r="C848" s="42"/>
      <c r="D848" s="42"/>
      <c r="E848" s="43" t="str">
        <f t="shared" si="15"/>
        <v/>
      </c>
      <c r="F848" s="44"/>
      <c r="G848" s="42"/>
      <c r="H848" s="45" t="str">
        <f t="shared" si="16"/>
        <v/>
      </c>
      <c r="I848" s="53" t="str">
        <f t="shared" si="17"/>
        <v/>
      </c>
      <c r="J848" s="25"/>
      <c r="K848" s="41"/>
      <c r="L848" s="42"/>
      <c r="M848" s="47" t="str">
        <f t="shared" si="18"/>
        <v/>
      </c>
      <c r="N848" s="48"/>
      <c r="O848" s="52"/>
      <c r="P848" s="25"/>
      <c r="Q848" s="41"/>
      <c r="R848" s="42"/>
      <c r="S848" s="51"/>
      <c r="T848" s="25"/>
    </row>
    <row r="849" spans="2:20" ht="25" customHeight="1">
      <c r="B849" s="41"/>
      <c r="C849" s="42"/>
      <c r="D849" s="42"/>
      <c r="E849" s="43" t="str">
        <f t="shared" si="15"/>
        <v/>
      </c>
      <c r="F849" s="44"/>
      <c r="G849" s="42"/>
      <c r="H849" s="45" t="str">
        <f t="shared" si="16"/>
        <v/>
      </c>
      <c r="I849" s="53" t="str">
        <f t="shared" si="17"/>
        <v/>
      </c>
      <c r="J849" s="25"/>
      <c r="K849" s="41"/>
      <c r="L849" s="42"/>
      <c r="M849" s="47" t="str">
        <f t="shared" si="18"/>
        <v/>
      </c>
      <c r="N849" s="48"/>
      <c r="O849" s="52"/>
      <c r="P849" s="25"/>
      <c r="Q849" s="41"/>
      <c r="R849" s="42"/>
      <c r="S849" s="51"/>
      <c r="T849" s="25"/>
    </row>
    <row r="850" spans="2:20" ht="25" customHeight="1">
      <c r="B850" s="41"/>
      <c r="C850" s="42"/>
      <c r="D850" s="42"/>
      <c r="E850" s="43" t="str">
        <f t="shared" si="15"/>
        <v/>
      </c>
      <c r="F850" s="44"/>
      <c r="G850" s="42"/>
      <c r="H850" s="45" t="str">
        <f t="shared" si="16"/>
        <v/>
      </c>
      <c r="I850" s="53" t="str">
        <f t="shared" si="17"/>
        <v/>
      </c>
      <c r="J850" s="25"/>
      <c r="K850" s="41"/>
      <c r="L850" s="42"/>
      <c r="M850" s="47" t="str">
        <f t="shared" si="18"/>
        <v/>
      </c>
      <c r="N850" s="48"/>
      <c r="O850" s="52"/>
      <c r="P850" s="25"/>
      <c r="Q850" s="41"/>
      <c r="R850" s="42"/>
      <c r="S850" s="51"/>
      <c r="T850" s="25"/>
    </row>
    <row r="851" spans="2:20" ht="25" customHeight="1">
      <c r="B851" s="41"/>
      <c r="C851" s="42"/>
      <c r="D851" s="42"/>
      <c r="E851" s="43" t="str">
        <f t="shared" si="15"/>
        <v/>
      </c>
      <c r="F851" s="44"/>
      <c r="G851" s="42"/>
      <c r="H851" s="45" t="str">
        <f t="shared" si="16"/>
        <v/>
      </c>
      <c r="I851" s="53" t="str">
        <f t="shared" si="17"/>
        <v/>
      </c>
      <c r="J851" s="25"/>
      <c r="K851" s="41"/>
      <c r="L851" s="42"/>
      <c r="M851" s="47" t="str">
        <f t="shared" si="18"/>
        <v/>
      </c>
      <c r="N851" s="48"/>
      <c r="O851" s="52"/>
      <c r="P851" s="25"/>
      <c r="Q851" s="41"/>
      <c r="R851" s="42"/>
      <c r="S851" s="51"/>
      <c r="T851" s="25"/>
    </row>
    <row r="852" spans="2:20" ht="25" customHeight="1">
      <c r="B852" s="41"/>
      <c r="C852" s="42"/>
      <c r="D852" s="42"/>
      <c r="E852" s="43" t="str">
        <f t="shared" si="15"/>
        <v/>
      </c>
      <c r="F852" s="44"/>
      <c r="G852" s="42"/>
      <c r="H852" s="45" t="str">
        <f t="shared" si="16"/>
        <v/>
      </c>
      <c r="I852" s="53" t="str">
        <f t="shared" si="17"/>
        <v/>
      </c>
      <c r="J852" s="25"/>
      <c r="K852" s="41"/>
      <c r="L852" s="42"/>
      <c r="M852" s="47" t="str">
        <f t="shared" si="18"/>
        <v/>
      </c>
      <c r="N852" s="48"/>
      <c r="O852" s="52"/>
      <c r="P852" s="25"/>
      <c r="Q852" s="41"/>
      <c r="R852" s="42"/>
      <c r="S852" s="51"/>
      <c r="T852" s="25"/>
    </row>
    <row r="853" spans="2:20" ht="25" customHeight="1">
      <c r="B853" s="41"/>
      <c r="C853" s="42"/>
      <c r="D853" s="42"/>
      <c r="E853" s="43" t="str">
        <f t="shared" si="15"/>
        <v/>
      </c>
      <c r="F853" s="44"/>
      <c r="G853" s="42"/>
      <c r="H853" s="45" t="str">
        <f t="shared" si="16"/>
        <v/>
      </c>
      <c r="I853" s="53" t="str">
        <f t="shared" si="17"/>
        <v/>
      </c>
      <c r="J853" s="25"/>
      <c r="K853" s="41"/>
      <c r="L853" s="42"/>
      <c r="M853" s="47" t="str">
        <f t="shared" si="18"/>
        <v/>
      </c>
      <c r="N853" s="48"/>
      <c r="O853" s="52"/>
      <c r="P853" s="25"/>
      <c r="Q853" s="41"/>
      <c r="R853" s="42"/>
      <c r="S853" s="51"/>
      <c r="T853" s="25"/>
    </row>
    <row r="854" spans="2:20" ht="25" customHeight="1">
      <c r="B854" s="41"/>
      <c r="C854" s="42"/>
      <c r="D854" s="42"/>
      <c r="E854" s="43" t="str">
        <f t="shared" si="15"/>
        <v/>
      </c>
      <c r="F854" s="44"/>
      <c r="G854" s="42"/>
      <c r="H854" s="45" t="str">
        <f t="shared" si="16"/>
        <v/>
      </c>
      <c r="I854" s="53" t="str">
        <f t="shared" si="17"/>
        <v/>
      </c>
      <c r="J854" s="25"/>
      <c r="K854" s="41"/>
      <c r="L854" s="42"/>
      <c r="M854" s="47" t="str">
        <f t="shared" si="18"/>
        <v/>
      </c>
      <c r="N854" s="48"/>
      <c r="O854" s="52"/>
      <c r="P854" s="25"/>
      <c r="Q854" s="41"/>
      <c r="R854" s="42"/>
      <c r="S854" s="51"/>
      <c r="T854" s="25"/>
    </row>
    <row r="855" spans="2:20" ht="25" customHeight="1">
      <c r="B855" s="41"/>
      <c r="C855" s="42"/>
      <c r="D855" s="42"/>
      <c r="E855" s="43" t="str">
        <f t="shared" si="15"/>
        <v/>
      </c>
      <c r="F855" s="44"/>
      <c r="G855" s="42"/>
      <c r="H855" s="45" t="str">
        <f t="shared" si="16"/>
        <v/>
      </c>
      <c r="I855" s="53" t="str">
        <f t="shared" si="17"/>
        <v/>
      </c>
      <c r="J855" s="25"/>
      <c r="K855" s="41"/>
      <c r="L855" s="42"/>
      <c r="M855" s="47" t="str">
        <f t="shared" si="18"/>
        <v/>
      </c>
      <c r="N855" s="48"/>
      <c r="O855" s="52"/>
      <c r="P855" s="25"/>
      <c r="Q855" s="41"/>
      <c r="R855" s="42"/>
      <c r="S855" s="51"/>
      <c r="T855" s="25"/>
    </row>
    <row r="856" spans="2:20" ht="25" customHeight="1">
      <c r="B856" s="41"/>
      <c r="C856" s="42"/>
      <c r="D856" s="42"/>
      <c r="E856" s="43" t="str">
        <f t="shared" si="15"/>
        <v/>
      </c>
      <c r="F856" s="44"/>
      <c r="G856" s="42"/>
      <c r="H856" s="45" t="str">
        <f t="shared" si="16"/>
        <v/>
      </c>
      <c r="I856" s="53" t="str">
        <f t="shared" si="17"/>
        <v/>
      </c>
      <c r="J856" s="25"/>
      <c r="K856" s="41"/>
      <c r="L856" s="42"/>
      <c r="M856" s="47" t="str">
        <f t="shared" si="18"/>
        <v/>
      </c>
      <c r="N856" s="48"/>
      <c r="O856" s="52"/>
      <c r="P856" s="25"/>
      <c r="Q856" s="41"/>
      <c r="R856" s="42"/>
      <c r="S856" s="51"/>
      <c r="T856" s="25"/>
    </row>
    <row r="857" spans="2:20" ht="25" customHeight="1">
      <c r="B857" s="41"/>
      <c r="C857" s="42"/>
      <c r="D857" s="42"/>
      <c r="E857" s="43" t="str">
        <f t="shared" si="15"/>
        <v/>
      </c>
      <c r="F857" s="44"/>
      <c r="G857" s="42"/>
      <c r="H857" s="45" t="str">
        <f t="shared" si="16"/>
        <v/>
      </c>
      <c r="I857" s="53" t="str">
        <f t="shared" si="17"/>
        <v/>
      </c>
      <c r="J857" s="25"/>
      <c r="K857" s="41"/>
      <c r="L857" s="42"/>
      <c r="M857" s="47" t="str">
        <f t="shared" si="18"/>
        <v/>
      </c>
      <c r="N857" s="48"/>
      <c r="O857" s="52"/>
      <c r="P857" s="25"/>
      <c r="Q857" s="41"/>
      <c r="R857" s="42"/>
      <c r="S857" s="51"/>
      <c r="T857" s="25"/>
    </row>
    <row r="858" spans="2:20" ht="25" customHeight="1">
      <c r="B858" s="41"/>
      <c r="C858" s="42"/>
      <c r="D858" s="42"/>
      <c r="E858" s="43" t="str">
        <f t="shared" si="15"/>
        <v/>
      </c>
      <c r="F858" s="44"/>
      <c r="G858" s="42"/>
      <c r="H858" s="45" t="str">
        <f t="shared" si="16"/>
        <v/>
      </c>
      <c r="I858" s="53" t="str">
        <f t="shared" si="17"/>
        <v/>
      </c>
      <c r="J858" s="25"/>
      <c r="K858" s="41"/>
      <c r="L858" s="42"/>
      <c r="M858" s="47" t="str">
        <f t="shared" si="18"/>
        <v/>
      </c>
      <c r="N858" s="48"/>
      <c r="O858" s="52"/>
      <c r="P858" s="25"/>
      <c r="Q858" s="41"/>
      <c r="R858" s="42"/>
      <c r="S858" s="51"/>
      <c r="T858" s="25"/>
    </row>
    <row r="859" spans="2:20" ht="25" customHeight="1">
      <c r="B859" s="41"/>
      <c r="C859" s="42"/>
      <c r="D859" s="42"/>
      <c r="E859" s="43" t="str">
        <f t="shared" si="15"/>
        <v/>
      </c>
      <c r="F859" s="44"/>
      <c r="G859" s="42"/>
      <c r="H859" s="45" t="str">
        <f t="shared" si="16"/>
        <v/>
      </c>
      <c r="I859" s="53" t="str">
        <f t="shared" si="17"/>
        <v/>
      </c>
      <c r="J859" s="25"/>
      <c r="K859" s="41"/>
      <c r="L859" s="42"/>
      <c r="M859" s="47" t="str">
        <f t="shared" si="18"/>
        <v/>
      </c>
      <c r="N859" s="48"/>
      <c r="O859" s="52"/>
      <c r="P859" s="25"/>
      <c r="Q859" s="41"/>
      <c r="R859" s="42"/>
      <c r="S859" s="51"/>
      <c r="T859" s="25"/>
    </row>
    <row r="860" spans="2:20" ht="25" customHeight="1">
      <c r="B860" s="41"/>
      <c r="C860" s="42"/>
      <c r="D860" s="42"/>
      <c r="E860" s="43" t="str">
        <f t="shared" si="15"/>
        <v/>
      </c>
      <c r="F860" s="44"/>
      <c r="G860" s="42"/>
      <c r="H860" s="45" t="str">
        <f t="shared" si="16"/>
        <v/>
      </c>
      <c r="I860" s="53" t="str">
        <f t="shared" si="17"/>
        <v/>
      </c>
      <c r="J860" s="25"/>
      <c r="K860" s="41"/>
      <c r="L860" s="42"/>
      <c r="M860" s="47" t="str">
        <f t="shared" si="18"/>
        <v/>
      </c>
      <c r="N860" s="48"/>
      <c r="O860" s="52"/>
      <c r="P860" s="25"/>
      <c r="Q860" s="41"/>
      <c r="R860" s="42"/>
      <c r="S860" s="51"/>
      <c r="T860" s="25"/>
    </row>
    <row r="861" spans="2:20" ht="25" customHeight="1">
      <c r="B861" s="41"/>
      <c r="C861" s="42"/>
      <c r="D861" s="42"/>
      <c r="E861" s="43" t="str">
        <f t="shared" si="15"/>
        <v/>
      </c>
      <c r="F861" s="44"/>
      <c r="G861" s="42"/>
      <c r="H861" s="45" t="str">
        <f t="shared" si="16"/>
        <v/>
      </c>
      <c r="I861" s="53" t="str">
        <f t="shared" si="17"/>
        <v/>
      </c>
      <c r="J861" s="25"/>
      <c r="K861" s="41"/>
      <c r="L861" s="42"/>
      <c r="M861" s="47" t="str">
        <f t="shared" si="18"/>
        <v/>
      </c>
      <c r="N861" s="48"/>
      <c r="O861" s="52"/>
      <c r="P861" s="25"/>
      <c r="Q861" s="41"/>
      <c r="R861" s="42"/>
      <c r="S861" s="51"/>
      <c r="T861" s="25"/>
    </row>
    <row r="862" spans="2:20" ht="25" customHeight="1">
      <c r="B862" s="41"/>
      <c r="C862" s="42"/>
      <c r="D862" s="42"/>
      <c r="E862" s="43" t="str">
        <f t="shared" si="15"/>
        <v/>
      </c>
      <c r="F862" s="44"/>
      <c r="G862" s="42"/>
      <c r="H862" s="45" t="str">
        <f t="shared" si="16"/>
        <v/>
      </c>
      <c r="I862" s="53" t="str">
        <f t="shared" si="17"/>
        <v/>
      </c>
      <c r="J862" s="25"/>
      <c r="K862" s="41"/>
      <c r="L862" s="42"/>
      <c r="M862" s="47" t="str">
        <f t="shared" si="18"/>
        <v/>
      </c>
      <c r="N862" s="48"/>
      <c r="O862" s="52"/>
      <c r="P862" s="25"/>
      <c r="Q862" s="41"/>
      <c r="R862" s="42"/>
      <c r="S862" s="51"/>
      <c r="T862" s="25"/>
    </row>
    <row r="863" spans="2:20" ht="25" customHeight="1">
      <c r="B863" s="41"/>
      <c r="C863" s="42"/>
      <c r="D863" s="42"/>
      <c r="E863" s="43" t="str">
        <f t="shared" si="15"/>
        <v/>
      </c>
      <c r="F863" s="44"/>
      <c r="G863" s="42"/>
      <c r="H863" s="45" t="str">
        <f t="shared" si="16"/>
        <v/>
      </c>
      <c r="I863" s="53" t="str">
        <f t="shared" si="17"/>
        <v/>
      </c>
      <c r="J863" s="25"/>
      <c r="K863" s="41"/>
      <c r="L863" s="42"/>
      <c r="M863" s="47" t="str">
        <f t="shared" si="18"/>
        <v/>
      </c>
      <c r="N863" s="48"/>
      <c r="O863" s="52"/>
      <c r="P863" s="25"/>
      <c r="Q863" s="41"/>
      <c r="R863" s="42"/>
      <c r="S863" s="51"/>
      <c r="T863" s="25"/>
    </row>
    <row r="864" spans="2:20" ht="25" customHeight="1">
      <c r="B864" s="41"/>
      <c r="C864" s="42"/>
      <c r="D864" s="42"/>
      <c r="E864" s="43" t="str">
        <f t="shared" si="15"/>
        <v/>
      </c>
      <c r="F864" s="44"/>
      <c r="G864" s="42"/>
      <c r="H864" s="45" t="str">
        <f t="shared" si="16"/>
        <v/>
      </c>
      <c r="I864" s="53" t="str">
        <f t="shared" si="17"/>
        <v/>
      </c>
      <c r="J864" s="25"/>
      <c r="K864" s="41"/>
      <c r="L864" s="42"/>
      <c r="M864" s="47" t="str">
        <f t="shared" si="18"/>
        <v/>
      </c>
      <c r="N864" s="48"/>
      <c r="O864" s="52"/>
      <c r="P864" s="25"/>
      <c r="Q864" s="41"/>
      <c r="R864" s="42"/>
      <c r="S864" s="51"/>
      <c r="T864" s="25"/>
    </row>
    <row r="865" spans="2:20" ht="25" customHeight="1">
      <c r="B865" s="41"/>
      <c r="C865" s="42"/>
      <c r="D865" s="42"/>
      <c r="E865" s="43" t="str">
        <f t="shared" si="15"/>
        <v/>
      </c>
      <c r="F865" s="44"/>
      <c r="G865" s="42"/>
      <c r="H865" s="45" t="str">
        <f t="shared" si="16"/>
        <v/>
      </c>
      <c r="I865" s="53" t="str">
        <f t="shared" si="17"/>
        <v/>
      </c>
      <c r="J865" s="25"/>
      <c r="K865" s="41"/>
      <c r="L865" s="42"/>
      <c r="M865" s="47" t="str">
        <f t="shared" si="18"/>
        <v/>
      </c>
      <c r="N865" s="48"/>
      <c r="O865" s="52"/>
      <c r="P865" s="25"/>
      <c r="Q865" s="41"/>
      <c r="R865" s="42"/>
      <c r="S865" s="51"/>
      <c r="T865" s="25"/>
    </row>
    <row r="866" spans="2:20" ht="25" customHeight="1">
      <c r="B866" s="41"/>
      <c r="C866" s="42"/>
      <c r="D866" s="42"/>
      <c r="E866" s="43" t="str">
        <f t="shared" si="15"/>
        <v/>
      </c>
      <c r="F866" s="44"/>
      <c r="G866" s="42"/>
      <c r="H866" s="45" t="str">
        <f t="shared" si="16"/>
        <v/>
      </c>
      <c r="I866" s="53" t="str">
        <f t="shared" si="17"/>
        <v/>
      </c>
      <c r="J866" s="25"/>
      <c r="K866" s="41"/>
      <c r="L866" s="42"/>
      <c r="M866" s="47" t="str">
        <f t="shared" si="18"/>
        <v/>
      </c>
      <c r="N866" s="48"/>
      <c r="O866" s="52"/>
      <c r="P866" s="25"/>
      <c r="Q866" s="41"/>
      <c r="R866" s="42"/>
      <c r="S866" s="51"/>
      <c r="T866" s="25"/>
    </row>
    <row r="867" spans="2:20" ht="25" customHeight="1">
      <c r="B867" s="41"/>
      <c r="C867" s="42"/>
      <c r="D867" s="42"/>
      <c r="E867" s="43" t="str">
        <f t="shared" si="15"/>
        <v/>
      </c>
      <c r="F867" s="44"/>
      <c r="G867" s="42"/>
      <c r="H867" s="45" t="str">
        <f t="shared" si="16"/>
        <v/>
      </c>
      <c r="I867" s="53" t="str">
        <f t="shared" si="17"/>
        <v/>
      </c>
      <c r="J867" s="25"/>
      <c r="K867" s="41"/>
      <c r="L867" s="42"/>
      <c r="M867" s="47" t="str">
        <f t="shared" si="18"/>
        <v/>
      </c>
      <c r="N867" s="48"/>
      <c r="O867" s="52"/>
      <c r="P867" s="25"/>
      <c r="Q867" s="41"/>
      <c r="R867" s="42"/>
      <c r="S867" s="51"/>
      <c r="T867" s="25"/>
    </row>
    <row r="868" spans="2:20" ht="25" customHeight="1">
      <c r="B868" s="41"/>
      <c r="C868" s="42"/>
      <c r="D868" s="42"/>
      <c r="E868" s="43" t="str">
        <f t="shared" si="15"/>
        <v/>
      </c>
      <c r="F868" s="44"/>
      <c r="G868" s="42"/>
      <c r="H868" s="45" t="str">
        <f t="shared" si="16"/>
        <v/>
      </c>
      <c r="I868" s="53" t="str">
        <f t="shared" si="17"/>
        <v/>
      </c>
      <c r="J868" s="25"/>
      <c r="K868" s="41"/>
      <c r="L868" s="42"/>
      <c r="M868" s="47" t="str">
        <f t="shared" si="18"/>
        <v/>
      </c>
      <c r="N868" s="48"/>
      <c r="O868" s="52"/>
      <c r="P868" s="25"/>
      <c r="Q868" s="41"/>
      <c r="R868" s="42"/>
      <c r="S868" s="51"/>
      <c r="T868" s="25"/>
    </row>
    <row r="869" spans="2:20" ht="25" customHeight="1">
      <c r="B869" s="41"/>
      <c r="C869" s="42"/>
      <c r="D869" s="42"/>
      <c r="E869" s="43" t="str">
        <f t="shared" si="15"/>
        <v/>
      </c>
      <c r="F869" s="44"/>
      <c r="G869" s="42"/>
      <c r="H869" s="45" t="str">
        <f t="shared" si="16"/>
        <v/>
      </c>
      <c r="I869" s="53" t="str">
        <f t="shared" si="17"/>
        <v/>
      </c>
      <c r="J869" s="25"/>
      <c r="K869" s="41"/>
      <c r="L869" s="42"/>
      <c r="M869" s="47" t="str">
        <f t="shared" si="18"/>
        <v/>
      </c>
      <c r="N869" s="48"/>
      <c r="O869" s="52"/>
      <c r="P869" s="25"/>
      <c r="Q869" s="41"/>
      <c r="R869" s="42"/>
      <c r="S869" s="51"/>
      <c r="T869" s="25"/>
    </row>
    <row r="870" spans="2:20" ht="25" customHeight="1">
      <c r="B870" s="41"/>
      <c r="C870" s="42"/>
      <c r="D870" s="42"/>
      <c r="E870" s="43" t="str">
        <f t="shared" si="15"/>
        <v/>
      </c>
      <c r="F870" s="44"/>
      <c r="G870" s="42"/>
      <c r="H870" s="45" t="str">
        <f t="shared" si="16"/>
        <v/>
      </c>
      <c r="I870" s="53" t="str">
        <f t="shared" si="17"/>
        <v/>
      </c>
      <c r="J870" s="25"/>
      <c r="K870" s="41"/>
      <c r="L870" s="42"/>
      <c r="M870" s="47" t="str">
        <f t="shared" si="18"/>
        <v/>
      </c>
      <c r="N870" s="48"/>
      <c r="O870" s="52"/>
      <c r="P870" s="25"/>
      <c r="Q870" s="41"/>
      <c r="R870" s="42"/>
      <c r="S870" s="51"/>
      <c r="T870" s="25"/>
    </row>
    <row r="871" spans="2:20" ht="25" customHeight="1">
      <c r="B871" s="41"/>
      <c r="C871" s="42"/>
      <c r="D871" s="42"/>
      <c r="E871" s="43" t="str">
        <f t="shared" si="15"/>
        <v/>
      </c>
      <c r="F871" s="44"/>
      <c r="G871" s="42"/>
      <c r="H871" s="45" t="str">
        <f t="shared" si="16"/>
        <v/>
      </c>
      <c r="I871" s="53" t="str">
        <f t="shared" si="17"/>
        <v/>
      </c>
      <c r="J871" s="25"/>
      <c r="K871" s="41"/>
      <c r="L871" s="42"/>
      <c r="M871" s="47" t="str">
        <f t="shared" si="18"/>
        <v/>
      </c>
      <c r="N871" s="48"/>
      <c r="O871" s="52"/>
      <c r="P871" s="25"/>
      <c r="Q871" s="41"/>
      <c r="R871" s="42"/>
      <c r="S871" s="51"/>
      <c r="T871" s="25"/>
    </row>
    <row r="872" spans="2:20" ht="25" customHeight="1">
      <c r="B872" s="41"/>
      <c r="C872" s="42"/>
      <c r="D872" s="42"/>
      <c r="E872" s="43" t="str">
        <f t="shared" si="15"/>
        <v/>
      </c>
      <c r="F872" s="44"/>
      <c r="G872" s="42"/>
      <c r="H872" s="45" t="str">
        <f t="shared" si="16"/>
        <v/>
      </c>
      <c r="I872" s="53" t="str">
        <f t="shared" si="17"/>
        <v/>
      </c>
      <c r="J872" s="25"/>
      <c r="K872" s="41"/>
      <c r="L872" s="42"/>
      <c r="M872" s="47" t="str">
        <f t="shared" si="18"/>
        <v/>
      </c>
      <c r="N872" s="48"/>
      <c r="O872" s="52"/>
      <c r="P872" s="25"/>
      <c r="Q872" s="41"/>
      <c r="R872" s="42"/>
      <c r="S872" s="51"/>
      <c r="T872" s="25"/>
    </row>
    <row r="873" spans="2:20" ht="25" customHeight="1">
      <c r="B873" s="41"/>
      <c r="C873" s="42"/>
      <c r="D873" s="42"/>
      <c r="E873" s="43" t="str">
        <f t="shared" si="15"/>
        <v/>
      </c>
      <c r="F873" s="44"/>
      <c r="G873" s="42"/>
      <c r="H873" s="45" t="str">
        <f t="shared" si="16"/>
        <v/>
      </c>
      <c r="I873" s="53" t="str">
        <f t="shared" si="17"/>
        <v/>
      </c>
      <c r="J873" s="25"/>
      <c r="K873" s="41"/>
      <c r="L873" s="42"/>
      <c r="M873" s="47" t="str">
        <f t="shared" si="18"/>
        <v/>
      </c>
      <c r="N873" s="48"/>
      <c r="O873" s="52"/>
      <c r="P873" s="25"/>
      <c r="Q873" s="41"/>
      <c r="R873" s="42"/>
      <c r="S873" s="51"/>
      <c r="T873" s="25"/>
    </row>
    <row r="874" spans="2:20" ht="25" customHeight="1">
      <c r="B874" s="41"/>
      <c r="C874" s="42"/>
      <c r="D874" s="42"/>
      <c r="E874" s="43" t="str">
        <f t="shared" si="15"/>
        <v/>
      </c>
      <c r="F874" s="44"/>
      <c r="G874" s="42"/>
      <c r="H874" s="45" t="str">
        <f t="shared" si="16"/>
        <v/>
      </c>
      <c r="I874" s="53" t="str">
        <f t="shared" si="17"/>
        <v/>
      </c>
      <c r="J874" s="25"/>
      <c r="K874" s="41"/>
      <c r="L874" s="42"/>
      <c r="M874" s="47" t="str">
        <f t="shared" si="18"/>
        <v/>
      </c>
      <c r="N874" s="48"/>
      <c r="O874" s="52"/>
      <c r="P874" s="25"/>
      <c r="Q874" s="41"/>
      <c r="R874" s="42"/>
      <c r="S874" s="51"/>
      <c r="T874" s="25"/>
    </row>
    <row r="875" spans="2:20" ht="25" customHeight="1">
      <c r="B875" s="41"/>
      <c r="C875" s="42"/>
      <c r="D875" s="42"/>
      <c r="E875" s="43" t="str">
        <f t="shared" si="15"/>
        <v/>
      </c>
      <c r="F875" s="44"/>
      <c r="G875" s="42"/>
      <c r="H875" s="45" t="str">
        <f t="shared" si="16"/>
        <v/>
      </c>
      <c r="I875" s="53" t="str">
        <f t="shared" si="17"/>
        <v/>
      </c>
      <c r="J875" s="25"/>
      <c r="K875" s="41"/>
      <c r="L875" s="42"/>
      <c r="M875" s="47" t="str">
        <f t="shared" si="18"/>
        <v/>
      </c>
      <c r="N875" s="48"/>
      <c r="O875" s="52"/>
      <c r="P875" s="25"/>
      <c r="Q875" s="41"/>
      <c r="R875" s="42"/>
      <c r="S875" s="51"/>
      <c r="T875" s="25"/>
    </row>
    <row r="876" spans="2:20" ht="25" customHeight="1">
      <c r="B876" s="41"/>
      <c r="C876" s="42"/>
      <c r="D876" s="42"/>
      <c r="E876" s="43" t="str">
        <f t="shared" si="15"/>
        <v/>
      </c>
      <c r="F876" s="44"/>
      <c r="G876" s="42"/>
      <c r="H876" s="45" t="str">
        <f t="shared" si="16"/>
        <v/>
      </c>
      <c r="I876" s="53" t="str">
        <f t="shared" si="17"/>
        <v/>
      </c>
      <c r="J876" s="25"/>
      <c r="K876" s="41"/>
      <c r="L876" s="42"/>
      <c r="M876" s="47" t="str">
        <f t="shared" si="18"/>
        <v/>
      </c>
      <c r="N876" s="48"/>
      <c r="O876" s="52"/>
      <c r="P876" s="25"/>
      <c r="Q876" s="41"/>
      <c r="R876" s="42"/>
      <c r="S876" s="51"/>
      <c r="T876" s="25"/>
    </row>
    <row r="877" spans="2:20" ht="25" customHeight="1">
      <c r="B877" s="41"/>
      <c r="C877" s="42"/>
      <c r="D877" s="42"/>
      <c r="E877" s="43" t="str">
        <f t="shared" si="15"/>
        <v/>
      </c>
      <c r="F877" s="44"/>
      <c r="G877" s="42"/>
      <c r="H877" s="45" t="str">
        <f t="shared" si="16"/>
        <v/>
      </c>
      <c r="I877" s="53" t="str">
        <f t="shared" si="17"/>
        <v/>
      </c>
      <c r="J877" s="25"/>
      <c r="K877" s="41"/>
      <c r="L877" s="42"/>
      <c r="M877" s="47" t="str">
        <f t="shared" si="18"/>
        <v/>
      </c>
      <c r="N877" s="48"/>
      <c r="O877" s="52"/>
      <c r="P877" s="25"/>
      <c r="Q877" s="41"/>
      <c r="R877" s="42"/>
      <c r="S877" s="51"/>
      <c r="T877" s="25"/>
    </row>
    <row r="878" spans="2:20" ht="25" customHeight="1">
      <c r="B878" s="41"/>
      <c r="C878" s="42"/>
      <c r="D878" s="42"/>
      <c r="E878" s="43" t="str">
        <f t="shared" si="15"/>
        <v/>
      </c>
      <c r="F878" s="44"/>
      <c r="G878" s="42"/>
      <c r="H878" s="45" t="str">
        <f t="shared" si="16"/>
        <v/>
      </c>
      <c r="I878" s="53" t="str">
        <f t="shared" si="17"/>
        <v/>
      </c>
      <c r="J878" s="25"/>
      <c r="K878" s="41"/>
      <c r="L878" s="42"/>
      <c r="M878" s="47" t="str">
        <f t="shared" si="18"/>
        <v/>
      </c>
      <c r="N878" s="48"/>
      <c r="O878" s="52"/>
      <c r="P878" s="25"/>
      <c r="Q878" s="41"/>
      <c r="R878" s="42"/>
      <c r="S878" s="51"/>
      <c r="T878" s="25"/>
    </row>
    <row r="879" spans="2:20" ht="25" customHeight="1">
      <c r="B879" s="41"/>
      <c r="C879" s="42"/>
      <c r="D879" s="42"/>
      <c r="E879" s="43" t="str">
        <f t="shared" si="15"/>
        <v/>
      </c>
      <c r="F879" s="44"/>
      <c r="G879" s="42"/>
      <c r="H879" s="45" t="str">
        <f t="shared" si="16"/>
        <v/>
      </c>
      <c r="I879" s="53" t="str">
        <f t="shared" si="17"/>
        <v/>
      </c>
      <c r="J879" s="25"/>
      <c r="K879" s="41"/>
      <c r="L879" s="42"/>
      <c r="M879" s="47" t="str">
        <f t="shared" si="18"/>
        <v/>
      </c>
      <c r="N879" s="48"/>
      <c r="O879" s="52"/>
      <c r="P879" s="25"/>
      <c r="Q879" s="41"/>
      <c r="R879" s="42"/>
      <c r="S879" s="51"/>
      <c r="T879" s="25"/>
    </row>
    <row r="880" spans="2:20" ht="25" customHeight="1">
      <c r="B880" s="41"/>
      <c r="C880" s="42"/>
      <c r="D880" s="42"/>
      <c r="E880" s="43" t="str">
        <f t="shared" si="15"/>
        <v/>
      </c>
      <c r="F880" s="44"/>
      <c r="G880" s="42"/>
      <c r="H880" s="45" t="str">
        <f t="shared" si="16"/>
        <v/>
      </c>
      <c r="I880" s="53" t="str">
        <f t="shared" si="17"/>
        <v/>
      </c>
      <c r="J880" s="25"/>
      <c r="K880" s="41"/>
      <c r="L880" s="42"/>
      <c r="M880" s="47" t="str">
        <f t="shared" si="18"/>
        <v/>
      </c>
      <c r="N880" s="48"/>
      <c r="O880" s="52"/>
      <c r="P880" s="25"/>
      <c r="Q880" s="41"/>
      <c r="R880" s="42"/>
      <c r="S880" s="51"/>
      <c r="T880" s="25"/>
    </row>
    <row r="881" spans="2:20" ht="25" customHeight="1">
      <c r="B881" s="41"/>
      <c r="C881" s="42"/>
      <c r="D881" s="42"/>
      <c r="E881" s="43" t="str">
        <f t="shared" si="15"/>
        <v/>
      </c>
      <c r="F881" s="44"/>
      <c r="G881" s="42"/>
      <c r="H881" s="45" t="str">
        <f t="shared" si="16"/>
        <v/>
      </c>
      <c r="I881" s="53" t="str">
        <f t="shared" si="17"/>
        <v/>
      </c>
      <c r="J881" s="25"/>
      <c r="K881" s="41"/>
      <c r="L881" s="42"/>
      <c r="M881" s="47" t="str">
        <f t="shared" si="18"/>
        <v/>
      </c>
      <c r="N881" s="48"/>
      <c r="O881" s="52"/>
      <c r="P881" s="25"/>
      <c r="Q881" s="41"/>
      <c r="R881" s="42"/>
      <c r="S881" s="51"/>
      <c r="T881" s="25"/>
    </row>
    <row r="882" spans="2:20" ht="25" customHeight="1">
      <c r="B882" s="41"/>
      <c r="C882" s="42"/>
      <c r="D882" s="42"/>
      <c r="E882" s="43" t="str">
        <f t="shared" si="15"/>
        <v/>
      </c>
      <c r="F882" s="44"/>
      <c r="G882" s="42"/>
      <c r="H882" s="45" t="str">
        <f t="shared" si="16"/>
        <v/>
      </c>
      <c r="I882" s="53" t="str">
        <f t="shared" si="17"/>
        <v/>
      </c>
      <c r="J882" s="25"/>
      <c r="K882" s="41"/>
      <c r="L882" s="42"/>
      <c r="M882" s="47" t="str">
        <f t="shared" si="18"/>
        <v/>
      </c>
      <c r="N882" s="48"/>
      <c r="O882" s="52"/>
      <c r="P882" s="25"/>
      <c r="Q882" s="41"/>
      <c r="R882" s="42"/>
      <c r="S882" s="51"/>
      <c r="T882" s="25"/>
    </row>
    <row r="883" spans="2:20" ht="25" customHeight="1">
      <c r="B883" s="41"/>
      <c r="C883" s="42"/>
      <c r="D883" s="42"/>
      <c r="E883" s="43" t="str">
        <f t="shared" si="15"/>
        <v/>
      </c>
      <c r="F883" s="44"/>
      <c r="G883" s="42"/>
      <c r="H883" s="45" t="str">
        <f t="shared" si="16"/>
        <v/>
      </c>
      <c r="I883" s="53" t="str">
        <f t="shared" si="17"/>
        <v/>
      </c>
      <c r="J883" s="25"/>
      <c r="K883" s="41"/>
      <c r="L883" s="42"/>
      <c r="M883" s="47" t="str">
        <f t="shared" si="18"/>
        <v/>
      </c>
      <c r="N883" s="48"/>
      <c r="O883" s="52"/>
      <c r="P883" s="25"/>
      <c r="Q883" s="41"/>
      <c r="R883" s="42"/>
      <c r="S883" s="51"/>
      <c r="T883" s="25"/>
    </row>
    <row r="884" spans="2:20" ht="25" customHeight="1">
      <c r="B884" s="41"/>
      <c r="C884" s="42"/>
      <c r="D884" s="42"/>
      <c r="E884" s="43" t="str">
        <f t="shared" si="15"/>
        <v/>
      </c>
      <c r="F884" s="44"/>
      <c r="G884" s="42"/>
      <c r="H884" s="45" t="str">
        <f t="shared" si="16"/>
        <v/>
      </c>
      <c r="I884" s="53" t="str">
        <f t="shared" si="17"/>
        <v/>
      </c>
      <c r="J884" s="25"/>
      <c r="K884" s="41"/>
      <c r="L884" s="42"/>
      <c r="M884" s="47" t="str">
        <f t="shared" si="18"/>
        <v/>
      </c>
      <c r="N884" s="48"/>
      <c r="O884" s="52"/>
      <c r="P884" s="25"/>
      <c r="Q884" s="41"/>
      <c r="R884" s="42"/>
      <c r="S884" s="51"/>
      <c r="T884" s="25"/>
    </row>
    <row r="885" spans="2:20" ht="25" customHeight="1">
      <c r="B885" s="41"/>
      <c r="C885" s="42"/>
      <c r="D885" s="42"/>
      <c r="E885" s="43" t="str">
        <f t="shared" si="15"/>
        <v/>
      </c>
      <c r="F885" s="44"/>
      <c r="G885" s="42"/>
      <c r="H885" s="45" t="str">
        <f t="shared" si="16"/>
        <v/>
      </c>
      <c r="I885" s="53" t="str">
        <f t="shared" si="17"/>
        <v/>
      </c>
      <c r="J885" s="25"/>
      <c r="K885" s="41"/>
      <c r="L885" s="42"/>
      <c r="M885" s="47" t="str">
        <f t="shared" si="18"/>
        <v/>
      </c>
      <c r="N885" s="48"/>
      <c r="O885" s="52"/>
      <c r="P885" s="25"/>
      <c r="Q885" s="41"/>
      <c r="R885" s="42"/>
      <c r="S885" s="51"/>
      <c r="T885" s="25"/>
    </row>
    <row r="886" spans="2:20" ht="25" customHeight="1">
      <c r="B886" s="41"/>
      <c r="C886" s="42"/>
      <c r="D886" s="42"/>
      <c r="E886" s="43" t="str">
        <f t="shared" si="15"/>
        <v/>
      </c>
      <c r="F886" s="44"/>
      <c r="G886" s="42"/>
      <c r="H886" s="45" t="str">
        <f t="shared" si="16"/>
        <v/>
      </c>
      <c r="I886" s="53" t="str">
        <f t="shared" si="17"/>
        <v/>
      </c>
      <c r="J886" s="25"/>
      <c r="K886" s="41"/>
      <c r="L886" s="42"/>
      <c r="M886" s="47" t="str">
        <f t="shared" si="18"/>
        <v/>
      </c>
      <c r="N886" s="48"/>
      <c r="O886" s="52"/>
      <c r="P886" s="25"/>
      <c r="Q886" s="41"/>
      <c r="R886" s="42"/>
      <c r="S886" s="51"/>
      <c r="T886" s="25"/>
    </row>
    <row r="887" spans="2:20" ht="25" customHeight="1">
      <c r="B887" s="41"/>
      <c r="C887" s="42"/>
      <c r="D887" s="42"/>
      <c r="E887" s="43" t="str">
        <f t="shared" si="15"/>
        <v/>
      </c>
      <c r="F887" s="44"/>
      <c r="G887" s="42"/>
      <c r="H887" s="45" t="str">
        <f t="shared" si="16"/>
        <v/>
      </c>
      <c r="I887" s="53" t="str">
        <f t="shared" si="17"/>
        <v/>
      </c>
      <c r="J887" s="25"/>
      <c r="K887" s="41"/>
      <c r="L887" s="42"/>
      <c r="M887" s="47" t="str">
        <f t="shared" si="18"/>
        <v/>
      </c>
      <c r="N887" s="48"/>
      <c r="O887" s="52"/>
      <c r="P887" s="25"/>
      <c r="Q887" s="41"/>
      <c r="R887" s="42"/>
      <c r="S887" s="51"/>
      <c r="T887" s="25"/>
    </row>
    <row r="888" spans="2:20" ht="25" customHeight="1">
      <c r="B888" s="41"/>
      <c r="C888" s="42"/>
      <c r="D888" s="42"/>
      <c r="E888" s="43" t="str">
        <f t="shared" si="15"/>
        <v/>
      </c>
      <c r="F888" s="44"/>
      <c r="G888" s="42"/>
      <c r="H888" s="45" t="str">
        <f t="shared" si="16"/>
        <v/>
      </c>
      <c r="I888" s="53" t="str">
        <f t="shared" si="17"/>
        <v/>
      </c>
      <c r="J888" s="25"/>
      <c r="K888" s="41"/>
      <c r="L888" s="42"/>
      <c r="M888" s="47" t="str">
        <f t="shared" si="18"/>
        <v/>
      </c>
      <c r="N888" s="48"/>
      <c r="O888" s="52"/>
      <c r="P888" s="25"/>
      <c r="Q888" s="41"/>
      <c r="R888" s="42"/>
      <c r="S888" s="51"/>
      <c r="T888" s="25"/>
    </row>
    <row r="889" spans="2:20" ht="25" customHeight="1">
      <c r="B889" s="41"/>
      <c r="C889" s="42"/>
      <c r="D889" s="42"/>
      <c r="E889" s="43" t="str">
        <f t="shared" si="15"/>
        <v/>
      </c>
      <c r="F889" s="44"/>
      <c r="G889" s="42"/>
      <c r="H889" s="45" t="str">
        <f t="shared" si="16"/>
        <v/>
      </c>
      <c r="I889" s="53" t="str">
        <f t="shared" si="17"/>
        <v/>
      </c>
      <c r="J889" s="25"/>
      <c r="K889" s="41"/>
      <c r="L889" s="42"/>
      <c r="M889" s="47" t="str">
        <f t="shared" si="18"/>
        <v/>
      </c>
      <c r="N889" s="48"/>
      <c r="O889" s="52"/>
      <c r="P889" s="25"/>
      <c r="Q889" s="41"/>
      <c r="R889" s="42"/>
      <c r="S889" s="51"/>
      <c r="T889" s="25"/>
    </row>
    <row r="890" spans="2:20" ht="25" customHeight="1">
      <c r="B890" s="41"/>
      <c r="C890" s="42"/>
      <c r="D890" s="42"/>
      <c r="E890" s="43" t="str">
        <f t="shared" si="15"/>
        <v/>
      </c>
      <c r="F890" s="44"/>
      <c r="G890" s="42"/>
      <c r="H890" s="45" t="str">
        <f t="shared" si="16"/>
        <v/>
      </c>
      <c r="I890" s="53" t="str">
        <f t="shared" si="17"/>
        <v/>
      </c>
      <c r="J890" s="25"/>
      <c r="K890" s="41"/>
      <c r="L890" s="42"/>
      <c r="M890" s="47" t="str">
        <f t="shared" si="18"/>
        <v/>
      </c>
      <c r="N890" s="48"/>
      <c r="O890" s="52"/>
      <c r="P890" s="25"/>
      <c r="Q890" s="41"/>
      <c r="R890" s="42"/>
      <c r="S890" s="51"/>
      <c r="T890" s="25"/>
    </row>
    <row r="891" spans="2:20" ht="25" customHeight="1">
      <c r="B891" s="41"/>
      <c r="C891" s="42"/>
      <c r="D891" s="42"/>
      <c r="E891" s="43" t="str">
        <f t="shared" si="15"/>
        <v/>
      </c>
      <c r="F891" s="44"/>
      <c r="G891" s="42"/>
      <c r="H891" s="45" t="str">
        <f t="shared" si="16"/>
        <v/>
      </c>
      <c r="I891" s="53" t="str">
        <f t="shared" si="17"/>
        <v/>
      </c>
      <c r="J891" s="25"/>
      <c r="K891" s="41"/>
      <c r="L891" s="42"/>
      <c r="M891" s="47" t="str">
        <f t="shared" si="18"/>
        <v/>
      </c>
      <c r="N891" s="48"/>
      <c r="O891" s="52"/>
      <c r="P891" s="25"/>
      <c r="Q891" s="41"/>
      <c r="R891" s="42"/>
      <c r="S891" s="51"/>
      <c r="T891" s="25"/>
    </row>
    <row r="892" spans="2:20" ht="25" customHeight="1">
      <c r="B892" s="41"/>
      <c r="C892" s="42"/>
      <c r="D892" s="42"/>
      <c r="E892" s="43" t="str">
        <f t="shared" si="15"/>
        <v/>
      </c>
      <c r="F892" s="44"/>
      <c r="G892" s="42"/>
      <c r="H892" s="45" t="str">
        <f t="shared" si="16"/>
        <v/>
      </c>
      <c r="I892" s="53" t="str">
        <f t="shared" si="17"/>
        <v/>
      </c>
      <c r="J892" s="25"/>
      <c r="K892" s="41"/>
      <c r="L892" s="42"/>
      <c r="M892" s="47" t="str">
        <f t="shared" si="18"/>
        <v/>
      </c>
      <c r="N892" s="48"/>
      <c r="O892" s="52"/>
      <c r="P892" s="25"/>
      <c r="Q892" s="41"/>
      <c r="R892" s="42"/>
      <c r="S892" s="51"/>
      <c r="T892" s="25"/>
    </row>
    <row r="893" spans="2:20" ht="25" customHeight="1">
      <c r="B893" s="41"/>
      <c r="C893" s="42"/>
      <c r="D893" s="42"/>
      <c r="E893" s="43" t="str">
        <f t="shared" si="15"/>
        <v/>
      </c>
      <c r="F893" s="44"/>
      <c r="G893" s="42"/>
      <c r="H893" s="45" t="str">
        <f t="shared" si="16"/>
        <v/>
      </c>
      <c r="I893" s="53" t="str">
        <f t="shared" si="17"/>
        <v/>
      </c>
      <c r="J893" s="25"/>
      <c r="K893" s="41"/>
      <c r="L893" s="42"/>
      <c r="M893" s="47" t="str">
        <f t="shared" si="18"/>
        <v/>
      </c>
      <c r="N893" s="48"/>
      <c r="O893" s="52"/>
      <c r="P893" s="25"/>
      <c r="Q893" s="41"/>
      <c r="R893" s="42"/>
      <c r="S893" s="51"/>
      <c r="T893" s="25"/>
    </row>
    <row r="894" spans="2:20" ht="25" customHeight="1">
      <c r="B894" s="41"/>
      <c r="C894" s="42"/>
      <c r="D894" s="42"/>
      <c r="E894" s="43" t="str">
        <f t="shared" si="15"/>
        <v/>
      </c>
      <c r="F894" s="44"/>
      <c r="G894" s="42"/>
      <c r="H894" s="45" t="str">
        <f t="shared" si="16"/>
        <v/>
      </c>
      <c r="I894" s="53" t="str">
        <f t="shared" si="17"/>
        <v/>
      </c>
      <c r="J894" s="25"/>
      <c r="K894" s="41"/>
      <c r="L894" s="42"/>
      <c r="M894" s="47" t="str">
        <f t="shared" si="18"/>
        <v/>
      </c>
      <c r="N894" s="48"/>
      <c r="O894" s="52"/>
      <c r="P894" s="25"/>
      <c r="Q894" s="41"/>
      <c r="R894" s="42"/>
      <c r="S894" s="51"/>
      <c r="T894" s="25"/>
    </row>
    <row r="895" spans="2:20" ht="25" customHeight="1">
      <c r="B895" s="41"/>
      <c r="C895" s="42"/>
      <c r="D895" s="42"/>
      <c r="E895" s="43" t="str">
        <f t="shared" si="15"/>
        <v/>
      </c>
      <c r="F895" s="44"/>
      <c r="G895" s="42"/>
      <c r="H895" s="45" t="str">
        <f t="shared" si="16"/>
        <v/>
      </c>
      <c r="I895" s="53" t="str">
        <f t="shared" si="17"/>
        <v/>
      </c>
      <c r="J895" s="25"/>
      <c r="K895" s="41"/>
      <c r="L895" s="42"/>
      <c r="M895" s="47" t="str">
        <f t="shared" si="18"/>
        <v/>
      </c>
      <c r="N895" s="48"/>
      <c r="O895" s="52"/>
      <c r="P895" s="25"/>
      <c r="Q895" s="41"/>
      <c r="R895" s="42"/>
      <c r="S895" s="51"/>
      <c r="T895" s="25"/>
    </row>
    <row r="896" spans="2:20" ht="25" customHeight="1">
      <c r="B896" s="41"/>
      <c r="C896" s="42"/>
      <c r="D896" s="42"/>
      <c r="E896" s="43" t="str">
        <f t="shared" si="15"/>
        <v/>
      </c>
      <c r="F896" s="44"/>
      <c r="G896" s="42"/>
      <c r="H896" s="45" t="str">
        <f t="shared" si="16"/>
        <v/>
      </c>
      <c r="I896" s="53" t="str">
        <f t="shared" si="17"/>
        <v/>
      </c>
      <c r="J896" s="25"/>
      <c r="K896" s="41"/>
      <c r="L896" s="42"/>
      <c r="M896" s="47" t="str">
        <f t="shared" si="18"/>
        <v/>
      </c>
      <c r="N896" s="48"/>
      <c r="O896" s="52"/>
      <c r="P896" s="25"/>
      <c r="Q896" s="41"/>
      <c r="R896" s="42"/>
      <c r="S896" s="51"/>
      <c r="T896" s="25"/>
    </row>
    <row r="897" spans="2:20" ht="25" customHeight="1">
      <c r="B897" s="41"/>
      <c r="C897" s="42"/>
      <c r="D897" s="42"/>
      <c r="E897" s="43" t="str">
        <f t="shared" si="15"/>
        <v/>
      </c>
      <c r="F897" s="44"/>
      <c r="G897" s="42"/>
      <c r="H897" s="45" t="str">
        <f t="shared" si="16"/>
        <v/>
      </c>
      <c r="I897" s="53" t="str">
        <f t="shared" si="17"/>
        <v/>
      </c>
      <c r="J897" s="25"/>
      <c r="K897" s="41"/>
      <c r="L897" s="42"/>
      <c r="M897" s="47" t="str">
        <f t="shared" si="18"/>
        <v/>
      </c>
      <c r="N897" s="48"/>
      <c r="O897" s="52"/>
      <c r="P897" s="25"/>
      <c r="Q897" s="41"/>
      <c r="R897" s="42"/>
      <c r="S897" s="51"/>
      <c r="T897" s="25"/>
    </row>
    <row r="898" spans="2:20" ht="25" customHeight="1">
      <c r="B898" s="41"/>
      <c r="C898" s="42"/>
      <c r="D898" s="42"/>
      <c r="E898" s="43" t="str">
        <f t="shared" si="15"/>
        <v/>
      </c>
      <c r="F898" s="44"/>
      <c r="G898" s="42"/>
      <c r="H898" s="45" t="str">
        <f t="shared" si="16"/>
        <v/>
      </c>
      <c r="I898" s="53" t="str">
        <f t="shared" si="17"/>
        <v/>
      </c>
      <c r="J898" s="25"/>
      <c r="K898" s="41"/>
      <c r="L898" s="42"/>
      <c r="M898" s="47" t="str">
        <f t="shared" si="18"/>
        <v/>
      </c>
      <c r="N898" s="48"/>
      <c r="O898" s="52"/>
      <c r="P898" s="25"/>
      <c r="Q898" s="41"/>
      <c r="R898" s="42"/>
      <c r="S898" s="51"/>
      <c r="T898" s="25"/>
    </row>
    <row r="899" spans="2:20" ht="25" customHeight="1">
      <c r="B899" s="41"/>
      <c r="C899" s="42"/>
      <c r="D899" s="42"/>
      <c r="E899" s="43" t="str">
        <f t="shared" si="15"/>
        <v/>
      </c>
      <c r="F899" s="44"/>
      <c r="G899" s="42"/>
      <c r="H899" s="45" t="str">
        <f t="shared" si="16"/>
        <v/>
      </c>
      <c r="I899" s="53" t="str">
        <f t="shared" si="17"/>
        <v/>
      </c>
      <c r="J899" s="25"/>
      <c r="K899" s="41"/>
      <c r="L899" s="42"/>
      <c r="M899" s="47" t="str">
        <f t="shared" si="18"/>
        <v/>
      </c>
      <c r="N899" s="48"/>
      <c r="O899" s="52"/>
      <c r="P899" s="25"/>
      <c r="Q899" s="41"/>
      <c r="R899" s="42"/>
      <c r="S899" s="51"/>
      <c r="T899" s="25"/>
    </row>
    <row r="900" spans="2:20" ht="25" customHeight="1">
      <c r="B900" s="41"/>
      <c r="C900" s="42"/>
      <c r="D900" s="42"/>
      <c r="E900" s="43" t="str">
        <f t="shared" si="15"/>
        <v/>
      </c>
      <c r="F900" s="44"/>
      <c r="G900" s="42"/>
      <c r="H900" s="45" t="str">
        <f t="shared" si="16"/>
        <v/>
      </c>
      <c r="I900" s="53" t="str">
        <f t="shared" si="17"/>
        <v/>
      </c>
      <c r="J900" s="25"/>
      <c r="K900" s="41"/>
      <c r="L900" s="42"/>
      <c r="M900" s="47" t="str">
        <f t="shared" si="18"/>
        <v/>
      </c>
      <c r="N900" s="48"/>
      <c r="O900" s="52"/>
      <c r="P900" s="25"/>
      <c r="Q900" s="41"/>
      <c r="R900" s="42"/>
      <c r="S900" s="51"/>
      <c r="T900" s="25"/>
    </row>
    <row r="901" spans="2:20" ht="25" customHeight="1">
      <c r="B901" s="41"/>
      <c r="C901" s="42"/>
      <c r="D901" s="42"/>
      <c r="E901" s="43" t="str">
        <f t="shared" si="15"/>
        <v/>
      </c>
      <c r="F901" s="44"/>
      <c r="G901" s="42"/>
      <c r="H901" s="45" t="str">
        <f t="shared" si="16"/>
        <v/>
      </c>
      <c r="I901" s="53" t="str">
        <f t="shared" si="17"/>
        <v/>
      </c>
      <c r="J901" s="25"/>
      <c r="K901" s="41"/>
      <c r="L901" s="42"/>
      <c r="M901" s="47" t="str">
        <f t="shared" si="18"/>
        <v/>
      </c>
      <c r="N901" s="48"/>
      <c r="O901" s="52"/>
      <c r="P901" s="25"/>
      <c r="Q901" s="41"/>
      <c r="R901" s="42"/>
      <c r="S901" s="51"/>
      <c r="T901" s="25"/>
    </row>
    <row r="902" spans="2:20" ht="25" customHeight="1">
      <c r="B902" s="41"/>
      <c r="C902" s="42"/>
      <c r="D902" s="42"/>
      <c r="E902" s="43" t="str">
        <f t="shared" si="15"/>
        <v/>
      </c>
      <c r="F902" s="44"/>
      <c r="G902" s="42"/>
      <c r="H902" s="45" t="str">
        <f t="shared" si="16"/>
        <v/>
      </c>
      <c r="I902" s="53" t="str">
        <f t="shared" si="17"/>
        <v/>
      </c>
      <c r="J902" s="25"/>
      <c r="K902" s="41"/>
      <c r="L902" s="42"/>
      <c r="M902" s="47" t="str">
        <f t="shared" si="18"/>
        <v/>
      </c>
      <c r="N902" s="48"/>
      <c r="O902" s="52"/>
      <c r="P902" s="25"/>
      <c r="Q902" s="41"/>
      <c r="R902" s="42"/>
      <c r="S902" s="51"/>
      <c r="T902" s="25"/>
    </row>
    <row r="903" spans="2:20" ht="25" customHeight="1">
      <c r="B903" s="41"/>
      <c r="C903" s="42"/>
      <c r="D903" s="42"/>
      <c r="E903" s="43" t="str">
        <f t="shared" si="15"/>
        <v/>
      </c>
      <c r="F903" s="44"/>
      <c r="G903" s="42"/>
      <c r="H903" s="45" t="str">
        <f t="shared" si="16"/>
        <v/>
      </c>
      <c r="I903" s="53" t="str">
        <f t="shared" si="17"/>
        <v/>
      </c>
      <c r="J903" s="25"/>
      <c r="K903" s="41"/>
      <c r="L903" s="42"/>
      <c r="M903" s="47" t="str">
        <f t="shared" si="18"/>
        <v/>
      </c>
      <c r="N903" s="48"/>
      <c r="O903" s="52"/>
      <c r="P903" s="25"/>
      <c r="Q903" s="41"/>
      <c r="R903" s="42"/>
      <c r="S903" s="51"/>
      <c r="T903" s="25"/>
    </row>
    <row r="904" spans="2:20" ht="25" customHeight="1">
      <c r="B904" s="41"/>
      <c r="C904" s="42"/>
      <c r="D904" s="42"/>
      <c r="E904" s="43" t="str">
        <f t="shared" si="15"/>
        <v/>
      </c>
      <c r="F904" s="44"/>
      <c r="G904" s="42"/>
      <c r="H904" s="45" t="str">
        <f t="shared" si="16"/>
        <v/>
      </c>
      <c r="I904" s="53" t="str">
        <f t="shared" si="17"/>
        <v/>
      </c>
      <c r="J904" s="25"/>
      <c r="K904" s="41"/>
      <c r="L904" s="42"/>
      <c r="M904" s="47" t="str">
        <f t="shared" si="18"/>
        <v/>
      </c>
      <c r="N904" s="48"/>
      <c r="O904" s="52"/>
      <c r="P904" s="25"/>
      <c r="Q904" s="41"/>
      <c r="R904" s="42"/>
      <c r="S904" s="51"/>
      <c r="T904" s="25"/>
    </row>
    <row r="905" spans="2:20" ht="25" customHeight="1">
      <c r="B905" s="41"/>
      <c r="C905" s="42"/>
      <c r="D905" s="42"/>
      <c r="E905" s="43" t="str">
        <f t="shared" si="15"/>
        <v/>
      </c>
      <c r="F905" s="44"/>
      <c r="G905" s="42"/>
      <c r="H905" s="45" t="str">
        <f t="shared" si="16"/>
        <v/>
      </c>
      <c r="I905" s="53" t="str">
        <f t="shared" si="17"/>
        <v/>
      </c>
      <c r="J905" s="25"/>
      <c r="K905" s="41"/>
      <c r="L905" s="42"/>
      <c r="M905" s="47" t="str">
        <f t="shared" si="18"/>
        <v/>
      </c>
      <c r="N905" s="48"/>
      <c r="O905" s="52"/>
      <c r="P905" s="25"/>
      <c r="Q905" s="41"/>
      <c r="R905" s="42"/>
      <c r="S905" s="51"/>
      <c r="T905" s="25"/>
    </row>
    <row r="906" spans="2:20" ht="25" customHeight="1">
      <c r="B906" s="41"/>
      <c r="C906" s="42"/>
      <c r="D906" s="42"/>
      <c r="E906" s="43" t="str">
        <f t="shared" si="15"/>
        <v/>
      </c>
      <c r="F906" s="44"/>
      <c r="G906" s="42"/>
      <c r="H906" s="45" t="str">
        <f t="shared" si="16"/>
        <v/>
      </c>
      <c r="I906" s="53" t="str">
        <f t="shared" si="17"/>
        <v/>
      </c>
      <c r="J906" s="25"/>
      <c r="K906" s="41"/>
      <c r="L906" s="42"/>
      <c r="M906" s="47" t="str">
        <f t="shared" si="18"/>
        <v/>
      </c>
      <c r="N906" s="48"/>
      <c r="O906" s="52"/>
      <c r="P906" s="25"/>
      <c r="Q906" s="41"/>
      <c r="R906" s="42"/>
      <c r="S906" s="51"/>
      <c r="T906" s="25"/>
    </row>
    <row r="907" spans="2:20" ht="25" customHeight="1">
      <c r="B907" s="41"/>
      <c r="C907" s="42"/>
      <c r="D907" s="42"/>
      <c r="E907" s="43" t="str">
        <f t="shared" si="15"/>
        <v/>
      </c>
      <c r="F907" s="44"/>
      <c r="G907" s="42"/>
      <c r="H907" s="45" t="str">
        <f t="shared" si="16"/>
        <v/>
      </c>
      <c r="I907" s="53" t="str">
        <f t="shared" si="17"/>
        <v/>
      </c>
      <c r="J907" s="25"/>
      <c r="K907" s="41"/>
      <c r="L907" s="42"/>
      <c r="M907" s="47" t="str">
        <f t="shared" si="18"/>
        <v/>
      </c>
      <c r="N907" s="48"/>
      <c r="O907" s="52"/>
      <c r="P907" s="25"/>
      <c r="Q907" s="41"/>
      <c r="R907" s="42"/>
      <c r="S907" s="51"/>
      <c r="T907" s="25"/>
    </row>
    <row r="908" spans="2:20" ht="25" customHeight="1">
      <c r="B908" s="41"/>
      <c r="C908" s="42"/>
      <c r="D908" s="42"/>
      <c r="E908" s="43" t="str">
        <f t="shared" si="15"/>
        <v/>
      </c>
      <c r="F908" s="44"/>
      <c r="G908" s="42"/>
      <c r="H908" s="45" t="str">
        <f t="shared" si="16"/>
        <v/>
      </c>
      <c r="I908" s="53" t="str">
        <f t="shared" si="17"/>
        <v/>
      </c>
      <c r="J908" s="25"/>
      <c r="K908" s="41"/>
      <c r="L908" s="42"/>
      <c r="M908" s="47" t="str">
        <f t="shared" si="18"/>
        <v/>
      </c>
      <c r="N908" s="48"/>
      <c r="O908" s="52"/>
      <c r="P908" s="25"/>
      <c r="Q908" s="41"/>
      <c r="R908" s="42"/>
      <c r="S908" s="51"/>
      <c r="T908" s="25"/>
    </row>
    <row r="909" spans="2:20" ht="25" customHeight="1">
      <c r="B909" s="41"/>
      <c r="C909" s="42"/>
      <c r="D909" s="42"/>
      <c r="E909" s="43" t="str">
        <f t="shared" si="15"/>
        <v/>
      </c>
      <c r="F909" s="44"/>
      <c r="G909" s="42"/>
      <c r="H909" s="45" t="str">
        <f t="shared" si="16"/>
        <v/>
      </c>
      <c r="I909" s="53" t="str">
        <f t="shared" si="17"/>
        <v/>
      </c>
      <c r="J909" s="25"/>
      <c r="K909" s="41"/>
      <c r="L909" s="42"/>
      <c r="M909" s="47" t="str">
        <f t="shared" si="18"/>
        <v/>
      </c>
      <c r="N909" s="48"/>
      <c r="O909" s="52"/>
      <c r="P909" s="25"/>
      <c r="Q909" s="41"/>
      <c r="R909" s="42"/>
      <c r="S909" s="51"/>
      <c r="T909" s="25"/>
    </row>
    <row r="910" spans="2:20" ht="25" customHeight="1">
      <c r="B910" s="41"/>
      <c r="C910" s="42"/>
      <c r="D910" s="42"/>
      <c r="E910" s="43" t="str">
        <f t="shared" si="15"/>
        <v/>
      </c>
      <c r="F910" s="44"/>
      <c r="G910" s="42"/>
      <c r="H910" s="45" t="str">
        <f t="shared" si="16"/>
        <v/>
      </c>
      <c r="I910" s="53" t="str">
        <f t="shared" si="17"/>
        <v/>
      </c>
      <c r="J910" s="25"/>
      <c r="K910" s="41"/>
      <c r="L910" s="42"/>
      <c r="M910" s="47" t="str">
        <f t="shared" si="18"/>
        <v/>
      </c>
      <c r="N910" s="48"/>
      <c r="O910" s="52"/>
      <c r="P910" s="25"/>
      <c r="Q910" s="41"/>
      <c r="R910" s="42"/>
      <c r="S910" s="51"/>
      <c r="T910" s="25"/>
    </row>
    <row r="911" spans="2:20" ht="25" customHeight="1">
      <c r="B911" s="41"/>
      <c r="C911" s="42"/>
      <c r="D911" s="42"/>
      <c r="E911" s="43" t="str">
        <f t="shared" si="15"/>
        <v/>
      </c>
      <c r="F911" s="44"/>
      <c r="G911" s="42"/>
      <c r="H911" s="45" t="str">
        <f t="shared" si="16"/>
        <v/>
      </c>
      <c r="I911" s="53" t="str">
        <f t="shared" si="17"/>
        <v/>
      </c>
      <c r="J911" s="25"/>
      <c r="K911" s="41"/>
      <c r="L911" s="42"/>
      <c r="M911" s="47" t="str">
        <f t="shared" si="18"/>
        <v/>
      </c>
      <c r="N911" s="48"/>
      <c r="O911" s="52"/>
      <c r="P911" s="25"/>
      <c r="Q911" s="41"/>
      <c r="R911" s="42"/>
      <c r="S911" s="51"/>
      <c r="T911" s="25"/>
    </row>
    <row r="912" spans="2:20" ht="25" customHeight="1">
      <c r="B912" s="41"/>
      <c r="C912" s="42"/>
      <c r="D912" s="42"/>
      <c r="E912" s="43" t="str">
        <f t="shared" si="15"/>
        <v/>
      </c>
      <c r="F912" s="44"/>
      <c r="G912" s="42"/>
      <c r="H912" s="45" t="str">
        <f t="shared" si="16"/>
        <v/>
      </c>
      <c r="I912" s="53" t="str">
        <f t="shared" si="17"/>
        <v/>
      </c>
      <c r="J912" s="25"/>
      <c r="K912" s="41"/>
      <c r="L912" s="42"/>
      <c r="M912" s="47" t="str">
        <f t="shared" si="18"/>
        <v/>
      </c>
      <c r="N912" s="48"/>
      <c r="O912" s="52"/>
      <c r="P912" s="25"/>
      <c r="Q912" s="41"/>
      <c r="R912" s="42"/>
      <c r="S912" s="51"/>
      <c r="T912" s="25"/>
    </row>
    <row r="913" spans="2:20" ht="25" customHeight="1">
      <c r="B913" s="41"/>
      <c r="C913" s="42"/>
      <c r="D913" s="42"/>
      <c r="E913" s="43" t="str">
        <f t="shared" si="15"/>
        <v/>
      </c>
      <c r="F913" s="44"/>
      <c r="G913" s="42"/>
      <c r="H913" s="45" t="str">
        <f t="shared" si="16"/>
        <v/>
      </c>
      <c r="I913" s="53" t="str">
        <f t="shared" si="17"/>
        <v/>
      </c>
      <c r="J913" s="25"/>
      <c r="K913" s="41"/>
      <c r="L913" s="42"/>
      <c r="M913" s="47" t="str">
        <f t="shared" si="18"/>
        <v/>
      </c>
      <c r="N913" s="48"/>
      <c r="O913" s="52"/>
      <c r="P913" s="25"/>
      <c r="Q913" s="41"/>
      <c r="R913" s="42"/>
      <c r="S913" s="51"/>
      <c r="T913" s="25"/>
    </row>
    <row r="914" spans="2:20" ht="25" customHeight="1">
      <c r="B914" s="41"/>
      <c r="C914" s="42"/>
      <c r="D914" s="42"/>
      <c r="E914" s="43" t="str">
        <f t="shared" si="15"/>
        <v/>
      </c>
      <c r="F914" s="44"/>
      <c r="G914" s="42"/>
      <c r="H914" s="45" t="str">
        <f t="shared" si="16"/>
        <v/>
      </c>
      <c r="I914" s="53" t="str">
        <f t="shared" si="17"/>
        <v/>
      </c>
      <c r="J914" s="25"/>
      <c r="K914" s="41"/>
      <c r="L914" s="42"/>
      <c r="M914" s="47" t="str">
        <f t="shared" si="18"/>
        <v/>
      </c>
      <c r="N914" s="48"/>
      <c r="O914" s="52"/>
      <c r="P914" s="25"/>
      <c r="Q914" s="41"/>
      <c r="R914" s="42"/>
      <c r="S914" s="51"/>
      <c r="T914" s="25"/>
    </row>
    <row r="915" spans="2:20" ht="25" customHeight="1">
      <c r="B915" s="41"/>
      <c r="C915" s="42"/>
      <c r="D915" s="42"/>
      <c r="E915" s="43" t="str">
        <f t="shared" si="15"/>
        <v/>
      </c>
      <c r="F915" s="44"/>
      <c r="G915" s="42"/>
      <c r="H915" s="45" t="str">
        <f t="shared" si="16"/>
        <v/>
      </c>
      <c r="I915" s="53" t="str">
        <f t="shared" si="17"/>
        <v/>
      </c>
      <c r="J915" s="25"/>
      <c r="K915" s="41"/>
      <c r="L915" s="42"/>
      <c r="M915" s="47" t="str">
        <f t="shared" si="18"/>
        <v/>
      </c>
      <c r="N915" s="48"/>
      <c r="O915" s="52"/>
      <c r="P915" s="25"/>
      <c r="Q915" s="41"/>
      <c r="R915" s="42"/>
      <c r="S915" s="51"/>
      <c r="T915" s="25"/>
    </row>
    <row r="916" spans="2:20" ht="25" customHeight="1">
      <c r="B916" s="41"/>
      <c r="C916" s="42"/>
      <c r="D916" s="42"/>
      <c r="E916" s="43" t="str">
        <f t="shared" si="15"/>
        <v/>
      </c>
      <c r="F916" s="44"/>
      <c r="G916" s="42"/>
      <c r="H916" s="45" t="str">
        <f t="shared" si="16"/>
        <v/>
      </c>
      <c r="I916" s="53" t="str">
        <f t="shared" si="17"/>
        <v/>
      </c>
      <c r="J916" s="25"/>
      <c r="K916" s="41"/>
      <c r="L916" s="42"/>
      <c r="M916" s="47" t="str">
        <f t="shared" si="18"/>
        <v/>
      </c>
      <c r="N916" s="48"/>
      <c r="O916" s="52"/>
      <c r="P916" s="25"/>
      <c r="Q916" s="41"/>
      <c r="R916" s="42"/>
      <c r="S916" s="51"/>
      <c r="T916" s="25"/>
    </row>
    <row r="917" spans="2:20" ht="25" customHeight="1">
      <c r="B917" s="41"/>
      <c r="C917" s="42"/>
      <c r="D917" s="42"/>
      <c r="E917" s="43" t="str">
        <f t="shared" si="15"/>
        <v/>
      </c>
      <c r="F917" s="44"/>
      <c r="G917" s="42"/>
      <c r="H917" s="45" t="str">
        <f t="shared" si="16"/>
        <v/>
      </c>
      <c r="I917" s="53" t="str">
        <f t="shared" si="17"/>
        <v/>
      </c>
      <c r="J917" s="25"/>
      <c r="K917" s="41"/>
      <c r="L917" s="42"/>
      <c r="M917" s="47" t="str">
        <f t="shared" si="18"/>
        <v/>
      </c>
      <c r="N917" s="48"/>
      <c r="O917" s="52"/>
      <c r="P917" s="25"/>
      <c r="Q917" s="41"/>
      <c r="R917" s="42"/>
      <c r="S917" s="51"/>
      <c r="T917" s="25"/>
    </row>
    <row r="918" spans="2:20" ht="25" customHeight="1">
      <c r="B918" s="41"/>
      <c r="C918" s="42"/>
      <c r="D918" s="42"/>
      <c r="E918" s="43" t="str">
        <f t="shared" si="15"/>
        <v/>
      </c>
      <c r="F918" s="44"/>
      <c r="G918" s="42"/>
      <c r="H918" s="45" t="str">
        <f t="shared" si="16"/>
        <v/>
      </c>
      <c r="I918" s="53" t="str">
        <f t="shared" si="17"/>
        <v/>
      </c>
      <c r="J918" s="25"/>
      <c r="K918" s="41"/>
      <c r="L918" s="42"/>
      <c r="M918" s="47" t="str">
        <f t="shared" si="18"/>
        <v/>
      </c>
      <c r="N918" s="48"/>
      <c r="O918" s="52"/>
      <c r="P918" s="25"/>
      <c r="Q918" s="41"/>
      <c r="R918" s="42"/>
      <c r="S918" s="51"/>
      <c r="T918" s="25"/>
    </row>
    <row r="919" spans="2:20" ht="25" customHeight="1">
      <c r="B919" s="41"/>
      <c r="C919" s="42"/>
      <c r="D919" s="42"/>
      <c r="E919" s="43" t="str">
        <f t="shared" si="15"/>
        <v/>
      </c>
      <c r="F919" s="44"/>
      <c r="G919" s="42"/>
      <c r="H919" s="45" t="str">
        <f t="shared" si="16"/>
        <v/>
      </c>
      <c r="I919" s="53" t="str">
        <f t="shared" si="17"/>
        <v/>
      </c>
      <c r="J919" s="25"/>
      <c r="K919" s="41"/>
      <c r="L919" s="42"/>
      <c r="M919" s="47" t="str">
        <f t="shared" si="18"/>
        <v/>
      </c>
      <c r="N919" s="48"/>
      <c r="O919" s="52"/>
      <c r="P919" s="25"/>
      <c r="Q919" s="41"/>
      <c r="R919" s="42"/>
      <c r="S919" s="51"/>
      <c r="T919" s="25"/>
    </row>
    <row r="920" spans="2:20" ht="25" customHeight="1">
      <c r="B920" s="41"/>
      <c r="C920" s="42"/>
      <c r="D920" s="42"/>
      <c r="E920" s="43" t="str">
        <f t="shared" si="15"/>
        <v/>
      </c>
      <c r="F920" s="44"/>
      <c r="G920" s="42"/>
      <c r="H920" s="45" t="str">
        <f t="shared" si="16"/>
        <v/>
      </c>
      <c r="I920" s="53" t="str">
        <f t="shared" si="17"/>
        <v/>
      </c>
      <c r="J920" s="25"/>
      <c r="K920" s="41"/>
      <c r="L920" s="42"/>
      <c r="M920" s="47" t="str">
        <f t="shared" si="18"/>
        <v/>
      </c>
      <c r="N920" s="48"/>
      <c r="O920" s="52"/>
      <c r="P920" s="25"/>
      <c r="Q920" s="41"/>
      <c r="R920" s="42"/>
      <c r="S920" s="51"/>
      <c r="T920" s="25"/>
    </row>
    <row r="921" spans="2:20" ht="25" customHeight="1">
      <c r="B921" s="41"/>
      <c r="C921" s="42"/>
      <c r="D921" s="42"/>
      <c r="E921" s="43" t="str">
        <f t="shared" si="15"/>
        <v/>
      </c>
      <c r="F921" s="44"/>
      <c r="G921" s="42"/>
      <c r="H921" s="45" t="str">
        <f t="shared" si="16"/>
        <v/>
      </c>
      <c r="I921" s="53" t="str">
        <f t="shared" si="17"/>
        <v/>
      </c>
      <c r="J921" s="25"/>
      <c r="K921" s="41"/>
      <c r="L921" s="42"/>
      <c r="M921" s="47" t="str">
        <f t="shared" si="18"/>
        <v/>
      </c>
      <c r="N921" s="48"/>
      <c r="O921" s="52"/>
      <c r="P921" s="25"/>
      <c r="Q921" s="41"/>
      <c r="R921" s="42"/>
      <c r="S921" s="51"/>
      <c r="T921" s="25"/>
    </row>
    <row r="922" spans="2:20" ht="25" customHeight="1">
      <c r="B922" s="41"/>
      <c r="C922" s="42"/>
      <c r="D922" s="42"/>
      <c r="E922" s="43" t="str">
        <f t="shared" si="15"/>
        <v/>
      </c>
      <c r="F922" s="44"/>
      <c r="G922" s="42"/>
      <c r="H922" s="45" t="str">
        <f t="shared" si="16"/>
        <v/>
      </c>
      <c r="I922" s="53" t="str">
        <f t="shared" si="17"/>
        <v/>
      </c>
      <c r="J922" s="25"/>
      <c r="K922" s="41"/>
      <c r="L922" s="42"/>
      <c r="M922" s="47" t="str">
        <f t="shared" si="18"/>
        <v/>
      </c>
      <c r="N922" s="48"/>
      <c r="O922" s="52"/>
      <c r="P922" s="25"/>
      <c r="Q922" s="41"/>
      <c r="R922" s="42"/>
      <c r="S922" s="51"/>
      <c r="T922" s="25"/>
    </row>
    <row r="923" spans="2:20" ht="25" customHeight="1">
      <c r="B923" s="41"/>
      <c r="C923" s="42"/>
      <c r="D923" s="42"/>
      <c r="E923" s="43" t="str">
        <f t="shared" si="15"/>
        <v/>
      </c>
      <c r="F923" s="44"/>
      <c r="G923" s="42"/>
      <c r="H923" s="45" t="str">
        <f t="shared" si="16"/>
        <v/>
      </c>
      <c r="I923" s="53" t="str">
        <f t="shared" si="17"/>
        <v/>
      </c>
      <c r="J923" s="25"/>
      <c r="K923" s="41"/>
      <c r="L923" s="42"/>
      <c r="M923" s="47" t="str">
        <f t="shared" si="18"/>
        <v/>
      </c>
      <c r="N923" s="48"/>
      <c r="O923" s="52"/>
      <c r="P923" s="25"/>
      <c r="Q923" s="41"/>
      <c r="R923" s="42"/>
      <c r="S923" s="51"/>
      <c r="T923" s="25"/>
    </row>
    <row r="924" spans="2:20" ht="25" customHeight="1">
      <c r="B924" s="41"/>
      <c r="C924" s="42"/>
      <c r="D924" s="42"/>
      <c r="E924" s="43" t="str">
        <f t="shared" si="15"/>
        <v/>
      </c>
      <c r="F924" s="44"/>
      <c r="G924" s="42"/>
      <c r="H924" s="45" t="str">
        <f t="shared" si="16"/>
        <v/>
      </c>
      <c r="I924" s="53" t="str">
        <f t="shared" si="17"/>
        <v/>
      </c>
      <c r="J924" s="25"/>
      <c r="K924" s="41"/>
      <c r="L924" s="42"/>
      <c r="M924" s="47" t="str">
        <f t="shared" si="18"/>
        <v/>
      </c>
      <c r="N924" s="48"/>
      <c r="O924" s="52"/>
      <c r="P924" s="25"/>
      <c r="Q924" s="41"/>
      <c r="R924" s="42"/>
      <c r="S924" s="51"/>
      <c r="T924" s="25"/>
    </row>
    <row r="925" spans="2:20" ht="25" customHeight="1">
      <c r="B925" s="41"/>
      <c r="C925" s="42"/>
      <c r="D925" s="42"/>
      <c r="E925" s="43" t="str">
        <f t="shared" si="15"/>
        <v/>
      </c>
      <c r="F925" s="44"/>
      <c r="G925" s="42"/>
      <c r="H925" s="45" t="str">
        <f t="shared" si="16"/>
        <v/>
      </c>
      <c r="I925" s="53" t="str">
        <f t="shared" si="17"/>
        <v/>
      </c>
      <c r="J925" s="25"/>
      <c r="K925" s="41"/>
      <c r="L925" s="42"/>
      <c r="M925" s="47" t="str">
        <f t="shared" si="18"/>
        <v/>
      </c>
      <c r="N925" s="48"/>
      <c r="O925" s="52"/>
      <c r="P925" s="25"/>
      <c r="Q925" s="41"/>
      <c r="R925" s="42"/>
      <c r="S925" s="51"/>
      <c r="T925" s="25"/>
    </row>
    <row r="926" spans="2:20" ht="25" customHeight="1">
      <c r="B926" s="41"/>
      <c r="C926" s="42"/>
      <c r="D926" s="42"/>
      <c r="E926" s="43" t="str">
        <f t="shared" si="15"/>
        <v/>
      </c>
      <c r="F926" s="44"/>
      <c r="G926" s="42"/>
      <c r="H926" s="45" t="str">
        <f t="shared" si="16"/>
        <v/>
      </c>
      <c r="I926" s="53" t="str">
        <f t="shared" si="17"/>
        <v/>
      </c>
      <c r="J926" s="25"/>
      <c r="K926" s="41"/>
      <c r="L926" s="42"/>
      <c r="M926" s="47" t="str">
        <f t="shared" si="18"/>
        <v/>
      </c>
      <c r="N926" s="48"/>
      <c r="O926" s="52"/>
      <c r="P926" s="25"/>
      <c r="Q926" s="41"/>
      <c r="R926" s="42"/>
      <c r="S926" s="51"/>
      <c r="T926" s="25"/>
    </row>
    <row r="927" spans="2:20" ht="25" customHeight="1">
      <c r="B927" s="41"/>
      <c r="C927" s="42"/>
      <c r="D927" s="42"/>
      <c r="E927" s="43" t="str">
        <f t="shared" si="15"/>
        <v/>
      </c>
      <c r="F927" s="44"/>
      <c r="G927" s="42"/>
      <c r="H927" s="45" t="str">
        <f t="shared" si="16"/>
        <v/>
      </c>
      <c r="I927" s="53" t="str">
        <f t="shared" si="17"/>
        <v/>
      </c>
      <c r="J927" s="25"/>
      <c r="K927" s="41"/>
      <c r="L927" s="42"/>
      <c r="M927" s="47" t="str">
        <f t="shared" si="18"/>
        <v/>
      </c>
      <c r="N927" s="48"/>
      <c r="O927" s="52"/>
      <c r="P927" s="25"/>
      <c r="Q927" s="41"/>
      <c r="R927" s="42"/>
      <c r="S927" s="51"/>
      <c r="T927" s="25"/>
    </row>
    <row r="928" spans="2:20" ht="25" customHeight="1">
      <c r="B928" s="41"/>
      <c r="C928" s="42"/>
      <c r="D928" s="42"/>
      <c r="E928" s="43" t="str">
        <f t="shared" si="15"/>
        <v/>
      </c>
      <c r="F928" s="44"/>
      <c r="G928" s="42"/>
      <c r="H928" s="45" t="str">
        <f t="shared" si="16"/>
        <v/>
      </c>
      <c r="I928" s="53" t="str">
        <f t="shared" si="17"/>
        <v/>
      </c>
      <c r="J928" s="25"/>
      <c r="K928" s="41"/>
      <c r="L928" s="42"/>
      <c r="M928" s="47" t="str">
        <f t="shared" si="18"/>
        <v/>
      </c>
      <c r="N928" s="48"/>
      <c r="O928" s="52"/>
      <c r="P928" s="25"/>
      <c r="Q928" s="41"/>
      <c r="R928" s="42"/>
      <c r="S928" s="51"/>
      <c r="T928" s="25"/>
    </row>
    <row r="929" spans="2:20" ht="25" customHeight="1">
      <c r="B929" s="41"/>
      <c r="C929" s="42"/>
      <c r="D929" s="42"/>
      <c r="E929" s="43" t="str">
        <f t="shared" si="15"/>
        <v/>
      </c>
      <c r="F929" s="44"/>
      <c r="G929" s="42"/>
      <c r="H929" s="45" t="str">
        <f t="shared" si="16"/>
        <v/>
      </c>
      <c r="I929" s="53" t="str">
        <f t="shared" si="17"/>
        <v/>
      </c>
      <c r="J929" s="25"/>
      <c r="K929" s="41"/>
      <c r="L929" s="42"/>
      <c r="M929" s="47" t="str">
        <f t="shared" si="18"/>
        <v/>
      </c>
      <c r="N929" s="48"/>
      <c r="O929" s="52"/>
      <c r="P929" s="25"/>
      <c r="Q929" s="41"/>
      <c r="R929" s="42"/>
      <c r="S929" s="51"/>
      <c r="T929" s="25"/>
    </row>
    <row r="930" spans="2:20" ht="25" customHeight="1">
      <c r="B930" s="41"/>
      <c r="C930" s="42"/>
      <c r="D930" s="42"/>
      <c r="E930" s="43" t="str">
        <f t="shared" si="15"/>
        <v/>
      </c>
      <c r="F930" s="44"/>
      <c r="G930" s="42"/>
      <c r="H930" s="45" t="str">
        <f t="shared" si="16"/>
        <v/>
      </c>
      <c r="I930" s="53" t="str">
        <f t="shared" si="17"/>
        <v/>
      </c>
      <c r="J930" s="25"/>
      <c r="K930" s="41"/>
      <c r="L930" s="42"/>
      <c r="M930" s="47" t="str">
        <f t="shared" si="18"/>
        <v/>
      </c>
      <c r="N930" s="48"/>
      <c r="O930" s="52"/>
      <c r="P930" s="25"/>
      <c r="Q930" s="41"/>
      <c r="R930" s="42"/>
      <c r="S930" s="51"/>
      <c r="T930" s="25"/>
    </row>
    <row r="931" spans="2:20" ht="25" customHeight="1">
      <c r="B931" s="41"/>
      <c r="C931" s="42"/>
      <c r="D931" s="42"/>
      <c r="E931" s="43" t="str">
        <f t="shared" si="15"/>
        <v/>
      </c>
      <c r="F931" s="44"/>
      <c r="G931" s="42"/>
      <c r="H931" s="45" t="str">
        <f t="shared" si="16"/>
        <v/>
      </c>
      <c r="I931" s="53" t="str">
        <f t="shared" si="17"/>
        <v/>
      </c>
      <c r="J931" s="25"/>
      <c r="K931" s="41"/>
      <c r="L931" s="42"/>
      <c r="M931" s="47" t="str">
        <f t="shared" si="18"/>
        <v/>
      </c>
      <c r="N931" s="48"/>
      <c r="O931" s="52"/>
      <c r="P931" s="25"/>
      <c r="Q931" s="41"/>
      <c r="R931" s="42"/>
      <c r="S931" s="51"/>
      <c r="T931" s="25"/>
    </row>
    <row r="932" spans="2:20" ht="25" customHeight="1">
      <c r="B932" s="41"/>
      <c r="C932" s="42"/>
      <c r="D932" s="42"/>
      <c r="E932" s="43" t="str">
        <f t="shared" si="15"/>
        <v/>
      </c>
      <c r="F932" s="44"/>
      <c r="G932" s="42"/>
      <c r="H932" s="45" t="str">
        <f t="shared" si="16"/>
        <v/>
      </c>
      <c r="I932" s="53" t="str">
        <f t="shared" si="17"/>
        <v/>
      </c>
      <c r="J932" s="25"/>
      <c r="K932" s="41"/>
      <c r="L932" s="42"/>
      <c r="M932" s="47" t="str">
        <f t="shared" si="18"/>
        <v/>
      </c>
      <c r="N932" s="48"/>
      <c r="O932" s="52"/>
      <c r="P932" s="25"/>
      <c r="Q932" s="41"/>
      <c r="R932" s="42"/>
      <c r="S932" s="51"/>
      <c r="T932" s="25"/>
    </row>
    <row r="933" spans="2:20" ht="25" customHeight="1">
      <c r="B933" s="41"/>
      <c r="C933" s="42"/>
      <c r="D933" s="42"/>
      <c r="E933" s="43" t="str">
        <f t="shared" si="15"/>
        <v/>
      </c>
      <c r="F933" s="44"/>
      <c r="G933" s="42"/>
      <c r="H933" s="45" t="str">
        <f t="shared" si="16"/>
        <v/>
      </c>
      <c r="I933" s="53" t="str">
        <f t="shared" si="17"/>
        <v/>
      </c>
      <c r="J933" s="25"/>
      <c r="K933" s="41"/>
      <c r="L933" s="42"/>
      <c r="M933" s="47" t="str">
        <f t="shared" si="18"/>
        <v/>
      </c>
      <c r="N933" s="48"/>
      <c r="O933" s="52"/>
      <c r="P933" s="25"/>
      <c r="Q933" s="41"/>
      <c r="R933" s="42"/>
      <c r="S933" s="51"/>
      <c r="T933" s="25"/>
    </row>
    <row r="934" spans="2:20" ht="25" customHeight="1">
      <c r="B934" s="41"/>
      <c r="C934" s="42"/>
      <c r="D934" s="42"/>
      <c r="E934" s="43" t="str">
        <f t="shared" si="15"/>
        <v/>
      </c>
      <c r="F934" s="44"/>
      <c r="G934" s="42"/>
      <c r="H934" s="45" t="str">
        <f t="shared" si="16"/>
        <v/>
      </c>
      <c r="I934" s="53" t="str">
        <f t="shared" si="17"/>
        <v/>
      </c>
      <c r="J934" s="25"/>
      <c r="K934" s="41"/>
      <c r="L934" s="42"/>
      <c r="M934" s="47" t="str">
        <f t="shared" si="18"/>
        <v/>
      </c>
      <c r="N934" s="48"/>
      <c r="O934" s="52"/>
      <c r="P934" s="25"/>
      <c r="Q934" s="41"/>
      <c r="R934" s="42"/>
      <c r="S934" s="51"/>
      <c r="T934" s="25"/>
    </row>
    <row r="935" spans="2:20" ht="25" customHeight="1">
      <c r="B935" s="41"/>
      <c r="C935" s="42"/>
      <c r="D935" s="42"/>
      <c r="E935" s="43" t="str">
        <f t="shared" si="15"/>
        <v/>
      </c>
      <c r="F935" s="44"/>
      <c r="G935" s="42"/>
      <c r="H935" s="45" t="str">
        <f t="shared" si="16"/>
        <v/>
      </c>
      <c r="I935" s="53" t="str">
        <f t="shared" si="17"/>
        <v/>
      </c>
      <c r="J935" s="25"/>
      <c r="K935" s="41"/>
      <c r="L935" s="42"/>
      <c r="M935" s="47" t="str">
        <f t="shared" si="18"/>
        <v/>
      </c>
      <c r="N935" s="48"/>
      <c r="O935" s="52"/>
      <c r="P935" s="25"/>
      <c r="Q935" s="41"/>
      <c r="R935" s="42"/>
      <c r="S935" s="51"/>
      <c r="T935" s="25"/>
    </row>
    <row r="936" spans="2:20" ht="25" customHeight="1">
      <c r="B936" s="41"/>
      <c r="C936" s="42"/>
      <c r="D936" s="42"/>
      <c r="E936" s="43" t="str">
        <f t="shared" si="15"/>
        <v/>
      </c>
      <c r="F936" s="44"/>
      <c r="G936" s="42"/>
      <c r="H936" s="45" t="str">
        <f t="shared" si="16"/>
        <v/>
      </c>
      <c r="I936" s="53" t="str">
        <f t="shared" si="17"/>
        <v/>
      </c>
      <c r="J936" s="25"/>
      <c r="K936" s="41"/>
      <c r="L936" s="42"/>
      <c r="M936" s="47" t="str">
        <f t="shared" si="18"/>
        <v/>
      </c>
      <c r="N936" s="48"/>
      <c r="O936" s="52"/>
      <c r="P936" s="25"/>
      <c r="Q936" s="41"/>
      <c r="R936" s="42"/>
      <c r="S936" s="51"/>
      <c r="T936" s="25"/>
    </row>
    <row r="937" spans="2:20" ht="25" customHeight="1">
      <c r="B937" s="41"/>
      <c r="C937" s="42"/>
      <c r="D937" s="42"/>
      <c r="E937" s="43" t="str">
        <f t="shared" si="15"/>
        <v/>
      </c>
      <c r="F937" s="44"/>
      <c r="G937" s="42"/>
      <c r="H937" s="45" t="str">
        <f t="shared" si="16"/>
        <v/>
      </c>
      <c r="I937" s="53" t="str">
        <f t="shared" si="17"/>
        <v/>
      </c>
      <c r="J937" s="25"/>
      <c r="K937" s="41"/>
      <c r="L937" s="42"/>
      <c r="M937" s="47" t="str">
        <f t="shared" si="18"/>
        <v/>
      </c>
      <c r="N937" s="48"/>
      <c r="O937" s="52"/>
      <c r="P937" s="25"/>
      <c r="Q937" s="41"/>
      <c r="R937" s="42"/>
      <c r="S937" s="51"/>
      <c r="T937" s="25"/>
    </row>
    <row r="938" spans="2:20" ht="25" customHeight="1">
      <c r="B938" s="41"/>
      <c r="C938" s="42"/>
      <c r="D938" s="42"/>
      <c r="E938" s="43" t="str">
        <f t="shared" si="15"/>
        <v/>
      </c>
      <c r="F938" s="44"/>
      <c r="G938" s="42"/>
      <c r="H938" s="45" t="str">
        <f t="shared" si="16"/>
        <v/>
      </c>
      <c r="I938" s="53" t="str">
        <f t="shared" si="17"/>
        <v/>
      </c>
      <c r="J938" s="25"/>
      <c r="K938" s="41"/>
      <c r="L938" s="42"/>
      <c r="M938" s="47" t="str">
        <f t="shared" si="18"/>
        <v/>
      </c>
      <c r="N938" s="48"/>
      <c r="O938" s="52"/>
      <c r="P938" s="25"/>
      <c r="Q938" s="41"/>
      <c r="R938" s="42"/>
      <c r="S938" s="51"/>
      <c r="T938" s="25"/>
    </row>
    <row r="939" spans="2:20" ht="25" customHeight="1">
      <c r="B939" s="41"/>
      <c r="C939" s="42"/>
      <c r="D939" s="42"/>
      <c r="E939" s="43" t="str">
        <f t="shared" si="15"/>
        <v/>
      </c>
      <c r="F939" s="44"/>
      <c r="G939" s="42"/>
      <c r="H939" s="45" t="str">
        <f t="shared" si="16"/>
        <v/>
      </c>
      <c r="I939" s="53" t="str">
        <f t="shared" si="17"/>
        <v/>
      </c>
      <c r="J939" s="25"/>
      <c r="K939" s="41"/>
      <c r="L939" s="42"/>
      <c r="M939" s="47" t="str">
        <f t="shared" si="18"/>
        <v/>
      </c>
      <c r="N939" s="48"/>
      <c r="O939" s="52"/>
      <c r="P939" s="25"/>
      <c r="Q939" s="41"/>
      <c r="R939" s="42"/>
      <c r="S939" s="51"/>
      <c r="T939" s="25"/>
    </row>
    <row r="940" spans="2:20" ht="25" customHeight="1">
      <c r="B940" s="41"/>
      <c r="C940" s="42"/>
      <c r="D940" s="42"/>
      <c r="E940" s="43" t="str">
        <f t="shared" si="15"/>
        <v/>
      </c>
      <c r="F940" s="44"/>
      <c r="G940" s="42"/>
      <c r="H940" s="45" t="str">
        <f t="shared" si="16"/>
        <v/>
      </c>
      <c r="I940" s="53" t="str">
        <f t="shared" si="17"/>
        <v/>
      </c>
      <c r="J940" s="25"/>
      <c r="K940" s="41"/>
      <c r="L940" s="42"/>
      <c r="M940" s="47" t="str">
        <f t="shared" si="18"/>
        <v/>
      </c>
      <c r="N940" s="48"/>
      <c r="O940" s="52"/>
      <c r="P940" s="25"/>
      <c r="Q940" s="41"/>
      <c r="R940" s="42"/>
      <c r="S940" s="51"/>
      <c r="T940" s="25"/>
    </row>
    <row r="941" spans="2:20" ht="25" customHeight="1">
      <c r="B941" s="41"/>
      <c r="C941" s="42"/>
      <c r="D941" s="42"/>
      <c r="E941" s="43" t="str">
        <f t="shared" si="15"/>
        <v/>
      </c>
      <c r="F941" s="44"/>
      <c r="G941" s="42"/>
      <c r="H941" s="45" t="str">
        <f t="shared" si="16"/>
        <v/>
      </c>
      <c r="I941" s="53" t="str">
        <f t="shared" si="17"/>
        <v/>
      </c>
      <c r="J941" s="25"/>
      <c r="K941" s="41"/>
      <c r="L941" s="42"/>
      <c r="M941" s="47" t="str">
        <f t="shared" si="18"/>
        <v/>
      </c>
      <c r="N941" s="48"/>
      <c r="O941" s="52"/>
      <c r="P941" s="25"/>
      <c r="Q941" s="41"/>
      <c r="R941" s="42"/>
      <c r="S941" s="51"/>
      <c r="T941" s="25"/>
    </row>
    <row r="942" spans="2:20" ht="25" customHeight="1">
      <c r="B942" s="41"/>
      <c r="C942" s="42"/>
      <c r="D942" s="42"/>
      <c r="E942" s="43" t="str">
        <f t="shared" si="15"/>
        <v/>
      </c>
      <c r="F942" s="44"/>
      <c r="G942" s="42"/>
      <c r="H942" s="45" t="str">
        <f t="shared" si="16"/>
        <v/>
      </c>
      <c r="I942" s="53" t="str">
        <f t="shared" si="17"/>
        <v/>
      </c>
      <c r="J942" s="25"/>
      <c r="K942" s="41"/>
      <c r="L942" s="42"/>
      <c r="M942" s="47" t="str">
        <f t="shared" si="18"/>
        <v/>
      </c>
      <c r="N942" s="48"/>
      <c r="O942" s="52"/>
      <c r="P942" s="25"/>
      <c r="Q942" s="41"/>
      <c r="R942" s="42"/>
      <c r="S942" s="51"/>
      <c r="T942" s="25"/>
    </row>
    <row r="943" spans="2:20" ht="25" customHeight="1">
      <c r="B943" s="41"/>
      <c r="C943" s="42"/>
      <c r="D943" s="42"/>
      <c r="E943" s="43" t="str">
        <f t="shared" si="15"/>
        <v/>
      </c>
      <c r="F943" s="44"/>
      <c r="G943" s="42"/>
      <c r="H943" s="45" t="str">
        <f t="shared" si="16"/>
        <v/>
      </c>
      <c r="I943" s="53" t="str">
        <f t="shared" si="17"/>
        <v/>
      </c>
      <c r="J943" s="25"/>
      <c r="K943" s="41"/>
      <c r="L943" s="42"/>
      <c r="M943" s="47" t="str">
        <f t="shared" si="18"/>
        <v/>
      </c>
      <c r="N943" s="48"/>
      <c r="O943" s="52"/>
      <c r="P943" s="25"/>
      <c r="Q943" s="41"/>
      <c r="R943" s="42"/>
      <c r="S943" s="51"/>
      <c r="T943" s="25"/>
    </row>
    <row r="944" spans="2:20" ht="25" customHeight="1">
      <c r="B944" s="41"/>
      <c r="C944" s="42"/>
      <c r="D944" s="42"/>
      <c r="E944" s="43" t="str">
        <f t="shared" si="15"/>
        <v/>
      </c>
      <c r="F944" s="44"/>
      <c r="G944" s="42"/>
      <c r="H944" s="45" t="str">
        <f t="shared" si="16"/>
        <v/>
      </c>
      <c r="I944" s="53" t="str">
        <f t="shared" si="17"/>
        <v/>
      </c>
      <c r="J944" s="25"/>
      <c r="K944" s="41"/>
      <c r="L944" s="42"/>
      <c r="M944" s="47" t="str">
        <f t="shared" si="18"/>
        <v/>
      </c>
      <c r="N944" s="48"/>
      <c r="O944" s="52"/>
      <c r="P944" s="25"/>
      <c r="Q944" s="41"/>
      <c r="R944" s="42"/>
      <c r="S944" s="51"/>
      <c r="T944" s="25"/>
    </row>
    <row r="945" spans="2:20" ht="25" customHeight="1">
      <c r="B945" s="41"/>
      <c r="C945" s="42"/>
      <c r="D945" s="42"/>
      <c r="E945" s="43" t="str">
        <f t="shared" si="15"/>
        <v/>
      </c>
      <c r="F945" s="44"/>
      <c r="G945" s="42"/>
      <c r="H945" s="45" t="str">
        <f t="shared" si="16"/>
        <v/>
      </c>
      <c r="I945" s="53" t="str">
        <f t="shared" si="17"/>
        <v/>
      </c>
      <c r="J945" s="25"/>
      <c r="K945" s="41"/>
      <c r="L945" s="42"/>
      <c r="M945" s="47" t="str">
        <f t="shared" si="18"/>
        <v/>
      </c>
      <c r="N945" s="48"/>
      <c r="O945" s="52"/>
      <c r="P945" s="25"/>
      <c r="Q945" s="41"/>
      <c r="R945" s="42"/>
      <c r="S945" s="51"/>
      <c r="T945" s="25"/>
    </row>
    <row r="946" spans="2:20" ht="25" customHeight="1">
      <c r="B946" s="41"/>
      <c r="C946" s="42"/>
      <c r="D946" s="42"/>
      <c r="E946" s="43" t="str">
        <f t="shared" si="15"/>
        <v/>
      </c>
      <c r="F946" s="44"/>
      <c r="G946" s="42"/>
      <c r="H946" s="45" t="str">
        <f t="shared" si="16"/>
        <v/>
      </c>
      <c r="I946" s="53" t="str">
        <f t="shared" si="17"/>
        <v/>
      </c>
      <c r="J946" s="25"/>
      <c r="K946" s="41"/>
      <c r="L946" s="42"/>
      <c r="M946" s="47" t="str">
        <f t="shared" si="18"/>
        <v/>
      </c>
      <c r="N946" s="48"/>
      <c r="O946" s="52"/>
      <c r="P946" s="25"/>
      <c r="Q946" s="41"/>
      <c r="R946" s="42"/>
      <c r="S946" s="51"/>
      <c r="T946" s="25"/>
    </row>
    <row r="947" spans="2:20" ht="25" customHeight="1">
      <c r="B947" s="41"/>
      <c r="C947" s="42"/>
      <c r="D947" s="42"/>
      <c r="E947" s="43" t="str">
        <f t="shared" si="15"/>
        <v/>
      </c>
      <c r="F947" s="44"/>
      <c r="G947" s="42"/>
      <c r="H947" s="45" t="str">
        <f t="shared" si="16"/>
        <v/>
      </c>
      <c r="I947" s="53" t="str">
        <f t="shared" si="17"/>
        <v/>
      </c>
      <c r="J947" s="25"/>
      <c r="K947" s="41"/>
      <c r="L947" s="42"/>
      <c r="M947" s="47" t="str">
        <f t="shared" si="18"/>
        <v/>
      </c>
      <c r="N947" s="48"/>
      <c r="O947" s="52"/>
      <c r="P947" s="25"/>
      <c r="Q947" s="41"/>
      <c r="R947" s="42"/>
      <c r="S947" s="51"/>
      <c r="T947" s="25"/>
    </row>
    <row r="948" spans="2:20" ht="25" customHeight="1">
      <c r="B948" s="41"/>
      <c r="C948" s="42"/>
      <c r="D948" s="42"/>
      <c r="E948" s="43" t="str">
        <f t="shared" si="15"/>
        <v/>
      </c>
      <c r="F948" s="44"/>
      <c r="G948" s="42"/>
      <c r="H948" s="45" t="str">
        <f t="shared" si="16"/>
        <v/>
      </c>
      <c r="I948" s="53" t="str">
        <f t="shared" si="17"/>
        <v/>
      </c>
      <c r="J948" s="25"/>
      <c r="K948" s="41"/>
      <c r="L948" s="42"/>
      <c r="M948" s="47" t="str">
        <f t="shared" si="18"/>
        <v/>
      </c>
      <c r="N948" s="48"/>
      <c r="O948" s="52"/>
      <c r="P948" s="25"/>
      <c r="Q948" s="41"/>
      <c r="R948" s="42"/>
      <c r="S948" s="51"/>
      <c r="T948" s="25"/>
    </row>
    <row r="949" spans="2:20" ht="25" customHeight="1">
      <c r="B949" s="41"/>
      <c r="C949" s="42"/>
      <c r="D949" s="42"/>
      <c r="E949" s="43" t="str">
        <f t="shared" si="15"/>
        <v/>
      </c>
      <c r="F949" s="44"/>
      <c r="G949" s="42"/>
      <c r="H949" s="45" t="str">
        <f t="shared" si="16"/>
        <v/>
      </c>
      <c r="I949" s="53" t="str">
        <f t="shared" si="17"/>
        <v/>
      </c>
      <c r="J949" s="25"/>
      <c r="K949" s="41"/>
      <c r="L949" s="42"/>
      <c r="M949" s="47" t="str">
        <f t="shared" si="18"/>
        <v/>
      </c>
      <c r="N949" s="48"/>
      <c r="O949" s="52"/>
      <c r="P949" s="25"/>
      <c r="Q949" s="41"/>
      <c r="R949" s="42"/>
      <c r="S949" s="51"/>
      <c r="T949" s="25"/>
    </row>
    <row r="950" spans="2:20" ht="25" customHeight="1">
      <c r="B950" s="41"/>
      <c r="C950" s="42"/>
      <c r="D950" s="42"/>
      <c r="E950" s="43" t="str">
        <f t="shared" si="15"/>
        <v/>
      </c>
      <c r="F950" s="44"/>
      <c r="G950" s="42"/>
      <c r="H950" s="45" t="str">
        <f t="shared" si="16"/>
        <v/>
      </c>
      <c r="I950" s="53" t="str">
        <f t="shared" si="17"/>
        <v/>
      </c>
      <c r="J950" s="25"/>
      <c r="K950" s="41"/>
      <c r="L950" s="42"/>
      <c r="M950" s="47" t="str">
        <f t="shared" si="18"/>
        <v/>
      </c>
      <c r="N950" s="48"/>
      <c r="O950" s="52"/>
      <c r="P950" s="25"/>
      <c r="Q950" s="41"/>
      <c r="R950" s="42"/>
      <c r="S950" s="51"/>
      <c r="T950" s="25"/>
    </row>
    <row r="951" spans="2:20" ht="25" customHeight="1">
      <c r="B951" s="41"/>
      <c r="C951" s="42"/>
      <c r="D951" s="42"/>
      <c r="E951" s="43" t="str">
        <f t="shared" si="15"/>
        <v/>
      </c>
      <c r="F951" s="44"/>
      <c r="G951" s="42"/>
      <c r="H951" s="45" t="str">
        <f t="shared" si="16"/>
        <v/>
      </c>
      <c r="I951" s="53" t="str">
        <f t="shared" si="17"/>
        <v/>
      </c>
      <c r="J951" s="25"/>
      <c r="K951" s="41"/>
      <c r="L951" s="42"/>
      <c r="M951" s="47" t="str">
        <f t="shared" si="18"/>
        <v/>
      </c>
      <c r="N951" s="48"/>
      <c r="O951" s="52"/>
      <c r="P951" s="25"/>
      <c r="Q951" s="41"/>
      <c r="R951" s="42"/>
      <c r="S951" s="51"/>
      <c r="T951" s="25"/>
    </row>
    <row r="952" spans="2:20" ht="25" customHeight="1">
      <c r="B952" s="41"/>
      <c r="C952" s="42"/>
      <c r="D952" s="42"/>
      <c r="E952" s="43" t="str">
        <f t="shared" si="15"/>
        <v/>
      </c>
      <c r="F952" s="44"/>
      <c r="G952" s="42"/>
      <c r="H952" s="45" t="str">
        <f t="shared" si="16"/>
        <v/>
      </c>
      <c r="I952" s="53" t="str">
        <f t="shared" si="17"/>
        <v/>
      </c>
      <c r="J952" s="25"/>
      <c r="K952" s="41"/>
      <c r="L952" s="42"/>
      <c r="M952" s="47" t="str">
        <f t="shared" si="18"/>
        <v/>
      </c>
      <c r="N952" s="48"/>
      <c r="O952" s="52"/>
      <c r="P952" s="25"/>
      <c r="Q952" s="41"/>
      <c r="R952" s="42"/>
      <c r="S952" s="51"/>
      <c r="T952" s="25"/>
    </row>
    <row r="953" spans="2:20" ht="25" customHeight="1">
      <c r="B953" s="41"/>
      <c r="C953" s="42"/>
      <c r="D953" s="42"/>
      <c r="E953" s="43" t="str">
        <f t="shared" si="15"/>
        <v/>
      </c>
      <c r="F953" s="44"/>
      <c r="G953" s="42"/>
      <c r="H953" s="45" t="str">
        <f t="shared" si="16"/>
        <v/>
      </c>
      <c r="I953" s="53" t="str">
        <f t="shared" si="17"/>
        <v/>
      </c>
      <c r="J953" s="25"/>
      <c r="K953" s="41"/>
      <c r="L953" s="42"/>
      <c r="M953" s="47" t="str">
        <f t="shared" si="18"/>
        <v/>
      </c>
      <c r="N953" s="48"/>
      <c r="O953" s="52"/>
      <c r="P953" s="25"/>
      <c r="Q953" s="41"/>
      <c r="R953" s="42"/>
      <c r="S953" s="51"/>
      <c r="T953" s="25"/>
    </row>
    <row r="954" spans="2:20" ht="25" customHeight="1">
      <c r="B954" s="41"/>
      <c r="C954" s="42"/>
      <c r="D954" s="42"/>
      <c r="E954" s="43" t="str">
        <f t="shared" si="15"/>
        <v/>
      </c>
      <c r="F954" s="44"/>
      <c r="G954" s="42"/>
      <c r="H954" s="45" t="str">
        <f t="shared" si="16"/>
        <v/>
      </c>
      <c r="I954" s="53" t="str">
        <f t="shared" si="17"/>
        <v/>
      </c>
      <c r="J954" s="25"/>
      <c r="K954" s="41"/>
      <c r="L954" s="42"/>
      <c r="M954" s="47" t="str">
        <f t="shared" si="18"/>
        <v/>
      </c>
      <c r="N954" s="48"/>
      <c r="O954" s="52"/>
      <c r="P954" s="25"/>
      <c r="Q954" s="41"/>
      <c r="R954" s="42"/>
      <c r="S954" s="51"/>
      <c r="T954" s="25"/>
    </row>
    <row r="955" spans="2:20" ht="25" customHeight="1">
      <c r="B955" s="41"/>
      <c r="C955" s="42"/>
      <c r="D955" s="42"/>
      <c r="E955" s="43" t="str">
        <f t="shared" si="15"/>
        <v/>
      </c>
      <c r="F955" s="44"/>
      <c r="G955" s="42"/>
      <c r="H955" s="45" t="str">
        <f t="shared" si="16"/>
        <v/>
      </c>
      <c r="I955" s="53" t="str">
        <f t="shared" si="17"/>
        <v/>
      </c>
      <c r="J955" s="25"/>
      <c r="K955" s="41"/>
      <c r="L955" s="42"/>
      <c r="M955" s="47" t="str">
        <f t="shared" si="18"/>
        <v/>
      </c>
      <c r="N955" s="48"/>
      <c r="O955" s="52"/>
      <c r="P955" s="25"/>
      <c r="Q955" s="41"/>
      <c r="R955" s="42"/>
      <c r="S955" s="51"/>
      <c r="T955" s="25"/>
    </row>
    <row r="956" spans="2:20" ht="25" customHeight="1">
      <c r="B956" s="41"/>
      <c r="C956" s="42"/>
      <c r="D956" s="42"/>
      <c r="E956" s="43" t="str">
        <f t="shared" si="15"/>
        <v/>
      </c>
      <c r="F956" s="44"/>
      <c r="G956" s="42"/>
      <c r="H956" s="45" t="str">
        <f t="shared" si="16"/>
        <v/>
      </c>
      <c r="I956" s="53" t="str">
        <f t="shared" si="17"/>
        <v/>
      </c>
      <c r="J956" s="25"/>
      <c r="K956" s="41"/>
      <c r="L956" s="42"/>
      <c r="M956" s="47" t="str">
        <f t="shared" si="18"/>
        <v/>
      </c>
      <c r="N956" s="48"/>
      <c r="O956" s="52"/>
      <c r="P956" s="25"/>
      <c r="Q956" s="41"/>
      <c r="R956" s="42"/>
      <c r="S956" s="51"/>
      <c r="T956" s="25"/>
    </row>
    <row r="957" spans="2:20" ht="25" customHeight="1">
      <c r="B957" s="41"/>
      <c r="C957" s="42"/>
      <c r="D957" s="42"/>
      <c r="E957" s="43" t="str">
        <f t="shared" si="15"/>
        <v/>
      </c>
      <c r="F957" s="44"/>
      <c r="G957" s="42"/>
      <c r="H957" s="45" t="str">
        <f t="shared" si="16"/>
        <v/>
      </c>
      <c r="I957" s="53" t="str">
        <f t="shared" si="17"/>
        <v/>
      </c>
      <c r="J957" s="25"/>
      <c r="K957" s="41"/>
      <c r="L957" s="42"/>
      <c r="M957" s="47" t="str">
        <f t="shared" si="18"/>
        <v/>
      </c>
      <c r="N957" s="48"/>
      <c r="O957" s="52"/>
      <c r="P957" s="25"/>
      <c r="Q957" s="41"/>
      <c r="R957" s="42"/>
      <c r="S957" s="51"/>
      <c r="T957" s="25"/>
    </row>
    <row r="958" spans="2:20" ht="25" customHeight="1">
      <c r="B958" s="41"/>
      <c r="C958" s="42"/>
      <c r="D958" s="42"/>
      <c r="E958" s="43" t="str">
        <f t="shared" si="15"/>
        <v/>
      </c>
      <c r="F958" s="44"/>
      <c r="G958" s="42"/>
      <c r="H958" s="45" t="str">
        <f t="shared" si="16"/>
        <v/>
      </c>
      <c r="I958" s="53" t="str">
        <f t="shared" si="17"/>
        <v/>
      </c>
      <c r="J958" s="25"/>
      <c r="K958" s="41"/>
      <c r="L958" s="42"/>
      <c r="M958" s="47" t="str">
        <f t="shared" si="18"/>
        <v/>
      </c>
      <c r="N958" s="48"/>
      <c r="O958" s="52"/>
      <c r="P958" s="25"/>
      <c r="Q958" s="41"/>
      <c r="R958" s="42"/>
      <c r="S958" s="51"/>
      <c r="T958" s="25"/>
    </row>
    <row r="959" spans="2:20" ht="25" customHeight="1">
      <c r="B959" s="41"/>
      <c r="C959" s="42"/>
      <c r="D959" s="42"/>
      <c r="E959" s="43" t="str">
        <f t="shared" si="15"/>
        <v/>
      </c>
      <c r="F959" s="44"/>
      <c r="G959" s="42"/>
      <c r="H959" s="45" t="str">
        <f t="shared" si="16"/>
        <v/>
      </c>
      <c r="I959" s="53" t="str">
        <f t="shared" si="17"/>
        <v/>
      </c>
      <c r="J959" s="25"/>
      <c r="K959" s="41"/>
      <c r="L959" s="42"/>
      <c r="M959" s="47" t="str">
        <f t="shared" si="18"/>
        <v/>
      </c>
      <c r="N959" s="48"/>
      <c r="O959" s="52"/>
      <c r="P959" s="25"/>
      <c r="Q959" s="41"/>
      <c r="R959" s="42"/>
      <c r="S959" s="51"/>
      <c r="T959" s="25"/>
    </row>
    <row r="960" spans="2:20" ht="25" customHeight="1">
      <c r="B960" s="41"/>
      <c r="C960" s="42"/>
      <c r="D960" s="42"/>
      <c r="E960" s="43" t="str">
        <f t="shared" si="15"/>
        <v/>
      </c>
      <c r="F960" s="44"/>
      <c r="G960" s="42"/>
      <c r="H960" s="45" t="str">
        <f t="shared" si="16"/>
        <v/>
      </c>
      <c r="I960" s="53" t="str">
        <f t="shared" si="17"/>
        <v/>
      </c>
      <c r="J960" s="25"/>
      <c r="K960" s="41"/>
      <c r="L960" s="42"/>
      <c r="M960" s="47" t="str">
        <f t="shared" si="18"/>
        <v/>
      </c>
      <c r="N960" s="48"/>
      <c r="O960" s="52"/>
      <c r="P960" s="25"/>
      <c r="Q960" s="41"/>
      <c r="R960" s="42"/>
      <c r="S960" s="51"/>
      <c r="T960" s="25"/>
    </row>
    <row r="961" spans="2:20" ht="25" customHeight="1">
      <c r="B961" s="41"/>
      <c r="C961" s="42"/>
      <c r="D961" s="42"/>
      <c r="E961" s="43" t="str">
        <f t="shared" si="15"/>
        <v/>
      </c>
      <c r="F961" s="44"/>
      <c r="G961" s="42"/>
      <c r="H961" s="45" t="str">
        <f t="shared" si="16"/>
        <v/>
      </c>
      <c r="I961" s="53" t="str">
        <f t="shared" si="17"/>
        <v/>
      </c>
      <c r="J961" s="25"/>
      <c r="K961" s="41"/>
      <c r="L961" s="42"/>
      <c r="M961" s="47" t="str">
        <f t="shared" si="18"/>
        <v/>
      </c>
      <c r="N961" s="48"/>
      <c r="O961" s="52"/>
      <c r="P961" s="25"/>
      <c r="Q961" s="41"/>
      <c r="R961" s="42"/>
      <c r="S961" s="51"/>
      <c r="T961" s="25"/>
    </row>
    <row r="962" spans="2:20" ht="25" customHeight="1">
      <c r="B962" s="41"/>
      <c r="C962" s="42"/>
      <c r="D962" s="42"/>
      <c r="E962" s="43" t="str">
        <f t="shared" si="15"/>
        <v/>
      </c>
      <c r="F962" s="44"/>
      <c r="G962" s="42"/>
      <c r="H962" s="45" t="str">
        <f t="shared" si="16"/>
        <v/>
      </c>
      <c r="I962" s="53" t="str">
        <f t="shared" si="17"/>
        <v/>
      </c>
      <c r="J962" s="25"/>
      <c r="K962" s="41"/>
      <c r="L962" s="42"/>
      <c r="M962" s="47" t="str">
        <f t="shared" si="18"/>
        <v/>
      </c>
      <c r="N962" s="48"/>
      <c r="O962" s="52"/>
      <c r="P962" s="25"/>
      <c r="Q962" s="41"/>
      <c r="R962" s="42"/>
      <c r="S962" s="51"/>
      <c r="T962" s="25"/>
    </row>
    <row r="963" spans="2:20" ht="25" customHeight="1">
      <c r="B963" s="41"/>
      <c r="C963" s="42"/>
      <c r="D963" s="42"/>
      <c r="E963" s="43" t="str">
        <f t="shared" si="15"/>
        <v/>
      </c>
      <c r="F963" s="44"/>
      <c r="G963" s="42"/>
      <c r="H963" s="45" t="str">
        <f t="shared" si="16"/>
        <v/>
      </c>
      <c r="I963" s="53" t="str">
        <f t="shared" si="17"/>
        <v/>
      </c>
      <c r="J963" s="25"/>
      <c r="K963" s="41"/>
      <c r="L963" s="42"/>
      <c r="M963" s="47" t="str">
        <f t="shared" si="18"/>
        <v/>
      </c>
      <c r="N963" s="48"/>
      <c r="O963" s="52"/>
      <c r="P963" s="25"/>
      <c r="Q963" s="41"/>
      <c r="R963" s="42"/>
      <c r="S963" s="51"/>
      <c r="T963" s="25"/>
    </row>
    <row r="964" spans="2:20" ht="25" customHeight="1">
      <c r="B964" s="41"/>
      <c r="C964" s="42"/>
      <c r="D964" s="42"/>
      <c r="E964" s="43" t="str">
        <f t="shared" si="15"/>
        <v/>
      </c>
      <c r="F964" s="44"/>
      <c r="G964" s="42"/>
      <c r="H964" s="45" t="str">
        <f t="shared" si="16"/>
        <v/>
      </c>
      <c r="I964" s="53" t="str">
        <f t="shared" si="17"/>
        <v/>
      </c>
      <c r="J964" s="25"/>
      <c r="K964" s="41"/>
      <c r="L964" s="42"/>
      <c r="M964" s="47" t="str">
        <f t="shared" si="18"/>
        <v/>
      </c>
      <c r="N964" s="48"/>
      <c r="O964" s="52"/>
      <c r="P964" s="25"/>
      <c r="Q964" s="41"/>
      <c r="R964" s="42"/>
      <c r="S964" s="51"/>
      <c r="T964" s="25"/>
    </row>
    <row r="965" spans="2:20" ht="25" customHeight="1">
      <c r="B965" s="41"/>
      <c r="C965" s="42"/>
      <c r="D965" s="42"/>
      <c r="E965" s="43" t="str">
        <f t="shared" si="15"/>
        <v/>
      </c>
      <c r="F965" s="44"/>
      <c r="G965" s="42"/>
      <c r="H965" s="45" t="str">
        <f t="shared" si="16"/>
        <v/>
      </c>
      <c r="I965" s="53" t="str">
        <f t="shared" si="17"/>
        <v/>
      </c>
      <c r="J965" s="25"/>
      <c r="K965" s="41"/>
      <c r="L965" s="42"/>
      <c r="M965" s="47" t="str">
        <f t="shared" si="18"/>
        <v/>
      </c>
      <c r="N965" s="48"/>
      <c r="O965" s="52"/>
      <c r="P965" s="25"/>
      <c r="Q965" s="41"/>
      <c r="R965" s="42"/>
      <c r="S965" s="51"/>
      <c r="T965" s="25"/>
    </row>
    <row r="966" spans="2:20" ht="25" customHeight="1">
      <c r="B966" s="41"/>
      <c r="C966" s="42"/>
      <c r="D966" s="42"/>
      <c r="E966" s="43" t="str">
        <f t="shared" si="15"/>
        <v/>
      </c>
      <c r="F966" s="44"/>
      <c r="G966" s="42"/>
      <c r="H966" s="45" t="str">
        <f t="shared" si="16"/>
        <v/>
      </c>
      <c r="I966" s="53" t="str">
        <f t="shared" si="17"/>
        <v/>
      </c>
      <c r="J966" s="25"/>
      <c r="K966" s="41"/>
      <c r="L966" s="42"/>
      <c r="M966" s="47" t="str">
        <f t="shared" si="18"/>
        <v/>
      </c>
      <c r="N966" s="48"/>
      <c r="O966" s="52"/>
      <c r="P966" s="25"/>
      <c r="Q966" s="41"/>
      <c r="R966" s="42"/>
      <c r="S966" s="51"/>
      <c r="T966" s="25"/>
    </row>
    <row r="967" spans="2:20" ht="25" customHeight="1">
      <c r="B967" s="41"/>
      <c r="C967" s="42"/>
      <c r="D967" s="42"/>
      <c r="E967" s="43" t="str">
        <f t="shared" si="15"/>
        <v/>
      </c>
      <c r="F967" s="44"/>
      <c r="G967" s="42"/>
      <c r="H967" s="45" t="str">
        <f t="shared" si="16"/>
        <v/>
      </c>
      <c r="I967" s="53" t="str">
        <f t="shared" si="17"/>
        <v/>
      </c>
      <c r="J967" s="25"/>
      <c r="K967" s="41"/>
      <c r="L967" s="42"/>
      <c r="M967" s="47" t="str">
        <f t="shared" si="18"/>
        <v/>
      </c>
      <c r="N967" s="48"/>
      <c r="O967" s="52"/>
      <c r="P967" s="25"/>
      <c r="Q967" s="41"/>
      <c r="R967" s="42"/>
      <c r="S967" s="51"/>
      <c r="T967" s="25"/>
    </row>
    <row r="968" spans="2:20" ht="25" customHeight="1">
      <c r="B968" s="41"/>
      <c r="C968" s="42"/>
      <c r="D968" s="42"/>
      <c r="E968" s="43" t="str">
        <f t="shared" si="15"/>
        <v/>
      </c>
      <c r="F968" s="44"/>
      <c r="G968" s="42"/>
      <c r="H968" s="45" t="str">
        <f t="shared" si="16"/>
        <v/>
      </c>
      <c r="I968" s="53" t="str">
        <f t="shared" si="17"/>
        <v/>
      </c>
      <c r="J968" s="25"/>
      <c r="K968" s="41"/>
      <c r="L968" s="42"/>
      <c r="M968" s="47" t="str">
        <f t="shared" si="18"/>
        <v/>
      </c>
      <c r="N968" s="48"/>
      <c r="O968" s="52"/>
      <c r="P968" s="25"/>
      <c r="Q968" s="41"/>
      <c r="R968" s="42"/>
      <c r="S968" s="51"/>
      <c r="T968" s="25"/>
    </row>
    <row r="969" spans="2:20" ht="25" customHeight="1">
      <c r="B969" s="41"/>
      <c r="C969" s="42"/>
      <c r="D969" s="42"/>
      <c r="E969" s="43" t="str">
        <f t="shared" si="15"/>
        <v/>
      </c>
      <c r="F969" s="44"/>
      <c r="G969" s="42"/>
      <c r="H969" s="45" t="str">
        <f t="shared" si="16"/>
        <v/>
      </c>
      <c r="I969" s="53" t="str">
        <f t="shared" si="17"/>
        <v/>
      </c>
      <c r="J969" s="25"/>
      <c r="K969" s="41"/>
      <c r="L969" s="42"/>
      <c r="M969" s="47" t="str">
        <f t="shared" si="18"/>
        <v/>
      </c>
      <c r="N969" s="48"/>
      <c r="O969" s="52"/>
      <c r="P969" s="25"/>
      <c r="Q969" s="41"/>
      <c r="R969" s="42"/>
      <c r="S969" s="51"/>
      <c r="T969" s="25"/>
    </row>
    <row r="970" spans="2:20" ht="25" customHeight="1">
      <c r="B970" s="41"/>
      <c r="C970" s="42"/>
      <c r="D970" s="42"/>
      <c r="E970" s="43" t="str">
        <f t="shared" si="15"/>
        <v/>
      </c>
      <c r="F970" s="44"/>
      <c r="G970" s="42"/>
      <c r="H970" s="45" t="str">
        <f t="shared" si="16"/>
        <v/>
      </c>
      <c r="I970" s="53" t="str">
        <f t="shared" si="17"/>
        <v/>
      </c>
      <c r="J970" s="25"/>
      <c r="K970" s="41"/>
      <c r="L970" s="42"/>
      <c r="M970" s="47" t="str">
        <f t="shared" si="18"/>
        <v/>
      </c>
      <c r="N970" s="48"/>
      <c r="O970" s="52"/>
      <c r="P970" s="25"/>
      <c r="Q970" s="41"/>
      <c r="R970" s="42"/>
      <c r="S970" s="51"/>
      <c r="T970" s="25"/>
    </row>
    <row r="971" spans="2:20" ht="25" customHeight="1">
      <c r="B971" s="41"/>
      <c r="C971" s="42"/>
      <c r="D971" s="42"/>
      <c r="E971" s="43" t="str">
        <f t="shared" si="15"/>
        <v/>
      </c>
      <c r="F971" s="44"/>
      <c r="G971" s="42"/>
      <c r="H971" s="45" t="str">
        <f t="shared" si="16"/>
        <v/>
      </c>
      <c r="I971" s="53" t="str">
        <f t="shared" si="17"/>
        <v/>
      </c>
      <c r="J971" s="25"/>
      <c r="K971" s="41"/>
      <c r="L971" s="42"/>
      <c r="M971" s="47" t="str">
        <f t="shared" si="18"/>
        <v/>
      </c>
      <c r="N971" s="48"/>
      <c r="O971" s="52"/>
      <c r="P971" s="25"/>
      <c r="Q971" s="41"/>
      <c r="R971" s="42"/>
      <c r="S971" s="51"/>
      <c r="T971" s="25"/>
    </row>
    <row r="972" spans="2:20" ht="25" customHeight="1">
      <c r="B972" s="41"/>
      <c r="C972" s="42"/>
      <c r="D972" s="42"/>
      <c r="E972" s="43" t="str">
        <f t="shared" si="15"/>
        <v/>
      </c>
      <c r="F972" s="44"/>
      <c r="G972" s="42"/>
      <c r="H972" s="45" t="str">
        <f t="shared" si="16"/>
        <v/>
      </c>
      <c r="I972" s="53" t="str">
        <f t="shared" si="17"/>
        <v/>
      </c>
      <c r="J972" s="25"/>
      <c r="K972" s="41"/>
      <c r="L972" s="42"/>
      <c r="M972" s="47" t="str">
        <f t="shared" si="18"/>
        <v/>
      </c>
      <c r="N972" s="48"/>
      <c r="O972" s="52"/>
      <c r="P972" s="25"/>
      <c r="Q972" s="41"/>
      <c r="R972" s="42"/>
      <c r="S972" s="51"/>
      <c r="T972" s="25"/>
    </row>
    <row r="973" spans="2:20" ht="25" customHeight="1">
      <c r="B973" s="41"/>
      <c r="C973" s="42"/>
      <c r="D973" s="42"/>
      <c r="E973" s="43" t="str">
        <f t="shared" si="15"/>
        <v/>
      </c>
      <c r="F973" s="44"/>
      <c r="G973" s="42"/>
      <c r="H973" s="45" t="str">
        <f t="shared" si="16"/>
        <v/>
      </c>
      <c r="I973" s="53" t="str">
        <f t="shared" si="17"/>
        <v/>
      </c>
      <c r="J973" s="25"/>
      <c r="K973" s="41"/>
      <c r="L973" s="42"/>
      <c r="M973" s="47" t="str">
        <f t="shared" si="18"/>
        <v/>
      </c>
      <c r="N973" s="48"/>
      <c r="O973" s="52"/>
      <c r="P973" s="25"/>
      <c r="Q973" s="41"/>
      <c r="R973" s="42"/>
      <c r="S973" s="51"/>
      <c r="T973" s="25"/>
    </row>
    <row r="974" spans="2:20" ht="25" customHeight="1">
      <c r="B974" s="41"/>
      <c r="C974" s="42"/>
      <c r="D974" s="42"/>
      <c r="E974" s="43" t="str">
        <f t="shared" si="15"/>
        <v/>
      </c>
      <c r="F974" s="44"/>
      <c r="G974" s="42"/>
      <c r="H974" s="45" t="str">
        <f t="shared" si="16"/>
        <v/>
      </c>
      <c r="I974" s="53" t="str">
        <f t="shared" si="17"/>
        <v/>
      </c>
      <c r="J974" s="25"/>
      <c r="K974" s="41"/>
      <c r="L974" s="42"/>
      <c r="M974" s="47" t="str">
        <f t="shared" si="18"/>
        <v/>
      </c>
      <c r="N974" s="48"/>
      <c r="O974" s="52"/>
      <c r="P974" s="25"/>
      <c r="Q974" s="41"/>
      <c r="R974" s="42"/>
      <c r="S974" s="51"/>
      <c r="T974" s="25"/>
    </row>
    <row r="975" spans="2:20" ht="25" customHeight="1">
      <c r="B975" s="41"/>
      <c r="C975" s="42"/>
      <c r="D975" s="42"/>
      <c r="E975" s="43" t="str">
        <f t="shared" si="15"/>
        <v/>
      </c>
      <c r="F975" s="44"/>
      <c r="G975" s="42"/>
      <c r="H975" s="45" t="str">
        <f t="shared" si="16"/>
        <v/>
      </c>
      <c r="I975" s="53" t="str">
        <f t="shared" si="17"/>
        <v/>
      </c>
      <c r="J975" s="25"/>
      <c r="K975" s="41"/>
      <c r="L975" s="42"/>
      <c r="M975" s="47" t="str">
        <f t="shared" si="18"/>
        <v/>
      </c>
      <c r="N975" s="48"/>
      <c r="O975" s="52"/>
      <c r="P975" s="25"/>
      <c r="Q975" s="41"/>
      <c r="R975" s="42"/>
      <c r="S975" s="51"/>
      <c r="T975" s="25"/>
    </row>
    <row r="976" spans="2:20" ht="25" customHeight="1">
      <c r="B976" s="41"/>
      <c r="C976" s="42"/>
      <c r="D976" s="42"/>
      <c r="E976" s="43" t="str">
        <f t="shared" si="15"/>
        <v/>
      </c>
      <c r="F976" s="44"/>
      <c r="G976" s="42"/>
      <c r="H976" s="45" t="str">
        <f t="shared" si="16"/>
        <v/>
      </c>
      <c r="I976" s="53" t="str">
        <f t="shared" si="17"/>
        <v/>
      </c>
      <c r="J976" s="25"/>
      <c r="K976" s="41"/>
      <c r="L976" s="42"/>
      <c r="M976" s="47" t="str">
        <f t="shared" si="18"/>
        <v/>
      </c>
      <c r="N976" s="48"/>
      <c r="O976" s="52"/>
      <c r="P976" s="25"/>
      <c r="Q976" s="41"/>
      <c r="R976" s="42"/>
      <c r="S976" s="51"/>
      <c r="T976" s="25"/>
    </row>
    <row r="977" spans="2:20" ht="25" customHeight="1">
      <c r="B977" s="41"/>
      <c r="C977" s="42"/>
      <c r="D977" s="42"/>
      <c r="E977" s="43" t="str">
        <f t="shared" si="15"/>
        <v/>
      </c>
      <c r="F977" s="44"/>
      <c r="G977" s="42"/>
      <c r="H977" s="45" t="str">
        <f t="shared" si="16"/>
        <v/>
      </c>
      <c r="I977" s="53" t="str">
        <f t="shared" si="17"/>
        <v/>
      </c>
      <c r="J977" s="25"/>
      <c r="K977" s="41"/>
      <c r="L977" s="42"/>
      <c r="M977" s="47" t="str">
        <f t="shared" si="18"/>
        <v/>
      </c>
      <c r="N977" s="48"/>
      <c r="O977" s="52"/>
      <c r="P977" s="25"/>
      <c r="Q977" s="41"/>
      <c r="R977" s="42"/>
      <c r="S977" s="51"/>
      <c r="T977" s="25"/>
    </row>
    <row r="978" spans="2:20" ht="25" customHeight="1">
      <c r="B978" s="41"/>
      <c r="C978" s="42"/>
      <c r="D978" s="42"/>
      <c r="E978" s="43" t="str">
        <f t="shared" si="15"/>
        <v/>
      </c>
      <c r="F978" s="44"/>
      <c r="G978" s="42"/>
      <c r="H978" s="45" t="str">
        <f t="shared" si="16"/>
        <v/>
      </c>
      <c r="I978" s="53" t="str">
        <f t="shared" si="17"/>
        <v/>
      </c>
      <c r="J978" s="25"/>
      <c r="K978" s="41"/>
      <c r="L978" s="42"/>
      <c r="M978" s="47" t="str">
        <f t="shared" si="18"/>
        <v/>
      </c>
      <c r="N978" s="48"/>
      <c r="O978" s="52"/>
      <c r="P978" s="25"/>
      <c r="Q978" s="41"/>
      <c r="R978" s="42"/>
      <c r="S978" s="51"/>
      <c r="T978" s="25"/>
    </row>
    <row r="979" spans="2:20" ht="25" customHeight="1">
      <c r="B979" s="41"/>
      <c r="C979" s="42"/>
      <c r="D979" s="42"/>
      <c r="E979" s="43" t="str">
        <f t="shared" si="15"/>
        <v/>
      </c>
      <c r="F979" s="44"/>
      <c r="G979" s="42"/>
      <c r="H979" s="45" t="str">
        <f t="shared" si="16"/>
        <v/>
      </c>
      <c r="I979" s="53" t="str">
        <f t="shared" si="17"/>
        <v/>
      </c>
      <c r="J979" s="25"/>
      <c r="K979" s="41"/>
      <c r="L979" s="42"/>
      <c r="M979" s="47" t="str">
        <f t="shared" si="18"/>
        <v/>
      </c>
      <c r="N979" s="48"/>
      <c r="O979" s="52"/>
      <c r="P979" s="25"/>
      <c r="Q979" s="41"/>
      <c r="R979" s="42"/>
      <c r="S979" s="51"/>
      <c r="T979" s="25"/>
    </row>
    <row r="980" spans="2:20" ht="25" customHeight="1">
      <c r="B980" s="41"/>
      <c r="C980" s="42"/>
      <c r="D980" s="42"/>
      <c r="E980" s="43" t="str">
        <f t="shared" si="15"/>
        <v/>
      </c>
      <c r="F980" s="44"/>
      <c r="G980" s="42"/>
      <c r="H980" s="45" t="str">
        <f t="shared" si="16"/>
        <v/>
      </c>
      <c r="I980" s="53" t="str">
        <f t="shared" si="17"/>
        <v/>
      </c>
      <c r="J980" s="25"/>
      <c r="K980" s="41"/>
      <c r="L980" s="42"/>
      <c r="M980" s="47" t="str">
        <f t="shared" si="18"/>
        <v/>
      </c>
      <c r="N980" s="48"/>
      <c r="O980" s="52"/>
      <c r="P980" s="25"/>
      <c r="Q980" s="41"/>
      <c r="R980" s="42"/>
      <c r="S980" s="51"/>
      <c r="T980" s="25"/>
    </row>
    <row r="981" spans="2:20" ht="25" customHeight="1">
      <c r="B981" s="41"/>
      <c r="C981" s="42"/>
      <c r="D981" s="42"/>
      <c r="E981" s="43" t="str">
        <f t="shared" si="15"/>
        <v/>
      </c>
      <c r="F981" s="44"/>
      <c r="G981" s="42"/>
      <c r="H981" s="45" t="str">
        <f t="shared" si="16"/>
        <v/>
      </c>
      <c r="I981" s="53" t="str">
        <f t="shared" si="17"/>
        <v/>
      </c>
      <c r="J981" s="25"/>
      <c r="K981" s="41"/>
      <c r="L981" s="42"/>
      <c r="M981" s="47" t="str">
        <f t="shared" si="18"/>
        <v/>
      </c>
      <c r="N981" s="48"/>
      <c r="O981" s="52"/>
      <c r="P981" s="25"/>
      <c r="Q981" s="41"/>
      <c r="R981" s="42"/>
      <c r="S981" s="51"/>
      <c r="T981" s="25"/>
    </row>
    <row r="982" spans="2:20" ht="25" customHeight="1">
      <c r="B982" s="41"/>
      <c r="C982" s="42"/>
      <c r="D982" s="42"/>
      <c r="E982" s="43" t="str">
        <f t="shared" si="15"/>
        <v/>
      </c>
      <c r="F982" s="44"/>
      <c r="G982" s="42"/>
      <c r="H982" s="45" t="str">
        <f t="shared" si="16"/>
        <v/>
      </c>
      <c r="I982" s="53" t="str">
        <f t="shared" si="17"/>
        <v/>
      </c>
      <c r="J982" s="25"/>
      <c r="K982" s="41"/>
      <c r="L982" s="42"/>
      <c r="M982" s="47" t="str">
        <f t="shared" si="18"/>
        <v/>
      </c>
      <c r="N982" s="48"/>
      <c r="O982" s="52"/>
      <c r="P982" s="25"/>
      <c r="Q982" s="41"/>
      <c r="R982" s="42"/>
      <c r="S982" s="51"/>
      <c r="T982" s="25"/>
    </row>
    <row r="983" spans="2:20" ht="25" customHeight="1">
      <c r="B983" s="41"/>
      <c r="C983" s="42"/>
      <c r="D983" s="42"/>
      <c r="E983" s="43" t="str">
        <f t="shared" si="15"/>
        <v/>
      </c>
      <c r="F983" s="44"/>
      <c r="G983" s="42"/>
      <c r="H983" s="45" t="str">
        <f t="shared" si="16"/>
        <v/>
      </c>
      <c r="I983" s="53" t="str">
        <f t="shared" si="17"/>
        <v/>
      </c>
      <c r="J983" s="25"/>
      <c r="K983" s="41"/>
      <c r="L983" s="42"/>
      <c r="M983" s="47" t="str">
        <f t="shared" si="18"/>
        <v/>
      </c>
      <c r="N983" s="48"/>
      <c r="O983" s="52"/>
      <c r="P983" s="25"/>
      <c r="Q983" s="41"/>
      <c r="R983" s="42"/>
      <c r="S983" s="51"/>
      <c r="T983" s="25"/>
    </row>
    <row r="984" spans="2:20" ht="25" customHeight="1">
      <c r="B984" s="41"/>
      <c r="C984" s="42"/>
      <c r="D984" s="42"/>
      <c r="E984" s="43" t="str">
        <f t="shared" si="15"/>
        <v/>
      </c>
      <c r="F984" s="44"/>
      <c r="G984" s="42"/>
      <c r="H984" s="45" t="str">
        <f t="shared" si="16"/>
        <v/>
      </c>
      <c r="I984" s="53" t="str">
        <f t="shared" si="17"/>
        <v/>
      </c>
      <c r="J984" s="25"/>
      <c r="K984" s="41"/>
      <c r="L984" s="42"/>
      <c r="M984" s="47" t="str">
        <f t="shared" si="18"/>
        <v/>
      </c>
      <c r="N984" s="48"/>
      <c r="O984" s="52"/>
      <c r="P984" s="25"/>
      <c r="Q984" s="41"/>
      <c r="R984" s="42"/>
      <c r="S984" s="51"/>
      <c r="T984" s="25"/>
    </row>
    <row r="985" spans="2:20" ht="25" customHeight="1">
      <c r="B985" s="41"/>
      <c r="C985" s="42"/>
      <c r="D985" s="42"/>
      <c r="E985" s="43" t="str">
        <f t="shared" si="15"/>
        <v/>
      </c>
      <c r="F985" s="44"/>
      <c r="G985" s="42"/>
      <c r="H985" s="45" t="str">
        <f t="shared" si="16"/>
        <v/>
      </c>
      <c r="I985" s="53" t="str">
        <f t="shared" si="17"/>
        <v/>
      </c>
      <c r="J985" s="25"/>
      <c r="K985" s="41"/>
      <c r="L985" s="42"/>
      <c r="M985" s="47" t="str">
        <f t="shared" si="18"/>
        <v/>
      </c>
      <c r="N985" s="48"/>
      <c r="O985" s="52"/>
      <c r="P985" s="25"/>
      <c r="Q985" s="41"/>
      <c r="R985" s="42"/>
      <c r="S985" s="51"/>
      <c r="T985" s="25"/>
    </row>
    <row r="986" spans="2:20" ht="25" customHeight="1">
      <c r="B986" s="41"/>
      <c r="C986" s="42"/>
      <c r="D986" s="42"/>
      <c r="E986" s="43" t="str">
        <f t="shared" si="15"/>
        <v/>
      </c>
      <c r="F986" s="44"/>
      <c r="G986" s="42"/>
      <c r="H986" s="45" t="str">
        <f t="shared" si="16"/>
        <v/>
      </c>
      <c r="I986" s="53" t="str">
        <f t="shared" si="17"/>
        <v/>
      </c>
      <c r="J986" s="25"/>
      <c r="K986" s="41"/>
      <c r="L986" s="42"/>
      <c r="M986" s="47" t="str">
        <f t="shared" si="18"/>
        <v/>
      </c>
      <c r="N986" s="48"/>
      <c r="O986" s="52"/>
      <c r="P986" s="25"/>
      <c r="Q986" s="41"/>
      <c r="R986" s="42"/>
      <c r="S986" s="51"/>
      <c r="T986" s="25"/>
    </row>
    <row r="987" spans="2:20" ht="25" customHeight="1">
      <c r="B987" s="41"/>
      <c r="C987" s="42"/>
      <c r="D987" s="42"/>
      <c r="E987" s="43" t="str">
        <f t="shared" si="15"/>
        <v/>
      </c>
      <c r="F987" s="44"/>
      <c r="G987" s="42"/>
      <c r="H987" s="45" t="str">
        <f t="shared" si="16"/>
        <v/>
      </c>
      <c r="I987" s="53" t="str">
        <f t="shared" si="17"/>
        <v/>
      </c>
      <c r="J987" s="25"/>
      <c r="K987" s="41"/>
      <c r="L987" s="42"/>
      <c r="M987" s="47" t="str">
        <f t="shared" si="18"/>
        <v/>
      </c>
      <c r="N987" s="48"/>
      <c r="O987" s="52"/>
      <c r="P987" s="25"/>
      <c r="Q987" s="41"/>
      <c r="R987" s="42"/>
      <c r="S987" s="51"/>
      <c r="T987" s="25"/>
    </row>
    <row r="988" spans="2:20" ht="25" customHeight="1">
      <c r="B988" s="41"/>
      <c r="C988" s="42"/>
      <c r="D988" s="42"/>
      <c r="E988" s="43" t="str">
        <f t="shared" si="15"/>
        <v/>
      </c>
      <c r="F988" s="44"/>
      <c r="G988" s="42"/>
      <c r="H988" s="45" t="str">
        <f t="shared" si="16"/>
        <v/>
      </c>
      <c r="I988" s="53" t="str">
        <f t="shared" si="17"/>
        <v/>
      </c>
      <c r="J988" s="25"/>
      <c r="K988" s="41"/>
      <c r="L988" s="42"/>
      <c r="M988" s="47" t="str">
        <f t="shared" si="18"/>
        <v/>
      </c>
      <c r="N988" s="48"/>
      <c r="O988" s="52"/>
      <c r="P988" s="25"/>
      <c r="Q988" s="41"/>
      <c r="R988" s="42"/>
      <c r="S988" s="51"/>
      <c r="T988" s="25"/>
    </row>
    <row r="989" spans="2:20" ht="25" customHeight="1">
      <c r="B989" s="41"/>
      <c r="C989" s="42"/>
      <c r="D989" s="42"/>
      <c r="E989" s="43" t="str">
        <f t="shared" si="15"/>
        <v/>
      </c>
      <c r="F989" s="44"/>
      <c r="G989" s="42"/>
      <c r="H989" s="45" t="str">
        <f t="shared" si="16"/>
        <v/>
      </c>
      <c r="I989" s="53" t="str">
        <f t="shared" si="17"/>
        <v/>
      </c>
      <c r="J989" s="25"/>
      <c r="K989" s="41"/>
      <c r="L989" s="42"/>
      <c r="M989" s="47" t="str">
        <f t="shared" si="18"/>
        <v/>
      </c>
      <c r="N989" s="48"/>
      <c r="O989" s="52"/>
      <c r="P989" s="25"/>
      <c r="Q989" s="41"/>
      <c r="R989" s="42"/>
      <c r="S989" s="51"/>
      <c r="T989" s="25"/>
    </row>
    <row r="990" spans="2:20" ht="25" customHeight="1">
      <c r="B990" s="41"/>
      <c r="C990" s="42"/>
      <c r="D990" s="42"/>
      <c r="E990" s="43" t="str">
        <f t="shared" si="15"/>
        <v/>
      </c>
      <c r="F990" s="44"/>
      <c r="G990" s="42"/>
      <c r="H990" s="45" t="str">
        <f t="shared" si="16"/>
        <v/>
      </c>
      <c r="I990" s="53" t="str">
        <f t="shared" si="17"/>
        <v/>
      </c>
      <c r="J990" s="25"/>
      <c r="K990" s="41"/>
      <c r="L990" s="42"/>
      <c r="M990" s="47" t="str">
        <f t="shared" si="18"/>
        <v/>
      </c>
      <c r="N990" s="48"/>
      <c r="O990" s="52"/>
      <c r="P990" s="25"/>
      <c r="Q990" s="41"/>
      <c r="R990" s="42"/>
      <c r="S990" s="51"/>
      <c r="T990" s="25"/>
    </row>
    <row r="991" spans="2:20" ht="25" customHeight="1">
      <c r="B991" s="41"/>
      <c r="C991" s="42"/>
      <c r="D991" s="42"/>
      <c r="E991" s="43" t="str">
        <f t="shared" si="15"/>
        <v/>
      </c>
      <c r="F991" s="44"/>
      <c r="G991" s="42"/>
      <c r="H991" s="45" t="str">
        <f t="shared" si="16"/>
        <v/>
      </c>
      <c r="I991" s="53" t="str">
        <f t="shared" si="17"/>
        <v/>
      </c>
      <c r="J991" s="25"/>
      <c r="K991" s="41"/>
      <c r="L991" s="42"/>
      <c r="M991" s="47" t="str">
        <f t="shared" si="18"/>
        <v/>
      </c>
      <c r="N991" s="48"/>
      <c r="O991" s="52"/>
      <c r="P991" s="25"/>
      <c r="Q991" s="41"/>
      <c r="R991" s="42"/>
      <c r="S991" s="51"/>
      <c r="T991" s="25"/>
    </row>
    <row r="992" spans="2:20" ht="25" customHeight="1">
      <c r="B992" s="41"/>
      <c r="C992" s="42"/>
      <c r="D992" s="42"/>
      <c r="E992" s="43" t="str">
        <f t="shared" si="15"/>
        <v/>
      </c>
      <c r="F992" s="44"/>
      <c r="G992" s="42"/>
      <c r="H992" s="45" t="str">
        <f t="shared" si="16"/>
        <v/>
      </c>
      <c r="I992" s="53" t="str">
        <f t="shared" si="17"/>
        <v/>
      </c>
      <c r="J992" s="25"/>
      <c r="K992" s="41"/>
      <c r="L992" s="42"/>
      <c r="M992" s="47" t="str">
        <f t="shared" si="18"/>
        <v/>
      </c>
      <c r="N992" s="48"/>
      <c r="O992" s="52"/>
      <c r="P992" s="25"/>
      <c r="Q992" s="41"/>
      <c r="R992" s="42"/>
      <c r="S992" s="51"/>
      <c r="T992" s="25"/>
    </row>
    <row r="993" spans="2:20" ht="25" customHeight="1">
      <c r="B993" s="41"/>
      <c r="C993" s="42"/>
      <c r="D993" s="42"/>
      <c r="E993" s="43" t="str">
        <f t="shared" si="15"/>
        <v/>
      </c>
      <c r="F993" s="44"/>
      <c r="G993" s="42"/>
      <c r="H993" s="45" t="str">
        <f t="shared" si="16"/>
        <v/>
      </c>
      <c r="I993" s="53" t="str">
        <f t="shared" si="17"/>
        <v/>
      </c>
      <c r="J993" s="25"/>
      <c r="K993" s="41"/>
      <c r="L993" s="42"/>
      <c r="M993" s="47" t="str">
        <f t="shared" si="18"/>
        <v/>
      </c>
      <c r="N993" s="48"/>
      <c r="O993" s="52"/>
      <c r="P993" s="25"/>
      <c r="Q993" s="41"/>
      <c r="R993" s="42"/>
      <c r="S993" s="51"/>
      <c r="T993" s="25"/>
    </row>
    <row r="994" spans="2:20" ht="25" customHeight="1">
      <c r="B994" s="41"/>
      <c r="C994" s="42"/>
      <c r="D994" s="42"/>
      <c r="E994" s="43" t="str">
        <f t="shared" si="15"/>
        <v/>
      </c>
      <c r="F994" s="44"/>
      <c r="G994" s="42"/>
      <c r="H994" s="45" t="str">
        <f t="shared" si="16"/>
        <v/>
      </c>
      <c r="I994" s="53" t="str">
        <f t="shared" si="17"/>
        <v/>
      </c>
      <c r="J994" s="25"/>
      <c r="K994" s="41"/>
      <c r="L994" s="42"/>
      <c r="M994" s="47" t="str">
        <f t="shared" si="18"/>
        <v/>
      </c>
      <c r="N994" s="48"/>
      <c r="O994" s="52"/>
      <c r="P994" s="25"/>
      <c r="Q994" s="41"/>
      <c r="R994" s="42"/>
      <c r="S994" s="51"/>
      <c r="T994" s="25"/>
    </row>
    <row r="995" spans="2:20" ht="25" customHeight="1">
      <c r="B995" s="41"/>
      <c r="C995" s="42"/>
      <c r="D995" s="42"/>
      <c r="E995" s="43" t="str">
        <f t="shared" si="15"/>
        <v/>
      </c>
      <c r="F995" s="44"/>
      <c r="G995" s="42"/>
      <c r="H995" s="45" t="str">
        <f t="shared" si="16"/>
        <v/>
      </c>
      <c r="I995" s="53" t="str">
        <f t="shared" si="17"/>
        <v/>
      </c>
      <c r="J995" s="25"/>
      <c r="K995" s="41"/>
      <c r="L995" s="42"/>
      <c r="M995" s="47" t="str">
        <f t="shared" si="18"/>
        <v/>
      </c>
      <c r="N995" s="48"/>
      <c r="O995" s="52"/>
      <c r="P995" s="25"/>
      <c r="Q995" s="41"/>
      <c r="R995" s="42"/>
      <c r="S995" s="51"/>
      <c r="T995" s="25"/>
    </row>
    <row r="996" spans="2:20" ht="25" customHeight="1">
      <c r="B996" s="41"/>
      <c r="C996" s="42"/>
      <c r="D996" s="42"/>
      <c r="E996" s="43" t="str">
        <f t="shared" si="15"/>
        <v/>
      </c>
      <c r="F996" s="44"/>
      <c r="G996" s="42"/>
      <c r="H996" s="45" t="str">
        <f t="shared" si="16"/>
        <v/>
      </c>
      <c r="I996" s="53" t="str">
        <f t="shared" si="17"/>
        <v/>
      </c>
      <c r="J996" s="25"/>
      <c r="K996" s="41"/>
      <c r="L996" s="42"/>
      <c r="M996" s="47" t="str">
        <f t="shared" si="18"/>
        <v/>
      </c>
      <c r="N996" s="48"/>
      <c r="O996" s="52"/>
      <c r="P996" s="25"/>
      <c r="Q996" s="41"/>
      <c r="R996" s="42"/>
      <c r="S996" s="51"/>
      <c r="T996" s="25"/>
    </row>
    <row r="997" spans="2:20" ht="25" customHeight="1">
      <c r="B997" s="41"/>
      <c r="C997" s="42"/>
      <c r="D997" s="42"/>
      <c r="E997" s="43" t="str">
        <f t="shared" si="15"/>
        <v/>
      </c>
      <c r="F997" s="44"/>
      <c r="G997" s="42"/>
      <c r="H997" s="45" t="str">
        <f t="shared" si="16"/>
        <v/>
      </c>
      <c r="I997" s="53" t="str">
        <f t="shared" si="17"/>
        <v/>
      </c>
      <c r="J997" s="25"/>
      <c r="K997" s="41"/>
      <c r="L997" s="42"/>
      <c r="M997" s="47" t="str">
        <f t="shared" si="18"/>
        <v/>
      </c>
      <c r="N997" s="48"/>
      <c r="O997" s="52"/>
      <c r="P997" s="25"/>
      <c r="Q997" s="41"/>
      <c r="R997" s="42"/>
      <c r="S997" s="51"/>
      <c r="T997" s="25"/>
    </row>
    <row r="998" spans="2:20" ht="25" customHeight="1">
      <c r="B998" s="41"/>
      <c r="C998" s="42"/>
      <c r="D998" s="42"/>
      <c r="E998" s="43" t="str">
        <f t="shared" si="15"/>
        <v/>
      </c>
      <c r="F998" s="44"/>
      <c r="G998" s="42"/>
      <c r="H998" s="45" t="str">
        <f t="shared" si="16"/>
        <v/>
      </c>
      <c r="I998" s="53" t="str">
        <f t="shared" si="17"/>
        <v/>
      </c>
      <c r="J998" s="25"/>
      <c r="K998" s="41"/>
      <c r="L998" s="42"/>
      <c r="M998" s="47" t="str">
        <f t="shared" si="18"/>
        <v/>
      </c>
      <c r="N998" s="48"/>
      <c r="O998" s="52"/>
      <c r="P998" s="25"/>
      <c r="Q998" s="41"/>
      <c r="R998" s="42"/>
      <c r="S998" s="51"/>
      <c r="T998" s="25"/>
    </row>
    <row r="999" spans="2:20" ht="25" customHeight="1">
      <c r="B999" s="41"/>
      <c r="C999" s="42"/>
      <c r="D999" s="42"/>
      <c r="E999" s="43" t="str">
        <f t="shared" si="15"/>
        <v/>
      </c>
      <c r="F999" s="44"/>
      <c r="G999" s="42"/>
      <c r="H999" s="45" t="str">
        <f t="shared" si="16"/>
        <v/>
      </c>
      <c r="I999" s="53" t="str">
        <f t="shared" si="17"/>
        <v/>
      </c>
      <c r="J999" s="25"/>
      <c r="K999" s="41"/>
      <c r="L999" s="42"/>
      <c r="M999" s="47" t="str">
        <f t="shared" si="18"/>
        <v/>
      </c>
      <c r="N999" s="48"/>
      <c r="O999" s="52"/>
      <c r="P999" s="25"/>
      <c r="Q999" s="41"/>
      <c r="R999" s="42"/>
      <c r="S999" s="51"/>
      <c r="T999" s="25"/>
    </row>
    <row r="1000" spans="2:20" ht="25" customHeight="1">
      <c r="B1000" s="41"/>
      <c r="C1000" s="42"/>
      <c r="D1000" s="42"/>
      <c r="E1000" s="43" t="str">
        <f t="shared" si="15"/>
        <v/>
      </c>
      <c r="F1000" s="44"/>
      <c r="G1000" s="42"/>
      <c r="H1000" s="45" t="str">
        <f t="shared" si="16"/>
        <v/>
      </c>
      <c r="I1000" s="53" t="str">
        <f t="shared" si="17"/>
        <v/>
      </c>
      <c r="J1000" s="25"/>
      <c r="K1000" s="41"/>
      <c r="L1000" s="42"/>
      <c r="M1000" s="47" t="str">
        <f t="shared" si="18"/>
        <v/>
      </c>
      <c r="N1000" s="48"/>
      <c r="O1000" s="52"/>
      <c r="P1000" s="25"/>
      <c r="Q1000" s="41"/>
      <c r="R1000" s="42"/>
      <c r="S1000" s="51"/>
      <c r="T1000" s="25"/>
    </row>
    <row r="1001" spans="2:20" ht="25" customHeight="1">
      <c r="B1001" s="41"/>
      <c r="C1001" s="42"/>
      <c r="D1001" s="42"/>
      <c r="E1001" s="43" t="str">
        <f t="shared" si="15"/>
        <v/>
      </c>
      <c r="F1001" s="44"/>
      <c r="G1001" s="42"/>
      <c r="H1001" s="45" t="str">
        <f t="shared" si="16"/>
        <v/>
      </c>
      <c r="I1001" s="53" t="str">
        <f t="shared" si="17"/>
        <v/>
      </c>
      <c r="J1001" s="25"/>
      <c r="K1001" s="41"/>
      <c r="L1001" s="42"/>
      <c r="M1001" s="47" t="str">
        <f t="shared" si="18"/>
        <v/>
      </c>
      <c r="N1001" s="48"/>
      <c r="O1001" s="52"/>
      <c r="P1001" s="25"/>
      <c r="Q1001" s="41"/>
      <c r="R1001" s="42"/>
      <c r="S1001" s="51"/>
      <c r="T1001" s="25"/>
    </row>
    <row r="1002" spans="2:20" ht="25" customHeight="1">
      <c r="B1002" s="41"/>
      <c r="C1002" s="42"/>
      <c r="D1002" s="42"/>
      <c r="E1002" s="43" t="str">
        <f t="shared" si="15"/>
        <v/>
      </c>
      <c r="F1002" s="44"/>
      <c r="G1002" s="42"/>
      <c r="H1002" s="45" t="str">
        <f t="shared" si="16"/>
        <v/>
      </c>
      <c r="I1002" s="53" t="str">
        <f t="shared" si="17"/>
        <v/>
      </c>
      <c r="J1002" s="25"/>
      <c r="K1002" s="41"/>
      <c r="L1002" s="42"/>
      <c r="M1002" s="47" t="str">
        <f t="shared" si="18"/>
        <v/>
      </c>
      <c r="N1002" s="48"/>
      <c r="O1002" s="52"/>
      <c r="P1002" s="25"/>
      <c r="Q1002" s="41"/>
      <c r="R1002" s="42"/>
      <c r="S1002" s="51"/>
      <c r="T1002" s="25"/>
    </row>
    <row r="1003" spans="2:20" ht="25" customHeight="1">
      <c r="B1003" s="41"/>
      <c r="C1003" s="42"/>
      <c r="D1003" s="42"/>
      <c r="E1003" s="43" t="str">
        <f t="shared" si="15"/>
        <v/>
      </c>
      <c r="F1003" s="44"/>
      <c r="G1003" s="42"/>
      <c r="H1003" s="45" t="str">
        <f t="shared" si="16"/>
        <v/>
      </c>
      <c r="I1003" s="53" t="str">
        <f t="shared" si="17"/>
        <v/>
      </c>
      <c r="J1003" s="25"/>
      <c r="K1003" s="41"/>
      <c r="L1003" s="42"/>
      <c r="M1003" s="47" t="str">
        <f t="shared" si="18"/>
        <v/>
      </c>
      <c r="N1003" s="48"/>
      <c r="O1003" s="52"/>
      <c r="P1003" s="25"/>
      <c r="Q1003" s="41"/>
      <c r="R1003" s="42"/>
      <c r="S1003" s="51"/>
      <c r="T1003" s="25"/>
    </row>
    <row r="1004" spans="2:20" ht="25" customHeight="1">
      <c r="B1004" s="41"/>
      <c r="C1004" s="42"/>
      <c r="D1004" s="42"/>
      <c r="E1004" s="43" t="str">
        <f t="shared" si="15"/>
        <v/>
      </c>
      <c r="F1004" s="44"/>
      <c r="G1004" s="42"/>
      <c r="H1004" s="45" t="str">
        <f t="shared" si="16"/>
        <v/>
      </c>
      <c r="I1004" s="53" t="str">
        <f t="shared" si="17"/>
        <v/>
      </c>
      <c r="J1004" s="25"/>
      <c r="K1004" s="41"/>
      <c r="L1004" s="42"/>
      <c r="M1004" s="47" t="str">
        <f t="shared" si="18"/>
        <v/>
      </c>
      <c r="N1004" s="48"/>
      <c r="O1004" s="52"/>
      <c r="P1004" s="25"/>
      <c r="Q1004" s="41"/>
      <c r="R1004" s="42"/>
      <c r="S1004" s="51"/>
      <c r="T1004" s="25"/>
    </row>
    <row r="1005" spans="2:20" ht="25" customHeight="1">
      <c r="B1005" s="41"/>
      <c r="C1005" s="42"/>
      <c r="D1005" s="42"/>
      <c r="E1005" s="43" t="str">
        <f t="shared" si="15"/>
        <v/>
      </c>
      <c r="F1005" s="44"/>
      <c r="G1005" s="42"/>
      <c r="H1005" s="45" t="str">
        <f t="shared" si="16"/>
        <v/>
      </c>
      <c r="I1005" s="53" t="str">
        <f t="shared" si="17"/>
        <v/>
      </c>
      <c r="J1005" s="25"/>
      <c r="K1005" s="41"/>
      <c r="L1005" s="42"/>
      <c r="M1005" s="47" t="str">
        <f t="shared" si="18"/>
        <v/>
      </c>
      <c r="N1005" s="48"/>
      <c r="O1005" s="52"/>
      <c r="P1005" s="25"/>
      <c r="Q1005" s="41"/>
      <c r="R1005" s="42"/>
      <c r="S1005" s="51"/>
      <c r="T1005" s="25"/>
    </row>
    <row r="1006" spans="2:20" ht="25" customHeight="1">
      <c r="B1006" s="41"/>
      <c r="C1006" s="42"/>
      <c r="D1006" s="42"/>
      <c r="E1006" s="43" t="str">
        <f t="shared" si="15"/>
        <v/>
      </c>
      <c r="F1006" s="44"/>
      <c r="G1006" s="42"/>
      <c r="H1006" s="45" t="str">
        <f t="shared" si="16"/>
        <v/>
      </c>
      <c r="I1006" s="53" t="str">
        <f t="shared" si="17"/>
        <v/>
      </c>
      <c r="J1006" s="25"/>
      <c r="K1006" s="41"/>
      <c r="L1006" s="42"/>
      <c r="M1006" s="47" t="str">
        <f t="shared" si="18"/>
        <v/>
      </c>
      <c r="N1006" s="48"/>
      <c r="O1006" s="52"/>
      <c r="P1006" s="25"/>
      <c r="Q1006" s="41"/>
      <c r="R1006" s="42"/>
      <c r="S1006" s="51"/>
      <c r="T1006" s="25"/>
    </row>
    <row r="1007" spans="2:20" ht="25" customHeight="1">
      <c r="B1007" s="41"/>
      <c r="C1007" s="42"/>
      <c r="D1007" s="42"/>
      <c r="E1007" s="43" t="str">
        <f t="shared" si="15"/>
        <v/>
      </c>
      <c r="F1007" s="44"/>
      <c r="G1007" s="42"/>
      <c r="H1007" s="45" t="str">
        <f t="shared" si="16"/>
        <v/>
      </c>
      <c r="I1007" s="53" t="str">
        <f t="shared" si="17"/>
        <v/>
      </c>
      <c r="J1007" s="25"/>
      <c r="K1007" s="41"/>
      <c r="L1007" s="42"/>
      <c r="M1007" s="47" t="str">
        <f t="shared" si="18"/>
        <v/>
      </c>
      <c r="N1007" s="48"/>
      <c r="O1007" s="52"/>
      <c r="P1007" s="25"/>
      <c r="Q1007" s="41"/>
      <c r="R1007" s="42"/>
      <c r="S1007" s="51"/>
      <c r="T1007" s="25"/>
    </row>
    <row r="1008" spans="2:20" ht="25" customHeight="1">
      <c r="B1008" s="41"/>
      <c r="C1008" s="42"/>
      <c r="D1008" s="42"/>
      <c r="E1008" s="43" t="str">
        <f t="shared" si="15"/>
        <v/>
      </c>
      <c r="F1008" s="44"/>
      <c r="G1008" s="42"/>
      <c r="H1008" s="45" t="str">
        <f t="shared" si="16"/>
        <v/>
      </c>
      <c r="I1008" s="53" t="str">
        <f t="shared" si="17"/>
        <v/>
      </c>
      <c r="J1008" s="25"/>
      <c r="K1008" s="41"/>
      <c r="L1008" s="42"/>
      <c r="M1008" s="47" t="str">
        <f t="shared" si="18"/>
        <v/>
      </c>
      <c r="N1008" s="48"/>
      <c r="O1008" s="52"/>
      <c r="P1008" s="25"/>
      <c r="Q1008" s="41"/>
      <c r="R1008" s="42"/>
      <c r="S1008" s="51"/>
      <c r="T1008" s="25"/>
    </row>
    <row r="1009" spans="2:20" ht="25" customHeight="1">
      <c r="B1009" s="41"/>
      <c r="C1009" s="42"/>
      <c r="D1009" s="42"/>
      <c r="E1009" s="43" t="str">
        <f t="shared" si="15"/>
        <v/>
      </c>
      <c r="F1009" s="44"/>
      <c r="G1009" s="42"/>
      <c r="H1009" s="45" t="str">
        <f t="shared" si="16"/>
        <v/>
      </c>
      <c r="I1009" s="53" t="str">
        <f t="shared" si="17"/>
        <v/>
      </c>
      <c r="J1009" s="25"/>
      <c r="K1009" s="41"/>
      <c r="L1009" s="42"/>
      <c r="M1009" s="47" t="str">
        <f t="shared" si="18"/>
        <v/>
      </c>
      <c r="N1009" s="48"/>
      <c r="O1009" s="52"/>
      <c r="P1009" s="25"/>
      <c r="Q1009" s="41"/>
      <c r="R1009" s="42"/>
      <c r="S1009" s="51"/>
      <c r="T1009" s="25"/>
    </row>
    <row r="1010" spans="2:20" ht="25" customHeight="1">
      <c r="B1010" s="54"/>
      <c r="C1010" s="55"/>
      <c r="D1010" s="55"/>
      <c r="E1010" s="39" t="str">
        <f t="shared" si="15"/>
        <v/>
      </c>
      <c r="F1010" s="56"/>
      <c r="G1010" s="55"/>
      <c r="H1010" s="57" t="str">
        <f t="shared" si="16"/>
        <v/>
      </c>
      <c r="I1010" s="53" t="str">
        <f t="shared" si="17"/>
        <v/>
      </c>
      <c r="J1010" s="39"/>
      <c r="K1010" s="54"/>
      <c r="L1010" s="55"/>
      <c r="M1010" s="58" t="str">
        <f t="shared" si="18"/>
        <v/>
      </c>
      <c r="N1010" s="59"/>
      <c r="O1010" s="60"/>
      <c r="P1010" s="39"/>
      <c r="Q1010" s="54"/>
      <c r="R1010" s="55"/>
      <c r="S1010" s="61"/>
      <c r="T1010" s="25"/>
    </row>
    <row r="1011" spans="2:20" ht="25" customHeight="1">
      <c r="B1011" s="25"/>
      <c r="C1011" s="25"/>
      <c r="D1011" s="25"/>
      <c r="E1011" s="25"/>
      <c r="F1011" s="25"/>
      <c r="G1011" s="25"/>
      <c r="H1011" s="25"/>
      <c r="I1011" s="25"/>
      <c r="J1011" s="25"/>
      <c r="K1011" s="25"/>
      <c r="L1011" s="25"/>
      <c r="M1011" s="25"/>
      <c r="N1011" s="62"/>
      <c r="O1011" s="62"/>
      <c r="P1011" s="25"/>
      <c r="Q1011" s="25"/>
      <c r="R1011" s="25"/>
      <c r="S1011" s="25"/>
      <c r="T1011" s="25"/>
    </row>
  </sheetData>
  <autoFilter ref="B10:S1010" xr:uid="{00000000-0009-0000-0000-000002000000}"/>
  <mergeCells count="12">
    <mergeCell ref="E2:G3"/>
    <mergeCell ref="B3:C4"/>
    <mergeCell ref="R3:S3"/>
    <mergeCell ref="E4:E6"/>
    <mergeCell ref="F4:G6"/>
    <mergeCell ref="R4:S5"/>
    <mergeCell ref="B5:C5"/>
    <mergeCell ref="B8:I9"/>
    <mergeCell ref="K8:O9"/>
    <mergeCell ref="Q8:S9"/>
    <mergeCell ref="E10:F10"/>
    <mergeCell ref="H10:I10"/>
  </mergeCells>
  <conditionalFormatting sqref="M11:M1011">
    <cfRule type="expression" dxfId="4" priority="1">
      <formula>$M11="No Stock"</formula>
    </cfRule>
    <cfRule type="expression" dxfId="3" priority="2">
      <formula>$M11="Low Stock"</formula>
    </cfRule>
    <cfRule type="expression" dxfId="2" priority="3">
      <formula>$M11="In Stock"</formula>
    </cfRule>
  </conditionalFormatting>
  <conditionalFormatting sqref="O11:O1011">
    <cfRule type="expression" dxfId="1" priority="4">
      <formula>AND(O11&lt;TODAY(), O11&lt;&gt;"")</formula>
    </cfRule>
    <cfRule type="expression" dxfId="0" priority="5">
      <formula>AND(O11=TODAY(), O11&lt;&gt;"")</formula>
    </cfRule>
  </conditionalFormatting>
  <dataValidations count="1">
    <dataValidation allowBlank="1" showDropDown="1" showErrorMessage="1" sqref="N11:O1010" xr:uid="{00000000-0002-0000-0200-000001000000}"/>
  </dataValidations>
  <hyperlinks>
    <hyperlink ref="R11" r:id="rId1" xr:uid="{B547B446-5BB3-4AB1-A343-BC61A324F594}"/>
  </hyperlinks>
  <pageMargins left="0.7" right="0.7" top="0.75" bottom="0.75" header="0.3" footer="0.3"/>
  <drawing r:id="rId2"/>
  <picture r:id="rId3"/>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'Setup Page'!$C$10:$F$59</xm:f>
          </x14:formula1>
          <xm:sqref>D11:D1010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LC998"/>
  <sheetViews>
    <sheetView showGridLines="0" zoomScale="60" zoomScaleNormal="60" workbookViewId="0">
      <selection activeCell="B11" sqref="B11:C11"/>
    </sheetView>
  </sheetViews>
  <sheetFormatPr defaultColWidth="12.7265625" defaultRowHeight="15.75" customHeight="1"/>
  <cols>
    <col min="1" max="1" width="4.26953125" style="198" customWidth="1"/>
    <col min="2" max="2" width="60.81640625" style="198" customWidth="1"/>
    <col min="3" max="3" width="18.81640625" style="198" customWidth="1"/>
    <col min="4" max="4" width="27.81640625" style="198" customWidth="1"/>
    <col min="5" max="7" width="14.81640625" style="198" customWidth="1"/>
    <col min="8" max="8" width="18.81640625" style="198" customWidth="1"/>
    <col min="9" max="9" width="2.26953125" style="198" customWidth="1"/>
    <col min="10" max="10" width="4.26953125" style="198" customWidth="1"/>
    <col min="11" max="11" width="22.81640625" style="198" customWidth="1"/>
    <col min="12" max="12" width="4.26953125" style="198" customWidth="1"/>
    <col min="13" max="13" width="22.81640625" style="198" customWidth="1"/>
    <col min="14" max="14" width="4.26953125" style="198" customWidth="1"/>
    <col min="15" max="15" width="22.81640625" style="198" customWidth="1"/>
    <col min="16" max="16" width="4.26953125" style="198" customWidth="1"/>
    <col min="17" max="17" width="22.81640625" style="198" customWidth="1"/>
    <col min="18" max="18" width="2.26953125" style="198" customWidth="1"/>
    <col min="19" max="19" width="4.26953125" style="198" customWidth="1"/>
    <col min="20" max="20" width="18.81640625" style="198" customWidth="1"/>
    <col min="21" max="21" width="4.26953125" style="198" customWidth="1"/>
    <col min="22" max="22" width="22.81640625" style="198" customWidth="1"/>
    <col min="23" max="23" width="4.26953125" style="198" customWidth="1"/>
    <col min="24" max="24" width="22.81640625" style="198" customWidth="1"/>
    <col min="25" max="25" width="4.26953125" style="198" customWidth="1"/>
    <col min="26" max="26" width="22.81640625" style="198" customWidth="1"/>
    <col min="27" max="27" width="2.26953125" style="198" customWidth="1"/>
    <col min="28" max="28" width="14.81640625" style="198" customWidth="1"/>
    <col min="29" max="29" width="4.26953125" style="198" customWidth="1"/>
    <col min="30" max="30" width="27.81640625" style="198" customWidth="1"/>
    <col min="31" max="31" width="54.81640625" style="198" customWidth="1"/>
    <col min="32" max="32" width="4.26953125" style="198" customWidth="1"/>
    <col min="33" max="61" width="3.1796875" style="198" hidden="1" customWidth="1"/>
    <col min="62" max="16384" width="12.7265625" style="198"/>
  </cols>
  <sheetData>
    <row r="1" spans="1:315" s="139" customFormat="1" ht="25" customHeight="1" thickBot="1">
      <c r="A1" s="137" t="str">
        <f>'Setup Page'!I17</f>
        <v>$</v>
      </c>
      <c r="B1" s="137"/>
      <c r="C1" s="137"/>
      <c r="D1" s="137"/>
      <c r="E1" s="137"/>
      <c r="F1" s="137"/>
      <c r="G1" s="137"/>
      <c r="H1" s="137"/>
      <c r="I1" s="137"/>
      <c r="J1" s="137"/>
      <c r="K1" s="138"/>
      <c r="L1" s="137"/>
      <c r="M1" s="138"/>
      <c r="N1" s="137"/>
      <c r="O1" s="138"/>
      <c r="P1" s="137"/>
      <c r="Q1" s="138"/>
      <c r="R1" s="137"/>
      <c r="S1" s="137"/>
      <c r="T1" s="138"/>
      <c r="U1" s="137"/>
      <c r="V1" s="138"/>
      <c r="W1" s="137"/>
      <c r="X1" s="138"/>
      <c r="Y1" s="137"/>
      <c r="Z1" s="138"/>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row>
    <row r="2" spans="1:315" s="139" customFormat="1" ht="25" customHeight="1">
      <c r="A2" s="137"/>
      <c r="B2" s="140"/>
      <c r="C2" s="141"/>
      <c r="D2" s="137"/>
      <c r="E2" s="137"/>
      <c r="F2" s="137"/>
      <c r="G2" s="137"/>
      <c r="H2" s="137"/>
      <c r="I2" s="137"/>
      <c r="J2" s="137"/>
      <c r="K2" s="138"/>
      <c r="L2" s="137"/>
      <c r="M2" s="138"/>
      <c r="N2" s="137"/>
      <c r="O2" s="138"/>
      <c r="P2" s="137"/>
      <c r="Q2" s="138"/>
      <c r="R2" s="137"/>
      <c r="S2" s="137"/>
      <c r="T2" s="138"/>
      <c r="U2" s="137"/>
      <c r="V2" s="138"/>
      <c r="W2" s="137"/>
      <c r="X2" s="138"/>
      <c r="Y2" s="137"/>
      <c r="Z2" s="138"/>
      <c r="AA2" s="137"/>
      <c r="AB2" s="277" t="s">
        <v>143</v>
      </c>
      <c r="AC2" s="278"/>
      <c r="AD2" s="278"/>
      <c r="AE2" s="279"/>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c r="IL2" s="114"/>
      <c r="IM2" s="114"/>
      <c r="IN2" s="114"/>
      <c r="IO2" s="114"/>
      <c r="IP2" s="114"/>
      <c r="IQ2" s="114"/>
      <c r="IR2" s="114"/>
      <c r="IS2" s="114"/>
      <c r="IT2" s="114"/>
      <c r="IU2" s="114"/>
      <c r="IV2" s="114"/>
      <c r="IW2" s="114"/>
      <c r="IX2" s="114"/>
      <c r="IY2" s="114"/>
      <c r="IZ2" s="114"/>
      <c r="JA2" s="114"/>
      <c r="JB2" s="114"/>
      <c r="JC2" s="114"/>
      <c r="JD2" s="114"/>
      <c r="JE2" s="114"/>
      <c r="JF2" s="114"/>
      <c r="JG2" s="114"/>
      <c r="JH2" s="114"/>
      <c r="JI2" s="114"/>
      <c r="JJ2" s="114"/>
      <c r="JK2" s="114"/>
      <c r="JL2" s="114"/>
      <c r="JM2" s="114"/>
      <c r="JN2" s="114"/>
      <c r="JO2" s="114"/>
      <c r="JP2" s="114"/>
      <c r="JQ2" s="114"/>
      <c r="JR2" s="114"/>
      <c r="JS2" s="114"/>
      <c r="JT2" s="114"/>
      <c r="JU2" s="114"/>
      <c r="JV2" s="114"/>
      <c r="JW2" s="114"/>
      <c r="JX2" s="114"/>
      <c r="JY2" s="114"/>
      <c r="JZ2" s="114"/>
      <c r="KA2" s="114"/>
      <c r="KB2" s="114"/>
      <c r="KC2" s="114"/>
      <c r="KD2" s="114"/>
      <c r="KE2" s="114"/>
      <c r="KF2" s="114"/>
      <c r="KG2" s="114"/>
      <c r="KH2" s="114"/>
      <c r="KI2" s="114"/>
      <c r="KJ2" s="114"/>
      <c r="KK2" s="114"/>
      <c r="KL2" s="114"/>
      <c r="KM2" s="114"/>
      <c r="KN2" s="114"/>
      <c r="KO2" s="114"/>
      <c r="KP2" s="114"/>
      <c r="KQ2" s="114"/>
      <c r="KR2" s="114"/>
      <c r="KS2" s="114"/>
      <c r="KT2" s="114"/>
      <c r="KU2" s="114"/>
      <c r="KV2" s="114"/>
      <c r="KW2" s="114"/>
      <c r="KX2" s="114"/>
      <c r="KY2" s="114"/>
      <c r="KZ2" s="114"/>
      <c r="LA2" s="114"/>
      <c r="LB2" s="114"/>
      <c r="LC2" s="114"/>
    </row>
    <row r="3" spans="1:315" s="139" customFormat="1" ht="25" customHeight="1" thickBot="1">
      <c r="A3" s="137"/>
      <c r="B3" s="334" t="s">
        <v>144</v>
      </c>
      <c r="C3" s="335"/>
      <c r="D3" s="137"/>
      <c r="E3" s="137"/>
      <c r="F3" s="137"/>
      <c r="G3" s="137"/>
      <c r="H3" s="137"/>
      <c r="I3" s="137"/>
      <c r="J3" s="137"/>
      <c r="K3" s="138"/>
      <c r="L3" s="137"/>
      <c r="M3" s="138"/>
      <c r="N3" s="137"/>
      <c r="O3" s="138"/>
      <c r="P3" s="137"/>
      <c r="Q3" s="138"/>
      <c r="R3" s="137"/>
      <c r="S3" s="137"/>
      <c r="T3" s="138"/>
      <c r="U3" s="137"/>
      <c r="V3" s="138"/>
      <c r="W3" s="137"/>
      <c r="X3" s="138"/>
      <c r="Y3" s="137"/>
      <c r="Z3" s="138"/>
      <c r="AA3" s="137"/>
      <c r="AB3" s="280"/>
      <c r="AC3" s="281"/>
      <c r="AD3" s="281"/>
      <c r="AE3" s="282"/>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row>
    <row r="4" spans="1:315" s="139" customFormat="1" ht="25" customHeight="1">
      <c r="A4" s="137"/>
      <c r="B4" s="336"/>
      <c r="C4" s="335"/>
      <c r="D4" s="137"/>
      <c r="E4" s="137"/>
      <c r="F4" s="137"/>
      <c r="G4" s="137"/>
      <c r="H4" s="137"/>
      <c r="I4" s="137"/>
      <c r="J4" s="137"/>
      <c r="K4" s="138"/>
      <c r="L4" s="137"/>
      <c r="M4" s="138"/>
      <c r="N4" s="137"/>
      <c r="O4" s="138"/>
      <c r="P4" s="137"/>
      <c r="Q4" s="138"/>
      <c r="R4" s="137"/>
      <c r="S4" s="137"/>
      <c r="T4" s="138"/>
      <c r="U4" s="137"/>
      <c r="V4" s="138"/>
      <c r="W4" s="137"/>
      <c r="X4" s="138"/>
      <c r="Y4" s="137"/>
      <c r="Z4" s="138"/>
      <c r="AA4" s="137"/>
      <c r="AB4" s="142"/>
      <c r="AC4" s="137"/>
      <c r="AD4" s="137"/>
      <c r="AE4" s="143"/>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c r="IR4" s="114"/>
      <c r="IS4" s="114"/>
      <c r="IT4" s="114"/>
      <c r="IU4" s="114"/>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row>
    <row r="5" spans="1:315" s="139" customFormat="1" ht="25" customHeight="1">
      <c r="A5" s="137"/>
      <c r="B5" s="337" t="s">
        <v>145</v>
      </c>
      <c r="C5" s="338"/>
      <c r="D5" s="137"/>
      <c r="E5" s="137"/>
      <c r="F5" s="137"/>
      <c r="G5" s="137"/>
      <c r="H5" s="137"/>
      <c r="I5" s="137"/>
      <c r="J5" s="137"/>
      <c r="K5" s="138"/>
      <c r="L5" s="137"/>
      <c r="M5" s="138"/>
      <c r="N5" s="137"/>
      <c r="O5" s="138"/>
      <c r="P5" s="137"/>
      <c r="Q5" s="138"/>
      <c r="R5" s="137"/>
      <c r="S5" s="137"/>
      <c r="T5" s="138"/>
      <c r="U5" s="137"/>
      <c r="V5" s="138"/>
      <c r="W5" s="137"/>
      <c r="X5" s="138"/>
      <c r="Y5" s="137"/>
      <c r="Z5" s="138"/>
      <c r="AA5" s="137"/>
      <c r="AB5" s="142"/>
      <c r="AC5" s="137"/>
      <c r="AD5" s="137"/>
      <c r="AE5" s="143"/>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c r="IR5" s="114"/>
      <c r="IS5" s="114"/>
      <c r="IT5" s="114"/>
      <c r="IU5" s="114"/>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row>
    <row r="6" spans="1:315" s="139" customFormat="1" ht="25" customHeight="1">
      <c r="A6" s="137"/>
      <c r="B6" s="145"/>
      <c r="C6" s="146"/>
      <c r="D6" s="137"/>
      <c r="E6" s="137"/>
      <c r="F6" s="137"/>
      <c r="G6" s="137"/>
      <c r="H6" s="137"/>
      <c r="I6" s="137"/>
      <c r="J6" s="137"/>
      <c r="K6" s="138"/>
      <c r="L6" s="137"/>
      <c r="M6" s="138"/>
      <c r="N6" s="137"/>
      <c r="O6" s="138"/>
      <c r="P6" s="137"/>
      <c r="Q6" s="138"/>
      <c r="R6" s="137"/>
      <c r="S6" s="137"/>
      <c r="T6" s="138"/>
      <c r="U6" s="137"/>
      <c r="V6" s="138"/>
      <c r="W6" s="137"/>
      <c r="X6" s="138"/>
      <c r="Y6" s="137"/>
      <c r="Z6" s="138"/>
      <c r="AA6" s="137"/>
      <c r="AB6" s="142"/>
      <c r="AC6" s="137"/>
      <c r="AD6" s="137"/>
      <c r="AE6" s="143"/>
      <c r="AF6" s="137"/>
      <c r="AG6" s="137"/>
      <c r="AH6" s="137"/>
      <c r="AI6" s="13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c r="IR6" s="114"/>
      <c r="IS6" s="114"/>
      <c r="IT6" s="114"/>
      <c r="IU6" s="114"/>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row>
    <row r="7" spans="1:315" s="139" customFormat="1" ht="25" customHeight="1">
      <c r="A7" s="137"/>
      <c r="B7" s="137"/>
      <c r="C7" s="137"/>
      <c r="D7" s="137"/>
      <c r="E7" s="137"/>
      <c r="F7" s="137"/>
      <c r="G7" s="137"/>
      <c r="H7" s="137"/>
      <c r="I7" s="137"/>
      <c r="J7" s="137"/>
      <c r="K7" s="138"/>
      <c r="L7" s="137"/>
      <c r="M7" s="138"/>
      <c r="N7" s="137"/>
      <c r="O7" s="138"/>
      <c r="P7" s="137"/>
      <c r="Q7" s="138"/>
      <c r="R7" s="137"/>
      <c r="S7" s="137"/>
      <c r="T7" s="138"/>
      <c r="U7" s="137"/>
      <c r="V7" s="138"/>
      <c r="W7" s="137"/>
      <c r="X7" s="138"/>
      <c r="Y7" s="137"/>
      <c r="Z7" s="138"/>
      <c r="AA7" s="137"/>
      <c r="AB7" s="142"/>
      <c r="AC7" s="137"/>
      <c r="AD7" s="137"/>
      <c r="AE7" s="143"/>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c r="HD7" s="114"/>
      <c r="HE7" s="114"/>
      <c r="HF7" s="114"/>
      <c r="HG7" s="114"/>
      <c r="HH7" s="114"/>
      <c r="HI7" s="114"/>
      <c r="HJ7" s="114"/>
      <c r="HK7" s="114"/>
      <c r="HL7" s="114"/>
      <c r="HM7" s="114"/>
      <c r="HN7" s="114"/>
      <c r="HO7" s="114"/>
      <c r="HP7" s="114"/>
      <c r="HQ7" s="114"/>
      <c r="HR7" s="114"/>
      <c r="HS7" s="114"/>
      <c r="HT7" s="114"/>
      <c r="HU7" s="114"/>
      <c r="HV7" s="114"/>
      <c r="HW7" s="114"/>
      <c r="HX7" s="114"/>
      <c r="HY7" s="114"/>
      <c r="HZ7" s="114"/>
      <c r="IA7" s="114"/>
      <c r="IB7" s="114"/>
      <c r="IC7" s="114"/>
      <c r="ID7" s="114"/>
      <c r="IE7" s="114"/>
      <c r="IF7" s="114"/>
      <c r="IG7" s="114"/>
      <c r="IH7" s="114"/>
      <c r="II7" s="114"/>
      <c r="IJ7" s="114"/>
      <c r="IK7" s="114"/>
      <c r="IL7" s="114"/>
      <c r="IM7" s="114"/>
      <c r="IN7" s="114"/>
      <c r="IO7" s="114"/>
      <c r="IP7" s="114"/>
      <c r="IQ7" s="114"/>
      <c r="IR7" s="114"/>
      <c r="IS7" s="114"/>
      <c r="IT7" s="114"/>
      <c r="IU7" s="114"/>
      <c r="IV7" s="114"/>
      <c r="IW7" s="114"/>
      <c r="IX7" s="114"/>
      <c r="IY7" s="114"/>
      <c r="IZ7" s="114"/>
      <c r="JA7" s="114"/>
      <c r="JB7" s="114"/>
      <c r="JC7" s="114"/>
      <c r="JD7" s="114"/>
      <c r="JE7" s="114"/>
      <c r="JF7" s="114"/>
      <c r="JG7" s="114"/>
      <c r="JH7" s="114"/>
      <c r="JI7" s="114"/>
      <c r="JJ7" s="114"/>
      <c r="JK7" s="114"/>
      <c r="JL7" s="114"/>
      <c r="JM7" s="114"/>
      <c r="JN7" s="114"/>
      <c r="JO7" s="114"/>
      <c r="JP7" s="114"/>
      <c r="JQ7" s="114"/>
      <c r="JR7" s="114"/>
      <c r="JS7" s="114"/>
      <c r="JT7" s="114"/>
      <c r="JU7" s="114"/>
      <c r="JV7" s="114"/>
      <c r="JW7" s="114"/>
      <c r="JX7" s="114"/>
      <c r="JY7" s="114"/>
      <c r="JZ7" s="114"/>
      <c r="KA7" s="114"/>
      <c r="KB7" s="114"/>
      <c r="KC7" s="114"/>
      <c r="KD7" s="114"/>
      <c r="KE7" s="114"/>
      <c r="KF7" s="114"/>
      <c r="KG7" s="114"/>
      <c r="KH7" s="114"/>
      <c r="KI7" s="114"/>
      <c r="KJ7" s="114"/>
      <c r="KK7" s="114"/>
      <c r="KL7" s="114"/>
      <c r="KM7" s="114"/>
      <c r="KN7" s="114"/>
      <c r="KO7" s="114"/>
      <c r="KP7" s="114"/>
      <c r="KQ7" s="114"/>
      <c r="KR7" s="114"/>
      <c r="KS7" s="114"/>
      <c r="KT7" s="114"/>
      <c r="KU7" s="114"/>
      <c r="KV7" s="114"/>
      <c r="KW7" s="114"/>
      <c r="KX7" s="114"/>
      <c r="KY7" s="114"/>
      <c r="KZ7" s="114"/>
      <c r="LA7" s="114"/>
      <c r="LB7" s="114"/>
      <c r="LC7" s="114"/>
    </row>
    <row r="8" spans="1:315" s="139" customFormat="1" ht="25" customHeight="1">
      <c r="A8" s="137"/>
      <c r="B8" s="339" t="str">
        <f>"P R I C E    O P T I O N     S E L E C T I O N    for    "</f>
        <v xml:space="preserve">P R I C E    O P T I O N     S E L E C T I O N    for    </v>
      </c>
      <c r="C8" s="340"/>
      <c r="D8" s="137"/>
      <c r="E8" s="137"/>
      <c r="F8" s="137"/>
      <c r="G8" s="137"/>
      <c r="H8" s="137"/>
      <c r="I8" s="137"/>
      <c r="J8" s="137"/>
      <c r="K8" s="138"/>
      <c r="L8" s="137"/>
      <c r="M8" s="138"/>
      <c r="N8" s="137"/>
      <c r="O8" s="138"/>
      <c r="P8" s="137"/>
      <c r="Q8" s="138"/>
      <c r="R8" s="137"/>
      <c r="S8" s="137"/>
      <c r="T8" s="138"/>
      <c r="U8" s="137"/>
      <c r="V8" s="138"/>
      <c r="W8" s="137"/>
      <c r="X8" s="138"/>
      <c r="Y8" s="137"/>
      <c r="Z8" s="138"/>
      <c r="AA8" s="137"/>
      <c r="AB8" s="142"/>
      <c r="AC8" s="137"/>
      <c r="AD8" s="137"/>
      <c r="AE8" s="143"/>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14"/>
      <c r="JT8" s="114"/>
      <c r="JU8" s="114"/>
      <c r="JV8" s="114"/>
      <c r="JW8" s="114"/>
      <c r="JX8" s="114"/>
      <c r="JY8" s="114"/>
      <c r="JZ8" s="114"/>
      <c r="KA8" s="114"/>
      <c r="KB8" s="114"/>
      <c r="KC8" s="114"/>
      <c r="KD8" s="114"/>
      <c r="KE8" s="114"/>
      <c r="KF8" s="114"/>
      <c r="KG8" s="114"/>
      <c r="KH8" s="114"/>
      <c r="KI8" s="114"/>
      <c r="KJ8" s="114"/>
      <c r="KK8" s="114"/>
      <c r="KL8" s="114"/>
      <c r="KM8" s="114"/>
      <c r="KN8" s="114"/>
      <c r="KO8" s="114"/>
      <c r="KP8" s="114"/>
      <c r="KQ8" s="114"/>
      <c r="KR8" s="114"/>
      <c r="KS8" s="114"/>
      <c r="KT8" s="114"/>
      <c r="KU8" s="114"/>
      <c r="KV8" s="114"/>
      <c r="KW8" s="114"/>
      <c r="KX8" s="114"/>
      <c r="KY8" s="114"/>
      <c r="KZ8" s="114"/>
      <c r="LA8" s="114"/>
      <c r="LB8" s="114"/>
      <c r="LC8" s="114"/>
    </row>
    <row r="9" spans="1:315" s="139" customFormat="1" ht="25" customHeight="1">
      <c r="A9" s="137"/>
      <c r="B9" s="341" t="str">
        <f>UPPER('Price Calculator'!E10)</f>
        <v>SCRUNCHIE SET</v>
      </c>
      <c r="C9" s="338"/>
      <c r="D9" s="137"/>
      <c r="E9" s="137"/>
      <c r="F9" s="137"/>
      <c r="G9" s="137"/>
      <c r="H9" s="137"/>
      <c r="I9" s="137"/>
      <c r="J9" s="137"/>
      <c r="K9" s="138"/>
      <c r="L9" s="137"/>
      <c r="M9" s="138"/>
      <c r="N9" s="137"/>
      <c r="O9" s="138"/>
      <c r="P9" s="137"/>
      <c r="Q9" s="138"/>
      <c r="R9" s="137"/>
      <c r="S9" s="137"/>
      <c r="T9" s="138"/>
      <c r="U9" s="137"/>
      <c r="V9" s="138"/>
      <c r="W9" s="137"/>
      <c r="X9" s="138"/>
      <c r="Y9" s="137"/>
      <c r="Z9" s="138"/>
      <c r="AA9" s="137"/>
      <c r="AB9" s="142"/>
      <c r="AC9" s="137"/>
      <c r="AD9" s="137"/>
      <c r="AE9" s="143"/>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c r="IR9" s="114"/>
      <c r="IS9" s="114"/>
      <c r="IT9" s="114"/>
      <c r="IU9" s="114"/>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14"/>
      <c r="JT9" s="114"/>
      <c r="JU9" s="114"/>
      <c r="JV9" s="114"/>
      <c r="JW9" s="114"/>
      <c r="JX9" s="114"/>
      <c r="JY9" s="114"/>
      <c r="JZ9" s="114"/>
      <c r="KA9" s="114"/>
      <c r="KB9" s="114"/>
      <c r="KC9" s="114"/>
      <c r="KD9" s="114"/>
      <c r="KE9" s="114"/>
      <c r="KF9" s="114"/>
      <c r="KG9" s="114"/>
      <c r="KH9" s="114"/>
      <c r="KI9" s="114"/>
      <c r="KJ9" s="114"/>
      <c r="KK9" s="114"/>
      <c r="KL9" s="114"/>
      <c r="KM9" s="114"/>
      <c r="KN9" s="114"/>
      <c r="KO9" s="114"/>
      <c r="KP9" s="114"/>
      <c r="KQ9" s="114"/>
      <c r="KR9" s="114"/>
      <c r="KS9" s="114"/>
      <c r="KT9" s="114"/>
      <c r="KU9" s="114"/>
      <c r="KV9" s="114"/>
      <c r="KW9" s="114"/>
      <c r="KX9" s="114"/>
      <c r="KY9" s="114"/>
      <c r="KZ9" s="114"/>
      <c r="LA9" s="114"/>
      <c r="LB9" s="114"/>
      <c r="LC9" s="114"/>
    </row>
    <row r="10" spans="1:315" s="139" customFormat="1" ht="25" customHeight="1">
      <c r="A10" s="137"/>
      <c r="B10" s="337"/>
      <c r="C10" s="338"/>
      <c r="D10" s="137"/>
      <c r="E10" s="137"/>
      <c r="F10" s="137"/>
      <c r="G10" s="137"/>
      <c r="H10" s="137"/>
      <c r="I10" s="137"/>
      <c r="J10" s="137"/>
      <c r="K10" s="138"/>
      <c r="L10" s="137"/>
      <c r="M10" s="138"/>
      <c r="N10" s="137"/>
      <c r="O10" s="138"/>
      <c r="P10" s="137"/>
      <c r="Q10" s="138"/>
      <c r="R10" s="137"/>
      <c r="S10" s="137"/>
      <c r="T10" s="138"/>
      <c r="U10" s="137"/>
      <c r="V10" s="138"/>
      <c r="W10" s="137"/>
      <c r="X10" s="138"/>
      <c r="Y10" s="137"/>
      <c r="Z10" s="138"/>
      <c r="AA10" s="137"/>
      <c r="AB10" s="142"/>
      <c r="AC10" s="137"/>
      <c r="AD10" s="137"/>
      <c r="AE10" s="143"/>
      <c r="AF10" s="137"/>
      <c r="AG10" s="137"/>
      <c r="AH10" s="137"/>
      <c r="AI10" s="13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row>
    <row r="11" spans="1:315" s="139" customFormat="1" ht="25" customHeight="1">
      <c r="A11" s="137"/>
      <c r="B11" s="488" t="s">
        <v>218</v>
      </c>
      <c r="C11" s="489"/>
      <c r="D11" s="137"/>
      <c r="E11" s="137"/>
      <c r="F11" s="137"/>
      <c r="G11" s="137"/>
      <c r="H11" s="137"/>
      <c r="I11" s="137"/>
      <c r="J11" s="137"/>
      <c r="K11" s="138"/>
      <c r="L11" s="137"/>
      <c r="M11" s="138"/>
      <c r="N11" s="137"/>
      <c r="O11" s="138"/>
      <c r="P11" s="137"/>
      <c r="Q11" s="138"/>
      <c r="R11" s="137"/>
      <c r="S11" s="137"/>
      <c r="T11" s="138"/>
      <c r="U11" s="137"/>
      <c r="V11" s="138"/>
      <c r="W11" s="137"/>
      <c r="X11" s="138"/>
      <c r="Y11" s="137"/>
      <c r="Z11" s="138"/>
      <c r="AA11" s="137"/>
      <c r="AB11" s="142"/>
      <c r="AC11" s="137"/>
      <c r="AD11" s="137"/>
      <c r="AE11" s="143"/>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row>
    <row r="12" spans="1:315" s="139" customFormat="1" ht="25" customHeight="1">
      <c r="A12" s="137"/>
      <c r="B12" s="342"/>
      <c r="C12" s="343"/>
      <c r="D12" s="137"/>
      <c r="E12" s="137"/>
      <c r="F12" s="137"/>
      <c r="G12" s="137"/>
      <c r="H12" s="137"/>
      <c r="I12" s="137"/>
      <c r="J12" s="137"/>
      <c r="K12" s="138"/>
      <c r="L12" s="137"/>
      <c r="M12" s="138"/>
      <c r="N12" s="137"/>
      <c r="O12" s="138"/>
      <c r="P12" s="137"/>
      <c r="Q12" s="138"/>
      <c r="R12" s="137"/>
      <c r="S12" s="137"/>
      <c r="T12" s="138"/>
      <c r="U12" s="137"/>
      <c r="V12" s="138"/>
      <c r="W12" s="137"/>
      <c r="X12" s="138"/>
      <c r="Y12" s="137"/>
      <c r="Z12" s="138"/>
      <c r="AA12" s="137"/>
      <c r="AB12" s="142"/>
      <c r="AC12" s="137"/>
      <c r="AD12" s="137"/>
      <c r="AE12" s="143"/>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row>
    <row r="13" spans="1:315" s="139" customFormat="1" ht="25" customHeight="1">
      <c r="A13" s="137"/>
      <c r="B13" s="137"/>
      <c r="C13" s="137"/>
      <c r="D13" s="137" t="s">
        <v>217</v>
      </c>
      <c r="E13" s="137"/>
      <c r="F13" s="137"/>
      <c r="G13" s="137"/>
      <c r="H13" s="137"/>
      <c r="I13" s="137"/>
      <c r="J13" s="137"/>
      <c r="K13" s="138"/>
      <c r="L13" s="137"/>
      <c r="M13" s="138"/>
      <c r="N13" s="137"/>
      <c r="O13" s="138"/>
      <c r="P13" s="137"/>
      <c r="Q13" s="138"/>
      <c r="R13" s="137"/>
      <c r="S13" s="137"/>
      <c r="T13" s="138"/>
      <c r="U13" s="137"/>
      <c r="V13" s="138"/>
      <c r="W13" s="137"/>
      <c r="X13" s="138"/>
      <c r="Y13" s="137"/>
      <c r="Z13" s="138"/>
      <c r="AA13" s="137"/>
      <c r="AB13" s="142"/>
      <c r="AC13" s="137"/>
      <c r="AD13" s="137"/>
      <c r="AE13" s="143"/>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row>
    <row r="14" spans="1:315" s="139" customFormat="1" ht="25" customHeight="1">
      <c r="A14" s="137"/>
      <c r="B14" s="339" t="s">
        <v>146</v>
      </c>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0"/>
      <c r="AA14" s="137"/>
      <c r="AB14" s="142"/>
      <c r="AC14" s="137"/>
      <c r="AD14" s="137"/>
      <c r="AE14" s="143"/>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c r="IW14" s="114"/>
      <c r="IX14" s="114"/>
      <c r="IY14" s="114"/>
      <c r="IZ14" s="114"/>
      <c r="JA14" s="114"/>
      <c r="JB14" s="114"/>
      <c r="JC14" s="114"/>
      <c r="JD14" s="114"/>
      <c r="JE14" s="114"/>
      <c r="JF14" s="114"/>
      <c r="JG14" s="114"/>
      <c r="JH14" s="114"/>
      <c r="JI14" s="114"/>
      <c r="JJ14" s="114"/>
      <c r="JK14" s="114"/>
      <c r="JL14" s="114"/>
      <c r="JM14" s="114"/>
      <c r="JN14" s="114"/>
      <c r="JO14" s="114"/>
      <c r="JP14" s="114"/>
      <c r="JQ14" s="114"/>
      <c r="JR14" s="114"/>
      <c r="JS14" s="114"/>
      <c r="JT14" s="114"/>
      <c r="JU14" s="114"/>
      <c r="JV14" s="114"/>
      <c r="JW14" s="114"/>
      <c r="JX14" s="114"/>
      <c r="JY14" s="114"/>
      <c r="JZ14" s="114"/>
      <c r="KA14" s="114"/>
      <c r="KB14" s="114"/>
      <c r="KC14" s="114"/>
      <c r="KD14" s="114"/>
      <c r="KE14" s="114"/>
      <c r="KF14" s="114"/>
      <c r="KG14" s="114"/>
      <c r="KH14" s="114"/>
      <c r="KI14" s="114"/>
      <c r="KJ14" s="114"/>
      <c r="KK14" s="114"/>
      <c r="KL14" s="114"/>
      <c r="KM14" s="114"/>
      <c r="KN14" s="114"/>
      <c r="KO14" s="114"/>
      <c r="KP14" s="114"/>
      <c r="KQ14" s="114"/>
      <c r="KR14" s="114"/>
      <c r="KS14" s="114"/>
      <c r="KT14" s="114"/>
      <c r="KU14" s="114"/>
      <c r="KV14" s="114"/>
      <c r="KW14" s="114"/>
      <c r="KX14" s="114"/>
      <c r="KY14" s="114"/>
      <c r="KZ14" s="114"/>
      <c r="LA14" s="114"/>
      <c r="LB14" s="114"/>
      <c r="LC14" s="114"/>
    </row>
    <row r="15" spans="1:315" s="139" customFormat="1" ht="25" customHeight="1">
      <c r="A15" s="137"/>
      <c r="B15" s="34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338"/>
      <c r="AA15" s="137"/>
      <c r="AB15" s="142"/>
      <c r="AC15" s="137"/>
      <c r="AD15" s="137"/>
      <c r="AE15" s="143"/>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c r="IW15" s="114"/>
      <c r="IX15" s="114"/>
      <c r="IY15" s="114"/>
      <c r="IZ15" s="114"/>
      <c r="JA15" s="114"/>
      <c r="JB15" s="114"/>
      <c r="JC15" s="114"/>
      <c r="JD15" s="114"/>
      <c r="JE15" s="114"/>
      <c r="JF15" s="114"/>
      <c r="JG15" s="114"/>
      <c r="JH15" s="114"/>
      <c r="JI15" s="114"/>
      <c r="JJ15" s="114"/>
      <c r="JK15" s="114"/>
      <c r="JL15" s="114"/>
      <c r="JM15" s="114"/>
      <c r="JN15" s="114"/>
      <c r="JO15" s="114"/>
      <c r="JP15" s="114"/>
      <c r="JQ15" s="114"/>
      <c r="JR15" s="114"/>
      <c r="JS15" s="114"/>
      <c r="JT15" s="114"/>
      <c r="JU15" s="114"/>
      <c r="JV15" s="114"/>
      <c r="JW15" s="114"/>
      <c r="JX15" s="114"/>
      <c r="JY15" s="114"/>
      <c r="JZ15" s="114"/>
      <c r="KA15" s="114"/>
      <c r="KB15" s="114"/>
      <c r="KC15" s="114"/>
      <c r="KD15" s="114"/>
      <c r="KE15" s="114"/>
      <c r="KF15" s="114"/>
      <c r="KG15" s="114"/>
      <c r="KH15" s="114"/>
      <c r="KI15" s="114"/>
      <c r="KJ15" s="114"/>
      <c r="KK15" s="114"/>
      <c r="KL15" s="114"/>
      <c r="KM15" s="114"/>
      <c r="KN15" s="114"/>
      <c r="KO15" s="114"/>
      <c r="KP15" s="114"/>
      <c r="KQ15" s="114"/>
      <c r="KR15" s="114"/>
      <c r="KS15" s="114"/>
      <c r="KT15" s="114"/>
      <c r="KU15" s="114"/>
      <c r="KV15" s="114"/>
      <c r="KW15" s="114"/>
      <c r="KX15" s="114"/>
      <c r="KY15" s="114"/>
      <c r="KZ15" s="114"/>
      <c r="LA15" s="114"/>
      <c r="LB15" s="114"/>
      <c r="LC15" s="114"/>
    </row>
    <row r="16" spans="1:315" s="139" customFormat="1" ht="25" customHeight="1">
      <c r="A16" s="137"/>
      <c r="B16" s="144"/>
      <c r="C16" s="147"/>
      <c r="D16" s="147"/>
      <c r="E16" s="147"/>
      <c r="F16" s="147"/>
      <c r="G16" s="147"/>
      <c r="H16" s="148"/>
      <c r="I16" s="147"/>
      <c r="J16" s="147"/>
      <c r="K16" s="149"/>
      <c r="L16" s="147"/>
      <c r="M16" s="149"/>
      <c r="N16" s="147"/>
      <c r="O16" s="149"/>
      <c r="P16" s="147"/>
      <c r="Q16" s="149"/>
      <c r="R16" s="147"/>
      <c r="S16" s="147"/>
      <c r="T16" s="149"/>
      <c r="U16" s="147"/>
      <c r="V16" s="149"/>
      <c r="W16" s="147"/>
      <c r="X16" s="149"/>
      <c r="Y16" s="147"/>
      <c r="Z16" s="150"/>
      <c r="AA16" s="137"/>
      <c r="AB16" s="142"/>
      <c r="AC16" s="137"/>
      <c r="AD16" s="137"/>
      <c r="AE16" s="143"/>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c r="IW16" s="114"/>
      <c r="IX16" s="114"/>
      <c r="IY16" s="114"/>
      <c r="IZ16" s="114"/>
      <c r="JA16" s="114"/>
      <c r="JB16" s="114"/>
      <c r="JC16" s="114"/>
      <c r="JD16" s="114"/>
      <c r="JE16" s="114"/>
      <c r="JF16" s="114"/>
      <c r="JG16" s="114"/>
      <c r="JH16" s="114"/>
      <c r="JI16" s="114"/>
      <c r="JJ16" s="114"/>
      <c r="JK16" s="114"/>
      <c r="JL16" s="114"/>
      <c r="JM16" s="114"/>
      <c r="JN16" s="114"/>
      <c r="JO16" s="114"/>
      <c r="JP16" s="114"/>
      <c r="JQ16" s="114"/>
      <c r="JR16" s="114"/>
      <c r="JS16" s="114"/>
      <c r="JT16" s="114"/>
      <c r="JU16" s="114"/>
      <c r="JV16" s="114"/>
      <c r="JW16" s="114"/>
      <c r="JX16" s="114"/>
      <c r="JY16" s="114"/>
      <c r="JZ16" s="114"/>
      <c r="KA16" s="114"/>
      <c r="KB16" s="114"/>
      <c r="KC16" s="114"/>
      <c r="KD16" s="114"/>
      <c r="KE16" s="114"/>
      <c r="KF16" s="114"/>
      <c r="KG16" s="114"/>
      <c r="KH16" s="114"/>
      <c r="KI16" s="114"/>
      <c r="KJ16" s="114"/>
      <c r="KK16" s="114"/>
      <c r="KL16" s="114"/>
      <c r="KM16" s="114"/>
      <c r="KN16" s="114"/>
      <c r="KO16" s="114"/>
      <c r="KP16" s="114"/>
      <c r="KQ16" s="114"/>
      <c r="KR16" s="114"/>
      <c r="KS16" s="114"/>
      <c r="KT16" s="114"/>
      <c r="KU16" s="114"/>
      <c r="KV16" s="114"/>
      <c r="KW16" s="114"/>
      <c r="KX16" s="114"/>
      <c r="KY16" s="114"/>
      <c r="KZ16" s="114"/>
      <c r="LA16" s="114"/>
      <c r="LB16" s="114"/>
      <c r="LC16" s="114"/>
    </row>
    <row r="17" spans="1:315" s="139" customFormat="1" ht="25" customHeight="1">
      <c r="A17" s="137"/>
      <c r="B17" s="151" t="str">
        <f>'Price Calculator'!E10</f>
        <v>Scrunchie Set</v>
      </c>
      <c r="C17" s="152" t="str">
        <f>'Price Calculator'!E11</f>
        <v xml:space="preserve">AC Retail price </v>
      </c>
      <c r="D17" s="153"/>
      <c r="E17" s="154">
        <f>'Price Calculator'!E12</f>
        <v>0</v>
      </c>
      <c r="F17" s="155">
        <f>'Price Calculator'!E13</f>
        <v>0</v>
      </c>
      <c r="G17" s="155">
        <f>'Price Calculator'!E14</f>
        <v>0.1</v>
      </c>
      <c r="H17" s="155">
        <f>T17/Q17</f>
        <v>0.45801526717557256</v>
      </c>
      <c r="I17" s="153"/>
      <c r="J17" s="153" t="str">
        <f>IF(K17="","",$A$1)</f>
        <v>$</v>
      </c>
      <c r="K17" s="156">
        <f>'Price Calculator'!K18</f>
        <v>7.4</v>
      </c>
      <c r="L17" s="153" t="str">
        <f>IF(M17="","",$A$1)</f>
        <v>$</v>
      </c>
      <c r="M17" s="156">
        <f>'Price Calculator'!K19</f>
        <v>3.416666666666667</v>
      </c>
      <c r="N17" s="153" t="str">
        <f>IF(O17="","",$A$1)</f>
        <v>$</v>
      </c>
      <c r="O17" s="156">
        <f>'Price Calculator'!K20</f>
        <v>0.1</v>
      </c>
      <c r="P17" s="153" t="str">
        <f>IF(Q17="","",$A$1)</f>
        <v>$</v>
      </c>
      <c r="Q17" s="156">
        <f>K17+M17+O17</f>
        <v>10.916666666666666</v>
      </c>
      <c r="R17" s="153"/>
      <c r="S17" s="153" t="str">
        <f>IF(T17="","",$A$1)</f>
        <v>$</v>
      </c>
      <c r="T17" s="156">
        <f>IF(B11="By Profit",'Price Calculator'!W31,IF(B11="By Profit Margin",'Price Calculator'!AJ31, IF(B11="By Final Price", 'Price Calculator'!AW31, IF(B11="By Net Price",'Price Calculator'!BJ31, IF(B11="By Selling Price",'Price Calculator'!BW31,"")))))</f>
        <v>5</v>
      </c>
      <c r="U17" s="153" t="str">
        <f>IF(V17="","",$A$1)</f>
        <v>$</v>
      </c>
      <c r="V17" s="156">
        <f>IF(B11="By Profit",'Price Calculator'!W34,IF(B11="By Profit Margin",'Price Calculator'!AJ34, IF(B11="By Final Price", 'Price Calculator'!AW34, IF(B11="By Net Price",'Price Calculator'!BJ34, IF(B11="By Selling Price",'Price Calculator'!BW34,"")))))</f>
        <v>0</v>
      </c>
      <c r="W17" s="153" t="str">
        <f>IF(X17="","",$A$1)</f>
        <v>$</v>
      </c>
      <c r="X17" s="156">
        <f>IF(B11="By Profit",'Price Calculator'!W36+'Price Calculator'!W37,IF(B11="By Profit Margin",'Price Calculator'!AJ36+'Price Calculator'!AJ37, IF(B11="By Final Price", 'Price Calculator'!AW36+'Price Calculator'!AW37, IF(B11="By Net Price",'Price Calculator'!BJ36+'Price Calculator'!BJ37, IF(B11="By Selling Price",'Price Calculator'!BW36+'Price Calculator'!BW37,"")))))</f>
        <v>1.5916666666666668</v>
      </c>
      <c r="Y17" s="153" t="str">
        <f>IF(Z17="","",$A$1)</f>
        <v>$</v>
      </c>
      <c r="Z17" s="157">
        <f>IF(B11="By Profit",'Price Calculator'!W38,IF(B11="By Profit Margin",'Price Calculator'!AJ38, IF(B11="By Final Price", 'Price Calculator'!AW38, IF(B11="By Net Price",'Price Calculator'!BJ38, IF(B11="By Selling Price",'Price Calculator'!BW38,"")))))</f>
        <v>17.508333333333333</v>
      </c>
      <c r="AA17" s="137"/>
      <c r="AB17" s="142"/>
      <c r="AC17" s="137"/>
      <c r="AD17" s="137"/>
      <c r="AE17" s="143"/>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c r="IW17" s="114"/>
      <c r="IX17" s="114"/>
      <c r="IY17" s="114"/>
      <c r="IZ17" s="114"/>
      <c r="JA17" s="114"/>
      <c r="JB17" s="114"/>
      <c r="JC17" s="114"/>
      <c r="JD17" s="114"/>
      <c r="JE17" s="114"/>
      <c r="JF17" s="114"/>
      <c r="JG17" s="114"/>
      <c r="JH17" s="114"/>
      <c r="JI17" s="114"/>
      <c r="JJ17" s="114"/>
      <c r="JK17" s="114"/>
      <c r="JL17" s="114"/>
      <c r="JM17" s="114"/>
      <c r="JN17" s="114"/>
      <c r="JO17" s="114"/>
      <c r="JP17" s="114"/>
      <c r="JQ17" s="114"/>
      <c r="JR17" s="114"/>
      <c r="JS17" s="114"/>
      <c r="JT17" s="114"/>
      <c r="JU17" s="114"/>
      <c r="JV17" s="114"/>
      <c r="JW17" s="114"/>
      <c r="JX17" s="114"/>
      <c r="JY17" s="114"/>
      <c r="JZ17" s="114"/>
      <c r="KA17" s="114"/>
      <c r="KB17" s="114"/>
      <c r="KC17" s="114"/>
      <c r="KD17" s="114"/>
      <c r="KE17" s="114"/>
      <c r="KF17" s="114"/>
      <c r="KG17" s="114"/>
      <c r="KH17" s="114"/>
      <c r="KI17" s="114"/>
      <c r="KJ17" s="114"/>
      <c r="KK17" s="114"/>
      <c r="KL17" s="114"/>
      <c r="KM17" s="114"/>
      <c r="KN17" s="114"/>
      <c r="KO17" s="114"/>
      <c r="KP17" s="114"/>
      <c r="KQ17" s="114"/>
      <c r="KR17" s="114"/>
      <c r="KS17" s="114"/>
      <c r="KT17" s="114"/>
      <c r="KU17" s="114"/>
      <c r="KV17" s="114"/>
      <c r="KW17" s="114"/>
      <c r="KX17" s="114"/>
      <c r="KY17" s="114"/>
      <c r="KZ17" s="114"/>
      <c r="LA17" s="114"/>
      <c r="LB17" s="114"/>
      <c r="LC17" s="114"/>
    </row>
    <row r="18" spans="1:315" s="139" customFormat="1" ht="25" customHeight="1">
      <c r="A18" s="137"/>
      <c r="B18" s="144"/>
      <c r="C18" s="147"/>
      <c r="D18" s="147"/>
      <c r="E18" s="147"/>
      <c r="F18" s="147"/>
      <c r="G18" s="147"/>
      <c r="H18" s="147"/>
      <c r="I18" s="147"/>
      <c r="J18" s="147"/>
      <c r="K18" s="149"/>
      <c r="L18" s="147"/>
      <c r="M18" s="149"/>
      <c r="N18" s="147"/>
      <c r="O18" s="149"/>
      <c r="P18" s="147"/>
      <c r="Q18" s="149"/>
      <c r="R18" s="147"/>
      <c r="S18" s="147"/>
      <c r="T18" s="149"/>
      <c r="U18" s="147"/>
      <c r="V18" s="149"/>
      <c r="W18" s="147"/>
      <c r="X18" s="149"/>
      <c r="Y18" s="147"/>
      <c r="Z18" s="150"/>
      <c r="AA18" s="137"/>
      <c r="AB18" s="142"/>
      <c r="AC18" s="137"/>
      <c r="AD18" s="137"/>
      <c r="AE18" s="143"/>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O18" s="114"/>
      <c r="KP18" s="114"/>
      <c r="KQ18" s="114"/>
      <c r="KR18" s="114"/>
      <c r="KS18" s="114"/>
      <c r="KT18" s="114"/>
      <c r="KU18" s="114"/>
      <c r="KV18" s="114"/>
      <c r="KW18" s="114"/>
      <c r="KX18" s="114"/>
      <c r="KY18" s="114"/>
      <c r="KZ18" s="114"/>
      <c r="LA18" s="114"/>
      <c r="LB18" s="114"/>
      <c r="LC18" s="114"/>
    </row>
    <row r="19" spans="1:315" s="139" customFormat="1" ht="25" customHeight="1">
      <c r="A19" s="137"/>
      <c r="B19" s="144"/>
      <c r="C19" s="346" t="s">
        <v>216</v>
      </c>
      <c r="D19" s="347"/>
      <c r="E19" s="347"/>
      <c r="F19" s="347"/>
      <c r="G19" s="347"/>
      <c r="H19" s="347"/>
      <c r="I19" s="347"/>
      <c r="J19" s="347"/>
      <c r="K19" s="347"/>
      <c r="L19" s="347"/>
      <c r="M19" s="347"/>
      <c r="N19" s="347"/>
      <c r="O19" s="347"/>
      <c r="P19" s="347"/>
      <c r="Q19" s="347"/>
      <c r="R19" s="347"/>
      <c r="S19" s="347"/>
      <c r="T19" s="347"/>
      <c r="U19" s="347"/>
      <c r="V19" s="347"/>
      <c r="W19" s="348"/>
      <c r="X19" s="149"/>
      <c r="Y19" s="147"/>
      <c r="Z19" s="150"/>
      <c r="AA19" s="137"/>
      <c r="AB19" s="142"/>
      <c r="AC19" s="137"/>
      <c r="AD19" s="137"/>
      <c r="AE19" s="143"/>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c r="IW19" s="114"/>
      <c r="IX19" s="114"/>
      <c r="IY19" s="114"/>
      <c r="IZ19" s="114"/>
      <c r="JA19" s="114"/>
      <c r="JB19" s="114"/>
      <c r="JC19" s="114"/>
      <c r="JD19" s="114"/>
      <c r="JE19" s="114"/>
      <c r="JF19" s="114"/>
      <c r="JG19" s="114"/>
      <c r="JH19" s="114"/>
      <c r="JI19" s="114"/>
      <c r="JJ19" s="114"/>
      <c r="JK19" s="114"/>
      <c r="JL19" s="114"/>
      <c r="JM19" s="114"/>
      <c r="JN19" s="114"/>
      <c r="JO19" s="114"/>
      <c r="JP19" s="114"/>
      <c r="JQ19" s="114"/>
      <c r="JR19" s="114"/>
      <c r="JS19" s="114"/>
      <c r="JT19" s="114"/>
      <c r="JU19" s="114"/>
      <c r="JV19" s="114"/>
      <c r="JW19" s="114"/>
      <c r="JX19" s="114"/>
      <c r="JY19" s="114"/>
      <c r="JZ19" s="114"/>
      <c r="KA19" s="114"/>
      <c r="KB19" s="114"/>
      <c r="KC19" s="114"/>
      <c r="KD19" s="114"/>
      <c r="KE19" s="114"/>
      <c r="KF19" s="114"/>
      <c r="KG19" s="114"/>
      <c r="KH19" s="114"/>
      <c r="KI19" s="114"/>
      <c r="KJ19" s="114"/>
      <c r="KK19" s="114"/>
      <c r="KL19" s="114"/>
      <c r="KM19" s="114"/>
      <c r="KN19" s="114"/>
      <c r="KO19" s="114"/>
      <c r="KP19" s="114"/>
      <c r="KQ19" s="114"/>
      <c r="KR19" s="114"/>
      <c r="KS19" s="114"/>
      <c r="KT19" s="114"/>
      <c r="KU19" s="114"/>
      <c r="KV19" s="114"/>
      <c r="KW19" s="114"/>
      <c r="KX19" s="114"/>
      <c r="KY19" s="114"/>
      <c r="KZ19" s="114"/>
      <c r="LA19" s="114"/>
      <c r="LB19" s="114"/>
      <c r="LC19" s="114"/>
    </row>
    <row r="20" spans="1:315" s="139" customFormat="1" ht="25" customHeight="1">
      <c r="A20" s="137"/>
      <c r="B20" s="144"/>
      <c r="C20" s="349"/>
      <c r="D20" s="350"/>
      <c r="E20" s="350"/>
      <c r="F20" s="350"/>
      <c r="G20" s="350"/>
      <c r="H20" s="350"/>
      <c r="I20" s="350"/>
      <c r="J20" s="350"/>
      <c r="K20" s="350"/>
      <c r="L20" s="350"/>
      <c r="M20" s="350"/>
      <c r="N20" s="350"/>
      <c r="O20" s="350"/>
      <c r="P20" s="350"/>
      <c r="Q20" s="350"/>
      <c r="R20" s="350"/>
      <c r="S20" s="350"/>
      <c r="T20" s="350"/>
      <c r="U20" s="350"/>
      <c r="V20" s="350"/>
      <c r="W20" s="351"/>
      <c r="X20" s="149"/>
      <c r="Y20" s="147"/>
      <c r="Z20" s="150"/>
      <c r="AA20" s="137"/>
      <c r="AB20" s="142"/>
      <c r="AC20" s="137"/>
      <c r="AD20" s="137"/>
      <c r="AE20" s="143"/>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O20" s="114"/>
      <c r="KP20" s="114"/>
      <c r="KQ20" s="114"/>
      <c r="KR20" s="114"/>
      <c r="KS20" s="114"/>
      <c r="KT20" s="114"/>
      <c r="KU20" s="114"/>
      <c r="KV20" s="114"/>
      <c r="KW20" s="114"/>
      <c r="KX20" s="114"/>
      <c r="KY20" s="114"/>
      <c r="KZ20" s="114"/>
      <c r="LA20" s="114"/>
      <c r="LB20" s="114"/>
      <c r="LC20" s="114"/>
    </row>
    <row r="21" spans="1:315" s="139" customFormat="1" ht="25" customHeight="1">
      <c r="A21" s="137"/>
      <c r="B21" s="145"/>
      <c r="C21" s="158"/>
      <c r="D21" s="158"/>
      <c r="E21" s="158"/>
      <c r="F21" s="158"/>
      <c r="G21" s="158"/>
      <c r="H21" s="158"/>
      <c r="I21" s="158"/>
      <c r="J21" s="158"/>
      <c r="K21" s="159"/>
      <c r="L21" s="158"/>
      <c r="M21" s="159"/>
      <c r="N21" s="158"/>
      <c r="O21" s="159"/>
      <c r="P21" s="158"/>
      <c r="Q21" s="159"/>
      <c r="R21" s="158"/>
      <c r="S21" s="158"/>
      <c r="T21" s="159"/>
      <c r="U21" s="158"/>
      <c r="V21" s="159"/>
      <c r="W21" s="158"/>
      <c r="X21" s="159"/>
      <c r="Y21" s="158"/>
      <c r="Z21" s="160"/>
      <c r="AA21" s="137"/>
      <c r="AB21" s="161"/>
      <c r="AC21" s="162"/>
      <c r="AD21" s="162"/>
      <c r="AE21" s="163"/>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row>
    <row r="22" spans="1:315" s="139" customFormat="1" ht="25" customHeight="1" thickBot="1">
      <c r="A22" s="137"/>
      <c r="B22" s="137"/>
      <c r="C22" s="137"/>
      <c r="D22" s="137"/>
      <c r="E22" s="137"/>
      <c r="F22" s="137"/>
      <c r="G22" s="137"/>
      <c r="H22" s="137"/>
      <c r="I22" s="137"/>
      <c r="J22" s="137"/>
      <c r="K22" s="138"/>
      <c r="L22" s="137"/>
      <c r="M22" s="138"/>
      <c r="N22" s="137"/>
      <c r="O22" s="138"/>
      <c r="P22" s="137"/>
      <c r="Q22" s="138"/>
      <c r="R22" s="137"/>
      <c r="S22" s="137"/>
      <c r="T22" s="138"/>
      <c r="U22" s="137"/>
      <c r="V22" s="138"/>
      <c r="W22" s="137"/>
      <c r="X22" s="138"/>
      <c r="Y22" s="137"/>
      <c r="Z22" s="138"/>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14"/>
      <c r="KW22" s="114"/>
      <c r="KX22" s="114"/>
      <c r="KY22" s="114"/>
      <c r="KZ22" s="114"/>
      <c r="LA22" s="114"/>
      <c r="LB22" s="114"/>
      <c r="LC22" s="114"/>
    </row>
    <row r="23" spans="1:315" s="139" customFormat="1" ht="25" customHeight="1">
      <c r="A23" s="137"/>
      <c r="B23" s="308" t="s">
        <v>147</v>
      </c>
      <c r="C23" s="309"/>
      <c r="D23" s="309"/>
      <c r="E23" s="309"/>
      <c r="F23" s="309"/>
      <c r="G23" s="309"/>
      <c r="H23" s="310"/>
      <c r="I23" s="137"/>
      <c r="J23" s="308" t="s">
        <v>148</v>
      </c>
      <c r="K23" s="309"/>
      <c r="L23" s="309"/>
      <c r="M23" s="309"/>
      <c r="N23" s="309"/>
      <c r="O23" s="309"/>
      <c r="P23" s="309"/>
      <c r="Q23" s="310"/>
      <c r="R23" s="137"/>
      <c r="S23" s="308" t="s">
        <v>149</v>
      </c>
      <c r="T23" s="309"/>
      <c r="U23" s="309"/>
      <c r="V23" s="309"/>
      <c r="W23" s="309"/>
      <c r="X23" s="309"/>
      <c r="Y23" s="309"/>
      <c r="Z23" s="310"/>
      <c r="AA23" s="137"/>
      <c r="AB23" s="277" t="s">
        <v>150</v>
      </c>
      <c r="AC23" s="278"/>
      <c r="AD23" s="278"/>
      <c r="AE23" s="279"/>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c r="IW23" s="114"/>
      <c r="IX23" s="114"/>
      <c r="IY23" s="114"/>
      <c r="IZ23" s="114"/>
      <c r="JA23" s="114"/>
      <c r="JB23" s="114"/>
      <c r="JC23" s="114"/>
      <c r="JD23" s="114"/>
      <c r="JE23" s="114"/>
      <c r="JF23" s="114"/>
      <c r="JG23" s="114"/>
      <c r="JH23" s="114"/>
      <c r="JI23" s="114"/>
      <c r="JJ23" s="114"/>
      <c r="JK23" s="114"/>
      <c r="JL23" s="114"/>
      <c r="JM23" s="114"/>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O23" s="114"/>
      <c r="KP23" s="114"/>
      <c r="KQ23" s="114"/>
      <c r="KR23" s="114"/>
      <c r="KS23" s="114"/>
      <c r="KT23" s="114"/>
      <c r="KU23" s="114"/>
      <c r="KV23" s="114"/>
      <c r="KW23" s="114"/>
      <c r="KX23" s="114"/>
      <c r="KY23" s="114"/>
      <c r="KZ23" s="114"/>
      <c r="LA23" s="114"/>
      <c r="LB23" s="114"/>
      <c r="LC23" s="114"/>
    </row>
    <row r="24" spans="1:315" s="139" customFormat="1" ht="25" customHeight="1" thickBot="1">
      <c r="A24" s="137"/>
      <c r="B24" s="311"/>
      <c r="C24" s="312"/>
      <c r="D24" s="312"/>
      <c r="E24" s="312"/>
      <c r="F24" s="312"/>
      <c r="G24" s="312"/>
      <c r="H24" s="313"/>
      <c r="I24" s="137"/>
      <c r="J24" s="311"/>
      <c r="K24" s="312"/>
      <c r="L24" s="312"/>
      <c r="M24" s="312"/>
      <c r="N24" s="312"/>
      <c r="O24" s="312"/>
      <c r="P24" s="312"/>
      <c r="Q24" s="313"/>
      <c r="R24" s="137"/>
      <c r="S24" s="311"/>
      <c r="T24" s="312"/>
      <c r="U24" s="312"/>
      <c r="V24" s="312"/>
      <c r="W24" s="312"/>
      <c r="X24" s="312"/>
      <c r="Y24" s="312"/>
      <c r="Z24" s="313"/>
      <c r="AA24" s="137"/>
      <c r="AB24" s="280"/>
      <c r="AC24" s="281"/>
      <c r="AD24" s="281"/>
      <c r="AE24" s="282"/>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c r="IW24" s="114"/>
      <c r="IX24" s="114"/>
      <c r="IY24" s="114"/>
      <c r="IZ24" s="114"/>
      <c r="JA24" s="114"/>
      <c r="JB24" s="114"/>
      <c r="JC24" s="114"/>
      <c r="JD24" s="114"/>
      <c r="JE24" s="114"/>
      <c r="JF24" s="114"/>
      <c r="JG24" s="114"/>
      <c r="JH24" s="114"/>
      <c r="JI24" s="114"/>
      <c r="JJ24" s="114"/>
      <c r="JK24" s="114"/>
      <c r="JL24" s="114"/>
      <c r="JM24" s="114"/>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O24" s="114"/>
      <c r="KP24" s="114"/>
      <c r="KQ24" s="114"/>
      <c r="KR24" s="114"/>
      <c r="KS24" s="114"/>
      <c r="KT24" s="114"/>
      <c r="KU24" s="114"/>
      <c r="KV24" s="114"/>
      <c r="KW24" s="114"/>
      <c r="KX24" s="114"/>
      <c r="KY24" s="114"/>
      <c r="KZ24" s="114"/>
      <c r="LA24" s="114"/>
      <c r="LB24" s="114"/>
      <c r="LC24" s="114"/>
    </row>
    <row r="25" spans="1:315" s="139" customFormat="1" ht="25" customHeight="1">
      <c r="A25" s="137"/>
      <c r="B25" s="164" t="s">
        <v>151</v>
      </c>
      <c r="C25" s="165" t="s">
        <v>152</v>
      </c>
      <c r="D25" s="165" t="s">
        <v>153</v>
      </c>
      <c r="E25" s="165" t="s">
        <v>154</v>
      </c>
      <c r="F25" s="165" t="str">
        <f>'Setup Page'!M11</f>
        <v>TAX</v>
      </c>
      <c r="G25" s="165" t="str">
        <f>'Setup Page'!M12</f>
        <v>GST</v>
      </c>
      <c r="H25" s="166" t="s">
        <v>155</v>
      </c>
      <c r="I25" s="167"/>
      <c r="J25" s="356" t="s">
        <v>156</v>
      </c>
      <c r="K25" s="357"/>
      <c r="L25" s="352" t="s">
        <v>157</v>
      </c>
      <c r="M25" s="357"/>
      <c r="N25" s="352" t="s">
        <v>158</v>
      </c>
      <c r="O25" s="357"/>
      <c r="P25" s="352" t="s">
        <v>159</v>
      </c>
      <c r="Q25" s="353"/>
      <c r="R25" s="137"/>
      <c r="S25" s="356" t="s">
        <v>160</v>
      </c>
      <c r="T25" s="357"/>
      <c r="U25" s="352" t="s">
        <v>161</v>
      </c>
      <c r="V25" s="357"/>
      <c r="W25" s="352" t="s">
        <v>71</v>
      </c>
      <c r="X25" s="357"/>
      <c r="Y25" s="352" t="s">
        <v>162</v>
      </c>
      <c r="Z25" s="353"/>
      <c r="AA25" s="137"/>
      <c r="AB25" s="168" t="s">
        <v>163</v>
      </c>
      <c r="AC25" s="354" t="s">
        <v>164</v>
      </c>
      <c r="AD25" s="355"/>
      <c r="AE25" s="169" t="s">
        <v>165</v>
      </c>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c r="JA25" s="114"/>
      <c r="JB25" s="114"/>
      <c r="JC25" s="114"/>
      <c r="JD25" s="114"/>
      <c r="JE25" s="114"/>
      <c r="JF25" s="114"/>
      <c r="JG25" s="114"/>
      <c r="JH25" s="114"/>
      <c r="JI25" s="114"/>
      <c r="JJ25" s="114"/>
      <c r="JK25" s="114"/>
      <c r="JL25" s="114"/>
      <c r="JM25" s="114"/>
      <c r="JN25" s="114"/>
      <c r="JO25" s="114"/>
      <c r="JP25" s="114"/>
      <c r="JQ25" s="114"/>
      <c r="JR25" s="114"/>
      <c r="JS25" s="114"/>
      <c r="JT25" s="114"/>
      <c r="JU25" s="114"/>
      <c r="JV25" s="114"/>
      <c r="JW25" s="114"/>
      <c r="JX25" s="114"/>
      <c r="JY25" s="114"/>
      <c r="JZ25" s="114"/>
      <c r="KA25" s="114"/>
      <c r="KB25" s="114"/>
      <c r="KC25" s="114"/>
      <c r="KD25" s="114"/>
      <c r="KE25" s="114"/>
      <c r="KF25" s="114"/>
      <c r="KG25" s="114"/>
      <c r="KH25" s="114"/>
      <c r="KI25" s="114"/>
      <c r="KJ25" s="114"/>
      <c r="KK25" s="114"/>
      <c r="KL25" s="114"/>
      <c r="KM25" s="114"/>
      <c r="KN25" s="114"/>
      <c r="KO25" s="114"/>
      <c r="KP25" s="114"/>
      <c r="KQ25" s="114"/>
      <c r="KR25" s="114"/>
      <c r="KS25" s="114"/>
      <c r="KT25" s="114"/>
      <c r="KU25" s="114"/>
      <c r="KV25" s="114"/>
      <c r="KW25" s="114"/>
      <c r="KX25" s="114"/>
      <c r="KY25" s="114"/>
      <c r="KZ25" s="114"/>
      <c r="LA25" s="114"/>
      <c r="LB25" s="114"/>
      <c r="LC25" s="114"/>
    </row>
    <row r="26" spans="1:315" s="139" customFormat="1" ht="25" customHeight="1">
      <c r="A26" s="137"/>
      <c r="B26" s="170" t="s">
        <v>166</v>
      </c>
      <c r="C26" s="171" t="s">
        <v>167</v>
      </c>
      <c r="D26" s="172"/>
      <c r="E26" s="173">
        <v>0</v>
      </c>
      <c r="F26" s="173">
        <v>0</v>
      </c>
      <c r="G26" s="173">
        <v>0.1</v>
      </c>
      <c r="H26" s="174">
        <v>0.49895905621096465</v>
      </c>
      <c r="I26" s="137"/>
      <c r="J26" s="175" t="s">
        <v>85</v>
      </c>
      <c r="K26" s="176">
        <v>7.4</v>
      </c>
      <c r="L26" s="177" t="s">
        <v>85</v>
      </c>
      <c r="M26" s="176">
        <v>3.416666666666667</v>
      </c>
      <c r="N26" s="177" t="s">
        <v>85</v>
      </c>
      <c r="O26" s="176">
        <v>0.1</v>
      </c>
      <c r="P26" s="177" t="s">
        <v>85</v>
      </c>
      <c r="Q26" s="178">
        <v>10.916666666666666</v>
      </c>
      <c r="R26" s="137"/>
      <c r="S26" s="175" t="s">
        <v>85</v>
      </c>
      <c r="T26" s="176">
        <v>5.4469696969696972</v>
      </c>
      <c r="U26" s="177" t="s">
        <v>85</v>
      </c>
      <c r="V26" s="176">
        <v>0</v>
      </c>
      <c r="W26" s="177" t="s">
        <v>85</v>
      </c>
      <c r="X26" s="176">
        <v>1.6363636363636365</v>
      </c>
      <c r="Y26" s="179" t="s">
        <v>85</v>
      </c>
      <c r="Z26" s="180">
        <v>18</v>
      </c>
      <c r="AA26" s="137"/>
      <c r="AB26" s="181">
        <v>100</v>
      </c>
      <c r="AC26" s="182" t="str">
        <f t="shared" ref="AC26:AC250" si="0">IF(AD26="","",$A$1)</f>
        <v>$</v>
      </c>
      <c r="AD26" s="183">
        <f t="shared" ref="AD26:AD250" si="1">IF(AB26="","",T26*AB26)</f>
        <v>544.69696969696975</v>
      </c>
      <c r="AE26" s="184"/>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O26" s="114"/>
      <c r="KP26" s="114"/>
      <c r="KQ26" s="114"/>
      <c r="KR26" s="114"/>
      <c r="KS26" s="114"/>
      <c r="KT26" s="114"/>
      <c r="KU26" s="114"/>
      <c r="KV26" s="114"/>
      <c r="KW26" s="114"/>
      <c r="KX26" s="114"/>
      <c r="KY26" s="114"/>
      <c r="KZ26" s="114"/>
      <c r="LA26" s="114"/>
      <c r="LB26" s="114"/>
      <c r="LC26" s="114"/>
    </row>
    <row r="27" spans="1:315" s="139" customFormat="1" ht="25" customHeight="1">
      <c r="A27" s="137"/>
      <c r="B27" s="170"/>
      <c r="C27" s="171"/>
      <c r="D27" s="172"/>
      <c r="E27" s="173"/>
      <c r="F27" s="173"/>
      <c r="G27" s="173"/>
      <c r="H27" s="174"/>
      <c r="I27" s="137"/>
      <c r="J27" s="175" t="str">
        <f t="shared" ref="J27:J253" si="2">IF(K27="","",$A$1)</f>
        <v/>
      </c>
      <c r="K27" s="176"/>
      <c r="L27" s="177" t="str">
        <f t="shared" ref="L27:L253" si="3">IF(M27="","",$A$1)</f>
        <v/>
      </c>
      <c r="M27" s="176"/>
      <c r="N27" s="177" t="str">
        <f t="shared" ref="N27:N253" si="4">IF(O27="","",$A$1)</f>
        <v/>
      </c>
      <c r="O27" s="176"/>
      <c r="P27" s="177" t="str">
        <f t="shared" ref="P27:P253" si="5">IF(Q27="","",$A$1)</f>
        <v/>
      </c>
      <c r="Q27" s="178"/>
      <c r="R27" s="137"/>
      <c r="S27" s="175" t="str">
        <f t="shared" ref="S27:S253" si="6">IF(T27="","",$A$1)</f>
        <v/>
      </c>
      <c r="T27" s="176"/>
      <c r="U27" s="177" t="str">
        <f t="shared" ref="U27:U253" si="7">IF(V27="","",$A$1)</f>
        <v/>
      </c>
      <c r="V27" s="176"/>
      <c r="W27" s="177" t="str">
        <f t="shared" ref="W27:W253" si="8">IF(X27="","",$A$1)</f>
        <v/>
      </c>
      <c r="X27" s="176"/>
      <c r="Y27" s="179" t="str">
        <f t="shared" ref="Y27:Y253" si="9">IF(Z27="","",$A$1)</f>
        <v/>
      </c>
      <c r="Z27" s="180"/>
      <c r="AA27" s="137"/>
      <c r="AB27" s="181"/>
      <c r="AC27" s="182" t="str">
        <f t="shared" si="0"/>
        <v/>
      </c>
      <c r="AD27" s="183" t="str">
        <f t="shared" si="1"/>
        <v/>
      </c>
      <c r="AE27" s="184"/>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O27" s="114"/>
      <c r="KP27" s="114"/>
      <c r="KQ27" s="114"/>
      <c r="KR27" s="114"/>
      <c r="KS27" s="114"/>
      <c r="KT27" s="114"/>
      <c r="KU27" s="114"/>
      <c r="KV27" s="114"/>
      <c r="KW27" s="114"/>
      <c r="KX27" s="114"/>
      <c r="KY27" s="114"/>
      <c r="KZ27" s="114"/>
      <c r="LA27" s="114"/>
      <c r="LB27" s="114"/>
      <c r="LC27" s="114"/>
    </row>
    <row r="28" spans="1:315" s="139" customFormat="1" ht="25" customHeight="1">
      <c r="A28" s="137"/>
      <c r="B28" s="170"/>
      <c r="C28" s="171"/>
      <c r="D28" s="172"/>
      <c r="E28" s="173"/>
      <c r="F28" s="173"/>
      <c r="G28" s="173"/>
      <c r="H28" s="174"/>
      <c r="I28" s="137"/>
      <c r="J28" s="175" t="str">
        <f t="shared" si="2"/>
        <v/>
      </c>
      <c r="K28" s="176"/>
      <c r="L28" s="177" t="str">
        <f t="shared" si="3"/>
        <v/>
      </c>
      <c r="M28" s="176"/>
      <c r="N28" s="177" t="str">
        <f t="shared" si="4"/>
        <v/>
      </c>
      <c r="O28" s="176"/>
      <c r="P28" s="177" t="str">
        <f t="shared" si="5"/>
        <v/>
      </c>
      <c r="Q28" s="178"/>
      <c r="R28" s="137"/>
      <c r="S28" s="175" t="str">
        <f t="shared" si="6"/>
        <v/>
      </c>
      <c r="T28" s="176"/>
      <c r="U28" s="177" t="str">
        <f t="shared" si="7"/>
        <v/>
      </c>
      <c r="V28" s="176"/>
      <c r="W28" s="177" t="str">
        <f t="shared" si="8"/>
        <v/>
      </c>
      <c r="X28" s="176"/>
      <c r="Y28" s="179" t="str">
        <f t="shared" si="9"/>
        <v/>
      </c>
      <c r="Z28" s="180"/>
      <c r="AA28" s="137"/>
      <c r="AB28" s="181"/>
      <c r="AC28" s="182" t="str">
        <f t="shared" si="0"/>
        <v/>
      </c>
      <c r="AD28" s="183" t="str">
        <f t="shared" si="1"/>
        <v/>
      </c>
      <c r="AE28" s="184"/>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c r="IW28" s="114"/>
      <c r="IX28" s="114"/>
      <c r="IY28" s="114"/>
      <c r="IZ28" s="114"/>
      <c r="JA28" s="114"/>
      <c r="JB28" s="114"/>
      <c r="JC28" s="114"/>
      <c r="JD28" s="114"/>
      <c r="JE28" s="114"/>
      <c r="JF28" s="114"/>
      <c r="JG28" s="114"/>
      <c r="JH28" s="114"/>
      <c r="JI28" s="114"/>
      <c r="JJ28" s="114"/>
      <c r="JK28" s="114"/>
      <c r="JL28" s="114"/>
      <c r="JM28" s="114"/>
      <c r="JN28" s="114"/>
      <c r="JO28" s="114"/>
      <c r="JP28" s="114"/>
      <c r="JQ28" s="114"/>
      <c r="JR28" s="114"/>
      <c r="JS28" s="114"/>
      <c r="JT28" s="114"/>
      <c r="JU28" s="114"/>
      <c r="JV28" s="114"/>
      <c r="JW28" s="114"/>
      <c r="JX28" s="114"/>
      <c r="JY28" s="114"/>
      <c r="JZ28" s="114"/>
      <c r="KA28" s="114"/>
      <c r="KB28" s="114"/>
      <c r="KC28" s="114"/>
      <c r="KD28" s="114"/>
      <c r="KE28" s="114"/>
      <c r="KF28" s="114"/>
      <c r="KG28" s="114"/>
      <c r="KH28" s="114"/>
      <c r="KI28" s="114"/>
      <c r="KJ28" s="114"/>
      <c r="KK28" s="114"/>
      <c r="KL28" s="114"/>
      <c r="KM28" s="114"/>
      <c r="KN28" s="114"/>
      <c r="KO28" s="114"/>
      <c r="KP28" s="114"/>
      <c r="KQ28" s="114"/>
      <c r="KR28" s="114"/>
      <c r="KS28" s="114"/>
      <c r="KT28" s="114"/>
      <c r="KU28" s="114"/>
      <c r="KV28" s="114"/>
      <c r="KW28" s="114"/>
      <c r="KX28" s="114"/>
      <c r="KY28" s="114"/>
      <c r="KZ28" s="114"/>
      <c r="LA28" s="114"/>
      <c r="LB28" s="114"/>
      <c r="LC28" s="114"/>
    </row>
    <row r="29" spans="1:315" s="139" customFormat="1" ht="25" customHeight="1">
      <c r="A29" s="137"/>
      <c r="B29" s="170"/>
      <c r="C29" s="171"/>
      <c r="D29" s="172"/>
      <c r="E29" s="173"/>
      <c r="F29" s="173"/>
      <c r="G29" s="173"/>
      <c r="H29" s="174"/>
      <c r="I29" s="137"/>
      <c r="J29" s="175" t="str">
        <f t="shared" si="2"/>
        <v/>
      </c>
      <c r="K29" s="176"/>
      <c r="L29" s="177" t="str">
        <f t="shared" si="3"/>
        <v/>
      </c>
      <c r="M29" s="176"/>
      <c r="N29" s="177" t="str">
        <f t="shared" si="4"/>
        <v/>
      </c>
      <c r="O29" s="176"/>
      <c r="P29" s="177" t="str">
        <f t="shared" si="5"/>
        <v/>
      </c>
      <c r="Q29" s="178"/>
      <c r="R29" s="137"/>
      <c r="S29" s="175" t="str">
        <f t="shared" si="6"/>
        <v/>
      </c>
      <c r="T29" s="176"/>
      <c r="U29" s="177" t="str">
        <f t="shared" si="7"/>
        <v/>
      </c>
      <c r="V29" s="176"/>
      <c r="W29" s="177" t="str">
        <f t="shared" si="8"/>
        <v/>
      </c>
      <c r="X29" s="176"/>
      <c r="Y29" s="179" t="str">
        <f t="shared" si="9"/>
        <v/>
      </c>
      <c r="Z29" s="180"/>
      <c r="AA29" s="137"/>
      <c r="AB29" s="181"/>
      <c r="AC29" s="182" t="str">
        <f t="shared" si="0"/>
        <v/>
      </c>
      <c r="AD29" s="183" t="str">
        <f t="shared" si="1"/>
        <v/>
      </c>
      <c r="AE29" s="184"/>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14"/>
      <c r="JT29" s="114"/>
      <c r="JU29" s="114"/>
      <c r="JV29" s="114"/>
      <c r="JW29" s="114"/>
      <c r="JX29" s="114"/>
      <c r="JY29" s="114"/>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14"/>
      <c r="KW29" s="114"/>
      <c r="KX29" s="114"/>
      <c r="KY29" s="114"/>
      <c r="KZ29" s="114"/>
      <c r="LA29" s="114"/>
      <c r="LB29" s="114"/>
      <c r="LC29" s="114"/>
    </row>
    <row r="30" spans="1:315" s="139" customFormat="1" ht="25" customHeight="1">
      <c r="A30" s="137"/>
      <c r="B30" s="170"/>
      <c r="C30" s="171"/>
      <c r="D30" s="172"/>
      <c r="E30" s="173"/>
      <c r="F30" s="173"/>
      <c r="G30" s="173"/>
      <c r="H30" s="174"/>
      <c r="I30" s="137"/>
      <c r="J30" s="175" t="str">
        <f t="shared" si="2"/>
        <v/>
      </c>
      <c r="K30" s="176"/>
      <c r="L30" s="177" t="str">
        <f t="shared" si="3"/>
        <v/>
      </c>
      <c r="M30" s="176"/>
      <c r="N30" s="177" t="str">
        <f t="shared" si="4"/>
        <v/>
      </c>
      <c r="O30" s="176"/>
      <c r="P30" s="177" t="str">
        <f t="shared" si="5"/>
        <v/>
      </c>
      <c r="Q30" s="178"/>
      <c r="R30" s="137"/>
      <c r="S30" s="175" t="str">
        <f t="shared" si="6"/>
        <v/>
      </c>
      <c r="T30" s="176"/>
      <c r="U30" s="177" t="str">
        <f t="shared" si="7"/>
        <v/>
      </c>
      <c r="V30" s="176"/>
      <c r="W30" s="177" t="str">
        <f t="shared" si="8"/>
        <v/>
      </c>
      <c r="X30" s="176"/>
      <c r="Y30" s="179" t="str">
        <f t="shared" si="9"/>
        <v/>
      </c>
      <c r="Z30" s="180"/>
      <c r="AA30" s="137"/>
      <c r="AB30" s="181"/>
      <c r="AC30" s="182" t="str">
        <f t="shared" si="0"/>
        <v/>
      </c>
      <c r="AD30" s="183" t="str">
        <f t="shared" si="1"/>
        <v/>
      </c>
      <c r="AE30" s="184"/>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c r="IW30" s="114"/>
      <c r="IX30" s="114"/>
      <c r="IY30" s="114"/>
      <c r="IZ30" s="114"/>
      <c r="JA30" s="114"/>
      <c r="JB30" s="114"/>
      <c r="JC30" s="114"/>
      <c r="JD30" s="114"/>
      <c r="JE30" s="114"/>
      <c r="JF30" s="114"/>
      <c r="JG30" s="114"/>
      <c r="JH30" s="114"/>
      <c r="JI30" s="114"/>
      <c r="JJ30" s="114"/>
      <c r="JK30" s="114"/>
      <c r="JL30" s="114"/>
      <c r="JM30" s="114"/>
      <c r="JN30" s="114"/>
      <c r="JO30" s="114"/>
      <c r="JP30" s="114"/>
      <c r="JQ30" s="114"/>
      <c r="JR30" s="114"/>
      <c r="JS30" s="114"/>
      <c r="JT30" s="114"/>
      <c r="JU30" s="114"/>
      <c r="JV30" s="114"/>
      <c r="JW30" s="114"/>
      <c r="JX30" s="114"/>
      <c r="JY30" s="114"/>
      <c r="JZ30" s="114"/>
      <c r="KA30" s="114"/>
      <c r="KB30" s="114"/>
      <c r="KC30" s="114"/>
      <c r="KD30" s="114"/>
      <c r="KE30" s="114"/>
      <c r="KF30" s="114"/>
      <c r="KG30" s="114"/>
      <c r="KH30" s="114"/>
      <c r="KI30" s="114"/>
      <c r="KJ30" s="114"/>
      <c r="KK30" s="114"/>
      <c r="KL30" s="114"/>
      <c r="KM30" s="114"/>
      <c r="KN30" s="114"/>
      <c r="KO30" s="114"/>
      <c r="KP30" s="114"/>
      <c r="KQ30" s="114"/>
      <c r="KR30" s="114"/>
      <c r="KS30" s="114"/>
      <c r="KT30" s="114"/>
      <c r="KU30" s="114"/>
      <c r="KV30" s="114"/>
      <c r="KW30" s="114"/>
      <c r="KX30" s="114"/>
      <c r="KY30" s="114"/>
      <c r="KZ30" s="114"/>
      <c r="LA30" s="114"/>
      <c r="LB30" s="114"/>
      <c r="LC30" s="114"/>
    </row>
    <row r="31" spans="1:315" s="139" customFormat="1" ht="25" customHeight="1">
      <c r="A31" s="137"/>
      <c r="B31" s="170"/>
      <c r="C31" s="171"/>
      <c r="D31" s="172"/>
      <c r="E31" s="173"/>
      <c r="F31" s="173"/>
      <c r="G31" s="173"/>
      <c r="H31" s="174"/>
      <c r="I31" s="137"/>
      <c r="J31" s="175" t="str">
        <f t="shared" si="2"/>
        <v/>
      </c>
      <c r="K31" s="176"/>
      <c r="L31" s="177" t="str">
        <f t="shared" si="3"/>
        <v/>
      </c>
      <c r="M31" s="176"/>
      <c r="N31" s="177" t="str">
        <f t="shared" si="4"/>
        <v/>
      </c>
      <c r="O31" s="176"/>
      <c r="P31" s="177" t="str">
        <f t="shared" si="5"/>
        <v/>
      </c>
      <c r="Q31" s="178"/>
      <c r="R31" s="137"/>
      <c r="S31" s="175" t="str">
        <f t="shared" si="6"/>
        <v/>
      </c>
      <c r="T31" s="176"/>
      <c r="U31" s="177" t="str">
        <f t="shared" si="7"/>
        <v/>
      </c>
      <c r="V31" s="176"/>
      <c r="W31" s="177" t="str">
        <f t="shared" si="8"/>
        <v/>
      </c>
      <c r="X31" s="176"/>
      <c r="Y31" s="179" t="str">
        <f t="shared" si="9"/>
        <v/>
      </c>
      <c r="Z31" s="180"/>
      <c r="AA31" s="137"/>
      <c r="AB31" s="181"/>
      <c r="AC31" s="182" t="str">
        <f t="shared" si="0"/>
        <v/>
      </c>
      <c r="AD31" s="183" t="str">
        <f t="shared" si="1"/>
        <v/>
      </c>
      <c r="AE31" s="184"/>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c r="IW31" s="114"/>
      <c r="IX31" s="114"/>
      <c r="IY31" s="114"/>
      <c r="IZ31" s="114"/>
      <c r="JA31" s="114"/>
      <c r="JB31" s="114"/>
      <c r="JC31" s="114"/>
      <c r="JD31" s="114"/>
      <c r="JE31" s="114"/>
      <c r="JF31" s="114"/>
      <c r="JG31" s="114"/>
      <c r="JH31" s="114"/>
      <c r="JI31" s="114"/>
      <c r="JJ31" s="114"/>
      <c r="JK31" s="114"/>
      <c r="JL31" s="114"/>
      <c r="JM31" s="114"/>
      <c r="JN31" s="114"/>
      <c r="JO31" s="114"/>
      <c r="JP31" s="114"/>
      <c r="JQ31" s="114"/>
      <c r="JR31" s="114"/>
      <c r="JS31" s="114"/>
      <c r="JT31" s="114"/>
      <c r="JU31" s="114"/>
      <c r="JV31" s="114"/>
      <c r="JW31" s="114"/>
      <c r="JX31" s="114"/>
      <c r="JY31" s="114"/>
      <c r="JZ31" s="114"/>
      <c r="KA31" s="114"/>
      <c r="KB31" s="114"/>
      <c r="KC31" s="114"/>
      <c r="KD31" s="114"/>
      <c r="KE31" s="114"/>
      <c r="KF31" s="114"/>
      <c r="KG31" s="114"/>
      <c r="KH31" s="114"/>
      <c r="KI31" s="114"/>
      <c r="KJ31" s="114"/>
      <c r="KK31" s="114"/>
      <c r="KL31" s="114"/>
      <c r="KM31" s="114"/>
      <c r="KN31" s="114"/>
      <c r="KO31" s="114"/>
      <c r="KP31" s="114"/>
      <c r="KQ31" s="114"/>
      <c r="KR31" s="114"/>
      <c r="KS31" s="114"/>
      <c r="KT31" s="114"/>
      <c r="KU31" s="114"/>
      <c r="KV31" s="114"/>
      <c r="KW31" s="114"/>
      <c r="KX31" s="114"/>
      <c r="KY31" s="114"/>
      <c r="KZ31" s="114"/>
      <c r="LA31" s="114"/>
      <c r="LB31" s="114"/>
      <c r="LC31" s="114"/>
    </row>
    <row r="32" spans="1:315" s="139" customFormat="1" ht="25" customHeight="1">
      <c r="A32" s="137"/>
      <c r="B32" s="170"/>
      <c r="C32" s="171"/>
      <c r="D32" s="172"/>
      <c r="E32" s="173"/>
      <c r="F32" s="173"/>
      <c r="G32" s="173"/>
      <c r="H32" s="174"/>
      <c r="I32" s="137"/>
      <c r="J32" s="175" t="str">
        <f t="shared" si="2"/>
        <v/>
      </c>
      <c r="K32" s="176"/>
      <c r="L32" s="177" t="str">
        <f t="shared" si="3"/>
        <v/>
      </c>
      <c r="M32" s="176"/>
      <c r="N32" s="177" t="str">
        <f t="shared" si="4"/>
        <v/>
      </c>
      <c r="O32" s="176"/>
      <c r="P32" s="177" t="str">
        <f t="shared" si="5"/>
        <v/>
      </c>
      <c r="Q32" s="178"/>
      <c r="R32" s="137"/>
      <c r="S32" s="175" t="str">
        <f t="shared" si="6"/>
        <v/>
      </c>
      <c r="T32" s="176"/>
      <c r="U32" s="177" t="str">
        <f t="shared" si="7"/>
        <v/>
      </c>
      <c r="V32" s="176"/>
      <c r="W32" s="177" t="str">
        <f t="shared" si="8"/>
        <v/>
      </c>
      <c r="X32" s="176"/>
      <c r="Y32" s="179" t="str">
        <f t="shared" si="9"/>
        <v/>
      </c>
      <c r="Z32" s="180"/>
      <c r="AA32" s="137"/>
      <c r="AB32" s="181"/>
      <c r="AC32" s="182" t="str">
        <f t="shared" si="0"/>
        <v/>
      </c>
      <c r="AD32" s="183" t="str">
        <f t="shared" si="1"/>
        <v/>
      </c>
      <c r="AE32" s="184"/>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c r="IW32" s="114"/>
      <c r="IX32" s="114"/>
      <c r="IY32" s="114"/>
      <c r="IZ32" s="114"/>
      <c r="JA32" s="114"/>
      <c r="JB32" s="114"/>
      <c r="JC32" s="114"/>
      <c r="JD32" s="114"/>
      <c r="JE32" s="114"/>
      <c r="JF32" s="114"/>
      <c r="JG32" s="114"/>
      <c r="JH32" s="114"/>
      <c r="JI32" s="114"/>
      <c r="JJ32" s="114"/>
      <c r="JK32" s="114"/>
      <c r="JL32" s="114"/>
      <c r="JM32" s="114"/>
      <c r="JN32" s="114"/>
      <c r="JO32" s="114"/>
      <c r="JP32" s="114"/>
      <c r="JQ32" s="114"/>
      <c r="JR32" s="114"/>
      <c r="JS32" s="114"/>
      <c r="JT32" s="114"/>
      <c r="JU32" s="114"/>
      <c r="JV32" s="114"/>
      <c r="JW32" s="114"/>
      <c r="JX32" s="114"/>
      <c r="JY32" s="114"/>
      <c r="JZ32" s="114"/>
      <c r="KA32" s="114"/>
      <c r="KB32" s="114"/>
      <c r="KC32" s="114"/>
      <c r="KD32" s="114"/>
      <c r="KE32" s="114"/>
      <c r="KF32" s="114"/>
      <c r="KG32" s="114"/>
      <c r="KH32" s="114"/>
      <c r="KI32" s="114"/>
      <c r="KJ32" s="114"/>
      <c r="KK32" s="114"/>
      <c r="KL32" s="114"/>
      <c r="KM32" s="114"/>
      <c r="KN32" s="114"/>
      <c r="KO32" s="114"/>
      <c r="KP32" s="114"/>
      <c r="KQ32" s="114"/>
      <c r="KR32" s="114"/>
      <c r="KS32" s="114"/>
      <c r="KT32" s="114"/>
      <c r="KU32" s="114"/>
      <c r="KV32" s="114"/>
      <c r="KW32" s="114"/>
      <c r="KX32" s="114"/>
      <c r="KY32" s="114"/>
      <c r="KZ32" s="114"/>
      <c r="LA32" s="114"/>
      <c r="LB32" s="114"/>
      <c r="LC32" s="114"/>
    </row>
    <row r="33" spans="1:315" s="139" customFormat="1" ht="25" customHeight="1">
      <c r="A33" s="137"/>
      <c r="B33" s="170"/>
      <c r="C33" s="171"/>
      <c r="D33" s="172"/>
      <c r="E33" s="173"/>
      <c r="F33" s="173"/>
      <c r="G33" s="173"/>
      <c r="H33" s="174"/>
      <c r="I33" s="137"/>
      <c r="J33" s="175" t="str">
        <f t="shared" si="2"/>
        <v/>
      </c>
      <c r="K33" s="176"/>
      <c r="L33" s="177" t="str">
        <f t="shared" si="3"/>
        <v/>
      </c>
      <c r="M33" s="176"/>
      <c r="N33" s="177" t="str">
        <f t="shared" si="4"/>
        <v/>
      </c>
      <c r="O33" s="176"/>
      <c r="P33" s="177" t="str">
        <f t="shared" si="5"/>
        <v/>
      </c>
      <c r="Q33" s="178"/>
      <c r="R33" s="137"/>
      <c r="S33" s="175" t="str">
        <f t="shared" si="6"/>
        <v/>
      </c>
      <c r="T33" s="176"/>
      <c r="U33" s="177" t="str">
        <f t="shared" si="7"/>
        <v/>
      </c>
      <c r="V33" s="176"/>
      <c r="W33" s="177" t="str">
        <f t="shared" si="8"/>
        <v/>
      </c>
      <c r="X33" s="176"/>
      <c r="Y33" s="179" t="str">
        <f t="shared" si="9"/>
        <v/>
      </c>
      <c r="Z33" s="180"/>
      <c r="AA33" s="137"/>
      <c r="AB33" s="181"/>
      <c r="AC33" s="182" t="str">
        <f t="shared" si="0"/>
        <v/>
      </c>
      <c r="AD33" s="183" t="str">
        <f t="shared" si="1"/>
        <v/>
      </c>
      <c r="AE33" s="184"/>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row>
    <row r="34" spans="1:315" s="139" customFormat="1" ht="25" customHeight="1">
      <c r="A34" s="137"/>
      <c r="B34" s="170"/>
      <c r="C34" s="171"/>
      <c r="D34" s="172"/>
      <c r="E34" s="173"/>
      <c r="F34" s="173"/>
      <c r="G34" s="173"/>
      <c r="H34" s="174"/>
      <c r="I34" s="137"/>
      <c r="J34" s="175" t="str">
        <f t="shared" si="2"/>
        <v/>
      </c>
      <c r="K34" s="176"/>
      <c r="L34" s="177" t="str">
        <f t="shared" si="3"/>
        <v/>
      </c>
      <c r="M34" s="176"/>
      <c r="N34" s="177" t="str">
        <f t="shared" si="4"/>
        <v/>
      </c>
      <c r="O34" s="176"/>
      <c r="P34" s="177" t="str">
        <f t="shared" si="5"/>
        <v/>
      </c>
      <c r="Q34" s="178"/>
      <c r="R34" s="137"/>
      <c r="S34" s="175" t="str">
        <f t="shared" si="6"/>
        <v/>
      </c>
      <c r="T34" s="176"/>
      <c r="U34" s="177" t="str">
        <f t="shared" si="7"/>
        <v/>
      </c>
      <c r="V34" s="176"/>
      <c r="W34" s="177" t="str">
        <f t="shared" si="8"/>
        <v/>
      </c>
      <c r="X34" s="176"/>
      <c r="Y34" s="179" t="str">
        <f t="shared" si="9"/>
        <v/>
      </c>
      <c r="Z34" s="180"/>
      <c r="AA34" s="137"/>
      <c r="AB34" s="181"/>
      <c r="AC34" s="182" t="str">
        <f t="shared" si="0"/>
        <v/>
      </c>
      <c r="AD34" s="183" t="str">
        <f t="shared" si="1"/>
        <v/>
      </c>
      <c r="AE34" s="184"/>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c r="IF34" s="114"/>
      <c r="IG34" s="114"/>
      <c r="IH34" s="114"/>
      <c r="II34" s="114"/>
      <c r="IJ34" s="114"/>
      <c r="IK34" s="114"/>
      <c r="IL34" s="114"/>
      <c r="IM34" s="114"/>
      <c r="IN34" s="114"/>
      <c r="IO34" s="114"/>
      <c r="IP34" s="114"/>
      <c r="IQ34" s="114"/>
      <c r="IR34" s="114"/>
      <c r="IS34" s="114"/>
      <c r="IT34" s="114"/>
      <c r="IU34" s="114"/>
      <c r="IV34" s="114"/>
      <c r="IW34" s="114"/>
      <c r="IX34" s="114"/>
      <c r="IY34" s="114"/>
      <c r="IZ34" s="114"/>
      <c r="JA34" s="114"/>
      <c r="JB34" s="114"/>
      <c r="JC34" s="114"/>
      <c r="JD34" s="114"/>
      <c r="JE34" s="114"/>
      <c r="JF34" s="114"/>
      <c r="JG34" s="114"/>
      <c r="JH34" s="114"/>
      <c r="JI34" s="114"/>
      <c r="JJ34" s="114"/>
      <c r="JK34" s="114"/>
      <c r="JL34" s="114"/>
      <c r="JM34" s="114"/>
      <c r="JN34" s="114"/>
      <c r="JO34" s="114"/>
      <c r="JP34" s="114"/>
      <c r="JQ34" s="114"/>
      <c r="JR34" s="114"/>
      <c r="JS34" s="114"/>
      <c r="JT34" s="114"/>
      <c r="JU34" s="114"/>
      <c r="JV34" s="114"/>
      <c r="JW34" s="114"/>
      <c r="JX34" s="114"/>
      <c r="JY34" s="114"/>
      <c r="JZ34" s="114"/>
      <c r="KA34" s="114"/>
      <c r="KB34" s="114"/>
      <c r="KC34" s="114"/>
      <c r="KD34" s="114"/>
      <c r="KE34" s="114"/>
      <c r="KF34" s="114"/>
      <c r="KG34" s="114"/>
      <c r="KH34" s="114"/>
      <c r="KI34" s="114"/>
      <c r="KJ34" s="114"/>
      <c r="KK34" s="114"/>
      <c r="KL34" s="114"/>
      <c r="KM34" s="114"/>
      <c r="KN34" s="114"/>
      <c r="KO34" s="114"/>
      <c r="KP34" s="114"/>
      <c r="KQ34" s="114"/>
      <c r="KR34" s="114"/>
      <c r="KS34" s="114"/>
      <c r="KT34" s="114"/>
      <c r="KU34" s="114"/>
      <c r="KV34" s="114"/>
      <c r="KW34" s="114"/>
      <c r="KX34" s="114"/>
      <c r="KY34" s="114"/>
      <c r="KZ34" s="114"/>
      <c r="LA34" s="114"/>
      <c r="LB34" s="114"/>
      <c r="LC34" s="114"/>
    </row>
    <row r="35" spans="1:315" s="139" customFormat="1" ht="25" customHeight="1">
      <c r="A35" s="137"/>
      <c r="B35" s="170"/>
      <c r="C35" s="171"/>
      <c r="D35" s="172"/>
      <c r="E35" s="173"/>
      <c r="F35" s="173"/>
      <c r="G35" s="173"/>
      <c r="H35" s="174"/>
      <c r="I35" s="137"/>
      <c r="J35" s="175" t="str">
        <f t="shared" si="2"/>
        <v/>
      </c>
      <c r="K35" s="176"/>
      <c r="L35" s="177" t="str">
        <f t="shared" si="3"/>
        <v/>
      </c>
      <c r="M35" s="176"/>
      <c r="N35" s="177" t="str">
        <f t="shared" si="4"/>
        <v/>
      </c>
      <c r="O35" s="176"/>
      <c r="P35" s="177" t="str">
        <f t="shared" si="5"/>
        <v/>
      </c>
      <c r="Q35" s="178"/>
      <c r="R35" s="137"/>
      <c r="S35" s="175" t="str">
        <f t="shared" si="6"/>
        <v/>
      </c>
      <c r="T35" s="176"/>
      <c r="U35" s="177" t="str">
        <f t="shared" si="7"/>
        <v/>
      </c>
      <c r="V35" s="176"/>
      <c r="W35" s="177" t="str">
        <f t="shared" si="8"/>
        <v/>
      </c>
      <c r="X35" s="176"/>
      <c r="Y35" s="179" t="str">
        <f t="shared" si="9"/>
        <v/>
      </c>
      <c r="Z35" s="180"/>
      <c r="AA35" s="137"/>
      <c r="AB35" s="181"/>
      <c r="AC35" s="182" t="str">
        <f t="shared" si="0"/>
        <v/>
      </c>
      <c r="AD35" s="183" t="str">
        <f t="shared" si="1"/>
        <v/>
      </c>
      <c r="AE35" s="184"/>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c r="IF35" s="114"/>
      <c r="IG35" s="114"/>
      <c r="IH35" s="114"/>
      <c r="II35" s="114"/>
      <c r="IJ35" s="114"/>
      <c r="IK35" s="114"/>
      <c r="IL35" s="114"/>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14"/>
      <c r="JJ35" s="114"/>
      <c r="JK35" s="114"/>
      <c r="JL35" s="114"/>
      <c r="JM35" s="114"/>
      <c r="JN35" s="114"/>
      <c r="JO35" s="114"/>
      <c r="JP35" s="114"/>
      <c r="JQ35" s="114"/>
      <c r="JR35" s="114"/>
      <c r="JS35" s="114"/>
      <c r="JT35" s="114"/>
      <c r="JU35" s="114"/>
      <c r="JV35" s="114"/>
      <c r="JW35" s="114"/>
      <c r="JX35" s="114"/>
      <c r="JY35" s="114"/>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14"/>
      <c r="KW35" s="114"/>
      <c r="KX35" s="114"/>
      <c r="KY35" s="114"/>
      <c r="KZ35" s="114"/>
      <c r="LA35" s="114"/>
      <c r="LB35" s="114"/>
      <c r="LC35" s="114"/>
    </row>
    <row r="36" spans="1:315" s="139" customFormat="1" ht="25" customHeight="1">
      <c r="A36" s="137"/>
      <c r="B36" s="170"/>
      <c r="C36" s="171"/>
      <c r="D36" s="172"/>
      <c r="E36" s="173"/>
      <c r="F36" s="173"/>
      <c r="G36" s="173"/>
      <c r="H36" s="174"/>
      <c r="I36" s="137"/>
      <c r="J36" s="175" t="str">
        <f t="shared" si="2"/>
        <v/>
      </c>
      <c r="K36" s="176"/>
      <c r="L36" s="177" t="str">
        <f t="shared" si="3"/>
        <v/>
      </c>
      <c r="M36" s="176"/>
      <c r="N36" s="177" t="str">
        <f t="shared" si="4"/>
        <v/>
      </c>
      <c r="O36" s="176"/>
      <c r="P36" s="177" t="str">
        <f t="shared" si="5"/>
        <v/>
      </c>
      <c r="Q36" s="178"/>
      <c r="R36" s="137"/>
      <c r="S36" s="175" t="str">
        <f t="shared" si="6"/>
        <v/>
      </c>
      <c r="T36" s="176"/>
      <c r="U36" s="177" t="str">
        <f t="shared" si="7"/>
        <v/>
      </c>
      <c r="V36" s="176"/>
      <c r="W36" s="177" t="str">
        <f t="shared" si="8"/>
        <v/>
      </c>
      <c r="X36" s="176"/>
      <c r="Y36" s="179" t="str">
        <f t="shared" si="9"/>
        <v/>
      </c>
      <c r="Z36" s="180"/>
      <c r="AA36" s="137"/>
      <c r="AB36" s="181"/>
      <c r="AC36" s="182" t="str">
        <f t="shared" si="0"/>
        <v/>
      </c>
      <c r="AD36" s="183" t="str">
        <f t="shared" si="1"/>
        <v/>
      </c>
      <c r="AE36" s="184"/>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c r="IW36" s="114"/>
      <c r="IX36" s="114"/>
      <c r="IY36" s="114"/>
      <c r="IZ36" s="114"/>
      <c r="JA36" s="114"/>
      <c r="JB36" s="114"/>
      <c r="JC36" s="114"/>
      <c r="JD36" s="114"/>
      <c r="JE36" s="114"/>
      <c r="JF36" s="114"/>
      <c r="JG36" s="114"/>
      <c r="JH36" s="114"/>
      <c r="JI36" s="114"/>
      <c r="JJ36" s="114"/>
      <c r="JK36" s="114"/>
      <c r="JL36" s="114"/>
      <c r="JM36" s="114"/>
      <c r="JN36" s="114"/>
      <c r="JO36" s="114"/>
      <c r="JP36" s="114"/>
      <c r="JQ36" s="114"/>
      <c r="JR36" s="114"/>
      <c r="JS36" s="114"/>
      <c r="JT36" s="114"/>
      <c r="JU36" s="114"/>
      <c r="JV36" s="114"/>
      <c r="JW36" s="114"/>
      <c r="JX36" s="114"/>
      <c r="JY36" s="114"/>
      <c r="JZ36" s="114"/>
      <c r="KA36" s="114"/>
      <c r="KB36" s="114"/>
      <c r="KC36" s="114"/>
      <c r="KD36" s="114"/>
      <c r="KE36" s="114"/>
      <c r="KF36" s="114"/>
      <c r="KG36" s="114"/>
      <c r="KH36" s="114"/>
      <c r="KI36" s="114"/>
      <c r="KJ36" s="114"/>
      <c r="KK36" s="114"/>
      <c r="KL36" s="114"/>
      <c r="KM36" s="114"/>
      <c r="KN36" s="114"/>
      <c r="KO36" s="114"/>
      <c r="KP36" s="114"/>
      <c r="KQ36" s="114"/>
      <c r="KR36" s="114"/>
      <c r="KS36" s="114"/>
      <c r="KT36" s="114"/>
      <c r="KU36" s="114"/>
      <c r="KV36" s="114"/>
      <c r="KW36" s="114"/>
      <c r="KX36" s="114"/>
      <c r="KY36" s="114"/>
      <c r="KZ36" s="114"/>
      <c r="LA36" s="114"/>
      <c r="LB36" s="114"/>
      <c r="LC36" s="114"/>
    </row>
    <row r="37" spans="1:315" s="139" customFormat="1" ht="25" customHeight="1">
      <c r="A37" s="137"/>
      <c r="B37" s="170"/>
      <c r="C37" s="171"/>
      <c r="D37" s="172"/>
      <c r="E37" s="173"/>
      <c r="F37" s="173"/>
      <c r="G37" s="173"/>
      <c r="H37" s="174"/>
      <c r="I37" s="137"/>
      <c r="J37" s="175" t="str">
        <f t="shared" si="2"/>
        <v/>
      </c>
      <c r="K37" s="176"/>
      <c r="L37" s="177" t="str">
        <f t="shared" si="3"/>
        <v/>
      </c>
      <c r="M37" s="176"/>
      <c r="N37" s="177" t="str">
        <f t="shared" si="4"/>
        <v/>
      </c>
      <c r="O37" s="176"/>
      <c r="P37" s="177" t="str">
        <f t="shared" si="5"/>
        <v/>
      </c>
      <c r="Q37" s="178"/>
      <c r="R37" s="137"/>
      <c r="S37" s="175" t="str">
        <f t="shared" si="6"/>
        <v/>
      </c>
      <c r="T37" s="176"/>
      <c r="U37" s="177" t="str">
        <f t="shared" si="7"/>
        <v/>
      </c>
      <c r="V37" s="176"/>
      <c r="W37" s="177" t="str">
        <f t="shared" si="8"/>
        <v/>
      </c>
      <c r="X37" s="176"/>
      <c r="Y37" s="179" t="str">
        <f t="shared" si="9"/>
        <v/>
      </c>
      <c r="Z37" s="180"/>
      <c r="AA37" s="137"/>
      <c r="AB37" s="181"/>
      <c r="AC37" s="182" t="str">
        <f t="shared" si="0"/>
        <v/>
      </c>
      <c r="AD37" s="183" t="str">
        <f t="shared" si="1"/>
        <v/>
      </c>
      <c r="AE37" s="184"/>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c r="KO37" s="114"/>
      <c r="KP37" s="114"/>
      <c r="KQ37" s="114"/>
      <c r="KR37" s="114"/>
      <c r="KS37" s="114"/>
      <c r="KT37" s="114"/>
      <c r="KU37" s="114"/>
      <c r="KV37" s="114"/>
      <c r="KW37" s="114"/>
      <c r="KX37" s="114"/>
      <c r="KY37" s="114"/>
      <c r="KZ37" s="114"/>
      <c r="LA37" s="114"/>
      <c r="LB37" s="114"/>
      <c r="LC37" s="114"/>
    </row>
    <row r="38" spans="1:315" s="139" customFormat="1" ht="25" customHeight="1">
      <c r="A38" s="137"/>
      <c r="B38" s="170"/>
      <c r="C38" s="171"/>
      <c r="D38" s="172"/>
      <c r="E38" s="173"/>
      <c r="F38" s="173"/>
      <c r="G38" s="173"/>
      <c r="H38" s="174"/>
      <c r="I38" s="137"/>
      <c r="J38" s="175" t="str">
        <f t="shared" si="2"/>
        <v/>
      </c>
      <c r="K38" s="176"/>
      <c r="L38" s="177" t="str">
        <f t="shared" si="3"/>
        <v/>
      </c>
      <c r="M38" s="176"/>
      <c r="N38" s="177" t="str">
        <f t="shared" si="4"/>
        <v/>
      </c>
      <c r="O38" s="176"/>
      <c r="P38" s="177" t="str">
        <f t="shared" si="5"/>
        <v/>
      </c>
      <c r="Q38" s="178"/>
      <c r="R38" s="137"/>
      <c r="S38" s="175" t="str">
        <f t="shared" si="6"/>
        <v/>
      </c>
      <c r="T38" s="176"/>
      <c r="U38" s="177" t="str">
        <f t="shared" si="7"/>
        <v/>
      </c>
      <c r="V38" s="176"/>
      <c r="W38" s="177" t="str">
        <f t="shared" si="8"/>
        <v/>
      </c>
      <c r="X38" s="176"/>
      <c r="Y38" s="179" t="str">
        <f t="shared" si="9"/>
        <v/>
      </c>
      <c r="Z38" s="180"/>
      <c r="AA38" s="137"/>
      <c r="AB38" s="181"/>
      <c r="AC38" s="182" t="str">
        <f t="shared" si="0"/>
        <v/>
      </c>
      <c r="AD38" s="183" t="str">
        <f t="shared" si="1"/>
        <v/>
      </c>
      <c r="AE38" s="184"/>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c r="IW38" s="114"/>
      <c r="IX38" s="114"/>
      <c r="IY38" s="114"/>
      <c r="IZ38" s="114"/>
      <c r="JA38" s="114"/>
      <c r="JB38" s="114"/>
      <c r="JC38" s="114"/>
      <c r="JD38" s="114"/>
      <c r="JE38" s="114"/>
      <c r="JF38" s="114"/>
      <c r="JG38" s="114"/>
      <c r="JH38" s="114"/>
      <c r="JI38" s="114"/>
      <c r="JJ38" s="114"/>
      <c r="JK38" s="114"/>
      <c r="JL38" s="114"/>
      <c r="JM38" s="114"/>
      <c r="JN38" s="114"/>
      <c r="JO38" s="114"/>
      <c r="JP38" s="114"/>
      <c r="JQ38" s="114"/>
      <c r="JR38" s="114"/>
      <c r="JS38" s="114"/>
      <c r="JT38" s="114"/>
      <c r="JU38" s="114"/>
      <c r="JV38" s="114"/>
      <c r="JW38" s="114"/>
      <c r="JX38" s="114"/>
      <c r="JY38" s="114"/>
      <c r="JZ38" s="114"/>
      <c r="KA38" s="114"/>
      <c r="KB38" s="114"/>
      <c r="KC38" s="114"/>
      <c r="KD38" s="114"/>
      <c r="KE38" s="114"/>
      <c r="KF38" s="114"/>
      <c r="KG38" s="114"/>
      <c r="KH38" s="114"/>
      <c r="KI38" s="114"/>
      <c r="KJ38" s="114"/>
      <c r="KK38" s="114"/>
      <c r="KL38" s="114"/>
      <c r="KM38" s="114"/>
      <c r="KN38" s="114"/>
      <c r="KO38" s="114"/>
      <c r="KP38" s="114"/>
      <c r="KQ38" s="114"/>
      <c r="KR38" s="114"/>
      <c r="KS38" s="114"/>
      <c r="KT38" s="114"/>
      <c r="KU38" s="114"/>
      <c r="KV38" s="114"/>
      <c r="KW38" s="114"/>
      <c r="KX38" s="114"/>
      <c r="KY38" s="114"/>
      <c r="KZ38" s="114"/>
      <c r="LA38" s="114"/>
      <c r="LB38" s="114"/>
      <c r="LC38" s="114"/>
    </row>
    <row r="39" spans="1:315" s="139" customFormat="1" ht="25" customHeight="1">
      <c r="A39" s="137"/>
      <c r="B39" s="170"/>
      <c r="C39" s="171"/>
      <c r="D39" s="172"/>
      <c r="E39" s="173"/>
      <c r="F39" s="173"/>
      <c r="G39" s="173"/>
      <c r="H39" s="174"/>
      <c r="I39" s="137"/>
      <c r="J39" s="175" t="str">
        <f t="shared" si="2"/>
        <v/>
      </c>
      <c r="K39" s="176"/>
      <c r="L39" s="177" t="str">
        <f t="shared" si="3"/>
        <v/>
      </c>
      <c r="M39" s="176"/>
      <c r="N39" s="177" t="str">
        <f t="shared" si="4"/>
        <v/>
      </c>
      <c r="O39" s="176"/>
      <c r="P39" s="177" t="str">
        <f t="shared" si="5"/>
        <v/>
      </c>
      <c r="Q39" s="178"/>
      <c r="R39" s="137"/>
      <c r="S39" s="175" t="str">
        <f t="shared" si="6"/>
        <v/>
      </c>
      <c r="T39" s="176"/>
      <c r="U39" s="177" t="str">
        <f t="shared" si="7"/>
        <v/>
      </c>
      <c r="V39" s="176"/>
      <c r="W39" s="177" t="str">
        <f t="shared" si="8"/>
        <v/>
      </c>
      <c r="X39" s="176"/>
      <c r="Y39" s="179" t="str">
        <f t="shared" si="9"/>
        <v/>
      </c>
      <c r="Z39" s="180"/>
      <c r="AA39" s="137"/>
      <c r="AB39" s="181"/>
      <c r="AC39" s="182" t="str">
        <f t="shared" si="0"/>
        <v/>
      </c>
      <c r="AD39" s="183" t="str">
        <f t="shared" si="1"/>
        <v/>
      </c>
      <c r="AE39" s="184"/>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c r="IW39" s="114"/>
      <c r="IX39" s="114"/>
      <c r="IY39" s="114"/>
      <c r="IZ39" s="114"/>
      <c r="JA39" s="114"/>
      <c r="JB39" s="114"/>
      <c r="JC39" s="114"/>
      <c r="JD39" s="114"/>
      <c r="JE39" s="114"/>
      <c r="JF39" s="114"/>
      <c r="JG39" s="114"/>
      <c r="JH39" s="114"/>
      <c r="JI39" s="114"/>
      <c r="JJ39" s="114"/>
      <c r="JK39" s="114"/>
      <c r="JL39" s="114"/>
      <c r="JM39" s="114"/>
      <c r="JN39" s="114"/>
      <c r="JO39" s="114"/>
      <c r="JP39" s="114"/>
      <c r="JQ39" s="114"/>
      <c r="JR39" s="114"/>
      <c r="JS39" s="114"/>
      <c r="JT39" s="114"/>
      <c r="JU39" s="114"/>
      <c r="JV39" s="114"/>
      <c r="JW39" s="114"/>
      <c r="JX39" s="114"/>
      <c r="JY39" s="114"/>
      <c r="JZ39" s="114"/>
      <c r="KA39" s="114"/>
      <c r="KB39" s="114"/>
      <c r="KC39" s="114"/>
      <c r="KD39" s="114"/>
      <c r="KE39" s="114"/>
      <c r="KF39" s="114"/>
      <c r="KG39" s="114"/>
      <c r="KH39" s="114"/>
      <c r="KI39" s="114"/>
      <c r="KJ39" s="114"/>
      <c r="KK39" s="114"/>
      <c r="KL39" s="114"/>
      <c r="KM39" s="114"/>
      <c r="KN39" s="114"/>
      <c r="KO39" s="114"/>
      <c r="KP39" s="114"/>
      <c r="KQ39" s="114"/>
      <c r="KR39" s="114"/>
      <c r="KS39" s="114"/>
      <c r="KT39" s="114"/>
      <c r="KU39" s="114"/>
      <c r="KV39" s="114"/>
      <c r="KW39" s="114"/>
      <c r="KX39" s="114"/>
      <c r="KY39" s="114"/>
      <c r="KZ39" s="114"/>
      <c r="LA39" s="114"/>
      <c r="LB39" s="114"/>
      <c r="LC39" s="114"/>
    </row>
    <row r="40" spans="1:315" s="139" customFormat="1" ht="25" customHeight="1">
      <c r="A40" s="137"/>
      <c r="B40" s="170"/>
      <c r="C40" s="171"/>
      <c r="D40" s="172"/>
      <c r="E40" s="173"/>
      <c r="F40" s="173"/>
      <c r="G40" s="173"/>
      <c r="H40" s="174"/>
      <c r="I40" s="137"/>
      <c r="J40" s="175" t="str">
        <f t="shared" si="2"/>
        <v/>
      </c>
      <c r="K40" s="176"/>
      <c r="L40" s="177" t="str">
        <f t="shared" si="3"/>
        <v/>
      </c>
      <c r="M40" s="176"/>
      <c r="N40" s="177" t="str">
        <f t="shared" si="4"/>
        <v/>
      </c>
      <c r="O40" s="176"/>
      <c r="P40" s="177" t="str">
        <f t="shared" si="5"/>
        <v/>
      </c>
      <c r="Q40" s="178"/>
      <c r="R40" s="137"/>
      <c r="S40" s="175" t="str">
        <f t="shared" si="6"/>
        <v/>
      </c>
      <c r="T40" s="176"/>
      <c r="U40" s="177" t="str">
        <f t="shared" si="7"/>
        <v/>
      </c>
      <c r="V40" s="176"/>
      <c r="W40" s="177" t="str">
        <f t="shared" si="8"/>
        <v/>
      </c>
      <c r="X40" s="176"/>
      <c r="Y40" s="179" t="str">
        <f t="shared" si="9"/>
        <v/>
      </c>
      <c r="Z40" s="180"/>
      <c r="AA40" s="137"/>
      <c r="AB40" s="181"/>
      <c r="AC40" s="182" t="str">
        <f t="shared" si="0"/>
        <v/>
      </c>
      <c r="AD40" s="183" t="str">
        <f t="shared" si="1"/>
        <v/>
      </c>
      <c r="AE40" s="184"/>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c r="JA40" s="114"/>
      <c r="JB40" s="114"/>
      <c r="JC40" s="114"/>
      <c r="JD40" s="114"/>
      <c r="JE40" s="114"/>
      <c r="JF40" s="114"/>
      <c r="JG40" s="114"/>
      <c r="JH40" s="114"/>
      <c r="JI40" s="114"/>
      <c r="JJ40" s="114"/>
      <c r="JK40" s="114"/>
      <c r="JL40" s="114"/>
      <c r="JM40" s="114"/>
      <c r="JN40" s="114"/>
      <c r="JO40" s="114"/>
      <c r="JP40" s="114"/>
      <c r="JQ40" s="114"/>
      <c r="JR40" s="114"/>
      <c r="JS40" s="114"/>
      <c r="JT40" s="114"/>
      <c r="JU40" s="114"/>
      <c r="JV40" s="114"/>
      <c r="JW40" s="114"/>
      <c r="JX40" s="114"/>
      <c r="JY40" s="114"/>
      <c r="JZ40" s="114"/>
      <c r="KA40" s="114"/>
      <c r="KB40" s="114"/>
      <c r="KC40" s="114"/>
      <c r="KD40" s="114"/>
      <c r="KE40" s="114"/>
      <c r="KF40" s="114"/>
      <c r="KG40" s="114"/>
      <c r="KH40" s="114"/>
      <c r="KI40" s="114"/>
      <c r="KJ40" s="114"/>
      <c r="KK40" s="114"/>
      <c r="KL40" s="114"/>
      <c r="KM40" s="114"/>
      <c r="KN40" s="114"/>
      <c r="KO40" s="114"/>
      <c r="KP40" s="114"/>
      <c r="KQ40" s="114"/>
      <c r="KR40" s="114"/>
      <c r="KS40" s="114"/>
      <c r="KT40" s="114"/>
      <c r="KU40" s="114"/>
      <c r="KV40" s="114"/>
      <c r="KW40" s="114"/>
      <c r="KX40" s="114"/>
      <c r="KY40" s="114"/>
      <c r="KZ40" s="114"/>
      <c r="LA40" s="114"/>
      <c r="LB40" s="114"/>
      <c r="LC40" s="114"/>
    </row>
    <row r="41" spans="1:315" s="139" customFormat="1" ht="25" customHeight="1">
      <c r="A41" s="137"/>
      <c r="B41" s="170"/>
      <c r="C41" s="171"/>
      <c r="D41" s="172"/>
      <c r="E41" s="173"/>
      <c r="F41" s="173"/>
      <c r="G41" s="173"/>
      <c r="H41" s="174"/>
      <c r="I41" s="137"/>
      <c r="J41" s="175" t="str">
        <f t="shared" si="2"/>
        <v/>
      </c>
      <c r="K41" s="176"/>
      <c r="L41" s="177" t="str">
        <f t="shared" si="3"/>
        <v/>
      </c>
      <c r="M41" s="176"/>
      <c r="N41" s="177" t="str">
        <f t="shared" si="4"/>
        <v/>
      </c>
      <c r="O41" s="176"/>
      <c r="P41" s="177" t="str">
        <f t="shared" si="5"/>
        <v/>
      </c>
      <c r="Q41" s="178"/>
      <c r="R41" s="137"/>
      <c r="S41" s="175" t="str">
        <f t="shared" si="6"/>
        <v/>
      </c>
      <c r="T41" s="176"/>
      <c r="U41" s="177" t="str">
        <f t="shared" si="7"/>
        <v/>
      </c>
      <c r="V41" s="176"/>
      <c r="W41" s="177" t="str">
        <f t="shared" si="8"/>
        <v/>
      </c>
      <c r="X41" s="176"/>
      <c r="Y41" s="179" t="str">
        <f t="shared" si="9"/>
        <v/>
      </c>
      <c r="Z41" s="180"/>
      <c r="AA41" s="137"/>
      <c r="AB41" s="181"/>
      <c r="AC41" s="182" t="str">
        <f t="shared" si="0"/>
        <v/>
      </c>
      <c r="AD41" s="183" t="str">
        <f t="shared" si="1"/>
        <v/>
      </c>
      <c r="AE41" s="184"/>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c r="IW41" s="114"/>
      <c r="IX41" s="114"/>
      <c r="IY41" s="114"/>
      <c r="IZ41" s="114"/>
      <c r="JA41" s="114"/>
      <c r="JB41" s="114"/>
      <c r="JC41" s="114"/>
      <c r="JD41" s="114"/>
      <c r="JE41" s="114"/>
      <c r="JF41" s="114"/>
      <c r="JG41" s="114"/>
      <c r="JH41" s="114"/>
      <c r="JI41" s="114"/>
      <c r="JJ41" s="114"/>
      <c r="JK41" s="114"/>
      <c r="JL41" s="114"/>
      <c r="JM41" s="114"/>
      <c r="JN41" s="114"/>
      <c r="JO41" s="114"/>
      <c r="JP41" s="114"/>
      <c r="JQ41" s="114"/>
      <c r="JR41" s="114"/>
      <c r="JS41" s="114"/>
      <c r="JT41" s="114"/>
      <c r="JU41" s="114"/>
      <c r="JV41" s="114"/>
      <c r="JW41" s="114"/>
      <c r="JX41" s="114"/>
      <c r="JY41" s="114"/>
      <c r="JZ41" s="114"/>
      <c r="KA41" s="114"/>
      <c r="KB41" s="114"/>
      <c r="KC41" s="114"/>
      <c r="KD41" s="114"/>
      <c r="KE41" s="114"/>
      <c r="KF41" s="114"/>
      <c r="KG41" s="114"/>
      <c r="KH41" s="114"/>
      <c r="KI41" s="114"/>
      <c r="KJ41" s="114"/>
      <c r="KK41" s="114"/>
      <c r="KL41" s="114"/>
      <c r="KM41" s="114"/>
      <c r="KN41" s="114"/>
      <c r="KO41" s="114"/>
      <c r="KP41" s="114"/>
      <c r="KQ41" s="114"/>
      <c r="KR41" s="114"/>
      <c r="KS41" s="114"/>
      <c r="KT41" s="114"/>
      <c r="KU41" s="114"/>
      <c r="KV41" s="114"/>
      <c r="KW41" s="114"/>
      <c r="KX41" s="114"/>
      <c r="KY41" s="114"/>
      <c r="KZ41" s="114"/>
      <c r="LA41" s="114"/>
      <c r="LB41" s="114"/>
      <c r="LC41" s="114"/>
    </row>
    <row r="42" spans="1:315" s="139" customFormat="1" ht="25" customHeight="1">
      <c r="A42" s="137"/>
      <c r="B42" s="170"/>
      <c r="C42" s="171"/>
      <c r="D42" s="172"/>
      <c r="E42" s="173"/>
      <c r="F42" s="173"/>
      <c r="G42" s="173"/>
      <c r="H42" s="174"/>
      <c r="I42" s="137"/>
      <c r="J42" s="175" t="str">
        <f t="shared" si="2"/>
        <v/>
      </c>
      <c r="K42" s="176"/>
      <c r="L42" s="177" t="str">
        <f t="shared" si="3"/>
        <v/>
      </c>
      <c r="M42" s="176"/>
      <c r="N42" s="177" t="str">
        <f t="shared" si="4"/>
        <v/>
      </c>
      <c r="O42" s="176"/>
      <c r="P42" s="177" t="str">
        <f t="shared" si="5"/>
        <v/>
      </c>
      <c r="Q42" s="178"/>
      <c r="R42" s="137"/>
      <c r="S42" s="175" t="str">
        <f t="shared" si="6"/>
        <v/>
      </c>
      <c r="T42" s="176"/>
      <c r="U42" s="177" t="str">
        <f t="shared" si="7"/>
        <v/>
      </c>
      <c r="V42" s="176"/>
      <c r="W42" s="177" t="str">
        <f t="shared" si="8"/>
        <v/>
      </c>
      <c r="X42" s="176"/>
      <c r="Y42" s="179" t="str">
        <f t="shared" si="9"/>
        <v/>
      </c>
      <c r="Z42" s="180"/>
      <c r="AA42" s="137"/>
      <c r="AB42" s="181"/>
      <c r="AC42" s="182" t="str">
        <f t="shared" si="0"/>
        <v/>
      </c>
      <c r="AD42" s="183" t="str">
        <f t="shared" si="1"/>
        <v/>
      </c>
      <c r="AE42" s="184"/>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c r="IW42" s="114"/>
      <c r="IX42" s="114"/>
      <c r="IY42" s="114"/>
      <c r="IZ42" s="114"/>
      <c r="JA42" s="114"/>
      <c r="JB42" s="114"/>
      <c r="JC42" s="114"/>
      <c r="JD42" s="114"/>
      <c r="JE42" s="114"/>
      <c r="JF42" s="114"/>
      <c r="JG42" s="114"/>
      <c r="JH42" s="114"/>
      <c r="JI42" s="114"/>
      <c r="JJ42" s="114"/>
      <c r="JK42" s="114"/>
      <c r="JL42" s="114"/>
      <c r="JM42" s="114"/>
      <c r="JN42" s="114"/>
      <c r="JO42" s="114"/>
      <c r="JP42" s="114"/>
      <c r="JQ42" s="114"/>
      <c r="JR42" s="114"/>
      <c r="JS42" s="114"/>
      <c r="JT42" s="114"/>
      <c r="JU42" s="114"/>
      <c r="JV42" s="114"/>
      <c r="JW42" s="114"/>
      <c r="JX42" s="114"/>
      <c r="JY42" s="114"/>
      <c r="JZ42" s="114"/>
      <c r="KA42" s="114"/>
      <c r="KB42" s="114"/>
      <c r="KC42" s="114"/>
      <c r="KD42" s="114"/>
      <c r="KE42" s="114"/>
      <c r="KF42" s="114"/>
      <c r="KG42" s="114"/>
      <c r="KH42" s="114"/>
      <c r="KI42" s="114"/>
      <c r="KJ42" s="114"/>
      <c r="KK42" s="114"/>
      <c r="KL42" s="114"/>
      <c r="KM42" s="114"/>
      <c r="KN42" s="114"/>
      <c r="KO42" s="114"/>
      <c r="KP42" s="114"/>
      <c r="KQ42" s="114"/>
      <c r="KR42" s="114"/>
      <c r="KS42" s="114"/>
      <c r="KT42" s="114"/>
      <c r="KU42" s="114"/>
      <c r="KV42" s="114"/>
      <c r="KW42" s="114"/>
      <c r="KX42" s="114"/>
      <c r="KY42" s="114"/>
      <c r="KZ42" s="114"/>
      <c r="LA42" s="114"/>
      <c r="LB42" s="114"/>
      <c r="LC42" s="114"/>
    </row>
    <row r="43" spans="1:315" s="139" customFormat="1" ht="25" customHeight="1">
      <c r="A43" s="137"/>
      <c r="B43" s="170"/>
      <c r="C43" s="171"/>
      <c r="D43" s="172"/>
      <c r="E43" s="173"/>
      <c r="F43" s="173"/>
      <c r="G43" s="173"/>
      <c r="H43" s="174"/>
      <c r="I43" s="137"/>
      <c r="J43" s="175" t="str">
        <f t="shared" si="2"/>
        <v/>
      </c>
      <c r="K43" s="176"/>
      <c r="L43" s="177" t="str">
        <f t="shared" si="3"/>
        <v/>
      </c>
      <c r="M43" s="176"/>
      <c r="N43" s="177" t="str">
        <f t="shared" si="4"/>
        <v/>
      </c>
      <c r="O43" s="176"/>
      <c r="P43" s="177" t="str">
        <f t="shared" si="5"/>
        <v/>
      </c>
      <c r="Q43" s="178"/>
      <c r="R43" s="137"/>
      <c r="S43" s="175" t="str">
        <f t="shared" si="6"/>
        <v/>
      </c>
      <c r="T43" s="176"/>
      <c r="U43" s="177" t="str">
        <f t="shared" si="7"/>
        <v/>
      </c>
      <c r="V43" s="176"/>
      <c r="W43" s="177" t="str">
        <f t="shared" si="8"/>
        <v/>
      </c>
      <c r="X43" s="176"/>
      <c r="Y43" s="179" t="str">
        <f t="shared" si="9"/>
        <v/>
      </c>
      <c r="Z43" s="180"/>
      <c r="AA43" s="137"/>
      <c r="AB43" s="181"/>
      <c r="AC43" s="182" t="str">
        <f t="shared" si="0"/>
        <v/>
      </c>
      <c r="AD43" s="183" t="str">
        <f t="shared" si="1"/>
        <v/>
      </c>
      <c r="AE43" s="184"/>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14"/>
      <c r="JN43" s="114"/>
      <c r="JO43" s="114"/>
      <c r="JP43" s="114"/>
      <c r="JQ43" s="114"/>
      <c r="JR43" s="114"/>
      <c r="JS43" s="114"/>
      <c r="JT43" s="114"/>
      <c r="JU43" s="114"/>
      <c r="JV43" s="114"/>
      <c r="JW43" s="114"/>
      <c r="JX43" s="114"/>
      <c r="JY43" s="114"/>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14"/>
      <c r="KW43" s="114"/>
      <c r="KX43" s="114"/>
      <c r="KY43" s="114"/>
      <c r="KZ43" s="114"/>
      <c r="LA43" s="114"/>
      <c r="LB43" s="114"/>
      <c r="LC43" s="114"/>
    </row>
    <row r="44" spans="1:315" s="139" customFormat="1" ht="25" customHeight="1">
      <c r="A44" s="137"/>
      <c r="B44" s="170"/>
      <c r="C44" s="171"/>
      <c r="D44" s="172"/>
      <c r="E44" s="173"/>
      <c r="F44" s="173"/>
      <c r="G44" s="173"/>
      <c r="H44" s="174"/>
      <c r="I44" s="137"/>
      <c r="J44" s="175" t="str">
        <f t="shared" si="2"/>
        <v/>
      </c>
      <c r="K44" s="176"/>
      <c r="L44" s="177" t="str">
        <f t="shared" si="3"/>
        <v/>
      </c>
      <c r="M44" s="176"/>
      <c r="N44" s="177" t="str">
        <f t="shared" si="4"/>
        <v/>
      </c>
      <c r="O44" s="176"/>
      <c r="P44" s="177" t="str">
        <f t="shared" si="5"/>
        <v/>
      </c>
      <c r="Q44" s="178"/>
      <c r="R44" s="137"/>
      <c r="S44" s="175" t="str">
        <f t="shared" si="6"/>
        <v/>
      </c>
      <c r="T44" s="176"/>
      <c r="U44" s="177" t="str">
        <f t="shared" si="7"/>
        <v/>
      </c>
      <c r="V44" s="176"/>
      <c r="W44" s="177" t="str">
        <f t="shared" si="8"/>
        <v/>
      </c>
      <c r="X44" s="176"/>
      <c r="Y44" s="179" t="str">
        <f t="shared" si="9"/>
        <v/>
      </c>
      <c r="Z44" s="180"/>
      <c r="AA44" s="137"/>
      <c r="AB44" s="181"/>
      <c r="AC44" s="182" t="str">
        <f t="shared" si="0"/>
        <v/>
      </c>
      <c r="AD44" s="183" t="str">
        <f t="shared" si="1"/>
        <v/>
      </c>
      <c r="AE44" s="184"/>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14"/>
      <c r="JN44" s="114"/>
      <c r="JO44" s="114"/>
      <c r="JP44" s="114"/>
      <c r="JQ44" s="114"/>
      <c r="JR44" s="114"/>
      <c r="JS44" s="114"/>
      <c r="JT44" s="114"/>
      <c r="JU44" s="114"/>
      <c r="JV44" s="114"/>
      <c r="JW44" s="114"/>
      <c r="JX44" s="114"/>
      <c r="JY44" s="114"/>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14"/>
      <c r="KW44" s="114"/>
      <c r="KX44" s="114"/>
      <c r="KY44" s="114"/>
      <c r="KZ44" s="114"/>
      <c r="LA44" s="114"/>
      <c r="LB44" s="114"/>
      <c r="LC44" s="114"/>
    </row>
    <row r="45" spans="1:315" s="139" customFormat="1" ht="25" customHeight="1">
      <c r="A45" s="137"/>
      <c r="B45" s="170"/>
      <c r="C45" s="171"/>
      <c r="D45" s="172"/>
      <c r="E45" s="173"/>
      <c r="F45" s="173"/>
      <c r="G45" s="173"/>
      <c r="H45" s="174"/>
      <c r="I45" s="137"/>
      <c r="J45" s="175" t="str">
        <f t="shared" si="2"/>
        <v/>
      </c>
      <c r="K45" s="176"/>
      <c r="L45" s="177" t="str">
        <f t="shared" si="3"/>
        <v/>
      </c>
      <c r="M45" s="176"/>
      <c r="N45" s="177" t="str">
        <f t="shared" si="4"/>
        <v/>
      </c>
      <c r="O45" s="176"/>
      <c r="P45" s="177" t="str">
        <f t="shared" si="5"/>
        <v/>
      </c>
      <c r="Q45" s="178"/>
      <c r="R45" s="137"/>
      <c r="S45" s="175" t="str">
        <f t="shared" si="6"/>
        <v/>
      </c>
      <c r="T45" s="176"/>
      <c r="U45" s="177" t="str">
        <f t="shared" si="7"/>
        <v/>
      </c>
      <c r="V45" s="176"/>
      <c r="W45" s="177" t="str">
        <f t="shared" si="8"/>
        <v/>
      </c>
      <c r="X45" s="176"/>
      <c r="Y45" s="179" t="str">
        <f t="shared" si="9"/>
        <v/>
      </c>
      <c r="Z45" s="180"/>
      <c r="AA45" s="137"/>
      <c r="AB45" s="181"/>
      <c r="AC45" s="182" t="str">
        <f t="shared" si="0"/>
        <v/>
      </c>
      <c r="AD45" s="183" t="str">
        <f t="shared" si="1"/>
        <v/>
      </c>
      <c r="AE45" s="184"/>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14"/>
      <c r="JN45" s="114"/>
      <c r="JO45" s="114"/>
      <c r="JP45" s="114"/>
      <c r="JQ45" s="114"/>
      <c r="JR45" s="114"/>
      <c r="JS45" s="114"/>
      <c r="JT45" s="114"/>
      <c r="JU45" s="114"/>
      <c r="JV45" s="114"/>
      <c r="JW45" s="114"/>
      <c r="JX45" s="114"/>
      <c r="JY45" s="114"/>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14"/>
      <c r="KW45" s="114"/>
      <c r="KX45" s="114"/>
      <c r="KY45" s="114"/>
      <c r="KZ45" s="114"/>
      <c r="LA45" s="114"/>
      <c r="LB45" s="114"/>
      <c r="LC45" s="114"/>
    </row>
    <row r="46" spans="1:315" s="139" customFormat="1" ht="25" customHeight="1">
      <c r="A46" s="137"/>
      <c r="B46" s="170"/>
      <c r="C46" s="171"/>
      <c r="D46" s="172"/>
      <c r="E46" s="173"/>
      <c r="F46" s="173"/>
      <c r="G46" s="173"/>
      <c r="H46" s="174"/>
      <c r="I46" s="137"/>
      <c r="J46" s="175" t="str">
        <f t="shared" si="2"/>
        <v/>
      </c>
      <c r="K46" s="176"/>
      <c r="L46" s="177" t="str">
        <f t="shared" si="3"/>
        <v/>
      </c>
      <c r="M46" s="176"/>
      <c r="N46" s="177" t="str">
        <f t="shared" si="4"/>
        <v/>
      </c>
      <c r="O46" s="176"/>
      <c r="P46" s="177" t="str">
        <f t="shared" si="5"/>
        <v/>
      </c>
      <c r="Q46" s="178"/>
      <c r="R46" s="137"/>
      <c r="S46" s="175" t="str">
        <f t="shared" si="6"/>
        <v/>
      </c>
      <c r="T46" s="176"/>
      <c r="U46" s="177" t="str">
        <f t="shared" si="7"/>
        <v/>
      </c>
      <c r="V46" s="176"/>
      <c r="W46" s="177" t="str">
        <f t="shared" si="8"/>
        <v/>
      </c>
      <c r="X46" s="176"/>
      <c r="Y46" s="179" t="str">
        <f t="shared" si="9"/>
        <v/>
      </c>
      <c r="Z46" s="180"/>
      <c r="AA46" s="137"/>
      <c r="AB46" s="181"/>
      <c r="AC46" s="182" t="str">
        <f t="shared" si="0"/>
        <v/>
      </c>
      <c r="AD46" s="183" t="str">
        <f t="shared" si="1"/>
        <v/>
      </c>
      <c r="AE46" s="184"/>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O46" s="114"/>
      <c r="KP46" s="114"/>
      <c r="KQ46" s="114"/>
      <c r="KR46" s="114"/>
      <c r="KS46" s="114"/>
      <c r="KT46" s="114"/>
      <c r="KU46" s="114"/>
      <c r="KV46" s="114"/>
      <c r="KW46" s="114"/>
      <c r="KX46" s="114"/>
      <c r="KY46" s="114"/>
      <c r="KZ46" s="114"/>
      <c r="LA46" s="114"/>
      <c r="LB46" s="114"/>
      <c r="LC46" s="114"/>
    </row>
    <row r="47" spans="1:315" s="139" customFormat="1" ht="25" customHeight="1">
      <c r="A47" s="137"/>
      <c r="B47" s="170"/>
      <c r="C47" s="171"/>
      <c r="D47" s="172"/>
      <c r="E47" s="173"/>
      <c r="F47" s="173"/>
      <c r="G47" s="173"/>
      <c r="H47" s="174"/>
      <c r="I47" s="137"/>
      <c r="J47" s="175" t="str">
        <f t="shared" si="2"/>
        <v/>
      </c>
      <c r="K47" s="176"/>
      <c r="L47" s="177" t="str">
        <f t="shared" si="3"/>
        <v/>
      </c>
      <c r="M47" s="176"/>
      <c r="N47" s="177" t="str">
        <f t="shared" si="4"/>
        <v/>
      </c>
      <c r="O47" s="176"/>
      <c r="P47" s="177" t="str">
        <f t="shared" si="5"/>
        <v/>
      </c>
      <c r="Q47" s="178"/>
      <c r="R47" s="137"/>
      <c r="S47" s="175" t="str">
        <f t="shared" si="6"/>
        <v/>
      </c>
      <c r="T47" s="176"/>
      <c r="U47" s="177" t="str">
        <f t="shared" si="7"/>
        <v/>
      </c>
      <c r="V47" s="176"/>
      <c r="W47" s="177" t="str">
        <f t="shared" si="8"/>
        <v/>
      </c>
      <c r="X47" s="176"/>
      <c r="Y47" s="179" t="str">
        <f t="shared" si="9"/>
        <v/>
      </c>
      <c r="Z47" s="180"/>
      <c r="AA47" s="137"/>
      <c r="AB47" s="181"/>
      <c r="AC47" s="182" t="str">
        <f t="shared" si="0"/>
        <v/>
      </c>
      <c r="AD47" s="183" t="str">
        <f t="shared" si="1"/>
        <v/>
      </c>
      <c r="AE47" s="184"/>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c r="JA47" s="114"/>
      <c r="JB47" s="114"/>
      <c r="JC47" s="114"/>
      <c r="JD47" s="114"/>
      <c r="JE47" s="114"/>
      <c r="JF47" s="114"/>
      <c r="JG47" s="114"/>
      <c r="JH47" s="114"/>
      <c r="JI47" s="114"/>
      <c r="JJ47" s="114"/>
      <c r="JK47" s="114"/>
      <c r="JL47" s="114"/>
      <c r="JM47" s="114"/>
      <c r="JN47" s="114"/>
      <c r="JO47" s="114"/>
      <c r="JP47" s="114"/>
      <c r="JQ47" s="114"/>
      <c r="JR47" s="114"/>
      <c r="JS47" s="114"/>
      <c r="JT47" s="114"/>
      <c r="JU47" s="114"/>
      <c r="JV47" s="114"/>
      <c r="JW47" s="114"/>
      <c r="JX47" s="114"/>
      <c r="JY47" s="114"/>
      <c r="JZ47" s="114"/>
      <c r="KA47" s="114"/>
      <c r="KB47" s="114"/>
      <c r="KC47" s="114"/>
      <c r="KD47" s="114"/>
      <c r="KE47" s="114"/>
      <c r="KF47" s="114"/>
      <c r="KG47" s="114"/>
      <c r="KH47" s="114"/>
      <c r="KI47" s="114"/>
      <c r="KJ47" s="114"/>
      <c r="KK47" s="114"/>
      <c r="KL47" s="114"/>
      <c r="KM47" s="114"/>
      <c r="KN47" s="114"/>
      <c r="KO47" s="114"/>
      <c r="KP47" s="114"/>
      <c r="KQ47" s="114"/>
      <c r="KR47" s="114"/>
      <c r="KS47" s="114"/>
      <c r="KT47" s="114"/>
      <c r="KU47" s="114"/>
      <c r="KV47" s="114"/>
      <c r="KW47" s="114"/>
      <c r="KX47" s="114"/>
      <c r="KY47" s="114"/>
      <c r="KZ47" s="114"/>
      <c r="LA47" s="114"/>
      <c r="LB47" s="114"/>
      <c r="LC47" s="114"/>
    </row>
    <row r="48" spans="1:315" s="139" customFormat="1" ht="25" customHeight="1">
      <c r="A48" s="137"/>
      <c r="B48" s="170"/>
      <c r="C48" s="171"/>
      <c r="D48" s="172"/>
      <c r="E48" s="173"/>
      <c r="F48" s="173"/>
      <c r="G48" s="173"/>
      <c r="H48" s="174"/>
      <c r="I48" s="137"/>
      <c r="J48" s="175" t="str">
        <f t="shared" si="2"/>
        <v/>
      </c>
      <c r="K48" s="176"/>
      <c r="L48" s="177" t="str">
        <f t="shared" si="3"/>
        <v/>
      </c>
      <c r="M48" s="176"/>
      <c r="N48" s="177" t="str">
        <f t="shared" si="4"/>
        <v/>
      </c>
      <c r="O48" s="176"/>
      <c r="P48" s="177" t="str">
        <f t="shared" si="5"/>
        <v/>
      </c>
      <c r="Q48" s="178"/>
      <c r="R48" s="137"/>
      <c r="S48" s="175" t="str">
        <f t="shared" si="6"/>
        <v/>
      </c>
      <c r="T48" s="176"/>
      <c r="U48" s="177" t="str">
        <f t="shared" si="7"/>
        <v/>
      </c>
      <c r="V48" s="176"/>
      <c r="W48" s="177" t="str">
        <f t="shared" si="8"/>
        <v/>
      </c>
      <c r="X48" s="176"/>
      <c r="Y48" s="179" t="str">
        <f t="shared" si="9"/>
        <v/>
      </c>
      <c r="Z48" s="180"/>
      <c r="AA48" s="137"/>
      <c r="AB48" s="181"/>
      <c r="AC48" s="182" t="str">
        <f t="shared" si="0"/>
        <v/>
      </c>
      <c r="AD48" s="183" t="str">
        <f t="shared" si="1"/>
        <v/>
      </c>
      <c r="AE48" s="184"/>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c r="IW48" s="114"/>
      <c r="IX48" s="114"/>
      <c r="IY48" s="114"/>
      <c r="IZ48" s="114"/>
      <c r="JA48" s="114"/>
      <c r="JB48" s="114"/>
      <c r="JC48" s="114"/>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c r="KJ48" s="114"/>
      <c r="KK48" s="114"/>
      <c r="KL48" s="114"/>
      <c r="KM48" s="114"/>
      <c r="KN48" s="114"/>
      <c r="KO48" s="114"/>
      <c r="KP48" s="114"/>
      <c r="KQ48" s="114"/>
      <c r="KR48" s="114"/>
      <c r="KS48" s="114"/>
      <c r="KT48" s="114"/>
      <c r="KU48" s="114"/>
      <c r="KV48" s="114"/>
      <c r="KW48" s="114"/>
      <c r="KX48" s="114"/>
      <c r="KY48" s="114"/>
      <c r="KZ48" s="114"/>
      <c r="LA48" s="114"/>
      <c r="LB48" s="114"/>
      <c r="LC48" s="114"/>
    </row>
    <row r="49" spans="1:315" s="139" customFormat="1" ht="25" customHeight="1">
      <c r="A49" s="137"/>
      <c r="B49" s="170"/>
      <c r="C49" s="171"/>
      <c r="D49" s="172"/>
      <c r="E49" s="173"/>
      <c r="F49" s="173"/>
      <c r="G49" s="173"/>
      <c r="H49" s="174"/>
      <c r="I49" s="137"/>
      <c r="J49" s="175" t="str">
        <f t="shared" si="2"/>
        <v/>
      </c>
      <c r="K49" s="176"/>
      <c r="L49" s="177" t="str">
        <f t="shared" si="3"/>
        <v/>
      </c>
      <c r="M49" s="176"/>
      <c r="N49" s="177" t="str">
        <f t="shared" si="4"/>
        <v/>
      </c>
      <c r="O49" s="176"/>
      <c r="P49" s="177" t="str">
        <f t="shared" si="5"/>
        <v/>
      </c>
      <c r="Q49" s="178"/>
      <c r="R49" s="137"/>
      <c r="S49" s="175" t="str">
        <f t="shared" si="6"/>
        <v/>
      </c>
      <c r="T49" s="176"/>
      <c r="U49" s="177" t="str">
        <f t="shared" si="7"/>
        <v/>
      </c>
      <c r="V49" s="176"/>
      <c r="W49" s="177" t="str">
        <f t="shared" si="8"/>
        <v/>
      </c>
      <c r="X49" s="176"/>
      <c r="Y49" s="179" t="str">
        <f t="shared" si="9"/>
        <v/>
      </c>
      <c r="Z49" s="180"/>
      <c r="AA49" s="137"/>
      <c r="AB49" s="181"/>
      <c r="AC49" s="182" t="str">
        <f t="shared" si="0"/>
        <v/>
      </c>
      <c r="AD49" s="183" t="str">
        <f t="shared" si="1"/>
        <v/>
      </c>
      <c r="AE49" s="184"/>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row>
    <row r="50" spans="1:315" s="139" customFormat="1" ht="25" customHeight="1">
      <c r="A50" s="137"/>
      <c r="B50" s="170"/>
      <c r="C50" s="171"/>
      <c r="D50" s="172"/>
      <c r="E50" s="173"/>
      <c r="F50" s="173"/>
      <c r="G50" s="173"/>
      <c r="H50" s="174"/>
      <c r="I50" s="137"/>
      <c r="J50" s="175" t="str">
        <f t="shared" si="2"/>
        <v/>
      </c>
      <c r="K50" s="176"/>
      <c r="L50" s="177" t="str">
        <f t="shared" si="3"/>
        <v/>
      </c>
      <c r="M50" s="176"/>
      <c r="N50" s="177" t="str">
        <f t="shared" si="4"/>
        <v/>
      </c>
      <c r="O50" s="176"/>
      <c r="P50" s="177" t="str">
        <f t="shared" si="5"/>
        <v/>
      </c>
      <c r="Q50" s="178"/>
      <c r="R50" s="137"/>
      <c r="S50" s="175" t="str">
        <f t="shared" si="6"/>
        <v/>
      </c>
      <c r="T50" s="176"/>
      <c r="U50" s="177" t="str">
        <f t="shared" si="7"/>
        <v/>
      </c>
      <c r="V50" s="176"/>
      <c r="W50" s="177" t="str">
        <f t="shared" si="8"/>
        <v/>
      </c>
      <c r="X50" s="176"/>
      <c r="Y50" s="179" t="str">
        <f t="shared" si="9"/>
        <v/>
      </c>
      <c r="Z50" s="180"/>
      <c r="AA50" s="137"/>
      <c r="AB50" s="181"/>
      <c r="AC50" s="182" t="str">
        <f t="shared" si="0"/>
        <v/>
      </c>
      <c r="AD50" s="183" t="str">
        <f t="shared" si="1"/>
        <v/>
      </c>
      <c r="AE50" s="184"/>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c r="IF50" s="114"/>
      <c r="IG50" s="114"/>
      <c r="IH50" s="114"/>
      <c r="II50" s="114"/>
      <c r="IJ50" s="114"/>
      <c r="IK50" s="114"/>
      <c r="IL50" s="114"/>
      <c r="IM50" s="114"/>
      <c r="IN50" s="114"/>
      <c r="IO50" s="114"/>
      <c r="IP50" s="114"/>
      <c r="IQ50" s="114"/>
      <c r="IR50" s="114"/>
      <c r="IS50" s="114"/>
      <c r="IT50" s="114"/>
      <c r="IU50" s="114"/>
      <c r="IV50" s="114"/>
      <c r="IW50" s="114"/>
      <c r="IX50" s="114"/>
      <c r="IY50" s="114"/>
      <c r="IZ50" s="114"/>
      <c r="JA50" s="114"/>
      <c r="JB50" s="114"/>
      <c r="JC50" s="114"/>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c r="KJ50" s="114"/>
      <c r="KK50" s="114"/>
      <c r="KL50" s="114"/>
      <c r="KM50" s="114"/>
      <c r="KN50" s="114"/>
      <c r="KO50" s="114"/>
      <c r="KP50" s="114"/>
      <c r="KQ50" s="114"/>
      <c r="KR50" s="114"/>
      <c r="KS50" s="114"/>
      <c r="KT50" s="114"/>
      <c r="KU50" s="114"/>
      <c r="KV50" s="114"/>
      <c r="KW50" s="114"/>
      <c r="KX50" s="114"/>
      <c r="KY50" s="114"/>
      <c r="KZ50" s="114"/>
      <c r="LA50" s="114"/>
      <c r="LB50" s="114"/>
      <c r="LC50" s="114"/>
    </row>
    <row r="51" spans="1:315" s="139" customFormat="1" ht="25" customHeight="1">
      <c r="A51" s="137"/>
      <c r="B51" s="170"/>
      <c r="C51" s="171"/>
      <c r="D51" s="172"/>
      <c r="E51" s="173"/>
      <c r="F51" s="173"/>
      <c r="G51" s="173"/>
      <c r="H51" s="174"/>
      <c r="I51" s="137"/>
      <c r="J51" s="175" t="str">
        <f t="shared" si="2"/>
        <v/>
      </c>
      <c r="K51" s="176"/>
      <c r="L51" s="177" t="str">
        <f t="shared" si="3"/>
        <v/>
      </c>
      <c r="M51" s="176"/>
      <c r="N51" s="177" t="str">
        <f t="shared" si="4"/>
        <v/>
      </c>
      <c r="O51" s="176"/>
      <c r="P51" s="177" t="str">
        <f t="shared" si="5"/>
        <v/>
      </c>
      <c r="Q51" s="178"/>
      <c r="R51" s="137"/>
      <c r="S51" s="175" t="str">
        <f t="shared" si="6"/>
        <v/>
      </c>
      <c r="T51" s="176"/>
      <c r="U51" s="177" t="str">
        <f t="shared" si="7"/>
        <v/>
      </c>
      <c r="V51" s="176"/>
      <c r="W51" s="177" t="str">
        <f t="shared" si="8"/>
        <v/>
      </c>
      <c r="X51" s="176"/>
      <c r="Y51" s="179" t="str">
        <f t="shared" si="9"/>
        <v/>
      </c>
      <c r="Z51" s="180"/>
      <c r="AA51" s="137"/>
      <c r="AB51" s="181"/>
      <c r="AC51" s="182" t="str">
        <f t="shared" si="0"/>
        <v/>
      </c>
      <c r="AD51" s="183" t="str">
        <f t="shared" si="1"/>
        <v/>
      </c>
      <c r="AE51" s="184"/>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c r="IF51" s="114"/>
      <c r="IG51" s="114"/>
      <c r="IH51" s="114"/>
      <c r="II51" s="114"/>
      <c r="IJ51" s="114"/>
      <c r="IK51" s="114"/>
      <c r="IL51" s="114"/>
      <c r="IM51" s="114"/>
      <c r="IN51" s="114"/>
      <c r="IO51" s="114"/>
      <c r="IP51" s="114"/>
      <c r="IQ51" s="114"/>
      <c r="IR51" s="114"/>
      <c r="IS51" s="114"/>
      <c r="IT51" s="114"/>
      <c r="IU51" s="114"/>
      <c r="IV51" s="114"/>
      <c r="IW51" s="114"/>
      <c r="IX51" s="114"/>
      <c r="IY51" s="114"/>
      <c r="IZ51" s="114"/>
      <c r="JA51" s="114"/>
      <c r="JB51" s="114"/>
      <c r="JC51" s="114"/>
      <c r="JD51" s="114"/>
      <c r="JE51" s="114"/>
      <c r="JF51" s="114"/>
      <c r="JG51" s="114"/>
      <c r="JH51" s="114"/>
      <c r="JI51" s="114"/>
      <c r="JJ51" s="114"/>
      <c r="JK51" s="114"/>
      <c r="JL51" s="114"/>
      <c r="JM51" s="114"/>
      <c r="JN51" s="114"/>
      <c r="JO51" s="114"/>
      <c r="JP51" s="114"/>
      <c r="JQ51" s="114"/>
      <c r="JR51" s="114"/>
      <c r="JS51" s="114"/>
      <c r="JT51" s="114"/>
      <c r="JU51" s="114"/>
      <c r="JV51" s="114"/>
      <c r="JW51" s="114"/>
      <c r="JX51" s="114"/>
      <c r="JY51" s="114"/>
      <c r="JZ51" s="114"/>
      <c r="KA51" s="114"/>
      <c r="KB51" s="114"/>
      <c r="KC51" s="114"/>
      <c r="KD51" s="114"/>
      <c r="KE51" s="114"/>
      <c r="KF51" s="114"/>
      <c r="KG51" s="114"/>
      <c r="KH51" s="114"/>
      <c r="KI51" s="114"/>
      <c r="KJ51" s="114"/>
      <c r="KK51" s="114"/>
      <c r="KL51" s="114"/>
      <c r="KM51" s="114"/>
      <c r="KN51" s="114"/>
      <c r="KO51" s="114"/>
      <c r="KP51" s="114"/>
      <c r="KQ51" s="114"/>
      <c r="KR51" s="114"/>
      <c r="KS51" s="114"/>
      <c r="KT51" s="114"/>
      <c r="KU51" s="114"/>
      <c r="KV51" s="114"/>
      <c r="KW51" s="114"/>
      <c r="KX51" s="114"/>
      <c r="KY51" s="114"/>
      <c r="KZ51" s="114"/>
      <c r="LA51" s="114"/>
      <c r="LB51" s="114"/>
      <c r="LC51" s="114"/>
    </row>
    <row r="52" spans="1:315" s="139" customFormat="1" ht="25" customHeight="1">
      <c r="A52" s="137"/>
      <c r="B52" s="170"/>
      <c r="C52" s="171"/>
      <c r="D52" s="172"/>
      <c r="E52" s="173"/>
      <c r="F52" s="173"/>
      <c r="G52" s="173"/>
      <c r="H52" s="174"/>
      <c r="I52" s="137"/>
      <c r="J52" s="175" t="str">
        <f t="shared" si="2"/>
        <v/>
      </c>
      <c r="K52" s="176"/>
      <c r="L52" s="177" t="str">
        <f t="shared" si="3"/>
        <v/>
      </c>
      <c r="M52" s="176"/>
      <c r="N52" s="177" t="str">
        <f t="shared" si="4"/>
        <v/>
      </c>
      <c r="O52" s="176"/>
      <c r="P52" s="177" t="str">
        <f t="shared" si="5"/>
        <v/>
      </c>
      <c r="Q52" s="178"/>
      <c r="R52" s="137"/>
      <c r="S52" s="175" t="str">
        <f t="shared" si="6"/>
        <v/>
      </c>
      <c r="T52" s="176"/>
      <c r="U52" s="177" t="str">
        <f t="shared" si="7"/>
        <v/>
      </c>
      <c r="V52" s="176"/>
      <c r="W52" s="177" t="str">
        <f t="shared" si="8"/>
        <v/>
      </c>
      <c r="X52" s="176"/>
      <c r="Y52" s="179" t="str">
        <f t="shared" si="9"/>
        <v/>
      </c>
      <c r="Z52" s="180"/>
      <c r="AA52" s="137"/>
      <c r="AB52" s="181"/>
      <c r="AC52" s="182" t="str">
        <f t="shared" si="0"/>
        <v/>
      </c>
      <c r="AD52" s="183" t="str">
        <f t="shared" si="1"/>
        <v/>
      </c>
      <c r="AE52" s="184"/>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c r="IW52" s="114"/>
      <c r="IX52" s="114"/>
      <c r="IY52" s="114"/>
      <c r="IZ52" s="114"/>
      <c r="JA52" s="114"/>
      <c r="JB52" s="114"/>
      <c r="JC52" s="114"/>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c r="KJ52" s="114"/>
      <c r="KK52" s="114"/>
      <c r="KL52" s="114"/>
      <c r="KM52" s="114"/>
      <c r="KN52" s="114"/>
      <c r="KO52" s="114"/>
      <c r="KP52" s="114"/>
      <c r="KQ52" s="114"/>
      <c r="KR52" s="114"/>
      <c r="KS52" s="114"/>
      <c r="KT52" s="114"/>
      <c r="KU52" s="114"/>
      <c r="KV52" s="114"/>
      <c r="KW52" s="114"/>
      <c r="KX52" s="114"/>
      <c r="KY52" s="114"/>
      <c r="KZ52" s="114"/>
      <c r="LA52" s="114"/>
      <c r="LB52" s="114"/>
      <c r="LC52" s="114"/>
    </row>
    <row r="53" spans="1:315" s="139" customFormat="1" ht="25" customHeight="1">
      <c r="A53" s="137"/>
      <c r="B53" s="170"/>
      <c r="C53" s="171"/>
      <c r="D53" s="172"/>
      <c r="E53" s="173"/>
      <c r="F53" s="173"/>
      <c r="G53" s="173"/>
      <c r="H53" s="174"/>
      <c r="I53" s="137"/>
      <c r="J53" s="175" t="str">
        <f t="shared" si="2"/>
        <v/>
      </c>
      <c r="K53" s="176"/>
      <c r="L53" s="177" t="str">
        <f t="shared" si="3"/>
        <v/>
      </c>
      <c r="M53" s="176"/>
      <c r="N53" s="177" t="str">
        <f t="shared" si="4"/>
        <v/>
      </c>
      <c r="O53" s="176"/>
      <c r="P53" s="177" t="str">
        <f t="shared" si="5"/>
        <v/>
      </c>
      <c r="Q53" s="178"/>
      <c r="R53" s="137"/>
      <c r="S53" s="175" t="str">
        <f t="shared" si="6"/>
        <v/>
      </c>
      <c r="T53" s="176"/>
      <c r="U53" s="177" t="str">
        <f t="shared" si="7"/>
        <v/>
      </c>
      <c r="V53" s="176"/>
      <c r="W53" s="177" t="str">
        <f t="shared" si="8"/>
        <v/>
      </c>
      <c r="X53" s="176"/>
      <c r="Y53" s="179" t="str">
        <f t="shared" si="9"/>
        <v/>
      </c>
      <c r="Z53" s="180"/>
      <c r="AA53" s="137"/>
      <c r="AB53" s="181"/>
      <c r="AC53" s="182" t="str">
        <f t="shared" si="0"/>
        <v/>
      </c>
      <c r="AD53" s="183" t="str">
        <f t="shared" si="1"/>
        <v/>
      </c>
      <c r="AE53" s="184"/>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c r="IF53" s="114"/>
      <c r="IG53" s="114"/>
      <c r="IH53" s="114"/>
      <c r="II53" s="114"/>
      <c r="IJ53" s="114"/>
      <c r="IK53" s="114"/>
      <c r="IL53" s="114"/>
      <c r="IM53" s="114"/>
      <c r="IN53" s="114"/>
      <c r="IO53" s="114"/>
      <c r="IP53" s="114"/>
      <c r="IQ53" s="114"/>
      <c r="IR53" s="114"/>
      <c r="IS53" s="114"/>
      <c r="IT53" s="114"/>
      <c r="IU53" s="114"/>
      <c r="IV53" s="114"/>
      <c r="IW53" s="114"/>
      <c r="IX53" s="114"/>
      <c r="IY53" s="114"/>
      <c r="IZ53" s="114"/>
      <c r="JA53" s="114"/>
      <c r="JB53" s="114"/>
      <c r="JC53" s="114"/>
      <c r="JD53" s="114"/>
      <c r="JE53" s="114"/>
      <c r="JF53" s="114"/>
      <c r="JG53" s="114"/>
      <c r="JH53" s="114"/>
      <c r="JI53" s="114"/>
      <c r="JJ53" s="114"/>
      <c r="JK53" s="114"/>
      <c r="JL53" s="114"/>
      <c r="JM53" s="114"/>
      <c r="JN53" s="114"/>
      <c r="JO53" s="114"/>
      <c r="JP53" s="114"/>
      <c r="JQ53" s="114"/>
      <c r="JR53" s="114"/>
      <c r="JS53" s="114"/>
      <c r="JT53" s="114"/>
      <c r="JU53" s="114"/>
      <c r="JV53" s="114"/>
      <c r="JW53" s="114"/>
      <c r="JX53" s="114"/>
      <c r="JY53" s="114"/>
      <c r="JZ53" s="114"/>
      <c r="KA53" s="114"/>
      <c r="KB53" s="114"/>
      <c r="KC53" s="114"/>
      <c r="KD53" s="114"/>
      <c r="KE53" s="114"/>
      <c r="KF53" s="114"/>
      <c r="KG53" s="114"/>
      <c r="KH53" s="114"/>
      <c r="KI53" s="114"/>
      <c r="KJ53" s="114"/>
      <c r="KK53" s="114"/>
      <c r="KL53" s="114"/>
      <c r="KM53" s="114"/>
      <c r="KN53" s="114"/>
      <c r="KO53" s="114"/>
      <c r="KP53" s="114"/>
      <c r="KQ53" s="114"/>
      <c r="KR53" s="114"/>
      <c r="KS53" s="114"/>
      <c r="KT53" s="114"/>
      <c r="KU53" s="114"/>
      <c r="KV53" s="114"/>
      <c r="KW53" s="114"/>
      <c r="KX53" s="114"/>
      <c r="KY53" s="114"/>
      <c r="KZ53" s="114"/>
      <c r="LA53" s="114"/>
      <c r="LB53" s="114"/>
      <c r="LC53" s="114"/>
    </row>
    <row r="54" spans="1:315" s="139" customFormat="1" ht="25" customHeight="1">
      <c r="A54" s="137"/>
      <c r="B54" s="170"/>
      <c r="C54" s="171"/>
      <c r="D54" s="172"/>
      <c r="E54" s="173"/>
      <c r="F54" s="173"/>
      <c r="G54" s="173"/>
      <c r="H54" s="174"/>
      <c r="I54" s="137"/>
      <c r="J54" s="175" t="str">
        <f t="shared" si="2"/>
        <v/>
      </c>
      <c r="K54" s="176"/>
      <c r="L54" s="177" t="str">
        <f t="shared" si="3"/>
        <v/>
      </c>
      <c r="M54" s="176"/>
      <c r="N54" s="177" t="str">
        <f t="shared" si="4"/>
        <v/>
      </c>
      <c r="O54" s="176"/>
      <c r="P54" s="177" t="str">
        <f t="shared" si="5"/>
        <v/>
      </c>
      <c r="Q54" s="178"/>
      <c r="R54" s="137"/>
      <c r="S54" s="175" t="str">
        <f t="shared" si="6"/>
        <v/>
      </c>
      <c r="T54" s="176"/>
      <c r="U54" s="177" t="str">
        <f t="shared" si="7"/>
        <v/>
      </c>
      <c r="V54" s="176"/>
      <c r="W54" s="177" t="str">
        <f t="shared" si="8"/>
        <v/>
      </c>
      <c r="X54" s="176"/>
      <c r="Y54" s="179" t="str">
        <f t="shared" si="9"/>
        <v/>
      </c>
      <c r="Z54" s="180"/>
      <c r="AA54" s="137"/>
      <c r="AB54" s="181"/>
      <c r="AC54" s="182" t="str">
        <f t="shared" si="0"/>
        <v/>
      </c>
      <c r="AD54" s="183" t="str">
        <f t="shared" si="1"/>
        <v/>
      </c>
      <c r="AE54" s="184"/>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c r="II54" s="114"/>
      <c r="IJ54" s="114"/>
      <c r="IK54" s="114"/>
      <c r="IL54" s="114"/>
      <c r="IM54" s="114"/>
      <c r="IN54" s="114"/>
      <c r="IO54" s="114"/>
      <c r="IP54" s="114"/>
      <c r="IQ54" s="114"/>
      <c r="IR54" s="114"/>
      <c r="IS54" s="114"/>
      <c r="IT54" s="114"/>
      <c r="IU54" s="114"/>
      <c r="IV54" s="114"/>
      <c r="IW54" s="114"/>
      <c r="IX54" s="114"/>
      <c r="IY54" s="114"/>
      <c r="IZ54" s="114"/>
      <c r="JA54" s="114"/>
      <c r="JB54" s="114"/>
      <c r="JC54" s="114"/>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c r="KJ54" s="114"/>
      <c r="KK54" s="114"/>
      <c r="KL54" s="114"/>
      <c r="KM54" s="114"/>
      <c r="KN54" s="114"/>
      <c r="KO54" s="114"/>
      <c r="KP54" s="114"/>
      <c r="KQ54" s="114"/>
      <c r="KR54" s="114"/>
      <c r="KS54" s="114"/>
      <c r="KT54" s="114"/>
      <c r="KU54" s="114"/>
      <c r="KV54" s="114"/>
      <c r="KW54" s="114"/>
      <c r="KX54" s="114"/>
      <c r="KY54" s="114"/>
      <c r="KZ54" s="114"/>
      <c r="LA54" s="114"/>
      <c r="LB54" s="114"/>
      <c r="LC54" s="114"/>
    </row>
    <row r="55" spans="1:315" s="139" customFormat="1" ht="25" customHeight="1">
      <c r="A55" s="137"/>
      <c r="B55" s="170"/>
      <c r="C55" s="171"/>
      <c r="D55" s="172"/>
      <c r="E55" s="173"/>
      <c r="F55" s="173"/>
      <c r="G55" s="173"/>
      <c r="H55" s="174"/>
      <c r="I55" s="137"/>
      <c r="J55" s="175" t="str">
        <f t="shared" si="2"/>
        <v/>
      </c>
      <c r="K55" s="176"/>
      <c r="L55" s="177" t="str">
        <f t="shared" si="3"/>
        <v/>
      </c>
      <c r="M55" s="176"/>
      <c r="N55" s="177" t="str">
        <f t="shared" si="4"/>
        <v/>
      </c>
      <c r="O55" s="176"/>
      <c r="P55" s="177" t="str">
        <f t="shared" si="5"/>
        <v/>
      </c>
      <c r="Q55" s="178"/>
      <c r="R55" s="137"/>
      <c r="S55" s="175" t="str">
        <f t="shared" si="6"/>
        <v/>
      </c>
      <c r="T55" s="176"/>
      <c r="U55" s="177" t="str">
        <f t="shared" si="7"/>
        <v/>
      </c>
      <c r="V55" s="176"/>
      <c r="W55" s="177" t="str">
        <f t="shared" si="8"/>
        <v/>
      </c>
      <c r="X55" s="176"/>
      <c r="Y55" s="179" t="str">
        <f t="shared" si="9"/>
        <v/>
      </c>
      <c r="Z55" s="180"/>
      <c r="AA55" s="137"/>
      <c r="AB55" s="181"/>
      <c r="AC55" s="182" t="str">
        <f t="shared" si="0"/>
        <v/>
      </c>
      <c r="AD55" s="183" t="str">
        <f t="shared" si="1"/>
        <v/>
      </c>
      <c r="AE55" s="184"/>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c r="IF55" s="114"/>
      <c r="IG55" s="114"/>
      <c r="IH55" s="114"/>
      <c r="II55" s="114"/>
      <c r="IJ55" s="114"/>
      <c r="IK55" s="114"/>
      <c r="IL55" s="114"/>
      <c r="IM55" s="114"/>
      <c r="IN55" s="114"/>
      <c r="IO55" s="114"/>
      <c r="IP55" s="114"/>
      <c r="IQ55" s="114"/>
      <c r="IR55" s="114"/>
      <c r="IS55" s="114"/>
      <c r="IT55" s="114"/>
      <c r="IU55" s="114"/>
      <c r="IV55" s="114"/>
      <c r="IW55" s="114"/>
      <c r="IX55" s="114"/>
      <c r="IY55" s="114"/>
      <c r="IZ55" s="114"/>
      <c r="JA55" s="114"/>
      <c r="JB55" s="114"/>
      <c r="JC55" s="114"/>
      <c r="JD55" s="114"/>
      <c r="JE55" s="114"/>
      <c r="JF55" s="114"/>
      <c r="JG55" s="114"/>
      <c r="JH55" s="114"/>
      <c r="JI55" s="114"/>
      <c r="JJ55" s="114"/>
      <c r="JK55" s="114"/>
      <c r="JL55" s="114"/>
      <c r="JM55" s="114"/>
      <c r="JN55" s="114"/>
      <c r="JO55" s="114"/>
      <c r="JP55" s="114"/>
      <c r="JQ55" s="114"/>
      <c r="JR55" s="114"/>
      <c r="JS55" s="114"/>
      <c r="JT55" s="114"/>
      <c r="JU55" s="114"/>
      <c r="JV55" s="114"/>
      <c r="JW55" s="114"/>
      <c r="JX55" s="114"/>
      <c r="JY55" s="114"/>
      <c r="JZ55" s="114"/>
      <c r="KA55" s="114"/>
      <c r="KB55" s="114"/>
      <c r="KC55" s="114"/>
      <c r="KD55" s="114"/>
      <c r="KE55" s="114"/>
      <c r="KF55" s="114"/>
      <c r="KG55" s="114"/>
      <c r="KH55" s="114"/>
      <c r="KI55" s="114"/>
      <c r="KJ55" s="114"/>
      <c r="KK55" s="114"/>
      <c r="KL55" s="114"/>
      <c r="KM55" s="114"/>
      <c r="KN55" s="114"/>
      <c r="KO55" s="114"/>
      <c r="KP55" s="114"/>
      <c r="KQ55" s="114"/>
      <c r="KR55" s="114"/>
      <c r="KS55" s="114"/>
      <c r="KT55" s="114"/>
      <c r="KU55" s="114"/>
      <c r="KV55" s="114"/>
      <c r="KW55" s="114"/>
      <c r="KX55" s="114"/>
      <c r="KY55" s="114"/>
      <c r="KZ55" s="114"/>
      <c r="LA55" s="114"/>
      <c r="LB55" s="114"/>
      <c r="LC55" s="114"/>
    </row>
    <row r="56" spans="1:315" s="139" customFormat="1" ht="25" customHeight="1">
      <c r="A56" s="137"/>
      <c r="B56" s="170"/>
      <c r="C56" s="171"/>
      <c r="D56" s="172"/>
      <c r="E56" s="173"/>
      <c r="F56" s="173"/>
      <c r="G56" s="173"/>
      <c r="H56" s="174"/>
      <c r="I56" s="137"/>
      <c r="J56" s="175" t="str">
        <f t="shared" si="2"/>
        <v/>
      </c>
      <c r="K56" s="176"/>
      <c r="L56" s="177" t="str">
        <f t="shared" si="3"/>
        <v/>
      </c>
      <c r="M56" s="176"/>
      <c r="N56" s="177" t="str">
        <f t="shared" si="4"/>
        <v/>
      </c>
      <c r="O56" s="176"/>
      <c r="P56" s="177" t="str">
        <f t="shared" si="5"/>
        <v/>
      </c>
      <c r="Q56" s="178"/>
      <c r="R56" s="137"/>
      <c r="S56" s="175" t="str">
        <f t="shared" si="6"/>
        <v/>
      </c>
      <c r="T56" s="176"/>
      <c r="U56" s="177" t="str">
        <f t="shared" si="7"/>
        <v/>
      </c>
      <c r="V56" s="176"/>
      <c r="W56" s="177" t="str">
        <f t="shared" si="8"/>
        <v/>
      </c>
      <c r="X56" s="176"/>
      <c r="Y56" s="179" t="str">
        <f t="shared" si="9"/>
        <v/>
      </c>
      <c r="Z56" s="180"/>
      <c r="AA56" s="137"/>
      <c r="AB56" s="181"/>
      <c r="AC56" s="182" t="str">
        <f t="shared" si="0"/>
        <v/>
      </c>
      <c r="AD56" s="183" t="str">
        <f t="shared" si="1"/>
        <v/>
      </c>
      <c r="AE56" s="184"/>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14"/>
      <c r="KW56" s="114"/>
      <c r="KX56" s="114"/>
      <c r="KY56" s="114"/>
      <c r="KZ56" s="114"/>
      <c r="LA56" s="114"/>
      <c r="LB56" s="114"/>
      <c r="LC56" s="114"/>
    </row>
    <row r="57" spans="1:315" s="139" customFormat="1" ht="25" customHeight="1">
      <c r="A57" s="137"/>
      <c r="B57" s="170"/>
      <c r="C57" s="171"/>
      <c r="D57" s="172"/>
      <c r="E57" s="173"/>
      <c r="F57" s="173"/>
      <c r="G57" s="173"/>
      <c r="H57" s="174"/>
      <c r="I57" s="137"/>
      <c r="J57" s="175" t="str">
        <f t="shared" si="2"/>
        <v/>
      </c>
      <c r="K57" s="176"/>
      <c r="L57" s="177" t="str">
        <f t="shared" si="3"/>
        <v/>
      </c>
      <c r="M57" s="176"/>
      <c r="N57" s="177" t="str">
        <f t="shared" si="4"/>
        <v/>
      </c>
      <c r="O57" s="176"/>
      <c r="P57" s="177" t="str">
        <f t="shared" si="5"/>
        <v/>
      </c>
      <c r="Q57" s="178"/>
      <c r="R57" s="137"/>
      <c r="S57" s="175" t="str">
        <f t="shared" si="6"/>
        <v/>
      </c>
      <c r="T57" s="176"/>
      <c r="U57" s="177" t="str">
        <f t="shared" si="7"/>
        <v/>
      </c>
      <c r="V57" s="176"/>
      <c r="W57" s="177" t="str">
        <f t="shared" si="8"/>
        <v/>
      </c>
      <c r="X57" s="176"/>
      <c r="Y57" s="179" t="str">
        <f t="shared" si="9"/>
        <v/>
      </c>
      <c r="Z57" s="180"/>
      <c r="AA57" s="137"/>
      <c r="AB57" s="181"/>
      <c r="AC57" s="182" t="str">
        <f t="shared" si="0"/>
        <v/>
      </c>
      <c r="AD57" s="183" t="str">
        <f t="shared" si="1"/>
        <v/>
      </c>
      <c r="AE57" s="184"/>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c r="IF57" s="114"/>
      <c r="IG57" s="114"/>
      <c r="IH57" s="114"/>
      <c r="II57" s="114"/>
      <c r="IJ57" s="114"/>
      <c r="IK57" s="114"/>
      <c r="IL57" s="114"/>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c r="KJ57" s="114"/>
      <c r="KK57" s="114"/>
      <c r="KL57" s="114"/>
      <c r="KM57" s="114"/>
      <c r="KN57" s="114"/>
      <c r="KO57" s="114"/>
      <c r="KP57" s="114"/>
      <c r="KQ57" s="114"/>
      <c r="KR57" s="114"/>
      <c r="KS57" s="114"/>
      <c r="KT57" s="114"/>
      <c r="KU57" s="114"/>
      <c r="KV57" s="114"/>
      <c r="KW57" s="114"/>
      <c r="KX57" s="114"/>
      <c r="KY57" s="114"/>
      <c r="KZ57" s="114"/>
      <c r="LA57" s="114"/>
      <c r="LB57" s="114"/>
      <c r="LC57" s="114"/>
    </row>
    <row r="58" spans="1:315" s="139" customFormat="1" ht="25" customHeight="1">
      <c r="A58" s="137"/>
      <c r="B58" s="170"/>
      <c r="C58" s="171"/>
      <c r="D58" s="172"/>
      <c r="E58" s="173"/>
      <c r="F58" s="173"/>
      <c r="G58" s="173"/>
      <c r="H58" s="174"/>
      <c r="I58" s="137"/>
      <c r="J58" s="175" t="str">
        <f t="shared" si="2"/>
        <v/>
      </c>
      <c r="K58" s="176"/>
      <c r="L58" s="177" t="str">
        <f t="shared" si="3"/>
        <v/>
      </c>
      <c r="M58" s="176"/>
      <c r="N58" s="177" t="str">
        <f t="shared" si="4"/>
        <v/>
      </c>
      <c r="O58" s="176"/>
      <c r="P58" s="177" t="str">
        <f t="shared" si="5"/>
        <v/>
      </c>
      <c r="Q58" s="178"/>
      <c r="R58" s="137"/>
      <c r="S58" s="175" t="str">
        <f t="shared" si="6"/>
        <v/>
      </c>
      <c r="T58" s="176"/>
      <c r="U58" s="177" t="str">
        <f t="shared" si="7"/>
        <v/>
      </c>
      <c r="V58" s="176"/>
      <c r="W58" s="177" t="str">
        <f t="shared" si="8"/>
        <v/>
      </c>
      <c r="X58" s="176"/>
      <c r="Y58" s="179" t="str">
        <f t="shared" si="9"/>
        <v/>
      </c>
      <c r="Z58" s="180"/>
      <c r="AA58" s="137"/>
      <c r="AB58" s="181"/>
      <c r="AC58" s="182" t="str">
        <f t="shared" si="0"/>
        <v/>
      </c>
      <c r="AD58" s="183" t="str">
        <f t="shared" si="1"/>
        <v/>
      </c>
      <c r="AE58" s="184"/>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c r="II58" s="114"/>
      <c r="IJ58" s="114"/>
      <c r="IK58" s="114"/>
      <c r="IL58" s="114"/>
      <c r="IM58" s="114"/>
      <c r="IN58" s="114"/>
      <c r="IO58" s="114"/>
      <c r="IP58" s="114"/>
      <c r="IQ58" s="114"/>
      <c r="IR58" s="114"/>
      <c r="IS58" s="114"/>
      <c r="IT58" s="114"/>
      <c r="IU58" s="114"/>
      <c r="IV58" s="114"/>
      <c r="IW58" s="114"/>
      <c r="IX58" s="114"/>
      <c r="IY58" s="114"/>
      <c r="IZ58" s="114"/>
      <c r="JA58" s="114"/>
      <c r="JB58" s="114"/>
      <c r="JC58" s="114"/>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c r="KJ58" s="114"/>
      <c r="KK58" s="114"/>
      <c r="KL58" s="114"/>
      <c r="KM58" s="114"/>
      <c r="KN58" s="114"/>
      <c r="KO58" s="114"/>
      <c r="KP58" s="114"/>
      <c r="KQ58" s="114"/>
      <c r="KR58" s="114"/>
      <c r="KS58" s="114"/>
      <c r="KT58" s="114"/>
      <c r="KU58" s="114"/>
      <c r="KV58" s="114"/>
      <c r="KW58" s="114"/>
      <c r="KX58" s="114"/>
      <c r="KY58" s="114"/>
      <c r="KZ58" s="114"/>
      <c r="LA58" s="114"/>
      <c r="LB58" s="114"/>
      <c r="LC58" s="114"/>
    </row>
    <row r="59" spans="1:315" s="139" customFormat="1" ht="25" customHeight="1">
      <c r="A59" s="137"/>
      <c r="B59" s="170"/>
      <c r="C59" s="171"/>
      <c r="D59" s="172"/>
      <c r="E59" s="173"/>
      <c r="F59" s="173"/>
      <c r="G59" s="173"/>
      <c r="H59" s="174"/>
      <c r="I59" s="137"/>
      <c r="J59" s="175" t="str">
        <f t="shared" si="2"/>
        <v/>
      </c>
      <c r="K59" s="176"/>
      <c r="L59" s="177" t="str">
        <f t="shared" si="3"/>
        <v/>
      </c>
      <c r="M59" s="176"/>
      <c r="N59" s="177" t="str">
        <f t="shared" si="4"/>
        <v/>
      </c>
      <c r="O59" s="176"/>
      <c r="P59" s="177" t="str">
        <f t="shared" si="5"/>
        <v/>
      </c>
      <c r="Q59" s="178"/>
      <c r="R59" s="137"/>
      <c r="S59" s="175" t="str">
        <f t="shared" si="6"/>
        <v/>
      </c>
      <c r="T59" s="176"/>
      <c r="U59" s="177" t="str">
        <f t="shared" si="7"/>
        <v/>
      </c>
      <c r="V59" s="176"/>
      <c r="W59" s="177" t="str">
        <f t="shared" si="8"/>
        <v/>
      </c>
      <c r="X59" s="176"/>
      <c r="Y59" s="179" t="str">
        <f t="shared" si="9"/>
        <v/>
      </c>
      <c r="Z59" s="180"/>
      <c r="AA59" s="137"/>
      <c r="AB59" s="181"/>
      <c r="AC59" s="182" t="str">
        <f t="shared" si="0"/>
        <v/>
      </c>
      <c r="AD59" s="183" t="str">
        <f t="shared" si="1"/>
        <v/>
      </c>
      <c r="AE59" s="184"/>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14"/>
      <c r="IH59" s="114"/>
      <c r="II59" s="114"/>
      <c r="IJ59" s="114"/>
      <c r="IK59" s="114"/>
      <c r="IL59" s="114"/>
      <c r="IM59" s="114"/>
      <c r="IN59" s="114"/>
      <c r="IO59" s="114"/>
      <c r="IP59" s="114"/>
      <c r="IQ59" s="114"/>
      <c r="IR59" s="114"/>
      <c r="IS59" s="114"/>
      <c r="IT59" s="114"/>
      <c r="IU59" s="114"/>
      <c r="IV59" s="114"/>
      <c r="IW59" s="114"/>
      <c r="IX59" s="114"/>
      <c r="IY59" s="114"/>
      <c r="IZ59" s="114"/>
      <c r="JA59" s="114"/>
      <c r="JB59" s="114"/>
      <c r="JC59" s="114"/>
      <c r="JD59" s="114"/>
      <c r="JE59" s="114"/>
      <c r="JF59" s="114"/>
      <c r="JG59" s="114"/>
      <c r="JH59" s="114"/>
      <c r="JI59" s="114"/>
      <c r="JJ59" s="114"/>
      <c r="JK59" s="114"/>
      <c r="JL59" s="114"/>
      <c r="JM59" s="114"/>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c r="KJ59" s="114"/>
      <c r="KK59" s="114"/>
      <c r="KL59" s="114"/>
      <c r="KM59" s="114"/>
      <c r="KN59" s="114"/>
      <c r="KO59" s="114"/>
      <c r="KP59" s="114"/>
      <c r="KQ59" s="114"/>
      <c r="KR59" s="114"/>
      <c r="KS59" s="114"/>
      <c r="KT59" s="114"/>
      <c r="KU59" s="114"/>
      <c r="KV59" s="114"/>
      <c r="KW59" s="114"/>
      <c r="KX59" s="114"/>
      <c r="KY59" s="114"/>
      <c r="KZ59" s="114"/>
      <c r="LA59" s="114"/>
      <c r="LB59" s="114"/>
      <c r="LC59" s="114"/>
    </row>
    <row r="60" spans="1:315" s="139" customFormat="1" ht="25" customHeight="1">
      <c r="A60" s="137"/>
      <c r="B60" s="170"/>
      <c r="C60" s="171"/>
      <c r="D60" s="172"/>
      <c r="E60" s="173"/>
      <c r="F60" s="173"/>
      <c r="G60" s="173"/>
      <c r="H60" s="174"/>
      <c r="I60" s="137"/>
      <c r="J60" s="175" t="str">
        <f t="shared" si="2"/>
        <v/>
      </c>
      <c r="K60" s="176"/>
      <c r="L60" s="177" t="str">
        <f t="shared" si="3"/>
        <v/>
      </c>
      <c r="M60" s="176"/>
      <c r="N60" s="177" t="str">
        <f t="shared" si="4"/>
        <v/>
      </c>
      <c r="O60" s="176"/>
      <c r="P60" s="177" t="str">
        <f t="shared" si="5"/>
        <v/>
      </c>
      <c r="Q60" s="178"/>
      <c r="R60" s="137"/>
      <c r="S60" s="175" t="str">
        <f t="shared" si="6"/>
        <v/>
      </c>
      <c r="T60" s="176"/>
      <c r="U60" s="177" t="str">
        <f t="shared" si="7"/>
        <v/>
      </c>
      <c r="V60" s="176"/>
      <c r="W60" s="177" t="str">
        <f t="shared" si="8"/>
        <v/>
      </c>
      <c r="X60" s="176"/>
      <c r="Y60" s="179" t="str">
        <f t="shared" si="9"/>
        <v/>
      </c>
      <c r="Z60" s="180"/>
      <c r="AA60" s="137"/>
      <c r="AB60" s="181"/>
      <c r="AC60" s="182" t="str">
        <f t="shared" si="0"/>
        <v/>
      </c>
      <c r="AD60" s="183" t="str">
        <f t="shared" si="1"/>
        <v/>
      </c>
      <c r="AE60" s="184"/>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c r="IW60" s="114"/>
      <c r="IX60" s="114"/>
      <c r="IY60" s="114"/>
      <c r="IZ60" s="114"/>
      <c r="JA60" s="114"/>
      <c r="JB60" s="114"/>
      <c r="JC60" s="114"/>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c r="KJ60" s="114"/>
      <c r="KK60" s="114"/>
      <c r="KL60" s="114"/>
      <c r="KM60" s="114"/>
      <c r="KN60" s="114"/>
      <c r="KO60" s="114"/>
      <c r="KP60" s="114"/>
      <c r="KQ60" s="114"/>
      <c r="KR60" s="114"/>
      <c r="KS60" s="114"/>
      <c r="KT60" s="114"/>
      <c r="KU60" s="114"/>
      <c r="KV60" s="114"/>
      <c r="KW60" s="114"/>
      <c r="KX60" s="114"/>
      <c r="KY60" s="114"/>
      <c r="KZ60" s="114"/>
      <c r="LA60" s="114"/>
      <c r="LB60" s="114"/>
      <c r="LC60" s="114"/>
    </row>
    <row r="61" spans="1:315" s="139" customFormat="1" ht="25" customHeight="1">
      <c r="A61" s="137"/>
      <c r="B61" s="170"/>
      <c r="C61" s="171"/>
      <c r="D61" s="172"/>
      <c r="E61" s="173"/>
      <c r="F61" s="173"/>
      <c r="G61" s="173"/>
      <c r="H61" s="174"/>
      <c r="I61" s="137"/>
      <c r="J61" s="175" t="str">
        <f t="shared" si="2"/>
        <v/>
      </c>
      <c r="K61" s="176"/>
      <c r="L61" s="177" t="str">
        <f t="shared" si="3"/>
        <v/>
      </c>
      <c r="M61" s="176"/>
      <c r="N61" s="177" t="str">
        <f t="shared" si="4"/>
        <v/>
      </c>
      <c r="O61" s="176"/>
      <c r="P61" s="177" t="str">
        <f t="shared" si="5"/>
        <v/>
      </c>
      <c r="Q61" s="178"/>
      <c r="R61" s="137"/>
      <c r="S61" s="175" t="str">
        <f t="shared" si="6"/>
        <v/>
      </c>
      <c r="T61" s="176"/>
      <c r="U61" s="177" t="str">
        <f t="shared" si="7"/>
        <v/>
      </c>
      <c r="V61" s="176"/>
      <c r="W61" s="177" t="str">
        <f t="shared" si="8"/>
        <v/>
      </c>
      <c r="X61" s="176"/>
      <c r="Y61" s="179" t="str">
        <f t="shared" si="9"/>
        <v/>
      </c>
      <c r="Z61" s="180"/>
      <c r="AA61" s="137"/>
      <c r="AB61" s="181"/>
      <c r="AC61" s="182" t="str">
        <f t="shared" si="0"/>
        <v/>
      </c>
      <c r="AD61" s="183" t="str">
        <f t="shared" si="1"/>
        <v/>
      </c>
      <c r="AE61" s="184"/>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c r="IB61" s="114"/>
      <c r="IC61" s="114"/>
      <c r="ID61" s="114"/>
      <c r="IE61" s="114"/>
      <c r="IF61" s="114"/>
      <c r="IG61" s="114"/>
      <c r="IH61" s="114"/>
      <c r="II61" s="114"/>
      <c r="IJ61" s="114"/>
      <c r="IK61" s="114"/>
      <c r="IL61" s="114"/>
      <c r="IM61" s="114"/>
      <c r="IN61" s="114"/>
      <c r="IO61" s="114"/>
      <c r="IP61" s="114"/>
      <c r="IQ61" s="114"/>
      <c r="IR61" s="114"/>
      <c r="IS61" s="114"/>
      <c r="IT61" s="114"/>
      <c r="IU61" s="114"/>
      <c r="IV61" s="114"/>
      <c r="IW61" s="114"/>
      <c r="IX61" s="114"/>
      <c r="IY61" s="114"/>
      <c r="IZ61" s="114"/>
      <c r="JA61" s="114"/>
      <c r="JB61" s="114"/>
      <c r="JC61" s="114"/>
      <c r="JD61" s="114"/>
      <c r="JE61" s="114"/>
      <c r="JF61" s="114"/>
      <c r="JG61" s="114"/>
      <c r="JH61" s="114"/>
      <c r="JI61" s="114"/>
      <c r="JJ61" s="114"/>
      <c r="JK61" s="114"/>
      <c r="JL61" s="114"/>
      <c r="JM61" s="114"/>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c r="KJ61" s="114"/>
      <c r="KK61" s="114"/>
      <c r="KL61" s="114"/>
      <c r="KM61" s="114"/>
      <c r="KN61" s="114"/>
      <c r="KO61" s="114"/>
      <c r="KP61" s="114"/>
      <c r="KQ61" s="114"/>
      <c r="KR61" s="114"/>
      <c r="KS61" s="114"/>
      <c r="KT61" s="114"/>
      <c r="KU61" s="114"/>
      <c r="KV61" s="114"/>
      <c r="KW61" s="114"/>
      <c r="KX61" s="114"/>
      <c r="KY61" s="114"/>
      <c r="KZ61" s="114"/>
      <c r="LA61" s="114"/>
      <c r="LB61" s="114"/>
      <c r="LC61" s="114"/>
    </row>
    <row r="62" spans="1:315" s="139" customFormat="1" ht="25" customHeight="1">
      <c r="A62" s="137"/>
      <c r="B62" s="170"/>
      <c r="C62" s="171"/>
      <c r="D62" s="172"/>
      <c r="E62" s="173"/>
      <c r="F62" s="173"/>
      <c r="G62" s="173"/>
      <c r="H62" s="174"/>
      <c r="I62" s="137"/>
      <c r="J62" s="175" t="str">
        <f t="shared" si="2"/>
        <v/>
      </c>
      <c r="K62" s="176"/>
      <c r="L62" s="177" t="str">
        <f t="shared" si="3"/>
        <v/>
      </c>
      <c r="M62" s="176"/>
      <c r="N62" s="177" t="str">
        <f t="shared" si="4"/>
        <v/>
      </c>
      <c r="O62" s="176"/>
      <c r="P62" s="177" t="str">
        <f t="shared" si="5"/>
        <v/>
      </c>
      <c r="Q62" s="178"/>
      <c r="R62" s="137"/>
      <c r="S62" s="175" t="str">
        <f t="shared" si="6"/>
        <v/>
      </c>
      <c r="T62" s="176"/>
      <c r="U62" s="177" t="str">
        <f t="shared" si="7"/>
        <v/>
      </c>
      <c r="V62" s="176"/>
      <c r="W62" s="177" t="str">
        <f t="shared" si="8"/>
        <v/>
      </c>
      <c r="X62" s="176"/>
      <c r="Y62" s="179" t="str">
        <f t="shared" si="9"/>
        <v/>
      </c>
      <c r="Z62" s="180"/>
      <c r="AA62" s="137"/>
      <c r="AB62" s="181"/>
      <c r="AC62" s="182" t="str">
        <f t="shared" si="0"/>
        <v/>
      </c>
      <c r="AD62" s="183" t="str">
        <f t="shared" si="1"/>
        <v/>
      </c>
      <c r="AE62" s="184"/>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c r="IF62" s="114"/>
      <c r="IG62" s="114"/>
      <c r="IH62" s="114"/>
      <c r="II62" s="114"/>
      <c r="IJ62" s="114"/>
      <c r="IK62" s="114"/>
      <c r="IL62" s="114"/>
      <c r="IM62" s="114"/>
      <c r="IN62" s="114"/>
      <c r="IO62" s="114"/>
      <c r="IP62" s="114"/>
      <c r="IQ62" s="114"/>
      <c r="IR62" s="114"/>
      <c r="IS62" s="114"/>
      <c r="IT62" s="114"/>
      <c r="IU62" s="114"/>
      <c r="IV62" s="114"/>
      <c r="IW62" s="114"/>
      <c r="IX62" s="114"/>
      <c r="IY62" s="114"/>
      <c r="IZ62" s="114"/>
      <c r="JA62" s="114"/>
      <c r="JB62" s="114"/>
      <c r="JC62" s="114"/>
      <c r="JD62" s="114"/>
      <c r="JE62" s="114"/>
      <c r="JF62" s="114"/>
      <c r="JG62" s="114"/>
      <c r="JH62" s="114"/>
      <c r="JI62" s="114"/>
      <c r="JJ62" s="114"/>
      <c r="JK62" s="114"/>
      <c r="JL62" s="114"/>
      <c r="JM62" s="114"/>
      <c r="JN62" s="114"/>
      <c r="JO62" s="114"/>
      <c r="JP62" s="114"/>
      <c r="JQ62" s="114"/>
      <c r="JR62" s="114"/>
      <c r="JS62" s="114"/>
      <c r="JT62" s="114"/>
      <c r="JU62" s="114"/>
      <c r="JV62" s="114"/>
      <c r="JW62" s="114"/>
      <c r="JX62" s="114"/>
      <c r="JY62" s="114"/>
      <c r="JZ62" s="114"/>
      <c r="KA62" s="114"/>
      <c r="KB62" s="114"/>
      <c r="KC62" s="114"/>
      <c r="KD62" s="114"/>
      <c r="KE62" s="114"/>
      <c r="KF62" s="114"/>
      <c r="KG62" s="114"/>
      <c r="KH62" s="114"/>
      <c r="KI62" s="114"/>
      <c r="KJ62" s="114"/>
      <c r="KK62" s="114"/>
      <c r="KL62" s="114"/>
      <c r="KM62" s="114"/>
      <c r="KN62" s="114"/>
      <c r="KO62" s="114"/>
      <c r="KP62" s="114"/>
      <c r="KQ62" s="114"/>
      <c r="KR62" s="114"/>
      <c r="KS62" s="114"/>
      <c r="KT62" s="114"/>
      <c r="KU62" s="114"/>
      <c r="KV62" s="114"/>
      <c r="KW62" s="114"/>
      <c r="KX62" s="114"/>
      <c r="KY62" s="114"/>
      <c r="KZ62" s="114"/>
      <c r="LA62" s="114"/>
      <c r="LB62" s="114"/>
      <c r="LC62" s="114"/>
    </row>
    <row r="63" spans="1:315" s="139" customFormat="1" ht="25" customHeight="1">
      <c r="A63" s="137"/>
      <c r="B63" s="170"/>
      <c r="C63" s="171"/>
      <c r="D63" s="172"/>
      <c r="E63" s="173"/>
      <c r="F63" s="173"/>
      <c r="G63" s="173"/>
      <c r="H63" s="174"/>
      <c r="I63" s="137"/>
      <c r="J63" s="175" t="str">
        <f t="shared" si="2"/>
        <v/>
      </c>
      <c r="K63" s="176"/>
      <c r="L63" s="177" t="str">
        <f t="shared" si="3"/>
        <v/>
      </c>
      <c r="M63" s="176"/>
      <c r="N63" s="177" t="str">
        <f t="shared" si="4"/>
        <v/>
      </c>
      <c r="O63" s="176"/>
      <c r="P63" s="177" t="str">
        <f t="shared" si="5"/>
        <v/>
      </c>
      <c r="Q63" s="178"/>
      <c r="R63" s="137"/>
      <c r="S63" s="175" t="str">
        <f t="shared" si="6"/>
        <v/>
      </c>
      <c r="T63" s="176"/>
      <c r="U63" s="177" t="str">
        <f t="shared" si="7"/>
        <v/>
      </c>
      <c r="V63" s="176"/>
      <c r="W63" s="177" t="str">
        <f t="shared" si="8"/>
        <v/>
      </c>
      <c r="X63" s="176"/>
      <c r="Y63" s="179" t="str">
        <f t="shared" si="9"/>
        <v/>
      </c>
      <c r="Z63" s="180"/>
      <c r="AA63" s="137"/>
      <c r="AB63" s="181"/>
      <c r="AC63" s="182" t="str">
        <f t="shared" si="0"/>
        <v/>
      </c>
      <c r="AD63" s="183" t="str">
        <f t="shared" si="1"/>
        <v/>
      </c>
      <c r="AE63" s="184"/>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c r="IF63" s="114"/>
      <c r="IG63" s="114"/>
      <c r="IH63" s="114"/>
      <c r="II63" s="114"/>
      <c r="IJ63" s="114"/>
      <c r="IK63" s="114"/>
      <c r="IL63" s="114"/>
      <c r="IM63" s="114"/>
      <c r="IN63" s="114"/>
      <c r="IO63" s="114"/>
      <c r="IP63" s="114"/>
      <c r="IQ63" s="114"/>
      <c r="IR63" s="114"/>
      <c r="IS63" s="114"/>
      <c r="IT63" s="114"/>
      <c r="IU63" s="114"/>
      <c r="IV63" s="114"/>
      <c r="IW63" s="114"/>
      <c r="IX63" s="114"/>
      <c r="IY63" s="114"/>
      <c r="IZ63" s="114"/>
      <c r="JA63" s="114"/>
      <c r="JB63" s="114"/>
      <c r="JC63" s="114"/>
      <c r="JD63" s="114"/>
      <c r="JE63" s="114"/>
      <c r="JF63" s="114"/>
      <c r="JG63" s="114"/>
      <c r="JH63" s="114"/>
      <c r="JI63" s="114"/>
      <c r="JJ63" s="114"/>
      <c r="JK63" s="114"/>
      <c r="JL63" s="114"/>
      <c r="JM63" s="114"/>
      <c r="JN63" s="114"/>
      <c r="JO63" s="114"/>
      <c r="JP63" s="114"/>
      <c r="JQ63" s="114"/>
      <c r="JR63" s="114"/>
      <c r="JS63" s="114"/>
      <c r="JT63" s="114"/>
      <c r="JU63" s="114"/>
      <c r="JV63" s="114"/>
      <c r="JW63" s="114"/>
      <c r="JX63" s="114"/>
      <c r="JY63" s="114"/>
      <c r="JZ63" s="114"/>
      <c r="KA63" s="114"/>
      <c r="KB63" s="114"/>
      <c r="KC63" s="114"/>
      <c r="KD63" s="114"/>
      <c r="KE63" s="114"/>
      <c r="KF63" s="114"/>
      <c r="KG63" s="114"/>
      <c r="KH63" s="114"/>
      <c r="KI63" s="114"/>
      <c r="KJ63" s="114"/>
      <c r="KK63" s="114"/>
      <c r="KL63" s="114"/>
      <c r="KM63" s="114"/>
      <c r="KN63" s="114"/>
      <c r="KO63" s="114"/>
      <c r="KP63" s="114"/>
      <c r="KQ63" s="114"/>
      <c r="KR63" s="114"/>
      <c r="KS63" s="114"/>
      <c r="KT63" s="114"/>
      <c r="KU63" s="114"/>
      <c r="KV63" s="114"/>
      <c r="KW63" s="114"/>
      <c r="KX63" s="114"/>
      <c r="KY63" s="114"/>
      <c r="KZ63" s="114"/>
      <c r="LA63" s="114"/>
      <c r="LB63" s="114"/>
      <c r="LC63" s="114"/>
    </row>
    <row r="64" spans="1:315" s="139" customFormat="1" ht="25" customHeight="1">
      <c r="A64" s="137"/>
      <c r="B64" s="170"/>
      <c r="C64" s="171"/>
      <c r="D64" s="172"/>
      <c r="E64" s="173"/>
      <c r="F64" s="173"/>
      <c r="G64" s="173"/>
      <c r="H64" s="174"/>
      <c r="I64" s="137"/>
      <c r="J64" s="175" t="str">
        <f t="shared" si="2"/>
        <v/>
      </c>
      <c r="K64" s="176"/>
      <c r="L64" s="177" t="str">
        <f t="shared" si="3"/>
        <v/>
      </c>
      <c r="M64" s="176"/>
      <c r="N64" s="177" t="str">
        <f t="shared" si="4"/>
        <v/>
      </c>
      <c r="O64" s="176"/>
      <c r="P64" s="177" t="str">
        <f t="shared" si="5"/>
        <v/>
      </c>
      <c r="Q64" s="178"/>
      <c r="R64" s="137"/>
      <c r="S64" s="175" t="str">
        <f t="shared" si="6"/>
        <v/>
      </c>
      <c r="T64" s="176"/>
      <c r="U64" s="177" t="str">
        <f t="shared" si="7"/>
        <v/>
      </c>
      <c r="V64" s="176"/>
      <c r="W64" s="177" t="str">
        <f t="shared" si="8"/>
        <v/>
      </c>
      <c r="X64" s="176"/>
      <c r="Y64" s="179" t="str">
        <f t="shared" si="9"/>
        <v/>
      </c>
      <c r="Z64" s="180"/>
      <c r="AA64" s="137"/>
      <c r="AB64" s="181"/>
      <c r="AC64" s="182" t="str">
        <f t="shared" si="0"/>
        <v/>
      </c>
      <c r="AD64" s="183" t="str">
        <f t="shared" si="1"/>
        <v/>
      </c>
      <c r="AE64" s="184"/>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c r="IW64" s="114"/>
      <c r="IX64" s="114"/>
      <c r="IY64" s="114"/>
      <c r="IZ64" s="114"/>
      <c r="JA64" s="114"/>
      <c r="JB64" s="114"/>
      <c r="JC64" s="114"/>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c r="KJ64" s="114"/>
      <c r="KK64" s="114"/>
      <c r="KL64" s="114"/>
      <c r="KM64" s="114"/>
      <c r="KN64" s="114"/>
      <c r="KO64" s="114"/>
      <c r="KP64" s="114"/>
      <c r="KQ64" s="114"/>
      <c r="KR64" s="114"/>
      <c r="KS64" s="114"/>
      <c r="KT64" s="114"/>
      <c r="KU64" s="114"/>
      <c r="KV64" s="114"/>
      <c r="KW64" s="114"/>
      <c r="KX64" s="114"/>
      <c r="KY64" s="114"/>
      <c r="KZ64" s="114"/>
      <c r="LA64" s="114"/>
      <c r="LB64" s="114"/>
      <c r="LC64" s="114"/>
    </row>
    <row r="65" spans="1:315" s="139" customFormat="1" ht="25" customHeight="1">
      <c r="A65" s="137"/>
      <c r="B65" s="170"/>
      <c r="C65" s="171"/>
      <c r="D65" s="172"/>
      <c r="E65" s="173"/>
      <c r="F65" s="173"/>
      <c r="G65" s="173"/>
      <c r="H65" s="174"/>
      <c r="I65" s="137"/>
      <c r="J65" s="175" t="str">
        <f t="shared" si="2"/>
        <v/>
      </c>
      <c r="K65" s="176"/>
      <c r="L65" s="177" t="str">
        <f t="shared" si="3"/>
        <v/>
      </c>
      <c r="M65" s="176"/>
      <c r="N65" s="177" t="str">
        <f t="shared" si="4"/>
        <v/>
      </c>
      <c r="O65" s="176"/>
      <c r="P65" s="177" t="str">
        <f t="shared" si="5"/>
        <v/>
      </c>
      <c r="Q65" s="178"/>
      <c r="R65" s="137"/>
      <c r="S65" s="175" t="str">
        <f t="shared" si="6"/>
        <v/>
      </c>
      <c r="T65" s="176"/>
      <c r="U65" s="177" t="str">
        <f t="shared" si="7"/>
        <v/>
      </c>
      <c r="V65" s="176"/>
      <c r="W65" s="177" t="str">
        <f t="shared" si="8"/>
        <v/>
      </c>
      <c r="X65" s="176"/>
      <c r="Y65" s="179" t="str">
        <f t="shared" si="9"/>
        <v/>
      </c>
      <c r="Z65" s="180"/>
      <c r="AA65" s="137"/>
      <c r="AB65" s="181"/>
      <c r="AC65" s="182" t="str">
        <f t="shared" si="0"/>
        <v/>
      </c>
      <c r="AD65" s="183" t="str">
        <f t="shared" si="1"/>
        <v/>
      </c>
      <c r="AE65" s="184"/>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c r="IF65" s="114"/>
      <c r="IG65" s="114"/>
      <c r="IH65" s="114"/>
      <c r="II65" s="114"/>
      <c r="IJ65" s="114"/>
      <c r="IK65" s="114"/>
      <c r="IL65" s="114"/>
      <c r="IM65" s="114"/>
      <c r="IN65" s="114"/>
      <c r="IO65" s="114"/>
      <c r="IP65" s="114"/>
      <c r="IQ65" s="114"/>
      <c r="IR65" s="114"/>
      <c r="IS65" s="114"/>
      <c r="IT65" s="114"/>
      <c r="IU65" s="114"/>
      <c r="IV65" s="114"/>
      <c r="IW65" s="114"/>
      <c r="IX65" s="114"/>
      <c r="IY65" s="114"/>
      <c r="IZ65" s="114"/>
      <c r="JA65" s="114"/>
      <c r="JB65" s="114"/>
      <c r="JC65" s="114"/>
      <c r="JD65" s="114"/>
      <c r="JE65" s="114"/>
      <c r="JF65" s="114"/>
      <c r="JG65" s="114"/>
      <c r="JH65" s="114"/>
      <c r="JI65" s="114"/>
      <c r="JJ65" s="114"/>
      <c r="JK65" s="114"/>
      <c r="JL65" s="114"/>
      <c r="JM65" s="114"/>
      <c r="JN65" s="114"/>
      <c r="JO65" s="114"/>
      <c r="JP65" s="114"/>
      <c r="JQ65" s="114"/>
      <c r="JR65" s="114"/>
      <c r="JS65" s="114"/>
      <c r="JT65" s="114"/>
      <c r="JU65" s="114"/>
      <c r="JV65" s="114"/>
      <c r="JW65" s="114"/>
      <c r="JX65" s="114"/>
      <c r="JY65" s="114"/>
      <c r="JZ65" s="114"/>
      <c r="KA65" s="114"/>
      <c r="KB65" s="114"/>
      <c r="KC65" s="114"/>
      <c r="KD65" s="114"/>
      <c r="KE65" s="114"/>
      <c r="KF65" s="114"/>
      <c r="KG65" s="114"/>
      <c r="KH65" s="114"/>
      <c r="KI65" s="114"/>
      <c r="KJ65" s="114"/>
      <c r="KK65" s="114"/>
      <c r="KL65" s="114"/>
      <c r="KM65" s="114"/>
      <c r="KN65" s="114"/>
      <c r="KO65" s="114"/>
      <c r="KP65" s="114"/>
      <c r="KQ65" s="114"/>
      <c r="KR65" s="114"/>
      <c r="KS65" s="114"/>
      <c r="KT65" s="114"/>
      <c r="KU65" s="114"/>
      <c r="KV65" s="114"/>
      <c r="KW65" s="114"/>
      <c r="KX65" s="114"/>
      <c r="KY65" s="114"/>
      <c r="KZ65" s="114"/>
      <c r="LA65" s="114"/>
      <c r="LB65" s="114"/>
      <c r="LC65" s="114"/>
    </row>
    <row r="66" spans="1:315" s="139" customFormat="1" ht="25" customHeight="1">
      <c r="A66" s="137"/>
      <c r="B66" s="170"/>
      <c r="C66" s="171"/>
      <c r="D66" s="172"/>
      <c r="E66" s="173"/>
      <c r="F66" s="173"/>
      <c r="G66" s="173"/>
      <c r="H66" s="174"/>
      <c r="I66" s="137"/>
      <c r="J66" s="175" t="str">
        <f t="shared" si="2"/>
        <v/>
      </c>
      <c r="K66" s="176"/>
      <c r="L66" s="177" t="str">
        <f t="shared" si="3"/>
        <v/>
      </c>
      <c r="M66" s="176"/>
      <c r="N66" s="177" t="str">
        <f t="shared" si="4"/>
        <v/>
      </c>
      <c r="O66" s="176"/>
      <c r="P66" s="177" t="str">
        <f t="shared" si="5"/>
        <v/>
      </c>
      <c r="Q66" s="178"/>
      <c r="R66" s="137"/>
      <c r="S66" s="175" t="str">
        <f t="shared" si="6"/>
        <v/>
      </c>
      <c r="T66" s="176"/>
      <c r="U66" s="177" t="str">
        <f t="shared" si="7"/>
        <v/>
      </c>
      <c r="V66" s="176"/>
      <c r="W66" s="177" t="str">
        <f t="shared" si="8"/>
        <v/>
      </c>
      <c r="X66" s="176"/>
      <c r="Y66" s="179" t="str">
        <f t="shared" si="9"/>
        <v/>
      </c>
      <c r="Z66" s="180"/>
      <c r="AA66" s="137"/>
      <c r="AB66" s="181"/>
      <c r="AC66" s="182" t="str">
        <f t="shared" si="0"/>
        <v/>
      </c>
      <c r="AD66" s="183" t="str">
        <f t="shared" si="1"/>
        <v/>
      </c>
      <c r="AE66" s="184"/>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row>
    <row r="67" spans="1:315" s="139" customFormat="1" ht="25" customHeight="1">
      <c r="A67" s="137"/>
      <c r="B67" s="170"/>
      <c r="C67" s="171"/>
      <c r="D67" s="172"/>
      <c r="E67" s="173"/>
      <c r="F67" s="173"/>
      <c r="G67" s="173"/>
      <c r="H67" s="174"/>
      <c r="I67" s="137"/>
      <c r="J67" s="175" t="str">
        <f t="shared" si="2"/>
        <v/>
      </c>
      <c r="K67" s="176"/>
      <c r="L67" s="177" t="str">
        <f t="shared" si="3"/>
        <v/>
      </c>
      <c r="M67" s="176"/>
      <c r="N67" s="177" t="str">
        <f t="shared" si="4"/>
        <v/>
      </c>
      <c r="O67" s="176"/>
      <c r="P67" s="177" t="str">
        <f t="shared" si="5"/>
        <v/>
      </c>
      <c r="Q67" s="178"/>
      <c r="R67" s="137"/>
      <c r="S67" s="175" t="str">
        <f t="shared" si="6"/>
        <v/>
      </c>
      <c r="T67" s="176"/>
      <c r="U67" s="177" t="str">
        <f t="shared" si="7"/>
        <v/>
      </c>
      <c r="V67" s="176"/>
      <c r="W67" s="177" t="str">
        <f t="shared" si="8"/>
        <v/>
      </c>
      <c r="X67" s="176"/>
      <c r="Y67" s="179" t="str">
        <f t="shared" si="9"/>
        <v/>
      </c>
      <c r="Z67" s="180"/>
      <c r="AA67" s="137"/>
      <c r="AB67" s="181"/>
      <c r="AC67" s="182" t="str">
        <f t="shared" si="0"/>
        <v/>
      </c>
      <c r="AD67" s="183" t="str">
        <f t="shared" si="1"/>
        <v/>
      </c>
      <c r="AE67" s="184"/>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row>
    <row r="68" spans="1:315" s="139" customFormat="1" ht="25" customHeight="1">
      <c r="A68" s="137"/>
      <c r="B68" s="170"/>
      <c r="C68" s="171"/>
      <c r="D68" s="172"/>
      <c r="E68" s="173"/>
      <c r="F68" s="173"/>
      <c r="G68" s="173"/>
      <c r="H68" s="174"/>
      <c r="I68" s="137"/>
      <c r="J68" s="175" t="str">
        <f t="shared" si="2"/>
        <v/>
      </c>
      <c r="K68" s="176"/>
      <c r="L68" s="177" t="str">
        <f t="shared" si="3"/>
        <v/>
      </c>
      <c r="M68" s="176"/>
      <c r="N68" s="177" t="str">
        <f t="shared" si="4"/>
        <v/>
      </c>
      <c r="O68" s="176"/>
      <c r="P68" s="177" t="str">
        <f t="shared" si="5"/>
        <v/>
      </c>
      <c r="Q68" s="178"/>
      <c r="R68" s="137"/>
      <c r="S68" s="175" t="str">
        <f t="shared" si="6"/>
        <v/>
      </c>
      <c r="T68" s="176"/>
      <c r="U68" s="177" t="str">
        <f t="shared" si="7"/>
        <v/>
      </c>
      <c r="V68" s="176"/>
      <c r="W68" s="177" t="str">
        <f t="shared" si="8"/>
        <v/>
      </c>
      <c r="X68" s="176"/>
      <c r="Y68" s="179" t="str">
        <f t="shared" si="9"/>
        <v/>
      </c>
      <c r="Z68" s="180"/>
      <c r="AA68" s="137"/>
      <c r="AB68" s="181"/>
      <c r="AC68" s="182" t="str">
        <f t="shared" si="0"/>
        <v/>
      </c>
      <c r="AD68" s="183" t="str">
        <f t="shared" si="1"/>
        <v/>
      </c>
      <c r="AE68" s="184"/>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row>
    <row r="69" spans="1:315" s="139" customFormat="1" ht="25" customHeight="1">
      <c r="A69" s="137"/>
      <c r="B69" s="170"/>
      <c r="C69" s="171"/>
      <c r="D69" s="172"/>
      <c r="E69" s="173"/>
      <c r="F69" s="173"/>
      <c r="G69" s="173"/>
      <c r="H69" s="174"/>
      <c r="I69" s="137"/>
      <c r="J69" s="175" t="str">
        <f t="shared" si="2"/>
        <v/>
      </c>
      <c r="K69" s="176"/>
      <c r="L69" s="177" t="str">
        <f t="shared" si="3"/>
        <v/>
      </c>
      <c r="M69" s="176"/>
      <c r="N69" s="177" t="str">
        <f t="shared" si="4"/>
        <v/>
      </c>
      <c r="O69" s="176"/>
      <c r="P69" s="177" t="str">
        <f t="shared" si="5"/>
        <v/>
      </c>
      <c r="Q69" s="178"/>
      <c r="R69" s="137"/>
      <c r="S69" s="175" t="str">
        <f t="shared" si="6"/>
        <v/>
      </c>
      <c r="T69" s="176"/>
      <c r="U69" s="177" t="str">
        <f t="shared" si="7"/>
        <v/>
      </c>
      <c r="V69" s="176"/>
      <c r="W69" s="177" t="str">
        <f t="shared" si="8"/>
        <v/>
      </c>
      <c r="X69" s="176"/>
      <c r="Y69" s="179" t="str">
        <f t="shared" si="9"/>
        <v/>
      </c>
      <c r="Z69" s="180"/>
      <c r="AA69" s="137"/>
      <c r="AB69" s="181"/>
      <c r="AC69" s="182" t="str">
        <f t="shared" si="0"/>
        <v/>
      </c>
      <c r="AD69" s="183" t="str">
        <f t="shared" si="1"/>
        <v/>
      </c>
      <c r="AE69" s="184"/>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row>
    <row r="70" spans="1:315" s="139" customFormat="1" ht="25" customHeight="1">
      <c r="A70" s="137"/>
      <c r="B70" s="170"/>
      <c r="C70" s="171"/>
      <c r="D70" s="172"/>
      <c r="E70" s="173"/>
      <c r="F70" s="173"/>
      <c r="G70" s="173"/>
      <c r="H70" s="174"/>
      <c r="I70" s="137"/>
      <c r="J70" s="175" t="str">
        <f t="shared" si="2"/>
        <v/>
      </c>
      <c r="K70" s="176"/>
      <c r="L70" s="177" t="str">
        <f t="shared" si="3"/>
        <v/>
      </c>
      <c r="M70" s="176"/>
      <c r="N70" s="177" t="str">
        <f t="shared" si="4"/>
        <v/>
      </c>
      <c r="O70" s="176"/>
      <c r="P70" s="177" t="str">
        <f t="shared" si="5"/>
        <v/>
      </c>
      <c r="Q70" s="178"/>
      <c r="R70" s="137"/>
      <c r="S70" s="175" t="str">
        <f t="shared" si="6"/>
        <v/>
      </c>
      <c r="T70" s="176"/>
      <c r="U70" s="177" t="str">
        <f t="shared" si="7"/>
        <v/>
      </c>
      <c r="V70" s="176"/>
      <c r="W70" s="177" t="str">
        <f t="shared" si="8"/>
        <v/>
      </c>
      <c r="X70" s="176"/>
      <c r="Y70" s="179" t="str">
        <f t="shared" si="9"/>
        <v/>
      </c>
      <c r="Z70" s="180"/>
      <c r="AA70" s="137"/>
      <c r="AB70" s="181"/>
      <c r="AC70" s="182" t="str">
        <f t="shared" si="0"/>
        <v/>
      </c>
      <c r="AD70" s="183" t="str">
        <f t="shared" si="1"/>
        <v/>
      </c>
      <c r="AE70" s="184"/>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row>
    <row r="71" spans="1:315" s="139" customFormat="1" ht="25" customHeight="1">
      <c r="A71" s="137"/>
      <c r="B71" s="170"/>
      <c r="C71" s="171"/>
      <c r="D71" s="172"/>
      <c r="E71" s="173"/>
      <c r="F71" s="173"/>
      <c r="G71" s="173"/>
      <c r="H71" s="174"/>
      <c r="I71" s="137"/>
      <c r="J71" s="175" t="str">
        <f t="shared" si="2"/>
        <v/>
      </c>
      <c r="K71" s="176"/>
      <c r="L71" s="177" t="str">
        <f t="shared" si="3"/>
        <v/>
      </c>
      <c r="M71" s="176"/>
      <c r="N71" s="177" t="str">
        <f t="shared" si="4"/>
        <v/>
      </c>
      <c r="O71" s="176"/>
      <c r="P71" s="177" t="str">
        <f t="shared" si="5"/>
        <v/>
      </c>
      <c r="Q71" s="178"/>
      <c r="R71" s="137"/>
      <c r="S71" s="175" t="str">
        <f t="shared" si="6"/>
        <v/>
      </c>
      <c r="T71" s="176"/>
      <c r="U71" s="177" t="str">
        <f t="shared" si="7"/>
        <v/>
      </c>
      <c r="V71" s="176"/>
      <c r="W71" s="177" t="str">
        <f t="shared" si="8"/>
        <v/>
      </c>
      <c r="X71" s="176"/>
      <c r="Y71" s="179" t="str">
        <f t="shared" si="9"/>
        <v/>
      </c>
      <c r="Z71" s="180"/>
      <c r="AA71" s="137"/>
      <c r="AB71" s="181"/>
      <c r="AC71" s="182" t="str">
        <f t="shared" si="0"/>
        <v/>
      </c>
      <c r="AD71" s="183" t="str">
        <f t="shared" si="1"/>
        <v/>
      </c>
      <c r="AE71" s="184"/>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row>
    <row r="72" spans="1:315" s="139" customFormat="1" ht="25" customHeight="1">
      <c r="A72" s="137"/>
      <c r="B72" s="170"/>
      <c r="C72" s="171"/>
      <c r="D72" s="172"/>
      <c r="E72" s="173"/>
      <c r="F72" s="173"/>
      <c r="G72" s="173"/>
      <c r="H72" s="174"/>
      <c r="I72" s="137"/>
      <c r="J72" s="175" t="str">
        <f t="shared" si="2"/>
        <v/>
      </c>
      <c r="K72" s="176"/>
      <c r="L72" s="177" t="str">
        <f t="shared" si="3"/>
        <v/>
      </c>
      <c r="M72" s="176"/>
      <c r="N72" s="177" t="str">
        <f t="shared" si="4"/>
        <v/>
      </c>
      <c r="O72" s="176"/>
      <c r="P72" s="177" t="str">
        <f t="shared" si="5"/>
        <v/>
      </c>
      <c r="Q72" s="178"/>
      <c r="R72" s="137"/>
      <c r="S72" s="175" t="str">
        <f t="shared" si="6"/>
        <v/>
      </c>
      <c r="T72" s="176"/>
      <c r="U72" s="177" t="str">
        <f t="shared" si="7"/>
        <v/>
      </c>
      <c r="V72" s="176"/>
      <c r="W72" s="177" t="str">
        <f t="shared" si="8"/>
        <v/>
      </c>
      <c r="X72" s="176"/>
      <c r="Y72" s="179" t="str">
        <f t="shared" si="9"/>
        <v/>
      </c>
      <c r="Z72" s="180"/>
      <c r="AA72" s="137"/>
      <c r="AB72" s="181"/>
      <c r="AC72" s="182" t="str">
        <f t="shared" si="0"/>
        <v/>
      </c>
      <c r="AD72" s="183" t="str">
        <f t="shared" si="1"/>
        <v/>
      </c>
      <c r="AE72" s="184"/>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row>
    <row r="73" spans="1:315" s="139" customFormat="1" ht="25" customHeight="1">
      <c r="A73" s="137"/>
      <c r="B73" s="170"/>
      <c r="C73" s="171"/>
      <c r="D73" s="172"/>
      <c r="E73" s="173"/>
      <c r="F73" s="173"/>
      <c r="G73" s="173"/>
      <c r="H73" s="174"/>
      <c r="I73" s="137"/>
      <c r="J73" s="175" t="str">
        <f t="shared" si="2"/>
        <v/>
      </c>
      <c r="K73" s="176"/>
      <c r="L73" s="177" t="str">
        <f t="shared" si="3"/>
        <v/>
      </c>
      <c r="M73" s="176"/>
      <c r="N73" s="177" t="str">
        <f t="shared" si="4"/>
        <v/>
      </c>
      <c r="O73" s="176"/>
      <c r="P73" s="177" t="str">
        <f t="shared" si="5"/>
        <v/>
      </c>
      <c r="Q73" s="178"/>
      <c r="R73" s="137"/>
      <c r="S73" s="175" t="str">
        <f t="shared" si="6"/>
        <v/>
      </c>
      <c r="T73" s="176"/>
      <c r="U73" s="177" t="str">
        <f t="shared" si="7"/>
        <v/>
      </c>
      <c r="V73" s="176"/>
      <c r="W73" s="177" t="str">
        <f t="shared" si="8"/>
        <v/>
      </c>
      <c r="X73" s="176"/>
      <c r="Y73" s="179" t="str">
        <f t="shared" si="9"/>
        <v/>
      </c>
      <c r="Z73" s="180"/>
      <c r="AA73" s="137"/>
      <c r="AB73" s="181"/>
      <c r="AC73" s="182" t="str">
        <f t="shared" si="0"/>
        <v/>
      </c>
      <c r="AD73" s="183" t="str">
        <f t="shared" si="1"/>
        <v/>
      </c>
      <c r="AE73" s="184"/>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row>
    <row r="74" spans="1:315" s="139" customFormat="1" ht="25" customHeight="1">
      <c r="A74" s="137"/>
      <c r="B74" s="170"/>
      <c r="C74" s="171"/>
      <c r="D74" s="172"/>
      <c r="E74" s="173"/>
      <c r="F74" s="173"/>
      <c r="G74" s="173"/>
      <c r="H74" s="174"/>
      <c r="I74" s="137"/>
      <c r="J74" s="175" t="str">
        <f t="shared" si="2"/>
        <v/>
      </c>
      <c r="K74" s="176"/>
      <c r="L74" s="177" t="str">
        <f t="shared" si="3"/>
        <v/>
      </c>
      <c r="M74" s="176"/>
      <c r="N74" s="177" t="str">
        <f t="shared" si="4"/>
        <v/>
      </c>
      <c r="O74" s="176"/>
      <c r="P74" s="177" t="str">
        <f t="shared" si="5"/>
        <v/>
      </c>
      <c r="Q74" s="178"/>
      <c r="R74" s="137"/>
      <c r="S74" s="175" t="str">
        <f t="shared" si="6"/>
        <v/>
      </c>
      <c r="T74" s="176"/>
      <c r="U74" s="177" t="str">
        <f t="shared" si="7"/>
        <v/>
      </c>
      <c r="V74" s="176"/>
      <c r="W74" s="177" t="str">
        <f t="shared" si="8"/>
        <v/>
      </c>
      <c r="X74" s="176"/>
      <c r="Y74" s="179" t="str">
        <f t="shared" si="9"/>
        <v/>
      </c>
      <c r="Z74" s="180"/>
      <c r="AA74" s="137"/>
      <c r="AB74" s="181"/>
      <c r="AC74" s="182" t="str">
        <f t="shared" si="0"/>
        <v/>
      </c>
      <c r="AD74" s="183" t="str">
        <f t="shared" si="1"/>
        <v/>
      </c>
      <c r="AE74" s="184"/>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row>
    <row r="75" spans="1:315" s="139" customFormat="1" ht="25" customHeight="1">
      <c r="A75" s="137"/>
      <c r="B75" s="170"/>
      <c r="C75" s="171"/>
      <c r="D75" s="172"/>
      <c r="E75" s="173"/>
      <c r="F75" s="173"/>
      <c r="G75" s="173"/>
      <c r="H75" s="174"/>
      <c r="I75" s="137"/>
      <c r="J75" s="175" t="str">
        <f t="shared" si="2"/>
        <v/>
      </c>
      <c r="K75" s="176"/>
      <c r="L75" s="177" t="str">
        <f t="shared" si="3"/>
        <v/>
      </c>
      <c r="M75" s="176"/>
      <c r="N75" s="177" t="str">
        <f t="shared" si="4"/>
        <v/>
      </c>
      <c r="O75" s="176"/>
      <c r="P75" s="177" t="str">
        <f t="shared" si="5"/>
        <v/>
      </c>
      <c r="Q75" s="178"/>
      <c r="R75" s="137"/>
      <c r="S75" s="175" t="str">
        <f t="shared" si="6"/>
        <v/>
      </c>
      <c r="T75" s="176"/>
      <c r="U75" s="177" t="str">
        <f t="shared" si="7"/>
        <v/>
      </c>
      <c r="V75" s="176"/>
      <c r="W75" s="177" t="str">
        <f t="shared" si="8"/>
        <v/>
      </c>
      <c r="X75" s="176"/>
      <c r="Y75" s="179" t="str">
        <f t="shared" si="9"/>
        <v/>
      </c>
      <c r="Z75" s="180"/>
      <c r="AA75" s="137"/>
      <c r="AB75" s="181"/>
      <c r="AC75" s="182" t="str">
        <f t="shared" si="0"/>
        <v/>
      </c>
      <c r="AD75" s="183" t="str">
        <f t="shared" si="1"/>
        <v/>
      </c>
      <c r="AE75" s="184"/>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row>
    <row r="76" spans="1:315" s="139" customFormat="1" ht="25" customHeight="1">
      <c r="A76" s="137"/>
      <c r="B76" s="170"/>
      <c r="C76" s="171"/>
      <c r="D76" s="172"/>
      <c r="E76" s="173"/>
      <c r="F76" s="173"/>
      <c r="G76" s="173"/>
      <c r="H76" s="174"/>
      <c r="I76" s="137"/>
      <c r="J76" s="175" t="str">
        <f t="shared" si="2"/>
        <v/>
      </c>
      <c r="K76" s="176"/>
      <c r="L76" s="177" t="str">
        <f t="shared" si="3"/>
        <v/>
      </c>
      <c r="M76" s="176"/>
      <c r="N76" s="177" t="str">
        <f t="shared" si="4"/>
        <v/>
      </c>
      <c r="O76" s="176"/>
      <c r="P76" s="177" t="str">
        <f t="shared" si="5"/>
        <v/>
      </c>
      <c r="Q76" s="178"/>
      <c r="R76" s="137"/>
      <c r="S76" s="175" t="str">
        <f t="shared" si="6"/>
        <v/>
      </c>
      <c r="T76" s="176"/>
      <c r="U76" s="177" t="str">
        <f t="shared" si="7"/>
        <v/>
      </c>
      <c r="V76" s="176"/>
      <c r="W76" s="177" t="str">
        <f t="shared" si="8"/>
        <v/>
      </c>
      <c r="X76" s="176"/>
      <c r="Y76" s="179" t="str">
        <f t="shared" si="9"/>
        <v/>
      </c>
      <c r="Z76" s="180"/>
      <c r="AA76" s="137"/>
      <c r="AB76" s="181"/>
      <c r="AC76" s="182" t="str">
        <f t="shared" si="0"/>
        <v/>
      </c>
      <c r="AD76" s="183" t="str">
        <f t="shared" si="1"/>
        <v/>
      </c>
      <c r="AE76" s="184"/>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row>
    <row r="77" spans="1:315" s="139" customFormat="1" ht="25" customHeight="1">
      <c r="A77" s="137"/>
      <c r="B77" s="170"/>
      <c r="C77" s="171"/>
      <c r="D77" s="172"/>
      <c r="E77" s="173"/>
      <c r="F77" s="173"/>
      <c r="G77" s="173"/>
      <c r="H77" s="174"/>
      <c r="I77" s="137"/>
      <c r="J77" s="175" t="str">
        <f t="shared" si="2"/>
        <v/>
      </c>
      <c r="K77" s="176"/>
      <c r="L77" s="177" t="str">
        <f t="shared" si="3"/>
        <v/>
      </c>
      <c r="M77" s="176"/>
      <c r="N77" s="177" t="str">
        <f t="shared" si="4"/>
        <v/>
      </c>
      <c r="O77" s="176"/>
      <c r="P77" s="177" t="str">
        <f t="shared" si="5"/>
        <v/>
      </c>
      <c r="Q77" s="178"/>
      <c r="R77" s="137"/>
      <c r="S77" s="175" t="str">
        <f t="shared" si="6"/>
        <v/>
      </c>
      <c r="T77" s="176"/>
      <c r="U77" s="177" t="str">
        <f t="shared" si="7"/>
        <v/>
      </c>
      <c r="V77" s="176"/>
      <c r="W77" s="177" t="str">
        <f t="shared" si="8"/>
        <v/>
      </c>
      <c r="X77" s="176"/>
      <c r="Y77" s="179" t="str">
        <f t="shared" si="9"/>
        <v/>
      </c>
      <c r="Z77" s="180"/>
      <c r="AA77" s="137"/>
      <c r="AB77" s="181"/>
      <c r="AC77" s="182" t="str">
        <f t="shared" si="0"/>
        <v/>
      </c>
      <c r="AD77" s="183" t="str">
        <f t="shared" si="1"/>
        <v/>
      </c>
      <c r="AE77" s="184"/>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row>
    <row r="78" spans="1:315" s="139" customFormat="1" ht="25" customHeight="1">
      <c r="A78" s="137"/>
      <c r="B78" s="170"/>
      <c r="C78" s="171"/>
      <c r="D78" s="172"/>
      <c r="E78" s="173"/>
      <c r="F78" s="173"/>
      <c r="G78" s="173"/>
      <c r="H78" s="174"/>
      <c r="I78" s="137"/>
      <c r="J78" s="175" t="str">
        <f t="shared" si="2"/>
        <v/>
      </c>
      <c r="K78" s="176"/>
      <c r="L78" s="177" t="str">
        <f t="shared" si="3"/>
        <v/>
      </c>
      <c r="M78" s="176"/>
      <c r="N78" s="177" t="str">
        <f t="shared" si="4"/>
        <v/>
      </c>
      <c r="O78" s="176"/>
      <c r="P78" s="177" t="str">
        <f t="shared" si="5"/>
        <v/>
      </c>
      <c r="Q78" s="178"/>
      <c r="R78" s="137"/>
      <c r="S78" s="175" t="str">
        <f t="shared" si="6"/>
        <v/>
      </c>
      <c r="T78" s="176"/>
      <c r="U78" s="177" t="str">
        <f t="shared" si="7"/>
        <v/>
      </c>
      <c r="V78" s="176"/>
      <c r="W78" s="177" t="str">
        <f t="shared" si="8"/>
        <v/>
      </c>
      <c r="X78" s="176"/>
      <c r="Y78" s="179" t="str">
        <f t="shared" si="9"/>
        <v/>
      </c>
      <c r="Z78" s="180"/>
      <c r="AA78" s="137"/>
      <c r="AB78" s="181"/>
      <c r="AC78" s="182" t="str">
        <f t="shared" si="0"/>
        <v/>
      </c>
      <c r="AD78" s="183" t="str">
        <f t="shared" si="1"/>
        <v/>
      </c>
      <c r="AE78" s="184"/>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c r="BG78" s="137"/>
      <c r="BH78" s="137"/>
      <c r="BI78" s="137"/>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row>
    <row r="79" spans="1:315" s="139" customFormat="1" ht="25" customHeight="1">
      <c r="A79" s="137"/>
      <c r="B79" s="170"/>
      <c r="C79" s="171"/>
      <c r="D79" s="172"/>
      <c r="E79" s="173"/>
      <c r="F79" s="173"/>
      <c r="G79" s="173"/>
      <c r="H79" s="174"/>
      <c r="I79" s="137"/>
      <c r="J79" s="175" t="str">
        <f t="shared" si="2"/>
        <v/>
      </c>
      <c r="K79" s="176"/>
      <c r="L79" s="177" t="str">
        <f t="shared" si="3"/>
        <v/>
      </c>
      <c r="M79" s="176"/>
      <c r="N79" s="177" t="str">
        <f t="shared" si="4"/>
        <v/>
      </c>
      <c r="O79" s="176"/>
      <c r="P79" s="177" t="str">
        <f t="shared" si="5"/>
        <v/>
      </c>
      <c r="Q79" s="178"/>
      <c r="R79" s="137"/>
      <c r="S79" s="175" t="str">
        <f t="shared" si="6"/>
        <v/>
      </c>
      <c r="T79" s="176"/>
      <c r="U79" s="177" t="str">
        <f t="shared" si="7"/>
        <v/>
      </c>
      <c r="V79" s="176"/>
      <c r="W79" s="177" t="str">
        <f t="shared" si="8"/>
        <v/>
      </c>
      <c r="X79" s="176"/>
      <c r="Y79" s="179" t="str">
        <f t="shared" si="9"/>
        <v/>
      </c>
      <c r="Z79" s="180"/>
      <c r="AA79" s="137"/>
      <c r="AB79" s="181"/>
      <c r="AC79" s="182" t="str">
        <f t="shared" si="0"/>
        <v/>
      </c>
      <c r="AD79" s="183" t="str">
        <f t="shared" si="1"/>
        <v/>
      </c>
      <c r="AE79" s="184"/>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row>
    <row r="80" spans="1:315" s="139" customFormat="1" ht="25" customHeight="1">
      <c r="A80" s="137"/>
      <c r="B80" s="170"/>
      <c r="C80" s="171"/>
      <c r="D80" s="172"/>
      <c r="E80" s="173"/>
      <c r="F80" s="173"/>
      <c r="G80" s="173"/>
      <c r="H80" s="174"/>
      <c r="I80" s="137"/>
      <c r="J80" s="175" t="str">
        <f t="shared" si="2"/>
        <v/>
      </c>
      <c r="K80" s="176"/>
      <c r="L80" s="177" t="str">
        <f t="shared" si="3"/>
        <v/>
      </c>
      <c r="M80" s="176"/>
      <c r="N80" s="177" t="str">
        <f t="shared" si="4"/>
        <v/>
      </c>
      <c r="O80" s="176"/>
      <c r="P80" s="177" t="str">
        <f t="shared" si="5"/>
        <v/>
      </c>
      <c r="Q80" s="178"/>
      <c r="R80" s="137"/>
      <c r="S80" s="175" t="str">
        <f t="shared" si="6"/>
        <v/>
      </c>
      <c r="T80" s="176"/>
      <c r="U80" s="177" t="str">
        <f t="shared" si="7"/>
        <v/>
      </c>
      <c r="V80" s="176"/>
      <c r="W80" s="177" t="str">
        <f t="shared" si="8"/>
        <v/>
      </c>
      <c r="X80" s="176"/>
      <c r="Y80" s="179" t="str">
        <f t="shared" si="9"/>
        <v/>
      </c>
      <c r="Z80" s="180"/>
      <c r="AA80" s="137"/>
      <c r="AB80" s="181"/>
      <c r="AC80" s="182" t="str">
        <f t="shared" si="0"/>
        <v/>
      </c>
      <c r="AD80" s="183" t="str">
        <f t="shared" si="1"/>
        <v/>
      </c>
      <c r="AE80" s="184"/>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row>
    <row r="81" spans="1:315" s="139" customFormat="1" ht="25" customHeight="1">
      <c r="A81" s="137"/>
      <c r="B81" s="170"/>
      <c r="C81" s="171"/>
      <c r="D81" s="172"/>
      <c r="E81" s="173"/>
      <c r="F81" s="173"/>
      <c r="G81" s="173"/>
      <c r="H81" s="174"/>
      <c r="I81" s="137"/>
      <c r="J81" s="175" t="str">
        <f t="shared" si="2"/>
        <v/>
      </c>
      <c r="K81" s="176"/>
      <c r="L81" s="177" t="str">
        <f t="shared" si="3"/>
        <v/>
      </c>
      <c r="M81" s="176"/>
      <c r="N81" s="177" t="str">
        <f t="shared" si="4"/>
        <v/>
      </c>
      <c r="O81" s="176"/>
      <c r="P81" s="177" t="str">
        <f t="shared" si="5"/>
        <v/>
      </c>
      <c r="Q81" s="178"/>
      <c r="R81" s="137"/>
      <c r="S81" s="175" t="str">
        <f t="shared" si="6"/>
        <v/>
      </c>
      <c r="T81" s="176"/>
      <c r="U81" s="177" t="str">
        <f t="shared" si="7"/>
        <v/>
      </c>
      <c r="V81" s="176"/>
      <c r="W81" s="177" t="str">
        <f t="shared" si="8"/>
        <v/>
      </c>
      <c r="X81" s="176"/>
      <c r="Y81" s="179" t="str">
        <f t="shared" si="9"/>
        <v/>
      </c>
      <c r="Z81" s="180"/>
      <c r="AA81" s="137"/>
      <c r="AB81" s="181"/>
      <c r="AC81" s="182" t="str">
        <f t="shared" si="0"/>
        <v/>
      </c>
      <c r="AD81" s="183" t="str">
        <f t="shared" si="1"/>
        <v/>
      </c>
      <c r="AE81" s="184"/>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c r="IZ81" s="114"/>
      <c r="JA81" s="114"/>
      <c r="JB81" s="114"/>
      <c r="JC81" s="114"/>
      <c r="JD81" s="114"/>
      <c r="JE81" s="114"/>
      <c r="JF81" s="114"/>
      <c r="JG81" s="114"/>
      <c r="JH81" s="114"/>
      <c r="JI81" s="114"/>
      <c r="JJ81" s="114"/>
      <c r="JK81" s="114"/>
      <c r="JL81" s="114"/>
      <c r="JM81" s="114"/>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KQ81" s="114"/>
      <c r="KR81" s="114"/>
      <c r="KS81" s="114"/>
      <c r="KT81" s="114"/>
      <c r="KU81" s="114"/>
      <c r="KV81" s="114"/>
      <c r="KW81" s="114"/>
      <c r="KX81" s="114"/>
      <c r="KY81" s="114"/>
      <c r="KZ81" s="114"/>
      <c r="LA81" s="114"/>
      <c r="LB81" s="114"/>
      <c r="LC81" s="114"/>
    </row>
    <row r="82" spans="1:315" s="139" customFormat="1" ht="25" customHeight="1">
      <c r="A82" s="137"/>
      <c r="B82" s="170"/>
      <c r="C82" s="171"/>
      <c r="D82" s="172"/>
      <c r="E82" s="173"/>
      <c r="F82" s="173"/>
      <c r="G82" s="173"/>
      <c r="H82" s="174"/>
      <c r="I82" s="137"/>
      <c r="J82" s="175" t="str">
        <f t="shared" si="2"/>
        <v/>
      </c>
      <c r="K82" s="176"/>
      <c r="L82" s="177" t="str">
        <f t="shared" si="3"/>
        <v/>
      </c>
      <c r="M82" s="176"/>
      <c r="N82" s="177" t="str">
        <f t="shared" si="4"/>
        <v/>
      </c>
      <c r="O82" s="176"/>
      <c r="P82" s="177" t="str">
        <f t="shared" si="5"/>
        <v/>
      </c>
      <c r="Q82" s="178"/>
      <c r="R82" s="137"/>
      <c r="S82" s="175" t="str">
        <f t="shared" si="6"/>
        <v/>
      </c>
      <c r="T82" s="176"/>
      <c r="U82" s="177" t="str">
        <f t="shared" si="7"/>
        <v/>
      </c>
      <c r="V82" s="176"/>
      <c r="W82" s="177" t="str">
        <f t="shared" si="8"/>
        <v/>
      </c>
      <c r="X82" s="176"/>
      <c r="Y82" s="179" t="str">
        <f t="shared" si="9"/>
        <v/>
      </c>
      <c r="Z82" s="180"/>
      <c r="AA82" s="137"/>
      <c r="AB82" s="181"/>
      <c r="AC82" s="182" t="str">
        <f t="shared" si="0"/>
        <v/>
      </c>
      <c r="AD82" s="183" t="str">
        <f t="shared" si="1"/>
        <v/>
      </c>
      <c r="AE82" s="184"/>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c r="BG82" s="137"/>
      <c r="BH82" s="137"/>
      <c r="BI82" s="137"/>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c r="IW82" s="114"/>
      <c r="IX82" s="114"/>
      <c r="IY82" s="114"/>
      <c r="IZ82" s="114"/>
      <c r="JA82" s="114"/>
      <c r="JB82" s="114"/>
      <c r="JC82" s="114"/>
      <c r="JD82" s="114"/>
      <c r="JE82" s="114"/>
      <c r="JF82" s="114"/>
      <c r="JG82" s="114"/>
      <c r="JH82" s="114"/>
      <c r="JI82" s="114"/>
      <c r="JJ82" s="114"/>
      <c r="JK82" s="114"/>
      <c r="JL82" s="114"/>
      <c r="JM82" s="114"/>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KQ82" s="114"/>
      <c r="KR82" s="114"/>
      <c r="KS82" s="114"/>
      <c r="KT82" s="114"/>
      <c r="KU82" s="114"/>
      <c r="KV82" s="114"/>
      <c r="KW82" s="114"/>
      <c r="KX82" s="114"/>
      <c r="KY82" s="114"/>
      <c r="KZ82" s="114"/>
      <c r="LA82" s="114"/>
      <c r="LB82" s="114"/>
      <c r="LC82" s="114"/>
    </row>
    <row r="83" spans="1:315" s="139" customFormat="1" ht="25" customHeight="1">
      <c r="A83" s="137"/>
      <c r="B83" s="170"/>
      <c r="C83" s="171"/>
      <c r="D83" s="172"/>
      <c r="E83" s="173"/>
      <c r="F83" s="173"/>
      <c r="G83" s="173"/>
      <c r="H83" s="174"/>
      <c r="I83" s="137"/>
      <c r="J83" s="175" t="str">
        <f t="shared" si="2"/>
        <v/>
      </c>
      <c r="K83" s="176"/>
      <c r="L83" s="177" t="str">
        <f t="shared" si="3"/>
        <v/>
      </c>
      <c r="M83" s="176"/>
      <c r="N83" s="177" t="str">
        <f t="shared" si="4"/>
        <v/>
      </c>
      <c r="O83" s="176"/>
      <c r="P83" s="177" t="str">
        <f t="shared" si="5"/>
        <v/>
      </c>
      <c r="Q83" s="178"/>
      <c r="R83" s="137"/>
      <c r="S83" s="175" t="str">
        <f t="shared" si="6"/>
        <v/>
      </c>
      <c r="T83" s="176"/>
      <c r="U83" s="177" t="str">
        <f t="shared" si="7"/>
        <v/>
      </c>
      <c r="V83" s="176"/>
      <c r="W83" s="177" t="str">
        <f t="shared" si="8"/>
        <v/>
      </c>
      <c r="X83" s="176"/>
      <c r="Y83" s="179" t="str">
        <f t="shared" si="9"/>
        <v/>
      </c>
      <c r="Z83" s="180"/>
      <c r="AA83" s="137"/>
      <c r="AB83" s="181"/>
      <c r="AC83" s="182" t="str">
        <f t="shared" si="0"/>
        <v/>
      </c>
      <c r="AD83" s="183" t="str">
        <f t="shared" si="1"/>
        <v/>
      </c>
      <c r="AE83" s="184"/>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c r="IW83" s="114"/>
      <c r="IX83" s="114"/>
      <c r="IY83" s="114"/>
      <c r="IZ83" s="114"/>
      <c r="JA83" s="114"/>
      <c r="JB83" s="114"/>
      <c r="JC83" s="114"/>
      <c r="JD83" s="114"/>
      <c r="JE83" s="114"/>
      <c r="JF83" s="114"/>
      <c r="JG83" s="114"/>
      <c r="JH83" s="114"/>
      <c r="JI83" s="114"/>
      <c r="JJ83" s="114"/>
      <c r="JK83" s="114"/>
      <c r="JL83" s="114"/>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O83" s="114"/>
      <c r="KP83" s="114"/>
      <c r="KQ83" s="114"/>
      <c r="KR83" s="114"/>
      <c r="KS83" s="114"/>
      <c r="KT83" s="114"/>
      <c r="KU83" s="114"/>
      <c r="KV83" s="114"/>
      <c r="KW83" s="114"/>
      <c r="KX83" s="114"/>
      <c r="KY83" s="114"/>
      <c r="KZ83" s="114"/>
      <c r="LA83" s="114"/>
      <c r="LB83" s="114"/>
      <c r="LC83" s="114"/>
    </row>
    <row r="84" spans="1:315" s="139" customFormat="1" ht="25" customHeight="1">
      <c r="A84" s="137"/>
      <c r="B84" s="170"/>
      <c r="C84" s="171"/>
      <c r="D84" s="172"/>
      <c r="E84" s="173"/>
      <c r="F84" s="173"/>
      <c r="G84" s="173"/>
      <c r="H84" s="174"/>
      <c r="I84" s="137"/>
      <c r="J84" s="175" t="str">
        <f t="shared" si="2"/>
        <v/>
      </c>
      <c r="K84" s="176"/>
      <c r="L84" s="177" t="str">
        <f t="shared" si="3"/>
        <v/>
      </c>
      <c r="M84" s="176"/>
      <c r="N84" s="177" t="str">
        <f t="shared" si="4"/>
        <v/>
      </c>
      <c r="O84" s="176"/>
      <c r="P84" s="177" t="str">
        <f t="shared" si="5"/>
        <v/>
      </c>
      <c r="Q84" s="178"/>
      <c r="R84" s="137"/>
      <c r="S84" s="175" t="str">
        <f t="shared" si="6"/>
        <v/>
      </c>
      <c r="T84" s="176"/>
      <c r="U84" s="177" t="str">
        <f t="shared" si="7"/>
        <v/>
      </c>
      <c r="V84" s="176"/>
      <c r="W84" s="177" t="str">
        <f t="shared" si="8"/>
        <v/>
      </c>
      <c r="X84" s="176"/>
      <c r="Y84" s="179" t="str">
        <f t="shared" si="9"/>
        <v/>
      </c>
      <c r="Z84" s="180"/>
      <c r="AA84" s="137"/>
      <c r="AB84" s="181"/>
      <c r="AC84" s="182" t="str">
        <f t="shared" si="0"/>
        <v/>
      </c>
      <c r="AD84" s="183" t="str">
        <f t="shared" si="1"/>
        <v/>
      </c>
      <c r="AE84" s="184"/>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c r="IZ84" s="114"/>
      <c r="JA84" s="114"/>
      <c r="JB84" s="114"/>
      <c r="JC84" s="114"/>
      <c r="JD84" s="114"/>
      <c r="JE84" s="114"/>
      <c r="JF84" s="114"/>
      <c r="JG84" s="114"/>
      <c r="JH84" s="114"/>
      <c r="JI84" s="114"/>
      <c r="JJ84" s="114"/>
      <c r="JK84" s="114"/>
      <c r="JL84" s="114"/>
      <c r="JM84" s="114"/>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14"/>
      <c r="KR84" s="114"/>
      <c r="KS84" s="114"/>
      <c r="KT84" s="114"/>
      <c r="KU84" s="114"/>
      <c r="KV84" s="114"/>
      <c r="KW84" s="114"/>
      <c r="KX84" s="114"/>
      <c r="KY84" s="114"/>
      <c r="KZ84" s="114"/>
      <c r="LA84" s="114"/>
      <c r="LB84" s="114"/>
      <c r="LC84" s="114"/>
    </row>
    <row r="85" spans="1:315" s="139" customFormat="1" ht="25" customHeight="1">
      <c r="A85" s="137"/>
      <c r="B85" s="170"/>
      <c r="C85" s="171"/>
      <c r="D85" s="172"/>
      <c r="E85" s="173"/>
      <c r="F85" s="173"/>
      <c r="G85" s="173"/>
      <c r="H85" s="174"/>
      <c r="I85" s="137"/>
      <c r="J85" s="175" t="str">
        <f t="shared" si="2"/>
        <v/>
      </c>
      <c r="K85" s="176"/>
      <c r="L85" s="177" t="str">
        <f t="shared" si="3"/>
        <v/>
      </c>
      <c r="M85" s="176"/>
      <c r="N85" s="177" t="str">
        <f t="shared" si="4"/>
        <v/>
      </c>
      <c r="O85" s="176"/>
      <c r="P85" s="177" t="str">
        <f t="shared" si="5"/>
        <v/>
      </c>
      <c r="Q85" s="178"/>
      <c r="R85" s="137"/>
      <c r="S85" s="175" t="str">
        <f t="shared" si="6"/>
        <v/>
      </c>
      <c r="T85" s="176"/>
      <c r="U85" s="177" t="str">
        <f t="shared" si="7"/>
        <v/>
      </c>
      <c r="V85" s="176"/>
      <c r="W85" s="177" t="str">
        <f t="shared" si="8"/>
        <v/>
      </c>
      <c r="X85" s="176"/>
      <c r="Y85" s="179" t="str">
        <f t="shared" si="9"/>
        <v/>
      </c>
      <c r="Z85" s="180"/>
      <c r="AA85" s="137"/>
      <c r="AB85" s="181"/>
      <c r="AC85" s="182" t="str">
        <f t="shared" si="0"/>
        <v/>
      </c>
      <c r="AD85" s="183" t="str">
        <f t="shared" si="1"/>
        <v/>
      </c>
      <c r="AE85" s="184"/>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c r="IW85" s="114"/>
      <c r="IX85" s="114"/>
      <c r="IY85" s="114"/>
      <c r="IZ85" s="114"/>
      <c r="JA85" s="114"/>
      <c r="JB85" s="114"/>
      <c r="JC85" s="114"/>
      <c r="JD85" s="114"/>
      <c r="JE85" s="114"/>
      <c r="JF85" s="114"/>
      <c r="JG85" s="114"/>
      <c r="JH85" s="114"/>
      <c r="JI85" s="114"/>
      <c r="JJ85" s="114"/>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14"/>
      <c r="KO85" s="114"/>
      <c r="KP85" s="114"/>
      <c r="KQ85" s="114"/>
      <c r="KR85" s="114"/>
      <c r="KS85" s="114"/>
      <c r="KT85" s="114"/>
      <c r="KU85" s="114"/>
      <c r="KV85" s="114"/>
      <c r="KW85" s="114"/>
      <c r="KX85" s="114"/>
      <c r="KY85" s="114"/>
      <c r="KZ85" s="114"/>
      <c r="LA85" s="114"/>
      <c r="LB85" s="114"/>
      <c r="LC85" s="114"/>
    </row>
    <row r="86" spans="1:315" s="139" customFormat="1" ht="25" customHeight="1">
      <c r="A86" s="137"/>
      <c r="B86" s="170"/>
      <c r="C86" s="171"/>
      <c r="D86" s="172"/>
      <c r="E86" s="173"/>
      <c r="F86" s="173"/>
      <c r="G86" s="173"/>
      <c r="H86" s="174"/>
      <c r="I86" s="137"/>
      <c r="J86" s="175" t="str">
        <f t="shared" si="2"/>
        <v/>
      </c>
      <c r="K86" s="176"/>
      <c r="L86" s="177" t="str">
        <f t="shared" si="3"/>
        <v/>
      </c>
      <c r="M86" s="176"/>
      <c r="N86" s="177" t="str">
        <f t="shared" si="4"/>
        <v/>
      </c>
      <c r="O86" s="176"/>
      <c r="P86" s="177" t="str">
        <f t="shared" si="5"/>
        <v/>
      </c>
      <c r="Q86" s="178"/>
      <c r="R86" s="137"/>
      <c r="S86" s="175" t="str">
        <f t="shared" si="6"/>
        <v/>
      </c>
      <c r="T86" s="176"/>
      <c r="U86" s="177" t="str">
        <f t="shared" si="7"/>
        <v/>
      </c>
      <c r="V86" s="176"/>
      <c r="W86" s="177" t="str">
        <f t="shared" si="8"/>
        <v/>
      </c>
      <c r="X86" s="176"/>
      <c r="Y86" s="179" t="str">
        <f t="shared" si="9"/>
        <v/>
      </c>
      <c r="Z86" s="180"/>
      <c r="AA86" s="137"/>
      <c r="AB86" s="181"/>
      <c r="AC86" s="182" t="str">
        <f t="shared" si="0"/>
        <v/>
      </c>
      <c r="AD86" s="183" t="str">
        <f t="shared" si="1"/>
        <v/>
      </c>
      <c r="AE86" s="184"/>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c r="IW86" s="114"/>
      <c r="IX86" s="114"/>
      <c r="IY86" s="114"/>
      <c r="IZ86" s="114"/>
      <c r="JA86" s="114"/>
      <c r="JB86" s="114"/>
      <c r="JC86" s="114"/>
      <c r="JD86" s="114"/>
      <c r="JE86" s="114"/>
      <c r="JF86" s="114"/>
      <c r="JG86" s="114"/>
      <c r="JH86" s="114"/>
      <c r="JI86" s="114"/>
      <c r="JJ86" s="114"/>
      <c r="JK86" s="114"/>
      <c r="JL86" s="114"/>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O86" s="114"/>
      <c r="KP86" s="114"/>
      <c r="KQ86" s="114"/>
      <c r="KR86" s="114"/>
      <c r="KS86" s="114"/>
      <c r="KT86" s="114"/>
      <c r="KU86" s="114"/>
      <c r="KV86" s="114"/>
      <c r="KW86" s="114"/>
      <c r="KX86" s="114"/>
      <c r="KY86" s="114"/>
      <c r="KZ86" s="114"/>
      <c r="LA86" s="114"/>
      <c r="LB86" s="114"/>
      <c r="LC86" s="114"/>
    </row>
    <row r="87" spans="1:315" s="139" customFormat="1" ht="25" customHeight="1">
      <c r="A87" s="137"/>
      <c r="B87" s="170"/>
      <c r="C87" s="171"/>
      <c r="D87" s="172"/>
      <c r="E87" s="173"/>
      <c r="F87" s="173"/>
      <c r="G87" s="173"/>
      <c r="H87" s="174"/>
      <c r="I87" s="137"/>
      <c r="J87" s="175" t="str">
        <f t="shared" si="2"/>
        <v/>
      </c>
      <c r="K87" s="176"/>
      <c r="L87" s="177" t="str">
        <f t="shared" si="3"/>
        <v/>
      </c>
      <c r="M87" s="176"/>
      <c r="N87" s="177" t="str">
        <f t="shared" si="4"/>
        <v/>
      </c>
      <c r="O87" s="176"/>
      <c r="P87" s="177" t="str">
        <f t="shared" si="5"/>
        <v/>
      </c>
      <c r="Q87" s="178"/>
      <c r="R87" s="137"/>
      <c r="S87" s="175" t="str">
        <f t="shared" si="6"/>
        <v/>
      </c>
      <c r="T87" s="176"/>
      <c r="U87" s="177" t="str">
        <f t="shared" si="7"/>
        <v/>
      </c>
      <c r="V87" s="176"/>
      <c r="W87" s="177" t="str">
        <f t="shared" si="8"/>
        <v/>
      </c>
      <c r="X87" s="176"/>
      <c r="Y87" s="179" t="str">
        <f t="shared" si="9"/>
        <v/>
      </c>
      <c r="Z87" s="180"/>
      <c r="AA87" s="137"/>
      <c r="AB87" s="181"/>
      <c r="AC87" s="182" t="str">
        <f t="shared" si="0"/>
        <v/>
      </c>
      <c r="AD87" s="183" t="str">
        <f t="shared" si="1"/>
        <v/>
      </c>
      <c r="AE87" s="184"/>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c r="IZ87" s="114"/>
      <c r="JA87" s="114"/>
      <c r="JB87" s="114"/>
      <c r="JC87" s="114"/>
      <c r="JD87" s="114"/>
      <c r="JE87" s="114"/>
      <c r="JF87" s="114"/>
      <c r="JG87" s="114"/>
      <c r="JH87" s="114"/>
      <c r="JI87" s="114"/>
      <c r="JJ87" s="114"/>
      <c r="JK87" s="114"/>
      <c r="JL87" s="114"/>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O87" s="114"/>
      <c r="KP87" s="114"/>
      <c r="KQ87" s="114"/>
      <c r="KR87" s="114"/>
      <c r="KS87" s="114"/>
      <c r="KT87" s="114"/>
      <c r="KU87" s="114"/>
      <c r="KV87" s="114"/>
      <c r="KW87" s="114"/>
      <c r="KX87" s="114"/>
      <c r="KY87" s="114"/>
      <c r="KZ87" s="114"/>
      <c r="LA87" s="114"/>
      <c r="LB87" s="114"/>
      <c r="LC87" s="114"/>
    </row>
    <row r="88" spans="1:315" s="139" customFormat="1" ht="25" customHeight="1">
      <c r="A88" s="137"/>
      <c r="B88" s="170"/>
      <c r="C88" s="171"/>
      <c r="D88" s="172"/>
      <c r="E88" s="173"/>
      <c r="F88" s="173"/>
      <c r="G88" s="173"/>
      <c r="H88" s="174"/>
      <c r="I88" s="137"/>
      <c r="J88" s="175" t="str">
        <f t="shared" si="2"/>
        <v/>
      </c>
      <c r="K88" s="176"/>
      <c r="L88" s="177" t="str">
        <f t="shared" si="3"/>
        <v/>
      </c>
      <c r="M88" s="176"/>
      <c r="N88" s="177" t="str">
        <f t="shared" si="4"/>
        <v/>
      </c>
      <c r="O88" s="176"/>
      <c r="P88" s="177" t="str">
        <f t="shared" si="5"/>
        <v/>
      </c>
      <c r="Q88" s="178"/>
      <c r="R88" s="137"/>
      <c r="S88" s="175" t="str">
        <f t="shared" si="6"/>
        <v/>
      </c>
      <c r="T88" s="176"/>
      <c r="U88" s="177" t="str">
        <f t="shared" si="7"/>
        <v/>
      </c>
      <c r="V88" s="176"/>
      <c r="W88" s="177" t="str">
        <f t="shared" si="8"/>
        <v/>
      </c>
      <c r="X88" s="176"/>
      <c r="Y88" s="179" t="str">
        <f t="shared" si="9"/>
        <v/>
      </c>
      <c r="Z88" s="180"/>
      <c r="AA88" s="137"/>
      <c r="AB88" s="181"/>
      <c r="AC88" s="182" t="str">
        <f t="shared" si="0"/>
        <v/>
      </c>
      <c r="AD88" s="183" t="str">
        <f t="shared" si="1"/>
        <v/>
      </c>
      <c r="AE88" s="184"/>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O88" s="114"/>
      <c r="KP88" s="114"/>
      <c r="KQ88" s="114"/>
      <c r="KR88" s="114"/>
      <c r="KS88" s="114"/>
      <c r="KT88" s="114"/>
      <c r="KU88" s="114"/>
      <c r="KV88" s="114"/>
      <c r="KW88" s="114"/>
      <c r="KX88" s="114"/>
      <c r="KY88" s="114"/>
      <c r="KZ88" s="114"/>
      <c r="LA88" s="114"/>
      <c r="LB88" s="114"/>
      <c r="LC88" s="114"/>
    </row>
    <row r="89" spans="1:315" s="139" customFormat="1" ht="25" customHeight="1">
      <c r="A89" s="137"/>
      <c r="B89" s="170"/>
      <c r="C89" s="171"/>
      <c r="D89" s="172"/>
      <c r="E89" s="173"/>
      <c r="F89" s="173"/>
      <c r="G89" s="173"/>
      <c r="H89" s="174"/>
      <c r="I89" s="137"/>
      <c r="J89" s="175" t="str">
        <f t="shared" si="2"/>
        <v/>
      </c>
      <c r="K89" s="176"/>
      <c r="L89" s="177" t="str">
        <f t="shared" si="3"/>
        <v/>
      </c>
      <c r="M89" s="176"/>
      <c r="N89" s="177" t="str">
        <f t="shared" si="4"/>
        <v/>
      </c>
      <c r="O89" s="176"/>
      <c r="P89" s="177" t="str">
        <f t="shared" si="5"/>
        <v/>
      </c>
      <c r="Q89" s="178"/>
      <c r="R89" s="137"/>
      <c r="S89" s="175" t="str">
        <f t="shared" si="6"/>
        <v/>
      </c>
      <c r="T89" s="176"/>
      <c r="U89" s="177" t="str">
        <f t="shared" si="7"/>
        <v/>
      </c>
      <c r="V89" s="176"/>
      <c r="W89" s="177" t="str">
        <f t="shared" si="8"/>
        <v/>
      </c>
      <c r="X89" s="176"/>
      <c r="Y89" s="179" t="str">
        <f t="shared" si="9"/>
        <v/>
      </c>
      <c r="Z89" s="180"/>
      <c r="AA89" s="137"/>
      <c r="AB89" s="181"/>
      <c r="AC89" s="182" t="str">
        <f t="shared" si="0"/>
        <v/>
      </c>
      <c r="AD89" s="183" t="str">
        <f t="shared" si="1"/>
        <v/>
      </c>
      <c r="AE89" s="184"/>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row>
    <row r="90" spans="1:315" s="139" customFormat="1" ht="25" customHeight="1">
      <c r="A90" s="137"/>
      <c r="B90" s="170"/>
      <c r="C90" s="171"/>
      <c r="D90" s="172"/>
      <c r="E90" s="173"/>
      <c r="F90" s="173"/>
      <c r="G90" s="173"/>
      <c r="H90" s="174"/>
      <c r="I90" s="137"/>
      <c r="J90" s="175" t="str">
        <f t="shared" si="2"/>
        <v/>
      </c>
      <c r="K90" s="176"/>
      <c r="L90" s="177" t="str">
        <f t="shared" si="3"/>
        <v/>
      </c>
      <c r="M90" s="176"/>
      <c r="N90" s="177" t="str">
        <f t="shared" si="4"/>
        <v/>
      </c>
      <c r="O90" s="176"/>
      <c r="P90" s="177" t="str">
        <f t="shared" si="5"/>
        <v/>
      </c>
      <c r="Q90" s="178"/>
      <c r="R90" s="137"/>
      <c r="S90" s="175" t="str">
        <f t="shared" si="6"/>
        <v/>
      </c>
      <c r="T90" s="176"/>
      <c r="U90" s="177" t="str">
        <f t="shared" si="7"/>
        <v/>
      </c>
      <c r="V90" s="176"/>
      <c r="W90" s="177" t="str">
        <f t="shared" si="8"/>
        <v/>
      </c>
      <c r="X90" s="176"/>
      <c r="Y90" s="179" t="str">
        <f t="shared" si="9"/>
        <v/>
      </c>
      <c r="Z90" s="180"/>
      <c r="AA90" s="137"/>
      <c r="AB90" s="181"/>
      <c r="AC90" s="182" t="str">
        <f t="shared" si="0"/>
        <v/>
      </c>
      <c r="AD90" s="183" t="str">
        <f t="shared" si="1"/>
        <v/>
      </c>
      <c r="AE90" s="184"/>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row>
    <row r="91" spans="1:315" s="139" customFormat="1" ht="25" customHeight="1">
      <c r="A91" s="137"/>
      <c r="B91" s="170"/>
      <c r="C91" s="171"/>
      <c r="D91" s="172"/>
      <c r="E91" s="173"/>
      <c r="F91" s="173"/>
      <c r="G91" s="173"/>
      <c r="H91" s="174"/>
      <c r="I91" s="137"/>
      <c r="J91" s="175" t="str">
        <f t="shared" si="2"/>
        <v/>
      </c>
      <c r="K91" s="176"/>
      <c r="L91" s="177" t="str">
        <f t="shared" si="3"/>
        <v/>
      </c>
      <c r="M91" s="176"/>
      <c r="N91" s="177" t="str">
        <f t="shared" si="4"/>
        <v/>
      </c>
      <c r="O91" s="176"/>
      <c r="P91" s="177" t="str">
        <f t="shared" si="5"/>
        <v/>
      </c>
      <c r="Q91" s="178"/>
      <c r="R91" s="137"/>
      <c r="S91" s="175" t="str">
        <f t="shared" si="6"/>
        <v/>
      </c>
      <c r="T91" s="176"/>
      <c r="U91" s="177" t="str">
        <f t="shared" si="7"/>
        <v/>
      </c>
      <c r="V91" s="176"/>
      <c r="W91" s="177" t="str">
        <f t="shared" si="8"/>
        <v/>
      </c>
      <c r="X91" s="176"/>
      <c r="Y91" s="179" t="str">
        <f t="shared" si="9"/>
        <v/>
      </c>
      <c r="Z91" s="180"/>
      <c r="AA91" s="137"/>
      <c r="AB91" s="181"/>
      <c r="AC91" s="182" t="str">
        <f t="shared" si="0"/>
        <v/>
      </c>
      <c r="AD91" s="183" t="str">
        <f t="shared" si="1"/>
        <v/>
      </c>
      <c r="AE91" s="184"/>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c r="BG91" s="137"/>
      <c r="BH91" s="137"/>
      <c r="BI91" s="137"/>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c r="IW91" s="114"/>
      <c r="IX91" s="114"/>
      <c r="IY91" s="114"/>
      <c r="IZ91" s="114"/>
      <c r="JA91" s="114"/>
      <c r="JB91" s="114"/>
      <c r="JC91" s="114"/>
      <c r="JD91" s="114"/>
      <c r="JE91" s="114"/>
      <c r="JF91" s="114"/>
      <c r="JG91" s="114"/>
      <c r="JH91" s="114"/>
      <c r="JI91" s="114"/>
      <c r="JJ91" s="114"/>
      <c r="JK91" s="114"/>
      <c r="JL91" s="114"/>
      <c r="JM91" s="114"/>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O91" s="114"/>
      <c r="KP91" s="114"/>
      <c r="KQ91" s="114"/>
      <c r="KR91" s="114"/>
      <c r="KS91" s="114"/>
      <c r="KT91" s="114"/>
      <c r="KU91" s="114"/>
      <c r="KV91" s="114"/>
      <c r="KW91" s="114"/>
      <c r="KX91" s="114"/>
      <c r="KY91" s="114"/>
      <c r="KZ91" s="114"/>
      <c r="LA91" s="114"/>
      <c r="LB91" s="114"/>
      <c r="LC91" s="114"/>
    </row>
    <row r="92" spans="1:315" s="139" customFormat="1" ht="25" customHeight="1">
      <c r="A92" s="137"/>
      <c r="B92" s="170"/>
      <c r="C92" s="171"/>
      <c r="D92" s="172"/>
      <c r="E92" s="173"/>
      <c r="F92" s="173"/>
      <c r="G92" s="173"/>
      <c r="H92" s="174"/>
      <c r="I92" s="137"/>
      <c r="J92" s="175" t="str">
        <f t="shared" si="2"/>
        <v/>
      </c>
      <c r="K92" s="176"/>
      <c r="L92" s="177" t="str">
        <f t="shared" si="3"/>
        <v/>
      </c>
      <c r="M92" s="176"/>
      <c r="N92" s="177" t="str">
        <f t="shared" si="4"/>
        <v/>
      </c>
      <c r="O92" s="176"/>
      <c r="P92" s="177" t="str">
        <f t="shared" si="5"/>
        <v/>
      </c>
      <c r="Q92" s="178"/>
      <c r="R92" s="137"/>
      <c r="S92" s="175" t="str">
        <f t="shared" si="6"/>
        <v/>
      </c>
      <c r="T92" s="176"/>
      <c r="U92" s="177" t="str">
        <f t="shared" si="7"/>
        <v/>
      </c>
      <c r="V92" s="176"/>
      <c r="W92" s="177" t="str">
        <f t="shared" si="8"/>
        <v/>
      </c>
      <c r="X92" s="176"/>
      <c r="Y92" s="179" t="str">
        <f t="shared" si="9"/>
        <v/>
      </c>
      <c r="Z92" s="180"/>
      <c r="AA92" s="137"/>
      <c r="AB92" s="181"/>
      <c r="AC92" s="182" t="str">
        <f t="shared" si="0"/>
        <v/>
      </c>
      <c r="AD92" s="183" t="str">
        <f t="shared" si="1"/>
        <v/>
      </c>
      <c r="AE92" s="184"/>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c r="BG92" s="137"/>
      <c r="BH92" s="137"/>
      <c r="BI92" s="137"/>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c r="JA92" s="114"/>
      <c r="JB92" s="114"/>
      <c r="JC92" s="114"/>
      <c r="JD92" s="114"/>
      <c r="JE92" s="114"/>
      <c r="JF92" s="114"/>
      <c r="JG92" s="114"/>
      <c r="JH92" s="114"/>
      <c r="JI92" s="114"/>
      <c r="JJ92" s="114"/>
      <c r="JK92" s="114"/>
      <c r="JL92" s="114"/>
      <c r="JM92" s="114"/>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O92" s="114"/>
      <c r="KP92" s="114"/>
      <c r="KQ92" s="114"/>
      <c r="KR92" s="114"/>
      <c r="KS92" s="114"/>
      <c r="KT92" s="114"/>
      <c r="KU92" s="114"/>
      <c r="KV92" s="114"/>
      <c r="KW92" s="114"/>
      <c r="KX92" s="114"/>
      <c r="KY92" s="114"/>
      <c r="KZ92" s="114"/>
      <c r="LA92" s="114"/>
      <c r="LB92" s="114"/>
      <c r="LC92" s="114"/>
    </row>
    <row r="93" spans="1:315" s="139" customFormat="1" ht="25" customHeight="1">
      <c r="A93" s="137"/>
      <c r="B93" s="170"/>
      <c r="C93" s="171"/>
      <c r="D93" s="172"/>
      <c r="E93" s="173"/>
      <c r="F93" s="173"/>
      <c r="G93" s="173"/>
      <c r="H93" s="174"/>
      <c r="I93" s="137"/>
      <c r="J93" s="175" t="str">
        <f t="shared" si="2"/>
        <v/>
      </c>
      <c r="K93" s="176"/>
      <c r="L93" s="177" t="str">
        <f t="shared" si="3"/>
        <v/>
      </c>
      <c r="M93" s="176"/>
      <c r="N93" s="177" t="str">
        <f t="shared" si="4"/>
        <v/>
      </c>
      <c r="O93" s="176"/>
      <c r="P93" s="177" t="str">
        <f t="shared" si="5"/>
        <v/>
      </c>
      <c r="Q93" s="178"/>
      <c r="R93" s="137"/>
      <c r="S93" s="175" t="str">
        <f t="shared" si="6"/>
        <v/>
      </c>
      <c r="T93" s="176"/>
      <c r="U93" s="177" t="str">
        <f t="shared" si="7"/>
        <v/>
      </c>
      <c r="V93" s="176"/>
      <c r="W93" s="177" t="str">
        <f t="shared" si="8"/>
        <v/>
      </c>
      <c r="X93" s="176"/>
      <c r="Y93" s="179" t="str">
        <f t="shared" si="9"/>
        <v/>
      </c>
      <c r="Z93" s="180"/>
      <c r="AA93" s="137"/>
      <c r="AB93" s="181"/>
      <c r="AC93" s="182" t="str">
        <f t="shared" si="0"/>
        <v/>
      </c>
      <c r="AD93" s="183" t="str">
        <f t="shared" si="1"/>
        <v/>
      </c>
      <c r="AE93" s="184"/>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c r="BG93" s="137"/>
      <c r="BH93" s="137"/>
      <c r="BI93" s="137"/>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row>
    <row r="94" spans="1:315" s="139" customFormat="1" ht="25" customHeight="1">
      <c r="A94" s="137"/>
      <c r="B94" s="170"/>
      <c r="C94" s="171"/>
      <c r="D94" s="172"/>
      <c r="E94" s="173"/>
      <c r="F94" s="173"/>
      <c r="G94" s="173"/>
      <c r="H94" s="174"/>
      <c r="I94" s="137"/>
      <c r="J94" s="175" t="str">
        <f t="shared" si="2"/>
        <v/>
      </c>
      <c r="K94" s="176"/>
      <c r="L94" s="177" t="str">
        <f t="shared" si="3"/>
        <v/>
      </c>
      <c r="M94" s="176"/>
      <c r="N94" s="177" t="str">
        <f t="shared" si="4"/>
        <v/>
      </c>
      <c r="O94" s="176"/>
      <c r="P94" s="177" t="str">
        <f t="shared" si="5"/>
        <v/>
      </c>
      <c r="Q94" s="178"/>
      <c r="R94" s="137"/>
      <c r="S94" s="175" t="str">
        <f t="shared" si="6"/>
        <v/>
      </c>
      <c r="T94" s="176"/>
      <c r="U94" s="177" t="str">
        <f t="shared" si="7"/>
        <v/>
      </c>
      <c r="V94" s="176"/>
      <c r="W94" s="177" t="str">
        <f t="shared" si="8"/>
        <v/>
      </c>
      <c r="X94" s="176"/>
      <c r="Y94" s="179" t="str">
        <f t="shared" si="9"/>
        <v/>
      </c>
      <c r="Z94" s="180"/>
      <c r="AA94" s="137"/>
      <c r="AB94" s="181"/>
      <c r="AC94" s="182" t="str">
        <f t="shared" si="0"/>
        <v/>
      </c>
      <c r="AD94" s="183" t="str">
        <f t="shared" si="1"/>
        <v/>
      </c>
      <c r="AE94" s="184"/>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c r="BG94" s="137"/>
      <c r="BH94" s="137"/>
      <c r="BI94" s="137"/>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c r="JA94" s="114"/>
      <c r="JB94" s="114"/>
      <c r="JC94" s="114"/>
      <c r="JD94" s="114"/>
      <c r="JE94" s="114"/>
      <c r="JF94" s="114"/>
      <c r="JG94" s="114"/>
      <c r="JH94" s="114"/>
      <c r="JI94" s="114"/>
      <c r="JJ94" s="114"/>
      <c r="JK94" s="114"/>
      <c r="JL94" s="114"/>
      <c r="JM94" s="114"/>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O94" s="114"/>
      <c r="KP94" s="114"/>
      <c r="KQ94" s="114"/>
      <c r="KR94" s="114"/>
      <c r="KS94" s="114"/>
      <c r="KT94" s="114"/>
      <c r="KU94" s="114"/>
      <c r="KV94" s="114"/>
      <c r="KW94" s="114"/>
      <c r="KX94" s="114"/>
      <c r="KY94" s="114"/>
      <c r="KZ94" s="114"/>
      <c r="LA94" s="114"/>
      <c r="LB94" s="114"/>
      <c r="LC94" s="114"/>
    </row>
    <row r="95" spans="1:315" s="139" customFormat="1" ht="25" customHeight="1">
      <c r="A95" s="137"/>
      <c r="B95" s="170"/>
      <c r="C95" s="171"/>
      <c r="D95" s="172"/>
      <c r="E95" s="173"/>
      <c r="F95" s="173"/>
      <c r="G95" s="173"/>
      <c r="H95" s="174"/>
      <c r="I95" s="137"/>
      <c r="J95" s="175" t="str">
        <f t="shared" si="2"/>
        <v/>
      </c>
      <c r="K95" s="176"/>
      <c r="L95" s="177" t="str">
        <f t="shared" si="3"/>
        <v/>
      </c>
      <c r="M95" s="176"/>
      <c r="N95" s="177" t="str">
        <f t="shared" si="4"/>
        <v/>
      </c>
      <c r="O95" s="176"/>
      <c r="P95" s="177" t="str">
        <f t="shared" si="5"/>
        <v/>
      </c>
      <c r="Q95" s="178"/>
      <c r="R95" s="137"/>
      <c r="S95" s="175" t="str">
        <f t="shared" si="6"/>
        <v/>
      </c>
      <c r="T95" s="176"/>
      <c r="U95" s="177" t="str">
        <f t="shared" si="7"/>
        <v/>
      </c>
      <c r="V95" s="176"/>
      <c r="W95" s="177" t="str">
        <f t="shared" si="8"/>
        <v/>
      </c>
      <c r="X95" s="176"/>
      <c r="Y95" s="179" t="str">
        <f t="shared" si="9"/>
        <v/>
      </c>
      <c r="Z95" s="180"/>
      <c r="AA95" s="137"/>
      <c r="AB95" s="181"/>
      <c r="AC95" s="182" t="str">
        <f t="shared" si="0"/>
        <v/>
      </c>
      <c r="AD95" s="183" t="str">
        <f t="shared" si="1"/>
        <v/>
      </c>
      <c r="AE95" s="184"/>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row>
    <row r="96" spans="1:315" s="139" customFormat="1" ht="25" customHeight="1">
      <c r="A96" s="137"/>
      <c r="B96" s="170"/>
      <c r="C96" s="171"/>
      <c r="D96" s="172"/>
      <c r="E96" s="173"/>
      <c r="F96" s="173"/>
      <c r="G96" s="173"/>
      <c r="H96" s="174"/>
      <c r="I96" s="137"/>
      <c r="J96" s="175" t="str">
        <f t="shared" si="2"/>
        <v/>
      </c>
      <c r="K96" s="176"/>
      <c r="L96" s="177" t="str">
        <f t="shared" si="3"/>
        <v/>
      </c>
      <c r="M96" s="176"/>
      <c r="N96" s="177" t="str">
        <f t="shared" si="4"/>
        <v/>
      </c>
      <c r="O96" s="176"/>
      <c r="P96" s="177" t="str">
        <f t="shared" si="5"/>
        <v/>
      </c>
      <c r="Q96" s="178"/>
      <c r="R96" s="137"/>
      <c r="S96" s="175" t="str">
        <f t="shared" si="6"/>
        <v/>
      </c>
      <c r="T96" s="176"/>
      <c r="U96" s="177" t="str">
        <f t="shared" si="7"/>
        <v/>
      </c>
      <c r="V96" s="176"/>
      <c r="W96" s="177" t="str">
        <f t="shared" si="8"/>
        <v/>
      </c>
      <c r="X96" s="176"/>
      <c r="Y96" s="179" t="str">
        <f t="shared" si="9"/>
        <v/>
      </c>
      <c r="Z96" s="180"/>
      <c r="AA96" s="137"/>
      <c r="AB96" s="181"/>
      <c r="AC96" s="182" t="str">
        <f t="shared" si="0"/>
        <v/>
      </c>
      <c r="AD96" s="183" t="str">
        <f t="shared" si="1"/>
        <v/>
      </c>
      <c r="AE96" s="184"/>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c r="IW96" s="114"/>
      <c r="IX96" s="114"/>
      <c r="IY96" s="114"/>
      <c r="IZ96" s="114"/>
      <c r="JA96" s="114"/>
      <c r="JB96" s="114"/>
      <c r="JC96" s="114"/>
      <c r="JD96" s="114"/>
      <c r="JE96" s="114"/>
      <c r="JF96" s="114"/>
      <c r="JG96" s="114"/>
      <c r="JH96" s="114"/>
      <c r="JI96" s="114"/>
      <c r="JJ96" s="114"/>
      <c r="JK96" s="114"/>
      <c r="JL96" s="114"/>
      <c r="JM96" s="114"/>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O96" s="114"/>
      <c r="KP96" s="114"/>
      <c r="KQ96" s="114"/>
      <c r="KR96" s="114"/>
      <c r="KS96" s="114"/>
      <c r="KT96" s="114"/>
      <c r="KU96" s="114"/>
      <c r="KV96" s="114"/>
      <c r="KW96" s="114"/>
      <c r="KX96" s="114"/>
      <c r="KY96" s="114"/>
      <c r="KZ96" s="114"/>
      <c r="LA96" s="114"/>
      <c r="LB96" s="114"/>
      <c r="LC96" s="114"/>
    </row>
    <row r="97" spans="1:315" s="139" customFormat="1" ht="25" customHeight="1">
      <c r="A97" s="137"/>
      <c r="B97" s="170"/>
      <c r="C97" s="171"/>
      <c r="D97" s="172"/>
      <c r="E97" s="173"/>
      <c r="F97" s="173"/>
      <c r="G97" s="173"/>
      <c r="H97" s="174"/>
      <c r="I97" s="137"/>
      <c r="J97" s="175" t="str">
        <f t="shared" si="2"/>
        <v/>
      </c>
      <c r="K97" s="176"/>
      <c r="L97" s="177" t="str">
        <f t="shared" si="3"/>
        <v/>
      </c>
      <c r="M97" s="176"/>
      <c r="N97" s="177" t="str">
        <f t="shared" si="4"/>
        <v/>
      </c>
      <c r="O97" s="176"/>
      <c r="P97" s="177" t="str">
        <f t="shared" si="5"/>
        <v/>
      </c>
      <c r="Q97" s="178"/>
      <c r="R97" s="137"/>
      <c r="S97" s="175" t="str">
        <f t="shared" si="6"/>
        <v/>
      </c>
      <c r="T97" s="176"/>
      <c r="U97" s="177" t="str">
        <f t="shared" si="7"/>
        <v/>
      </c>
      <c r="V97" s="176"/>
      <c r="W97" s="177" t="str">
        <f t="shared" si="8"/>
        <v/>
      </c>
      <c r="X97" s="176"/>
      <c r="Y97" s="179" t="str">
        <f t="shared" si="9"/>
        <v/>
      </c>
      <c r="Z97" s="180"/>
      <c r="AA97" s="137"/>
      <c r="AB97" s="181"/>
      <c r="AC97" s="182" t="str">
        <f t="shared" si="0"/>
        <v/>
      </c>
      <c r="AD97" s="183" t="str">
        <f t="shared" si="1"/>
        <v/>
      </c>
      <c r="AE97" s="184"/>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c r="BG97" s="137"/>
      <c r="BH97" s="137"/>
      <c r="BI97" s="137"/>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c r="IW97" s="114"/>
      <c r="IX97" s="114"/>
      <c r="IY97" s="114"/>
      <c r="IZ97" s="114"/>
      <c r="JA97" s="114"/>
      <c r="JB97" s="114"/>
      <c r="JC97" s="114"/>
      <c r="JD97" s="114"/>
      <c r="JE97" s="114"/>
      <c r="JF97" s="114"/>
      <c r="JG97" s="114"/>
      <c r="JH97" s="114"/>
      <c r="JI97" s="114"/>
      <c r="JJ97" s="114"/>
      <c r="JK97" s="114"/>
      <c r="JL97" s="114"/>
      <c r="JM97" s="114"/>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O97" s="114"/>
      <c r="KP97" s="114"/>
      <c r="KQ97" s="114"/>
      <c r="KR97" s="114"/>
      <c r="KS97" s="114"/>
      <c r="KT97" s="114"/>
      <c r="KU97" s="114"/>
      <c r="KV97" s="114"/>
      <c r="KW97" s="114"/>
      <c r="KX97" s="114"/>
      <c r="KY97" s="114"/>
      <c r="KZ97" s="114"/>
      <c r="LA97" s="114"/>
      <c r="LB97" s="114"/>
      <c r="LC97" s="114"/>
    </row>
    <row r="98" spans="1:315" s="139" customFormat="1" ht="25" customHeight="1">
      <c r="A98" s="137"/>
      <c r="B98" s="170"/>
      <c r="C98" s="171"/>
      <c r="D98" s="172"/>
      <c r="E98" s="173"/>
      <c r="F98" s="173"/>
      <c r="G98" s="173"/>
      <c r="H98" s="174"/>
      <c r="I98" s="137"/>
      <c r="J98" s="175" t="str">
        <f t="shared" si="2"/>
        <v/>
      </c>
      <c r="K98" s="176"/>
      <c r="L98" s="177" t="str">
        <f t="shared" si="3"/>
        <v/>
      </c>
      <c r="M98" s="176"/>
      <c r="N98" s="177" t="str">
        <f t="shared" si="4"/>
        <v/>
      </c>
      <c r="O98" s="176"/>
      <c r="P98" s="177" t="str">
        <f t="shared" si="5"/>
        <v/>
      </c>
      <c r="Q98" s="178"/>
      <c r="R98" s="137"/>
      <c r="S98" s="175" t="str">
        <f t="shared" si="6"/>
        <v/>
      </c>
      <c r="T98" s="176"/>
      <c r="U98" s="177" t="str">
        <f t="shared" si="7"/>
        <v/>
      </c>
      <c r="V98" s="176"/>
      <c r="W98" s="177" t="str">
        <f t="shared" si="8"/>
        <v/>
      </c>
      <c r="X98" s="176"/>
      <c r="Y98" s="179" t="str">
        <f t="shared" si="9"/>
        <v/>
      </c>
      <c r="Z98" s="180"/>
      <c r="AA98" s="137"/>
      <c r="AB98" s="181"/>
      <c r="AC98" s="182" t="str">
        <f t="shared" si="0"/>
        <v/>
      </c>
      <c r="AD98" s="183" t="str">
        <f t="shared" si="1"/>
        <v/>
      </c>
      <c r="AE98" s="184"/>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c r="BG98" s="137"/>
      <c r="BH98" s="137"/>
      <c r="BI98" s="137"/>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c r="JA98" s="114"/>
      <c r="JB98" s="114"/>
      <c r="JC98" s="114"/>
      <c r="JD98" s="114"/>
      <c r="JE98" s="114"/>
      <c r="JF98" s="114"/>
      <c r="JG98" s="114"/>
      <c r="JH98" s="114"/>
      <c r="JI98" s="114"/>
      <c r="JJ98" s="114"/>
      <c r="JK98" s="114"/>
      <c r="JL98" s="114"/>
      <c r="JM98" s="114"/>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O98" s="114"/>
      <c r="KP98" s="114"/>
      <c r="KQ98" s="114"/>
      <c r="KR98" s="114"/>
      <c r="KS98" s="114"/>
      <c r="KT98" s="114"/>
      <c r="KU98" s="114"/>
      <c r="KV98" s="114"/>
      <c r="KW98" s="114"/>
      <c r="KX98" s="114"/>
      <c r="KY98" s="114"/>
      <c r="KZ98" s="114"/>
      <c r="LA98" s="114"/>
      <c r="LB98" s="114"/>
      <c r="LC98" s="114"/>
    </row>
    <row r="99" spans="1:315" s="139" customFormat="1" ht="25" customHeight="1">
      <c r="A99" s="137"/>
      <c r="B99" s="170"/>
      <c r="C99" s="171"/>
      <c r="D99" s="172"/>
      <c r="E99" s="173"/>
      <c r="F99" s="173"/>
      <c r="G99" s="173"/>
      <c r="H99" s="174"/>
      <c r="I99" s="137"/>
      <c r="J99" s="175" t="str">
        <f t="shared" si="2"/>
        <v/>
      </c>
      <c r="K99" s="176"/>
      <c r="L99" s="177" t="str">
        <f t="shared" si="3"/>
        <v/>
      </c>
      <c r="M99" s="176"/>
      <c r="N99" s="177" t="str">
        <f t="shared" si="4"/>
        <v/>
      </c>
      <c r="O99" s="176"/>
      <c r="P99" s="177" t="str">
        <f t="shared" si="5"/>
        <v/>
      </c>
      <c r="Q99" s="178"/>
      <c r="R99" s="137"/>
      <c r="S99" s="175" t="str">
        <f t="shared" si="6"/>
        <v/>
      </c>
      <c r="T99" s="176"/>
      <c r="U99" s="177" t="str">
        <f t="shared" si="7"/>
        <v/>
      </c>
      <c r="V99" s="176"/>
      <c r="W99" s="177" t="str">
        <f t="shared" si="8"/>
        <v/>
      </c>
      <c r="X99" s="176"/>
      <c r="Y99" s="179" t="str">
        <f t="shared" si="9"/>
        <v/>
      </c>
      <c r="Z99" s="180"/>
      <c r="AA99" s="137"/>
      <c r="AB99" s="181"/>
      <c r="AC99" s="182" t="str">
        <f t="shared" si="0"/>
        <v/>
      </c>
      <c r="AD99" s="183" t="str">
        <f t="shared" si="1"/>
        <v/>
      </c>
      <c r="AE99" s="184"/>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c r="BG99" s="137"/>
      <c r="BH99" s="137"/>
      <c r="BI99" s="137"/>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c r="IW99" s="114"/>
      <c r="IX99" s="114"/>
      <c r="IY99" s="114"/>
      <c r="IZ99" s="114"/>
      <c r="JA99" s="114"/>
      <c r="JB99" s="114"/>
      <c r="JC99" s="114"/>
      <c r="JD99" s="114"/>
      <c r="JE99" s="114"/>
      <c r="JF99" s="114"/>
      <c r="JG99" s="114"/>
      <c r="JH99" s="114"/>
      <c r="JI99" s="114"/>
      <c r="JJ99" s="114"/>
      <c r="JK99" s="114"/>
      <c r="JL99" s="114"/>
      <c r="JM99" s="114"/>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O99" s="114"/>
      <c r="KP99" s="114"/>
      <c r="KQ99" s="114"/>
      <c r="KR99" s="114"/>
      <c r="KS99" s="114"/>
      <c r="KT99" s="114"/>
      <c r="KU99" s="114"/>
      <c r="KV99" s="114"/>
      <c r="KW99" s="114"/>
      <c r="KX99" s="114"/>
      <c r="KY99" s="114"/>
      <c r="KZ99" s="114"/>
      <c r="LA99" s="114"/>
      <c r="LB99" s="114"/>
      <c r="LC99" s="114"/>
    </row>
    <row r="100" spans="1:315" s="139" customFormat="1" ht="25" customHeight="1">
      <c r="A100" s="137"/>
      <c r="B100" s="170"/>
      <c r="C100" s="171"/>
      <c r="D100" s="172"/>
      <c r="E100" s="173"/>
      <c r="F100" s="173"/>
      <c r="G100" s="173"/>
      <c r="H100" s="174"/>
      <c r="I100" s="137"/>
      <c r="J100" s="175" t="str">
        <f t="shared" si="2"/>
        <v/>
      </c>
      <c r="K100" s="176"/>
      <c r="L100" s="177" t="str">
        <f t="shared" si="3"/>
        <v/>
      </c>
      <c r="M100" s="176"/>
      <c r="N100" s="177" t="str">
        <f t="shared" si="4"/>
        <v/>
      </c>
      <c r="O100" s="176"/>
      <c r="P100" s="177" t="str">
        <f t="shared" si="5"/>
        <v/>
      </c>
      <c r="Q100" s="178"/>
      <c r="R100" s="137"/>
      <c r="S100" s="175" t="str">
        <f t="shared" si="6"/>
        <v/>
      </c>
      <c r="T100" s="176"/>
      <c r="U100" s="177" t="str">
        <f t="shared" si="7"/>
        <v/>
      </c>
      <c r="V100" s="176"/>
      <c r="W100" s="177" t="str">
        <f t="shared" si="8"/>
        <v/>
      </c>
      <c r="X100" s="176"/>
      <c r="Y100" s="179" t="str">
        <f t="shared" si="9"/>
        <v/>
      </c>
      <c r="Z100" s="180"/>
      <c r="AA100" s="137"/>
      <c r="AB100" s="181"/>
      <c r="AC100" s="182" t="str">
        <f t="shared" si="0"/>
        <v/>
      </c>
      <c r="AD100" s="183" t="str">
        <f t="shared" si="1"/>
        <v/>
      </c>
      <c r="AE100" s="184"/>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c r="BG100" s="137"/>
      <c r="BH100" s="137"/>
      <c r="BI100" s="137"/>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c r="IZ100" s="114"/>
      <c r="JA100" s="114"/>
      <c r="JB100" s="114"/>
      <c r="JC100" s="114"/>
      <c r="JD100" s="114"/>
      <c r="JE100" s="114"/>
      <c r="JF100" s="114"/>
      <c r="JG100" s="114"/>
      <c r="JH100" s="114"/>
      <c r="JI100" s="114"/>
      <c r="JJ100" s="114"/>
      <c r="JK100" s="114"/>
      <c r="JL100" s="114"/>
      <c r="JM100" s="114"/>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O100" s="114"/>
      <c r="KP100" s="114"/>
      <c r="KQ100" s="114"/>
      <c r="KR100" s="114"/>
      <c r="KS100" s="114"/>
      <c r="KT100" s="114"/>
      <c r="KU100" s="114"/>
      <c r="KV100" s="114"/>
      <c r="KW100" s="114"/>
      <c r="KX100" s="114"/>
      <c r="KY100" s="114"/>
      <c r="KZ100" s="114"/>
      <c r="LA100" s="114"/>
      <c r="LB100" s="114"/>
      <c r="LC100" s="114"/>
    </row>
    <row r="101" spans="1:315" s="139" customFormat="1" ht="25" customHeight="1">
      <c r="A101" s="137"/>
      <c r="B101" s="170"/>
      <c r="C101" s="171"/>
      <c r="D101" s="172"/>
      <c r="E101" s="173"/>
      <c r="F101" s="173"/>
      <c r="G101" s="173"/>
      <c r="H101" s="174"/>
      <c r="I101" s="137"/>
      <c r="J101" s="175" t="str">
        <f t="shared" si="2"/>
        <v/>
      </c>
      <c r="K101" s="176"/>
      <c r="L101" s="177" t="str">
        <f t="shared" si="3"/>
        <v/>
      </c>
      <c r="M101" s="176"/>
      <c r="N101" s="177" t="str">
        <f t="shared" si="4"/>
        <v/>
      </c>
      <c r="O101" s="176"/>
      <c r="P101" s="177" t="str">
        <f t="shared" si="5"/>
        <v/>
      </c>
      <c r="Q101" s="178"/>
      <c r="R101" s="137"/>
      <c r="S101" s="175" t="str">
        <f t="shared" si="6"/>
        <v/>
      </c>
      <c r="T101" s="176"/>
      <c r="U101" s="177" t="str">
        <f t="shared" si="7"/>
        <v/>
      </c>
      <c r="V101" s="176"/>
      <c r="W101" s="177" t="str">
        <f t="shared" si="8"/>
        <v/>
      </c>
      <c r="X101" s="176"/>
      <c r="Y101" s="179" t="str">
        <f t="shared" si="9"/>
        <v/>
      </c>
      <c r="Z101" s="180"/>
      <c r="AA101" s="137"/>
      <c r="AB101" s="181"/>
      <c r="AC101" s="182" t="str">
        <f t="shared" si="0"/>
        <v/>
      </c>
      <c r="AD101" s="183" t="str">
        <f t="shared" si="1"/>
        <v/>
      </c>
      <c r="AE101" s="184"/>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c r="IZ101" s="114"/>
      <c r="JA101" s="114"/>
      <c r="JB101" s="114"/>
      <c r="JC101" s="114"/>
      <c r="JD101" s="114"/>
      <c r="JE101" s="114"/>
      <c r="JF101" s="114"/>
      <c r="JG101" s="114"/>
      <c r="JH101" s="114"/>
      <c r="JI101" s="114"/>
      <c r="JJ101" s="114"/>
      <c r="JK101" s="114"/>
      <c r="JL101" s="114"/>
      <c r="JM101" s="114"/>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O101" s="114"/>
      <c r="KP101" s="114"/>
      <c r="KQ101" s="114"/>
      <c r="KR101" s="114"/>
      <c r="KS101" s="114"/>
      <c r="KT101" s="114"/>
      <c r="KU101" s="114"/>
      <c r="KV101" s="114"/>
      <c r="KW101" s="114"/>
      <c r="KX101" s="114"/>
      <c r="KY101" s="114"/>
      <c r="KZ101" s="114"/>
      <c r="LA101" s="114"/>
      <c r="LB101" s="114"/>
      <c r="LC101" s="114"/>
    </row>
    <row r="102" spans="1:315" s="139" customFormat="1" ht="25" customHeight="1">
      <c r="A102" s="137"/>
      <c r="B102" s="170"/>
      <c r="C102" s="171"/>
      <c r="D102" s="172"/>
      <c r="E102" s="173"/>
      <c r="F102" s="173"/>
      <c r="G102" s="173"/>
      <c r="H102" s="174"/>
      <c r="I102" s="137"/>
      <c r="J102" s="175" t="str">
        <f t="shared" si="2"/>
        <v/>
      </c>
      <c r="K102" s="176"/>
      <c r="L102" s="177" t="str">
        <f t="shared" si="3"/>
        <v/>
      </c>
      <c r="M102" s="176"/>
      <c r="N102" s="177" t="str">
        <f t="shared" si="4"/>
        <v/>
      </c>
      <c r="O102" s="176"/>
      <c r="P102" s="177" t="str">
        <f t="shared" si="5"/>
        <v/>
      </c>
      <c r="Q102" s="178"/>
      <c r="R102" s="137"/>
      <c r="S102" s="175" t="str">
        <f t="shared" si="6"/>
        <v/>
      </c>
      <c r="T102" s="176"/>
      <c r="U102" s="177" t="str">
        <f t="shared" si="7"/>
        <v/>
      </c>
      <c r="V102" s="176"/>
      <c r="W102" s="177" t="str">
        <f t="shared" si="8"/>
        <v/>
      </c>
      <c r="X102" s="176"/>
      <c r="Y102" s="179" t="str">
        <f t="shared" si="9"/>
        <v/>
      </c>
      <c r="Z102" s="180"/>
      <c r="AA102" s="137"/>
      <c r="AB102" s="181"/>
      <c r="AC102" s="182" t="str">
        <f t="shared" si="0"/>
        <v/>
      </c>
      <c r="AD102" s="183" t="str">
        <f t="shared" si="1"/>
        <v/>
      </c>
      <c r="AE102" s="184"/>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c r="BG102" s="137"/>
      <c r="BH102" s="137"/>
      <c r="BI102" s="137"/>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c r="IW102" s="114"/>
      <c r="IX102" s="114"/>
      <c r="IY102" s="114"/>
      <c r="IZ102" s="114"/>
      <c r="JA102" s="114"/>
      <c r="JB102" s="114"/>
      <c r="JC102" s="114"/>
      <c r="JD102" s="114"/>
      <c r="JE102" s="114"/>
      <c r="JF102" s="114"/>
      <c r="JG102" s="114"/>
      <c r="JH102" s="114"/>
      <c r="JI102" s="114"/>
      <c r="JJ102" s="114"/>
      <c r="JK102" s="114"/>
      <c r="JL102" s="114"/>
      <c r="JM102" s="114"/>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O102" s="114"/>
      <c r="KP102" s="114"/>
      <c r="KQ102" s="114"/>
      <c r="KR102" s="114"/>
      <c r="KS102" s="114"/>
      <c r="KT102" s="114"/>
      <c r="KU102" s="114"/>
      <c r="KV102" s="114"/>
      <c r="KW102" s="114"/>
      <c r="KX102" s="114"/>
      <c r="KY102" s="114"/>
      <c r="KZ102" s="114"/>
      <c r="LA102" s="114"/>
      <c r="LB102" s="114"/>
      <c r="LC102" s="114"/>
    </row>
    <row r="103" spans="1:315" s="139" customFormat="1" ht="25" customHeight="1">
      <c r="A103" s="137"/>
      <c r="B103" s="170"/>
      <c r="C103" s="171"/>
      <c r="D103" s="172"/>
      <c r="E103" s="173"/>
      <c r="F103" s="173"/>
      <c r="G103" s="173"/>
      <c r="H103" s="174"/>
      <c r="I103" s="137"/>
      <c r="J103" s="175" t="str">
        <f t="shared" si="2"/>
        <v/>
      </c>
      <c r="K103" s="176"/>
      <c r="L103" s="177" t="str">
        <f t="shared" si="3"/>
        <v/>
      </c>
      <c r="M103" s="176"/>
      <c r="N103" s="177" t="str">
        <f t="shared" si="4"/>
        <v/>
      </c>
      <c r="O103" s="176"/>
      <c r="P103" s="177" t="str">
        <f t="shared" si="5"/>
        <v/>
      </c>
      <c r="Q103" s="178"/>
      <c r="R103" s="137"/>
      <c r="S103" s="175" t="str">
        <f t="shared" si="6"/>
        <v/>
      </c>
      <c r="T103" s="176"/>
      <c r="U103" s="177" t="str">
        <f t="shared" si="7"/>
        <v/>
      </c>
      <c r="V103" s="176"/>
      <c r="W103" s="177" t="str">
        <f t="shared" si="8"/>
        <v/>
      </c>
      <c r="X103" s="176"/>
      <c r="Y103" s="179" t="str">
        <f t="shared" si="9"/>
        <v/>
      </c>
      <c r="Z103" s="180"/>
      <c r="AA103" s="137"/>
      <c r="AB103" s="181"/>
      <c r="AC103" s="182" t="str">
        <f t="shared" si="0"/>
        <v/>
      </c>
      <c r="AD103" s="183" t="str">
        <f t="shared" si="1"/>
        <v/>
      </c>
      <c r="AE103" s="184"/>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c r="BG103" s="137"/>
      <c r="BH103" s="137"/>
      <c r="BI103" s="137"/>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c r="IW103" s="114"/>
      <c r="IX103" s="114"/>
      <c r="IY103" s="114"/>
      <c r="IZ103" s="114"/>
      <c r="JA103" s="114"/>
      <c r="JB103" s="114"/>
      <c r="JC103" s="114"/>
      <c r="JD103" s="114"/>
      <c r="JE103" s="114"/>
      <c r="JF103" s="114"/>
      <c r="JG103" s="114"/>
      <c r="JH103" s="114"/>
      <c r="JI103" s="114"/>
      <c r="JJ103" s="114"/>
      <c r="JK103" s="114"/>
      <c r="JL103" s="114"/>
      <c r="JM103" s="114"/>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O103" s="114"/>
      <c r="KP103" s="114"/>
      <c r="KQ103" s="114"/>
      <c r="KR103" s="114"/>
      <c r="KS103" s="114"/>
      <c r="KT103" s="114"/>
      <c r="KU103" s="114"/>
      <c r="KV103" s="114"/>
      <c r="KW103" s="114"/>
      <c r="KX103" s="114"/>
      <c r="KY103" s="114"/>
      <c r="KZ103" s="114"/>
      <c r="LA103" s="114"/>
      <c r="LB103" s="114"/>
      <c r="LC103" s="114"/>
    </row>
    <row r="104" spans="1:315" s="139" customFormat="1" ht="25" customHeight="1">
      <c r="A104" s="137"/>
      <c r="B104" s="170"/>
      <c r="C104" s="171"/>
      <c r="D104" s="172"/>
      <c r="E104" s="173"/>
      <c r="F104" s="173"/>
      <c r="G104" s="173"/>
      <c r="H104" s="174"/>
      <c r="I104" s="137"/>
      <c r="J104" s="175" t="str">
        <f t="shared" si="2"/>
        <v/>
      </c>
      <c r="K104" s="176"/>
      <c r="L104" s="177" t="str">
        <f t="shared" si="3"/>
        <v/>
      </c>
      <c r="M104" s="176"/>
      <c r="N104" s="177" t="str">
        <f t="shared" si="4"/>
        <v/>
      </c>
      <c r="O104" s="176"/>
      <c r="P104" s="177" t="str">
        <f t="shared" si="5"/>
        <v/>
      </c>
      <c r="Q104" s="178"/>
      <c r="R104" s="137"/>
      <c r="S104" s="175" t="str">
        <f t="shared" si="6"/>
        <v/>
      </c>
      <c r="T104" s="176"/>
      <c r="U104" s="177" t="str">
        <f t="shared" si="7"/>
        <v/>
      </c>
      <c r="V104" s="176"/>
      <c r="W104" s="177" t="str">
        <f t="shared" si="8"/>
        <v/>
      </c>
      <c r="X104" s="176"/>
      <c r="Y104" s="179" t="str">
        <f t="shared" si="9"/>
        <v/>
      </c>
      <c r="Z104" s="180"/>
      <c r="AA104" s="137"/>
      <c r="AB104" s="181"/>
      <c r="AC104" s="182" t="str">
        <f t="shared" si="0"/>
        <v/>
      </c>
      <c r="AD104" s="183" t="str">
        <f t="shared" si="1"/>
        <v/>
      </c>
      <c r="AE104" s="184"/>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c r="IW104" s="114"/>
      <c r="IX104" s="114"/>
      <c r="IY104" s="114"/>
      <c r="IZ104" s="114"/>
      <c r="JA104" s="114"/>
      <c r="JB104" s="114"/>
      <c r="JC104" s="114"/>
      <c r="JD104" s="114"/>
      <c r="JE104" s="114"/>
      <c r="JF104" s="114"/>
      <c r="JG104" s="114"/>
      <c r="JH104" s="114"/>
      <c r="JI104" s="114"/>
      <c r="JJ104" s="114"/>
      <c r="JK104" s="114"/>
      <c r="JL104" s="114"/>
      <c r="JM104" s="114"/>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O104" s="114"/>
      <c r="KP104" s="114"/>
      <c r="KQ104" s="114"/>
      <c r="KR104" s="114"/>
      <c r="KS104" s="114"/>
      <c r="KT104" s="114"/>
      <c r="KU104" s="114"/>
      <c r="KV104" s="114"/>
      <c r="KW104" s="114"/>
      <c r="KX104" s="114"/>
      <c r="KY104" s="114"/>
      <c r="KZ104" s="114"/>
      <c r="LA104" s="114"/>
      <c r="LB104" s="114"/>
      <c r="LC104" s="114"/>
    </row>
    <row r="105" spans="1:315" s="139" customFormat="1" ht="25" customHeight="1">
      <c r="A105" s="137"/>
      <c r="B105" s="170"/>
      <c r="C105" s="171"/>
      <c r="D105" s="172"/>
      <c r="E105" s="173"/>
      <c r="F105" s="173"/>
      <c r="G105" s="173"/>
      <c r="H105" s="174"/>
      <c r="I105" s="137"/>
      <c r="J105" s="175" t="str">
        <f t="shared" si="2"/>
        <v/>
      </c>
      <c r="K105" s="176"/>
      <c r="L105" s="177" t="str">
        <f t="shared" si="3"/>
        <v/>
      </c>
      <c r="M105" s="176"/>
      <c r="N105" s="177" t="str">
        <f t="shared" si="4"/>
        <v/>
      </c>
      <c r="O105" s="176"/>
      <c r="P105" s="177" t="str">
        <f t="shared" si="5"/>
        <v/>
      </c>
      <c r="Q105" s="178"/>
      <c r="R105" s="137"/>
      <c r="S105" s="175" t="str">
        <f t="shared" si="6"/>
        <v/>
      </c>
      <c r="T105" s="176"/>
      <c r="U105" s="177" t="str">
        <f t="shared" si="7"/>
        <v/>
      </c>
      <c r="V105" s="176"/>
      <c r="W105" s="177" t="str">
        <f t="shared" si="8"/>
        <v/>
      </c>
      <c r="X105" s="176"/>
      <c r="Y105" s="179" t="str">
        <f t="shared" si="9"/>
        <v/>
      </c>
      <c r="Z105" s="180"/>
      <c r="AA105" s="137"/>
      <c r="AB105" s="181"/>
      <c r="AC105" s="182" t="str">
        <f t="shared" si="0"/>
        <v/>
      </c>
      <c r="AD105" s="183" t="str">
        <f t="shared" si="1"/>
        <v/>
      </c>
      <c r="AE105" s="184"/>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c r="JA105" s="114"/>
      <c r="JB105" s="114"/>
      <c r="JC105" s="114"/>
      <c r="JD105" s="114"/>
      <c r="JE105" s="114"/>
      <c r="JF105" s="114"/>
      <c r="JG105" s="114"/>
      <c r="JH105" s="114"/>
      <c r="JI105" s="114"/>
      <c r="JJ105" s="114"/>
      <c r="JK105" s="114"/>
      <c r="JL105" s="114"/>
      <c r="JM105" s="114"/>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O105" s="114"/>
      <c r="KP105" s="114"/>
      <c r="KQ105" s="114"/>
      <c r="KR105" s="114"/>
      <c r="KS105" s="114"/>
      <c r="KT105" s="114"/>
      <c r="KU105" s="114"/>
      <c r="KV105" s="114"/>
      <c r="KW105" s="114"/>
      <c r="KX105" s="114"/>
      <c r="KY105" s="114"/>
      <c r="KZ105" s="114"/>
      <c r="LA105" s="114"/>
      <c r="LB105" s="114"/>
      <c r="LC105" s="114"/>
    </row>
    <row r="106" spans="1:315" s="139" customFormat="1" ht="25" customHeight="1">
      <c r="A106" s="137"/>
      <c r="B106" s="170"/>
      <c r="C106" s="171"/>
      <c r="D106" s="172"/>
      <c r="E106" s="173"/>
      <c r="F106" s="173"/>
      <c r="G106" s="173"/>
      <c r="H106" s="174"/>
      <c r="I106" s="137"/>
      <c r="J106" s="175" t="str">
        <f t="shared" si="2"/>
        <v/>
      </c>
      <c r="K106" s="176"/>
      <c r="L106" s="177" t="str">
        <f t="shared" si="3"/>
        <v/>
      </c>
      <c r="M106" s="176"/>
      <c r="N106" s="177" t="str">
        <f t="shared" si="4"/>
        <v/>
      </c>
      <c r="O106" s="176"/>
      <c r="P106" s="177" t="str">
        <f t="shared" si="5"/>
        <v/>
      </c>
      <c r="Q106" s="178"/>
      <c r="R106" s="137"/>
      <c r="S106" s="175" t="str">
        <f t="shared" si="6"/>
        <v/>
      </c>
      <c r="T106" s="176"/>
      <c r="U106" s="177" t="str">
        <f t="shared" si="7"/>
        <v/>
      </c>
      <c r="V106" s="176"/>
      <c r="W106" s="177" t="str">
        <f t="shared" si="8"/>
        <v/>
      </c>
      <c r="X106" s="176"/>
      <c r="Y106" s="179" t="str">
        <f t="shared" si="9"/>
        <v/>
      </c>
      <c r="Z106" s="180"/>
      <c r="AA106" s="137"/>
      <c r="AB106" s="181"/>
      <c r="AC106" s="182" t="str">
        <f t="shared" si="0"/>
        <v/>
      </c>
      <c r="AD106" s="183" t="str">
        <f t="shared" si="1"/>
        <v/>
      </c>
      <c r="AE106" s="184"/>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c r="IW106" s="114"/>
      <c r="IX106" s="114"/>
      <c r="IY106" s="114"/>
      <c r="IZ106" s="114"/>
      <c r="JA106" s="114"/>
      <c r="JB106" s="114"/>
      <c r="JC106" s="114"/>
      <c r="JD106" s="114"/>
      <c r="JE106" s="114"/>
      <c r="JF106" s="114"/>
      <c r="JG106" s="114"/>
      <c r="JH106" s="114"/>
      <c r="JI106" s="114"/>
      <c r="JJ106" s="114"/>
      <c r="JK106" s="114"/>
      <c r="JL106" s="114"/>
      <c r="JM106" s="114"/>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O106" s="114"/>
      <c r="KP106" s="114"/>
      <c r="KQ106" s="114"/>
      <c r="KR106" s="114"/>
      <c r="KS106" s="114"/>
      <c r="KT106" s="114"/>
      <c r="KU106" s="114"/>
      <c r="KV106" s="114"/>
      <c r="KW106" s="114"/>
      <c r="KX106" s="114"/>
      <c r="KY106" s="114"/>
      <c r="KZ106" s="114"/>
      <c r="LA106" s="114"/>
      <c r="LB106" s="114"/>
      <c r="LC106" s="114"/>
    </row>
    <row r="107" spans="1:315" s="139" customFormat="1" ht="25" customHeight="1">
      <c r="A107" s="137"/>
      <c r="B107" s="170"/>
      <c r="C107" s="171"/>
      <c r="D107" s="172"/>
      <c r="E107" s="173"/>
      <c r="F107" s="173"/>
      <c r="G107" s="173"/>
      <c r="H107" s="174"/>
      <c r="I107" s="137"/>
      <c r="J107" s="175" t="str">
        <f t="shared" si="2"/>
        <v/>
      </c>
      <c r="K107" s="176"/>
      <c r="L107" s="177" t="str">
        <f t="shared" si="3"/>
        <v/>
      </c>
      <c r="M107" s="176"/>
      <c r="N107" s="177" t="str">
        <f t="shared" si="4"/>
        <v/>
      </c>
      <c r="O107" s="176"/>
      <c r="P107" s="177" t="str">
        <f t="shared" si="5"/>
        <v/>
      </c>
      <c r="Q107" s="178"/>
      <c r="R107" s="137"/>
      <c r="S107" s="175" t="str">
        <f t="shared" si="6"/>
        <v/>
      </c>
      <c r="T107" s="176"/>
      <c r="U107" s="177" t="str">
        <f t="shared" si="7"/>
        <v/>
      </c>
      <c r="V107" s="176"/>
      <c r="W107" s="177" t="str">
        <f t="shared" si="8"/>
        <v/>
      </c>
      <c r="X107" s="176"/>
      <c r="Y107" s="179" t="str">
        <f t="shared" si="9"/>
        <v/>
      </c>
      <c r="Z107" s="180"/>
      <c r="AA107" s="137"/>
      <c r="AB107" s="181"/>
      <c r="AC107" s="182" t="str">
        <f t="shared" si="0"/>
        <v/>
      </c>
      <c r="AD107" s="183" t="str">
        <f t="shared" si="1"/>
        <v/>
      </c>
      <c r="AE107" s="184"/>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c r="JA107" s="114"/>
      <c r="JB107" s="114"/>
      <c r="JC107" s="114"/>
      <c r="JD107" s="114"/>
      <c r="JE107" s="114"/>
      <c r="JF107" s="114"/>
      <c r="JG107" s="114"/>
      <c r="JH107" s="114"/>
      <c r="JI107" s="114"/>
      <c r="JJ107" s="114"/>
      <c r="JK107" s="114"/>
      <c r="JL107" s="114"/>
      <c r="JM107" s="114"/>
      <c r="JN107" s="114"/>
      <c r="JO107" s="114"/>
      <c r="JP107" s="114"/>
      <c r="JQ107" s="114"/>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c r="KO107" s="114"/>
      <c r="KP107" s="114"/>
      <c r="KQ107" s="114"/>
      <c r="KR107" s="114"/>
      <c r="KS107" s="114"/>
      <c r="KT107" s="114"/>
      <c r="KU107" s="114"/>
      <c r="KV107" s="114"/>
      <c r="KW107" s="114"/>
      <c r="KX107" s="114"/>
      <c r="KY107" s="114"/>
      <c r="KZ107" s="114"/>
      <c r="LA107" s="114"/>
      <c r="LB107" s="114"/>
      <c r="LC107" s="114"/>
    </row>
    <row r="108" spans="1:315" s="139" customFormat="1" ht="25" customHeight="1">
      <c r="A108" s="137"/>
      <c r="B108" s="170"/>
      <c r="C108" s="171"/>
      <c r="D108" s="172"/>
      <c r="E108" s="173"/>
      <c r="F108" s="173"/>
      <c r="G108" s="173"/>
      <c r="H108" s="174"/>
      <c r="I108" s="137"/>
      <c r="J108" s="175" t="str">
        <f t="shared" si="2"/>
        <v/>
      </c>
      <c r="K108" s="176"/>
      <c r="L108" s="177" t="str">
        <f t="shared" si="3"/>
        <v/>
      </c>
      <c r="M108" s="176"/>
      <c r="N108" s="177" t="str">
        <f t="shared" si="4"/>
        <v/>
      </c>
      <c r="O108" s="176"/>
      <c r="P108" s="177" t="str">
        <f t="shared" si="5"/>
        <v/>
      </c>
      <c r="Q108" s="178"/>
      <c r="R108" s="137"/>
      <c r="S108" s="175" t="str">
        <f t="shared" si="6"/>
        <v/>
      </c>
      <c r="T108" s="176"/>
      <c r="U108" s="177" t="str">
        <f t="shared" si="7"/>
        <v/>
      </c>
      <c r="V108" s="176"/>
      <c r="W108" s="177" t="str">
        <f t="shared" si="8"/>
        <v/>
      </c>
      <c r="X108" s="176"/>
      <c r="Y108" s="179" t="str">
        <f t="shared" si="9"/>
        <v/>
      </c>
      <c r="Z108" s="180"/>
      <c r="AA108" s="137"/>
      <c r="AB108" s="181"/>
      <c r="AC108" s="182" t="str">
        <f t="shared" si="0"/>
        <v/>
      </c>
      <c r="AD108" s="183" t="str">
        <f t="shared" si="1"/>
        <v/>
      </c>
      <c r="AE108" s="184"/>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c r="IW108" s="114"/>
      <c r="IX108" s="114"/>
      <c r="IY108" s="114"/>
      <c r="IZ108" s="114"/>
      <c r="JA108" s="114"/>
      <c r="JB108" s="114"/>
      <c r="JC108" s="114"/>
      <c r="JD108" s="114"/>
      <c r="JE108" s="114"/>
      <c r="JF108" s="114"/>
      <c r="JG108" s="114"/>
      <c r="JH108" s="114"/>
      <c r="JI108" s="114"/>
      <c r="JJ108" s="114"/>
      <c r="JK108" s="114"/>
      <c r="JL108" s="114"/>
      <c r="JM108" s="114"/>
      <c r="JN108" s="114"/>
      <c r="JO108" s="114"/>
      <c r="JP108" s="114"/>
      <c r="JQ108" s="114"/>
      <c r="JR108" s="114"/>
      <c r="JS108" s="114"/>
      <c r="JT108" s="114"/>
      <c r="JU108" s="114"/>
      <c r="JV108" s="114"/>
      <c r="JW108" s="114"/>
      <c r="JX108" s="114"/>
      <c r="JY108" s="114"/>
      <c r="JZ108" s="114"/>
      <c r="KA108" s="114"/>
      <c r="KB108" s="114"/>
      <c r="KC108" s="114"/>
      <c r="KD108" s="114"/>
      <c r="KE108" s="114"/>
      <c r="KF108" s="114"/>
      <c r="KG108" s="114"/>
      <c r="KH108" s="114"/>
      <c r="KI108" s="114"/>
      <c r="KJ108" s="114"/>
      <c r="KK108" s="114"/>
      <c r="KL108" s="114"/>
      <c r="KM108" s="114"/>
      <c r="KN108" s="114"/>
      <c r="KO108" s="114"/>
      <c r="KP108" s="114"/>
      <c r="KQ108" s="114"/>
      <c r="KR108" s="114"/>
      <c r="KS108" s="114"/>
      <c r="KT108" s="114"/>
      <c r="KU108" s="114"/>
      <c r="KV108" s="114"/>
      <c r="KW108" s="114"/>
      <c r="KX108" s="114"/>
      <c r="KY108" s="114"/>
      <c r="KZ108" s="114"/>
      <c r="LA108" s="114"/>
      <c r="LB108" s="114"/>
      <c r="LC108" s="114"/>
    </row>
    <row r="109" spans="1:315" s="139" customFormat="1" ht="25" customHeight="1">
      <c r="A109" s="137"/>
      <c r="B109" s="170"/>
      <c r="C109" s="171"/>
      <c r="D109" s="172"/>
      <c r="E109" s="173"/>
      <c r="F109" s="173"/>
      <c r="G109" s="173"/>
      <c r="H109" s="174"/>
      <c r="I109" s="137"/>
      <c r="J109" s="175" t="str">
        <f t="shared" si="2"/>
        <v/>
      </c>
      <c r="K109" s="176"/>
      <c r="L109" s="177" t="str">
        <f t="shared" si="3"/>
        <v/>
      </c>
      <c r="M109" s="176"/>
      <c r="N109" s="177" t="str">
        <f t="shared" si="4"/>
        <v/>
      </c>
      <c r="O109" s="176"/>
      <c r="P109" s="177" t="str">
        <f t="shared" si="5"/>
        <v/>
      </c>
      <c r="Q109" s="178"/>
      <c r="R109" s="137"/>
      <c r="S109" s="175" t="str">
        <f t="shared" si="6"/>
        <v/>
      </c>
      <c r="T109" s="176"/>
      <c r="U109" s="177" t="str">
        <f t="shared" si="7"/>
        <v/>
      </c>
      <c r="V109" s="176"/>
      <c r="W109" s="177" t="str">
        <f t="shared" si="8"/>
        <v/>
      </c>
      <c r="X109" s="176"/>
      <c r="Y109" s="179" t="str">
        <f t="shared" si="9"/>
        <v/>
      </c>
      <c r="Z109" s="180"/>
      <c r="AA109" s="137"/>
      <c r="AB109" s="181"/>
      <c r="AC109" s="182" t="str">
        <f t="shared" si="0"/>
        <v/>
      </c>
      <c r="AD109" s="183" t="str">
        <f t="shared" si="1"/>
        <v/>
      </c>
      <c r="AE109" s="184"/>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c r="JA109" s="114"/>
      <c r="JB109" s="114"/>
      <c r="JC109" s="114"/>
      <c r="JD109" s="114"/>
      <c r="JE109" s="114"/>
      <c r="JF109" s="114"/>
      <c r="JG109" s="114"/>
      <c r="JH109" s="114"/>
      <c r="JI109" s="114"/>
      <c r="JJ109" s="114"/>
      <c r="JK109" s="114"/>
      <c r="JL109" s="114"/>
      <c r="JM109" s="114"/>
      <c r="JN109" s="114"/>
      <c r="JO109" s="114"/>
      <c r="JP109" s="114"/>
      <c r="JQ109" s="114"/>
      <c r="JR109" s="114"/>
      <c r="JS109" s="114"/>
      <c r="JT109" s="114"/>
      <c r="JU109" s="114"/>
      <c r="JV109" s="114"/>
      <c r="JW109" s="114"/>
      <c r="JX109" s="114"/>
      <c r="JY109" s="114"/>
      <c r="JZ109" s="114"/>
      <c r="KA109" s="114"/>
      <c r="KB109" s="114"/>
      <c r="KC109" s="114"/>
      <c r="KD109" s="114"/>
      <c r="KE109" s="114"/>
      <c r="KF109" s="114"/>
      <c r="KG109" s="114"/>
      <c r="KH109" s="114"/>
      <c r="KI109" s="114"/>
      <c r="KJ109" s="114"/>
      <c r="KK109" s="114"/>
      <c r="KL109" s="114"/>
      <c r="KM109" s="114"/>
      <c r="KN109" s="114"/>
      <c r="KO109" s="114"/>
      <c r="KP109" s="114"/>
      <c r="KQ109" s="114"/>
      <c r="KR109" s="114"/>
      <c r="KS109" s="114"/>
      <c r="KT109" s="114"/>
      <c r="KU109" s="114"/>
      <c r="KV109" s="114"/>
      <c r="KW109" s="114"/>
      <c r="KX109" s="114"/>
      <c r="KY109" s="114"/>
      <c r="KZ109" s="114"/>
      <c r="LA109" s="114"/>
      <c r="LB109" s="114"/>
      <c r="LC109" s="114"/>
    </row>
    <row r="110" spans="1:315" s="139" customFormat="1" ht="25" customHeight="1">
      <c r="A110" s="137"/>
      <c r="B110" s="170"/>
      <c r="C110" s="171"/>
      <c r="D110" s="172"/>
      <c r="E110" s="173"/>
      <c r="F110" s="173"/>
      <c r="G110" s="173"/>
      <c r="H110" s="174"/>
      <c r="I110" s="137"/>
      <c r="J110" s="175" t="str">
        <f t="shared" si="2"/>
        <v/>
      </c>
      <c r="K110" s="176"/>
      <c r="L110" s="177" t="str">
        <f t="shared" si="3"/>
        <v/>
      </c>
      <c r="M110" s="176"/>
      <c r="N110" s="177" t="str">
        <f t="shared" si="4"/>
        <v/>
      </c>
      <c r="O110" s="176"/>
      <c r="P110" s="177" t="str">
        <f t="shared" si="5"/>
        <v/>
      </c>
      <c r="Q110" s="178"/>
      <c r="R110" s="137"/>
      <c r="S110" s="175" t="str">
        <f t="shared" si="6"/>
        <v/>
      </c>
      <c r="T110" s="176"/>
      <c r="U110" s="177" t="str">
        <f t="shared" si="7"/>
        <v/>
      </c>
      <c r="V110" s="176"/>
      <c r="W110" s="177" t="str">
        <f t="shared" si="8"/>
        <v/>
      </c>
      <c r="X110" s="176"/>
      <c r="Y110" s="179" t="str">
        <f t="shared" si="9"/>
        <v/>
      </c>
      <c r="Z110" s="180"/>
      <c r="AA110" s="137"/>
      <c r="AB110" s="181"/>
      <c r="AC110" s="182" t="str">
        <f t="shared" si="0"/>
        <v/>
      </c>
      <c r="AD110" s="183" t="str">
        <f t="shared" si="1"/>
        <v/>
      </c>
      <c r="AE110" s="184"/>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c r="JA110" s="114"/>
      <c r="JB110" s="114"/>
      <c r="JC110" s="114"/>
      <c r="JD110" s="114"/>
      <c r="JE110" s="114"/>
      <c r="JF110" s="114"/>
      <c r="JG110" s="114"/>
      <c r="JH110" s="114"/>
      <c r="JI110" s="114"/>
      <c r="JJ110" s="114"/>
      <c r="JK110" s="114"/>
      <c r="JL110" s="114"/>
      <c r="JM110" s="114"/>
      <c r="JN110" s="114"/>
      <c r="JO110" s="114"/>
      <c r="JP110" s="114"/>
      <c r="JQ110" s="114"/>
      <c r="JR110" s="114"/>
      <c r="JS110" s="114"/>
      <c r="JT110" s="114"/>
      <c r="JU110" s="114"/>
      <c r="JV110" s="114"/>
      <c r="JW110" s="114"/>
      <c r="JX110" s="114"/>
      <c r="JY110" s="114"/>
      <c r="JZ110" s="114"/>
      <c r="KA110" s="114"/>
      <c r="KB110" s="114"/>
      <c r="KC110" s="114"/>
      <c r="KD110" s="114"/>
      <c r="KE110" s="114"/>
      <c r="KF110" s="114"/>
      <c r="KG110" s="114"/>
      <c r="KH110" s="114"/>
      <c r="KI110" s="114"/>
      <c r="KJ110" s="114"/>
      <c r="KK110" s="114"/>
      <c r="KL110" s="114"/>
      <c r="KM110" s="114"/>
      <c r="KN110" s="114"/>
      <c r="KO110" s="114"/>
      <c r="KP110" s="114"/>
      <c r="KQ110" s="114"/>
      <c r="KR110" s="114"/>
      <c r="KS110" s="114"/>
      <c r="KT110" s="114"/>
      <c r="KU110" s="114"/>
      <c r="KV110" s="114"/>
      <c r="KW110" s="114"/>
      <c r="KX110" s="114"/>
      <c r="KY110" s="114"/>
      <c r="KZ110" s="114"/>
      <c r="LA110" s="114"/>
      <c r="LB110" s="114"/>
      <c r="LC110" s="114"/>
    </row>
    <row r="111" spans="1:315" s="139" customFormat="1" ht="25" customHeight="1">
      <c r="A111" s="137"/>
      <c r="B111" s="170"/>
      <c r="C111" s="171"/>
      <c r="D111" s="172"/>
      <c r="E111" s="173"/>
      <c r="F111" s="173"/>
      <c r="G111" s="173"/>
      <c r="H111" s="174"/>
      <c r="I111" s="137"/>
      <c r="J111" s="175" t="str">
        <f t="shared" si="2"/>
        <v/>
      </c>
      <c r="K111" s="176"/>
      <c r="L111" s="177" t="str">
        <f t="shared" si="3"/>
        <v/>
      </c>
      <c r="M111" s="176"/>
      <c r="N111" s="177" t="str">
        <f t="shared" si="4"/>
        <v/>
      </c>
      <c r="O111" s="176"/>
      <c r="P111" s="177" t="str">
        <f t="shared" si="5"/>
        <v/>
      </c>
      <c r="Q111" s="178"/>
      <c r="R111" s="137"/>
      <c r="S111" s="175" t="str">
        <f t="shared" si="6"/>
        <v/>
      </c>
      <c r="T111" s="176"/>
      <c r="U111" s="177" t="str">
        <f t="shared" si="7"/>
        <v/>
      </c>
      <c r="V111" s="176"/>
      <c r="W111" s="177" t="str">
        <f t="shared" si="8"/>
        <v/>
      </c>
      <c r="X111" s="176"/>
      <c r="Y111" s="179" t="str">
        <f t="shared" si="9"/>
        <v/>
      </c>
      <c r="Z111" s="180"/>
      <c r="AA111" s="137"/>
      <c r="AB111" s="181"/>
      <c r="AC111" s="182" t="str">
        <f t="shared" si="0"/>
        <v/>
      </c>
      <c r="AD111" s="183" t="str">
        <f t="shared" si="1"/>
        <v/>
      </c>
      <c r="AE111" s="184"/>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c r="JA111" s="114"/>
      <c r="JB111" s="114"/>
      <c r="JC111" s="114"/>
      <c r="JD111" s="114"/>
      <c r="JE111" s="114"/>
      <c r="JF111" s="114"/>
      <c r="JG111" s="114"/>
      <c r="JH111" s="114"/>
      <c r="JI111" s="114"/>
      <c r="JJ111" s="114"/>
      <c r="JK111" s="114"/>
      <c r="JL111" s="114"/>
      <c r="JM111" s="114"/>
      <c r="JN111" s="114"/>
      <c r="JO111" s="114"/>
      <c r="JP111" s="114"/>
      <c r="JQ111" s="114"/>
      <c r="JR111" s="114"/>
      <c r="JS111" s="114"/>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c r="KO111" s="114"/>
      <c r="KP111" s="114"/>
      <c r="KQ111" s="114"/>
      <c r="KR111" s="114"/>
      <c r="KS111" s="114"/>
      <c r="KT111" s="114"/>
      <c r="KU111" s="114"/>
      <c r="KV111" s="114"/>
      <c r="KW111" s="114"/>
      <c r="KX111" s="114"/>
      <c r="KY111" s="114"/>
      <c r="KZ111" s="114"/>
      <c r="LA111" s="114"/>
      <c r="LB111" s="114"/>
      <c r="LC111" s="114"/>
    </row>
    <row r="112" spans="1:315" s="139" customFormat="1" ht="25" customHeight="1">
      <c r="A112" s="137"/>
      <c r="B112" s="170"/>
      <c r="C112" s="171"/>
      <c r="D112" s="172"/>
      <c r="E112" s="173"/>
      <c r="F112" s="173"/>
      <c r="G112" s="173"/>
      <c r="H112" s="174"/>
      <c r="I112" s="137"/>
      <c r="J112" s="175" t="str">
        <f t="shared" si="2"/>
        <v/>
      </c>
      <c r="K112" s="176"/>
      <c r="L112" s="177" t="str">
        <f t="shared" si="3"/>
        <v/>
      </c>
      <c r="M112" s="176"/>
      <c r="N112" s="177" t="str">
        <f t="shared" si="4"/>
        <v/>
      </c>
      <c r="O112" s="176"/>
      <c r="P112" s="177" t="str">
        <f t="shared" si="5"/>
        <v/>
      </c>
      <c r="Q112" s="178"/>
      <c r="R112" s="137"/>
      <c r="S112" s="175" t="str">
        <f t="shared" si="6"/>
        <v/>
      </c>
      <c r="T112" s="176"/>
      <c r="U112" s="177" t="str">
        <f t="shared" si="7"/>
        <v/>
      </c>
      <c r="V112" s="176"/>
      <c r="W112" s="177" t="str">
        <f t="shared" si="8"/>
        <v/>
      </c>
      <c r="X112" s="176"/>
      <c r="Y112" s="179" t="str">
        <f t="shared" si="9"/>
        <v/>
      </c>
      <c r="Z112" s="180"/>
      <c r="AA112" s="137"/>
      <c r="AB112" s="181"/>
      <c r="AC112" s="182" t="str">
        <f t="shared" si="0"/>
        <v/>
      </c>
      <c r="AD112" s="183" t="str">
        <f t="shared" si="1"/>
        <v/>
      </c>
      <c r="AE112" s="184"/>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c r="BG112" s="137"/>
      <c r="BH112" s="137"/>
      <c r="BI112" s="137"/>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c r="JA112" s="114"/>
      <c r="JB112" s="114"/>
      <c r="JC112" s="114"/>
      <c r="JD112" s="114"/>
      <c r="JE112" s="114"/>
      <c r="JF112" s="114"/>
      <c r="JG112" s="114"/>
      <c r="JH112" s="114"/>
      <c r="JI112" s="114"/>
      <c r="JJ112" s="114"/>
      <c r="JK112" s="114"/>
      <c r="JL112" s="114"/>
      <c r="JM112" s="114"/>
      <c r="JN112" s="114"/>
      <c r="JO112" s="114"/>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KQ112" s="114"/>
      <c r="KR112" s="114"/>
      <c r="KS112" s="114"/>
      <c r="KT112" s="114"/>
      <c r="KU112" s="114"/>
      <c r="KV112" s="114"/>
      <c r="KW112" s="114"/>
      <c r="KX112" s="114"/>
      <c r="KY112" s="114"/>
      <c r="KZ112" s="114"/>
      <c r="LA112" s="114"/>
      <c r="LB112" s="114"/>
      <c r="LC112" s="114"/>
    </row>
    <row r="113" spans="1:315" s="139" customFormat="1" ht="25" customHeight="1">
      <c r="A113" s="137"/>
      <c r="B113" s="170"/>
      <c r="C113" s="171"/>
      <c r="D113" s="172"/>
      <c r="E113" s="173"/>
      <c r="F113" s="173"/>
      <c r="G113" s="173"/>
      <c r="H113" s="174"/>
      <c r="I113" s="137"/>
      <c r="J113" s="175" t="str">
        <f t="shared" si="2"/>
        <v/>
      </c>
      <c r="K113" s="176"/>
      <c r="L113" s="177" t="str">
        <f t="shared" si="3"/>
        <v/>
      </c>
      <c r="M113" s="176"/>
      <c r="N113" s="177" t="str">
        <f t="shared" si="4"/>
        <v/>
      </c>
      <c r="O113" s="176"/>
      <c r="P113" s="177" t="str">
        <f t="shared" si="5"/>
        <v/>
      </c>
      <c r="Q113" s="178"/>
      <c r="R113" s="137"/>
      <c r="S113" s="175" t="str">
        <f t="shared" si="6"/>
        <v/>
      </c>
      <c r="T113" s="176"/>
      <c r="U113" s="177" t="str">
        <f t="shared" si="7"/>
        <v/>
      </c>
      <c r="V113" s="176"/>
      <c r="W113" s="177" t="str">
        <f t="shared" si="8"/>
        <v/>
      </c>
      <c r="X113" s="176"/>
      <c r="Y113" s="179" t="str">
        <f t="shared" si="9"/>
        <v/>
      </c>
      <c r="Z113" s="180"/>
      <c r="AA113" s="137"/>
      <c r="AB113" s="181"/>
      <c r="AC113" s="182" t="str">
        <f t="shared" si="0"/>
        <v/>
      </c>
      <c r="AD113" s="183" t="str">
        <f t="shared" si="1"/>
        <v/>
      </c>
      <c r="AE113" s="184"/>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c r="BG113" s="137"/>
      <c r="BH113" s="137"/>
      <c r="BI113" s="137"/>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c r="JA113" s="114"/>
      <c r="JB113" s="114"/>
      <c r="JC113" s="114"/>
      <c r="JD113" s="114"/>
      <c r="JE113" s="114"/>
      <c r="JF113" s="114"/>
      <c r="JG113" s="114"/>
      <c r="JH113" s="114"/>
      <c r="JI113" s="114"/>
      <c r="JJ113" s="114"/>
      <c r="JK113" s="114"/>
      <c r="JL113" s="114"/>
      <c r="JM113" s="114"/>
      <c r="JN113" s="114"/>
      <c r="JO113" s="114"/>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KQ113" s="114"/>
      <c r="KR113" s="114"/>
      <c r="KS113" s="114"/>
      <c r="KT113" s="114"/>
      <c r="KU113" s="114"/>
      <c r="KV113" s="114"/>
      <c r="KW113" s="114"/>
      <c r="KX113" s="114"/>
      <c r="KY113" s="114"/>
      <c r="KZ113" s="114"/>
      <c r="LA113" s="114"/>
      <c r="LB113" s="114"/>
      <c r="LC113" s="114"/>
    </row>
    <row r="114" spans="1:315" s="139" customFormat="1" ht="25" customHeight="1">
      <c r="A114" s="137"/>
      <c r="B114" s="170"/>
      <c r="C114" s="171"/>
      <c r="D114" s="172"/>
      <c r="E114" s="173"/>
      <c r="F114" s="173"/>
      <c r="G114" s="173"/>
      <c r="H114" s="174"/>
      <c r="I114" s="137"/>
      <c r="J114" s="175" t="str">
        <f t="shared" si="2"/>
        <v/>
      </c>
      <c r="K114" s="176"/>
      <c r="L114" s="177" t="str">
        <f t="shared" si="3"/>
        <v/>
      </c>
      <c r="M114" s="176"/>
      <c r="N114" s="177" t="str">
        <f t="shared" si="4"/>
        <v/>
      </c>
      <c r="O114" s="176"/>
      <c r="P114" s="177" t="str">
        <f t="shared" si="5"/>
        <v/>
      </c>
      <c r="Q114" s="178"/>
      <c r="R114" s="137"/>
      <c r="S114" s="175" t="str">
        <f t="shared" si="6"/>
        <v/>
      </c>
      <c r="T114" s="176"/>
      <c r="U114" s="177" t="str">
        <f t="shared" si="7"/>
        <v/>
      </c>
      <c r="V114" s="176"/>
      <c r="W114" s="177" t="str">
        <f t="shared" si="8"/>
        <v/>
      </c>
      <c r="X114" s="176"/>
      <c r="Y114" s="179" t="str">
        <f t="shared" si="9"/>
        <v/>
      </c>
      <c r="Z114" s="180"/>
      <c r="AA114" s="137"/>
      <c r="AB114" s="181"/>
      <c r="AC114" s="182" t="str">
        <f t="shared" si="0"/>
        <v/>
      </c>
      <c r="AD114" s="183" t="str">
        <f t="shared" si="1"/>
        <v/>
      </c>
      <c r="AE114" s="184"/>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c r="BH114" s="137"/>
      <c r="BI114" s="137"/>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c r="IW114" s="114"/>
      <c r="IX114" s="114"/>
      <c r="IY114" s="114"/>
      <c r="IZ114" s="114"/>
      <c r="JA114" s="114"/>
      <c r="JB114" s="114"/>
      <c r="JC114" s="114"/>
      <c r="JD114" s="114"/>
      <c r="JE114" s="114"/>
      <c r="JF114" s="114"/>
      <c r="JG114" s="114"/>
      <c r="JH114" s="114"/>
      <c r="JI114" s="114"/>
      <c r="JJ114" s="114"/>
      <c r="JK114" s="114"/>
      <c r="JL114" s="114"/>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c r="KO114" s="114"/>
      <c r="KP114" s="114"/>
      <c r="KQ114" s="114"/>
      <c r="KR114" s="114"/>
      <c r="KS114" s="114"/>
      <c r="KT114" s="114"/>
      <c r="KU114" s="114"/>
      <c r="KV114" s="114"/>
      <c r="KW114" s="114"/>
      <c r="KX114" s="114"/>
      <c r="KY114" s="114"/>
      <c r="KZ114" s="114"/>
      <c r="LA114" s="114"/>
      <c r="LB114" s="114"/>
      <c r="LC114" s="114"/>
    </row>
    <row r="115" spans="1:315" s="139" customFormat="1" ht="25" customHeight="1">
      <c r="A115" s="137"/>
      <c r="B115" s="170"/>
      <c r="C115" s="171"/>
      <c r="D115" s="172"/>
      <c r="E115" s="173"/>
      <c r="F115" s="173"/>
      <c r="G115" s="173"/>
      <c r="H115" s="174"/>
      <c r="I115" s="137"/>
      <c r="J115" s="175" t="str">
        <f t="shared" si="2"/>
        <v/>
      </c>
      <c r="K115" s="176"/>
      <c r="L115" s="177" t="str">
        <f t="shared" si="3"/>
        <v/>
      </c>
      <c r="M115" s="176"/>
      <c r="N115" s="177" t="str">
        <f t="shared" si="4"/>
        <v/>
      </c>
      <c r="O115" s="176"/>
      <c r="P115" s="177" t="str">
        <f t="shared" si="5"/>
        <v/>
      </c>
      <c r="Q115" s="178"/>
      <c r="R115" s="137"/>
      <c r="S115" s="175" t="str">
        <f t="shared" si="6"/>
        <v/>
      </c>
      <c r="T115" s="176"/>
      <c r="U115" s="177" t="str">
        <f t="shared" si="7"/>
        <v/>
      </c>
      <c r="V115" s="176"/>
      <c r="W115" s="177" t="str">
        <f t="shared" si="8"/>
        <v/>
      </c>
      <c r="X115" s="176"/>
      <c r="Y115" s="179" t="str">
        <f t="shared" si="9"/>
        <v/>
      </c>
      <c r="Z115" s="180"/>
      <c r="AA115" s="137"/>
      <c r="AB115" s="181"/>
      <c r="AC115" s="182" t="str">
        <f t="shared" si="0"/>
        <v/>
      </c>
      <c r="AD115" s="183" t="str">
        <f t="shared" si="1"/>
        <v/>
      </c>
      <c r="AE115" s="184"/>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c r="BG115" s="137"/>
      <c r="BH115" s="137"/>
      <c r="BI115" s="137"/>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c r="IW115" s="114"/>
      <c r="IX115" s="114"/>
      <c r="IY115" s="114"/>
      <c r="IZ115" s="114"/>
      <c r="JA115" s="114"/>
      <c r="JB115" s="114"/>
      <c r="JC115" s="114"/>
      <c r="JD115" s="114"/>
      <c r="JE115" s="114"/>
      <c r="JF115" s="114"/>
      <c r="JG115" s="114"/>
      <c r="JH115" s="114"/>
      <c r="JI115" s="114"/>
      <c r="JJ115" s="114"/>
      <c r="JK115" s="114"/>
      <c r="JL115" s="114"/>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N115" s="114"/>
      <c r="KO115" s="114"/>
      <c r="KP115" s="114"/>
      <c r="KQ115" s="114"/>
      <c r="KR115" s="114"/>
      <c r="KS115" s="114"/>
      <c r="KT115" s="114"/>
      <c r="KU115" s="114"/>
      <c r="KV115" s="114"/>
      <c r="KW115" s="114"/>
      <c r="KX115" s="114"/>
      <c r="KY115" s="114"/>
      <c r="KZ115" s="114"/>
      <c r="LA115" s="114"/>
      <c r="LB115" s="114"/>
      <c r="LC115" s="114"/>
    </row>
    <row r="116" spans="1:315" s="139" customFormat="1" ht="25" customHeight="1">
      <c r="A116" s="137"/>
      <c r="B116" s="170"/>
      <c r="C116" s="171"/>
      <c r="D116" s="172"/>
      <c r="E116" s="173"/>
      <c r="F116" s="173"/>
      <c r="G116" s="173"/>
      <c r="H116" s="174"/>
      <c r="I116" s="137"/>
      <c r="J116" s="175" t="str">
        <f t="shared" si="2"/>
        <v/>
      </c>
      <c r="K116" s="176"/>
      <c r="L116" s="177" t="str">
        <f t="shared" si="3"/>
        <v/>
      </c>
      <c r="M116" s="176"/>
      <c r="N116" s="177" t="str">
        <f t="shared" si="4"/>
        <v/>
      </c>
      <c r="O116" s="176"/>
      <c r="P116" s="177" t="str">
        <f t="shared" si="5"/>
        <v/>
      </c>
      <c r="Q116" s="178"/>
      <c r="R116" s="137"/>
      <c r="S116" s="175" t="str">
        <f t="shared" si="6"/>
        <v/>
      </c>
      <c r="T116" s="176"/>
      <c r="U116" s="177" t="str">
        <f t="shared" si="7"/>
        <v/>
      </c>
      <c r="V116" s="176"/>
      <c r="W116" s="177" t="str">
        <f t="shared" si="8"/>
        <v/>
      </c>
      <c r="X116" s="176"/>
      <c r="Y116" s="179" t="str">
        <f t="shared" si="9"/>
        <v/>
      </c>
      <c r="Z116" s="180"/>
      <c r="AA116" s="137"/>
      <c r="AB116" s="181"/>
      <c r="AC116" s="182" t="str">
        <f t="shared" si="0"/>
        <v/>
      </c>
      <c r="AD116" s="183" t="str">
        <f t="shared" si="1"/>
        <v/>
      </c>
      <c r="AE116" s="184"/>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c r="BH116" s="137"/>
      <c r="BI116" s="137"/>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c r="IW116" s="114"/>
      <c r="IX116" s="114"/>
      <c r="IY116" s="114"/>
      <c r="IZ116" s="114"/>
      <c r="JA116" s="114"/>
      <c r="JB116" s="114"/>
      <c r="JC116" s="114"/>
      <c r="JD116" s="114"/>
      <c r="JE116" s="114"/>
      <c r="JF116" s="114"/>
      <c r="JG116" s="114"/>
      <c r="JH116" s="114"/>
      <c r="JI116" s="114"/>
      <c r="JJ116" s="114"/>
      <c r="JK116" s="114"/>
      <c r="JL116" s="114"/>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N116" s="114"/>
      <c r="KO116" s="114"/>
      <c r="KP116" s="114"/>
      <c r="KQ116" s="114"/>
      <c r="KR116" s="114"/>
      <c r="KS116" s="114"/>
      <c r="KT116" s="114"/>
      <c r="KU116" s="114"/>
      <c r="KV116" s="114"/>
      <c r="KW116" s="114"/>
      <c r="KX116" s="114"/>
      <c r="KY116" s="114"/>
      <c r="KZ116" s="114"/>
      <c r="LA116" s="114"/>
      <c r="LB116" s="114"/>
      <c r="LC116" s="114"/>
    </row>
    <row r="117" spans="1:315" s="139" customFormat="1" ht="25" customHeight="1">
      <c r="A117" s="137"/>
      <c r="B117" s="170"/>
      <c r="C117" s="171"/>
      <c r="D117" s="172"/>
      <c r="E117" s="173"/>
      <c r="F117" s="173"/>
      <c r="G117" s="173"/>
      <c r="H117" s="174"/>
      <c r="I117" s="137"/>
      <c r="J117" s="175" t="str">
        <f t="shared" si="2"/>
        <v/>
      </c>
      <c r="K117" s="176"/>
      <c r="L117" s="177" t="str">
        <f t="shared" si="3"/>
        <v/>
      </c>
      <c r="M117" s="176"/>
      <c r="N117" s="177" t="str">
        <f t="shared" si="4"/>
        <v/>
      </c>
      <c r="O117" s="176"/>
      <c r="P117" s="177" t="str">
        <f t="shared" si="5"/>
        <v/>
      </c>
      <c r="Q117" s="178"/>
      <c r="R117" s="137"/>
      <c r="S117" s="175" t="str">
        <f t="shared" si="6"/>
        <v/>
      </c>
      <c r="T117" s="176"/>
      <c r="U117" s="177" t="str">
        <f t="shared" si="7"/>
        <v/>
      </c>
      <c r="V117" s="176"/>
      <c r="W117" s="177" t="str">
        <f t="shared" si="8"/>
        <v/>
      </c>
      <c r="X117" s="176"/>
      <c r="Y117" s="179" t="str">
        <f t="shared" si="9"/>
        <v/>
      </c>
      <c r="Z117" s="180"/>
      <c r="AA117" s="137"/>
      <c r="AB117" s="181"/>
      <c r="AC117" s="182" t="str">
        <f t="shared" si="0"/>
        <v/>
      </c>
      <c r="AD117" s="183" t="str">
        <f t="shared" si="1"/>
        <v/>
      </c>
      <c r="AE117" s="184"/>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c r="BH117" s="137"/>
      <c r="BI117" s="137"/>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c r="IZ117" s="114"/>
      <c r="JA117" s="114"/>
      <c r="JB117" s="114"/>
      <c r="JC117" s="114"/>
      <c r="JD117" s="114"/>
      <c r="JE117" s="114"/>
      <c r="JF117" s="114"/>
      <c r="JG117" s="114"/>
      <c r="JH117" s="114"/>
      <c r="JI117" s="114"/>
      <c r="JJ117" s="114"/>
      <c r="JK117" s="114"/>
      <c r="JL117" s="114"/>
      <c r="JM117" s="114"/>
      <c r="JN117" s="114"/>
      <c r="JO117" s="114"/>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KQ117" s="114"/>
      <c r="KR117" s="114"/>
      <c r="KS117" s="114"/>
      <c r="KT117" s="114"/>
      <c r="KU117" s="114"/>
      <c r="KV117" s="114"/>
      <c r="KW117" s="114"/>
      <c r="KX117" s="114"/>
      <c r="KY117" s="114"/>
      <c r="KZ117" s="114"/>
      <c r="LA117" s="114"/>
      <c r="LB117" s="114"/>
      <c r="LC117" s="114"/>
    </row>
    <row r="118" spans="1:315" s="139" customFormat="1" ht="25" customHeight="1">
      <c r="A118" s="137"/>
      <c r="B118" s="170"/>
      <c r="C118" s="171"/>
      <c r="D118" s="172"/>
      <c r="E118" s="173"/>
      <c r="F118" s="173"/>
      <c r="G118" s="173"/>
      <c r="H118" s="174"/>
      <c r="I118" s="137"/>
      <c r="J118" s="175" t="str">
        <f t="shared" si="2"/>
        <v/>
      </c>
      <c r="K118" s="176"/>
      <c r="L118" s="177" t="str">
        <f t="shared" si="3"/>
        <v/>
      </c>
      <c r="M118" s="176"/>
      <c r="N118" s="177" t="str">
        <f t="shared" si="4"/>
        <v/>
      </c>
      <c r="O118" s="176"/>
      <c r="P118" s="177" t="str">
        <f t="shared" si="5"/>
        <v/>
      </c>
      <c r="Q118" s="178"/>
      <c r="R118" s="137"/>
      <c r="S118" s="175" t="str">
        <f t="shared" si="6"/>
        <v/>
      </c>
      <c r="T118" s="176"/>
      <c r="U118" s="177" t="str">
        <f t="shared" si="7"/>
        <v/>
      </c>
      <c r="V118" s="176"/>
      <c r="W118" s="177" t="str">
        <f t="shared" si="8"/>
        <v/>
      </c>
      <c r="X118" s="176"/>
      <c r="Y118" s="179" t="str">
        <f t="shared" si="9"/>
        <v/>
      </c>
      <c r="Z118" s="180"/>
      <c r="AA118" s="137"/>
      <c r="AB118" s="181"/>
      <c r="AC118" s="182" t="str">
        <f t="shared" si="0"/>
        <v/>
      </c>
      <c r="AD118" s="183" t="str">
        <f t="shared" si="1"/>
        <v/>
      </c>
      <c r="AE118" s="184"/>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c r="HD118" s="114"/>
      <c r="HE118" s="114"/>
      <c r="HF118" s="114"/>
      <c r="HG118" s="114"/>
      <c r="HH118" s="114"/>
      <c r="HI118" s="114"/>
      <c r="HJ118" s="114"/>
      <c r="HK118" s="114"/>
      <c r="HL118" s="114"/>
      <c r="HM118" s="114"/>
      <c r="HN118" s="114"/>
      <c r="HO118" s="114"/>
      <c r="HP118" s="114"/>
      <c r="HQ118" s="114"/>
      <c r="HR118" s="114"/>
      <c r="HS118" s="114"/>
      <c r="HT118" s="114"/>
      <c r="HU118" s="114"/>
      <c r="HV118" s="114"/>
      <c r="HW118" s="114"/>
      <c r="HX118" s="114"/>
      <c r="HY118" s="114"/>
      <c r="HZ118" s="114"/>
      <c r="IA118" s="114"/>
      <c r="IB118" s="114"/>
      <c r="IC118" s="114"/>
      <c r="ID118" s="114"/>
      <c r="IE118" s="114"/>
      <c r="IF118" s="114"/>
      <c r="IG118" s="114"/>
      <c r="IH118" s="114"/>
      <c r="II118" s="114"/>
      <c r="IJ118" s="114"/>
      <c r="IK118" s="114"/>
      <c r="IL118" s="114"/>
      <c r="IM118" s="114"/>
      <c r="IN118" s="114"/>
      <c r="IO118" s="114"/>
      <c r="IP118" s="114"/>
      <c r="IQ118" s="114"/>
      <c r="IR118" s="114"/>
      <c r="IS118" s="114"/>
      <c r="IT118" s="114"/>
      <c r="IU118" s="114"/>
      <c r="IV118" s="114"/>
      <c r="IW118" s="114"/>
      <c r="IX118" s="114"/>
      <c r="IY118" s="114"/>
      <c r="IZ118" s="114"/>
      <c r="JA118" s="114"/>
      <c r="JB118" s="114"/>
      <c r="JC118" s="114"/>
      <c r="JD118" s="114"/>
      <c r="JE118" s="114"/>
      <c r="JF118" s="114"/>
      <c r="JG118" s="114"/>
      <c r="JH118" s="114"/>
      <c r="JI118" s="114"/>
      <c r="JJ118" s="114"/>
      <c r="JK118" s="114"/>
      <c r="JL118" s="114"/>
      <c r="JM118" s="114"/>
      <c r="JN118" s="114"/>
      <c r="JO118" s="114"/>
      <c r="JP118" s="114"/>
      <c r="JQ118" s="114"/>
      <c r="JR118" s="114"/>
      <c r="JS118" s="114"/>
      <c r="JT118" s="114"/>
      <c r="JU118" s="114"/>
      <c r="JV118" s="114"/>
      <c r="JW118" s="114"/>
      <c r="JX118" s="114"/>
      <c r="JY118" s="114"/>
      <c r="JZ118" s="114"/>
      <c r="KA118" s="114"/>
      <c r="KB118" s="114"/>
      <c r="KC118" s="114"/>
      <c r="KD118" s="114"/>
      <c r="KE118" s="114"/>
      <c r="KF118" s="114"/>
      <c r="KG118" s="114"/>
      <c r="KH118" s="114"/>
      <c r="KI118" s="114"/>
      <c r="KJ118" s="114"/>
      <c r="KK118" s="114"/>
      <c r="KL118" s="114"/>
      <c r="KM118" s="114"/>
      <c r="KN118" s="114"/>
      <c r="KO118" s="114"/>
      <c r="KP118" s="114"/>
      <c r="KQ118" s="114"/>
      <c r="KR118" s="114"/>
      <c r="KS118" s="114"/>
      <c r="KT118" s="114"/>
      <c r="KU118" s="114"/>
      <c r="KV118" s="114"/>
      <c r="KW118" s="114"/>
      <c r="KX118" s="114"/>
      <c r="KY118" s="114"/>
      <c r="KZ118" s="114"/>
      <c r="LA118" s="114"/>
      <c r="LB118" s="114"/>
      <c r="LC118" s="114"/>
    </row>
    <row r="119" spans="1:315" s="139" customFormat="1" ht="25" customHeight="1">
      <c r="A119" s="137"/>
      <c r="B119" s="170"/>
      <c r="C119" s="171"/>
      <c r="D119" s="172"/>
      <c r="E119" s="173"/>
      <c r="F119" s="173"/>
      <c r="G119" s="173"/>
      <c r="H119" s="174"/>
      <c r="I119" s="137"/>
      <c r="J119" s="175" t="str">
        <f t="shared" si="2"/>
        <v/>
      </c>
      <c r="K119" s="176"/>
      <c r="L119" s="177" t="str">
        <f t="shared" si="3"/>
        <v/>
      </c>
      <c r="M119" s="176"/>
      <c r="N119" s="177" t="str">
        <f t="shared" si="4"/>
        <v/>
      </c>
      <c r="O119" s="176"/>
      <c r="P119" s="177" t="str">
        <f t="shared" si="5"/>
        <v/>
      </c>
      <c r="Q119" s="178"/>
      <c r="R119" s="137"/>
      <c r="S119" s="175" t="str">
        <f t="shared" si="6"/>
        <v/>
      </c>
      <c r="T119" s="176"/>
      <c r="U119" s="177" t="str">
        <f t="shared" si="7"/>
        <v/>
      </c>
      <c r="V119" s="176"/>
      <c r="W119" s="177" t="str">
        <f t="shared" si="8"/>
        <v/>
      </c>
      <c r="X119" s="176"/>
      <c r="Y119" s="179" t="str">
        <f t="shared" si="9"/>
        <v/>
      </c>
      <c r="Z119" s="180"/>
      <c r="AA119" s="137"/>
      <c r="AB119" s="181"/>
      <c r="AC119" s="182" t="str">
        <f t="shared" si="0"/>
        <v/>
      </c>
      <c r="AD119" s="183" t="str">
        <f t="shared" si="1"/>
        <v/>
      </c>
      <c r="AE119" s="184"/>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c r="IW119" s="114"/>
      <c r="IX119" s="114"/>
      <c r="IY119" s="114"/>
      <c r="IZ119" s="114"/>
      <c r="JA119" s="114"/>
      <c r="JB119" s="114"/>
      <c r="JC119" s="114"/>
      <c r="JD119" s="114"/>
      <c r="JE119" s="114"/>
      <c r="JF119" s="114"/>
      <c r="JG119" s="114"/>
      <c r="JH119" s="114"/>
      <c r="JI119" s="114"/>
      <c r="JJ119" s="114"/>
      <c r="JK119" s="114"/>
      <c r="JL119" s="114"/>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c r="KO119" s="114"/>
      <c r="KP119" s="114"/>
      <c r="KQ119" s="114"/>
      <c r="KR119" s="114"/>
      <c r="KS119" s="114"/>
      <c r="KT119" s="114"/>
      <c r="KU119" s="114"/>
      <c r="KV119" s="114"/>
      <c r="KW119" s="114"/>
      <c r="KX119" s="114"/>
      <c r="KY119" s="114"/>
      <c r="KZ119" s="114"/>
      <c r="LA119" s="114"/>
      <c r="LB119" s="114"/>
      <c r="LC119" s="114"/>
    </row>
    <row r="120" spans="1:315" s="139" customFormat="1" ht="25" customHeight="1">
      <c r="A120" s="137"/>
      <c r="B120" s="170"/>
      <c r="C120" s="171"/>
      <c r="D120" s="172"/>
      <c r="E120" s="173"/>
      <c r="F120" s="173"/>
      <c r="G120" s="173"/>
      <c r="H120" s="174"/>
      <c r="I120" s="137"/>
      <c r="J120" s="175" t="str">
        <f t="shared" si="2"/>
        <v/>
      </c>
      <c r="K120" s="176"/>
      <c r="L120" s="177" t="str">
        <f t="shared" si="3"/>
        <v/>
      </c>
      <c r="M120" s="176"/>
      <c r="N120" s="177" t="str">
        <f t="shared" si="4"/>
        <v/>
      </c>
      <c r="O120" s="176"/>
      <c r="P120" s="177" t="str">
        <f t="shared" si="5"/>
        <v/>
      </c>
      <c r="Q120" s="178"/>
      <c r="R120" s="137"/>
      <c r="S120" s="175" t="str">
        <f t="shared" si="6"/>
        <v/>
      </c>
      <c r="T120" s="176"/>
      <c r="U120" s="177" t="str">
        <f t="shared" si="7"/>
        <v/>
      </c>
      <c r="V120" s="176"/>
      <c r="W120" s="177" t="str">
        <f t="shared" si="8"/>
        <v/>
      </c>
      <c r="X120" s="176"/>
      <c r="Y120" s="179" t="str">
        <f t="shared" si="9"/>
        <v/>
      </c>
      <c r="Z120" s="180"/>
      <c r="AA120" s="137"/>
      <c r="AB120" s="181"/>
      <c r="AC120" s="182" t="str">
        <f t="shared" si="0"/>
        <v/>
      </c>
      <c r="AD120" s="183" t="str">
        <f t="shared" si="1"/>
        <v/>
      </c>
      <c r="AE120" s="184"/>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c r="IZ120" s="114"/>
      <c r="JA120" s="114"/>
      <c r="JB120" s="114"/>
      <c r="JC120" s="114"/>
      <c r="JD120" s="114"/>
      <c r="JE120" s="114"/>
      <c r="JF120" s="114"/>
      <c r="JG120" s="114"/>
      <c r="JH120" s="114"/>
      <c r="JI120" s="114"/>
      <c r="JJ120" s="114"/>
      <c r="JK120" s="114"/>
      <c r="JL120" s="114"/>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14"/>
      <c r="KO120" s="114"/>
      <c r="KP120" s="114"/>
      <c r="KQ120" s="114"/>
      <c r="KR120" s="114"/>
      <c r="KS120" s="114"/>
      <c r="KT120" s="114"/>
      <c r="KU120" s="114"/>
      <c r="KV120" s="114"/>
      <c r="KW120" s="114"/>
      <c r="KX120" s="114"/>
      <c r="KY120" s="114"/>
      <c r="KZ120" s="114"/>
      <c r="LA120" s="114"/>
      <c r="LB120" s="114"/>
      <c r="LC120" s="114"/>
    </row>
    <row r="121" spans="1:315" s="139" customFormat="1" ht="25" customHeight="1">
      <c r="A121" s="137"/>
      <c r="B121" s="170"/>
      <c r="C121" s="171"/>
      <c r="D121" s="172"/>
      <c r="E121" s="173"/>
      <c r="F121" s="173"/>
      <c r="G121" s="173"/>
      <c r="H121" s="174"/>
      <c r="I121" s="137"/>
      <c r="J121" s="175" t="str">
        <f t="shared" si="2"/>
        <v/>
      </c>
      <c r="K121" s="176"/>
      <c r="L121" s="177" t="str">
        <f t="shared" si="3"/>
        <v/>
      </c>
      <c r="M121" s="176"/>
      <c r="N121" s="177" t="str">
        <f t="shared" si="4"/>
        <v/>
      </c>
      <c r="O121" s="176"/>
      <c r="P121" s="177" t="str">
        <f t="shared" si="5"/>
        <v/>
      </c>
      <c r="Q121" s="178"/>
      <c r="R121" s="137"/>
      <c r="S121" s="175" t="str">
        <f t="shared" si="6"/>
        <v/>
      </c>
      <c r="T121" s="176"/>
      <c r="U121" s="177" t="str">
        <f t="shared" si="7"/>
        <v/>
      </c>
      <c r="V121" s="176"/>
      <c r="W121" s="177" t="str">
        <f t="shared" si="8"/>
        <v/>
      </c>
      <c r="X121" s="176"/>
      <c r="Y121" s="179" t="str">
        <f t="shared" si="9"/>
        <v/>
      </c>
      <c r="Z121" s="180"/>
      <c r="AA121" s="137"/>
      <c r="AB121" s="181"/>
      <c r="AC121" s="182" t="str">
        <f t="shared" si="0"/>
        <v/>
      </c>
      <c r="AD121" s="183" t="str">
        <f t="shared" si="1"/>
        <v/>
      </c>
      <c r="AE121" s="184"/>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c r="IC121" s="114"/>
      <c r="ID121" s="114"/>
      <c r="IE121" s="114"/>
      <c r="IF121" s="114"/>
      <c r="IG121" s="114"/>
      <c r="IH121" s="114"/>
      <c r="II121" s="114"/>
      <c r="IJ121" s="114"/>
      <c r="IK121" s="114"/>
      <c r="IL121" s="114"/>
      <c r="IM121" s="114"/>
      <c r="IN121" s="114"/>
      <c r="IO121" s="114"/>
      <c r="IP121" s="114"/>
      <c r="IQ121" s="114"/>
      <c r="IR121" s="114"/>
      <c r="IS121" s="114"/>
      <c r="IT121" s="114"/>
      <c r="IU121" s="114"/>
      <c r="IV121" s="114"/>
      <c r="IW121" s="114"/>
      <c r="IX121" s="114"/>
      <c r="IY121" s="114"/>
      <c r="IZ121" s="114"/>
      <c r="JA121" s="114"/>
      <c r="JB121" s="114"/>
      <c r="JC121" s="114"/>
      <c r="JD121" s="114"/>
      <c r="JE121" s="114"/>
      <c r="JF121" s="114"/>
      <c r="JG121" s="114"/>
      <c r="JH121" s="114"/>
      <c r="JI121" s="114"/>
      <c r="JJ121" s="114"/>
      <c r="JK121" s="114"/>
      <c r="JL121" s="114"/>
      <c r="JM121" s="114"/>
      <c r="JN121" s="114"/>
      <c r="JO121" s="114"/>
      <c r="JP121" s="114"/>
      <c r="JQ121" s="114"/>
      <c r="JR121" s="114"/>
      <c r="JS121" s="114"/>
      <c r="JT121" s="114"/>
      <c r="JU121" s="114"/>
      <c r="JV121" s="114"/>
      <c r="JW121" s="114"/>
      <c r="JX121" s="114"/>
      <c r="JY121" s="114"/>
      <c r="JZ121" s="114"/>
      <c r="KA121" s="114"/>
      <c r="KB121" s="114"/>
      <c r="KC121" s="114"/>
      <c r="KD121" s="114"/>
      <c r="KE121" s="114"/>
      <c r="KF121" s="114"/>
      <c r="KG121" s="114"/>
      <c r="KH121" s="114"/>
      <c r="KI121" s="114"/>
      <c r="KJ121" s="114"/>
      <c r="KK121" s="114"/>
      <c r="KL121" s="114"/>
      <c r="KM121" s="114"/>
      <c r="KN121" s="114"/>
      <c r="KO121" s="114"/>
      <c r="KP121" s="114"/>
      <c r="KQ121" s="114"/>
      <c r="KR121" s="114"/>
      <c r="KS121" s="114"/>
      <c r="KT121" s="114"/>
      <c r="KU121" s="114"/>
      <c r="KV121" s="114"/>
      <c r="KW121" s="114"/>
      <c r="KX121" s="114"/>
      <c r="KY121" s="114"/>
      <c r="KZ121" s="114"/>
      <c r="LA121" s="114"/>
      <c r="LB121" s="114"/>
      <c r="LC121" s="114"/>
    </row>
    <row r="122" spans="1:315" s="139" customFormat="1" ht="25" customHeight="1">
      <c r="A122" s="137"/>
      <c r="B122" s="170"/>
      <c r="C122" s="171"/>
      <c r="D122" s="172"/>
      <c r="E122" s="173"/>
      <c r="F122" s="173"/>
      <c r="G122" s="173"/>
      <c r="H122" s="174"/>
      <c r="I122" s="137"/>
      <c r="J122" s="175" t="str">
        <f t="shared" si="2"/>
        <v/>
      </c>
      <c r="K122" s="176"/>
      <c r="L122" s="177" t="str">
        <f t="shared" si="3"/>
        <v/>
      </c>
      <c r="M122" s="176"/>
      <c r="N122" s="177" t="str">
        <f t="shared" si="4"/>
        <v/>
      </c>
      <c r="O122" s="176"/>
      <c r="P122" s="177" t="str">
        <f t="shared" si="5"/>
        <v/>
      </c>
      <c r="Q122" s="178"/>
      <c r="R122" s="137"/>
      <c r="S122" s="175" t="str">
        <f t="shared" si="6"/>
        <v/>
      </c>
      <c r="T122" s="176"/>
      <c r="U122" s="177" t="str">
        <f t="shared" si="7"/>
        <v/>
      </c>
      <c r="V122" s="176"/>
      <c r="W122" s="177" t="str">
        <f t="shared" si="8"/>
        <v/>
      </c>
      <c r="X122" s="176"/>
      <c r="Y122" s="179" t="str">
        <f t="shared" si="9"/>
        <v/>
      </c>
      <c r="Z122" s="180"/>
      <c r="AA122" s="137"/>
      <c r="AB122" s="181"/>
      <c r="AC122" s="182" t="str">
        <f t="shared" si="0"/>
        <v/>
      </c>
      <c r="AD122" s="183" t="str">
        <f t="shared" si="1"/>
        <v/>
      </c>
      <c r="AE122" s="184"/>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c r="IC122" s="114"/>
      <c r="ID122" s="114"/>
      <c r="IE122" s="114"/>
      <c r="IF122" s="114"/>
      <c r="IG122" s="114"/>
      <c r="IH122" s="114"/>
      <c r="II122" s="114"/>
      <c r="IJ122" s="114"/>
      <c r="IK122" s="114"/>
      <c r="IL122" s="114"/>
      <c r="IM122" s="114"/>
      <c r="IN122" s="114"/>
      <c r="IO122" s="114"/>
      <c r="IP122" s="114"/>
      <c r="IQ122" s="114"/>
      <c r="IR122" s="114"/>
      <c r="IS122" s="114"/>
      <c r="IT122" s="114"/>
      <c r="IU122" s="114"/>
      <c r="IV122" s="114"/>
      <c r="IW122" s="114"/>
      <c r="IX122" s="114"/>
      <c r="IY122" s="114"/>
      <c r="IZ122" s="114"/>
      <c r="JA122" s="114"/>
      <c r="JB122" s="114"/>
      <c r="JC122" s="114"/>
      <c r="JD122" s="114"/>
      <c r="JE122" s="114"/>
      <c r="JF122" s="114"/>
      <c r="JG122" s="114"/>
      <c r="JH122" s="114"/>
      <c r="JI122" s="114"/>
      <c r="JJ122" s="114"/>
      <c r="JK122" s="114"/>
      <c r="JL122" s="114"/>
      <c r="JM122" s="114"/>
      <c r="JN122" s="114"/>
      <c r="JO122" s="114"/>
      <c r="JP122" s="114"/>
      <c r="JQ122" s="114"/>
      <c r="JR122" s="114"/>
      <c r="JS122" s="114"/>
      <c r="JT122" s="114"/>
      <c r="JU122" s="114"/>
      <c r="JV122" s="114"/>
      <c r="JW122" s="114"/>
      <c r="JX122" s="114"/>
      <c r="JY122" s="114"/>
      <c r="JZ122" s="114"/>
      <c r="KA122" s="114"/>
      <c r="KB122" s="114"/>
      <c r="KC122" s="114"/>
      <c r="KD122" s="114"/>
      <c r="KE122" s="114"/>
      <c r="KF122" s="114"/>
      <c r="KG122" s="114"/>
      <c r="KH122" s="114"/>
      <c r="KI122" s="114"/>
      <c r="KJ122" s="114"/>
      <c r="KK122" s="114"/>
      <c r="KL122" s="114"/>
      <c r="KM122" s="114"/>
      <c r="KN122" s="114"/>
      <c r="KO122" s="114"/>
      <c r="KP122" s="114"/>
      <c r="KQ122" s="114"/>
      <c r="KR122" s="114"/>
      <c r="KS122" s="114"/>
      <c r="KT122" s="114"/>
      <c r="KU122" s="114"/>
      <c r="KV122" s="114"/>
      <c r="KW122" s="114"/>
      <c r="KX122" s="114"/>
      <c r="KY122" s="114"/>
      <c r="KZ122" s="114"/>
      <c r="LA122" s="114"/>
      <c r="LB122" s="114"/>
      <c r="LC122" s="114"/>
    </row>
    <row r="123" spans="1:315" s="139" customFormat="1" ht="25" customHeight="1">
      <c r="A123" s="137"/>
      <c r="B123" s="170"/>
      <c r="C123" s="171"/>
      <c r="D123" s="172"/>
      <c r="E123" s="173"/>
      <c r="F123" s="173"/>
      <c r="G123" s="173"/>
      <c r="H123" s="174"/>
      <c r="I123" s="137"/>
      <c r="J123" s="175" t="str">
        <f t="shared" si="2"/>
        <v/>
      </c>
      <c r="K123" s="176"/>
      <c r="L123" s="177" t="str">
        <f t="shared" si="3"/>
        <v/>
      </c>
      <c r="M123" s="176"/>
      <c r="N123" s="177" t="str">
        <f t="shared" si="4"/>
        <v/>
      </c>
      <c r="O123" s="176"/>
      <c r="P123" s="177" t="str">
        <f t="shared" si="5"/>
        <v/>
      </c>
      <c r="Q123" s="178"/>
      <c r="R123" s="137"/>
      <c r="S123" s="175" t="str">
        <f t="shared" si="6"/>
        <v/>
      </c>
      <c r="T123" s="176"/>
      <c r="U123" s="177" t="str">
        <f t="shared" si="7"/>
        <v/>
      </c>
      <c r="V123" s="176"/>
      <c r="W123" s="177" t="str">
        <f t="shared" si="8"/>
        <v/>
      </c>
      <c r="X123" s="176"/>
      <c r="Y123" s="179" t="str">
        <f t="shared" si="9"/>
        <v/>
      </c>
      <c r="Z123" s="180"/>
      <c r="AA123" s="137"/>
      <c r="AB123" s="181"/>
      <c r="AC123" s="182" t="str">
        <f t="shared" si="0"/>
        <v/>
      </c>
      <c r="AD123" s="183" t="str">
        <f t="shared" si="1"/>
        <v/>
      </c>
      <c r="AE123" s="184"/>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c r="IC123" s="114"/>
      <c r="ID123" s="114"/>
      <c r="IE123" s="114"/>
      <c r="IF123" s="114"/>
      <c r="IG123" s="114"/>
      <c r="IH123" s="114"/>
      <c r="II123" s="114"/>
      <c r="IJ123" s="114"/>
      <c r="IK123" s="114"/>
      <c r="IL123" s="114"/>
      <c r="IM123" s="114"/>
      <c r="IN123" s="114"/>
      <c r="IO123" s="114"/>
      <c r="IP123" s="114"/>
      <c r="IQ123" s="114"/>
      <c r="IR123" s="114"/>
      <c r="IS123" s="114"/>
      <c r="IT123" s="114"/>
      <c r="IU123" s="114"/>
      <c r="IV123" s="114"/>
      <c r="IW123" s="114"/>
      <c r="IX123" s="114"/>
      <c r="IY123" s="114"/>
      <c r="IZ123" s="114"/>
      <c r="JA123" s="114"/>
      <c r="JB123" s="114"/>
      <c r="JC123" s="114"/>
      <c r="JD123" s="114"/>
      <c r="JE123" s="114"/>
      <c r="JF123" s="114"/>
      <c r="JG123" s="114"/>
      <c r="JH123" s="114"/>
      <c r="JI123" s="114"/>
      <c r="JJ123" s="114"/>
      <c r="JK123" s="114"/>
      <c r="JL123" s="114"/>
      <c r="JM123" s="114"/>
      <c r="JN123" s="114"/>
      <c r="JO123" s="114"/>
      <c r="JP123" s="114"/>
      <c r="JQ123" s="114"/>
      <c r="JR123" s="114"/>
      <c r="JS123" s="114"/>
      <c r="JT123" s="114"/>
      <c r="JU123" s="114"/>
      <c r="JV123" s="114"/>
      <c r="JW123" s="114"/>
      <c r="JX123" s="114"/>
      <c r="JY123" s="114"/>
      <c r="JZ123" s="114"/>
      <c r="KA123" s="114"/>
      <c r="KB123" s="114"/>
      <c r="KC123" s="114"/>
      <c r="KD123" s="114"/>
      <c r="KE123" s="114"/>
      <c r="KF123" s="114"/>
      <c r="KG123" s="114"/>
      <c r="KH123" s="114"/>
      <c r="KI123" s="114"/>
      <c r="KJ123" s="114"/>
      <c r="KK123" s="114"/>
      <c r="KL123" s="114"/>
      <c r="KM123" s="114"/>
      <c r="KN123" s="114"/>
      <c r="KO123" s="114"/>
      <c r="KP123" s="114"/>
      <c r="KQ123" s="114"/>
      <c r="KR123" s="114"/>
      <c r="KS123" s="114"/>
      <c r="KT123" s="114"/>
      <c r="KU123" s="114"/>
      <c r="KV123" s="114"/>
      <c r="KW123" s="114"/>
      <c r="KX123" s="114"/>
      <c r="KY123" s="114"/>
      <c r="KZ123" s="114"/>
      <c r="LA123" s="114"/>
      <c r="LB123" s="114"/>
      <c r="LC123" s="114"/>
    </row>
    <row r="124" spans="1:315" s="139" customFormat="1" ht="25" customHeight="1">
      <c r="A124" s="137"/>
      <c r="B124" s="170"/>
      <c r="C124" s="171"/>
      <c r="D124" s="172"/>
      <c r="E124" s="173"/>
      <c r="F124" s="173"/>
      <c r="G124" s="173"/>
      <c r="H124" s="174"/>
      <c r="I124" s="137"/>
      <c r="J124" s="175" t="str">
        <f t="shared" si="2"/>
        <v/>
      </c>
      <c r="K124" s="176"/>
      <c r="L124" s="177" t="str">
        <f t="shared" si="3"/>
        <v/>
      </c>
      <c r="M124" s="176"/>
      <c r="N124" s="177" t="str">
        <f t="shared" si="4"/>
        <v/>
      </c>
      <c r="O124" s="176"/>
      <c r="P124" s="177" t="str">
        <f t="shared" si="5"/>
        <v/>
      </c>
      <c r="Q124" s="178"/>
      <c r="R124" s="137"/>
      <c r="S124" s="175" t="str">
        <f t="shared" si="6"/>
        <v/>
      </c>
      <c r="T124" s="176"/>
      <c r="U124" s="177" t="str">
        <f t="shared" si="7"/>
        <v/>
      </c>
      <c r="V124" s="176"/>
      <c r="W124" s="177" t="str">
        <f t="shared" si="8"/>
        <v/>
      </c>
      <c r="X124" s="176"/>
      <c r="Y124" s="179" t="str">
        <f t="shared" si="9"/>
        <v/>
      </c>
      <c r="Z124" s="180"/>
      <c r="AA124" s="137"/>
      <c r="AB124" s="181"/>
      <c r="AC124" s="182" t="str">
        <f t="shared" si="0"/>
        <v/>
      </c>
      <c r="AD124" s="183" t="str">
        <f t="shared" si="1"/>
        <v/>
      </c>
      <c r="AE124" s="184"/>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114"/>
      <c r="IE124" s="114"/>
      <c r="IF124" s="114"/>
      <c r="IG124" s="114"/>
      <c r="IH124" s="114"/>
      <c r="II124" s="114"/>
      <c r="IJ124" s="114"/>
      <c r="IK124" s="114"/>
      <c r="IL124" s="114"/>
      <c r="IM124" s="114"/>
      <c r="IN124" s="114"/>
      <c r="IO124" s="114"/>
      <c r="IP124" s="114"/>
      <c r="IQ124" s="114"/>
      <c r="IR124" s="114"/>
      <c r="IS124" s="114"/>
      <c r="IT124" s="114"/>
      <c r="IU124" s="114"/>
      <c r="IV124" s="114"/>
      <c r="IW124" s="114"/>
      <c r="IX124" s="114"/>
      <c r="IY124" s="114"/>
      <c r="IZ124" s="114"/>
      <c r="JA124" s="114"/>
      <c r="JB124" s="114"/>
      <c r="JC124" s="114"/>
      <c r="JD124" s="114"/>
      <c r="JE124" s="114"/>
      <c r="JF124" s="114"/>
      <c r="JG124" s="114"/>
      <c r="JH124" s="114"/>
      <c r="JI124" s="114"/>
      <c r="JJ124" s="114"/>
      <c r="JK124" s="114"/>
      <c r="JL124" s="114"/>
      <c r="JM124" s="114"/>
      <c r="JN124" s="114"/>
      <c r="JO124" s="114"/>
      <c r="JP124" s="114"/>
      <c r="JQ124" s="114"/>
      <c r="JR124" s="114"/>
      <c r="JS124" s="114"/>
      <c r="JT124" s="114"/>
      <c r="JU124" s="114"/>
      <c r="JV124" s="114"/>
      <c r="JW124" s="114"/>
      <c r="JX124" s="114"/>
      <c r="JY124" s="114"/>
      <c r="JZ124" s="114"/>
      <c r="KA124" s="114"/>
      <c r="KB124" s="114"/>
      <c r="KC124" s="114"/>
      <c r="KD124" s="114"/>
      <c r="KE124" s="114"/>
      <c r="KF124" s="114"/>
      <c r="KG124" s="114"/>
      <c r="KH124" s="114"/>
      <c r="KI124" s="114"/>
      <c r="KJ124" s="114"/>
      <c r="KK124" s="114"/>
      <c r="KL124" s="114"/>
      <c r="KM124" s="114"/>
      <c r="KN124" s="114"/>
      <c r="KO124" s="114"/>
      <c r="KP124" s="114"/>
      <c r="KQ124" s="114"/>
      <c r="KR124" s="114"/>
      <c r="KS124" s="114"/>
      <c r="KT124" s="114"/>
      <c r="KU124" s="114"/>
      <c r="KV124" s="114"/>
      <c r="KW124" s="114"/>
      <c r="KX124" s="114"/>
      <c r="KY124" s="114"/>
      <c r="KZ124" s="114"/>
      <c r="LA124" s="114"/>
      <c r="LB124" s="114"/>
      <c r="LC124" s="114"/>
    </row>
    <row r="125" spans="1:315" s="139" customFormat="1" ht="25" customHeight="1">
      <c r="A125" s="137"/>
      <c r="B125" s="170"/>
      <c r="C125" s="171"/>
      <c r="D125" s="172"/>
      <c r="E125" s="173"/>
      <c r="F125" s="173"/>
      <c r="G125" s="173"/>
      <c r="H125" s="174"/>
      <c r="I125" s="137"/>
      <c r="J125" s="175" t="str">
        <f t="shared" si="2"/>
        <v/>
      </c>
      <c r="K125" s="176"/>
      <c r="L125" s="177" t="str">
        <f t="shared" si="3"/>
        <v/>
      </c>
      <c r="M125" s="176"/>
      <c r="N125" s="177" t="str">
        <f t="shared" si="4"/>
        <v/>
      </c>
      <c r="O125" s="176"/>
      <c r="P125" s="177" t="str">
        <f t="shared" si="5"/>
        <v/>
      </c>
      <c r="Q125" s="178"/>
      <c r="R125" s="137"/>
      <c r="S125" s="175" t="str">
        <f t="shared" si="6"/>
        <v/>
      </c>
      <c r="T125" s="176"/>
      <c r="U125" s="177" t="str">
        <f t="shared" si="7"/>
        <v/>
      </c>
      <c r="V125" s="176"/>
      <c r="W125" s="177" t="str">
        <f t="shared" si="8"/>
        <v/>
      </c>
      <c r="X125" s="176"/>
      <c r="Y125" s="179" t="str">
        <f t="shared" si="9"/>
        <v/>
      </c>
      <c r="Z125" s="180"/>
      <c r="AA125" s="137"/>
      <c r="AB125" s="181"/>
      <c r="AC125" s="182" t="str">
        <f t="shared" si="0"/>
        <v/>
      </c>
      <c r="AD125" s="183" t="str">
        <f t="shared" si="1"/>
        <v/>
      </c>
      <c r="AE125" s="184"/>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c r="IC125" s="114"/>
      <c r="ID125" s="114"/>
      <c r="IE125" s="114"/>
      <c r="IF125" s="114"/>
      <c r="IG125" s="114"/>
      <c r="IH125" s="114"/>
      <c r="II125" s="114"/>
      <c r="IJ125" s="114"/>
      <c r="IK125" s="114"/>
      <c r="IL125" s="114"/>
      <c r="IM125" s="114"/>
      <c r="IN125" s="114"/>
      <c r="IO125" s="114"/>
      <c r="IP125" s="114"/>
      <c r="IQ125" s="114"/>
      <c r="IR125" s="114"/>
      <c r="IS125" s="114"/>
      <c r="IT125" s="114"/>
      <c r="IU125" s="114"/>
      <c r="IV125" s="114"/>
      <c r="IW125" s="114"/>
      <c r="IX125" s="114"/>
      <c r="IY125" s="114"/>
      <c r="IZ125" s="114"/>
      <c r="JA125" s="114"/>
      <c r="JB125" s="114"/>
      <c r="JC125" s="114"/>
      <c r="JD125" s="114"/>
      <c r="JE125" s="114"/>
      <c r="JF125" s="114"/>
      <c r="JG125" s="114"/>
      <c r="JH125" s="114"/>
      <c r="JI125" s="114"/>
      <c r="JJ125" s="114"/>
      <c r="JK125" s="114"/>
      <c r="JL125" s="114"/>
      <c r="JM125" s="114"/>
      <c r="JN125" s="114"/>
      <c r="JO125" s="114"/>
      <c r="JP125" s="114"/>
      <c r="JQ125" s="114"/>
      <c r="JR125" s="114"/>
      <c r="JS125" s="114"/>
      <c r="JT125" s="114"/>
      <c r="JU125" s="114"/>
      <c r="JV125" s="114"/>
      <c r="JW125" s="114"/>
      <c r="JX125" s="114"/>
      <c r="JY125" s="114"/>
      <c r="JZ125" s="114"/>
      <c r="KA125" s="114"/>
      <c r="KB125" s="114"/>
      <c r="KC125" s="114"/>
      <c r="KD125" s="114"/>
      <c r="KE125" s="114"/>
      <c r="KF125" s="114"/>
      <c r="KG125" s="114"/>
      <c r="KH125" s="114"/>
      <c r="KI125" s="114"/>
      <c r="KJ125" s="114"/>
      <c r="KK125" s="114"/>
      <c r="KL125" s="114"/>
      <c r="KM125" s="114"/>
      <c r="KN125" s="114"/>
      <c r="KO125" s="114"/>
      <c r="KP125" s="114"/>
      <c r="KQ125" s="114"/>
      <c r="KR125" s="114"/>
      <c r="KS125" s="114"/>
      <c r="KT125" s="114"/>
      <c r="KU125" s="114"/>
      <c r="KV125" s="114"/>
      <c r="KW125" s="114"/>
      <c r="KX125" s="114"/>
      <c r="KY125" s="114"/>
      <c r="KZ125" s="114"/>
      <c r="LA125" s="114"/>
      <c r="LB125" s="114"/>
      <c r="LC125" s="114"/>
    </row>
    <row r="126" spans="1:315" s="139" customFormat="1" ht="25" customHeight="1">
      <c r="A126" s="137"/>
      <c r="B126" s="170"/>
      <c r="C126" s="171"/>
      <c r="D126" s="172"/>
      <c r="E126" s="173"/>
      <c r="F126" s="173"/>
      <c r="G126" s="173"/>
      <c r="H126" s="174"/>
      <c r="I126" s="137"/>
      <c r="J126" s="175" t="str">
        <f t="shared" si="2"/>
        <v/>
      </c>
      <c r="K126" s="176"/>
      <c r="L126" s="177" t="str">
        <f t="shared" si="3"/>
        <v/>
      </c>
      <c r="M126" s="176"/>
      <c r="N126" s="177" t="str">
        <f t="shared" si="4"/>
        <v/>
      </c>
      <c r="O126" s="176"/>
      <c r="P126" s="177" t="str">
        <f t="shared" si="5"/>
        <v/>
      </c>
      <c r="Q126" s="178"/>
      <c r="R126" s="137"/>
      <c r="S126" s="175" t="str">
        <f t="shared" si="6"/>
        <v/>
      </c>
      <c r="T126" s="176"/>
      <c r="U126" s="177" t="str">
        <f t="shared" si="7"/>
        <v/>
      </c>
      <c r="V126" s="176"/>
      <c r="W126" s="177" t="str">
        <f t="shared" si="8"/>
        <v/>
      </c>
      <c r="X126" s="176"/>
      <c r="Y126" s="179" t="str">
        <f t="shared" si="9"/>
        <v/>
      </c>
      <c r="Z126" s="180"/>
      <c r="AA126" s="137"/>
      <c r="AB126" s="181"/>
      <c r="AC126" s="182" t="str">
        <f t="shared" si="0"/>
        <v/>
      </c>
      <c r="AD126" s="183" t="str">
        <f t="shared" si="1"/>
        <v/>
      </c>
      <c r="AE126" s="184"/>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c r="IC126" s="114"/>
      <c r="ID126" s="114"/>
      <c r="IE126" s="114"/>
      <c r="IF126" s="114"/>
      <c r="IG126" s="114"/>
      <c r="IH126" s="114"/>
      <c r="II126" s="114"/>
      <c r="IJ126" s="114"/>
      <c r="IK126" s="114"/>
      <c r="IL126" s="114"/>
      <c r="IM126" s="114"/>
      <c r="IN126" s="114"/>
      <c r="IO126" s="114"/>
      <c r="IP126" s="114"/>
      <c r="IQ126" s="114"/>
      <c r="IR126" s="114"/>
      <c r="IS126" s="114"/>
      <c r="IT126" s="114"/>
      <c r="IU126" s="114"/>
      <c r="IV126" s="114"/>
      <c r="IW126" s="114"/>
      <c r="IX126" s="114"/>
      <c r="IY126" s="114"/>
      <c r="IZ126" s="114"/>
      <c r="JA126" s="114"/>
      <c r="JB126" s="114"/>
      <c r="JC126" s="114"/>
      <c r="JD126" s="114"/>
      <c r="JE126" s="114"/>
      <c r="JF126" s="114"/>
      <c r="JG126" s="114"/>
      <c r="JH126" s="114"/>
      <c r="JI126" s="114"/>
      <c r="JJ126" s="114"/>
      <c r="JK126" s="114"/>
      <c r="JL126" s="114"/>
      <c r="JM126" s="114"/>
      <c r="JN126" s="114"/>
      <c r="JO126" s="114"/>
      <c r="JP126" s="114"/>
      <c r="JQ126" s="114"/>
      <c r="JR126" s="114"/>
      <c r="JS126" s="114"/>
      <c r="JT126" s="114"/>
      <c r="JU126" s="114"/>
      <c r="JV126" s="114"/>
      <c r="JW126" s="114"/>
      <c r="JX126" s="114"/>
      <c r="JY126" s="114"/>
      <c r="JZ126" s="114"/>
      <c r="KA126" s="114"/>
      <c r="KB126" s="114"/>
      <c r="KC126" s="114"/>
      <c r="KD126" s="114"/>
      <c r="KE126" s="114"/>
      <c r="KF126" s="114"/>
      <c r="KG126" s="114"/>
      <c r="KH126" s="114"/>
      <c r="KI126" s="114"/>
      <c r="KJ126" s="114"/>
      <c r="KK126" s="114"/>
      <c r="KL126" s="114"/>
      <c r="KM126" s="114"/>
      <c r="KN126" s="114"/>
      <c r="KO126" s="114"/>
      <c r="KP126" s="114"/>
      <c r="KQ126" s="114"/>
      <c r="KR126" s="114"/>
      <c r="KS126" s="114"/>
      <c r="KT126" s="114"/>
      <c r="KU126" s="114"/>
      <c r="KV126" s="114"/>
      <c r="KW126" s="114"/>
      <c r="KX126" s="114"/>
      <c r="KY126" s="114"/>
      <c r="KZ126" s="114"/>
      <c r="LA126" s="114"/>
      <c r="LB126" s="114"/>
      <c r="LC126" s="114"/>
    </row>
    <row r="127" spans="1:315" s="139" customFormat="1" ht="25" customHeight="1">
      <c r="A127" s="137"/>
      <c r="B127" s="170"/>
      <c r="C127" s="171"/>
      <c r="D127" s="172"/>
      <c r="E127" s="173"/>
      <c r="F127" s="173"/>
      <c r="G127" s="173"/>
      <c r="H127" s="174"/>
      <c r="I127" s="137"/>
      <c r="J127" s="175" t="str">
        <f t="shared" si="2"/>
        <v/>
      </c>
      <c r="K127" s="176"/>
      <c r="L127" s="177" t="str">
        <f t="shared" si="3"/>
        <v/>
      </c>
      <c r="M127" s="176"/>
      <c r="N127" s="177" t="str">
        <f t="shared" si="4"/>
        <v/>
      </c>
      <c r="O127" s="176"/>
      <c r="P127" s="177" t="str">
        <f t="shared" si="5"/>
        <v/>
      </c>
      <c r="Q127" s="178"/>
      <c r="R127" s="137"/>
      <c r="S127" s="175" t="str">
        <f t="shared" si="6"/>
        <v/>
      </c>
      <c r="T127" s="176"/>
      <c r="U127" s="177" t="str">
        <f t="shared" si="7"/>
        <v/>
      </c>
      <c r="V127" s="176"/>
      <c r="W127" s="177" t="str">
        <f t="shared" si="8"/>
        <v/>
      </c>
      <c r="X127" s="176"/>
      <c r="Y127" s="179" t="str">
        <f t="shared" si="9"/>
        <v/>
      </c>
      <c r="Z127" s="180"/>
      <c r="AA127" s="137"/>
      <c r="AB127" s="181"/>
      <c r="AC127" s="182" t="str">
        <f t="shared" si="0"/>
        <v/>
      </c>
      <c r="AD127" s="183" t="str">
        <f t="shared" si="1"/>
        <v/>
      </c>
      <c r="AE127" s="184"/>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c r="IC127" s="114"/>
      <c r="ID127" s="114"/>
      <c r="IE127" s="114"/>
      <c r="IF127" s="114"/>
      <c r="IG127" s="114"/>
      <c r="IH127" s="114"/>
      <c r="II127" s="114"/>
      <c r="IJ127" s="114"/>
      <c r="IK127" s="114"/>
      <c r="IL127" s="114"/>
      <c r="IM127" s="114"/>
      <c r="IN127" s="114"/>
      <c r="IO127" s="114"/>
      <c r="IP127" s="114"/>
      <c r="IQ127" s="114"/>
      <c r="IR127" s="114"/>
      <c r="IS127" s="114"/>
      <c r="IT127" s="114"/>
      <c r="IU127" s="114"/>
      <c r="IV127" s="114"/>
      <c r="IW127" s="114"/>
      <c r="IX127" s="114"/>
      <c r="IY127" s="114"/>
      <c r="IZ127" s="114"/>
      <c r="JA127" s="114"/>
      <c r="JB127" s="114"/>
      <c r="JC127" s="114"/>
      <c r="JD127" s="114"/>
      <c r="JE127" s="114"/>
      <c r="JF127" s="114"/>
      <c r="JG127" s="114"/>
      <c r="JH127" s="114"/>
      <c r="JI127" s="114"/>
      <c r="JJ127" s="114"/>
      <c r="JK127" s="114"/>
      <c r="JL127" s="114"/>
      <c r="JM127" s="114"/>
      <c r="JN127" s="114"/>
      <c r="JO127" s="114"/>
      <c r="JP127" s="114"/>
      <c r="JQ127" s="114"/>
      <c r="JR127" s="114"/>
      <c r="JS127" s="114"/>
      <c r="JT127" s="114"/>
      <c r="JU127" s="114"/>
      <c r="JV127" s="114"/>
      <c r="JW127" s="114"/>
      <c r="JX127" s="114"/>
      <c r="JY127" s="114"/>
      <c r="JZ127" s="114"/>
      <c r="KA127" s="114"/>
      <c r="KB127" s="114"/>
      <c r="KC127" s="114"/>
      <c r="KD127" s="114"/>
      <c r="KE127" s="114"/>
      <c r="KF127" s="114"/>
      <c r="KG127" s="114"/>
      <c r="KH127" s="114"/>
      <c r="KI127" s="114"/>
      <c r="KJ127" s="114"/>
      <c r="KK127" s="114"/>
      <c r="KL127" s="114"/>
      <c r="KM127" s="114"/>
      <c r="KN127" s="114"/>
      <c r="KO127" s="114"/>
      <c r="KP127" s="114"/>
      <c r="KQ127" s="114"/>
      <c r="KR127" s="114"/>
      <c r="KS127" s="114"/>
      <c r="KT127" s="114"/>
      <c r="KU127" s="114"/>
      <c r="KV127" s="114"/>
      <c r="KW127" s="114"/>
      <c r="KX127" s="114"/>
      <c r="KY127" s="114"/>
      <c r="KZ127" s="114"/>
      <c r="LA127" s="114"/>
      <c r="LB127" s="114"/>
      <c r="LC127" s="114"/>
    </row>
    <row r="128" spans="1:315" s="139" customFormat="1" ht="25" customHeight="1">
      <c r="A128" s="137"/>
      <c r="B128" s="170"/>
      <c r="C128" s="171"/>
      <c r="D128" s="172"/>
      <c r="E128" s="173"/>
      <c r="F128" s="173"/>
      <c r="G128" s="173"/>
      <c r="H128" s="174"/>
      <c r="I128" s="137"/>
      <c r="J128" s="175" t="str">
        <f t="shared" si="2"/>
        <v/>
      </c>
      <c r="K128" s="176"/>
      <c r="L128" s="177" t="str">
        <f t="shared" si="3"/>
        <v/>
      </c>
      <c r="M128" s="176"/>
      <c r="N128" s="177" t="str">
        <f t="shared" si="4"/>
        <v/>
      </c>
      <c r="O128" s="176"/>
      <c r="P128" s="177" t="str">
        <f t="shared" si="5"/>
        <v/>
      </c>
      <c r="Q128" s="178"/>
      <c r="R128" s="137"/>
      <c r="S128" s="175" t="str">
        <f t="shared" si="6"/>
        <v/>
      </c>
      <c r="T128" s="176"/>
      <c r="U128" s="177" t="str">
        <f t="shared" si="7"/>
        <v/>
      </c>
      <c r="V128" s="176"/>
      <c r="W128" s="177" t="str">
        <f t="shared" si="8"/>
        <v/>
      </c>
      <c r="X128" s="176"/>
      <c r="Y128" s="179" t="str">
        <f t="shared" si="9"/>
        <v/>
      </c>
      <c r="Z128" s="180"/>
      <c r="AA128" s="137"/>
      <c r="AB128" s="181"/>
      <c r="AC128" s="182" t="str">
        <f t="shared" si="0"/>
        <v/>
      </c>
      <c r="AD128" s="183" t="str">
        <f t="shared" si="1"/>
        <v/>
      </c>
      <c r="AE128" s="184"/>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c r="IC128" s="114"/>
      <c r="ID128" s="114"/>
      <c r="IE128" s="114"/>
      <c r="IF128" s="114"/>
      <c r="IG128" s="114"/>
      <c r="IH128" s="114"/>
      <c r="II128" s="114"/>
      <c r="IJ128" s="114"/>
      <c r="IK128" s="114"/>
      <c r="IL128" s="114"/>
      <c r="IM128" s="114"/>
      <c r="IN128" s="114"/>
      <c r="IO128" s="114"/>
      <c r="IP128" s="114"/>
      <c r="IQ128" s="114"/>
      <c r="IR128" s="114"/>
      <c r="IS128" s="114"/>
      <c r="IT128" s="114"/>
      <c r="IU128" s="114"/>
      <c r="IV128" s="114"/>
      <c r="IW128" s="114"/>
      <c r="IX128" s="114"/>
      <c r="IY128" s="114"/>
      <c r="IZ128" s="114"/>
      <c r="JA128" s="114"/>
      <c r="JB128" s="114"/>
      <c r="JC128" s="114"/>
      <c r="JD128" s="114"/>
      <c r="JE128" s="114"/>
      <c r="JF128" s="114"/>
      <c r="JG128" s="114"/>
      <c r="JH128" s="114"/>
      <c r="JI128" s="114"/>
      <c r="JJ128" s="114"/>
      <c r="JK128" s="114"/>
      <c r="JL128" s="114"/>
      <c r="JM128" s="114"/>
      <c r="JN128" s="114"/>
      <c r="JO128" s="114"/>
      <c r="JP128" s="114"/>
      <c r="JQ128" s="114"/>
      <c r="JR128" s="114"/>
      <c r="JS128" s="114"/>
      <c r="JT128" s="114"/>
      <c r="JU128" s="114"/>
      <c r="JV128" s="114"/>
      <c r="JW128" s="114"/>
      <c r="JX128" s="114"/>
      <c r="JY128" s="114"/>
      <c r="JZ128" s="114"/>
      <c r="KA128" s="114"/>
      <c r="KB128" s="114"/>
      <c r="KC128" s="114"/>
      <c r="KD128" s="114"/>
      <c r="KE128" s="114"/>
      <c r="KF128" s="114"/>
      <c r="KG128" s="114"/>
      <c r="KH128" s="114"/>
      <c r="KI128" s="114"/>
      <c r="KJ128" s="114"/>
      <c r="KK128" s="114"/>
      <c r="KL128" s="114"/>
      <c r="KM128" s="114"/>
      <c r="KN128" s="114"/>
      <c r="KO128" s="114"/>
      <c r="KP128" s="114"/>
      <c r="KQ128" s="114"/>
      <c r="KR128" s="114"/>
      <c r="KS128" s="114"/>
      <c r="KT128" s="114"/>
      <c r="KU128" s="114"/>
      <c r="KV128" s="114"/>
      <c r="KW128" s="114"/>
      <c r="KX128" s="114"/>
      <c r="KY128" s="114"/>
      <c r="KZ128" s="114"/>
      <c r="LA128" s="114"/>
      <c r="LB128" s="114"/>
      <c r="LC128" s="114"/>
    </row>
    <row r="129" spans="1:315" s="139" customFormat="1" ht="25" customHeight="1">
      <c r="A129" s="137"/>
      <c r="B129" s="170"/>
      <c r="C129" s="171"/>
      <c r="D129" s="172"/>
      <c r="E129" s="173"/>
      <c r="F129" s="173"/>
      <c r="G129" s="173"/>
      <c r="H129" s="174"/>
      <c r="I129" s="137"/>
      <c r="J129" s="175" t="str">
        <f t="shared" si="2"/>
        <v/>
      </c>
      <c r="K129" s="176"/>
      <c r="L129" s="177" t="str">
        <f t="shared" si="3"/>
        <v/>
      </c>
      <c r="M129" s="176"/>
      <c r="N129" s="177" t="str">
        <f t="shared" si="4"/>
        <v/>
      </c>
      <c r="O129" s="176"/>
      <c r="P129" s="177" t="str">
        <f t="shared" si="5"/>
        <v/>
      </c>
      <c r="Q129" s="178"/>
      <c r="R129" s="137"/>
      <c r="S129" s="175" t="str">
        <f t="shared" si="6"/>
        <v/>
      </c>
      <c r="T129" s="176"/>
      <c r="U129" s="177" t="str">
        <f t="shared" si="7"/>
        <v/>
      </c>
      <c r="V129" s="176"/>
      <c r="W129" s="177" t="str">
        <f t="shared" si="8"/>
        <v/>
      </c>
      <c r="X129" s="176"/>
      <c r="Y129" s="179" t="str">
        <f t="shared" si="9"/>
        <v/>
      </c>
      <c r="Z129" s="180"/>
      <c r="AA129" s="137"/>
      <c r="AB129" s="181"/>
      <c r="AC129" s="182" t="str">
        <f t="shared" si="0"/>
        <v/>
      </c>
      <c r="AD129" s="183" t="str">
        <f t="shared" si="1"/>
        <v/>
      </c>
      <c r="AE129" s="184"/>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114"/>
      <c r="IE129" s="114"/>
      <c r="IF129" s="114"/>
      <c r="IG129" s="114"/>
      <c r="IH129" s="114"/>
      <c r="II129" s="114"/>
      <c r="IJ129" s="114"/>
      <c r="IK129" s="114"/>
      <c r="IL129" s="114"/>
      <c r="IM129" s="114"/>
      <c r="IN129" s="114"/>
      <c r="IO129" s="114"/>
      <c r="IP129" s="114"/>
      <c r="IQ129" s="114"/>
      <c r="IR129" s="114"/>
      <c r="IS129" s="114"/>
      <c r="IT129" s="114"/>
      <c r="IU129" s="114"/>
      <c r="IV129" s="114"/>
      <c r="IW129" s="114"/>
      <c r="IX129" s="114"/>
      <c r="IY129" s="114"/>
      <c r="IZ129" s="114"/>
      <c r="JA129" s="114"/>
      <c r="JB129" s="114"/>
      <c r="JC129" s="114"/>
      <c r="JD129" s="114"/>
      <c r="JE129" s="114"/>
      <c r="JF129" s="114"/>
      <c r="JG129" s="114"/>
      <c r="JH129" s="114"/>
      <c r="JI129" s="114"/>
      <c r="JJ129" s="114"/>
      <c r="JK129" s="114"/>
      <c r="JL129" s="114"/>
      <c r="JM129" s="114"/>
      <c r="JN129" s="114"/>
      <c r="JO129" s="114"/>
      <c r="JP129" s="114"/>
      <c r="JQ129" s="114"/>
      <c r="JR129" s="114"/>
      <c r="JS129" s="114"/>
      <c r="JT129" s="114"/>
      <c r="JU129" s="114"/>
      <c r="JV129" s="114"/>
      <c r="JW129" s="114"/>
      <c r="JX129" s="114"/>
      <c r="JY129" s="114"/>
      <c r="JZ129" s="114"/>
      <c r="KA129" s="114"/>
      <c r="KB129" s="114"/>
      <c r="KC129" s="114"/>
      <c r="KD129" s="114"/>
      <c r="KE129" s="114"/>
      <c r="KF129" s="114"/>
      <c r="KG129" s="114"/>
      <c r="KH129" s="114"/>
      <c r="KI129" s="114"/>
      <c r="KJ129" s="114"/>
      <c r="KK129" s="114"/>
      <c r="KL129" s="114"/>
      <c r="KM129" s="114"/>
      <c r="KN129" s="114"/>
      <c r="KO129" s="114"/>
      <c r="KP129" s="114"/>
      <c r="KQ129" s="114"/>
      <c r="KR129" s="114"/>
      <c r="KS129" s="114"/>
      <c r="KT129" s="114"/>
      <c r="KU129" s="114"/>
      <c r="KV129" s="114"/>
      <c r="KW129" s="114"/>
      <c r="KX129" s="114"/>
      <c r="KY129" s="114"/>
      <c r="KZ129" s="114"/>
      <c r="LA129" s="114"/>
      <c r="LB129" s="114"/>
      <c r="LC129" s="114"/>
    </row>
    <row r="130" spans="1:315" s="139" customFormat="1" ht="25" customHeight="1">
      <c r="A130" s="137"/>
      <c r="B130" s="170"/>
      <c r="C130" s="171"/>
      <c r="D130" s="172"/>
      <c r="E130" s="173"/>
      <c r="F130" s="173"/>
      <c r="G130" s="173"/>
      <c r="H130" s="174"/>
      <c r="I130" s="137"/>
      <c r="J130" s="175" t="str">
        <f t="shared" si="2"/>
        <v/>
      </c>
      <c r="K130" s="176"/>
      <c r="L130" s="177" t="str">
        <f t="shared" si="3"/>
        <v/>
      </c>
      <c r="M130" s="176"/>
      <c r="N130" s="177" t="str">
        <f t="shared" si="4"/>
        <v/>
      </c>
      <c r="O130" s="176"/>
      <c r="P130" s="177" t="str">
        <f t="shared" si="5"/>
        <v/>
      </c>
      <c r="Q130" s="178"/>
      <c r="R130" s="137"/>
      <c r="S130" s="175" t="str">
        <f t="shared" si="6"/>
        <v/>
      </c>
      <c r="T130" s="176"/>
      <c r="U130" s="177" t="str">
        <f t="shared" si="7"/>
        <v/>
      </c>
      <c r="V130" s="176"/>
      <c r="W130" s="177" t="str">
        <f t="shared" si="8"/>
        <v/>
      </c>
      <c r="X130" s="176"/>
      <c r="Y130" s="179" t="str">
        <f t="shared" si="9"/>
        <v/>
      </c>
      <c r="Z130" s="180"/>
      <c r="AA130" s="137"/>
      <c r="AB130" s="181"/>
      <c r="AC130" s="182" t="str">
        <f t="shared" si="0"/>
        <v/>
      </c>
      <c r="AD130" s="183" t="str">
        <f t="shared" si="1"/>
        <v/>
      </c>
      <c r="AE130" s="184"/>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c r="BG130" s="137"/>
      <c r="BH130" s="137"/>
      <c r="BI130" s="137"/>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c r="JA130" s="114"/>
      <c r="JB130" s="114"/>
      <c r="JC130" s="114"/>
      <c r="JD130" s="114"/>
      <c r="JE130" s="114"/>
      <c r="JF130" s="114"/>
      <c r="JG130" s="114"/>
      <c r="JH130" s="114"/>
      <c r="JI130" s="114"/>
      <c r="JJ130" s="114"/>
      <c r="JK130" s="114"/>
      <c r="JL130" s="114"/>
      <c r="JM130" s="114"/>
      <c r="JN130" s="114"/>
      <c r="JO130" s="114"/>
      <c r="JP130" s="114"/>
      <c r="JQ130" s="114"/>
      <c r="JR130" s="114"/>
      <c r="JS130" s="114"/>
      <c r="JT130" s="114"/>
      <c r="JU130" s="114"/>
      <c r="JV130" s="114"/>
      <c r="JW130" s="114"/>
      <c r="JX130" s="114"/>
      <c r="JY130" s="114"/>
      <c r="JZ130" s="114"/>
      <c r="KA130" s="114"/>
      <c r="KB130" s="114"/>
      <c r="KC130" s="114"/>
      <c r="KD130" s="114"/>
      <c r="KE130" s="114"/>
      <c r="KF130" s="114"/>
      <c r="KG130" s="114"/>
      <c r="KH130" s="114"/>
      <c r="KI130" s="114"/>
      <c r="KJ130" s="114"/>
      <c r="KK130" s="114"/>
      <c r="KL130" s="114"/>
      <c r="KM130" s="114"/>
      <c r="KN130" s="114"/>
      <c r="KO130" s="114"/>
      <c r="KP130" s="114"/>
      <c r="KQ130" s="114"/>
      <c r="KR130" s="114"/>
      <c r="KS130" s="114"/>
      <c r="KT130" s="114"/>
      <c r="KU130" s="114"/>
      <c r="KV130" s="114"/>
      <c r="KW130" s="114"/>
      <c r="KX130" s="114"/>
      <c r="KY130" s="114"/>
      <c r="KZ130" s="114"/>
      <c r="LA130" s="114"/>
      <c r="LB130" s="114"/>
      <c r="LC130" s="114"/>
    </row>
    <row r="131" spans="1:315" s="139" customFormat="1" ht="25" customHeight="1">
      <c r="A131" s="137"/>
      <c r="B131" s="170"/>
      <c r="C131" s="171"/>
      <c r="D131" s="172"/>
      <c r="E131" s="173"/>
      <c r="F131" s="173"/>
      <c r="G131" s="173"/>
      <c r="H131" s="174"/>
      <c r="I131" s="137"/>
      <c r="J131" s="175" t="str">
        <f t="shared" si="2"/>
        <v/>
      </c>
      <c r="K131" s="176"/>
      <c r="L131" s="177" t="str">
        <f t="shared" si="3"/>
        <v/>
      </c>
      <c r="M131" s="176"/>
      <c r="N131" s="177" t="str">
        <f t="shared" si="4"/>
        <v/>
      </c>
      <c r="O131" s="176"/>
      <c r="P131" s="177" t="str">
        <f t="shared" si="5"/>
        <v/>
      </c>
      <c r="Q131" s="178"/>
      <c r="R131" s="137"/>
      <c r="S131" s="175" t="str">
        <f t="shared" si="6"/>
        <v/>
      </c>
      <c r="T131" s="176"/>
      <c r="U131" s="177" t="str">
        <f t="shared" si="7"/>
        <v/>
      </c>
      <c r="V131" s="176"/>
      <c r="W131" s="177" t="str">
        <f t="shared" si="8"/>
        <v/>
      </c>
      <c r="X131" s="176"/>
      <c r="Y131" s="179" t="str">
        <f t="shared" si="9"/>
        <v/>
      </c>
      <c r="Z131" s="180"/>
      <c r="AA131" s="137"/>
      <c r="AB131" s="181"/>
      <c r="AC131" s="182" t="str">
        <f t="shared" si="0"/>
        <v/>
      </c>
      <c r="AD131" s="183" t="str">
        <f t="shared" si="1"/>
        <v/>
      </c>
      <c r="AE131" s="184"/>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c r="IC131" s="114"/>
      <c r="ID131" s="114"/>
      <c r="IE131" s="114"/>
      <c r="IF131" s="114"/>
      <c r="IG131" s="114"/>
      <c r="IH131" s="114"/>
      <c r="II131" s="114"/>
      <c r="IJ131" s="114"/>
      <c r="IK131" s="114"/>
      <c r="IL131" s="114"/>
      <c r="IM131" s="114"/>
      <c r="IN131" s="114"/>
      <c r="IO131" s="114"/>
      <c r="IP131" s="114"/>
      <c r="IQ131" s="114"/>
      <c r="IR131" s="114"/>
      <c r="IS131" s="114"/>
      <c r="IT131" s="114"/>
      <c r="IU131" s="114"/>
      <c r="IV131" s="114"/>
      <c r="IW131" s="114"/>
      <c r="IX131" s="114"/>
      <c r="IY131" s="114"/>
      <c r="IZ131" s="114"/>
      <c r="JA131" s="114"/>
      <c r="JB131" s="114"/>
      <c r="JC131" s="114"/>
      <c r="JD131" s="114"/>
      <c r="JE131" s="114"/>
      <c r="JF131" s="114"/>
      <c r="JG131" s="114"/>
      <c r="JH131" s="114"/>
      <c r="JI131" s="114"/>
      <c r="JJ131" s="114"/>
      <c r="JK131" s="114"/>
      <c r="JL131" s="114"/>
      <c r="JM131" s="114"/>
      <c r="JN131" s="114"/>
      <c r="JO131" s="114"/>
      <c r="JP131" s="114"/>
      <c r="JQ131" s="114"/>
      <c r="JR131" s="114"/>
      <c r="JS131" s="114"/>
      <c r="JT131" s="114"/>
      <c r="JU131" s="114"/>
      <c r="JV131" s="114"/>
      <c r="JW131" s="114"/>
      <c r="JX131" s="114"/>
      <c r="JY131" s="114"/>
      <c r="JZ131" s="114"/>
      <c r="KA131" s="114"/>
      <c r="KB131" s="114"/>
      <c r="KC131" s="114"/>
      <c r="KD131" s="114"/>
      <c r="KE131" s="114"/>
      <c r="KF131" s="114"/>
      <c r="KG131" s="114"/>
      <c r="KH131" s="114"/>
      <c r="KI131" s="114"/>
      <c r="KJ131" s="114"/>
      <c r="KK131" s="114"/>
      <c r="KL131" s="114"/>
      <c r="KM131" s="114"/>
      <c r="KN131" s="114"/>
      <c r="KO131" s="114"/>
      <c r="KP131" s="114"/>
      <c r="KQ131" s="114"/>
      <c r="KR131" s="114"/>
      <c r="KS131" s="114"/>
      <c r="KT131" s="114"/>
      <c r="KU131" s="114"/>
      <c r="KV131" s="114"/>
      <c r="KW131" s="114"/>
      <c r="KX131" s="114"/>
      <c r="KY131" s="114"/>
      <c r="KZ131" s="114"/>
      <c r="LA131" s="114"/>
      <c r="LB131" s="114"/>
      <c r="LC131" s="114"/>
    </row>
    <row r="132" spans="1:315" s="139" customFormat="1" ht="25" customHeight="1">
      <c r="A132" s="137"/>
      <c r="B132" s="170"/>
      <c r="C132" s="171"/>
      <c r="D132" s="172"/>
      <c r="E132" s="173"/>
      <c r="F132" s="173"/>
      <c r="G132" s="173"/>
      <c r="H132" s="174"/>
      <c r="I132" s="137"/>
      <c r="J132" s="175" t="str">
        <f t="shared" si="2"/>
        <v/>
      </c>
      <c r="K132" s="176"/>
      <c r="L132" s="177" t="str">
        <f t="shared" si="3"/>
        <v/>
      </c>
      <c r="M132" s="176"/>
      <c r="N132" s="177" t="str">
        <f t="shared" si="4"/>
        <v/>
      </c>
      <c r="O132" s="176"/>
      <c r="P132" s="177" t="str">
        <f t="shared" si="5"/>
        <v/>
      </c>
      <c r="Q132" s="178"/>
      <c r="R132" s="137"/>
      <c r="S132" s="175" t="str">
        <f t="shared" si="6"/>
        <v/>
      </c>
      <c r="T132" s="176"/>
      <c r="U132" s="177" t="str">
        <f t="shared" si="7"/>
        <v/>
      </c>
      <c r="V132" s="176"/>
      <c r="W132" s="177" t="str">
        <f t="shared" si="8"/>
        <v/>
      </c>
      <c r="X132" s="176"/>
      <c r="Y132" s="179" t="str">
        <f t="shared" si="9"/>
        <v/>
      </c>
      <c r="Z132" s="180"/>
      <c r="AA132" s="137"/>
      <c r="AB132" s="181"/>
      <c r="AC132" s="182" t="str">
        <f t="shared" si="0"/>
        <v/>
      </c>
      <c r="AD132" s="183" t="str">
        <f t="shared" si="1"/>
        <v/>
      </c>
      <c r="AE132" s="184"/>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c r="IC132" s="114"/>
      <c r="ID132" s="114"/>
      <c r="IE132" s="114"/>
      <c r="IF132" s="114"/>
      <c r="IG132" s="114"/>
      <c r="IH132" s="114"/>
      <c r="II132" s="114"/>
      <c r="IJ132" s="114"/>
      <c r="IK132" s="114"/>
      <c r="IL132" s="114"/>
      <c r="IM132" s="114"/>
      <c r="IN132" s="114"/>
      <c r="IO132" s="114"/>
      <c r="IP132" s="114"/>
      <c r="IQ132" s="114"/>
      <c r="IR132" s="114"/>
      <c r="IS132" s="114"/>
      <c r="IT132" s="114"/>
      <c r="IU132" s="114"/>
      <c r="IV132" s="114"/>
      <c r="IW132" s="114"/>
      <c r="IX132" s="114"/>
      <c r="IY132" s="114"/>
      <c r="IZ132" s="114"/>
      <c r="JA132" s="114"/>
      <c r="JB132" s="114"/>
      <c r="JC132" s="114"/>
      <c r="JD132" s="114"/>
      <c r="JE132" s="114"/>
      <c r="JF132" s="114"/>
      <c r="JG132" s="114"/>
      <c r="JH132" s="114"/>
      <c r="JI132" s="114"/>
      <c r="JJ132" s="114"/>
      <c r="JK132" s="114"/>
      <c r="JL132" s="114"/>
      <c r="JM132" s="114"/>
      <c r="JN132" s="114"/>
      <c r="JO132" s="114"/>
      <c r="JP132" s="114"/>
      <c r="JQ132" s="114"/>
      <c r="JR132" s="114"/>
      <c r="JS132" s="114"/>
      <c r="JT132" s="114"/>
      <c r="JU132" s="114"/>
      <c r="JV132" s="114"/>
      <c r="JW132" s="114"/>
      <c r="JX132" s="114"/>
      <c r="JY132" s="114"/>
      <c r="JZ132" s="114"/>
      <c r="KA132" s="114"/>
      <c r="KB132" s="114"/>
      <c r="KC132" s="114"/>
      <c r="KD132" s="114"/>
      <c r="KE132" s="114"/>
      <c r="KF132" s="114"/>
      <c r="KG132" s="114"/>
      <c r="KH132" s="114"/>
      <c r="KI132" s="114"/>
      <c r="KJ132" s="114"/>
      <c r="KK132" s="114"/>
      <c r="KL132" s="114"/>
      <c r="KM132" s="114"/>
      <c r="KN132" s="114"/>
      <c r="KO132" s="114"/>
      <c r="KP132" s="114"/>
      <c r="KQ132" s="114"/>
      <c r="KR132" s="114"/>
      <c r="KS132" s="114"/>
      <c r="KT132" s="114"/>
      <c r="KU132" s="114"/>
      <c r="KV132" s="114"/>
      <c r="KW132" s="114"/>
      <c r="KX132" s="114"/>
      <c r="KY132" s="114"/>
      <c r="KZ132" s="114"/>
      <c r="LA132" s="114"/>
      <c r="LB132" s="114"/>
      <c r="LC132" s="114"/>
    </row>
    <row r="133" spans="1:315" s="139" customFormat="1" ht="25" customHeight="1">
      <c r="A133" s="137"/>
      <c r="B133" s="170"/>
      <c r="C133" s="171"/>
      <c r="D133" s="172"/>
      <c r="E133" s="173"/>
      <c r="F133" s="173"/>
      <c r="G133" s="173"/>
      <c r="H133" s="174"/>
      <c r="I133" s="137"/>
      <c r="J133" s="175" t="str">
        <f t="shared" si="2"/>
        <v/>
      </c>
      <c r="K133" s="176"/>
      <c r="L133" s="177" t="str">
        <f t="shared" si="3"/>
        <v/>
      </c>
      <c r="M133" s="176"/>
      <c r="N133" s="177" t="str">
        <f t="shared" si="4"/>
        <v/>
      </c>
      <c r="O133" s="176"/>
      <c r="P133" s="177" t="str">
        <f t="shared" si="5"/>
        <v/>
      </c>
      <c r="Q133" s="178"/>
      <c r="R133" s="137"/>
      <c r="S133" s="175" t="str">
        <f t="shared" si="6"/>
        <v/>
      </c>
      <c r="T133" s="176"/>
      <c r="U133" s="177" t="str">
        <f t="shared" si="7"/>
        <v/>
      </c>
      <c r="V133" s="176"/>
      <c r="W133" s="177" t="str">
        <f t="shared" si="8"/>
        <v/>
      </c>
      <c r="X133" s="176"/>
      <c r="Y133" s="179" t="str">
        <f t="shared" si="9"/>
        <v/>
      </c>
      <c r="Z133" s="180"/>
      <c r="AA133" s="137"/>
      <c r="AB133" s="181"/>
      <c r="AC133" s="182" t="str">
        <f t="shared" si="0"/>
        <v/>
      </c>
      <c r="AD133" s="183" t="str">
        <f t="shared" si="1"/>
        <v/>
      </c>
      <c r="AE133" s="184"/>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c r="IC133" s="114"/>
      <c r="ID133" s="114"/>
      <c r="IE133" s="114"/>
      <c r="IF133" s="114"/>
      <c r="IG133" s="114"/>
      <c r="IH133" s="114"/>
      <c r="II133" s="114"/>
      <c r="IJ133" s="114"/>
      <c r="IK133" s="114"/>
      <c r="IL133" s="114"/>
      <c r="IM133" s="114"/>
      <c r="IN133" s="114"/>
      <c r="IO133" s="114"/>
      <c r="IP133" s="114"/>
      <c r="IQ133" s="114"/>
      <c r="IR133" s="114"/>
      <c r="IS133" s="114"/>
      <c r="IT133" s="114"/>
      <c r="IU133" s="114"/>
      <c r="IV133" s="114"/>
      <c r="IW133" s="114"/>
      <c r="IX133" s="114"/>
      <c r="IY133" s="114"/>
      <c r="IZ133" s="114"/>
      <c r="JA133" s="114"/>
      <c r="JB133" s="114"/>
      <c r="JC133" s="114"/>
      <c r="JD133" s="114"/>
      <c r="JE133" s="114"/>
      <c r="JF133" s="114"/>
      <c r="JG133" s="114"/>
      <c r="JH133" s="114"/>
      <c r="JI133" s="114"/>
      <c r="JJ133" s="114"/>
      <c r="JK133" s="114"/>
      <c r="JL133" s="114"/>
      <c r="JM133" s="114"/>
      <c r="JN133" s="114"/>
      <c r="JO133" s="114"/>
      <c r="JP133" s="114"/>
      <c r="JQ133" s="114"/>
      <c r="JR133" s="114"/>
      <c r="JS133" s="114"/>
      <c r="JT133" s="114"/>
      <c r="JU133" s="114"/>
      <c r="JV133" s="114"/>
      <c r="JW133" s="114"/>
      <c r="JX133" s="114"/>
      <c r="JY133" s="114"/>
      <c r="JZ133" s="114"/>
      <c r="KA133" s="114"/>
      <c r="KB133" s="114"/>
      <c r="KC133" s="114"/>
      <c r="KD133" s="114"/>
      <c r="KE133" s="114"/>
      <c r="KF133" s="114"/>
      <c r="KG133" s="114"/>
      <c r="KH133" s="114"/>
      <c r="KI133" s="114"/>
      <c r="KJ133" s="114"/>
      <c r="KK133" s="114"/>
      <c r="KL133" s="114"/>
      <c r="KM133" s="114"/>
      <c r="KN133" s="114"/>
      <c r="KO133" s="114"/>
      <c r="KP133" s="114"/>
      <c r="KQ133" s="114"/>
      <c r="KR133" s="114"/>
      <c r="KS133" s="114"/>
      <c r="KT133" s="114"/>
      <c r="KU133" s="114"/>
      <c r="KV133" s="114"/>
      <c r="KW133" s="114"/>
      <c r="KX133" s="114"/>
      <c r="KY133" s="114"/>
      <c r="KZ133" s="114"/>
      <c r="LA133" s="114"/>
      <c r="LB133" s="114"/>
      <c r="LC133" s="114"/>
    </row>
    <row r="134" spans="1:315" s="139" customFormat="1" ht="25" customHeight="1">
      <c r="A134" s="137"/>
      <c r="B134" s="170"/>
      <c r="C134" s="171"/>
      <c r="D134" s="172"/>
      <c r="E134" s="173"/>
      <c r="F134" s="173"/>
      <c r="G134" s="173"/>
      <c r="H134" s="174"/>
      <c r="I134" s="137"/>
      <c r="J134" s="175" t="str">
        <f t="shared" si="2"/>
        <v/>
      </c>
      <c r="K134" s="176"/>
      <c r="L134" s="177" t="str">
        <f t="shared" si="3"/>
        <v/>
      </c>
      <c r="M134" s="176"/>
      <c r="N134" s="177" t="str">
        <f t="shared" si="4"/>
        <v/>
      </c>
      <c r="O134" s="176"/>
      <c r="P134" s="177" t="str">
        <f t="shared" si="5"/>
        <v/>
      </c>
      <c r="Q134" s="178"/>
      <c r="R134" s="137"/>
      <c r="S134" s="175" t="str">
        <f t="shared" si="6"/>
        <v/>
      </c>
      <c r="T134" s="176"/>
      <c r="U134" s="177" t="str">
        <f t="shared" si="7"/>
        <v/>
      </c>
      <c r="V134" s="176"/>
      <c r="W134" s="177" t="str">
        <f t="shared" si="8"/>
        <v/>
      </c>
      <c r="X134" s="176"/>
      <c r="Y134" s="179" t="str">
        <f t="shared" si="9"/>
        <v/>
      </c>
      <c r="Z134" s="180"/>
      <c r="AA134" s="137"/>
      <c r="AB134" s="181"/>
      <c r="AC134" s="182" t="str">
        <f t="shared" si="0"/>
        <v/>
      </c>
      <c r="AD134" s="183" t="str">
        <f t="shared" si="1"/>
        <v/>
      </c>
      <c r="AE134" s="184"/>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114"/>
      <c r="IE134" s="114"/>
      <c r="IF134" s="114"/>
      <c r="IG134" s="114"/>
      <c r="IH134" s="114"/>
      <c r="II134" s="114"/>
      <c r="IJ134" s="114"/>
      <c r="IK134" s="114"/>
      <c r="IL134" s="114"/>
      <c r="IM134" s="114"/>
      <c r="IN134" s="114"/>
      <c r="IO134" s="114"/>
      <c r="IP134" s="114"/>
      <c r="IQ134" s="114"/>
      <c r="IR134" s="114"/>
      <c r="IS134" s="114"/>
      <c r="IT134" s="114"/>
      <c r="IU134" s="114"/>
      <c r="IV134" s="114"/>
      <c r="IW134" s="114"/>
      <c r="IX134" s="114"/>
      <c r="IY134" s="114"/>
      <c r="IZ134" s="114"/>
      <c r="JA134" s="114"/>
      <c r="JB134" s="114"/>
      <c r="JC134" s="114"/>
      <c r="JD134" s="114"/>
      <c r="JE134" s="114"/>
      <c r="JF134" s="114"/>
      <c r="JG134" s="114"/>
      <c r="JH134" s="114"/>
      <c r="JI134" s="114"/>
      <c r="JJ134" s="114"/>
      <c r="JK134" s="114"/>
      <c r="JL134" s="114"/>
      <c r="JM134" s="114"/>
      <c r="JN134" s="114"/>
      <c r="JO134" s="114"/>
      <c r="JP134" s="114"/>
      <c r="JQ134" s="114"/>
      <c r="JR134" s="114"/>
      <c r="JS134" s="114"/>
      <c r="JT134" s="114"/>
      <c r="JU134" s="114"/>
      <c r="JV134" s="114"/>
      <c r="JW134" s="114"/>
      <c r="JX134" s="114"/>
      <c r="JY134" s="114"/>
      <c r="JZ134" s="114"/>
      <c r="KA134" s="114"/>
      <c r="KB134" s="114"/>
      <c r="KC134" s="114"/>
      <c r="KD134" s="114"/>
      <c r="KE134" s="114"/>
      <c r="KF134" s="114"/>
      <c r="KG134" s="114"/>
      <c r="KH134" s="114"/>
      <c r="KI134" s="114"/>
      <c r="KJ134" s="114"/>
      <c r="KK134" s="114"/>
      <c r="KL134" s="114"/>
      <c r="KM134" s="114"/>
      <c r="KN134" s="114"/>
      <c r="KO134" s="114"/>
      <c r="KP134" s="114"/>
      <c r="KQ134" s="114"/>
      <c r="KR134" s="114"/>
      <c r="KS134" s="114"/>
      <c r="KT134" s="114"/>
      <c r="KU134" s="114"/>
      <c r="KV134" s="114"/>
      <c r="KW134" s="114"/>
      <c r="KX134" s="114"/>
      <c r="KY134" s="114"/>
      <c r="KZ134" s="114"/>
      <c r="LA134" s="114"/>
      <c r="LB134" s="114"/>
      <c r="LC134" s="114"/>
    </row>
    <row r="135" spans="1:315" s="139" customFormat="1" ht="25" customHeight="1">
      <c r="A135" s="137"/>
      <c r="B135" s="170"/>
      <c r="C135" s="171"/>
      <c r="D135" s="172"/>
      <c r="E135" s="173"/>
      <c r="F135" s="173"/>
      <c r="G135" s="173"/>
      <c r="H135" s="174"/>
      <c r="I135" s="137"/>
      <c r="J135" s="175" t="str">
        <f t="shared" si="2"/>
        <v/>
      </c>
      <c r="K135" s="176"/>
      <c r="L135" s="177" t="str">
        <f t="shared" si="3"/>
        <v/>
      </c>
      <c r="M135" s="176"/>
      <c r="N135" s="177" t="str">
        <f t="shared" si="4"/>
        <v/>
      </c>
      <c r="O135" s="176"/>
      <c r="P135" s="177" t="str">
        <f t="shared" si="5"/>
        <v/>
      </c>
      <c r="Q135" s="178"/>
      <c r="R135" s="137"/>
      <c r="S135" s="175" t="str">
        <f t="shared" si="6"/>
        <v/>
      </c>
      <c r="T135" s="176"/>
      <c r="U135" s="177" t="str">
        <f t="shared" si="7"/>
        <v/>
      </c>
      <c r="V135" s="176"/>
      <c r="W135" s="177" t="str">
        <f t="shared" si="8"/>
        <v/>
      </c>
      <c r="X135" s="176"/>
      <c r="Y135" s="179" t="str">
        <f t="shared" si="9"/>
        <v/>
      </c>
      <c r="Z135" s="180"/>
      <c r="AA135" s="137"/>
      <c r="AB135" s="181"/>
      <c r="AC135" s="182" t="str">
        <f t="shared" si="0"/>
        <v/>
      </c>
      <c r="AD135" s="183" t="str">
        <f t="shared" si="1"/>
        <v/>
      </c>
      <c r="AE135" s="184"/>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c r="IW135" s="114"/>
      <c r="IX135" s="114"/>
      <c r="IY135" s="114"/>
      <c r="IZ135" s="114"/>
      <c r="JA135" s="114"/>
      <c r="JB135" s="114"/>
      <c r="JC135" s="114"/>
      <c r="JD135" s="114"/>
      <c r="JE135" s="114"/>
      <c r="JF135" s="114"/>
      <c r="JG135" s="114"/>
      <c r="JH135" s="114"/>
      <c r="JI135" s="114"/>
      <c r="JJ135" s="114"/>
      <c r="JK135" s="114"/>
      <c r="JL135" s="114"/>
      <c r="JM135" s="114"/>
      <c r="JN135" s="114"/>
      <c r="JO135" s="114"/>
      <c r="JP135" s="114"/>
      <c r="JQ135" s="114"/>
      <c r="JR135" s="114"/>
      <c r="JS135" s="114"/>
      <c r="JT135" s="114"/>
      <c r="JU135" s="114"/>
      <c r="JV135" s="114"/>
      <c r="JW135" s="114"/>
      <c r="JX135" s="114"/>
      <c r="JY135" s="114"/>
      <c r="JZ135" s="114"/>
      <c r="KA135" s="114"/>
      <c r="KB135" s="114"/>
      <c r="KC135" s="114"/>
      <c r="KD135" s="114"/>
      <c r="KE135" s="114"/>
      <c r="KF135" s="114"/>
      <c r="KG135" s="114"/>
      <c r="KH135" s="114"/>
      <c r="KI135" s="114"/>
      <c r="KJ135" s="114"/>
      <c r="KK135" s="114"/>
      <c r="KL135" s="114"/>
      <c r="KM135" s="114"/>
      <c r="KN135" s="114"/>
      <c r="KO135" s="114"/>
      <c r="KP135" s="114"/>
      <c r="KQ135" s="114"/>
      <c r="KR135" s="114"/>
      <c r="KS135" s="114"/>
      <c r="KT135" s="114"/>
      <c r="KU135" s="114"/>
      <c r="KV135" s="114"/>
      <c r="KW135" s="114"/>
      <c r="KX135" s="114"/>
      <c r="KY135" s="114"/>
      <c r="KZ135" s="114"/>
      <c r="LA135" s="114"/>
      <c r="LB135" s="114"/>
      <c r="LC135" s="114"/>
    </row>
    <row r="136" spans="1:315" s="139" customFormat="1" ht="25" customHeight="1">
      <c r="A136" s="137"/>
      <c r="B136" s="170"/>
      <c r="C136" s="171"/>
      <c r="D136" s="172"/>
      <c r="E136" s="173"/>
      <c r="F136" s="173"/>
      <c r="G136" s="173"/>
      <c r="H136" s="174"/>
      <c r="I136" s="137"/>
      <c r="J136" s="175" t="str">
        <f t="shared" si="2"/>
        <v/>
      </c>
      <c r="K136" s="176"/>
      <c r="L136" s="177" t="str">
        <f t="shared" si="3"/>
        <v/>
      </c>
      <c r="M136" s="176"/>
      <c r="N136" s="177" t="str">
        <f t="shared" si="4"/>
        <v/>
      </c>
      <c r="O136" s="176"/>
      <c r="P136" s="177" t="str">
        <f t="shared" si="5"/>
        <v/>
      </c>
      <c r="Q136" s="178"/>
      <c r="R136" s="137"/>
      <c r="S136" s="175" t="str">
        <f t="shared" si="6"/>
        <v/>
      </c>
      <c r="T136" s="176"/>
      <c r="U136" s="177" t="str">
        <f t="shared" si="7"/>
        <v/>
      </c>
      <c r="V136" s="176"/>
      <c r="W136" s="177" t="str">
        <f t="shared" si="8"/>
        <v/>
      </c>
      <c r="X136" s="176"/>
      <c r="Y136" s="179" t="str">
        <f t="shared" si="9"/>
        <v/>
      </c>
      <c r="Z136" s="180"/>
      <c r="AA136" s="137"/>
      <c r="AB136" s="181"/>
      <c r="AC136" s="182" t="str">
        <f t="shared" si="0"/>
        <v/>
      </c>
      <c r="AD136" s="183" t="str">
        <f t="shared" si="1"/>
        <v/>
      </c>
      <c r="AE136" s="184"/>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row>
    <row r="137" spans="1:315" s="139" customFormat="1" ht="25" customHeight="1">
      <c r="A137" s="137"/>
      <c r="B137" s="170"/>
      <c r="C137" s="171"/>
      <c r="D137" s="172"/>
      <c r="E137" s="173"/>
      <c r="F137" s="173"/>
      <c r="G137" s="173"/>
      <c r="H137" s="174"/>
      <c r="I137" s="137"/>
      <c r="J137" s="175" t="str">
        <f t="shared" si="2"/>
        <v/>
      </c>
      <c r="K137" s="176"/>
      <c r="L137" s="177" t="str">
        <f t="shared" si="3"/>
        <v/>
      </c>
      <c r="M137" s="176"/>
      <c r="N137" s="177" t="str">
        <f t="shared" si="4"/>
        <v/>
      </c>
      <c r="O137" s="176"/>
      <c r="P137" s="177" t="str">
        <f t="shared" si="5"/>
        <v/>
      </c>
      <c r="Q137" s="178"/>
      <c r="R137" s="137"/>
      <c r="S137" s="175" t="str">
        <f t="shared" si="6"/>
        <v/>
      </c>
      <c r="T137" s="176"/>
      <c r="U137" s="177" t="str">
        <f t="shared" si="7"/>
        <v/>
      </c>
      <c r="V137" s="176"/>
      <c r="W137" s="177" t="str">
        <f t="shared" si="8"/>
        <v/>
      </c>
      <c r="X137" s="176"/>
      <c r="Y137" s="179" t="str">
        <f t="shared" si="9"/>
        <v/>
      </c>
      <c r="Z137" s="180"/>
      <c r="AA137" s="137"/>
      <c r="AB137" s="181"/>
      <c r="AC137" s="182" t="str">
        <f t="shared" si="0"/>
        <v/>
      </c>
      <c r="AD137" s="183" t="str">
        <f t="shared" si="1"/>
        <v/>
      </c>
      <c r="AE137" s="184"/>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c r="IZ137" s="114"/>
      <c r="JA137" s="114"/>
      <c r="JB137" s="114"/>
      <c r="JC137" s="114"/>
      <c r="JD137" s="114"/>
      <c r="JE137" s="114"/>
      <c r="JF137" s="114"/>
      <c r="JG137" s="114"/>
      <c r="JH137" s="114"/>
      <c r="JI137" s="114"/>
      <c r="JJ137" s="114"/>
      <c r="JK137" s="114"/>
      <c r="JL137" s="114"/>
      <c r="JM137" s="114"/>
      <c r="JN137" s="114"/>
      <c r="JO137" s="114"/>
      <c r="JP137" s="114"/>
      <c r="JQ137" s="114"/>
      <c r="JR137" s="114"/>
      <c r="JS137" s="114"/>
      <c r="JT137" s="114"/>
      <c r="JU137" s="114"/>
      <c r="JV137" s="114"/>
      <c r="JW137" s="114"/>
      <c r="JX137" s="114"/>
      <c r="JY137" s="114"/>
      <c r="JZ137" s="114"/>
      <c r="KA137" s="114"/>
      <c r="KB137" s="114"/>
      <c r="KC137" s="114"/>
      <c r="KD137" s="114"/>
      <c r="KE137" s="114"/>
      <c r="KF137" s="114"/>
      <c r="KG137" s="114"/>
      <c r="KH137" s="114"/>
      <c r="KI137" s="114"/>
      <c r="KJ137" s="114"/>
      <c r="KK137" s="114"/>
      <c r="KL137" s="114"/>
      <c r="KM137" s="114"/>
      <c r="KN137" s="114"/>
      <c r="KO137" s="114"/>
      <c r="KP137" s="114"/>
      <c r="KQ137" s="114"/>
      <c r="KR137" s="114"/>
      <c r="KS137" s="114"/>
      <c r="KT137" s="114"/>
      <c r="KU137" s="114"/>
      <c r="KV137" s="114"/>
      <c r="KW137" s="114"/>
      <c r="KX137" s="114"/>
      <c r="KY137" s="114"/>
      <c r="KZ137" s="114"/>
      <c r="LA137" s="114"/>
      <c r="LB137" s="114"/>
      <c r="LC137" s="114"/>
    </row>
    <row r="138" spans="1:315" s="139" customFormat="1" ht="25" customHeight="1">
      <c r="A138" s="137"/>
      <c r="B138" s="170"/>
      <c r="C138" s="171"/>
      <c r="D138" s="172"/>
      <c r="E138" s="173"/>
      <c r="F138" s="173"/>
      <c r="G138" s="173"/>
      <c r="H138" s="174"/>
      <c r="I138" s="137"/>
      <c r="J138" s="175" t="str">
        <f t="shared" si="2"/>
        <v/>
      </c>
      <c r="K138" s="176"/>
      <c r="L138" s="177" t="str">
        <f t="shared" si="3"/>
        <v/>
      </c>
      <c r="M138" s="176"/>
      <c r="N138" s="177" t="str">
        <f t="shared" si="4"/>
        <v/>
      </c>
      <c r="O138" s="176"/>
      <c r="P138" s="177" t="str">
        <f t="shared" si="5"/>
        <v/>
      </c>
      <c r="Q138" s="178"/>
      <c r="R138" s="137"/>
      <c r="S138" s="175" t="str">
        <f t="shared" si="6"/>
        <v/>
      </c>
      <c r="T138" s="176"/>
      <c r="U138" s="177" t="str">
        <f t="shared" si="7"/>
        <v/>
      </c>
      <c r="V138" s="176"/>
      <c r="W138" s="177" t="str">
        <f t="shared" si="8"/>
        <v/>
      </c>
      <c r="X138" s="176"/>
      <c r="Y138" s="179" t="str">
        <f t="shared" si="9"/>
        <v/>
      </c>
      <c r="Z138" s="180"/>
      <c r="AA138" s="137"/>
      <c r="AB138" s="181"/>
      <c r="AC138" s="182" t="str">
        <f t="shared" si="0"/>
        <v/>
      </c>
      <c r="AD138" s="183" t="str">
        <f t="shared" si="1"/>
        <v/>
      </c>
      <c r="AE138" s="184"/>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c r="IZ138" s="114"/>
      <c r="JA138" s="114"/>
      <c r="JB138" s="114"/>
      <c r="JC138" s="114"/>
      <c r="JD138" s="114"/>
      <c r="JE138" s="114"/>
      <c r="JF138" s="114"/>
      <c r="JG138" s="114"/>
      <c r="JH138" s="114"/>
      <c r="JI138" s="114"/>
      <c r="JJ138" s="114"/>
      <c r="JK138" s="114"/>
      <c r="JL138" s="114"/>
      <c r="JM138" s="114"/>
      <c r="JN138" s="114"/>
      <c r="JO138" s="114"/>
      <c r="JP138" s="114"/>
      <c r="JQ138" s="114"/>
      <c r="JR138" s="114"/>
      <c r="JS138" s="114"/>
      <c r="JT138" s="114"/>
      <c r="JU138" s="114"/>
      <c r="JV138" s="114"/>
      <c r="JW138" s="114"/>
      <c r="JX138" s="114"/>
      <c r="JY138" s="114"/>
      <c r="JZ138" s="114"/>
      <c r="KA138" s="114"/>
      <c r="KB138" s="114"/>
      <c r="KC138" s="114"/>
      <c r="KD138" s="114"/>
      <c r="KE138" s="114"/>
      <c r="KF138" s="114"/>
      <c r="KG138" s="114"/>
      <c r="KH138" s="114"/>
      <c r="KI138" s="114"/>
      <c r="KJ138" s="114"/>
      <c r="KK138" s="114"/>
      <c r="KL138" s="114"/>
      <c r="KM138" s="114"/>
      <c r="KN138" s="114"/>
      <c r="KO138" s="114"/>
      <c r="KP138" s="114"/>
      <c r="KQ138" s="114"/>
      <c r="KR138" s="114"/>
      <c r="KS138" s="114"/>
      <c r="KT138" s="114"/>
      <c r="KU138" s="114"/>
      <c r="KV138" s="114"/>
      <c r="KW138" s="114"/>
      <c r="KX138" s="114"/>
      <c r="KY138" s="114"/>
      <c r="KZ138" s="114"/>
      <c r="LA138" s="114"/>
      <c r="LB138" s="114"/>
      <c r="LC138" s="114"/>
    </row>
    <row r="139" spans="1:315" s="139" customFormat="1" ht="25" customHeight="1">
      <c r="A139" s="137"/>
      <c r="B139" s="170"/>
      <c r="C139" s="171"/>
      <c r="D139" s="172"/>
      <c r="E139" s="173"/>
      <c r="F139" s="173"/>
      <c r="G139" s="173"/>
      <c r="H139" s="174"/>
      <c r="I139" s="137"/>
      <c r="J139" s="175" t="str">
        <f t="shared" si="2"/>
        <v/>
      </c>
      <c r="K139" s="176"/>
      <c r="L139" s="177" t="str">
        <f t="shared" si="3"/>
        <v/>
      </c>
      <c r="M139" s="176"/>
      <c r="N139" s="177" t="str">
        <f t="shared" si="4"/>
        <v/>
      </c>
      <c r="O139" s="176"/>
      <c r="P139" s="177" t="str">
        <f t="shared" si="5"/>
        <v/>
      </c>
      <c r="Q139" s="178"/>
      <c r="R139" s="137"/>
      <c r="S139" s="175" t="str">
        <f t="shared" si="6"/>
        <v/>
      </c>
      <c r="T139" s="176"/>
      <c r="U139" s="177" t="str">
        <f t="shared" si="7"/>
        <v/>
      </c>
      <c r="V139" s="176"/>
      <c r="W139" s="177" t="str">
        <f t="shared" si="8"/>
        <v/>
      </c>
      <c r="X139" s="176"/>
      <c r="Y139" s="179" t="str">
        <f t="shared" si="9"/>
        <v/>
      </c>
      <c r="Z139" s="180"/>
      <c r="AA139" s="137"/>
      <c r="AB139" s="181"/>
      <c r="AC139" s="182" t="str">
        <f t="shared" si="0"/>
        <v/>
      </c>
      <c r="AD139" s="183" t="str">
        <f t="shared" si="1"/>
        <v/>
      </c>
      <c r="AE139" s="184"/>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c r="IZ139" s="114"/>
      <c r="JA139" s="114"/>
      <c r="JB139" s="114"/>
      <c r="JC139" s="114"/>
      <c r="JD139" s="114"/>
      <c r="JE139" s="114"/>
      <c r="JF139" s="114"/>
      <c r="JG139" s="114"/>
      <c r="JH139" s="114"/>
      <c r="JI139" s="114"/>
      <c r="JJ139" s="114"/>
      <c r="JK139" s="114"/>
      <c r="JL139" s="114"/>
      <c r="JM139" s="114"/>
      <c r="JN139" s="114"/>
      <c r="JO139" s="114"/>
      <c r="JP139" s="114"/>
      <c r="JQ139" s="114"/>
      <c r="JR139" s="114"/>
      <c r="JS139" s="114"/>
      <c r="JT139" s="114"/>
      <c r="JU139" s="114"/>
      <c r="JV139" s="114"/>
      <c r="JW139" s="114"/>
      <c r="JX139" s="114"/>
      <c r="JY139" s="114"/>
      <c r="JZ139" s="114"/>
      <c r="KA139" s="114"/>
      <c r="KB139" s="114"/>
      <c r="KC139" s="114"/>
      <c r="KD139" s="114"/>
      <c r="KE139" s="114"/>
      <c r="KF139" s="114"/>
      <c r="KG139" s="114"/>
      <c r="KH139" s="114"/>
      <c r="KI139" s="114"/>
      <c r="KJ139" s="114"/>
      <c r="KK139" s="114"/>
      <c r="KL139" s="114"/>
      <c r="KM139" s="114"/>
      <c r="KN139" s="114"/>
      <c r="KO139" s="114"/>
      <c r="KP139" s="114"/>
      <c r="KQ139" s="114"/>
      <c r="KR139" s="114"/>
      <c r="KS139" s="114"/>
      <c r="KT139" s="114"/>
      <c r="KU139" s="114"/>
      <c r="KV139" s="114"/>
      <c r="KW139" s="114"/>
      <c r="KX139" s="114"/>
      <c r="KY139" s="114"/>
      <c r="KZ139" s="114"/>
      <c r="LA139" s="114"/>
      <c r="LB139" s="114"/>
      <c r="LC139" s="114"/>
    </row>
    <row r="140" spans="1:315" s="139" customFormat="1" ht="25" customHeight="1">
      <c r="A140" s="137"/>
      <c r="B140" s="170"/>
      <c r="C140" s="171"/>
      <c r="D140" s="172"/>
      <c r="E140" s="173"/>
      <c r="F140" s="173"/>
      <c r="G140" s="173"/>
      <c r="H140" s="174"/>
      <c r="I140" s="137"/>
      <c r="J140" s="175" t="str">
        <f t="shared" si="2"/>
        <v/>
      </c>
      <c r="K140" s="176"/>
      <c r="L140" s="177" t="str">
        <f t="shared" si="3"/>
        <v/>
      </c>
      <c r="M140" s="176"/>
      <c r="N140" s="177" t="str">
        <f t="shared" si="4"/>
        <v/>
      </c>
      <c r="O140" s="176"/>
      <c r="P140" s="177" t="str">
        <f t="shared" si="5"/>
        <v/>
      </c>
      <c r="Q140" s="178"/>
      <c r="R140" s="137"/>
      <c r="S140" s="175" t="str">
        <f t="shared" si="6"/>
        <v/>
      </c>
      <c r="T140" s="176"/>
      <c r="U140" s="177" t="str">
        <f t="shared" si="7"/>
        <v/>
      </c>
      <c r="V140" s="176"/>
      <c r="W140" s="177" t="str">
        <f t="shared" si="8"/>
        <v/>
      </c>
      <c r="X140" s="176"/>
      <c r="Y140" s="179" t="str">
        <f t="shared" si="9"/>
        <v/>
      </c>
      <c r="Z140" s="180"/>
      <c r="AA140" s="137"/>
      <c r="AB140" s="181"/>
      <c r="AC140" s="182" t="str">
        <f t="shared" si="0"/>
        <v/>
      </c>
      <c r="AD140" s="183" t="str">
        <f t="shared" si="1"/>
        <v/>
      </c>
      <c r="AE140" s="184"/>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c r="BG140" s="137"/>
      <c r="BH140" s="137"/>
      <c r="BI140" s="137"/>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c r="IW140" s="114"/>
      <c r="IX140" s="114"/>
      <c r="IY140" s="114"/>
      <c r="IZ140" s="114"/>
      <c r="JA140" s="114"/>
      <c r="JB140" s="114"/>
      <c r="JC140" s="114"/>
      <c r="JD140" s="114"/>
      <c r="JE140" s="114"/>
      <c r="JF140" s="114"/>
      <c r="JG140" s="114"/>
      <c r="JH140" s="114"/>
      <c r="JI140" s="114"/>
      <c r="JJ140" s="114"/>
      <c r="JK140" s="114"/>
      <c r="JL140" s="114"/>
      <c r="JM140" s="114"/>
      <c r="JN140" s="114"/>
      <c r="JO140" s="114"/>
      <c r="JP140" s="114"/>
      <c r="JQ140" s="114"/>
      <c r="JR140" s="114"/>
      <c r="JS140" s="114"/>
      <c r="JT140" s="114"/>
      <c r="JU140" s="114"/>
      <c r="JV140" s="114"/>
      <c r="JW140" s="114"/>
      <c r="JX140" s="114"/>
      <c r="JY140" s="114"/>
      <c r="JZ140" s="114"/>
      <c r="KA140" s="114"/>
      <c r="KB140" s="114"/>
      <c r="KC140" s="114"/>
      <c r="KD140" s="114"/>
      <c r="KE140" s="114"/>
      <c r="KF140" s="114"/>
      <c r="KG140" s="114"/>
      <c r="KH140" s="114"/>
      <c r="KI140" s="114"/>
      <c r="KJ140" s="114"/>
      <c r="KK140" s="114"/>
      <c r="KL140" s="114"/>
      <c r="KM140" s="114"/>
      <c r="KN140" s="114"/>
      <c r="KO140" s="114"/>
      <c r="KP140" s="114"/>
      <c r="KQ140" s="114"/>
      <c r="KR140" s="114"/>
      <c r="KS140" s="114"/>
      <c r="KT140" s="114"/>
      <c r="KU140" s="114"/>
      <c r="KV140" s="114"/>
      <c r="KW140" s="114"/>
      <c r="KX140" s="114"/>
      <c r="KY140" s="114"/>
      <c r="KZ140" s="114"/>
      <c r="LA140" s="114"/>
      <c r="LB140" s="114"/>
      <c r="LC140" s="114"/>
    </row>
    <row r="141" spans="1:315" s="139" customFormat="1" ht="25" customHeight="1">
      <c r="A141" s="137"/>
      <c r="B141" s="170"/>
      <c r="C141" s="171"/>
      <c r="D141" s="172"/>
      <c r="E141" s="173"/>
      <c r="F141" s="173"/>
      <c r="G141" s="173"/>
      <c r="H141" s="174"/>
      <c r="I141" s="137"/>
      <c r="J141" s="175" t="str">
        <f t="shared" si="2"/>
        <v/>
      </c>
      <c r="K141" s="176"/>
      <c r="L141" s="177" t="str">
        <f t="shared" si="3"/>
        <v/>
      </c>
      <c r="M141" s="176"/>
      <c r="N141" s="177" t="str">
        <f t="shared" si="4"/>
        <v/>
      </c>
      <c r="O141" s="176"/>
      <c r="P141" s="177" t="str">
        <f t="shared" si="5"/>
        <v/>
      </c>
      <c r="Q141" s="178"/>
      <c r="R141" s="137"/>
      <c r="S141" s="175" t="str">
        <f t="shared" si="6"/>
        <v/>
      </c>
      <c r="T141" s="176"/>
      <c r="U141" s="177" t="str">
        <f t="shared" si="7"/>
        <v/>
      </c>
      <c r="V141" s="176"/>
      <c r="W141" s="177" t="str">
        <f t="shared" si="8"/>
        <v/>
      </c>
      <c r="X141" s="176"/>
      <c r="Y141" s="179" t="str">
        <f t="shared" si="9"/>
        <v/>
      </c>
      <c r="Z141" s="180"/>
      <c r="AA141" s="137"/>
      <c r="AB141" s="181"/>
      <c r="AC141" s="182" t="str">
        <f t="shared" si="0"/>
        <v/>
      </c>
      <c r="AD141" s="183" t="str">
        <f t="shared" si="1"/>
        <v/>
      </c>
      <c r="AE141" s="184"/>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c r="IZ141" s="114"/>
      <c r="JA141" s="114"/>
      <c r="JB141" s="114"/>
      <c r="JC141" s="114"/>
      <c r="JD141" s="114"/>
      <c r="JE141" s="114"/>
      <c r="JF141" s="114"/>
      <c r="JG141" s="114"/>
      <c r="JH141" s="114"/>
      <c r="JI141" s="114"/>
      <c r="JJ141" s="114"/>
      <c r="JK141" s="114"/>
      <c r="JL141" s="114"/>
      <c r="JM141" s="114"/>
      <c r="JN141" s="114"/>
      <c r="JO141" s="114"/>
      <c r="JP141" s="114"/>
      <c r="JQ141" s="114"/>
      <c r="JR141" s="114"/>
      <c r="JS141" s="114"/>
      <c r="JT141" s="114"/>
      <c r="JU141" s="114"/>
      <c r="JV141" s="114"/>
      <c r="JW141" s="114"/>
      <c r="JX141" s="114"/>
      <c r="JY141" s="114"/>
      <c r="JZ141" s="114"/>
      <c r="KA141" s="114"/>
      <c r="KB141" s="114"/>
      <c r="KC141" s="114"/>
      <c r="KD141" s="114"/>
      <c r="KE141" s="114"/>
      <c r="KF141" s="114"/>
      <c r="KG141" s="114"/>
      <c r="KH141" s="114"/>
      <c r="KI141" s="114"/>
      <c r="KJ141" s="114"/>
      <c r="KK141" s="114"/>
      <c r="KL141" s="114"/>
      <c r="KM141" s="114"/>
      <c r="KN141" s="114"/>
      <c r="KO141" s="114"/>
      <c r="KP141" s="114"/>
      <c r="KQ141" s="114"/>
      <c r="KR141" s="114"/>
      <c r="KS141" s="114"/>
      <c r="KT141" s="114"/>
      <c r="KU141" s="114"/>
      <c r="KV141" s="114"/>
      <c r="KW141" s="114"/>
      <c r="KX141" s="114"/>
      <c r="KY141" s="114"/>
      <c r="KZ141" s="114"/>
      <c r="LA141" s="114"/>
      <c r="LB141" s="114"/>
      <c r="LC141" s="114"/>
    </row>
    <row r="142" spans="1:315" s="139" customFormat="1" ht="25" customHeight="1">
      <c r="A142" s="137"/>
      <c r="B142" s="170"/>
      <c r="C142" s="171"/>
      <c r="D142" s="172"/>
      <c r="E142" s="173"/>
      <c r="F142" s="173"/>
      <c r="G142" s="173"/>
      <c r="H142" s="174"/>
      <c r="I142" s="137"/>
      <c r="J142" s="175" t="str">
        <f t="shared" si="2"/>
        <v/>
      </c>
      <c r="K142" s="176"/>
      <c r="L142" s="177" t="str">
        <f t="shared" si="3"/>
        <v/>
      </c>
      <c r="M142" s="176"/>
      <c r="N142" s="177" t="str">
        <f t="shared" si="4"/>
        <v/>
      </c>
      <c r="O142" s="176"/>
      <c r="P142" s="177" t="str">
        <f t="shared" si="5"/>
        <v/>
      </c>
      <c r="Q142" s="178"/>
      <c r="R142" s="137"/>
      <c r="S142" s="175" t="str">
        <f t="shared" si="6"/>
        <v/>
      </c>
      <c r="T142" s="176"/>
      <c r="U142" s="177" t="str">
        <f t="shared" si="7"/>
        <v/>
      </c>
      <c r="V142" s="176"/>
      <c r="W142" s="177" t="str">
        <f t="shared" si="8"/>
        <v/>
      </c>
      <c r="X142" s="176"/>
      <c r="Y142" s="179" t="str">
        <f t="shared" si="9"/>
        <v/>
      </c>
      <c r="Z142" s="180"/>
      <c r="AA142" s="137"/>
      <c r="AB142" s="181"/>
      <c r="AC142" s="182" t="str">
        <f t="shared" si="0"/>
        <v/>
      </c>
      <c r="AD142" s="183" t="str">
        <f t="shared" si="1"/>
        <v/>
      </c>
      <c r="AE142" s="184"/>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c r="IZ142" s="114"/>
      <c r="JA142" s="114"/>
      <c r="JB142" s="114"/>
      <c r="JC142" s="114"/>
      <c r="JD142" s="114"/>
      <c r="JE142" s="114"/>
      <c r="JF142" s="114"/>
      <c r="JG142" s="114"/>
      <c r="JH142" s="114"/>
      <c r="JI142" s="114"/>
      <c r="JJ142" s="114"/>
      <c r="JK142" s="114"/>
      <c r="JL142" s="114"/>
      <c r="JM142" s="114"/>
      <c r="JN142" s="114"/>
      <c r="JO142" s="114"/>
      <c r="JP142" s="114"/>
      <c r="JQ142" s="114"/>
      <c r="JR142" s="114"/>
      <c r="JS142" s="114"/>
      <c r="JT142" s="114"/>
      <c r="JU142" s="114"/>
      <c r="JV142" s="114"/>
      <c r="JW142" s="114"/>
      <c r="JX142" s="114"/>
      <c r="JY142" s="114"/>
      <c r="JZ142" s="114"/>
      <c r="KA142" s="114"/>
      <c r="KB142" s="114"/>
      <c r="KC142" s="114"/>
      <c r="KD142" s="114"/>
      <c r="KE142" s="114"/>
      <c r="KF142" s="114"/>
      <c r="KG142" s="114"/>
      <c r="KH142" s="114"/>
      <c r="KI142" s="114"/>
      <c r="KJ142" s="114"/>
      <c r="KK142" s="114"/>
      <c r="KL142" s="114"/>
      <c r="KM142" s="114"/>
      <c r="KN142" s="114"/>
      <c r="KO142" s="114"/>
      <c r="KP142" s="114"/>
      <c r="KQ142" s="114"/>
      <c r="KR142" s="114"/>
      <c r="KS142" s="114"/>
      <c r="KT142" s="114"/>
      <c r="KU142" s="114"/>
      <c r="KV142" s="114"/>
      <c r="KW142" s="114"/>
      <c r="KX142" s="114"/>
      <c r="KY142" s="114"/>
      <c r="KZ142" s="114"/>
      <c r="LA142" s="114"/>
      <c r="LB142" s="114"/>
      <c r="LC142" s="114"/>
    </row>
    <row r="143" spans="1:315" s="139" customFormat="1" ht="25" customHeight="1">
      <c r="A143" s="137"/>
      <c r="B143" s="170"/>
      <c r="C143" s="171"/>
      <c r="D143" s="172"/>
      <c r="E143" s="173"/>
      <c r="F143" s="173"/>
      <c r="G143" s="173"/>
      <c r="H143" s="174"/>
      <c r="I143" s="137"/>
      <c r="J143" s="175" t="str">
        <f t="shared" si="2"/>
        <v/>
      </c>
      <c r="K143" s="176"/>
      <c r="L143" s="177" t="str">
        <f t="shared" si="3"/>
        <v/>
      </c>
      <c r="M143" s="176"/>
      <c r="N143" s="177" t="str">
        <f t="shared" si="4"/>
        <v/>
      </c>
      <c r="O143" s="176"/>
      <c r="P143" s="177" t="str">
        <f t="shared" si="5"/>
        <v/>
      </c>
      <c r="Q143" s="178"/>
      <c r="R143" s="137"/>
      <c r="S143" s="175" t="str">
        <f t="shared" si="6"/>
        <v/>
      </c>
      <c r="T143" s="176"/>
      <c r="U143" s="177" t="str">
        <f t="shared" si="7"/>
        <v/>
      </c>
      <c r="V143" s="176"/>
      <c r="W143" s="177" t="str">
        <f t="shared" si="8"/>
        <v/>
      </c>
      <c r="X143" s="176"/>
      <c r="Y143" s="179" t="str">
        <f t="shared" si="9"/>
        <v/>
      </c>
      <c r="Z143" s="180"/>
      <c r="AA143" s="137"/>
      <c r="AB143" s="181"/>
      <c r="AC143" s="182" t="str">
        <f t="shared" si="0"/>
        <v/>
      </c>
      <c r="AD143" s="183" t="str">
        <f t="shared" si="1"/>
        <v/>
      </c>
      <c r="AE143" s="184"/>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c r="BG143" s="137"/>
      <c r="BH143" s="137"/>
      <c r="BI143" s="137"/>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c r="IW143" s="114"/>
      <c r="IX143" s="114"/>
      <c r="IY143" s="114"/>
      <c r="IZ143" s="114"/>
      <c r="JA143" s="114"/>
      <c r="JB143" s="114"/>
      <c r="JC143" s="114"/>
      <c r="JD143" s="114"/>
      <c r="JE143" s="114"/>
      <c r="JF143" s="114"/>
      <c r="JG143" s="114"/>
      <c r="JH143" s="114"/>
      <c r="JI143" s="114"/>
      <c r="JJ143" s="114"/>
      <c r="JK143" s="114"/>
      <c r="JL143" s="114"/>
      <c r="JM143" s="114"/>
      <c r="JN143" s="114"/>
      <c r="JO143" s="114"/>
      <c r="JP143" s="114"/>
      <c r="JQ143" s="114"/>
      <c r="JR143" s="114"/>
      <c r="JS143" s="114"/>
      <c r="JT143" s="114"/>
      <c r="JU143" s="114"/>
      <c r="JV143" s="114"/>
      <c r="JW143" s="114"/>
      <c r="JX143" s="114"/>
      <c r="JY143" s="114"/>
      <c r="JZ143" s="114"/>
      <c r="KA143" s="114"/>
      <c r="KB143" s="114"/>
      <c r="KC143" s="114"/>
      <c r="KD143" s="114"/>
      <c r="KE143" s="114"/>
      <c r="KF143" s="114"/>
      <c r="KG143" s="114"/>
      <c r="KH143" s="114"/>
      <c r="KI143" s="114"/>
      <c r="KJ143" s="114"/>
      <c r="KK143" s="114"/>
      <c r="KL143" s="114"/>
      <c r="KM143" s="114"/>
      <c r="KN143" s="114"/>
      <c r="KO143" s="114"/>
      <c r="KP143" s="114"/>
      <c r="KQ143" s="114"/>
      <c r="KR143" s="114"/>
      <c r="KS143" s="114"/>
      <c r="KT143" s="114"/>
      <c r="KU143" s="114"/>
      <c r="KV143" s="114"/>
      <c r="KW143" s="114"/>
      <c r="KX143" s="114"/>
      <c r="KY143" s="114"/>
      <c r="KZ143" s="114"/>
      <c r="LA143" s="114"/>
      <c r="LB143" s="114"/>
      <c r="LC143" s="114"/>
    </row>
    <row r="144" spans="1:315" s="139" customFormat="1" ht="25" customHeight="1">
      <c r="A144" s="137"/>
      <c r="B144" s="170"/>
      <c r="C144" s="171"/>
      <c r="D144" s="172"/>
      <c r="E144" s="173"/>
      <c r="F144" s="173"/>
      <c r="G144" s="173"/>
      <c r="H144" s="174"/>
      <c r="I144" s="137"/>
      <c r="J144" s="175" t="str">
        <f t="shared" si="2"/>
        <v/>
      </c>
      <c r="K144" s="176"/>
      <c r="L144" s="177" t="str">
        <f t="shared" si="3"/>
        <v/>
      </c>
      <c r="M144" s="176"/>
      <c r="N144" s="177" t="str">
        <f t="shared" si="4"/>
        <v/>
      </c>
      <c r="O144" s="176"/>
      <c r="P144" s="177" t="str">
        <f t="shared" si="5"/>
        <v/>
      </c>
      <c r="Q144" s="178"/>
      <c r="R144" s="137"/>
      <c r="S144" s="175" t="str">
        <f t="shared" si="6"/>
        <v/>
      </c>
      <c r="T144" s="176"/>
      <c r="U144" s="177" t="str">
        <f t="shared" si="7"/>
        <v/>
      </c>
      <c r="V144" s="176"/>
      <c r="W144" s="177" t="str">
        <f t="shared" si="8"/>
        <v/>
      </c>
      <c r="X144" s="176"/>
      <c r="Y144" s="179" t="str">
        <f t="shared" si="9"/>
        <v/>
      </c>
      <c r="Z144" s="180"/>
      <c r="AA144" s="137"/>
      <c r="AB144" s="181"/>
      <c r="AC144" s="182" t="str">
        <f t="shared" si="0"/>
        <v/>
      </c>
      <c r="AD144" s="183" t="str">
        <f t="shared" si="1"/>
        <v/>
      </c>
      <c r="AE144" s="184"/>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c r="BG144" s="137"/>
      <c r="BH144" s="137"/>
      <c r="BI144" s="137"/>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row>
    <row r="145" spans="1:315" s="139" customFormat="1" ht="25" customHeight="1">
      <c r="A145" s="137"/>
      <c r="B145" s="170"/>
      <c r="C145" s="171"/>
      <c r="D145" s="172"/>
      <c r="E145" s="173"/>
      <c r="F145" s="173"/>
      <c r="G145" s="173"/>
      <c r="H145" s="174"/>
      <c r="I145" s="137"/>
      <c r="J145" s="175" t="str">
        <f t="shared" si="2"/>
        <v/>
      </c>
      <c r="K145" s="176"/>
      <c r="L145" s="177" t="str">
        <f t="shared" si="3"/>
        <v/>
      </c>
      <c r="M145" s="176"/>
      <c r="N145" s="177" t="str">
        <f t="shared" si="4"/>
        <v/>
      </c>
      <c r="O145" s="176"/>
      <c r="P145" s="177" t="str">
        <f t="shared" si="5"/>
        <v/>
      </c>
      <c r="Q145" s="178"/>
      <c r="R145" s="137"/>
      <c r="S145" s="175" t="str">
        <f t="shared" si="6"/>
        <v/>
      </c>
      <c r="T145" s="176"/>
      <c r="U145" s="177" t="str">
        <f t="shared" si="7"/>
        <v/>
      </c>
      <c r="V145" s="176"/>
      <c r="W145" s="177" t="str">
        <f t="shared" si="8"/>
        <v/>
      </c>
      <c r="X145" s="176"/>
      <c r="Y145" s="179" t="str">
        <f t="shared" si="9"/>
        <v/>
      </c>
      <c r="Z145" s="180"/>
      <c r="AA145" s="137"/>
      <c r="AB145" s="181"/>
      <c r="AC145" s="182" t="str">
        <f t="shared" si="0"/>
        <v/>
      </c>
      <c r="AD145" s="183" t="str">
        <f t="shared" si="1"/>
        <v/>
      </c>
      <c r="AE145" s="184"/>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c r="IW145" s="114"/>
      <c r="IX145" s="114"/>
      <c r="IY145" s="114"/>
      <c r="IZ145" s="114"/>
      <c r="JA145" s="114"/>
      <c r="JB145" s="114"/>
      <c r="JC145" s="114"/>
      <c r="JD145" s="114"/>
      <c r="JE145" s="114"/>
      <c r="JF145" s="114"/>
      <c r="JG145" s="114"/>
      <c r="JH145" s="114"/>
      <c r="JI145" s="114"/>
      <c r="JJ145" s="114"/>
      <c r="JK145" s="114"/>
      <c r="JL145" s="114"/>
      <c r="JM145" s="114"/>
      <c r="JN145" s="114"/>
      <c r="JO145" s="114"/>
      <c r="JP145" s="114"/>
      <c r="JQ145" s="114"/>
      <c r="JR145" s="114"/>
      <c r="JS145" s="114"/>
      <c r="JT145" s="114"/>
      <c r="JU145" s="114"/>
      <c r="JV145" s="114"/>
      <c r="JW145" s="114"/>
      <c r="JX145" s="114"/>
      <c r="JY145" s="114"/>
      <c r="JZ145" s="114"/>
      <c r="KA145" s="114"/>
      <c r="KB145" s="114"/>
      <c r="KC145" s="114"/>
      <c r="KD145" s="114"/>
      <c r="KE145" s="114"/>
      <c r="KF145" s="114"/>
      <c r="KG145" s="114"/>
      <c r="KH145" s="114"/>
      <c r="KI145" s="114"/>
      <c r="KJ145" s="114"/>
      <c r="KK145" s="114"/>
      <c r="KL145" s="114"/>
      <c r="KM145" s="114"/>
      <c r="KN145" s="114"/>
      <c r="KO145" s="114"/>
      <c r="KP145" s="114"/>
      <c r="KQ145" s="114"/>
      <c r="KR145" s="114"/>
      <c r="KS145" s="114"/>
      <c r="KT145" s="114"/>
      <c r="KU145" s="114"/>
      <c r="KV145" s="114"/>
      <c r="KW145" s="114"/>
      <c r="KX145" s="114"/>
      <c r="KY145" s="114"/>
      <c r="KZ145" s="114"/>
      <c r="LA145" s="114"/>
      <c r="LB145" s="114"/>
      <c r="LC145" s="114"/>
    </row>
    <row r="146" spans="1:315" s="139" customFormat="1" ht="25" customHeight="1">
      <c r="A146" s="137"/>
      <c r="B146" s="170"/>
      <c r="C146" s="171"/>
      <c r="D146" s="172"/>
      <c r="E146" s="173"/>
      <c r="F146" s="173"/>
      <c r="G146" s="173"/>
      <c r="H146" s="174"/>
      <c r="I146" s="137"/>
      <c r="J146" s="175" t="str">
        <f t="shared" si="2"/>
        <v/>
      </c>
      <c r="K146" s="176"/>
      <c r="L146" s="177" t="str">
        <f t="shared" si="3"/>
        <v/>
      </c>
      <c r="M146" s="176"/>
      <c r="N146" s="177" t="str">
        <f t="shared" si="4"/>
        <v/>
      </c>
      <c r="O146" s="176"/>
      <c r="P146" s="177" t="str">
        <f t="shared" si="5"/>
        <v/>
      </c>
      <c r="Q146" s="178"/>
      <c r="R146" s="137"/>
      <c r="S146" s="175" t="str">
        <f t="shared" si="6"/>
        <v/>
      </c>
      <c r="T146" s="176"/>
      <c r="U146" s="177" t="str">
        <f t="shared" si="7"/>
        <v/>
      </c>
      <c r="V146" s="176"/>
      <c r="W146" s="177" t="str">
        <f t="shared" si="8"/>
        <v/>
      </c>
      <c r="X146" s="176"/>
      <c r="Y146" s="179" t="str">
        <f t="shared" si="9"/>
        <v/>
      </c>
      <c r="Z146" s="180"/>
      <c r="AA146" s="137"/>
      <c r="AB146" s="181"/>
      <c r="AC146" s="182" t="str">
        <f t="shared" si="0"/>
        <v/>
      </c>
      <c r="AD146" s="183" t="str">
        <f t="shared" si="1"/>
        <v/>
      </c>
      <c r="AE146" s="184"/>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c r="IW146" s="114"/>
      <c r="IX146" s="114"/>
      <c r="IY146" s="114"/>
      <c r="IZ146" s="114"/>
      <c r="JA146" s="114"/>
      <c r="JB146" s="114"/>
      <c r="JC146" s="114"/>
      <c r="JD146" s="114"/>
      <c r="JE146" s="114"/>
      <c r="JF146" s="114"/>
      <c r="JG146" s="114"/>
      <c r="JH146" s="114"/>
      <c r="JI146" s="114"/>
      <c r="JJ146" s="114"/>
      <c r="JK146" s="114"/>
      <c r="JL146" s="114"/>
      <c r="JM146" s="114"/>
      <c r="JN146" s="114"/>
      <c r="JO146" s="114"/>
      <c r="JP146" s="114"/>
      <c r="JQ146" s="114"/>
      <c r="JR146" s="114"/>
      <c r="JS146" s="114"/>
      <c r="JT146" s="114"/>
      <c r="JU146" s="114"/>
      <c r="JV146" s="114"/>
      <c r="JW146" s="114"/>
      <c r="JX146" s="114"/>
      <c r="JY146" s="114"/>
      <c r="JZ146" s="114"/>
      <c r="KA146" s="114"/>
      <c r="KB146" s="114"/>
      <c r="KC146" s="114"/>
      <c r="KD146" s="114"/>
      <c r="KE146" s="114"/>
      <c r="KF146" s="114"/>
      <c r="KG146" s="114"/>
      <c r="KH146" s="114"/>
      <c r="KI146" s="114"/>
      <c r="KJ146" s="114"/>
      <c r="KK146" s="114"/>
      <c r="KL146" s="114"/>
      <c r="KM146" s="114"/>
      <c r="KN146" s="114"/>
      <c r="KO146" s="114"/>
      <c r="KP146" s="114"/>
      <c r="KQ146" s="114"/>
      <c r="KR146" s="114"/>
      <c r="KS146" s="114"/>
      <c r="KT146" s="114"/>
      <c r="KU146" s="114"/>
      <c r="KV146" s="114"/>
      <c r="KW146" s="114"/>
      <c r="KX146" s="114"/>
      <c r="KY146" s="114"/>
      <c r="KZ146" s="114"/>
      <c r="LA146" s="114"/>
      <c r="LB146" s="114"/>
      <c r="LC146" s="114"/>
    </row>
    <row r="147" spans="1:315" s="139" customFormat="1" ht="25" customHeight="1">
      <c r="A147" s="137"/>
      <c r="B147" s="170"/>
      <c r="C147" s="171"/>
      <c r="D147" s="172"/>
      <c r="E147" s="173"/>
      <c r="F147" s="173"/>
      <c r="G147" s="173"/>
      <c r="H147" s="174"/>
      <c r="I147" s="137"/>
      <c r="J147" s="175" t="str">
        <f t="shared" si="2"/>
        <v/>
      </c>
      <c r="K147" s="176"/>
      <c r="L147" s="177" t="str">
        <f t="shared" si="3"/>
        <v/>
      </c>
      <c r="M147" s="176"/>
      <c r="N147" s="177" t="str">
        <f t="shared" si="4"/>
        <v/>
      </c>
      <c r="O147" s="176"/>
      <c r="P147" s="177" t="str">
        <f t="shared" si="5"/>
        <v/>
      </c>
      <c r="Q147" s="178"/>
      <c r="R147" s="137"/>
      <c r="S147" s="175" t="str">
        <f t="shared" si="6"/>
        <v/>
      </c>
      <c r="T147" s="176"/>
      <c r="U147" s="177" t="str">
        <f t="shared" si="7"/>
        <v/>
      </c>
      <c r="V147" s="176"/>
      <c r="W147" s="177" t="str">
        <f t="shared" si="8"/>
        <v/>
      </c>
      <c r="X147" s="176"/>
      <c r="Y147" s="179" t="str">
        <f t="shared" si="9"/>
        <v/>
      </c>
      <c r="Z147" s="180"/>
      <c r="AA147" s="137"/>
      <c r="AB147" s="181"/>
      <c r="AC147" s="182" t="str">
        <f t="shared" si="0"/>
        <v/>
      </c>
      <c r="AD147" s="183" t="str">
        <f t="shared" si="1"/>
        <v/>
      </c>
      <c r="AE147" s="184"/>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c r="IW147" s="114"/>
      <c r="IX147" s="114"/>
      <c r="IY147" s="114"/>
      <c r="IZ147" s="114"/>
      <c r="JA147" s="114"/>
      <c r="JB147" s="114"/>
      <c r="JC147" s="114"/>
      <c r="JD147" s="114"/>
      <c r="JE147" s="114"/>
      <c r="JF147" s="114"/>
      <c r="JG147" s="114"/>
      <c r="JH147" s="114"/>
      <c r="JI147" s="114"/>
      <c r="JJ147" s="114"/>
      <c r="JK147" s="114"/>
      <c r="JL147" s="114"/>
      <c r="JM147" s="114"/>
      <c r="JN147" s="114"/>
      <c r="JO147" s="114"/>
      <c r="JP147" s="114"/>
      <c r="JQ147" s="114"/>
      <c r="JR147" s="114"/>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c r="KO147" s="114"/>
      <c r="KP147" s="114"/>
      <c r="KQ147" s="114"/>
      <c r="KR147" s="114"/>
      <c r="KS147" s="114"/>
      <c r="KT147" s="114"/>
      <c r="KU147" s="114"/>
      <c r="KV147" s="114"/>
      <c r="KW147" s="114"/>
      <c r="KX147" s="114"/>
      <c r="KY147" s="114"/>
      <c r="KZ147" s="114"/>
      <c r="LA147" s="114"/>
      <c r="LB147" s="114"/>
      <c r="LC147" s="114"/>
    </row>
    <row r="148" spans="1:315" s="139" customFormat="1" ht="25" customHeight="1">
      <c r="A148" s="137"/>
      <c r="B148" s="170"/>
      <c r="C148" s="171"/>
      <c r="D148" s="172"/>
      <c r="E148" s="173"/>
      <c r="F148" s="173"/>
      <c r="G148" s="173"/>
      <c r="H148" s="174"/>
      <c r="I148" s="137"/>
      <c r="J148" s="175" t="str">
        <f t="shared" si="2"/>
        <v/>
      </c>
      <c r="K148" s="176"/>
      <c r="L148" s="177" t="str">
        <f t="shared" si="3"/>
        <v/>
      </c>
      <c r="M148" s="176"/>
      <c r="N148" s="177" t="str">
        <f t="shared" si="4"/>
        <v/>
      </c>
      <c r="O148" s="176"/>
      <c r="P148" s="177" t="str">
        <f t="shared" si="5"/>
        <v/>
      </c>
      <c r="Q148" s="178"/>
      <c r="R148" s="137"/>
      <c r="S148" s="175" t="str">
        <f t="shared" si="6"/>
        <v/>
      </c>
      <c r="T148" s="176"/>
      <c r="U148" s="177" t="str">
        <f t="shared" si="7"/>
        <v/>
      </c>
      <c r="V148" s="176"/>
      <c r="W148" s="177" t="str">
        <f t="shared" si="8"/>
        <v/>
      </c>
      <c r="X148" s="176"/>
      <c r="Y148" s="179" t="str">
        <f t="shared" si="9"/>
        <v/>
      </c>
      <c r="Z148" s="180"/>
      <c r="AA148" s="137"/>
      <c r="AB148" s="181"/>
      <c r="AC148" s="182" t="str">
        <f t="shared" si="0"/>
        <v/>
      </c>
      <c r="AD148" s="183" t="str">
        <f t="shared" si="1"/>
        <v/>
      </c>
      <c r="AE148" s="184"/>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c r="IW148" s="114"/>
      <c r="IX148" s="114"/>
      <c r="IY148" s="114"/>
      <c r="IZ148" s="114"/>
      <c r="JA148" s="114"/>
      <c r="JB148" s="114"/>
      <c r="JC148" s="114"/>
      <c r="JD148" s="114"/>
      <c r="JE148" s="114"/>
      <c r="JF148" s="114"/>
      <c r="JG148" s="114"/>
      <c r="JH148" s="114"/>
      <c r="JI148" s="114"/>
      <c r="JJ148" s="114"/>
      <c r="JK148" s="114"/>
      <c r="JL148" s="114"/>
      <c r="JM148" s="114"/>
      <c r="JN148" s="114"/>
      <c r="JO148" s="114"/>
      <c r="JP148" s="114"/>
      <c r="JQ148" s="114"/>
      <c r="JR148" s="114"/>
      <c r="JS148" s="114"/>
      <c r="JT148" s="114"/>
      <c r="JU148" s="114"/>
      <c r="JV148" s="114"/>
      <c r="JW148" s="114"/>
      <c r="JX148" s="114"/>
      <c r="JY148" s="114"/>
      <c r="JZ148" s="114"/>
      <c r="KA148" s="114"/>
      <c r="KB148" s="114"/>
      <c r="KC148" s="114"/>
      <c r="KD148" s="114"/>
      <c r="KE148" s="114"/>
      <c r="KF148" s="114"/>
      <c r="KG148" s="114"/>
      <c r="KH148" s="114"/>
      <c r="KI148" s="114"/>
      <c r="KJ148" s="114"/>
      <c r="KK148" s="114"/>
      <c r="KL148" s="114"/>
      <c r="KM148" s="114"/>
      <c r="KN148" s="114"/>
      <c r="KO148" s="114"/>
      <c r="KP148" s="114"/>
      <c r="KQ148" s="114"/>
      <c r="KR148" s="114"/>
      <c r="KS148" s="114"/>
      <c r="KT148" s="114"/>
      <c r="KU148" s="114"/>
      <c r="KV148" s="114"/>
      <c r="KW148" s="114"/>
      <c r="KX148" s="114"/>
      <c r="KY148" s="114"/>
      <c r="KZ148" s="114"/>
      <c r="LA148" s="114"/>
      <c r="LB148" s="114"/>
      <c r="LC148" s="114"/>
    </row>
    <row r="149" spans="1:315" s="139" customFormat="1" ht="25" customHeight="1">
      <c r="A149" s="137"/>
      <c r="B149" s="170"/>
      <c r="C149" s="171"/>
      <c r="D149" s="172"/>
      <c r="E149" s="173"/>
      <c r="F149" s="173"/>
      <c r="G149" s="173"/>
      <c r="H149" s="174"/>
      <c r="I149" s="137"/>
      <c r="J149" s="175" t="str">
        <f t="shared" si="2"/>
        <v/>
      </c>
      <c r="K149" s="176"/>
      <c r="L149" s="177" t="str">
        <f t="shared" si="3"/>
        <v/>
      </c>
      <c r="M149" s="176"/>
      <c r="N149" s="177" t="str">
        <f t="shared" si="4"/>
        <v/>
      </c>
      <c r="O149" s="176"/>
      <c r="P149" s="177" t="str">
        <f t="shared" si="5"/>
        <v/>
      </c>
      <c r="Q149" s="178"/>
      <c r="R149" s="137"/>
      <c r="S149" s="175" t="str">
        <f t="shared" si="6"/>
        <v/>
      </c>
      <c r="T149" s="176"/>
      <c r="U149" s="177" t="str">
        <f t="shared" si="7"/>
        <v/>
      </c>
      <c r="V149" s="176"/>
      <c r="W149" s="177" t="str">
        <f t="shared" si="8"/>
        <v/>
      </c>
      <c r="X149" s="176"/>
      <c r="Y149" s="179" t="str">
        <f t="shared" si="9"/>
        <v/>
      </c>
      <c r="Z149" s="180"/>
      <c r="AA149" s="137"/>
      <c r="AB149" s="181"/>
      <c r="AC149" s="182" t="str">
        <f t="shared" si="0"/>
        <v/>
      </c>
      <c r="AD149" s="183" t="str">
        <f t="shared" si="1"/>
        <v/>
      </c>
      <c r="AE149" s="184"/>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row>
    <row r="150" spans="1:315" s="139" customFormat="1" ht="25" customHeight="1">
      <c r="A150" s="137"/>
      <c r="B150" s="170"/>
      <c r="C150" s="171"/>
      <c r="D150" s="172"/>
      <c r="E150" s="173"/>
      <c r="F150" s="173"/>
      <c r="G150" s="173"/>
      <c r="H150" s="174"/>
      <c r="I150" s="137"/>
      <c r="J150" s="175" t="str">
        <f t="shared" si="2"/>
        <v/>
      </c>
      <c r="K150" s="176"/>
      <c r="L150" s="177" t="str">
        <f t="shared" si="3"/>
        <v/>
      </c>
      <c r="M150" s="176"/>
      <c r="N150" s="177" t="str">
        <f t="shared" si="4"/>
        <v/>
      </c>
      <c r="O150" s="176"/>
      <c r="P150" s="177" t="str">
        <f t="shared" si="5"/>
        <v/>
      </c>
      <c r="Q150" s="178"/>
      <c r="R150" s="137"/>
      <c r="S150" s="175" t="str">
        <f t="shared" si="6"/>
        <v/>
      </c>
      <c r="T150" s="176"/>
      <c r="U150" s="177" t="str">
        <f t="shared" si="7"/>
        <v/>
      </c>
      <c r="V150" s="176"/>
      <c r="W150" s="177" t="str">
        <f t="shared" si="8"/>
        <v/>
      </c>
      <c r="X150" s="176"/>
      <c r="Y150" s="179" t="str">
        <f t="shared" si="9"/>
        <v/>
      </c>
      <c r="Z150" s="180"/>
      <c r="AA150" s="137"/>
      <c r="AB150" s="181"/>
      <c r="AC150" s="182" t="str">
        <f t="shared" si="0"/>
        <v/>
      </c>
      <c r="AD150" s="183" t="str">
        <f t="shared" si="1"/>
        <v/>
      </c>
      <c r="AE150" s="184"/>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c r="IW150" s="114"/>
      <c r="IX150" s="114"/>
      <c r="IY150" s="114"/>
      <c r="IZ150" s="114"/>
      <c r="JA150" s="114"/>
      <c r="JB150" s="114"/>
      <c r="JC150" s="114"/>
      <c r="JD150" s="114"/>
      <c r="JE150" s="114"/>
      <c r="JF150" s="114"/>
      <c r="JG150" s="114"/>
      <c r="JH150" s="114"/>
      <c r="JI150" s="114"/>
      <c r="JJ150" s="114"/>
      <c r="JK150" s="114"/>
      <c r="JL150" s="114"/>
      <c r="JM150" s="114"/>
      <c r="JN150" s="114"/>
      <c r="JO150" s="114"/>
      <c r="JP150" s="114"/>
      <c r="JQ150" s="114"/>
      <c r="JR150" s="114"/>
      <c r="JS150" s="114"/>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c r="KO150" s="114"/>
      <c r="KP150" s="114"/>
      <c r="KQ150" s="114"/>
      <c r="KR150" s="114"/>
      <c r="KS150" s="114"/>
      <c r="KT150" s="114"/>
      <c r="KU150" s="114"/>
      <c r="KV150" s="114"/>
      <c r="KW150" s="114"/>
      <c r="KX150" s="114"/>
      <c r="KY150" s="114"/>
      <c r="KZ150" s="114"/>
      <c r="LA150" s="114"/>
      <c r="LB150" s="114"/>
      <c r="LC150" s="114"/>
    </row>
    <row r="151" spans="1:315" s="139" customFormat="1" ht="25" customHeight="1">
      <c r="A151" s="137"/>
      <c r="B151" s="170"/>
      <c r="C151" s="171"/>
      <c r="D151" s="172"/>
      <c r="E151" s="173"/>
      <c r="F151" s="173"/>
      <c r="G151" s="173"/>
      <c r="H151" s="174"/>
      <c r="I151" s="137"/>
      <c r="J151" s="175" t="str">
        <f t="shared" si="2"/>
        <v/>
      </c>
      <c r="K151" s="176"/>
      <c r="L151" s="177" t="str">
        <f t="shared" si="3"/>
        <v/>
      </c>
      <c r="M151" s="176"/>
      <c r="N151" s="177" t="str">
        <f t="shared" si="4"/>
        <v/>
      </c>
      <c r="O151" s="176"/>
      <c r="P151" s="177" t="str">
        <f t="shared" si="5"/>
        <v/>
      </c>
      <c r="Q151" s="178"/>
      <c r="R151" s="137"/>
      <c r="S151" s="175" t="str">
        <f t="shared" si="6"/>
        <v/>
      </c>
      <c r="T151" s="176"/>
      <c r="U151" s="177" t="str">
        <f t="shared" si="7"/>
        <v/>
      </c>
      <c r="V151" s="176"/>
      <c r="W151" s="177" t="str">
        <f t="shared" si="8"/>
        <v/>
      </c>
      <c r="X151" s="176"/>
      <c r="Y151" s="179" t="str">
        <f t="shared" si="9"/>
        <v/>
      </c>
      <c r="Z151" s="180"/>
      <c r="AA151" s="137"/>
      <c r="AB151" s="181"/>
      <c r="AC151" s="182" t="str">
        <f t="shared" si="0"/>
        <v/>
      </c>
      <c r="AD151" s="183" t="str">
        <f t="shared" si="1"/>
        <v/>
      </c>
      <c r="AE151" s="184"/>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c r="IZ151" s="114"/>
      <c r="JA151" s="114"/>
      <c r="JB151" s="114"/>
      <c r="JC151" s="114"/>
      <c r="JD151" s="114"/>
      <c r="JE151" s="114"/>
      <c r="JF151" s="114"/>
      <c r="JG151" s="114"/>
      <c r="JH151" s="114"/>
      <c r="JI151" s="114"/>
      <c r="JJ151" s="114"/>
      <c r="JK151" s="114"/>
      <c r="JL151" s="114"/>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14"/>
      <c r="KO151" s="114"/>
      <c r="KP151" s="114"/>
      <c r="KQ151" s="114"/>
      <c r="KR151" s="114"/>
      <c r="KS151" s="114"/>
      <c r="KT151" s="114"/>
      <c r="KU151" s="114"/>
      <c r="KV151" s="114"/>
      <c r="KW151" s="114"/>
      <c r="KX151" s="114"/>
      <c r="KY151" s="114"/>
      <c r="KZ151" s="114"/>
      <c r="LA151" s="114"/>
      <c r="LB151" s="114"/>
      <c r="LC151" s="114"/>
    </row>
    <row r="152" spans="1:315" s="139" customFormat="1" ht="25" customHeight="1">
      <c r="A152" s="137"/>
      <c r="B152" s="170"/>
      <c r="C152" s="171"/>
      <c r="D152" s="172"/>
      <c r="E152" s="173"/>
      <c r="F152" s="173"/>
      <c r="G152" s="173"/>
      <c r="H152" s="174"/>
      <c r="I152" s="137"/>
      <c r="J152" s="175" t="str">
        <f t="shared" si="2"/>
        <v/>
      </c>
      <c r="K152" s="176"/>
      <c r="L152" s="177" t="str">
        <f t="shared" si="3"/>
        <v/>
      </c>
      <c r="M152" s="176"/>
      <c r="N152" s="177" t="str">
        <f t="shared" si="4"/>
        <v/>
      </c>
      <c r="O152" s="176"/>
      <c r="P152" s="177" t="str">
        <f t="shared" si="5"/>
        <v/>
      </c>
      <c r="Q152" s="178"/>
      <c r="R152" s="137"/>
      <c r="S152" s="175" t="str">
        <f t="shared" si="6"/>
        <v/>
      </c>
      <c r="T152" s="176"/>
      <c r="U152" s="177" t="str">
        <f t="shared" si="7"/>
        <v/>
      </c>
      <c r="V152" s="176"/>
      <c r="W152" s="177" t="str">
        <f t="shared" si="8"/>
        <v/>
      </c>
      <c r="X152" s="176"/>
      <c r="Y152" s="179" t="str">
        <f t="shared" si="9"/>
        <v/>
      </c>
      <c r="Z152" s="180"/>
      <c r="AA152" s="137"/>
      <c r="AB152" s="181"/>
      <c r="AC152" s="182" t="str">
        <f t="shared" si="0"/>
        <v/>
      </c>
      <c r="AD152" s="183" t="str">
        <f t="shared" si="1"/>
        <v/>
      </c>
      <c r="AE152" s="184"/>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c r="IZ152" s="114"/>
      <c r="JA152" s="114"/>
      <c r="JB152" s="114"/>
      <c r="JC152" s="114"/>
      <c r="JD152" s="114"/>
      <c r="JE152" s="114"/>
      <c r="JF152" s="114"/>
      <c r="JG152" s="114"/>
      <c r="JH152" s="114"/>
      <c r="JI152" s="114"/>
      <c r="JJ152" s="114"/>
      <c r="JK152" s="114"/>
      <c r="JL152" s="114"/>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14"/>
      <c r="KO152" s="114"/>
      <c r="KP152" s="114"/>
      <c r="KQ152" s="114"/>
      <c r="KR152" s="114"/>
      <c r="KS152" s="114"/>
      <c r="KT152" s="114"/>
      <c r="KU152" s="114"/>
      <c r="KV152" s="114"/>
      <c r="KW152" s="114"/>
      <c r="KX152" s="114"/>
      <c r="KY152" s="114"/>
      <c r="KZ152" s="114"/>
      <c r="LA152" s="114"/>
      <c r="LB152" s="114"/>
      <c r="LC152" s="114"/>
    </row>
    <row r="153" spans="1:315" s="139" customFormat="1" ht="25" customHeight="1">
      <c r="A153" s="137"/>
      <c r="B153" s="170"/>
      <c r="C153" s="171"/>
      <c r="D153" s="172"/>
      <c r="E153" s="173"/>
      <c r="F153" s="173"/>
      <c r="G153" s="173"/>
      <c r="H153" s="174"/>
      <c r="I153" s="137"/>
      <c r="J153" s="175" t="str">
        <f t="shared" si="2"/>
        <v/>
      </c>
      <c r="K153" s="176"/>
      <c r="L153" s="177" t="str">
        <f t="shared" si="3"/>
        <v/>
      </c>
      <c r="M153" s="176"/>
      <c r="N153" s="177" t="str">
        <f t="shared" si="4"/>
        <v/>
      </c>
      <c r="O153" s="176"/>
      <c r="P153" s="177" t="str">
        <f t="shared" si="5"/>
        <v/>
      </c>
      <c r="Q153" s="178"/>
      <c r="R153" s="137"/>
      <c r="S153" s="175" t="str">
        <f t="shared" si="6"/>
        <v/>
      </c>
      <c r="T153" s="176"/>
      <c r="U153" s="177" t="str">
        <f t="shared" si="7"/>
        <v/>
      </c>
      <c r="V153" s="176"/>
      <c r="W153" s="177" t="str">
        <f t="shared" si="8"/>
        <v/>
      </c>
      <c r="X153" s="176"/>
      <c r="Y153" s="179" t="str">
        <f t="shared" si="9"/>
        <v/>
      </c>
      <c r="Z153" s="180"/>
      <c r="AA153" s="137"/>
      <c r="AB153" s="181"/>
      <c r="AC153" s="182" t="str">
        <f t="shared" si="0"/>
        <v/>
      </c>
      <c r="AD153" s="183" t="str">
        <f t="shared" si="1"/>
        <v/>
      </c>
      <c r="AE153" s="184"/>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c r="IZ153" s="114"/>
      <c r="JA153" s="114"/>
      <c r="JB153" s="114"/>
      <c r="JC153" s="114"/>
      <c r="JD153" s="114"/>
      <c r="JE153" s="114"/>
      <c r="JF153" s="114"/>
      <c r="JG153" s="114"/>
      <c r="JH153" s="114"/>
      <c r="JI153" s="114"/>
      <c r="JJ153" s="114"/>
      <c r="JK153" s="114"/>
      <c r="JL153" s="114"/>
      <c r="JM153" s="114"/>
      <c r="JN153" s="114"/>
      <c r="JO153" s="114"/>
      <c r="JP153" s="114"/>
      <c r="JQ153" s="114"/>
      <c r="JR153" s="114"/>
      <c r="JS153" s="114"/>
      <c r="JT153" s="114"/>
      <c r="JU153" s="114"/>
      <c r="JV153" s="114"/>
      <c r="JW153" s="114"/>
      <c r="JX153" s="114"/>
      <c r="JY153" s="114"/>
      <c r="JZ153" s="114"/>
      <c r="KA153" s="114"/>
      <c r="KB153" s="114"/>
      <c r="KC153" s="114"/>
      <c r="KD153" s="114"/>
      <c r="KE153" s="114"/>
      <c r="KF153" s="114"/>
      <c r="KG153" s="114"/>
      <c r="KH153" s="114"/>
      <c r="KI153" s="114"/>
      <c r="KJ153" s="114"/>
      <c r="KK153" s="114"/>
      <c r="KL153" s="114"/>
      <c r="KM153" s="114"/>
      <c r="KN153" s="114"/>
      <c r="KO153" s="114"/>
      <c r="KP153" s="114"/>
      <c r="KQ153" s="114"/>
      <c r="KR153" s="114"/>
      <c r="KS153" s="114"/>
      <c r="KT153" s="114"/>
      <c r="KU153" s="114"/>
      <c r="KV153" s="114"/>
      <c r="KW153" s="114"/>
      <c r="KX153" s="114"/>
      <c r="KY153" s="114"/>
      <c r="KZ153" s="114"/>
      <c r="LA153" s="114"/>
      <c r="LB153" s="114"/>
      <c r="LC153" s="114"/>
    </row>
    <row r="154" spans="1:315" s="139" customFormat="1" ht="25" customHeight="1">
      <c r="A154" s="137"/>
      <c r="B154" s="170"/>
      <c r="C154" s="171"/>
      <c r="D154" s="172"/>
      <c r="E154" s="173"/>
      <c r="F154" s="173"/>
      <c r="G154" s="173"/>
      <c r="H154" s="174"/>
      <c r="I154" s="137"/>
      <c r="J154" s="175" t="str">
        <f t="shared" si="2"/>
        <v/>
      </c>
      <c r="K154" s="176"/>
      <c r="L154" s="177" t="str">
        <f t="shared" si="3"/>
        <v/>
      </c>
      <c r="M154" s="176"/>
      <c r="N154" s="177" t="str">
        <f t="shared" si="4"/>
        <v/>
      </c>
      <c r="O154" s="176"/>
      <c r="P154" s="177" t="str">
        <f t="shared" si="5"/>
        <v/>
      </c>
      <c r="Q154" s="178"/>
      <c r="R154" s="137"/>
      <c r="S154" s="175" t="str">
        <f t="shared" si="6"/>
        <v/>
      </c>
      <c r="T154" s="176"/>
      <c r="U154" s="177" t="str">
        <f t="shared" si="7"/>
        <v/>
      </c>
      <c r="V154" s="176"/>
      <c r="W154" s="177" t="str">
        <f t="shared" si="8"/>
        <v/>
      </c>
      <c r="X154" s="176"/>
      <c r="Y154" s="179" t="str">
        <f t="shared" si="9"/>
        <v/>
      </c>
      <c r="Z154" s="180"/>
      <c r="AA154" s="137"/>
      <c r="AB154" s="181"/>
      <c r="AC154" s="182" t="str">
        <f t="shared" si="0"/>
        <v/>
      </c>
      <c r="AD154" s="183" t="str">
        <f t="shared" si="1"/>
        <v/>
      </c>
      <c r="AE154" s="184"/>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c r="JA154" s="114"/>
      <c r="JB154" s="114"/>
      <c r="JC154" s="114"/>
      <c r="JD154" s="114"/>
      <c r="JE154" s="114"/>
      <c r="JF154" s="114"/>
      <c r="JG154" s="114"/>
      <c r="JH154" s="114"/>
      <c r="JI154" s="114"/>
      <c r="JJ154" s="114"/>
      <c r="JK154" s="114"/>
      <c r="JL154" s="114"/>
      <c r="JM154" s="114"/>
      <c r="JN154" s="114"/>
      <c r="JO154" s="114"/>
      <c r="JP154" s="114"/>
      <c r="JQ154" s="114"/>
      <c r="JR154" s="114"/>
      <c r="JS154" s="114"/>
      <c r="JT154" s="114"/>
      <c r="JU154" s="114"/>
      <c r="JV154" s="114"/>
      <c r="JW154" s="114"/>
      <c r="JX154" s="114"/>
      <c r="JY154" s="114"/>
      <c r="JZ154" s="114"/>
      <c r="KA154" s="114"/>
      <c r="KB154" s="114"/>
      <c r="KC154" s="114"/>
      <c r="KD154" s="114"/>
      <c r="KE154" s="114"/>
      <c r="KF154" s="114"/>
      <c r="KG154" s="114"/>
      <c r="KH154" s="114"/>
      <c r="KI154" s="114"/>
      <c r="KJ154" s="114"/>
      <c r="KK154" s="114"/>
      <c r="KL154" s="114"/>
      <c r="KM154" s="114"/>
      <c r="KN154" s="114"/>
      <c r="KO154" s="114"/>
      <c r="KP154" s="114"/>
      <c r="KQ154" s="114"/>
      <c r="KR154" s="114"/>
      <c r="KS154" s="114"/>
      <c r="KT154" s="114"/>
      <c r="KU154" s="114"/>
      <c r="KV154" s="114"/>
      <c r="KW154" s="114"/>
      <c r="KX154" s="114"/>
      <c r="KY154" s="114"/>
      <c r="KZ154" s="114"/>
      <c r="LA154" s="114"/>
      <c r="LB154" s="114"/>
      <c r="LC154" s="114"/>
    </row>
    <row r="155" spans="1:315" s="139" customFormat="1" ht="25" customHeight="1">
      <c r="A155" s="137"/>
      <c r="B155" s="170"/>
      <c r="C155" s="171"/>
      <c r="D155" s="172"/>
      <c r="E155" s="173"/>
      <c r="F155" s="173"/>
      <c r="G155" s="173"/>
      <c r="H155" s="174"/>
      <c r="I155" s="137"/>
      <c r="J155" s="175" t="str">
        <f t="shared" si="2"/>
        <v/>
      </c>
      <c r="K155" s="176"/>
      <c r="L155" s="177" t="str">
        <f t="shared" si="3"/>
        <v/>
      </c>
      <c r="M155" s="176"/>
      <c r="N155" s="177" t="str">
        <f t="shared" si="4"/>
        <v/>
      </c>
      <c r="O155" s="176"/>
      <c r="P155" s="177" t="str">
        <f t="shared" si="5"/>
        <v/>
      </c>
      <c r="Q155" s="178"/>
      <c r="R155" s="137"/>
      <c r="S155" s="175" t="str">
        <f t="shared" si="6"/>
        <v/>
      </c>
      <c r="T155" s="176"/>
      <c r="U155" s="177" t="str">
        <f t="shared" si="7"/>
        <v/>
      </c>
      <c r="V155" s="176"/>
      <c r="W155" s="177" t="str">
        <f t="shared" si="8"/>
        <v/>
      </c>
      <c r="X155" s="176"/>
      <c r="Y155" s="179" t="str">
        <f t="shared" si="9"/>
        <v/>
      </c>
      <c r="Z155" s="180"/>
      <c r="AA155" s="137"/>
      <c r="AB155" s="181"/>
      <c r="AC155" s="182" t="str">
        <f t="shared" si="0"/>
        <v/>
      </c>
      <c r="AD155" s="183" t="str">
        <f t="shared" si="1"/>
        <v/>
      </c>
      <c r="AE155" s="184"/>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c r="BG155" s="137"/>
      <c r="BH155" s="137"/>
      <c r="BI155" s="137"/>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c r="JA155" s="114"/>
      <c r="JB155" s="114"/>
      <c r="JC155" s="114"/>
      <c r="JD155" s="114"/>
      <c r="JE155" s="114"/>
      <c r="JF155" s="114"/>
      <c r="JG155" s="114"/>
      <c r="JH155" s="114"/>
      <c r="JI155" s="114"/>
      <c r="JJ155" s="114"/>
      <c r="JK155" s="114"/>
      <c r="JL155" s="114"/>
      <c r="JM155" s="114"/>
      <c r="JN155" s="114"/>
      <c r="JO155" s="114"/>
      <c r="JP155" s="114"/>
      <c r="JQ155" s="114"/>
      <c r="JR155" s="114"/>
      <c r="JS155" s="114"/>
      <c r="JT155" s="114"/>
      <c r="JU155" s="114"/>
      <c r="JV155" s="114"/>
      <c r="JW155" s="114"/>
      <c r="JX155" s="114"/>
      <c r="JY155" s="114"/>
      <c r="JZ155" s="114"/>
      <c r="KA155" s="114"/>
      <c r="KB155" s="114"/>
      <c r="KC155" s="114"/>
      <c r="KD155" s="114"/>
      <c r="KE155" s="114"/>
      <c r="KF155" s="114"/>
      <c r="KG155" s="114"/>
      <c r="KH155" s="114"/>
      <c r="KI155" s="114"/>
      <c r="KJ155" s="114"/>
      <c r="KK155" s="114"/>
      <c r="KL155" s="114"/>
      <c r="KM155" s="114"/>
      <c r="KN155" s="114"/>
      <c r="KO155" s="114"/>
      <c r="KP155" s="114"/>
      <c r="KQ155" s="114"/>
      <c r="KR155" s="114"/>
      <c r="KS155" s="114"/>
      <c r="KT155" s="114"/>
      <c r="KU155" s="114"/>
      <c r="KV155" s="114"/>
      <c r="KW155" s="114"/>
      <c r="KX155" s="114"/>
      <c r="KY155" s="114"/>
      <c r="KZ155" s="114"/>
      <c r="LA155" s="114"/>
      <c r="LB155" s="114"/>
      <c r="LC155" s="114"/>
    </row>
    <row r="156" spans="1:315" s="139" customFormat="1" ht="25" customHeight="1">
      <c r="A156" s="137"/>
      <c r="B156" s="170"/>
      <c r="C156" s="171"/>
      <c r="D156" s="172"/>
      <c r="E156" s="173"/>
      <c r="F156" s="173"/>
      <c r="G156" s="173"/>
      <c r="H156" s="174"/>
      <c r="I156" s="137"/>
      <c r="J156" s="175" t="str">
        <f t="shared" si="2"/>
        <v/>
      </c>
      <c r="K156" s="176"/>
      <c r="L156" s="177" t="str">
        <f t="shared" si="3"/>
        <v/>
      </c>
      <c r="M156" s="176"/>
      <c r="N156" s="177" t="str">
        <f t="shared" si="4"/>
        <v/>
      </c>
      <c r="O156" s="176"/>
      <c r="P156" s="177" t="str">
        <f t="shared" si="5"/>
        <v/>
      </c>
      <c r="Q156" s="178"/>
      <c r="R156" s="137"/>
      <c r="S156" s="175" t="str">
        <f t="shared" si="6"/>
        <v/>
      </c>
      <c r="T156" s="176"/>
      <c r="U156" s="177" t="str">
        <f t="shared" si="7"/>
        <v/>
      </c>
      <c r="V156" s="176"/>
      <c r="W156" s="177" t="str">
        <f t="shared" si="8"/>
        <v/>
      </c>
      <c r="X156" s="176"/>
      <c r="Y156" s="179" t="str">
        <f t="shared" si="9"/>
        <v/>
      </c>
      <c r="Z156" s="180"/>
      <c r="AA156" s="137"/>
      <c r="AB156" s="181"/>
      <c r="AC156" s="182" t="str">
        <f t="shared" si="0"/>
        <v/>
      </c>
      <c r="AD156" s="183" t="str">
        <f t="shared" si="1"/>
        <v/>
      </c>
      <c r="AE156" s="184"/>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c r="JA156" s="114"/>
      <c r="JB156" s="114"/>
      <c r="JC156" s="114"/>
      <c r="JD156" s="114"/>
      <c r="JE156" s="114"/>
      <c r="JF156" s="114"/>
      <c r="JG156" s="114"/>
      <c r="JH156" s="114"/>
      <c r="JI156" s="114"/>
      <c r="JJ156" s="114"/>
      <c r="JK156" s="114"/>
      <c r="JL156" s="114"/>
      <c r="JM156" s="114"/>
      <c r="JN156" s="114"/>
      <c r="JO156" s="114"/>
      <c r="JP156" s="114"/>
      <c r="JQ156" s="114"/>
      <c r="JR156" s="114"/>
      <c r="JS156" s="114"/>
      <c r="JT156" s="114"/>
      <c r="JU156" s="114"/>
      <c r="JV156" s="114"/>
      <c r="JW156" s="114"/>
      <c r="JX156" s="114"/>
      <c r="JY156" s="114"/>
      <c r="JZ156" s="114"/>
      <c r="KA156" s="114"/>
      <c r="KB156" s="114"/>
      <c r="KC156" s="114"/>
      <c r="KD156" s="114"/>
      <c r="KE156" s="114"/>
      <c r="KF156" s="114"/>
      <c r="KG156" s="114"/>
      <c r="KH156" s="114"/>
      <c r="KI156" s="114"/>
      <c r="KJ156" s="114"/>
      <c r="KK156" s="114"/>
      <c r="KL156" s="114"/>
      <c r="KM156" s="114"/>
      <c r="KN156" s="114"/>
      <c r="KO156" s="114"/>
      <c r="KP156" s="114"/>
      <c r="KQ156" s="114"/>
      <c r="KR156" s="114"/>
      <c r="KS156" s="114"/>
      <c r="KT156" s="114"/>
      <c r="KU156" s="114"/>
      <c r="KV156" s="114"/>
      <c r="KW156" s="114"/>
      <c r="KX156" s="114"/>
      <c r="KY156" s="114"/>
      <c r="KZ156" s="114"/>
      <c r="LA156" s="114"/>
      <c r="LB156" s="114"/>
      <c r="LC156" s="114"/>
    </row>
    <row r="157" spans="1:315" s="139" customFormat="1" ht="25" customHeight="1">
      <c r="A157" s="137"/>
      <c r="B157" s="170"/>
      <c r="C157" s="171"/>
      <c r="D157" s="172"/>
      <c r="E157" s="173"/>
      <c r="F157" s="173"/>
      <c r="G157" s="173"/>
      <c r="H157" s="174"/>
      <c r="I157" s="137"/>
      <c r="J157" s="175" t="str">
        <f t="shared" si="2"/>
        <v/>
      </c>
      <c r="K157" s="176"/>
      <c r="L157" s="177" t="str">
        <f t="shared" si="3"/>
        <v/>
      </c>
      <c r="M157" s="176"/>
      <c r="N157" s="177" t="str">
        <f t="shared" si="4"/>
        <v/>
      </c>
      <c r="O157" s="176"/>
      <c r="P157" s="177" t="str">
        <f t="shared" si="5"/>
        <v/>
      </c>
      <c r="Q157" s="178"/>
      <c r="R157" s="137"/>
      <c r="S157" s="175" t="str">
        <f t="shared" si="6"/>
        <v/>
      </c>
      <c r="T157" s="176"/>
      <c r="U157" s="177" t="str">
        <f t="shared" si="7"/>
        <v/>
      </c>
      <c r="V157" s="176"/>
      <c r="W157" s="177" t="str">
        <f t="shared" si="8"/>
        <v/>
      </c>
      <c r="X157" s="176"/>
      <c r="Y157" s="179" t="str">
        <f t="shared" si="9"/>
        <v/>
      </c>
      <c r="Z157" s="180"/>
      <c r="AA157" s="137"/>
      <c r="AB157" s="181"/>
      <c r="AC157" s="182" t="str">
        <f t="shared" si="0"/>
        <v/>
      </c>
      <c r="AD157" s="183" t="str">
        <f t="shared" si="1"/>
        <v/>
      </c>
      <c r="AE157" s="184"/>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c r="IW157" s="114"/>
      <c r="IX157" s="114"/>
      <c r="IY157" s="114"/>
      <c r="IZ157" s="114"/>
      <c r="JA157" s="114"/>
      <c r="JB157" s="114"/>
      <c r="JC157" s="114"/>
      <c r="JD157" s="114"/>
      <c r="JE157" s="114"/>
      <c r="JF157" s="114"/>
      <c r="JG157" s="114"/>
      <c r="JH157" s="114"/>
      <c r="JI157" s="114"/>
      <c r="JJ157" s="114"/>
      <c r="JK157" s="114"/>
      <c r="JL157" s="114"/>
      <c r="JM157" s="114"/>
      <c r="JN157" s="114"/>
      <c r="JO157" s="114"/>
      <c r="JP157" s="114"/>
      <c r="JQ157" s="114"/>
      <c r="JR157" s="114"/>
      <c r="JS157" s="114"/>
      <c r="JT157" s="114"/>
      <c r="JU157" s="114"/>
      <c r="JV157" s="114"/>
      <c r="JW157" s="114"/>
      <c r="JX157" s="114"/>
      <c r="JY157" s="114"/>
      <c r="JZ157" s="114"/>
      <c r="KA157" s="114"/>
      <c r="KB157" s="114"/>
      <c r="KC157" s="114"/>
      <c r="KD157" s="114"/>
      <c r="KE157" s="114"/>
      <c r="KF157" s="114"/>
      <c r="KG157" s="114"/>
      <c r="KH157" s="114"/>
      <c r="KI157" s="114"/>
      <c r="KJ157" s="114"/>
      <c r="KK157" s="114"/>
      <c r="KL157" s="114"/>
      <c r="KM157" s="114"/>
      <c r="KN157" s="114"/>
      <c r="KO157" s="114"/>
      <c r="KP157" s="114"/>
      <c r="KQ157" s="114"/>
      <c r="KR157" s="114"/>
      <c r="KS157" s="114"/>
      <c r="KT157" s="114"/>
      <c r="KU157" s="114"/>
      <c r="KV157" s="114"/>
      <c r="KW157" s="114"/>
      <c r="KX157" s="114"/>
      <c r="KY157" s="114"/>
      <c r="KZ157" s="114"/>
      <c r="LA157" s="114"/>
      <c r="LB157" s="114"/>
      <c r="LC157" s="114"/>
    </row>
    <row r="158" spans="1:315" s="139" customFormat="1" ht="25" customHeight="1">
      <c r="A158" s="137"/>
      <c r="B158" s="170"/>
      <c r="C158" s="171"/>
      <c r="D158" s="172"/>
      <c r="E158" s="173"/>
      <c r="F158" s="173"/>
      <c r="G158" s="173"/>
      <c r="H158" s="174"/>
      <c r="I158" s="137"/>
      <c r="J158" s="175" t="str">
        <f t="shared" si="2"/>
        <v/>
      </c>
      <c r="K158" s="176"/>
      <c r="L158" s="177" t="str">
        <f t="shared" si="3"/>
        <v/>
      </c>
      <c r="M158" s="176"/>
      <c r="N158" s="177" t="str">
        <f t="shared" si="4"/>
        <v/>
      </c>
      <c r="O158" s="176"/>
      <c r="P158" s="177" t="str">
        <f t="shared" si="5"/>
        <v/>
      </c>
      <c r="Q158" s="178"/>
      <c r="R158" s="137"/>
      <c r="S158" s="175" t="str">
        <f t="shared" si="6"/>
        <v/>
      </c>
      <c r="T158" s="176"/>
      <c r="U158" s="177" t="str">
        <f t="shared" si="7"/>
        <v/>
      </c>
      <c r="V158" s="176"/>
      <c r="W158" s="177" t="str">
        <f t="shared" si="8"/>
        <v/>
      </c>
      <c r="X158" s="176"/>
      <c r="Y158" s="179" t="str">
        <f t="shared" si="9"/>
        <v/>
      </c>
      <c r="Z158" s="180"/>
      <c r="AA158" s="137"/>
      <c r="AB158" s="181"/>
      <c r="AC158" s="182" t="str">
        <f t="shared" si="0"/>
        <v/>
      </c>
      <c r="AD158" s="183" t="str">
        <f t="shared" si="1"/>
        <v/>
      </c>
      <c r="AE158" s="184"/>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4"/>
      <c r="JC158" s="114"/>
      <c r="JD158" s="114"/>
      <c r="JE158" s="114"/>
      <c r="JF158" s="114"/>
      <c r="JG158" s="114"/>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c r="KO158" s="114"/>
      <c r="KP158" s="114"/>
      <c r="KQ158" s="114"/>
      <c r="KR158" s="114"/>
      <c r="KS158" s="114"/>
      <c r="KT158" s="114"/>
      <c r="KU158" s="114"/>
      <c r="KV158" s="114"/>
      <c r="KW158" s="114"/>
      <c r="KX158" s="114"/>
      <c r="KY158" s="114"/>
      <c r="KZ158" s="114"/>
      <c r="LA158" s="114"/>
      <c r="LB158" s="114"/>
      <c r="LC158" s="114"/>
    </row>
    <row r="159" spans="1:315" s="139" customFormat="1" ht="25" customHeight="1">
      <c r="A159" s="137"/>
      <c r="B159" s="170"/>
      <c r="C159" s="171"/>
      <c r="D159" s="172"/>
      <c r="E159" s="173"/>
      <c r="F159" s="173"/>
      <c r="G159" s="173"/>
      <c r="H159" s="174"/>
      <c r="I159" s="137"/>
      <c r="J159" s="175" t="str">
        <f t="shared" si="2"/>
        <v/>
      </c>
      <c r="K159" s="176"/>
      <c r="L159" s="177" t="str">
        <f t="shared" si="3"/>
        <v/>
      </c>
      <c r="M159" s="176"/>
      <c r="N159" s="177" t="str">
        <f t="shared" si="4"/>
        <v/>
      </c>
      <c r="O159" s="176"/>
      <c r="P159" s="177" t="str">
        <f t="shared" si="5"/>
        <v/>
      </c>
      <c r="Q159" s="178"/>
      <c r="R159" s="137"/>
      <c r="S159" s="175" t="str">
        <f t="shared" si="6"/>
        <v/>
      </c>
      <c r="T159" s="176"/>
      <c r="U159" s="177" t="str">
        <f t="shared" si="7"/>
        <v/>
      </c>
      <c r="V159" s="176"/>
      <c r="W159" s="177" t="str">
        <f t="shared" si="8"/>
        <v/>
      </c>
      <c r="X159" s="176"/>
      <c r="Y159" s="179" t="str">
        <f t="shared" si="9"/>
        <v/>
      </c>
      <c r="Z159" s="180"/>
      <c r="AA159" s="137"/>
      <c r="AB159" s="181"/>
      <c r="AC159" s="182" t="str">
        <f t="shared" si="0"/>
        <v/>
      </c>
      <c r="AD159" s="183" t="str">
        <f t="shared" si="1"/>
        <v/>
      </c>
      <c r="AE159" s="184"/>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c r="JL159" s="114"/>
      <c r="JM159" s="114"/>
      <c r="JN159" s="114"/>
      <c r="JO159" s="114"/>
      <c r="JP159" s="114"/>
      <c r="JQ159" s="114"/>
      <c r="JR159" s="114"/>
      <c r="JS159" s="114"/>
      <c r="JT159" s="114"/>
      <c r="JU159" s="114"/>
      <c r="JV159" s="114"/>
      <c r="JW159" s="114"/>
      <c r="JX159" s="114"/>
      <c r="JY159" s="114"/>
      <c r="JZ159" s="114"/>
      <c r="KA159" s="114"/>
      <c r="KB159" s="114"/>
      <c r="KC159" s="114"/>
      <c r="KD159" s="114"/>
      <c r="KE159" s="114"/>
      <c r="KF159" s="114"/>
      <c r="KG159" s="114"/>
      <c r="KH159" s="114"/>
      <c r="KI159" s="114"/>
      <c r="KJ159" s="114"/>
      <c r="KK159" s="114"/>
      <c r="KL159" s="114"/>
      <c r="KM159" s="114"/>
      <c r="KN159" s="114"/>
      <c r="KO159" s="114"/>
      <c r="KP159" s="114"/>
      <c r="KQ159" s="114"/>
      <c r="KR159" s="114"/>
      <c r="KS159" s="114"/>
      <c r="KT159" s="114"/>
      <c r="KU159" s="114"/>
      <c r="KV159" s="114"/>
      <c r="KW159" s="114"/>
      <c r="KX159" s="114"/>
      <c r="KY159" s="114"/>
      <c r="KZ159" s="114"/>
      <c r="LA159" s="114"/>
      <c r="LB159" s="114"/>
      <c r="LC159" s="114"/>
    </row>
    <row r="160" spans="1:315" s="139" customFormat="1" ht="25" customHeight="1">
      <c r="A160" s="137"/>
      <c r="B160" s="170"/>
      <c r="C160" s="171"/>
      <c r="D160" s="172"/>
      <c r="E160" s="173"/>
      <c r="F160" s="173"/>
      <c r="G160" s="173"/>
      <c r="H160" s="174"/>
      <c r="I160" s="137"/>
      <c r="J160" s="175" t="str">
        <f t="shared" si="2"/>
        <v/>
      </c>
      <c r="K160" s="176"/>
      <c r="L160" s="177" t="str">
        <f t="shared" si="3"/>
        <v/>
      </c>
      <c r="M160" s="176"/>
      <c r="N160" s="177" t="str">
        <f t="shared" si="4"/>
        <v/>
      </c>
      <c r="O160" s="176"/>
      <c r="P160" s="177" t="str">
        <f t="shared" si="5"/>
        <v/>
      </c>
      <c r="Q160" s="178"/>
      <c r="R160" s="137"/>
      <c r="S160" s="175" t="str">
        <f t="shared" si="6"/>
        <v/>
      </c>
      <c r="T160" s="176"/>
      <c r="U160" s="177" t="str">
        <f t="shared" si="7"/>
        <v/>
      </c>
      <c r="V160" s="176"/>
      <c r="W160" s="177" t="str">
        <f t="shared" si="8"/>
        <v/>
      </c>
      <c r="X160" s="176"/>
      <c r="Y160" s="179" t="str">
        <f t="shared" si="9"/>
        <v/>
      </c>
      <c r="Z160" s="180"/>
      <c r="AA160" s="137"/>
      <c r="AB160" s="181"/>
      <c r="AC160" s="182" t="str">
        <f t="shared" si="0"/>
        <v/>
      </c>
      <c r="AD160" s="183" t="str">
        <f t="shared" si="1"/>
        <v/>
      </c>
      <c r="AE160" s="184"/>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c r="IW160" s="114"/>
      <c r="IX160" s="114"/>
      <c r="IY160" s="114"/>
      <c r="IZ160" s="114"/>
      <c r="JA160" s="114"/>
      <c r="JB160" s="114"/>
      <c r="JC160" s="114"/>
      <c r="JD160" s="114"/>
      <c r="JE160" s="114"/>
      <c r="JF160" s="114"/>
      <c r="JG160" s="114"/>
      <c r="JH160" s="114"/>
      <c r="JI160" s="114"/>
      <c r="JJ160" s="114"/>
      <c r="JK160" s="114"/>
      <c r="JL160" s="114"/>
      <c r="JM160" s="114"/>
      <c r="JN160" s="114"/>
      <c r="JO160" s="114"/>
      <c r="JP160" s="114"/>
      <c r="JQ160" s="114"/>
      <c r="JR160" s="114"/>
      <c r="JS160" s="114"/>
      <c r="JT160" s="114"/>
      <c r="JU160" s="114"/>
      <c r="JV160" s="114"/>
      <c r="JW160" s="114"/>
      <c r="JX160" s="114"/>
      <c r="JY160" s="114"/>
      <c r="JZ160" s="114"/>
      <c r="KA160" s="114"/>
      <c r="KB160" s="114"/>
      <c r="KC160" s="114"/>
      <c r="KD160" s="114"/>
      <c r="KE160" s="114"/>
      <c r="KF160" s="114"/>
      <c r="KG160" s="114"/>
      <c r="KH160" s="114"/>
      <c r="KI160" s="114"/>
      <c r="KJ160" s="114"/>
      <c r="KK160" s="114"/>
      <c r="KL160" s="114"/>
      <c r="KM160" s="114"/>
      <c r="KN160" s="114"/>
      <c r="KO160" s="114"/>
      <c r="KP160" s="114"/>
      <c r="KQ160" s="114"/>
      <c r="KR160" s="114"/>
      <c r="KS160" s="114"/>
      <c r="KT160" s="114"/>
      <c r="KU160" s="114"/>
      <c r="KV160" s="114"/>
      <c r="KW160" s="114"/>
      <c r="KX160" s="114"/>
      <c r="KY160" s="114"/>
      <c r="KZ160" s="114"/>
      <c r="LA160" s="114"/>
      <c r="LB160" s="114"/>
      <c r="LC160" s="114"/>
    </row>
    <row r="161" spans="1:315" s="139" customFormat="1" ht="25" customHeight="1">
      <c r="A161" s="137"/>
      <c r="B161" s="170"/>
      <c r="C161" s="171"/>
      <c r="D161" s="172"/>
      <c r="E161" s="173"/>
      <c r="F161" s="173"/>
      <c r="G161" s="173"/>
      <c r="H161" s="174"/>
      <c r="I161" s="137"/>
      <c r="J161" s="175" t="str">
        <f t="shared" si="2"/>
        <v/>
      </c>
      <c r="K161" s="176"/>
      <c r="L161" s="177" t="str">
        <f t="shared" si="3"/>
        <v/>
      </c>
      <c r="M161" s="176"/>
      <c r="N161" s="177" t="str">
        <f t="shared" si="4"/>
        <v/>
      </c>
      <c r="O161" s="176"/>
      <c r="P161" s="177" t="str">
        <f t="shared" si="5"/>
        <v/>
      </c>
      <c r="Q161" s="178"/>
      <c r="R161" s="137"/>
      <c r="S161" s="175" t="str">
        <f t="shared" si="6"/>
        <v/>
      </c>
      <c r="T161" s="176"/>
      <c r="U161" s="177" t="str">
        <f t="shared" si="7"/>
        <v/>
      </c>
      <c r="V161" s="176"/>
      <c r="W161" s="177" t="str">
        <f t="shared" si="8"/>
        <v/>
      </c>
      <c r="X161" s="176"/>
      <c r="Y161" s="179" t="str">
        <f t="shared" si="9"/>
        <v/>
      </c>
      <c r="Z161" s="180"/>
      <c r="AA161" s="137"/>
      <c r="AB161" s="181"/>
      <c r="AC161" s="182" t="str">
        <f t="shared" si="0"/>
        <v/>
      </c>
      <c r="AD161" s="183" t="str">
        <f t="shared" si="1"/>
        <v/>
      </c>
      <c r="AE161" s="184"/>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c r="IW161" s="114"/>
      <c r="IX161" s="114"/>
      <c r="IY161" s="114"/>
      <c r="IZ161" s="114"/>
      <c r="JA161" s="114"/>
      <c r="JB161" s="114"/>
      <c r="JC161" s="114"/>
      <c r="JD161" s="114"/>
      <c r="JE161" s="114"/>
      <c r="JF161" s="114"/>
      <c r="JG161" s="114"/>
      <c r="JH161" s="114"/>
      <c r="JI161" s="114"/>
      <c r="JJ161" s="114"/>
      <c r="JK161" s="114"/>
      <c r="JL161" s="114"/>
      <c r="JM161" s="114"/>
      <c r="JN161" s="114"/>
      <c r="JO161" s="114"/>
      <c r="JP161" s="114"/>
      <c r="JQ161" s="114"/>
      <c r="JR161" s="114"/>
      <c r="JS161" s="114"/>
      <c r="JT161" s="114"/>
      <c r="JU161" s="114"/>
      <c r="JV161" s="114"/>
      <c r="JW161" s="114"/>
      <c r="JX161" s="114"/>
      <c r="JY161" s="114"/>
      <c r="JZ161" s="114"/>
      <c r="KA161" s="114"/>
      <c r="KB161" s="114"/>
      <c r="KC161" s="114"/>
      <c r="KD161" s="114"/>
      <c r="KE161" s="114"/>
      <c r="KF161" s="114"/>
      <c r="KG161" s="114"/>
      <c r="KH161" s="114"/>
      <c r="KI161" s="114"/>
      <c r="KJ161" s="114"/>
      <c r="KK161" s="114"/>
      <c r="KL161" s="114"/>
      <c r="KM161" s="114"/>
      <c r="KN161" s="114"/>
      <c r="KO161" s="114"/>
      <c r="KP161" s="114"/>
      <c r="KQ161" s="114"/>
      <c r="KR161" s="114"/>
      <c r="KS161" s="114"/>
      <c r="KT161" s="114"/>
      <c r="KU161" s="114"/>
      <c r="KV161" s="114"/>
      <c r="KW161" s="114"/>
      <c r="KX161" s="114"/>
      <c r="KY161" s="114"/>
      <c r="KZ161" s="114"/>
      <c r="LA161" s="114"/>
      <c r="LB161" s="114"/>
      <c r="LC161" s="114"/>
    </row>
    <row r="162" spans="1:315" s="139" customFormat="1" ht="25" customHeight="1">
      <c r="A162" s="137"/>
      <c r="B162" s="170"/>
      <c r="C162" s="171"/>
      <c r="D162" s="172"/>
      <c r="E162" s="173"/>
      <c r="F162" s="173"/>
      <c r="G162" s="173"/>
      <c r="H162" s="174"/>
      <c r="I162" s="137"/>
      <c r="J162" s="175" t="str">
        <f t="shared" si="2"/>
        <v/>
      </c>
      <c r="K162" s="176"/>
      <c r="L162" s="177" t="str">
        <f t="shared" si="3"/>
        <v/>
      </c>
      <c r="M162" s="176"/>
      <c r="N162" s="177" t="str">
        <f t="shared" si="4"/>
        <v/>
      </c>
      <c r="O162" s="176"/>
      <c r="P162" s="177" t="str">
        <f t="shared" si="5"/>
        <v/>
      </c>
      <c r="Q162" s="178"/>
      <c r="R162" s="137"/>
      <c r="S162" s="175" t="str">
        <f t="shared" si="6"/>
        <v/>
      </c>
      <c r="T162" s="176"/>
      <c r="U162" s="177" t="str">
        <f t="shared" si="7"/>
        <v/>
      </c>
      <c r="V162" s="176"/>
      <c r="W162" s="177" t="str">
        <f t="shared" si="8"/>
        <v/>
      </c>
      <c r="X162" s="176"/>
      <c r="Y162" s="179" t="str">
        <f t="shared" si="9"/>
        <v/>
      </c>
      <c r="Z162" s="180"/>
      <c r="AA162" s="137"/>
      <c r="AB162" s="181"/>
      <c r="AC162" s="182" t="str">
        <f t="shared" si="0"/>
        <v/>
      </c>
      <c r="AD162" s="183" t="str">
        <f t="shared" si="1"/>
        <v/>
      </c>
      <c r="AE162" s="184"/>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c r="JA162" s="114"/>
      <c r="JB162" s="114"/>
      <c r="JC162" s="114"/>
      <c r="JD162" s="114"/>
      <c r="JE162" s="114"/>
      <c r="JF162" s="114"/>
      <c r="JG162" s="114"/>
      <c r="JH162" s="114"/>
      <c r="JI162" s="114"/>
      <c r="JJ162" s="114"/>
      <c r="JK162" s="114"/>
      <c r="JL162" s="114"/>
      <c r="JM162" s="114"/>
      <c r="JN162" s="114"/>
      <c r="JO162" s="114"/>
      <c r="JP162" s="114"/>
      <c r="JQ162" s="114"/>
      <c r="JR162" s="114"/>
      <c r="JS162" s="114"/>
      <c r="JT162" s="114"/>
      <c r="JU162" s="114"/>
      <c r="JV162" s="114"/>
      <c r="JW162" s="114"/>
      <c r="JX162" s="114"/>
      <c r="JY162" s="114"/>
      <c r="JZ162" s="114"/>
      <c r="KA162" s="114"/>
      <c r="KB162" s="114"/>
      <c r="KC162" s="114"/>
      <c r="KD162" s="114"/>
      <c r="KE162" s="114"/>
      <c r="KF162" s="114"/>
      <c r="KG162" s="114"/>
      <c r="KH162" s="114"/>
      <c r="KI162" s="114"/>
      <c r="KJ162" s="114"/>
      <c r="KK162" s="114"/>
      <c r="KL162" s="114"/>
      <c r="KM162" s="114"/>
      <c r="KN162" s="114"/>
      <c r="KO162" s="114"/>
      <c r="KP162" s="114"/>
      <c r="KQ162" s="114"/>
      <c r="KR162" s="114"/>
      <c r="KS162" s="114"/>
      <c r="KT162" s="114"/>
      <c r="KU162" s="114"/>
      <c r="KV162" s="114"/>
      <c r="KW162" s="114"/>
      <c r="KX162" s="114"/>
      <c r="KY162" s="114"/>
      <c r="KZ162" s="114"/>
      <c r="LA162" s="114"/>
      <c r="LB162" s="114"/>
      <c r="LC162" s="114"/>
    </row>
    <row r="163" spans="1:315" s="139" customFormat="1" ht="25" customHeight="1">
      <c r="A163" s="137"/>
      <c r="B163" s="170"/>
      <c r="C163" s="171"/>
      <c r="D163" s="172"/>
      <c r="E163" s="173"/>
      <c r="F163" s="173"/>
      <c r="G163" s="173"/>
      <c r="H163" s="174"/>
      <c r="I163" s="137"/>
      <c r="J163" s="175" t="str">
        <f t="shared" si="2"/>
        <v/>
      </c>
      <c r="K163" s="176"/>
      <c r="L163" s="177" t="str">
        <f t="shared" si="3"/>
        <v/>
      </c>
      <c r="M163" s="176"/>
      <c r="N163" s="177" t="str">
        <f t="shared" si="4"/>
        <v/>
      </c>
      <c r="O163" s="176"/>
      <c r="P163" s="177" t="str">
        <f t="shared" si="5"/>
        <v/>
      </c>
      <c r="Q163" s="178"/>
      <c r="R163" s="137"/>
      <c r="S163" s="175" t="str">
        <f t="shared" si="6"/>
        <v/>
      </c>
      <c r="T163" s="176"/>
      <c r="U163" s="177" t="str">
        <f t="shared" si="7"/>
        <v/>
      </c>
      <c r="V163" s="176"/>
      <c r="W163" s="177" t="str">
        <f t="shared" si="8"/>
        <v/>
      </c>
      <c r="X163" s="176"/>
      <c r="Y163" s="179" t="str">
        <f t="shared" si="9"/>
        <v/>
      </c>
      <c r="Z163" s="180"/>
      <c r="AA163" s="137"/>
      <c r="AB163" s="181"/>
      <c r="AC163" s="182" t="str">
        <f t="shared" si="0"/>
        <v/>
      </c>
      <c r="AD163" s="183" t="str">
        <f t="shared" si="1"/>
        <v/>
      </c>
      <c r="AE163" s="184"/>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c r="BG163" s="137"/>
      <c r="BH163" s="137"/>
      <c r="BI163" s="137"/>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c r="JA163" s="114"/>
      <c r="JB163" s="114"/>
      <c r="JC163" s="114"/>
      <c r="JD163" s="114"/>
      <c r="JE163" s="114"/>
      <c r="JF163" s="114"/>
      <c r="JG163" s="114"/>
      <c r="JH163" s="114"/>
      <c r="JI163" s="114"/>
      <c r="JJ163" s="114"/>
      <c r="JK163" s="114"/>
      <c r="JL163" s="114"/>
      <c r="JM163" s="114"/>
      <c r="JN163" s="114"/>
      <c r="JO163" s="114"/>
      <c r="JP163" s="114"/>
      <c r="JQ163" s="114"/>
      <c r="JR163" s="114"/>
      <c r="JS163" s="114"/>
      <c r="JT163" s="114"/>
      <c r="JU163" s="114"/>
      <c r="JV163" s="114"/>
      <c r="JW163" s="114"/>
      <c r="JX163" s="114"/>
      <c r="JY163" s="114"/>
      <c r="JZ163" s="114"/>
      <c r="KA163" s="114"/>
      <c r="KB163" s="114"/>
      <c r="KC163" s="114"/>
      <c r="KD163" s="114"/>
      <c r="KE163" s="114"/>
      <c r="KF163" s="114"/>
      <c r="KG163" s="114"/>
      <c r="KH163" s="114"/>
      <c r="KI163" s="114"/>
      <c r="KJ163" s="114"/>
      <c r="KK163" s="114"/>
      <c r="KL163" s="114"/>
      <c r="KM163" s="114"/>
      <c r="KN163" s="114"/>
      <c r="KO163" s="114"/>
      <c r="KP163" s="114"/>
      <c r="KQ163" s="114"/>
      <c r="KR163" s="114"/>
      <c r="KS163" s="114"/>
      <c r="KT163" s="114"/>
      <c r="KU163" s="114"/>
      <c r="KV163" s="114"/>
      <c r="KW163" s="114"/>
      <c r="KX163" s="114"/>
      <c r="KY163" s="114"/>
      <c r="KZ163" s="114"/>
      <c r="LA163" s="114"/>
      <c r="LB163" s="114"/>
      <c r="LC163" s="114"/>
    </row>
    <row r="164" spans="1:315" s="139" customFormat="1" ht="25" customHeight="1">
      <c r="A164" s="137"/>
      <c r="B164" s="170"/>
      <c r="C164" s="171"/>
      <c r="D164" s="172"/>
      <c r="E164" s="173"/>
      <c r="F164" s="173"/>
      <c r="G164" s="173"/>
      <c r="H164" s="174"/>
      <c r="I164" s="137"/>
      <c r="J164" s="175" t="str">
        <f t="shared" si="2"/>
        <v/>
      </c>
      <c r="K164" s="176"/>
      <c r="L164" s="177" t="str">
        <f t="shared" si="3"/>
        <v/>
      </c>
      <c r="M164" s="176"/>
      <c r="N164" s="177" t="str">
        <f t="shared" si="4"/>
        <v/>
      </c>
      <c r="O164" s="176"/>
      <c r="P164" s="177" t="str">
        <f t="shared" si="5"/>
        <v/>
      </c>
      <c r="Q164" s="178"/>
      <c r="R164" s="137"/>
      <c r="S164" s="175" t="str">
        <f t="shared" si="6"/>
        <v/>
      </c>
      <c r="T164" s="176"/>
      <c r="U164" s="177" t="str">
        <f t="shared" si="7"/>
        <v/>
      </c>
      <c r="V164" s="176"/>
      <c r="W164" s="177" t="str">
        <f t="shared" si="8"/>
        <v/>
      </c>
      <c r="X164" s="176"/>
      <c r="Y164" s="179" t="str">
        <f t="shared" si="9"/>
        <v/>
      </c>
      <c r="Z164" s="180"/>
      <c r="AA164" s="137"/>
      <c r="AB164" s="181"/>
      <c r="AC164" s="182" t="str">
        <f t="shared" si="0"/>
        <v/>
      </c>
      <c r="AD164" s="183" t="str">
        <f t="shared" si="1"/>
        <v/>
      </c>
      <c r="AE164" s="184"/>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c r="JO164" s="114"/>
      <c r="JP164" s="114"/>
      <c r="JQ164" s="114"/>
      <c r="JR164" s="114"/>
      <c r="JS164" s="114"/>
      <c r="JT164" s="114"/>
      <c r="JU164" s="114"/>
      <c r="JV164" s="114"/>
      <c r="JW164" s="114"/>
      <c r="JX164" s="114"/>
      <c r="JY164" s="114"/>
      <c r="JZ164" s="114"/>
      <c r="KA164" s="114"/>
      <c r="KB164" s="114"/>
      <c r="KC164" s="114"/>
      <c r="KD164" s="114"/>
      <c r="KE164" s="114"/>
      <c r="KF164" s="114"/>
      <c r="KG164" s="114"/>
      <c r="KH164" s="114"/>
      <c r="KI164" s="114"/>
      <c r="KJ164" s="114"/>
      <c r="KK164" s="114"/>
      <c r="KL164" s="114"/>
      <c r="KM164" s="114"/>
      <c r="KN164" s="114"/>
      <c r="KO164" s="114"/>
      <c r="KP164" s="114"/>
      <c r="KQ164" s="114"/>
      <c r="KR164" s="114"/>
      <c r="KS164" s="114"/>
      <c r="KT164" s="114"/>
      <c r="KU164" s="114"/>
      <c r="KV164" s="114"/>
      <c r="KW164" s="114"/>
      <c r="KX164" s="114"/>
      <c r="KY164" s="114"/>
      <c r="KZ164" s="114"/>
      <c r="LA164" s="114"/>
      <c r="LB164" s="114"/>
      <c r="LC164" s="114"/>
    </row>
    <row r="165" spans="1:315" s="139" customFormat="1" ht="25" customHeight="1">
      <c r="A165" s="137"/>
      <c r="B165" s="170"/>
      <c r="C165" s="171"/>
      <c r="D165" s="172"/>
      <c r="E165" s="173"/>
      <c r="F165" s="173"/>
      <c r="G165" s="173"/>
      <c r="H165" s="174"/>
      <c r="I165" s="137"/>
      <c r="J165" s="175" t="str">
        <f t="shared" si="2"/>
        <v/>
      </c>
      <c r="K165" s="176"/>
      <c r="L165" s="177" t="str">
        <f t="shared" si="3"/>
        <v/>
      </c>
      <c r="M165" s="176"/>
      <c r="N165" s="177" t="str">
        <f t="shared" si="4"/>
        <v/>
      </c>
      <c r="O165" s="176"/>
      <c r="P165" s="177" t="str">
        <f t="shared" si="5"/>
        <v/>
      </c>
      <c r="Q165" s="178"/>
      <c r="R165" s="137"/>
      <c r="S165" s="175" t="str">
        <f t="shared" si="6"/>
        <v/>
      </c>
      <c r="T165" s="176"/>
      <c r="U165" s="177" t="str">
        <f t="shared" si="7"/>
        <v/>
      </c>
      <c r="V165" s="176"/>
      <c r="W165" s="177" t="str">
        <f t="shared" si="8"/>
        <v/>
      </c>
      <c r="X165" s="176"/>
      <c r="Y165" s="179" t="str">
        <f t="shared" si="9"/>
        <v/>
      </c>
      <c r="Z165" s="180"/>
      <c r="AA165" s="137"/>
      <c r="AB165" s="181"/>
      <c r="AC165" s="182" t="str">
        <f t="shared" si="0"/>
        <v/>
      </c>
      <c r="AD165" s="183" t="str">
        <f t="shared" si="1"/>
        <v/>
      </c>
      <c r="AE165" s="184"/>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c r="BE165" s="137"/>
      <c r="BF165" s="137"/>
      <c r="BG165" s="137"/>
      <c r="BH165" s="137"/>
      <c r="BI165" s="137"/>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c r="IW165" s="114"/>
      <c r="IX165" s="114"/>
      <c r="IY165" s="114"/>
      <c r="IZ165" s="114"/>
      <c r="JA165" s="114"/>
      <c r="JB165" s="114"/>
      <c r="JC165" s="114"/>
      <c r="JD165" s="114"/>
      <c r="JE165" s="114"/>
      <c r="JF165" s="114"/>
      <c r="JG165" s="114"/>
      <c r="JH165" s="114"/>
      <c r="JI165" s="114"/>
      <c r="JJ165" s="114"/>
      <c r="JK165" s="114"/>
      <c r="JL165" s="114"/>
      <c r="JM165" s="114"/>
      <c r="JN165" s="114"/>
      <c r="JO165" s="114"/>
      <c r="JP165" s="114"/>
      <c r="JQ165" s="114"/>
      <c r="JR165" s="114"/>
      <c r="JS165" s="114"/>
      <c r="JT165" s="114"/>
      <c r="JU165" s="114"/>
      <c r="JV165" s="114"/>
      <c r="JW165" s="114"/>
      <c r="JX165" s="114"/>
      <c r="JY165" s="114"/>
      <c r="JZ165" s="114"/>
      <c r="KA165" s="114"/>
      <c r="KB165" s="114"/>
      <c r="KC165" s="114"/>
      <c r="KD165" s="114"/>
      <c r="KE165" s="114"/>
      <c r="KF165" s="114"/>
      <c r="KG165" s="114"/>
      <c r="KH165" s="114"/>
      <c r="KI165" s="114"/>
      <c r="KJ165" s="114"/>
      <c r="KK165" s="114"/>
      <c r="KL165" s="114"/>
      <c r="KM165" s="114"/>
      <c r="KN165" s="114"/>
      <c r="KO165" s="114"/>
      <c r="KP165" s="114"/>
      <c r="KQ165" s="114"/>
      <c r="KR165" s="114"/>
      <c r="KS165" s="114"/>
      <c r="KT165" s="114"/>
      <c r="KU165" s="114"/>
      <c r="KV165" s="114"/>
      <c r="KW165" s="114"/>
      <c r="KX165" s="114"/>
      <c r="KY165" s="114"/>
      <c r="KZ165" s="114"/>
      <c r="LA165" s="114"/>
      <c r="LB165" s="114"/>
      <c r="LC165" s="114"/>
    </row>
    <row r="166" spans="1:315" s="139" customFormat="1" ht="25" customHeight="1">
      <c r="A166" s="137"/>
      <c r="B166" s="170"/>
      <c r="C166" s="171"/>
      <c r="D166" s="172"/>
      <c r="E166" s="173"/>
      <c r="F166" s="173"/>
      <c r="G166" s="173"/>
      <c r="H166" s="174"/>
      <c r="I166" s="137"/>
      <c r="J166" s="175" t="str">
        <f t="shared" si="2"/>
        <v/>
      </c>
      <c r="K166" s="176"/>
      <c r="L166" s="177" t="str">
        <f t="shared" si="3"/>
        <v/>
      </c>
      <c r="M166" s="176"/>
      <c r="N166" s="177" t="str">
        <f t="shared" si="4"/>
        <v/>
      </c>
      <c r="O166" s="176"/>
      <c r="P166" s="177" t="str">
        <f t="shared" si="5"/>
        <v/>
      </c>
      <c r="Q166" s="178"/>
      <c r="R166" s="137"/>
      <c r="S166" s="175" t="str">
        <f t="shared" si="6"/>
        <v/>
      </c>
      <c r="T166" s="176"/>
      <c r="U166" s="177" t="str">
        <f t="shared" si="7"/>
        <v/>
      </c>
      <c r="V166" s="176"/>
      <c r="W166" s="177" t="str">
        <f t="shared" si="8"/>
        <v/>
      </c>
      <c r="X166" s="176"/>
      <c r="Y166" s="179" t="str">
        <f t="shared" si="9"/>
        <v/>
      </c>
      <c r="Z166" s="180"/>
      <c r="AA166" s="137"/>
      <c r="AB166" s="181"/>
      <c r="AC166" s="182" t="str">
        <f t="shared" si="0"/>
        <v/>
      </c>
      <c r="AD166" s="183" t="str">
        <f t="shared" si="1"/>
        <v/>
      </c>
      <c r="AE166" s="184"/>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c r="BC166" s="137"/>
      <c r="BD166" s="137"/>
      <c r="BE166" s="137"/>
      <c r="BF166" s="137"/>
      <c r="BG166" s="137"/>
      <c r="BH166" s="137"/>
      <c r="BI166" s="137"/>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c r="JA166" s="114"/>
      <c r="JB166" s="114"/>
      <c r="JC166" s="114"/>
      <c r="JD166" s="114"/>
      <c r="JE166" s="114"/>
      <c r="JF166" s="114"/>
      <c r="JG166" s="114"/>
      <c r="JH166" s="114"/>
      <c r="JI166" s="114"/>
      <c r="JJ166" s="114"/>
      <c r="JK166" s="114"/>
      <c r="JL166" s="114"/>
      <c r="JM166" s="114"/>
      <c r="JN166" s="114"/>
      <c r="JO166" s="114"/>
      <c r="JP166" s="114"/>
      <c r="JQ166" s="114"/>
      <c r="JR166" s="114"/>
      <c r="JS166" s="114"/>
      <c r="JT166" s="114"/>
      <c r="JU166" s="114"/>
      <c r="JV166" s="114"/>
      <c r="JW166" s="114"/>
      <c r="JX166" s="114"/>
      <c r="JY166" s="114"/>
      <c r="JZ166" s="114"/>
      <c r="KA166" s="114"/>
      <c r="KB166" s="114"/>
      <c r="KC166" s="114"/>
      <c r="KD166" s="114"/>
      <c r="KE166" s="114"/>
      <c r="KF166" s="114"/>
      <c r="KG166" s="114"/>
      <c r="KH166" s="114"/>
      <c r="KI166" s="114"/>
      <c r="KJ166" s="114"/>
      <c r="KK166" s="114"/>
      <c r="KL166" s="114"/>
      <c r="KM166" s="114"/>
      <c r="KN166" s="114"/>
      <c r="KO166" s="114"/>
      <c r="KP166" s="114"/>
      <c r="KQ166" s="114"/>
      <c r="KR166" s="114"/>
      <c r="KS166" s="114"/>
      <c r="KT166" s="114"/>
      <c r="KU166" s="114"/>
      <c r="KV166" s="114"/>
      <c r="KW166" s="114"/>
      <c r="KX166" s="114"/>
      <c r="KY166" s="114"/>
      <c r="KZ166" s="114"/>
      <c r="LA166" s="114"/>
      <c r="LB166" s="114"/>
      <c r="LC166" s="114"/>
    </row>
    <row r="167" spans="1:315" s="139" customFormat="1" ht="25" customHeight="1">
      <c r="A167" s="137"/>
      <c r="B167" s="170"/>
      <c r="C167" s="171"/>
      <c r="D167" s="172"/>
      <c r="E167" s="173"/>
      <c r="F167" s="173"/>
      <c r="G167" s="173"/>
      <c r="H167" s="174"/>
      <c r="I167" s="137"/>
      <c r="J167" s="175" t="str">
        <f t="shared" si="2"/>
        <v/>
      </c>
      <c r="K167" s="176"/>
      <c r="L167" s="177" t="str">
        <f t="shared" si="3"/>
        <v/>
      </c>
      <c r="M167" s="176"/>
      <c r="N167" s="177" t="str">
        <f t="shared" si="4"/>
        <v/>
      </c>
      <c r="O167" s="176"/>
      <c r="P167" s="177" t="str">
        <f t="shared" si="5"/>
        <v/>
      </c>
      <c r="Q167" s="178"/>
      <c r="R167" s="137"/>
      <c r="S167" s="175" t="str">
        <f t="shared" si="6"/>
        <v/>
      </c>
      <c r="T167" s="176"/>
      <c r="U167" s="177" t="str">
        <f t="shared" si="7"/>
        <v/>
      </c>
      <c r="V167" s="176"/>
      <c r="W167" s="177" t="str">
        <f t="shared" si="8"/>
        <v/>
      </c>
      <c r="X167" s="176"/>
      <c r="Y167" s="179" t="str">
        <f t="shared" si="9"/>
        <v/>
      </c>
      <c r="Z167" s="180"/>
      <c r="AA167" s="137"/>
      <c r="AB167" s="181"/>
      <c r="AC167" s="182" t="str">
        <f t="shared" si="0"/>
        <v/>
      </c>
      <c r="AD167" s="183" t="str">
        <f t="shared" si="1"/>
        <v/>
      </c>
      <c r="AE167" s="184"/>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c r="IW167" s="114"/>
      <c r="IX167" s="114"/>
      <c r="IY167" s="114"/>
      <c r="IZ167" s="114"/>
      <c r="JA167" s="114"/>
      <c r="JB167" s="114"/>
      <c r="JC167" s="114"/>
      <c r="JD167" s="114"/>
      <c r="JE167" s="114"/>
      <c r="JF167" s="114"/>
      <c r="JG167" s="114"/>
      <c r="JH167" s="114"/>
      <c r="JI167" s="114"/>
      <c r="JJ167" s="114"/>
      <c r="JK167" s="114"/>
      <c r="JL167" s="114"/>
      <c r="JM167" s="114"/>
      <c r="JN167" s="114"/>
      <c r="JO167" s="114"/>
      <c r="JP167" s="114"/>
      <c r="JQ167" s="114"/>
      <c r="JR167" s="114"/>
      <c r="JS167" s="114"/>
      <c r="JT167" s="114"/>
      <c r="JU167" s="114"/>
      <c r="JV167" s="114"/>
      <c r="JW167" s="114"/>
      <c r="JX167" s="114"/>
      <c r="JY167" s="114"/>
      <c r="JZ167" s="114"/>
      <c r="KA167" s="114"/>
      <c r="KB167" s="114"/>
      <c r="KC167" s="114"/>
      <c r="KD167" s="114"/>
      <c r="KE167" s="114"/>
      <c r="KF167" s="114"/>
      <c r="KG167" s="114"/>
      <c r="KH167" s="114"/>
      <c r="KI167" s="114"/>
      <c r="KJ167" s="114"/>
      <c r="KK167" s="114"/>
      <c r="KL167" s="114"/>
      <c r="KM167" s="114"/>
      <c r="KN167" s="114"/>
      <c r="KO167" s="114"/>
      <c r="KP167" s="114"/>
      <c r="KQ167" s="114"/>
      <c r="KR167" s="114"/>
      <c r="KS167" s="114"/>
      <c r="KT167" s="114"/>
      <c r="KU167" s="114"/>
      <c r="KV167" s="114"/>
      <c r="KW167" s="114"/>
      <c r="KX167" s="114"/>
      <c r="KY167" s="114"/>
      <c r="KZ167" s="114"/>
      <c r="LA167" s="114"/>
      <c r="LB167" s="114"/>
      <c r="LC167" s="114"/>
    </row>
    <row r="168" spans="1:315" s="139" customFormat="1" ht="25" customHeight="1">
      <c r="A168" s="137"/>
      <c r="B168" s="170"/>
      <c r="C168" s="171"/>
      <c r="D168" s="172"/>
      <c r="E168" s="173"/>
      <c r="F168" s="173"/>
      <c r="G168" s="173"/>
      <c r="H168" s="174"/>
      <c r="I168" s="137"/>
      <c r="J168" s="175" t="str">
        <f t="shared" si="2"/>
        <v/>
      </c>
      <c r="K168" s="176"/>
      <c r="L168" s="177" t="str">
        <f t="shared" si="3"/>
        <v/>
      </c>
      <c r="M168" s="176"/>
      <c r="N168" s="177" t="str">
        <f t="shared" si="4"/>
        <v/>
      </c>
      <c r="O168" s="176"/>
      <c r="P168" s="177" t="str">
        <f t="shared" si="5"/>
        <v/>
      </c>
      <c r="Q168" s="178"/>
      <c r="R168" s="137"/>
      <c r="S168" s="175" t="str">
        <f t="shared" si="6"/>
        <v/>
      </c>
      <c r="T168" s="176"/>
      <c r="U168" s="177" t="str">
        <f t="shared" si="7"/>
        <v/>
      </c>
      <c r="V168" s="176"/>
      <c r="W168" s="177" t="str">
        <f t="shared" si="8"/>
        <v/>
      </c>
      <c r="X168" s="176"/>
      <c r="Y168" s="179" t="str">
        <f t="shared" si="9"/>
        <v/>
      </c>
      <c r="Z168" s="180"/>
      <c r="AA168" s="137"/>
      <c r="AB168" s="181"/>
      <c r="AC168" s="182" t="str">
        <f t="shared" si="0"/>
        <v/>
      </c>
      <c r="AD168" s="183" t="str">
        <f t="shared" si="1"/>
        <v/>
      </c>
      <c r="AE168" s="184"/>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7"/>
      <c r="BF168" s="137"/>
      <c r="BG168" s="137"/>
      <c r="BH168" s="137"/>
      <c r="BI168" s="137"/>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row>
    <row r="169" spans="1:315" s="139" customFormat="1" ht="25" customHeight="1">
      <c r="A169" s="137"/>
      <c r="B169" s="170"/>
      <c r="C169" s="171"/>
      <c r="D169" s="172"/>
      <c r="E169" s="173"/>
      <c r="F169" s="173"/>
      <c r="G169" s="173"/>
      <c r="H169" s="174"/>
      <c r="I169" s="137"/>
      <c r="J169" s="175" t="str">
        <f t="shared" si="2"/>
        <v/>
      </c>
      <c r="K169" s="176"/>
      <c r="L169" s="177" t="str">
        <f t="shared" si="3"/>
        <v/>
      </c>
      <c r="M169" s="176"/>
      <c r="N169" s="177" t="str">
        <f t="shared" si="4"/>
        <v/>
      </c>
      <c r="O169" s="176"/>
      <c r="P169" s="177" t="str">
        <f t="shared" si="5"/>
        <v/>
      </c>
      <c r="Q169" s="178"/>
      <c r="R169" s="137"/>
      <c r="S169" s="175" t="str">
        <f t="shared" si="6"/>
        <v/>
      </c>
      <c r="T169" s="176"/>
      <c r="U169" s="177" t="str">
        <f t="shared" si="7"/>
        <v/>
      </c>
      <c r="V169" s="176"/>
      <c r="W169" s="177" t="str">
        <f t="shared" si="8"/>
        <v/>
      </c>
      <c r="X169" s="176"/>
      <c r="Y169" s="179" t="str">
        <f t="shared" si="9"/>
        <v/>
      </c>
      <c r="Z169" s="180"/>
      <c r="AA169" s="137"/>
      <c r="AB169" s="181"/>
      <c r="AC169" s="182" t="str">
        <f t="shared" si="0"/>
        <v/>
      </c>
      <c r="AD169" s="183" t="str">
        <f t="shared" si="1"/>
        <v/>
      </c>
      <c r="AE169" s="184"/>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c r="IW169" s="114"/>
      <c r="IX169" s="114"/>
      <c r="IY169" s="114"/>
      <c r="IZ169" s="114"/>
      <c r="JA169" s="114"/>
      <c r="JB169" s="114"/>
      <c r="JC169" s="114"/>
      <c r="JD169" s="114"/>
      <c r="JE169" s="114"/>
      <c r="JF169" s="114"/>
      <c r="JG169" s="114"/>
      <c r="JH169" s="114"/>
      <c r="JI169" s="114"/>
      <c r="JJ169" s="114"/>
      <c r="JK169" s="114"/>
      <c r="JL169" s="114"/>
      <c r="JM169" s="114"/>
      <c r="JN169" s="114"/>
      <c r="JO169" s="114"/>
      <c r="JP169" s="114"/>
      <c r="JQ169" s="114"/>
      <c r="JR169" s="114"/>
      <c r="JS169" s="114"/>
      <c r="JT169" s="114"/>
      <c r="JU169" s="114"/>
      <c r="JV169" s="114"/>
      <c r="JW169" s="114"/>
      <c r="JX169" s="114"/>
      <c r="JY169" s="114"/>
      <c r="JZ169" s="114"/>
      <c r="KA169" s="114"/>
      <c r="KB169" s="114"/>
      <c r="KC169" s="114"/>
      <c r="KD169" s="114"/>
      <c r="KE169" s="114"/>
      <c r="KF169" s="114"/>
      <c r="KG169" s="114"/>
      <c r="KH169" s="114"/>
      <c r="KI169" s="114"/>
      <c r="KJ169" s="114"/>
      <c r="KK169" s="114"/>
      <c r="KL169" s="114"/>
      <c r="KM169" s="114"/>
      <c r="KN169" s="114"/>
      <c r="KO169" s="114"/>
      <c r="KP169" s="114"/>
      <c r="KQ169" s="114"/>
      <c r="KR169" s="114"/>
      <c r="KS169" s="114"/>
      <c r="KT169" s="114"/>
      <c r="KU169" s="114"/>
      <c r="KV169" s="114"/>
      <c r="KW169" s="114"/>
      <c r="KX169" s="114"/>
      <c r="KY169" s="114"/>
      <c r="KZ169" s="114"/>
      <c r="LA169" s="114"/>
      <c r="LB169" s="114"/>
      <c r="LC169" s="114"/>
    </row>
    <row r="170" spans="1:315" s="139" customFormat="1" ht="25" customHeight="1">
      <c r="A170" s="137"/>
      <c r="B170" s="170"/>
      <c r="C170" s="171"/>
      <c r="D170" s="172"/>
      <c r="E170" s="173"/>
      <c r="F170" s="173"/>
      <c r="G170" s="173"/>
      <c r="H170" s="174"/>
      <c r="I170" s="137"/>
      <c r="J170" s="175" t="str">
        <f t="shared" si="2"/>
        <v/>
      </c>
      <c r="K170" s="176"/>
      <c r="L170" s="177" t="str">
        <f t="shared" si="3"/>
        <v/>
      </c>
      <c r="M170" s="176"/>
      <c r="N170" s="177" t="str">
        <f t="shared" si="4"/>
        <v/>
      </c>
      <c r="O170" s="176"/>
      <c r="P170" s="177" t="str">
        <f t="shared" si="5"/>
        <v/>
      </c>
      <c r="Q170" s="178"/>
      <c r="R170" s="137"/>
      <c r="S170" s="175" t="str">
        <f t="shared" si="6"/>
        <v/>
      </c>
      <c r="T170" s="176"/>
      <c r="U170" s="177" t="str">
        <f t="shared" si="7"/>
        <v/>
      </c>
      <c r="V170" s="176"/>
      <c r="W170" s="177" t="str">
        <f t="shared" si="8"/>
        <v/>
      </c>
      <c r="X170" s="176"/>
      <c r="Y170" s="179" t="str">
        <f t="shared" si="9"/>
        <v/>
      </c>
      <c r="Z170" s="180"/>
      <c r="AA170" s="137"/>
      <c r="AB170" s="181"/>
      <c r="AC170" s="182" t="str">
        <f t="shared" si="0"/>
        <v/>
      </c>
      <c r="AD170" s="183" t="str">
        <f t="shared" si="1"/>
        <v/>
      </c>
      <c r="AE170" s="184"/>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c r="BG170" s="137"/>
      <c r="BH170" s="137"/>
      <c r="BI170" s="137"/>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c r="IZ170" s="114"/>
      <c r="JA170" s="114"/>
      <c r="JB170" s="114"/>
      <c r="JC170" s="114"/>
      <c r="JD170" s="114"/>
      <c r="JE170" s="114"/>
      <c r="JF170" s="114"/>
      <c r="JG170" s="114"/>
      <c r="JH170" s="114"/>
      <c r="JI170" s="114"/>
      <c r="JJ170" s="114"/>
      <c r="JK170" s="114"/>
      <c r="JL170" s="114"/>
      <c r="JM170" s="114"/>
      <c r="JN170" s="114"/>
      <c r="JO170" s="114"/>
      <c r="JP170" s="114"/>
      <c r="JQ170" s="114"/>
      <c r="JR170" s="114"/>
      <c r="JS170" s="114"/>
      <c r="JT170" s="114"/>
      <c r="JU170" s="114"/>
      <c r="JV170" s="114"/>
      <c r="JW170" s="114"/>
      <c r="JX170" s="114"/>
      <c r="JY170" s="114"/>
      <c r="JZ170" s="114"/>
      <c r="KA170" s="114"/>
      <c r="KB170" s="114"/>
      <c r="KC170" s="114"/>
      <c r="KD170" s="114"/>
      <c r="KE170" s="114"/>
      <c r="KF170" s="114"/>
      <c r="KG170" s="114"/>
      <c r="KH170" s="114"/>
      <c r="KI170" s="114"/>
      <c r="KJ170" s="114"/>
      <c r="KK170" s="114"/>
      <c r="KL170" s="114"/>
      <c r="KM170" s="114"/>
      <c r="KN170" s="114"/>
      <c r="KO170" s="114"/>
      <c r="KP170" s="114"/>
      <c r="KQ170" s="114"/>
      <c r="KR170" s="114"/>
      <c r="KS170" s="114"/>
      <c r="KT170" s="114"/>
      <c r="KU170" s="114"/>
      <c r="KV170" s="114"/>
      <c r="KW170" s="114"/>
      <c r="KX170" s="114"/>
      <c r="KY170" s="114"/>
      <c r="KZ170" s="114"/>
      <c r="LA170" s="114"/>
      <c r="LB170" s="114"/>
      <c r="LC170" s="114"/>
    </row>
    <row r="171" spans="1:315" s="139" customFormat="1" ht="25" customHeight="1">
      <c r="A171" s="137"/>
      <c r="B171" s="170"/>
      <c r="C171" s="171"/>
      <c r="D171" s="172"/>
      <c r="E171" s="173"/>
      <c r="F171" s="173"/>
      <c r="G171" s="173"/>
      <c r="H171" s="174"/>
      <c r="I171" s="137"/>
      <c r="J171" s="175" t="str">
        <f t="shared" si="2"/>
        <v/>
      </c>
      <c r="K171" s="176"/>
      <c r="L171" s="177" t="str">
        <f t="shared" si="3"/>
        <v/>
      </c>
      <c r="M171" s="176"/>
      <c r="N171" s="177" t="str">
        <f t="shared" si="4"/>
        <v/>
      </c>
      <c r="O171" s="176"/>
      <c r="P171" s="177" t="str">
        <f t="shared" si="5"/>
        <v/>
      </c>
      <c r="Q171" s="178"/>
      <c r="R171" s="137"/>
      <c r="S171" s="175" t="str">
        <f t="shared" si="6"/>
        <v/>
      </c>
      <c r="T171" s="176"/>
      <c r="U171" s="177" t="str">
        <f t="shared" si="7"/>
        <v/>
      </c>
      <c r="V171" s="176"/>
      <c r="W171" s="177" t="str">
        <f t="shared" si="8"/>
        <v/>
      </c>
      <c r="X171" s="176"/>
      <c r="Y171" s="179" t="str">
        <f t="shared" si="9"/>
        <v/>
      </c>
      <c r="Z171" s="180"/>
      <c r="AA171" s="137"/>
      <c r="AB171" s="181"/>
      <c r="AC171" s="182" t="str">
        <f t="shared" si="0"/>
        <v/>
      </c>
      <c r="AD171" s="183" t="str">
        <f t="shared" si="1"/>
        <v/>
      </c>
      <c r="AE171" s="184"/>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c r="IW171" s="114"/>
      <c r="IX171" s="114"/>
      <c r="IY171" s="114"/>
      <c r="IZ171" s="114"/>
      <c r="JA171" s="114"/>
      <c r="JB171" s="114"/>
      <c r="JC171" s="114"/>
      <c r="JD171" s="114"/>
      <c r="JE171" s="114"/>
      <c r="JF171" s="114"/>
      <c r="JG171" s="114"/>
      <c r="JH171" s="114"/>
      <c r="JI171" s="114"/>
      <c r="JJ171" s="114"/>
      <c r="JK171" s="114"/>
      <c r="JL171" s="114"/>
      <c r="JM171" s="114"/>
      <c r="JN171" s="114"/>
      <c r="JO171" s="114"/>
      <c r="JP171" s="114"/>
      <c r="JQ171" s="114"/>
      <c r="JR171" s="114"/>
      <c r="JS171" s="114"/>
      <c r="JT171" s="114"/>
      <c r="JU171" s="114"/>
      <c r="JV171" s="114"/>
      <c r="JW171" s="114"/>
      <c r="JX171" s="114"/>
      <c r="JY171" s="114"/>
      <c r="JZ171" s="114"/>
      <c r="KA171" s="114"/>
      <c r="KB171" s="114"/>
      <c r="KC171" s="114"/>
      <c r="KD171" s="114"/>
      <c r="KE171" s="114"/>
      <c r="KF171" s="114"/>
      <c r="KG171" s="114"/>
      <c r="KH171" s="114"/>
      <c r="KI171" s="114"/>
      <c r="KJ171" s="114"/>
      <c r="KK171" s="114"/>
      <c r="KL171" s="114"/>
      <c r="KM171" s="114"/>
      <c r="KN171" s="114"/>
      <c r="KO171" s="114"/>
      <c r="KP171" s="114"/>
      <c r="KQ171" s="114"/>
      <c r="KR171" s="114"/>
      <c r="KS171" s="114"/>
      <c r="KT171" s="114"/>
      <c r="KU171" s="114"/>
      <c r="KV171" s="114"/>
      <c r="KW171" s="114"/>
      <c r="KX171" s="114"/>
      <c r="KY171" s="114"/>
      <c r="KZ171" s="114"/>
      <c r="LA171" s="114"/>
      <c r="LB171" s="114"/>
      <c r="LC171" s="114"/>
    </row>
    <row r="172" spans="1:315" s="139" customFormat="1" ht="25" customHeight="1">
      <c r="A172" s="137"/>
      <c r="B172" s="170"/>
      <c r="C172" s="171"/>
      <c r="D172" s="172"/>
      <c r="E172" s="173"/>
      <c r="F172" s="173"/>
      <c r="G172" s="173"/>
      <c r="H172" s="174"/>
      <c r="I172" s="137"/>
      <c r="J172" s="175" t="str">
        <f t="shared" si="2"/>
        <v/>
      </c>
      <c r="K172" s="176"/>
      <c r="L172" s="177" t="str">
        <f t="shared" si="3"/>
        <v/>
      </c>
      <c r="M172" s="176"/>
      <c r="N172" s="177" t="str">
        <f t="shared" si="4"/>
        <v/>
      </c>
      <c r="O172" s="176"/>
      <c r="P172" s="177" t="str">
        <f t="shared" si="5"/>
        <v/>
      </c>
      <c r="Q172" s="178"/>
      <c r="R172" s="137"/>
      <c r="S172" s="175" t="str">
        <f t="shared" si="6"/>
        <v/>
      </c>
      <c r="T172" s="176"/>
      <c r="U172" s="177" t="str">
        <f t="shared" si="7"/>
        <v/>
      </c>
      <c r="V172" s="176"/>
      <c r="W172" s="177" t="str">
        <f t="shared" si="8"/>
        <v/>
      </c>
      <c r="X172" s="176"/>
      <c r="Y172" s="179" t="str">
        <f t="shared" si="9"/>
        <v/>
      </c>
      <c r="Z172" s="180"/>
      <c r="AA172" s="137"/>
      <c r="AB172" s="181"/>
      <c r="AC172" s="182" t="str">
        <f t="shared" si="0"/>
        <v/>
      </c>
      <c r="AD172" s="183" t="str">
        <f t="shared" si="1"/>
        <v/>
      </c>
      <c r="AE172" s="184"/>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c r="IW172" s="114"/>
      <c r="IX172" s="114"/>
      <c r="IY172" s="114"/>
      <c r="IZ172" s="114"/>
      <c r="JA172" s="114"/>
      <c r="JB172" s="114"/>
      <c r="JC172" s="114"/>
      <c r="JD172" s="114"/>
      <c r="JE172" s="114"/>
      <c r="JF172" s="114"/>
      <c r="JG172" s="114"/>
      <c r="JH172" s="114"/>
      <c r="JI172" s="114"/>
      <c r="JJ172" s="114"/>
      <c r="JK172" s="114"/>
      <c r="JL172" s="114"/>
      <c r="JM172" s="114"/>
      <c r="JN172" s="114"/>
      <c r="JO172" s="114"/>
      <c r="JP172" s="114"/>
      <c r="JQ172" s="114"/>
      <c r="JR172" s="114"/>
      <c r="JS172" s="114"/>
      <c r="JT172" s="114"/>
      <c r="JU172" s="114"/>
      <c r="JV172" s="114"/>
      <c r="JW172" s="114"/>
      <c r="JX172" s="114"/>
      <c r="JY172" s="114"/>
      <c r="JZ172" s="114"/>
      <c r="KA172" s="114"/>
      <c r="KB172" s="114"/>
      <c r="KC172" s="114"/>
      <c r="KD172" s="114"/>
      <c r="KE172" s="114"/>
      <c r="KF172" s="114"/>
      <c r="KG172" s="114"/>
      <c r="KH172" s="114"/>
      <c r="KI172" s="114"/>
      <c r="KJ172" s="114"/>
      <c r="KK172" s="114"/>
      <c r="KL172" s="114"/>
      <c r="KM172" s="114"/>
      <c r="KN172" s="114"/>
      <c r="KO172" s="114"/>
      <c r="KP172" s="114"/>
      <c r="KQ172" s="114"/>
      <c r="KR172" s="114"/>
      <c r="KS172" s="114"/>
      <c r="KT172" s="114"/>
      <c r="KU172" s="114"/>
      <c r="KV172" s="114"/>
      <c r="KW172" s="114"/>
      <c r="KX172" s="114"/>
      <c r="KY172" s="114"/>
      <c r="KZ172" s="114"/>
      <c r="LA172" s="114"/>
      <c r="LB172" s="114"/>
      <c r="LC172" s="114"/>
    </row>
    <row r="173" spans="1:315" s="139" customFormat="1" ht="25" customHeight="1">
      <c r="A173" s="137"/>
      <c r="B173" s="170"/>
      <c r="C173" s="171"/>
      <c r="D173" s="172"/>
      <c r="E173" s="173"/>
      <c r="F173" s="173"/>
      <c r="G173" s="173"/>
      <c r="H173" s="174"/>
      <c r="I173" s="137"/>
      <c r="J173" s="175" t="str">
        <f t="shared" si="2"/>
        <v/>
      </c>
      <c r="K173" s="176"/>
      <c r="L173" s="177" t="str">
        <f t="shared" si="3"/>
        <v/>
      </c>
      <c r="M173" s="176"/>
      <c r="N173" s="177" t="str">
        <f t="shared" si="4"/>
        <v/>
      </c>
      <c r="O173" s="176"/>
      <c r="P173" s="177" t="str">
        <f t="shared" si="5"/>
        <v/>
      </c>
      <c r="Q173" s="178"/>
      <c r="R173" s="137"/>
      <c r="S173" s="175" t="str">
        <f t="shared" si="6"/>
        <v/>
      </c>
      <c r="T173" s="176"/>
      <c r="U173" s="177" t="str">
        <f t="shared" si="7"/>
        <v/>
      </c>
      <c r="V173" s="176"/>
      <c r="W173" s="177" t="str">
        <f t="shared" si="8"/>
        <v/>
      </c>
      <c r="X173" s="176"/>
      <c r="Y173" s="179" t="str">
        <f t="shared" si="9"/>
        <v/>
      </c>
      <c r="Z173" s="180"/>
      <c r="AA173" s="137"/>
      <c r="AB173" s="181"/>
      <c r="AC173" s="182" t="str">
        <f t="shared" si="0"/>
        <v/>
      </c>
      <c r="AD173" s="183" t="str">
        <f t="shared" si="1"/>
        <v/>
      </c>
      <c r="AE173" s="184"/>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c r="BG173" s="137"/>
      <c r="BH173" s="137"/>
      <c r="BI173" s="137"/>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c r="KO173" s="114"/>
      <c r="KP173" s="114"/>
      <c r="KQ173" s="114"/>
      <c r="KR173" s="114"/>
      <c r="KS173" s="114"/>
      <c r="KT173" s="114"/>
      <c r="KU173" s="114"/>
      <c r="KV173" s="114"/>
      <c r="KW173" s="114"/>
      <c r="KX173" s="114"/>
      <c r="KY173" s="114"/>
      <c r="KZ173" s="114"/>
      <c r="LA173" s="114"/>
      <c r="LB173" s="114"/>
      <c r="LC173" s="114"/>
    </row>
    <row r="174" spans="1:315" s="139" customFormat="1" ht="25" customHeight="1">
      <c r="A174" s="137"/>
      <c r="B174" s="170"/>
      <c r="C174" s="171"/>
      <c r="D174" s="172"/>
      <c r="E174" s="173"/>
      <c r="F174" s="173"/>
      <c r="G174" s="173"/>
      <c r="H174" s="174"/>
      <c r="I174" s="137"/>
      <c r="J174" s="175" t="str">
        <f t="shared" si="2"/>
        <v/>
      </c>
      <c r="K174" s="176"/>
      <c r="L174" s="177" t="str">
        <f t="shared" si="3"/>
        <v/>
      </c>
      <c r="M174" s="176"/>
      <c r="N174" s="177" t="str">
        <f t="shared" si="4"/>
        <v/>
      </c>
      <c r="O174" s="176"/>
      <c r="P174" s="177" t="str">
        <f t="shared" si="5"/>
        <v/>
      </c>
      <c r="Q174" s="178"/>
      <c r="R174" s="137"/>
      <c r="S174" s="175" t="str">
        <f t="shared" si="6"/>
        <v/>
      </c>
      <c r="T174" s="176"/>
      <c r="U174" s="177" t="str">
        <f t="shared" si="7"/>
        <v/>
      </c>
      <c r="V174" s="176"/>
      <c r="W174" s="177" t="str">
        <f t="shared" si="8"/>
        <v/>
      </c>
      <c r="X174" s="176"/>
      <c r="Y174" s="179" t="str">
        <f t="shared" si="9"/>
        <v/>
      </c>
      <c r="Z174" s="180"/>
      <c r="AA174" s="137"/>
      <c r="AB174" s="181"/>
      <c r="AC174" s="182" t="str">
        <f t="shared" si="0"/>
        <v/>
      </c>
      <c r="AD174" s="183" t="str">
        <f t="shared" si="1"/>
        <v/>
      </c>
      <c r="AE174" s="184"/>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C174" s="137"/>
      <c r="BD174" s="137"/>
      <c r="BE174" s="137"/>
      <c r="BF174" s="137"/>
      <c r="BG174" s="137"/>
      <c r="BH174" s="137"/>
      <c r="BI174" s="137"/>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c r="IZ174" s="114"/>
      <c r="JA174" s="114"/>
      <c r="JB174" s="114"/>
      <c r="JC174" s="114"/>
      <c r="JD174" s="114"/>
      <c r="JE174" s="114"/>
      <c r="JF174" s="114"/>
      <c r="JG174" s="114"/>
      <c r="JH174" s="114"/>
      <c r="JI174" s="114"/>
      <c r="JJ174" s="114"/>
      <c r="JK174" s="114"/>
      <c r="JL174" s="114"/>
      <c r="JM174" s="114"/>
      <c r="JN174" s="114"/>
      <c r="JO174" s="114"/>
      <c r="JP174" s="114"/>
      <c r="JQ174" s="114"/>
      <c r="JR174" s="114"/>
      <c r="JS174" s="114"/>
      <c r="JT174" s="114"/>
      <c r="JU174" s="114"/>
      <c r="JV174" s="114"/>
      <c r="JW174" s="114"/>
      <c r="JX174" s="114"/>
      <c r="JY174" s="114"/>
      <c r="JZ174" s="114"/>
      <c r="KA174" s="114"/>
      <c r="KB174" s="114"/>
      <c r="KC174" s="114"/>
      <c r="KD174" s="114"/>
      <c r="KE174" s="114"/>
      <c r="KF174" s="114"/>
      <c r="KG174" s="114"/>
      <c r="KH174" s="114"/>
      <c r="KI174" s="114"/>
      <c r="KJ174" s="114"/>
      <c r="KK174" s="114"/>
      <c r="KL174" s="114"/>
      <c r="KM174" s="114"/>
      <c r="KN174" s="114"/>
      <c r="KO174" s="114"/>
      <c r="KP174" s="114"/>
      <c r="KQ174" s="114"/>
      <c r="KR174" s="114"/>
      <c r="KS174" s="114"/>
      <c r="KT174" s="114"/>
      <c r="KU174" s="114"/>
      <c r="KV174" s="114"/>
      <c r="KW174" s="114"/>
      <c r="KX174" s="114"/>
      <c r="KY174" s="114"/>
      <c r="KZ174" s="114"/>
      <c r="LA174" s="114"/>
      <c r="LB174" s="114"/>
      <c r="LC174" s="114"/>
    </row>
    <row r="175" spans="1:315" s="139" customFormat="1" ht="25" customHeight="1">
      <c r="A175" s="137"/>
      <c r="B175" s="170"/>
      <c r="C175" s="171"/>
      <c r="D175" s="172"/>
      <c r="E175" s="173"/>
      <c r="F175" s="173"/>
      <c r="G175" s="173"/>
      <c r="H175" s="174"/>
      <c r="I175" s="137"/>
      <c r="J175" s="175" t="str">
        <f t="shared" si="2"/>
        <v/>
      </c>
      <c r="K175" s="176"/>
      <c r="L175" s="177" t="str">
        <f t="shared" si="3"/>
        <v/>
      </c>
      <c r="M175" s="176"/>
      <c r="N175" s="177" t="str">
        <f t="shared" si="4"/>
        <v/>
      </c>
      <c r="O175" s="176"/>
      <c r="P175" s="177" t="str">
        <f t="shared" si="5"/>
        <v/>
      </c>
      <c r="Q175" s="178"/>
      <c r="R175" s="137"/>
      <c r="S175" s="175" t="str">
        <f t="shared" si="6"/>
        <v/>
      </c>
      <c r="T175" s="176"/>
      <c r="U175" s="177" t="str">
        <f t="shared" si="7"/>
        <v/>
      </c>
      <c r="V175" s="176"/>
      <c r="W175" s="177" t="str">
        <f t="shared" si="8"/>
        <v/>
      </c>
      <c r="X175" s="176"/>
      <c r="Y175" s="179" t="str">
        <f t="shared" si="9"/>
        <v/>
      </c>
      <c r="Z175" s="180"/>
      <c r="AA175" s="137"/>
      <c r="AB175" s="181"/>
      <c r="AC175" s="182" t="str">
        <f t="shared" si="0"/>
        <v/>
      </c>
      <c r="AD175" s="183" t="str">
        <f t="shared" si="1"/>
        <v/>
      </c>
      <c r="AE175" s="184"/>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c r="BG175" s="137"/>
      <c r="BH175" s="137"/>
      <c r="BI175" s="137"/>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c r="IW175" s="114"/>
      <c r="IX175" s="114"/>
      <c r="IY175" s="114"/>
      <c r="IZ175" s="114"/>
      <c r="JA175" s="114"/>
      <c r="JB175" s="114"/>
      <c r="JC175" s="114"/>
      <c r="JD175" s="114"/>
      <c r="JE175" s="114"/>
      <c r="JF175" s="114"/>
      <c r="JG175" s="114"/>
      <c r="JH175" s="114"/>
      <c r="JI175" s="114"/>
      <c r="JJ175" s="114"/>
      <c r="JK175" s="114"/>
      <c r="JL175" s="114"/>
      <c r="JM175" s="114"/>
      <c r="JN175" s="114"/>
      <c r="JO175" s="114"/>
      <c r="JP175" s="114"/>
      <c r="JQ175" s="114"/>
      <c r="JR175" s="114"/>
      <c r="JS175" s="114"/>
      <c r="JT175" s="114"/>
      <c r="JU175" s="114"/>
      <c r="JV175" s="114"/>
      <c r="JW175" s="114"/>
      <c r="JX175" s="114"/>
      <c r="JY175" s="114"/>
      <c r="JZ175" s="114"/>
      <c r="KA175" s="114"/>
      <c r="KB175" s="114"/>
      <c r="KC175" s="114"/>
      <c r="KD175" s="114"/>
      <c r="KE175" s="114"/>
      <c r="KF175" s="114"/>
      <c r="KG175" s="114"/>
      <c r="KH175" s="114"/>
      <c r="KI175" s="114"/>
      <c r="KJ175" s="114"/>
      <c r="KK175" s="114"/>
      <c r="KL175" s="114"/>
      <c r="KM175" s="114"/>
      <c r="KN175" s="114"/>
      <c r="KO175" s="114"/>
      <c r="KP175" s="114"/>
      <c r="KQ175" s="114"/>
      <c r="KR175" s="114"/>
      <c r="KS175" s="114"/>
      <c r="KT175" s="114"/>
      <c r="KU175" s="114"/>
      <c r="KV175" s="114"/>
      <c r="KW175" s="114"/>
      <c r="KX175" s="114"/>
      <c r="KY175" s="114"/>
      <c r="KZ175" s="114"/>
      <c r="LA175" s="114"/>
      <c r="LB175" s="114"/>
      <c r="LC175" s="114"/>
    </row>
    <row r="176" spans="1:315" s="139" customFormat="1" ht="25" customHeight="1">
      <c r="A176" s="137"/>
      <c r="B176" s="170"/>
      <c r="C176" s="171"/>
      <c r="D176" s="172"/>
      <c r="E176" s="173"/>
      <c r="F176" s="173"/>
      <c r="G176" s="173"/>
      <c r="H176" s="174"/>
      <c r="I176" s="137"/>
      <c r="J176" s="175" t="str">
        <f t="shared" si="2"/>
        <v/>
      </c>
      <c r="K176" s="176"/>
      <c r="L176" s="177" t="str">
        <f t="shared" si="3"/>
        <v/>
      </c>
      <c r="M176" s="176"/>
      <c r="N176" s="177" t="str">
        <f t="shared" si="4"/>
        <v/>
      </c>
      <c r="O176" s="176"/>
      <c r="P176" s="177" t="str">
        <f t="shared" si="5"/>
        <v/>
      </c>
      <c r="Q176" s="178"/>
      <c r="R176" s="137"/>
      <c r="S176" s="175" t="str">
        <f t="shared" si="6"/>
        <v/>
      </c>
      <c r="T176" s="176"/>
      <c r="U176" s="177" t="str">
        <f t="shared" si="7"/>
        <v/>
      </c>
      <c r="V176" s="176"/>
      <c r="W176" s="177" t="str">
        <f t="shared" si="8"/>
        <v/>
      </c>
      <c r="X176" s="176"/>
      <c r="Y176" s="179" t="str">
        <f t="shared" si="9"/>
        <v/>
      </c>
      <c r="Z176" s="180"/>
      <c r="AA176" s="137"/>
      <c r="AB176" s="181"/>
      <c r="AC176" s="182" t="str">
        <f t="shared" si="0"/>
        <v/>
      </c>
      <c r="AD176" s="183" t="str">
        <f t="shared" si="1"/>
        <v/>
      </c>
      <c r="AE176" s="184"/>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137"/>
      <c r="BG176" s="137"/>
      <c r="BH176" s="137"/>
      <c r="BI176" s="137"/>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c r="IZ176" s="114"/>
      <c r="JA176" s="114"/>
      <c r="JB176" s="114"/>
      <c r="JC176" s="114"/>
      <c r="JD176" s="114"/>
      <c r="JE176" s="114"/>
      <c r="JF176" s="114"/>
      <c r="JG176" s="114"/>
      <c r="JH176" s="114"/>
      <c r="JI176" s="114"/>
      <c r="JJ176" s="114"/>
      <c r="JK176" s="114"/>
      <c r="JL176" s="114"/>
      <c r="JM176" s="114"/>
      <c r="JN176" s="114"/>
      <c r="JO176" s="114"/>
      <c r="JP176" s="114"/>
      <c r="JQ176" s="114"/>
      <c r="JR176" s="114"/>
      <c r="JS176" s="114"/>
      <c r="JT176" s="114"/>
      <c r="JU176" s="114"/>
      <c r="JV176" s="114"/>
      <c r="JW176" s="114"/>
      <c r="JX176" s="114"/>
      <c r="JY176" s="114"/>
      <c r="JZ176" s="114"/>
      <c r="KA176" s="114"/>
      <c r="KB176" s="114"/>
      <c r="KC176" s="114"/>
      <c r="KD176" s="114"/>
      <c r="KE176" s="114"/>
      <c r="KF176" s="114"/>
      <c r="KG176" s="114"/>
      <c r="KH176" s="114"/>
      <c r="KI176" s="114"/>
      <c r="KJ176" s="114"/>
      <c r="KK176" s="114"/>
      <c r="KL176" s="114"/>
      <c r="KM176" s="114"/>
      <c r="KN176" s="114"/>
      <c r="KO176" s="114"/>
      <c r="KP176" s="114"/>
      <c r="KQ176" s="114"/>
      <c r="KR176" s="114"/>
      <c r="KS176" s="114"/>
      <c r="KT176" s="114"/>
      <c r="KU176" s="114"/>
      <c r="KV176" s="114"/>
      <c r="KW176" s="114"/>
      <c r="KX176" s="114"/>
      <c r="KY176" s="114"/>
      <c r="KZ176" s="114"/>
      <c r="LA176" s="114"/>
      <c r="LB176" s="114"/>
      <c r="LC176" s="114"/>
    </row>
    <row r="177" spans="1:315" s="139" customFormat="1" ht="25" customHeight="1">
      <c r="A177" s="137"/>
      <c r="B177" s="170"/>
      <c r="C177" s="171"/>
      <c r="D177" s="172"/>
      <c r="E177" s="173"/>
      <c r="F177" s="173"/>
      <c r="G177" s="173"/>
      <c r="H177" s="174"/>
      <c r="I177" s="137"/>
      <c r="J177" s="175" t="str">
        <f t="shared" si="2"/>
        <v/>
      </c>
      <c r="K177" s="176"/>
      <c r="L177" s="177" t="str">
        <f t="shared" si="3"/>
        <v/>
      </c>
      <c r="M177" s="176"/>
      <c r="N177" s="177" t="str">
        <f t="shared" si="4"/>
        <v/>
      </c>
      <c r="O177" s="176"/>
      <c r="P177" s="177" t="str">
        <f t="shared" si="5"/>
        <v/>
      </c>
      <c r="Q177" s="178"/>
      <c r="R177" s="137"/>
      <c r="S177" s="175" t="str">
        <f t="shared" si="6"/>
        <v/>
      </c>
      <c r="T177" s="176"/>
      <c r="U177" s="177" t="str">
        <f t="shared" si="7"/>
        <v/>
      </c>
      <c r="V177" s="176"/>
      <c r="W177" s="177" t="str">
        <f t="shared" si="8"/>
        <v/>
      </c>
      <c r="X177" s="176"/>
      <c r="Y177" s="179" t="str">
        <f t="shared" si="9"/>
        <v/>
      </c>
      <c r="Z177" s="180"/>
      <c r="AA177" s="137"/>
      <c r="AB177" s="181"/>
      <c r="AC177" s="182" t="str">
        <f t="shared" si="0"/>
        <v/>
      </c>
      <c r="AD177" s="183" t="str">
        <f t="shared" si="1"/>
        <v/>
      </c>
      <c r="AE177" s="184"/>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137"/>
      <c r="BG177" s="137"/>
      <c r="BH177" s="137"/>
      <c r="BI177" s="137"/>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c r="IZ177" s="114"/>
      <c r="JA177" s="114"/>
      <c r="JB177" s="114"/>
      <c r="JC177" s="114"/>
      <c r="JD177" s="114"/>
      <c r="JE177" s="114"/>
      <c r="JF177" s="114"/>
      <c r="JG177" s="114"/>
      <c r="JH177" s="114"/>
      <c r="JI177" s="114"/>
      <c r="JJ177" s="114"/>
      <c r="JK177" s="114"/>
      <c r="JL177" s="114"/>
      <c r="JM177" s="114"/>
      <c r="JN177" s="114"/>
      <c r="JO177" s="114"/>
      <c r="JP177" s="114"/>
      <c r="JQ177" s="114"/>
      <c r="JR177" s="114"/>
      <c r="JS177" s="114"/>
      <c r="JT177" s="114"/>
      <c r="JU177" s="114"/>
      <c r="JV177" s="114"/>
      <c r="JW177" s="114"/>
      <c r="JX177" s="114"/>
      <c r="JY177" s="114"/>
      <c r="JZ177" s="114"/>
      <c r="KA177" s="114"/>
      <c r="KB177" s="114"/>
      <c r="KC177" s="114"/>
      <c r="KD177" s="114"/>
      <c r="KE177" s="114"/>
      <c r="KF177" s="114"/>
      <c r="KG177" s="114"/>
      <c r="KH177" s="114"/>
      <c r="KI177" s="114"/>
      <c r="KJ177" s="114"/>
      <c r="KK177" s="114"/>
      <c r="KL177" s="114"/>
      <c r="KM177" s="114"/>
      <c r="KN177" s="114"/>
      <c r="KO177" s="114"/>
      <c r="KP177" s="114"/>
      <c r="KQ177" s="114"/>
      <c r="KR177" s="114"/>
      <c r="KS177" s="114"/>
      <c r="KT177" s="114"/>
      <c r="KU177" s="114"/>
      <c r="KV177" s="114"/>
      <c r="KW177" s="114"/>
      <c r="KX177" s="114"/>
      <c r="KY177" s="114"/>
      <c r="KZ177" s="114"/>
      <c r="LA177" s="114"/>
      <c r="LB177" s="114"/>
      <c r="LC177" s="114"/>
    </row>
    <row r="178" spans="1:315" s="139" customFormat="1" ht="25" customHeight="1">
      <c r="A178" s="137"/>
      <c r="B178" s="170"/>
      <c r="C178" s="171"/>
      <c r="D178" s="172"/>
      <c r="E178" s="173"/>
      <c r="F178" s="173"/>
      <c r="G178" s="173"/>
      <c r="H178" s="174"/>
      <c r="I178" s="137"/>
      <c r="J178" s="175" t="str">
        <f t="shared" si="2"/>
        <v/>
      </c>
      <c r="K178" s="176"/>
      <c r="L178" s="177" t="str">
        <f t="shared" si="3"/>
        <v/>
      </c>
      <c r="M178" s="176"/>
      <c r="N178" s="177" t="str">
        <f t="shared" si="4"/>
        <v/>
      </c>
      <c r="O178" s="176"/>
      <c r="P178" s="177" t="str">
        <f t="shared" si="5"/>
        <v/>
      </c>
      <c r="Q178" s="178"/>
      <c r="R178" s="137"/>
      <c r="S178" s="175" t="str">
        <f t="shared" si="6"/>
        <v/>
      </c>
      <c r="T178" s="176"/>
      <c r="U178" s="177" t="str">
        <f t="shared" si="7"/>
        <v/>
      </c>
      <c r="V178" s="176"/>
      <c r="W178" s="177" t="str">
        <f t="shared" si="8"/>
        <v/>
      </c>
      <c r="X178" s="176"/>
      <c r="Y178" s="179" t="str">
        <f t="shared" si="9"/>
        <v/>
      </c>
      <c r="Z178" s="180"/>
      <c r="AA178" s="137"/>
      <c r="AB178" s="181"/>
      <c r="AC178" s="182" t="str">
        <f t="shared" si="0"/>
        <v/>
      </c>
      <c r="AD178" s="183" t="str">
        <f t="shared" si="1"/>
        <v/>
      </c>
      <c r="AE178" s="184"/>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C178" s="137"/>
      <c r="BD178" s="137"/>
      <c r="BE178" s="137"/>
      <c r="BF178" s="137"/>
      <c r="BG178" s="137"/>
      <c r="BH178" s="137"/>
      <c r="BI178" s="137"/>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c r="JA178" s="114"/>
      <c r="JB178" s="114"/>
      <c r="JC178" s="114"/>
      <c r="JD178" s="114"/>
      <c r="JE178" s="114"/>
      <c r="JF178" s="114"/>
      <c r="JG178" s="114"/>
      <c r="JH178" s="114"/>
      <c r="JI178" s="114"/>
      <c r="JJ178" s="114"/>
      <c r="JK178" s="114"/>
      <c r="JL178" s="114"/>
      <c r="JM178" s="114"/>
      <c r="JN178" s="114"/>
      <c r="JO178" s="114"/>
      <c r="JP178" s="114"/>
      <c r="JQ178" s="114"/>
      <c r="JR178" s="114"/>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c r="KO178" s="114"/>
      <c r="KP178" s="114"/>
      <c r="KQ178" s="114"/>
      <c r="KR178" s="114"/>
      <c r="KS178" s="114"/>
      <c r="KT178" s="114"/>
      <c r="KU178" s="114"/>
      <c r="KV178" s="114"/>
      <c r="KW178" s="114"/>
      <c r="KX178" s="114"/>
      <c r="KY178" s="114"/>
      <c r="KZ178" s="114"/>
      <c r="LA178" s="114"/>
      <c r="LB178" s="114"/>
      <c r="LC178" s="114"/>
    </row>
    <row r="179" spans="1:315" s="139" customFormat="1" ht="25" customHeight="1">
      <c r="A179" s="137"/>
      <c r="B179" s="170"/>
      <c r="C179" s="171"/>
      <c r="D179" s="172"/>
      <c r="E179" s="173"/>
      <c r="F179" s="173"/>
      <c r="G179" s="173"/>
      <c r="H179" s="174"/>
      <c r="I179" s="137"/>
      <c r="J179" s="175" t="str">
        <f t="shared" si="2"/>
        <v/>
      </c>
      <c r="K179" s="176"/>
      <c r="L179" s="177" t="str">
        <f t="shared" si="3"/>
        <v/>
      </c>
      <c r="M179" s="176"/>
      <c r="N179" s="177" t="str">
        <f t="shared" si="4"/>
        <v/>
      </c>
      <c r="O179" s="176"/>
      <c r="P179" s="177" t="str">
        <f t="shared" si="5"/>
        <v/>
      </c>
      <c r="Q179" s="178"/>
      <c r="R179" s="137"/>
      <c r="S179" s="175" t="str">
        <f t="shared" si="6"/>
        <v/>
      </c>
      <c r="T179" s="176"/>
      <c r="U179" s="177" t="str">
        <f t="shared" si="7"/>
        <v/>
      </c>
      <c r="V179" s="176"/>
      <c r="W179" s="177" t="str">
        <f t="shared" si="8"/>
        <v/>
      </c>
      <c r="X179" s="176"/>
      <c r="Y179" s="179" t="str">
        <f t="shared" si="9"/>
        <v/>
      </c>
      <c r="Z179" s="180"/>
      <c r="AA179" s="137"/>
      <c r="AB179" s="181"/>
      <c r="AC179" s="182" t="str">
        <f t="shared" si="0"/>
        <v/>
      </c>
      <c r="AD179" s="183" t="str">
        <f t="shared" si="1"/>
        <v/>
      </c>
      <c r="AE179" s="184"/>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C179" s="137"/>
      <c r="BD179" s="137"/>
      <c r="BE179" s="137"/>
      <c r="BF179" s="137"/>
      <c r="BG179" s="137"/>
      <c r="BH179" s="137"/>
      <c r="BI179" s="137"/>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c r="IC179" s="114"/>
      <c r="ID179" s="114"/>
      <c r="IE179" s="114"/>
      <c r="IF179" s="114"/>
      <c r="IG179" s="114"/>
      <c r="IH179" s="114"/>
      <c r="II179" s="114"/>
      <c r="IJ179" s="114"/>
      <c r="IK179" s="114"/>
      <c r="IL179" s="114"/>
      <c r="IM179" s="114"/>
      <c r="IN179" s="114"/>
      <c r="IO179" s="114"/>
      <c r="IP179" s="114"/>
      <c r="IQ179" s="114"/>
      <c r="IR179" s="114"/>
      <c r="IS179" s="114"/>
      <c r="IT179" s="114"/>
      <c r="IU179" s="114"/>
      <c r="IV179" s="114"/>
      <c r="IW179" s="114"/>
      <c r="IX179" s="114"/>
      <c r="IY179" s="114"/>
      <c r="IZ179" s="114"/>
      <c r="JA179" s="114"/>
      <c r="JB179" s="114"/>
      <c r="JC179" s="114"/>
      <c r="JD179" s="114"/>
      <c r="JE179" s="114"/>
      <c r="JF179" s="114"/>
      <c r="JG179" s="114"/>
      <c r="JH179" s="114"/>
      <c r="JI179" s="114"/>
      <c r="JJ179" s="114"/>
      <c r="JK179" s="114"/>
      <c r="JL179" s="114"/>
      <c r="JM179" s="114"/>
      <c r="JN179" s="114"/>
      <c r="JO179" s="114"/>
      <c r="JP179" s="114"/>
      <c r="JQ179" s="114"/>
      <c r="JR179" s="114"/>
      <c r="JS179" s="114"/>
      <c r="JT179" s="114"/>
      <c r="JU179" s="114"/>
      <c r="JV179" s="114"/>
      <c r="JW179" s="114"/>
      <c r="JX179" s="114"/>
      <c r="JY179" s="114"/>
      <c r="JZ179" s="114"/>
      <c r="KA179" s="114"/>
      <c r="KB179" s="114"/>
      <c r="KC179" s="114"/>
      <c r="KD179" s="114"/>
      <c r="KE179" s="114"/>
      <c r="KF179" s="114"/>
      <c r="KG179" s="114"/>
      <c r="KH179" s="114"/>
      <c r="KI179" s="114"/>
      <c r="KJ179" s="114"/>
      <c r="KK179" s="114"/>
      <c r="KL179" s="114"/>
      <c r="KM179" s="114"/>
      <c r="KN179" s="114"/>
      <c r="KO179" s="114"/>
      <c r="KP179" s="114"/>
      <c r="KQ179" s="114"/>
      <c r="KR179" s="114"/>
      <c r="KS179" s="114"/>
      <c r="KT179" s="114"/>
      <c r="KU179" s="114"/>
      <c r="KV179" s="114"/>
      <c r="KW179" s="114"/>
      <c r="KX179" s="114"/>
      <c r="KY179" s="114"/>
      <c r="KZ179" s="114"/>
      <c r="LA179" s="114"/>
      <c r="LB179" s="114"/>
      <c r="LC179" s="114"/>
    </row>
    <row r="180" spans="1:315" s="139" customFormat="1" ht="25" customHeight="1">
      <c r="A180" s="137"/>
      <c r="B180" s="170"/>
      <c r="C180" s="171"/>
      <c r="D180" s="172"/>
      <c r="E180" s="173"/>
      <c r="F180" s="173"/>
      <c r="G180" s="173"/>
      <c r="H180" s="174"/>
      <c r="I180" s="137"/>
      <c r="J180" s="175" t="str">
        <f t="shared" si="2"/>
        <v/>
      </c>
      <c r="K180" s="176"/>
      <c r="L180" s="177" t="str">
        <f t="shared" si="3"/>
        <v/>
      </c>
      <c r="M180" s="176"/>
      <c r="N180" s="177" t="str">
        <f t="shared" si="4"/>
        <v/>
      </c>
      <c r="O180" s="176"/>
      <c r="P180" s="177" t="str">
        <f t="shared" si="5"/>
        <v/>
      </c>
      <c r="Q180" s="178"/>
      <c r="R180" s="137"/>
      <c r="S180" s="175" t="str">
        <f t="shared" si="6"/>
        <v/>
      </c>
      <c r="T180" s="176"/>
      <c r="U180" s="177" t="str">
        <f t="shared" si="7"/>
        <v/>
      </c>
      <c r="V180" s="176"/>
      <c r="W180" s="177" t="str">
        <f t="shared" si="8"/>
        <v/>
      </c>
      <c r="X180" s="176"/>
      <c r="Y180" s="179" t="str">
        <f t="shared" si="9"/>
        <v/>
      </c>
      <c r="Z180" s="180"/>
      <c r="AA180" s="137"/>
      <c r="AB180" s="181"/>
      <c r="AC180" s="182" t="str">
        <f t="shared" si="0"/>
        <v/>
      </c>
      <c r="AD180" s="183" t="str">
        <f t="shared" si="1"/>
        <v/>
      </c>
      <c r="AE180" s="184"/>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c r="BG180" s="137"/>
      <c r="BH180" s="137"/>
      <c r="BI180" s="137"/>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c r="IW180" s="114"/>
      <c r="IX180" s="114"/>
      <c r="IY180" s="114"/>
      <c r="IZ180" s="114"/>
      <c r="JA180" s="114"/>
      <c r="JB180" s="114"/>
      <c r="JC180" s="114"/>
      <c r="JD180" s="114"/>
      <c r="JE180" s="114"/>
      <c r="JF180" s="114"/>
      <c r="JG180" s="114"/>
      <c r="JH180" s="114"/>
      <c r="JI180" s="114"/>
      <c r="JJ180" s="114"/>
      <c r="JK180" s="114"/>
      <c r="JL180" s="114"/>
      <c r="JM180" s="114"/>
      <c r="JN180" s="114"/>
      <c r="JO180" s="114"/>
      <c r="JP180" s="114"/>
      <c r="JQ180" s="114"/>
      <c r="JR180" s="114"/>
      <c r="JS180" s="114"/>
      <c r="JT180" s="114"/>
      <c r="JU180" s="114"/>
      <c r="JV180" s="114"/>
      <c r="JW180" s="114"/>
      <c r="JX180" s="114"/>
      <c r="JY180" s="114"/>
      <c r="JZ180" s="114"/>
      <c r="KA180" s="114"/>
      <c r="KB180" s="114"/>
      <c r="KC180" s="114"/>
      <c r="KD180" s="114"/>
      <c r="KE180" s="114"/>
      <c r="KF180" s="114"/>
      <c r="KG180" s="114"/>
      <c r="KH180" s="114"/>
      <c r="KI180" s="114"/>
      <c r="KJ180" s="114"/>
      <c r="KK180" s="114"/>
      <c r="KL180" s="114"/>
      <c r="KM180" s="114"/>
      <c r="KN180" s="114"/>
      <c r="KO180" s="114"/>
      <c r="KP180" s="114"/>
      <c r="KQ180" s="114"/>
      <c r="KR180" s="114"/>
      <c r="KS180" s="114"/>
      <c r="KT180" s="114"/>
      <c r="KU180" s="114"/>
      <c r="KV180" s="114"/>
      <c r="KW180" s="114"/>
      <c r="KX180" s="114"/>
      <c r="KY180" s="114"/>
      <c r="KZ180" s="114"/>
      <c r="LA180" s="114"/>
      <c r="LB180" s="114"/>
      <c r="LC180" s="114"/>
    </row>
    <row r="181" spans="1:315" s="139" customFormat="1" ht="25" customHeight="1">
      <c r="A181" s="137"/>
      <c r="B181" s="170"/>
      <c r="C181" s="171"/>
      <c r="D181" s="172"/>
      <c r="E181" s="173"/>
      <c r="F181" s="173"/>
      <c r="G181" s="173"/>
      <c r="H181" s="174"/>
      <c r="I181" s="137"/>
      <c r="J181" s="175" t="str">
        <f t="shared" si="2"/>
        <v/>
      </c>
      <c r="K181" s="176"/>
      <c r="L181" s="177" t="str">
        <f t="shared" si="3"/>
        <v/>
      </c>
      <c r="M181" s="176"/>
      <c r="N181" s="177" t="str">
        <f t="shared" si="4"/>
        <v/>
      </c>
      <c r="O181" s="176"/>
      <c r="P181" s="177" t="str">
        <f t="shared" si="5"/>
        <v/>
      </c>
      <c r="Q181" s="178"/>
      <c r="R181" s="137"/>
      <c r="S181" s="175" t="str">
        <f t="shared" si="6"/>
        <v/>
      </c>
      <c r="T181" s="176"/>
      <c r="U181" s="177" t="str">
        <f t="shared" si="7"/>
        <v/>
      </c>
      <c r="V181" s="176"/>
      <c r="W181" s="177" t="str">
        <f t="shared" si="8"/>
        <v/>
      </c>
      <c r="X181" s="176"/>
      <c r="Y181" s="179" t="str">
        <f t="shared" si="9"/>
        <v/>
      </c>
      <c r="Z181" s="180"/>
      <c r="AA181" s="137"/>
      <c r="AB181" s="181"/>
      <c r="AC181" s="182" t="str">
        <f t="shared" si="0"/>
        <v/>
      </c>
      <c r="AD181" s="183" t="str">
        <f t="shared" si="1"/>
        <v/>
      </c>
      <c r="AE181" s="184"/>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137"/>
      <c r="BG181" s="137"/>
      <c r="BH181" s="137"/>
      <c r="BI181" s="137"/>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c r="IC181" s="114"/>
      <c r="ID181" s="114"/>
      <c r="IE181" s="114"/>
      <c r="IF181" s="114"/>
      <c r="IG181" s="114"/>
      <c r="IH181" s="114"/>
      <c r="II181" s="114"/>
      <c r="IJ181" s="114"/>
      <c r="IK181" s="114"/>
      <c r="IL181" s="114"/>
      <c r="IM181" s="114"/>
      <c r="IN181" s="114"/>
      <c r="IO181" s="114"/>
      <c r="IP181" s="114"/>
      <c r="IQ181" s="114"/>
      <c r="IR181" s="114"/>
      <c r="IS181" s="114"/>
      <c r="IT181" s="114"/>
      <c r="IU181" s="114"/>
      <c r="IV181" s="114"/>
      <c r="IW181" s="114"/>
      <c r="IX181" s="114"/>
      <c r="IY181" s="114"/>
      <c r="IZ181" s="114"/>
      <c r="JA181" s="114"/>
      <c r="JB181" s="114"/>
      <c r="JC181" s="114"/>
      <c r="JD181" s="114"/>
      <c r="JE181" s="114"/>
      <c r="JF181" s="114"/>
      <c r="JG181" s="114"/>
      <c r="JH181" s="114"/>
      <c r="JI181" s="114"/>
      <c r="JJ181" s="114"/>
      <c r="JK181" s="114"/>
      <c r="JL181" s="114"/>
      <c r="JM181" s="114"/>
      <c r="JN181" s="114"/>
      <c r="JO181" s="114"/>
      <c r="JP181" s="114"/>
      <c r="JQ181" s="114"/>
      <c r="JR181" s="114"/>
      <c r="JS181" s="114"/>
      <c r="JT181" s="114"/>
      <c r="JU181" s="114"/>
      <c r="JV181" s="114"/>
      <c r="JW181" s="114"/>
      <c r="JX181" s="114"/>
      <c r="JY181" s="114"/>
      <c r="JZ181" s="114"/>
      <c r="KA181" s="114"/>
      <c r="KB181" s="114"/>
      <c r="KC181" s="114"/>
      <c r="KD181" s="114"/>
      <c r="KE181" s="114"/>
      <c r="KF181" s="114"/>
      <c r="KG181" s="114"/>
      <c r="KH181" s="114"/>
      <c r="KI181" s="114"/>
      <c r="KJ181" s="114"/>
      <c r="KK181" s="114"/>
      <c r="KL181" s="114"/>
      <c r="KM181" s="114"/>
      <c r="KN181" s="114"/>
      <c r="KO181" s="114"/>
      <c r="KP181" s="114"/>
      <c r="KQ181" s="114"/>
      <c r="KR181" s="114"/>
      <c r="KS181" s="114"/>
      <c r="KT181" s="114"/>
      <c r="KU181" s="114"/>
      <c r="KV181" s="114"/>
      <c r="KW181" s="114"/>
      <c r="KX181" s="114"/>
      <c r="KY181" s="114"/>
      <c r="KZ181" s="114"/>
      <c r="LA181" s="114"/>
      <c r="LB181" s="114"/>
      <c r="LC181" s="114"/>
    </row>
    <row r="182" spans="1:315" s="139" customFormat="1" ht="25" customHeight="1">
      <c r="A182" s="137"/>
      <c r="B182" s="170"/>
      <c r="C182" s="171"/>
      <c r="D182" s="172"/>
      <c r="E182" s="173"/>
      <c r="F182" s="173"/>
      <c r="G182" s="173"/>
      <c r="H182" s="174"/>
      <c r="I182" s="137"/>
      <c r="J182" s="175" t="str">
        <f t="shared" si="2"/>
        <v/>
      </c>
      <c r="K182" s="176"/>
      <c r="L182" s="177" t="str">
        <f t="shared" si="3"/>
        <v/>
      </c>
      <c r="M182" s="176"/>
      <c r="N182" s="177" t="str">
        <f t="shared" si="4"/>
        <v/>
      </c>
      <c r="O182" s="176"/>
      <c r="P182" s="177" t="str">
        <f t="shared" si="5"/>
        <v/>
      </c>
      <c r="Q182" s="178"/>
      <c r="R182" s="137"/>
      <c r="S182" s="175" t="str">
        <f t="shared" si="6"/>
        <v/>
      </c>
      <c r="T182" s="176"/>
      <c r="U182" s="177" t="str">
        <f t="shared" si="7"/>
        <v/>
      </c>
      <c r="V182" s="176"/>
      <c r="W182" s="177" t="str">
        <f t="shared" si="8"/>
        <v/>
      </c>
      <c r="X182" s="176"/>
      <c r="Y182" s="179" t="str">
        <f t="shared" si="9"/>
        <v/>
      </c>
      <c r="Z182" s="180"/>
      <c r="AA182" s="137"/>
      <c r="AB182" s="181"/>
      <c r="AC182" s="182" t="str">
        <f t="shared" si="0"/>
        <v/>
      </c>
      <c r="AD182" s="183" t="str">
        <f t="shared" si="1"/>
        <v/>
      </c>
      <c r="AE182" s="184"/>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C182" s="137"/>
      <c r="BD182" s="137"/>
      <c r="BE182" s="137"/>
      <c r="BF182" s="137"/>
      <c r="BG182" s="137"/>
      <c r="BH182" s="137"/>
      <c r="BI182" s="137"/>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c r="IW182" s="114"/>
      <c r="IX182" s="114"/>
      <c r="IY182" s="114"/>
      <c r="IZ182" s="114"/>
      <c r="JA182" s="114"/>
      <c r="JB182" s="114"/>
      <c r="JC182" s="114"/>
      <c r="JD182" s="114"/>
      <c r="JE182" s="114"/>
      <c r="JF182" s="114"/>
      <c r="JG182" s="114"/>
      <c r="JH182" s="114"/>
      <c r="JI182" s="114"/>
      <c r="JJ182" s="114"/>
      <c r="JK182" s="114"/>
      <c r="JL182" s="114"/>
      <c r="JM182" s="114"/>
      <c r="JN182" s="114"/>
      <c r="JO182" s="114"/>
      <c r="JP182" s="114"/>
      <c r="JQ182" s="114"/>
      <c r="JR182" s="114"/>
      <c r="JS182" s="114"/>
      <c r="JT182" s="114"/>
      <c r="JU182" s="114"/>
      <c r="JV182" s="114"/>
      <c r="JW182" s="114"/>
      <c r="JX182" s="114"/>
      <c r="JY182" s="114"/>
      <c r="JZ182" s="114"/>
      <c r="KA182" s="114"/>
      <c r="KB182" s="114"/>
      <c r="KC182" s="114"/>
      <c r="KD182" s="114"/>
      <c r="KE182" s="114"/>
      <c r="KF182" s="114"/>
      <c r="KG182" s="114"/>
      <c r="KH182" s="114"/>
      <c r="KI182" s="114"/>
      <c r="KJ182" s="114"/>
      <c r="KK182" s="114"/>
      <c r="KL182" s="114"/>
      <c r="KM182" s="114"/>
      <c r="KN182" s="114"/>
      <c r="KO182" s="114"/>
      <c r="KP182" s="114"/>
      <c r="KQ182" s="114"/>
      <c r="KR182" s="114"/>
      <c r="KS182" s="114"/>
      <c r="KT182" s="114"/>
      <c r="KU182" s="114"/>
      <c r="KV182" s="114"/>
      <c r="KW182" s="114"/>
      <c r="KX182" s="114"/>
      <c r="KY182" s="114"/>
      <c r="KZ182" s="114"/>
      <c r="LA182" s="114"/>
      <c r="LB182" s="114"/>
      <c r="LC182" s="114"/>
    </row>
    <row r="183" spans="1:315" s="139" customFormat="1" ht="25" customHeight="1">
      <c r="A183" s="137"/>
      <c r="B183" s="170"/>
      <c r="C183" s="171"/>
      <c r="D183" s="172"/>
      <c r="E183" s="173"/>
      <c r="F183" s="173"/>
      <c r="G183" s="173"/>
      <c r="H183" s="174"/>
      <c r="I183" s="137"/>
      <c r="J183" s="175" t="str">
        <f t="shared" si="2"/>
        <v/>
      </c>
      <c r="K183" s="176"/>
      <c r="L183" s="177" t="str">
        <f t="shared" si="3"/>
        <v/>
      </c>
      <c r="M183" s="176"/>
      <c r="N183" s="177" t="str">
        <f t="shared" si="4"/>
        <v/>
      </c>
      <c r="O183" s="176"/>
      <c r="P183" s="177" t="str">
        <f t="shared" si="5"/>
        <v/>
      </c>
      <c r="Q183" s="178"/>
      <c r="R183" s="137"/>
      <c r="S183" s="175" t="str">
        <f t="shared" si="6"/>
        <v/>
      </c>
      <c r="T183" s="176"/>
      <c r="U183" s="177" t="str">
        <f t="shared" si="7"/>
        <v/>
      </c>
      <c r="V183" s="176"/>
      <c r="W183" s="177" t="str">
        <f t="shared" si="8"/>
        <v/>
      </c>
      <c r="X183" s="176"/>
      <c r="Y183" s="179" t="str">
        <f t="shared" si="9"/>
        <v/>
      </c>
      <c r="Z183" s="180"/>
      <c r="AA183" s="137"/>
      <c r="AB183" s="181"/>
      <c r="AC183" s="182" t="str">
        <f t="shared" si="0"/>
        <v/>
      </c>
      <c r="AD183" s="183" t="str">
        <f t="shared" si="1"/>
        <v/>
      </c>
      <c r="AE183" s="184"/>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c r="BE183" s="137"/>
      <c r="BF183" s="137"/>
      <c r="BG183" s="137"/>
      <c r="BH183" s="137"/>
      <c r="BI183" s="137"/>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114"/>
      <c r="IE183" s="114"/>
      <c r="IF183" s="114"/>
      <c r="IG183" s="114"/>
      <c r="IH183" s="114"/>
      <c r="II183" s="114"/>
      <c r="IJ183" s="114"/>
      <c r="IK183" s="114"/>
      <c r="IL183" s="114"/>
      <c r="IM183" s="114"/>
      <c r="IN183" s="114"/>
      <c r="IO183" s="114"/>
      <c r="IP183" s="114"/>
      <c r="IQ183" s="114"/>
      <c r="IR183" s="114"/>
      <c r="IS183" s="114"/>
      <c r="IT183" s="114"/>
      <c r="IU183" s="114"/>
      <c r="IV183" s="114"/>
      <c r="IW183" s="114"/>
      <c r="IX183" s="114"/>
      <c r="IY183" s="114"/>
      <c r="IZ183" s="114"/>
      <c r="JA183" s="114"/>
      <c r="JB183" s="114"/>
      <c r="JC183" s="114"/>
      <c r="JD183" s="114"/>
      <c r="JE183" s="114"/>
      <c r="JF183" s="114"/>
      <c r="JG183" s="114"/>
      <c r="JH183" s="114"/>
      <c r="JI183" s="114"/>
      <c r="JJ183" s="114"/>
      <c r="JK183" s="114"/>
      <c r="JL183" s="114"/>
      <c r="JM183" s="114"/>
      <c r="JN183" s="114"/>
      <c r="JO183" s="114"/>
      <c r="JP183" s="114"/>
      <c r="JQ183" s="114"/>
      <c r="JR183" s="114"/>
      <c r="JS183" s="114"/>
      <c r="JT183" s="114"/>
      <c r="JU183" s="114"/>
      <c r="JV183" s="114"/>
      <c r="JW183" s="114"/>
      <c r="JX183" s="114"/>
      <c r="JY183" s="114"/>
      <c r="JZ183" s="114"/>
      <c r="KA183" s="114"/>
      <c r="KB183" s="114"/>
      <c r="KC183" s="114"/>
      <c r="KD183" s="114"/>
      <c r="KE183" s="114"/>
      <c r="KF183" s="114"/>
      <c r="KG183" s="114"/>
      <c r="KH183" s="114"/>
      <c r="KI183" s="114"/>
      <c r="KJ183" s="114"/>
      <c r="KK183" s="114"/>
      <c r="KL183" s="114"/>
      <c r="KM183" s="114"/>
      <c r="KN183" s="114"/>
      <c r="KO183" s="114"/>
      <c r="KP183" s="114"/>
      <c r="KQ183" s="114"/>
      <c r="KR183" s="114"/>
      <c r="KS183" s="114"/>
      <c r="KT183" s="114"/>
      <c r="KU183" s="114"/>
      <c r="KV183" s="114"/>
      <c r="KW183" s="114"/>
      <c r="KX183" s="114"/>
      <c r="KY183" s="114"/>
      <c r="KZ183" s="114"/>
      <c r="LA183" s="114"/>
      <c r="LB183" s="114"/>
      <c r="LC183" s="114"/>
    </row>
    <row r="184" spans="1:315" s="139" customFormat="1" ht="25" customHeight="1">
      <c r="A184" s="137"/>
      <c r="B184" s="170"/>
      <c r="C184" s="171"/>
      <c r="D184" s="172"/>
      <c r="E184" s="173"/>
      <c r="F184" s="173"/>
      <c r="G184" s="173"/>
      <c r="H184" s="174"/>
      <c r="I184" s="137"/>
      <c r="J184" s="175" t="str">
        <f t="shared" si="2"/>
        <v/>
      </c>
      <c r="K184" s="176"/>
      <c r="L184" s="177" t="str">
        <f t="shared" si="3"/>
        <v/>
      </c>
      <c r="M184" s="176"/>
      <c r="N184" s="177" t="str">
        <f t="shared" si="4"/>
        <v/>
      </c>
      <c r="O184" s="176"/>
      <c r="P184" s="177" t="str">
        <f t="shared" si="5"/>
        <v/>
      </c>
      <c r="Q184" s="178"/>
      <c r="R184" s="137"/>
      <c r="S184" s="175" t="str">
        <f t="shared" si="6"/>
        <v/>
      </c>
      <c r="T184" s="176"/>
      <c r="U184" s="177" t="str">
        <f t="shared" si="7"/>
        <v/>
      </c>
      <c r="V184" s="176"/>
      <c r="W184" s="177" t="str">
        <f t="shared" si="8"/>
        <v/>
      </c>
      <c r="X184" s="176"/>
      <c r="Y184" s="179" t="str">
        <f t="shared" si="9"/>
        <v/>
      </c>
      <c r="Z184" s="180"/>
      <c r="AA184" s="137"/>
      <c r="AB184" s="181"/>
      <c r="AC184" s="182" t="str">
        <f t="shared" si="0"/>
        <v/>
      </c>
      <c r="AD184" s="183" t="str">
        <f t="shared" si="1"/>
        <v/>
      </c>
      <c r="AE184" s="184"/>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C184" s="137"/>
      <c r="BD184" s="137"/>
      <c r="BE184" s="137"/>
      <c r="BF184" s="137"/>
      <c r="BG184" s="137"/>
      <c r="BH184" s="137"/>
      <c r="BI184" s="137"/>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14"/>
      <c r="HE184" s="114"/>
      <c r="HF184" s="114"/>
      <c r="HG184" s="114"/>
      <c r="HH184" s="114"/>
      <c r="HI184" s="114"/>
      <c r="HJ184" s="114"/>
      <c r="HK184" s="114"/>
      <c r="HL184" s="114"/>
      <c r="HM184" s="114"/>
      <c r="HN184" s="114"/>
      <c r="HO184" s="114"/>
      <c r="HP184" s="114"/>
      <c r="HQ184" s="114"/>
      <c r="HR184" s="114"/>
      <c r="HS184" s="114"/>
      <c r="HT184" s="114"/>
      <c r="HU184" s="114"/>
      <c r="HV184" s="114"/>
      <c r="HW184" s="114"/>
      <c r="HX184" s="114"/>
      <c r="HY184" s="114"/>
      <c r="HZ184" s="114"/>
      <c r="IA184" s="114"/>
      <c r="IB184" s="114"/>
      <c r="IC184" s="114"/>
      <c r="ID184" s="114"/>
      <c r="IE184" s="114"/>
      <c r="IF184" s="114"/>
      <c r="IG184" s="114"/>
      <c r="IH184" s="114"/>
      <c r="II184" s="114"/>
      <c r="IJ184" s="114"/>
      <c r="IK184" s="114"/>
      <c r="IL184" s="114"/>
      <c r="IM184" s="114"/>
      <c r="IN184" s="114"/>
      <c r="IO184" s="114"/>
      <c r="IP184" s="114"/>
      <c r="IQ184" s="114"/>
      <c r="IR184" s="114"/>
      <c r="IS184" s="114"/>
      <c r="IT184" s="114"/>
      <c r="IU184" s="114"/>
      <c r="IV184" s="114"/>
      <c r="IW184" s="114"/>
      <c r="IX184" s="114"/>
      <c r="IY184" s="114"/>
      <c r="IZ184" s="114"/>
      <c r="JA184" s="114"/>
      <c r="JB184" s="114"/>
      <c r="JC184" s="114"/>
      <c r="JD184" s="114"/>
      <c r="JE184" s="114"/>
      <c r="JF184" s="114"/>
      <c r="JG184" s="114"/>
      <c r="JH184" s="114"/>
      <c r="JI184" s="114"/>
      <c r="JJ184" s="114"/>
      <c r="JK184" s="114"/>
      <c r="JL184" s="114"/>
      <c r="JM184" s="114"/>
      <c r="JN184" s="114"/>
      <c r="JO184" s="114"/>
      <c r="JP184" s="114"/>
      <c r="JQ184" s="114"/>
      <c r="JR184" s="114"/>
      <c r="JS184" s="114"/>
      <c r="JT184" s="114"/>
      <c r="JU184" s="114"/>
      <c r="JV184" s="114"/>
      <c r="JW184" s="114"/>
      <c r="JX184" s="114"/>
      <c r="JY184" s="114"/>
      <c r="JZ184" s="114"/>
      <c r="KA184" s="114"/>
      <c r="KB184" s="114"/>
      <c r="KC184" s="114"/>
      <c r="KD184" s="114"/>
      <c r="KE184" s="114"/>
      <c r="KF184" s="114"/>
      <c r="KG184" s="114"/>
      <c r="KH184" s="114"/>
      <c r="KI184" s="114"/>
      <c r="KJ184" s="114"/>
      <c r="KK184" s="114"/>
      <c r="KL184" s="114"/>
      <c r="KM184" s="114"/>
      <c r="KN184" s="114"/>
      <c r="KO184" s="114"/>
      <c r="KP184" s="114"/>
      <c r="KQ184" s="114"/>
      <c r="KR184" s="114"/>
      <c r="KS184" s="114"/>
      <c r="KT184" s="114"/>
      <c r="KU184" s="114"/>
      <c r="KV184" s="114"/>
      <c r="KW184" s="114"/>
      <c r="KX184" s="114"/>
      <c r="KY184" s="114"/>
      <c r="KZ184" s="114"/>
      <c r="LA184" s="114"/>
      <c r="LB184" s="114"/>
      <c r="LC184" s="114"/>
    </row>
    <row r="185" spans="1:315" s="139" customFormat="1" ht="25" customHeight="1">
      <c r="A185" s="137"/>
      <c r="B185" s="170"/>
      <c r="C185" s="171"/>
      <c r="D185" s="172"/>
      <c r="E185" s="173"/>
      <c r="F185" s="173"/>
      <c r="G185" s="173"/>
      <c r="H185" s="174"/>
      <c r="I185" s="137"/>
      <c r="J185" s="175" t="str">
        <f t="shared" si="2"/>
        <v/>
      </c>
      <c r="K185" s="176"/>
      <c r="L185" s="177" t="str">
        <f t="shared" si="3"/>
        <v/>
      </c>
      <c r="M185" s="176"/>
      <c r="N185" s="177" t="str">
        <f t="shared" si="4"/>
        <v/>
      </c>
      <c r="O185" s="176"/>
      <c r="P185" s="177" t="str">
        <f t="shared" si="5"/>
        <v/>
      </c>
      <c r="Q185" s="178"/>
      <c r="R185" s="137"/>
      <c r="S185" s="175" t="str">
        <f t="shared" si="6"/>
        <v/>
      </c>
      <c r="T185" s="176"/>
      <c r="U185" s="177" t="str">
        <f t="shared" si="7"/>
        <v/>
      </c>
      <c r="V185" s="176"/>
      <c r="W185" s="177" t="str">
        <f t="shared" si="8"/>
        <v/>
      </c>
      <c r="X185" s="176"/>
      <c r="Y185" s="179" t="str">
        <f t="shared" si="9"/>
        <v/>
      </c>
      <c r="Z185" s="180"/>
      <c r="AA185" s="137"/>
      <c r="AB185" s="181"/>
      <c r="AC185" s="182" t="str">
        <f t="shared" si="0"/>
        <v/>
      </c>
      <c r="AD185" s="183" t="str">
        <f t="shared" si="1"/>
        <v/>
      </c>
      <c r="AE185" s="184"/>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row>
    <row r="186" spans="1:315" s="139" customFormat="1" ht="25" customHeight="1">
      <c r="A186" s="137"/>
      <c r="B186" s="170"/>
      <c r="C186" s="171"/>
      <c r="D186" s="172"/>
      <c r="E186" s="173"/>
      <c r="F186" s="173"/>
      <c r="G186" s="173"/>
      <c r="H186" s="174"/>
      <c r="I186" s="137"/>
      <c r="J186" s="175" t="str">
        <f t="shared" si="2"/>
        <v/>
      </c>
      <c r="K186" s="176"/>
      <c r="L186" s="177" t="str">
        <f t="shared" si="3"/>
        <v/>
      </c>
      <c r="M186" s="176"/>
      <c r="N186" s="177" t="str">
        <f t="shared" si="4"/>
        <v/>
      </c>
      <c r="O186" s="176"/>
      <c r="P186" s="177" t="str">
        <f t="shared" si="5"/>
        <v/>
      </c>
      <c r="Q186" s="178"/>
      <c r="R186" s="137"/>
      <c r="S186" s="175" t="str">
        <f t="shared" si="6"/>
        <v/>
      </c>
      <c r="T186" s="176"/>
      <c r="U186" s="177" t="str">
        <f t="shared" si="7"/>
        <v/>
      </c>
      <c r="V186" s="176"/>
      <c r="W186" s="177" t="str">
        <f t="shared" si="8"/>
        <v/>
      </c>
      <c r="X186" s="176"/>
      <c r="Y186" s="179" t="str">
        <f t="shared" si="9"/>
        <v/>
      </c>
      <c r="Z186" s="180"/>
      <c r="AA186" s="137"/>
      <c r="AB186" s="181"/>
      <c r="AC186" s="182" t="str">
        <f t="shared" si="0"/>
        <v/>
      </c>
      <c r="AD186" s="183" t="str">
        <f t="shared" si="1"/>
        <v/>
      </c>
      <c r="AE186" s="184"/>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14"/>
      <c r="HE186" s="114"/>
      <c r="HF186" s="114"/>
      <c r="HG186" s="114"/>
      <c r="HH186" s="114"/>
      <c r="HI186" s="114"/>
      <c r="HJ186" s="114"/>
      <c r="HK186" s="114"/>
      <c r="HL186" s="114"/>
      <c r="HM186" s="114"/>
      <c r="HN186" s="114"/>
      <c r="HO186" s="114"/>
      <c r="HP186" s="114"/>
      <c r="HQ186" s="114"/>
      <c r="HR186" s="114"/>
      <c r="HS186" s="114"/>
      <c r="HT186" s="114"/>
      <c r="HU186" s="114"/>
      <c r="HV186" s="114"/>
      <c r="HW186" s="114"/>
      <c r="HX186" s="114"/>
      <c r="HY186" s="114"/>
      <c r="HZ186" s="114"/>
      <c r="IA186" s="114"/>
      <c r="IB186" s="114"/>
      <c r="IC186" s="114"/>
      <c r="ID186" s="114"/>
      <c r="IE186" s="114"/>
      <c r="IF186" s="114"/>
      <c r="IG186" s="114"/>
      <c r="IH186" s="114"/>
      <c r="II186" s="114"/>
      <c r="IJ186" s="114"/>
      <c r="IK186" s="114"/>
      <c r="IL186" s="114"/>
      <c r="IM186" s="114"/>
      <c r="IN186" s="114"/>
      <c r="IO186" s="114"/>
      <c r="IP186" s="114"/>
      <c r="IQ186" s="114"/>
      <c r="IR186" s="114"/>
      <c r="IS186" s="114"/>
      <c r="IT186" s="114"/>
      <c r="IU186" s="114"/>
      <c r="IV186" s="114"/>
      <c r="IW186" s="114"/>
      <c r="IX186" s="114"/>
      <c r="IY186" s="114"/>
      <c r="IZ186" s="114"/>
      <c r="JA186" s="114"/>
      <c r="JB186" s="114"/>
      <c r="JC186" s="114"/>
      <c r="JD186" s="114"/>
      <c r="JE186" s="114"/>
      <c r="JF186" s="114"/>
      <c r="JG186" s="114"/>
      <c r="JH186" s="114"/>
      <c r="JI186" s="114"/>
      <c r="JJ186" s="114"/>
      <c r="JK186" s="114"/>
      <c r="JL186" s="114"/>
      <c r="JM186" s="114"/>
      <c r="JN186" s="114"/>
      <c r="JO186" s="114"/>
      <c r="JP186" s="114"/>
      <c r="JQ186" s="114"/>
      <c r="JR186" s="114"/>
      <c r="JS186" s="114"/>
      <c r="JT186" s="114"/>
      <c r="JU186" s="114"/>
      <c r="JV186" s="114"/>
      <c r="JW186" s="114"/>
      <c r="JX186" s="114"/>
      <c r="JY186" s="114"/>
      <c r="JZ186" s="114"/>
      <c r="KA186" s="114"/>
      <c r="KB186" s="114"/>
      <c r="KC186" s="114"/>
      <c r="KD186" s="114"/>
      <c r="KE186" s="114"/>
      <c r="KF186" s="114"/>
      <c r="KG186" s="114"/>
      <c r="KH186" s="114"/>
      <c r="KI186" s="114"/>
      <c r="KJ186" s="114"/>
      <c r="KK186" s="114"/>
      <c r="KL186" s="114"/>
      <c r="KM186" s="114"/>
      <c r="KN186" s="114"/>
      <c r="KO186" s="114"/>
      <c r="KP186" s="114"/>
      <c r="KQ186" s="114"/>
      <c r="KR186" s="114"/>
      <c r="KS186" s="114"/>
      <c r="KT186" s="114"/>
      <c r="KU186" s="114"/>
      <c r="KV186" s="114"/>
      <c r="KW186" s="114"/>
      <c r="KX186" s="114"/>
      <c r="KY186" s="114"/>
      <c r="KZ186" s="114"/>
      <c r="LA186" s="114"/>
      <c r="LB186" s="114"/>
      <c r="LC186" s="114"/>
    </row>
    <row r="187" spans="1:315" s="139" customFormat="1" ht="25" customHeight="1">
      <c r="A187" s="137"/>
      <c r="B187" s="170"/>
      <c r="C187" s="171"/>
      <c r="D187" s="172"/>
      <c r="E187" s="173"/>
      <c r="F187" s="173"/>
      <c r="G187" s="173"/>
      <c r="H187" s="174"/>
      <c r="I187" s="137"/>
      <c r="J187" s="175" t="str">
        <f t="shared" si="2"/>
        <v/>
      </c>
      <c r="K187" s="176"/>
      <c r="L187" s="177" t="str">
        <f t="shared" si="3"/>
        <v/>
      </c>
      <c r="M187" s="176"/>
      <c r="N187" s="177" t="str">
        <f t="shared" si="4"/>
        <v/>
      </c>
      <c r="O187" s="176"/>
      <c r="P187" s="177" t="str">
        <f t="shared" si="5"/>
        <v/>
      </c>
      <c r="Q187" s="178"/>
      <c r="R187" s="137"/>
      <c r="S187" s="175" t="str">
        <f t="shared" si="6"/>
        <v/>
      </c>
      <c r="T187" s="176"/>
      <c r="U187" s="177" t="str">
        <f t="shared" si="7"/>
        <v/>
      </c>
      <c r="V187" s="176"/>
      <c r="W187" s="177" t="str">
        <f t="shared" si="8"/>
        <v/>
      </c>
      <c r="X187" s="176"/>
      <c r="Y187" s="179" t="str">
        <f t="shared" si="9"/>
        <v/>
      </c>
      <c r="Z187" s="180"/>
      <c r="AA187" s="137"/>
      <c r="AB187" s="181"/>
      <c r="AC187" s="182" t="str">
        <f t="shared" si="0"/>
        <v/>
      </c>
      <c r="AD187" s="183" t="str">
        <f t="shared" si="1"/>
        <v/>
      </c>
      <c r="AE187" s="184"/>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c r="BE187" s="137"/>
      <c r="BF187" s="137"/>
      <c r="BG187" s="137"/>
      <c r="BH187" s="137"/>
      <c r="BI187" s="137"/>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c r="IC187" s="114"/>
      <c r="ID187" s="114"/>
      <c r="IE187" s="114"/>
      <c r="IF187" s="114"/>
      <c r="IG187" s="114"/>
      <c r="IH187" s="114"/>
      <c r="II187" s="114"/>
      <c r="IJ187" s="114"/>
      <c r="IK187" s="114"/>
      <c r="IL187" s="114"/>
      <c r="IM187" s="114"/>
      <c r="IN187" s="114"/>
      <c r="IO187" s="114"/>
      <c r="IP187" s="114"/>
      <c r="IQ187" s="114"/>
      <c r="IR187" s="114"/>
      <c r="IS187" s="114"/>
      <c r="IT187" s="114"/>
      <c r="IU187" s="114"/>
      <c r="IV187" s="114"/>
      <c r="IW187" s="114"/>
      <c r="IX187" s="114"/>
      <c r="IY187" s="114"/>
      <c r="IZ187" s="114"/>
      <c r="JA187" s="114"/>
      <c r="JB187" s="114"/>
      <c r="JC187" s="114"/>
      <c r="JD187" s="114"/>
      <c r="JE187" s="114"/>
      <c r="JF187" s="114"/>
      <c r="JG187" s="114"/>
      <c r="JH187" s="114"/>
      <c r="JI187" s="114"/>
      <c r="JJ187" s="114"/>
      <c r="JK187" s="114"/>
      <c r="JL187" s="114"/>
      <c r="JM187" s="114"/>
      <c r="JN187" s="114"/>
      <c r="JO187" s="114"/>
      <c r="JP187" s="114"/>
      <c r="JQ187" s="114"/>
      <c r="JR187" s="114"/>
      <c r="JS187" s="114"/>
      <c r="JT187" s="114"/>
      <c r="JU187" s="114"/>
      <c r="JV187" s="114"/>
      <c r="JW187" s="114"/>
      <c r="JX187" s="114"/>
      <c r="JY187" s="114"/>
      <c r="JZ187" s="114"/>
      <c r="KA187" s="114"/>
      <c r="KB187" s="114"/>
      <c r="KC187" s="114"/>
      <c r="KD187" s="114"/>
      <c r="KE187" s="114"/>
      <c r="KF187" s="114"/>
      <c r="KG187" s="114"/>
      <c r="KH187" s="114"/>
      <c r="KI187" s="114"/>
      <c r="KJ187" s="114"/>
      <c r="KK187" s="114"/>
      <c r="KL187" s="114"/>
      <c r="KM187" s="114"/>
      <c r="KN187" s="114"/>
      <c r="KO187" s="114"/>
      <c r="KP187" s="114"/>
      <c r="KQ187" s="114"/>
      <c r="KR187" s="114"/>
      <c r="KS187" s="114"/>
      <c r="KT187" s="114"/>
      <c r="KU187" s="114"/>
      <c r="KV187" s="114"/>
      <c r="KW187" s="114"/>
      <c r="KX187" s="114"/>
      <c r="KY187" s="114"/>
      <c r="KZ187" s="114"/>
      <c r="LA187" s="114"/>
      <c r="LB187" s="114"/>
      <c r="LC187" s="114"/>
    </row>
    <row r="188" spans="1:315" s="139" customFormat="1" ht="25" customHeight="1">
      <c r="A188" s="137"/>
      <c r="B188" s="170"/>
      <c r="C188" s="171"/>
      <c r="D188" s="172"/>
      <c r="E188" s="173"/>
      <c r="F188" s="173"/>
      <c r="G188" s="173"/>
      <c r="H188" s="174"/>
      <c r="I188" s="137"/>
      <c r="J188" s="175" t="str">
        <f t="shared" si="2"/>
        <v/>
      </c>
      <c r="K188" s="176"/>
      <c r="L188" s="177" t="str">
        <f t="shared" si="3"/>
        <v/>
      </c>
      <c r="M188" s="176"/>
      <c r="N188" s="177" t="str">
        <f t="shared" si="4"/>
        <v/>
      </c>
      <c r="O188" s="176"/>
      <c r="P188" s="177" t="str">
        <f t="shared" si="5"/>
        <v/>
      </c>
      <c r="Q188" s="178"/>
      <c r="R188" s="137"/>
      <c r="S188" s="175" t="str">
        <f t="shared" si="6"/>
        <v/>
      </c>
      <c r="T188" s="176"/>
      <c r="U188" s="177" t="str">
        <f t="shared" si="7"/>
        <v/>
      </c>
      <c r="V188" s="176"/>
      <c r="W188" s="177" t="str">
        <f t="shared" si="8"/>
        <v/>
      </c>
      <c r="X188" s="176"/>
      <c r="Y188" s="179" t="str">
        <f t="shared" si="9"/>
        <v/>
      </c>
      <c r="Z188" s="180"/>
      <c r="AA188" s="137"/>
      <c r="AB188" s="181"/>
      <c r="AC188" s="182" t="str">
        <f t="shared" si="0"/>
        <v/>
      </c>
      <c r="AD188" s="183" t="str">
        <f t="shared" si="1"/>
        <v/>
      </c>
      <c r="AE188" s="184"/>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c r="BA188" s="137"/>
      <c r="BB188" s="137"/>
      <c r="BC188" s="137"/>
      <c r="BD188" s="137"/>
      <c r="BE188" s="137"/>
      <c r="BF188" s="137"/>
      <c r="BG188" s="137"/>
      <c r="BH188" s="137"/>
      <c r="BI188" s="137"/>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c r="IC188" s="114"/>
      <c r="ID188" s="114"/>
      <c r="IE188" s="114"/>
      <c r="IF188" s="114"/>
      <c r="IG188" s="114"/>
      <c r="IH188" s="114"/>
      <c r="II188" s="114"/>
      <c r="IJ188" s="114"/>
      <c r="IK188" s="114"/>
      <c r="IL188" s="114"/>
      <c r="IM188" s="114"/>
      <c r="IN188" s="114"/>
      <c r="IO188" s="114"/>
      <c r="IP188" s="114"/>
      <c r="IQ188" s="114"/>
      <c r="IR188" s="114"/>
      <c r="IS188" s="114"/>
      <c r="IT188" s="114"/>
      <c r="IU188" s="114"/>
      <c r="IV188" s="114"/>
      <c r="IW188" s="114"/>
      <c r="IX188" s="114"/>
      <c r="IY188" s="114"/>
      <c r="IZ188" s="114"/>
      <c r="JA188" s="114"/>
      <c r="JB188" s="114"/>
      <c r="JC188" s="114"/>
      <c r="JD188" s="114"/>
      <c r="JE188" s="114"/>
      <c r="JF188" s="114"/>
      <c r="JG188" s="114"/>
      <c r="JH188" s="114"/>
      <c r="JI188" s="114"/>
      <c r="JJ188" s="114"/>
      <c r="JK188" s="114"/>
      <c r="JL188" s="114"/>
      <c r="JM188" s="114"/>
      <c r="JN188" s="114"/>
      <c r="JO188" s="114"/>
      <c r="JP188" s="114"/>
      <c r="JQ188" s="114"/>
      <c r="JR188" s="114"/>
      <c r="JS188" s="114"/>
      <c r="JT188" s="114"/>
      <c r="JU188" s="114"/>
      <c r="JV188" s="114"/>
      <c r="JW188" s="114"/>
      <c r="JX188" s="114"/>
      <c r="JY188" s="114"/>
      <c r="JZ188" s="114"/>
      <c r="KA188" s="114"/>
      <c r="KB188" s="114"/>
      <c r="KC188" s="114"/>
      <c r="KD188" s="114"/>
      <c r="KE188" s="114"/>
      <c r="KF188" s="114"/>
      <c r="KG188" s="114"/>
      <c r="KH188" s="114"/>
      <c r="KI188" s="114"/>
      <c r="KJ188" s="114"/>
      <c r="KK188" s="114"/>
      <c r="KL188" s="114"/>
      <c r="KM188" s="114"/>
      <c r="KN188" s="114"/>
      <c r="KO188" s="114"/>
      <c r="KP188" s="114"/>
      <c r="KQ188" s="114"/>
      <c r="KR188" s="114"/>
      <c r="KS188" s="114"/>
      <c r="KT188" s="114"/>
      <c r="KU188" s="114"/>
      <c r="KV188" s="114"/>
      <c r="KW188" s="114"/>
      <c r="KX188" s="114"/>
      <c r="KY188" s="114"/>
      <c r="KZ188" s="114"/>
      <c r="LA188" s="114"/>
      <c r="LB188" s="114"/>
      <c r="LC188" s="114"/>
    </row>
    <row r="189" spans="1:315" s="139" customFormat="1" ht="25" customHeight="1">
      <c r="A189" s="137"/>
      <c r="B189" s="170"/>
      <c r="C189" s="171"/>
      <c r="D189" s="172"/>
      <c r="E189" s="173"/>
      <c r="F189" s="173"/>
      <c r="G189" s="173"/>
      <c r="H189" s="174"/>
      <c r="I189" s="137"/>
      <c r="J189" s="175" t="str">
        <f t="shared" si="2"/>
        <v/>
      </c>
      <c r="K189" s="176"/>
      <c r="L189" s="177" t="str">
        <f t="shared" si="3"/>
        <v/>
      </c>
      <c r="M189" s="176"/>
      <c r="N189" s="177" t="str">
        <f t="shared" si="4"/>
        <v/>
      </c>
      <c r="O189" s="176"/>
      <c r="P189" s="177" t="str">
        <f t="shared" si="5"/>
        <v/>
      </c>
      <c r="Q189" s="178"/>
      <c r="R189" s="137"/>
      <c r="S189" s="175" t="str">
        <f t="shared" si="6"/>
        <v/>
      </c>
      <c r="T189" s="176"/>
      <c r="U189" s="177" t="str">
        <f t="shared" si="7"/>
        <v/>
      </c>
      <c r="V189" s="176"/>
      <c r="W189" s="177" t="str">
        <f t="shared" si="8"/>
        <v/>
      </c>
      <c r="X189" s="176"/>
      <c r="Y189" s="179" t="str">
        <f t="shared" si="9"/>
        <v/>
      </c>
      <c r="Z189" s="180"/>
      <c r="AA189" s="137"/>
      <c r="AB189" s="181"/>
      <c r="AC189" s="182" t="str">
        <f t="shared" si="0"/>
        <v/>
      </c>
      <c r="AD189" s="183" t="str">
        <f t="shared" si="1"/>
        <v/>
      </c>
      <c r="AE189" s="184"/>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c r="IC189" s="114"/>
      <c r="ID189" s="114"/>
      <c r="IE189" s="114"/>
      <c r="IF189" s="114"/>
      <c r="IG189" s="114"/>
      <c r="IH189" s="114"/>
      <c r="II189" s="114"/>
      <c r="IJ189" s="114"/>
      <c r="IK189" s="114"/>
      <c r="IL189" s="114"/>
      <c r="IM189" s="114"/>
      <c r="IN189" s="114"/>
      <c r="IO189" s="114"/>
      <c r="IP189" s="114"/>
      <c r="IQ189" s="114"/>
      <c r="IR189" s="114"/>
      <c r="IS189" s="114"/>
      <c r="IT189" s="114"/>
      <c r="IU189" s="114"/>
      <c r="IV189" s="114"/>
      <c r="IW189" s="114"/>
      <c r="IX189" s="114"/>
      <c r="IY189" s="114"/>
      <c r="IZ189" s="114"/>
      <c r="JA189" s="114"/>
      <c r="JB189" s="114"/>
      <c r="JC189" s="114"/>
      <c r="JD189" s="114"/>
      <c r="JE189" s="114"/>
      <c r="JF189" s="114"/>
      <c r="JG189" s="114"/>
      <c r="JH189" s="114"/>
      <c r="JI189" s="114"/>
      <c r="JJ189" s="114"/>
      <c r="JK189" s="114"/>
      <c r="JL189" s="114"/>
      <c r="JM189" s="114"/>
      <c r="JN189" s="114"/>
      <c r="JO189" s="114"/>
      <c r="JP189" s="114"/>
      <c r="JQ189" s="114"/>
      <c r="JR189" s="114"/>
      <c r="JS189" s="114"/>
      <c r="JT189" s="114"/>
      <c r="JU189" s="114"/>
      <c r="JV189" s="114"/>
      <c r="JW189" s="114"/>
      <c r="JX189" s="114"/>
      <c r="JY189" s="114"/>
      <c r="JZ189" s="114"/>
      <c r="KA189" s="114"/>
      <c r="KB189" s="114"/>
      <c r="KC189" s="114"/>
      <c r="KD189" s="114"/>
      <c r="KE189" s="114"/>
      <c r="KF189" s="114"/>
      <c r="KG189" s="114"/>
      <c r="KH189" s="114"/>
      <c r="KI189" s="114"/>
      <c r="KJ189" s="114"/>
      <c r="KK189" s="114"/>
      <c r="KL189" s="114"/>
      <c r="KM189" s="114"/>
      <c r="KN189" s="114"/>
      <c r="KO189" s="114"/>
      <c r="KP189" s="114"/>
      <c r="KQ189" s="114"/>
      <c r="KR189" s="114"/>
      <c r="KS189" s="114"/>
      <c r="KT189" s="114"/>
      <c r="KU189" s="114"/>
      <c r="KV189" s="114"/>
      <c r="KW189" s="114"/>
      <c r="KX189" s="114"/>
      <c r="KY189" s="114"/>
      <c r="KZ189" s="114"/>
      <c r="LA189" s="114"/>
      <c r="LB189" s="114"/>
      <c r="LC189" s="114"/>
    </row>
    <row r="190" spans="1:315" s="139" customFormat="1" ht="25" customHeight="1">
      <c r="A190" s="137"/>
      <c r="B190" s="170"/>
      <c r="C190" s="171"/>
      <c r="D190" s="172"/>
      <c r="E190" s="173"/>
      <c r="F190" s="173"/>
      <c r="G190" s="173"/>
      <c r="H190" s="174"/>
      <c r="I190" s="137"/>
      <c r="J190" s="175" t="str">
        <f t="shared" si="2"/>
        <v/>
      </c>
      <c r="K190" s="176"/>
      <c r="L190" s="177" t="str">
        <f t="shared" si="3"/>
        <v/>
      </c>
      <c r="M190" s="176"/>
      <c r="N190" s="177" t="str">
        <f t="shared" si="4"/>
        <v/>
      </c>
      <c r="O190" s="176"/>
      <c r="P190" s="177" t="str">
        <f t="shared" si="5"/>
        <v/>
      </c>
      <c r="Q190" s="178"/>
      <c r="R190" s="137"/>
      <c r="S190" s="175" t="str">
        <f t="shared" si="6"/>
        <v/>
      </c>
      <c r="T190" s="176"/>
      <c r="U190" s="177" t="str">
        <f t="shared" si="7"/>
        <v/>
      </c>
      <c r="V190" s="176"/>
      <c r="W190" s="177" t="str">
        <f t="shared" si="8"/>
        <v/>
      </c>
      <c r="X190" s="176"/>
      <c r="Y190" s="179" t="str">
        <f t="shared" si="9"/>
        <v/>
      </c>
      <c r="Z190" s="180"/>
      <c r="AA190" s="137"/>
      <c r="AB190" s="181"/>
      <c r="AC190" s="182" t="str">
        <f t="shared" si="0"/>
        <v/>
      </c>
      <c r="AD190" s="183" t="str">
        <f t="shared" si="1"/>
        <v/>
      </c>
      <c r="AE190" s="184"/>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c r="BG190" s="137"/>
      <c r="BH190" s="137"/>
      <c r="BI190" s="137"/>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14"/>
      <c r="HE190" s="114"/>
      <c r="HF190" s="114"/>
      <c r="HG190" s="114"/>
      <c r="HH190" s="114"/>
      <c r="HI190" s="114"/>
      <c r="HJ190" s="114"/>
      <c r="HK190" s="114"/>
      <c r="HL190" s="114"/>
      <c r="HM190" s="114"/>
      <c r="HN190" s="114"/>
      <c r="HO190" s="114"/>
      <c r="HP190" s="114"/>
      <c r="HQ190" s="114"/>
      <c r="HR190" s="114"/>
      <c r="HS190" s="114"/>
      <c r="HT190" s="114"/>
      <c r="HU190" s="114"/>
      <c r="HV190" s="114"/>
      <c r="HW190" s="114"/>
      <c r="HX190" s="114"/>
      <c r="HY190" s="114"/>
      <c r="HZ190" s="114"/>
      <c r="IA190" s="114"/>
      <c r="IB190" s="114"/>
      <c r="IC190" s="114"/>
      <c r="ID190" s="114"/>
      <c r="IE190" s="114"/>
      <c r="IF190" s="114"/>
      <c r="IG190" s="114"/>
      <c r="IH190" s="114"/>
      <c r="II190" s="114"/>
      <c r="IJ190" s="114"/>
      <c r="IK190" s="114"/>
      <c r="IL190" s="114"/>
      <c r="IM190" s="114"/>
      <c r="IN190" s="114"/>
      <c r="IO190" s="114"/>
      <c r="IP190" s="114"/>
      <c r="IQ190" s="114"/>
      <c r="IR190" s="114"/>
      <c r="IS190" s="114"/>
      <c r="IT190" s="114"/>
      <c r="IU190" s="114"/>
      <c r="IV190" s="114"/>
      <c r="IW190" s="114"/>
      <c r="IX190" s="114"/>
      <c r="IY190" s="114"/>
      <c r="IZ190" s="114"/>
      <c r="JA190" s="114"/>
      <c r="JB190" s="114"/>
      <c r="JC190" s="114"/>
      <c r="JD190" s="114"/>
      <c r="JE190" s="114"/>
      <c r="JF190" s="114"/>
      <c r="JG190" s="114"/>
      <c r="JH190" s="114"/>
      <c r="JI190" s="114"/>
      <c r="JJ190" s="114"/>
      <c r="JK190" s="114"/>
      <c r="JL190" s="114"/>
      <c r="JM190" s="114"/>
      <c r="JN190" s="114"/>
      <c r="JO190" s="114"/>
      <c r="JP190" s="114"/>
      <c r="JQ190" s="114"/>
      <c r="JR190" s="114"/>
      <c r="JS190" s="114"/>
      <c r="JT190" s="114"/>
      <c r="JU190" s="114"/>
      <c r="JV190" s="114"/>
      <c r="JW190" s="114"/>
      <c r="JX190" s="114"/>
      <c r="JY190" s="114"/>
      <c r="JZ190" s="114"/>
      <c r="KA190" s="114"/>
      <c r="KB190" s="114"/>
      <c r="KC190" s="114"/>
      <c r="KD190" s="114"/>
      <c r="KE190" s="114"/>
      <c r="KF190" s="114"/>
      <c r="KG190" s="114"/>
      <c r="KH190" s="114"/>
      <c r="KI190" s="114"/>
      <c r="KJ190" s="114"/>
      <c r="KK190" s="114"/>
      <c r="KL190" s="114"/>
      <c r="KM190" s="114"/>
      <c r="KN190" s="114"/>
      <c r="KO190" s="114"/>
      <c r="KP190" s="114"/>
      <c r="KQ190" s="114"/>
      <c r="KR190" s="114"/>
      <c r="KS190" s="114"/>
      <c r="KT190" s="114"/>
      <c r="KU190" s="114"/>
      <c r="KV190" s="114"/>
      <c r="KW190" s="114"/>
      <c r="KX190" s="114"/>
      <c r="KY190" s="114"/>
      <c r="KZ190" s="114"/>
      <c r="LA190" s="114"/>
      <c r="LB190" s="114"/>
      <c r="LC190" s="114"/>
    </row>
    <row r="191" spans="1:315" s="139" customFormat="1" ht="25" customHeight="1">
      <c r="A191" s="137"/>
      <c r="B191" s="170"/>
      <c r="C191" s="171"/>
      <c r="D191" s="172"/>
      <c r="E191" s="173"/>
      <c r="F191" s="173"/>
      <c r="G191" s="173"/>
      <c r="H191" s="174"/>
      <c r="I191" s="137"/>
      <c r="J191" s="175" t="str">
        <f t="shared" si="2"/>
        <v/>
      </c>
      <c r="K191" s="176"/>
      <c r="L191" s="177" t="str">
        <f t="shared" si="3"/>
        <v/>
      </c>
      <c r="M191" s="176"/>
      <c r="N191" s="177" t="str">
        <f t="shared" si="4"/>
        <v/>
      </c>
      <c r="O191" s="176"/>
      <c r="P191" s="177" t="str">
        <f t="shared" si="5"/>
        <v/>
      </c>
      <c r="Q191" s="178"/>
      <c r="R191" s="137"/>
      <c r="S191" s="175" t="str">
        <f t="shared" si="6"/>
        <v/>
      </c>
      <c r="T191" s="176"/>
      <c r="U191" s="177" t="str">
        <f t="shared" si="7"/>
        <v/>
      </c>
      <c r="V191" s="176"/>
      <c r="W191" s="177" t="str">
        <f t="shared" si="8"/>
        <v/>
      </c>
      <c r="X191" s="176"/>
      <c r="Y191" s="179" t="str">
        <f t="shared" si="9"/>
        <v/>
      </c>
      <c r="Z191" s="180"/>
      <c r="AA191" s="137"/>
      <c r="AB191" s="181"/>
      <c r="AC191" s="182" t="str">
        <f t="shared" si="0"/>
        <v/>
      </c>
      <c r="AD191" s="183" t="str">
        <f t="shared" si="1"/>
        <v/>
      </c>
      <c r="AE191" s="184"/>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c r="IC191" s="114"/>
      <c r="ID191" s="114"/>
      <c r="IE191" s="114"/>
      <c r="IF191" s="114"/>
      <c r="IG191" s="114"/>
      <c r="IH191" s="114"/>
      <c r="II191" s="114"/>
      <c r="IJ191" s="114"/>
      <c r="IK191" s="114"/>
      <c r="IL191" s="114"/>
      <c r="IM191" s="114"/>
      <c r="IN191" s="114"/>
      <c r="IO191" s="114"/>
      <c r="IP191" s="114"/>
      <c r="IQ191" s="114"/>
      <c r="IR191" s="114"/>
      <c r="IS191" s="114"/>
      <c r="IT191" s="114"/>
      <c r="IU191" s="114"/>
      <c r="IV191" s="114"/>
      <c r="IW191" s="114"/>
      <c r="IX191" s="114"/>
      <c r="IY191" s="114"/>
      <c r="IZ191" s="114"/>
      <c r="JA191" s="114"/>
      <c r="JB191" s="114"/>
      <c r="JC191" s="114"/>
      <c r="JD191" s="114"/>
      <c r="JE191" s="114"/>
      <c r="JF191" s="114"/>
      <c r="JG191" s="114"/>
      <c r="JH191" s="114"/>
      <c r="JI191" s="114"/>
      <c r="JJ191" s="114"/>
      <c r="JK191" s="114"/>
      <c r="JL191" s="114"/>
      <c r="JM191" s="114"/>
      <c r="JN191" s="114"/>
      <c r="JO191" s="114"/>
      <c r="JP191" s="114"/>
      <c r="JQ191" s="114"/>
      <c r="JR191" s="114"/>
      <c r="JS191" s="114"/>
      <c r="JT191" s="114"/>
      <c r="JU191" s="114"/>
      <c r="JV191" s="114"/>
      <c r="JW191" s="114"/>
      <c r="JX191" s="114"/>
      <c r="JY191" s="114"/>
      <c r="JZ191" s="114"/>
      <c r="KA191" s="114"/>
      <c r="KB191" s="114"/>
      <c r="KC191" s="114"/>
      <c r="KD191" s="114"/>
      <c r="KE191" s="114"/>
      <c r="KF191" s="114"/>
      <c r="KG191" s="114"/>
      <c r="KH191" s="114"/>
      <c r="KI191" s="114"/>
      <c r="KJ191" s="114"/>
      <c r="KK191" s="114"/>
      <c r="KL191" s="114"/>
      <c r="KM191" s="114"/>
      <c r="KN191" s="114"/>
      <c r="KO191" s="114"/>
      <c r="KP191" s="114"/>
      <c r="KQ191" s="114"/>
      <c r="KR191" s="114"/>
      <c r="KS191" s="114"/>
      <c r="KT191" s="114"/>
      <c r="KU191" s="114"/>
      <c r="KV191" s="114"/>
      <c r="KW191" s="114"/>
      <c r="KX191" s="114"/>
      <c r="KY191" s="114"/>
      <c r="KZ191" s="114"/>
      <c r="LA191" s="114"/>
      <c r="LB191" s="114"/>
      <c r="LC191" s="114"/>
    </row>
    <row r="192" spans="1:315" s="139" customFormat="1" ht="25" customHeight="1">
      <c r="A192" s="137"/>
      <c r="B192" s="170"/>
      <c r="C192" s="171"/>
      <c r="D192" s="172"/>
      <c r="E192" s="173"/>
      <c r="F192" s="173"/>
      <c r="G192" s="173"/>
      <c r="H192" s="174"/>
      <c r="I192" s="137"/>
      <c r="J192" s="175" t="str">
        <f t="shared" si="2"/>
        <v/>
      </c>
      <c r="K192" s="176"/>
      <c r="L192" s="177" t="str">
        <f t="shared" si="3"/>
        <v/>
      </c>
      <c r="M192" s="176"/>
      <c r="N192" s="177" t="str">
        <f t="shared" si="4"/>
        <v/>
      </c>
      <c r="O192" s="176"/>
      <c r="P192" s="177" t="str">
        <f t="shared" si="5"/>
        <v/>
      </c>
      <c r="Q192" s="178"/>
      <c r="R192" s="137"/>
      <c r="S192" s="175" t="str">
        <f t="shared" si="6"/>
        <v/>
      </c>
      <c r="T192" s="176"/>
      <c r="U192" s="177" t="str">
        <f t="shared" si="7"/>
        <v/>
      </c>
      <c r="V192" s="176"/>
      <c r="W192" s="177" t="str">
        <f t="shared" si="8"/>
        <v/>
      </c>
      <c r="X192" s="176"/>
      <c r="Y192" s="179" t="str">
        <f t="shared" si="9"/>
        <v/>
      </c>
      <c r="Z192" s="180"/>
      <c r="AA192" s="137"/>
      <c r="AB192" s="181"/>
      <c r="AC192" s="182" t="str">
        <f t="shared" si="0"/>
        <v/>
      </c>
      <c r="AD192" s="183" t="str">
        <f t="shared" si="1"/>
        <v/>
      </c>
      <c r="AE192" s="184"/>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c r="BA192" s="137"/>
      <c r="BB192" s="137"/>
      <c r="BC192" s="137"/>
      <c r="BD192" s="137"/>
      <c r="BE192" s="137"/>
      <c r="BF192" s="137"/>
      <c r="BG192" s="137"/>
      <c r="BH192" s="137"/>
      <c r="BI192" s="137"/>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14"/>
      <c r="IG192" s="114"/>
      <c r="IH192" s="114"/>
      <c r="II192" s="114"/>
      <c r="IJ192" s="114"/>
      <c r="IK192" s="114"/>
      <c r="IL192" s="114"/>
      <c r="IM192" s="114"/>
      <c r="IN192" s="114"/>
      <c r="IO192" s="114"/>
      <c r="IP192" s="114"/>
      <c r="IQ192" s="114"/>
      <c r="IR192" s="114"/>
      <c r="IS192" s="114"/>
      <c r="IT192" s="114"/>
      <c r="IU192" s="114"/>
      <c r="IV192" s="114"/>
      <c r="IW192" s="114"/>
      <c r="IX192" s="114"/>
      <c r="IY192" s="114"/>
      <c r="IZ192" s="114"/>
      <c r="JA192" s="114"/>
      <c r="JB192" s="114"/>
      <c r="JC192" s="114"/>
      <c r="JD192" s="114"/>
      <c r="JE192" s="114"/>
      <c r="JF192" s="114"/>
      <c r="JG192" s="114"/>
      <c r="JH192" s="114"/>
      <c r="JI192" s="114"/>
      <c r="JJ192" s="114"/>
      <c r="JK192" s="114"/>
      <c r="JL192" s="114"/>
      <c r="JM192" s="114"/>
      <c r="JN192" s="114"/>
      <c r="JO192" s="114"/>
      <c r="JP192" s="114"/>
      <c r="JQ192" s="114"/>
      <c r="JR192" s="114"/>
      <c r="JS192" s="114"/>
      <c r="JT192" s="114"/>
      <c r="JU192" s="114"/>
      <c r="JV192" s="114"/>
      <c r="JW192" s="114"/>
      <c r="JX192" s="114"/>
      <c r="JY192" s="114"/>
      <c r="JZ192" s="114"/>
      <c r="KA192" s="114"/>
      <c r="KB192" s="114"/>
      <c r="KC192" s="114"/>
      <c r="KD192" s="114"/>
      <c r="KE192" s="114"/>
      <c r="KF192" s="114"/>
      <c r="KG192" s="114"/>
      <c r="KH192" s="114"/>
      <c r="KI192" s="114"/>
      <c r="KJ192" s="114"/>
      <c r="KK192" s="114"/>
      <c r="KL192" s="114"/>
      <c r="KM192" s="114"/>
      <c r="KN192" s="114"/>
      <c r="KO192" s="114"/>
      <c r="KP192" s="114"/>
      <c r="KQ192" s="114"/>
      <c r="KR192" s="114"/>
      <c r="KS192" s="114"/>
      <c r="KT192" s="114"/>
      <c r="KU192" s="114"/>
      <c r="KV192" s="114"/>
      <c r="KW192" s="114"/>
      <c r="KX192" s="114"/>
      <c r="KY192" s="114"/>
      <c r="KZ192" s="114"/>
      <c r="LA192" s="114"/>
      <c r="LB192" s="114"/>
      <c r="LC192" s="114"/>
    </row>
    <row r="193" spans="1:315" s="139" customFormat="1" ht="25" customHeight="1">
      <c r="A193" s="137"/>
      <c r="B193" s="170"/>
      <c r="C193" s="171"/>
      <c r="D193" s="172"/>
      <c r="E193" s="173"/>
      <c r="F193" s="173"/>
      <c r="G193" s="173"/>
      <c r="H193" s="174"/>
      <c r="I193" s="137"/>
      <c r="J193" s="175" t="str">
        <f t="shared" si="2"/>
        <v/>
      </c>
      <c r="K193" s="176"/>
      <c r="L193" s="177" t="str">
        <f t="shared" si="3"/>
        <v/>
      </c>
      <c r="M193" s="176"/>
      <c r="N193" s="177" t="str">
        <f t="shared" si="4"/>
        <v/>
      </c>
      <c r="O193" s="176"/>
      <c r="P193" s="177" t="str">
        <f t="shared" si="5"/>
        <v/>
      </c>
      <c r="Q193" s="178"/>
      <c r="R193" s="137"/>
      <c r="S193" s="175" t="str">
        <f t="shared" si="6"/>
        <v/>
      </c>
      <c r="T193" s="176"/>
      <c r="U193" s="177" t="str">
        <f t="shared" si="7"/>
        <v/>
      </c>
      <c r="V193" s="176"/>
      <c r="W193" s="177" t="str">
        <f t="shared" si="8"/>
        <v/>
      </c>
      <c r="X193" s="176"/>
      <c r="Y193" s="179" t="str">
        <f t="shared" si="9"/>
        <v/>
      </c>
      <c r="Z193" s="180"/>
      <c r="AA193" s="137"/>
      <c r="AB193" s="181"/>
      <c r="AC193" s="182" t="str">
        <f t="shared" si="0"/>
        <v/>
      </c>
      <c r="AD193" s="183" t="str">
        <f t="shared" si="1"/>
        <v/>
      </c>
      <c r="AE193" s="184"/>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c r="BA193" s="137"/>
      <c r="BB193" s="137"/>
      <c r="BC193" s="137"/>
      <c r="BD193" s="137"/>
      <c r="BE193" s="137"/>
      <c r="BF193" s="137"/>
      <c r="BG193" s="137"/>
      <c r="BH193" s="137"/>
      <c r="BI193" s="137"/>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14"/>
      <c r="HE193" s="114"/>
      <c r="HF193" s="114"/>
      <c r="HG193" s="114"/>
      <c r="HH193" s="114"/>
      <c r="HI193" s="114"/>
      <c r="HJ193" s="114"/>
      <c r="HK193" s="114"/>
      <c r="HL193" s="114"/>
      <c r="HM193" s="114"/>
      <c r="HN193" s="114"/>
      <c r="HO193" s="114"/>
      <c r="HP193" s="114"/>
      <c r="HQ193" s="114"/>
      <c r="HR193" s="114"/>
      <c r="HS193" s="114"/>
      <c r="HT193" s="114"/>
      <c r="HU193" s="114"/>
      <c r="HV193" s="114"/>
      <c r="HW193" s="114"/>
      <c r="HX193" s="114"/>
      <c r="HY193" s="114"/>
      <c r="HZ193" s="114"/>
      <c r="IA193" s="114"/>
      <c r="IB193" s="114"/>
      <c r="IC193" s="114"/>
      <c r="ID193" s="114"/>
      <c r="IE193" s="114"/>
      <c r="IF193" s="114"/>
      <c r="IG193" s="114"/>
      <c r="IH193" s="114"/>
      <c r="II193" s="114"/>
      <c r="IJ193" s="114"/>
      <c r="IK193" s="114"/>
      <c r="IL193" s="114"/>
      <c r="IM193" s="114"/>
      <c r="IN193" s="114"/>
      <c r="IO193" s="114"/>
      <c r="IP193" s="114"/>
      <c r="IQ193" s="114"/>
      <c r="IR193" s="114"/>
      <c r="IS193" s="114"/>
      <c r="IT193" s="114"/>
      <c r="IU193" s="114"/>
      <c r="IV193" s="114"/>
      <c r="IW193" s="114"/>
      <c r="IX193" s="114"/>
      <c r="IY193" s="114"/>
      <c r="IZ193" s="114"/>
      <c r="JA193" s="114"/>
      <c r="JB193" s="114"/>
      <c r="JC193" s="114"/>
      <c r="JD193" s="114"/>
      <c r="JE193" s="114"/>
      <c r="JF193" s="114"/>
      <c r="JG193" s="114"/>
      <c r="JH193" s="114"/>
      <c r="JI193" s="114"/>
      <c r="JJ193" s="114"/>
      <c r="JK193" s="114"/>
      <c r="JL193" s="114"/>
      <c r="JM193" s="114"/>
      <c r="JN193" s="114"/>
      <c r="JO193" s="114"/>
      <c r="JP193" s="114"/>
      <c r="JQ193" s="114"/>
      <c r="JR193" s="114"/>
      <c r="JS193" s="114"/>
      <c r="JT193" s="114"/>
      <c r="JU193" s="114"/>
      <c r="JV193" s="114"/>
      <c r="JW193" s="114"/>
      <c r="JX193" s="114"/>
      <c r="JY193" s="114"/>
      <c r="JZ193" s="114"/>
      <c r="KA193" s="114"/>
      <c r="KB193" s="114"/>
      <c r="KC193" s="114"/>
      <c r="KD193" s="114"/>
      <c r="KE193" s="114"/>
      <c r="KF193" s="114"/>
      <c r="KG193" s="114"/>
      <c r="KH193" s="114"/>
      <c r="KI193" s="114"/>
      <c r="KJ193" s="114"/>
      <c r="KK193" s="114"/>
      <c r="KL193" s="114"/>
      <c r="KM193" s="114"/>
      <c r="KN193" s="114"/>
      <c r="KO193" s="114"/>
      <c r="KP193" s="114"/>
      <c r="KQ193" s="114"/>
      <c r="KR193" s="114"/>
      <c r="KS193" s="114"/>
      <c r="KT193" s="114"/>
      <c r="KU193" s="114"/>
      <c r="KV193" s="114"/>
      <c r="KW193" s="114"/>
      <c r="KX193" s="114"/>
      <c r="KY193" s="114"/>
      <c r="KZ193" s="114"/>
      <c r="LA193" s="114"/>
      <c r="LB193" s="114"/>
      <c r="LC193" s="114"/>
    </row>
    <row r="194" spans="1:315" s="139" customFormat="1" ht="25" customHeight="1">
      <c r="A194" s="137"/>
      <c r="B194" s="170"/>
      <c r="C194" s="171"/>
      <c r="D194" s="172"/>
      <c r="E194" s="173"/>
      <c r="F194" s="173"/>
      <c r="G194" s="173"/>
      <c r="H194" s="174"/>
      <c r="I194" s="137"/>
      <c r="J194" s="175" t="str">
        <f t="shared" si="2"/>
        <v/>
      </c>
      <c r="K194" s="176"/>
      <c r="L194" s="177" t="str">
        <f t="shared" si="3"/>
        <v/>
      </c>
      <c r="M194" s="176"/>
      <c r="N194" s="177" t="str">
        <f t="shared" si="4"/>
        <v/>
      </c>
      <c r="O194" s="176"/>
      <c r="P194" s="177" t="str">
        <f t="shared" si="5"/>
        <v/>
      </c>
      <c r="Q194" s="178"/>
      <c r="R194" s="137"/>
      <c r="S194" s="175" t="str">
        <f t="shared" si="6"/>
        <v/>
      </c>
      <c r="T194" s="176"/>
      <c r="U194" s="177" t="str">
        <f t="shared" si="7"/>
        <v/>
      </c>
      <c r="V194" s="176"/>
      <c r="W194" s="177" t="str">
        <f t="shared" si="8"/>
        <v/>
      </c>
      <c r="X194" s="176"/>
      <c r="Y194" s="179" t="str">
        <f t="shared" si="9"/>
        <v/>
      </c>
      <c r="Z194" s="180"/>
      <c r="AA194" s="137"/>
      <c r="AB194" s="181"/>
      <c r="AC194" s="182" t="str">
        <f t="shared" si="0"/>
        <v/>
      </c>
      <c r="AD194" s="183" t="str">
        <f t="shared" si="1"/>
        <v/>
      </c>
      <c r="AE194" s="184"/>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c r="BA194" s="137"/>
      <c r="BB194" s="137"/>
      <c r="BC194" s="137"/>
      <c r="BD194" s="137"/>
      <c r="BE194" s="137"/>
      <c r="BF194" s="137"/>
      <c r="BG194" s="137"/>
      <c r="BH194" s="137"/>
      <c r="BI194" s="137"/>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14"/>
      <c r="HE194" s="114"/>
      <c r="HF194" s="114"/>
      <c r="HG194" s="114"/>
      <c r="HH194" s="114"/>
      <c r="HI194" s="114"/>
      <c r="HJ194" s="114"/>
      <c r="HK194" s="114"/>
      <c r="HL194" s="114"/>
      <c r="HM194" s="114"/>
      <c r="HN194" s="114"/>
      <c r="HO194" s="114"/>
      <c r="HP194" s="114"/>
      <c r="HQ194" s="114"/>
      <c r="HR194" s="114"/>
      <c r="HS194" s="114"/>
      <c r="HT194" s="114"/>
      <c r="HU194" s="114"/>
      <c r="HV194" s="114"/>
      <c r="HW194" s="114"/>
      <c r="HX194" s="114"/>
      <c r="HY194" s="114"/>
      <c r="HZ194" s="114"/>
      <c r="IA194" s="114"/>
      <c r="IB194" s="114"/>
      <c r="IC194" s="114"/>
      <c r="ID194" s="114"/>
      <c r="IE194" s="114"/>
      <c r="IF194" s="114"/>
      <c r="IG194" s="114"/>
      <c r="IH194" s="114"/>
      <c r="II194" s="114"/>
      <c r="IJ194" s="114"/>
      <c r="IK194" s="114"/>
      <c r="IL194" s="114"/>
      <c r="IM194" s="114"/>
      <c r="IN194" s="114"/>
      <c r="IO194" s="114"/>
      <c r="IP194" s="114"/>
      <c r="IQ194" s="114"/>
      <c r="IR194" s="114"/>
      <c r="IS194" s="114"/>
      <c r="IT194" s="114"/>
      <c r="IU194" s="114"/>
      <c r="IV194" s="114"/>
      <c r="IW194" s="114"/>
      <c r="IX194" s="114"/>
      <c r="IY194" s="114"/>
      <c r="IZ194" s="114"/>
      <c r="JA194" s="114"/>
      <c r="JB194" s="114"/>
      <c r="JC194" s="114"/>
      <c r="JD194" s="114"/>
      <c r="JE194" s="114"/>
      <c r="JF194" s="114"/>
      <c r="JG194" s="114"/>
      <c r="JH194" s="114"/>
      <c r="JI194" s="114"/>
      <c r="JJ194" s="114"/>
      <c r="JK194" s="114"/>
      <c r="JL194" s="114"/>
      <c r="JM194" s="114"/>
      <c r="JN194" s="114"/>
      <c r="JO194" s="114"/>
      <c r="JP194" s="114"/>
      <c r="JQ194" s="114"/>
      <c r="JR194" s="114"/>
      <c r="JS194" s="114"/>
      <c r="JT194" s="114"/>
      <c r="JU194" s="114"/>
      <c r="JV194" s="114"/>
      <c r="JW194" s="114"/>
      <c r="JX194" s="114"/>
      <c r="JY194" s="114"/>
      <c r="JZ194" s="114"/>
      <c r="KA194" s="114"/>
      <c r="KB194" s="114"/>
      <c r="KC194" s="114"/>
      <c r="KD194" s="114"/>
      <c r="KE194" s="114"/>
      <c r="KF194" s="114"/>
      <c r="KG194" s="114"/>
      <c r="KH194" s="114"/>
      <c r="KI194" s="114"/>
      <c r="KJ194" s="114"/>
      <c r="KK194" s="114"/>
      <c r="KL194" s="114"/>
      <c r="KM194" s="114"/>
      <c r="KN194" s="114"/>
      <c r="KO194" s="114"/>
      <c r="KP194" s="114"/>
      <c r="KQ194" s="114"/>
      <c r="KR194" s="114"/>
      <c r="KS194" s="114"/>
      <c r="KT194" s="114"/>
      <c r="KU194" s="114"/>
      <c r="KV194" s="114"/>
      <c r="KW194" s="114"/>
      <c r="KX194" s="114"/>
      <c r="KY194" s="114"/>
      <c r="KZ194" s="114"/>
      <c r="LA194" s="114"/>
      <c r="LB194" s="114"/>
      <c r="LC194" s="114"/>
    </row>
    <row r="195" spans="1:315" s="139" customFormat="1" ht="25" customHeight="1">
      <c r="A195" s="137"/>
      <c r="B195" s="170"/>
      <c r="C195" s="171"/>
      <c r="D195" s="172"/>
      <c r="E195" s="173"/>
      <c r="F195" s="173"/>
      <c r="G195" s="173"/>
      <c r="H195" s="174"/>
      <c r="I195" s="137"/>
      <c r="J195" s="175" t="str">
        <f t="shared" si="2"/>
        <v/>
      </c>
      <c r="K195" s="176"/>
      <c r="L195" s="177" t="str">
        <f t="shared" si="3"/>
        <v/>
      </c>
      <c r="M195" s="176"/>
      <c r="N195" s="177" t="str">
        <f t="shared" si="4"/>
        <v/>
      </c>
      <c r="O195" s="176"/>
      <c r="P195" s="177" t="str">
        <f t="shared" si="5"/>
        <v/>
      </c>
      <c r="Q195" s="178"/>
      <c r="R195" s="137"/>
      <c r="S195" s="175" t="str">
        <f t="shared" si="6"/>
        <v/>
      </c>
      <c r="T195" s="176"/>
      <c r="U195" s="177" t="str">
        <f t="shared" si="7"/>
        <v/>
      </c>
      <c r="V195" s="176"/>
      <c r="W195" s="177" t="str">
        <f t="shared" si="8"/>
        <v/>
      </c>
      <c r="X195" s="176"/>
      <c r="Y195" s="179" t="str">
        <f t="shared" si="9"/>
        <v/>
      </c>
      <c r="Z195" s="180"/>
      <c r="AA195" s="137"/>
      <c r="AB195" s="181"/>
      <c r="AC195" s="182" t="str">
        <f t="shared" si="0"/>
        <v/>
      </c>
      <c r="AD195" s="183" t="str">
        <f t="shared" si="1"/>
        <v/>
      </c>
      <c r="AE195" s="184"/>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7"/>
      <c r="BE195" s="137"/>
      <c r="BF195" s="137"/>
      <c r="BG195" s="137"/>
      <c r="BH195" s="137"/>
      <c r="BI195" s="137"/>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14"/>
      <c r="HN195" s="114"/>
      <c r="HO195" s="114"/>
      <c r="HP195" s="114"/>
      <c r="HQ195" s="114"/>
      <c r="HR195" s="114"/>
      <c r="HS195" s="114"/>
      <c r="HT195" s="114"/>
      <c r="HU195" s="114"/>
      <c r="HV195" s="114"/>
      <c r="HW195" s="114"/>
      <c r="HX195" s="114"/>
      <c r="HY195" s="114"/>
      <c r="HZ195" s="114"/>
      <c r="IA195" s="114"/>
      <c r="IB195" s="114"/>
      <c r="IC195" s="114"/>
      <c r="ID195" s="114"/>
      <c r="IE195" s="114"/>
      <c r="IF195" s="114"/>
      <c r="IG195" s="114"/>
      <c r="IH195" s="114"/>
      <c r="II195" s="114"/>
      <c r="IJ195" s="114"/>
      <c r="IK195" s="114"/>
      <c r="IL195" s="114"/>
      <c r="IM195" s="114"/>
      <c r="IN195" s="114"/>
      <c r="IO195" s="114"/>
      <c r="IP195" s="114"/>
      <c r="IQ195" s="114"/>
      <c r="IR195" s="114"/>
      <c r="IS195" s="114"/>
      <c r="IT195" s="114"/>
      <c r="IU195" s="114"/>
      <c r="IV195" s="114"/>
      <c r="IW195" s="114"/>
      <c r="IX195" s="114"/>
      <c r="IY195" s="114"/>
      <c r="IZ195" s="114"/>
      <c r="JA195" s="114"/>
      <c r="JB195" s="114"/>
      <c r="JC195" s="114"/>
      <c r="JD195" s="114"/>
      <c r="JE195" s="114"/>
      <c r="JF195" s="114"/>
      <c r="JG195" s="114"/>
      <c r="JH195" s="114"/>
      <c r="JI195" s="114"/>
      <c r="JJ195" s="114"/>
      <c r="JK195" s="114"/>
      <c r="JL195" s="114"/>
      <c r="JM195" s="114"/>
      <c r="JN195" s="114"/>
      <c r="JO195" s="114"/>
      <c r="JP195" s="114"/>
      <c r="JQ195" s="114"/>
      <c r="JR195" s="114"/>
      <c r="JS195" s="114"/>
      <c r="JT195" s="114"/>
      <c r="JU195" s="114"/>
      <c r="JV195" s="114"/>
      <c r="JW195" s="114"/>
      <c r="JX195" s="114"/>
      <c r="JY195" s="114"/>
      <c r="JZ195" s="114"/>
      <c r="KA195" s="114"/>
      <c r="KB195" s="114"/>
      <c r="KC195" s="114"/>
      <c r="KD195" s="114"/>
      <c r="KE195" s="114"/>
      <c r="KF195" s="114"/>
      <c r="KG195" s="114"/>
      <c r="KH195" s="114"/>
      <c r="KI195" s="114"/>
      <c r="KJ195" s="114"/>
      <c r="KK195" s="114"/>
      <c r="KL195" s="114"/>
      <c r="KM195" s="114"/>
      <c r="KN195" s="114"/>
      <c r="KO195" s="114"/>
      <c r="KP195" s="114"/>
      <c r="KQ195" s="114"/>
      <c r="KR195" s="114"/>
      <c r="KS195" s="114"/>
      <c r="KT195" s="114"/>
      <c r="KU195" s="114"/>
      <c r="KV195" s="114"/>
      <c r="KW195" s="114"/>
      <c r="KX195" s="114"/>
      <c r="KY195" s="114"/>
      <c r="KZ195" s="114"/>
      <c r="LA195" s="114"/>
      <c r="LB195" s="114"/>
      <c r="LC195" s="114"/>
    </row>
    <row r="196" spans="1:315" s="139" customFormat="1" ht="25" customHeight="1">
      <c r="A196" s="137"/>
      <c r="B196" s="170"/>
      <c r="C196" s="171"/>
      <c r="D196" s="172"/>
      <c r="E196" s="173"/>
      <c r="F196" s="173"/>
      <c r="G196" s="173"/>
      <c r="H196" s="174"/>
      <c r="I196" s="137"/>
      <c r="J196" s="175" t="str">
        <f t="shared" si="2"/>
        <v/>
      </c>
      <c r="K196" s="176"/>
      <c r="L196" s="177" t="str">
        <f t="shared" si="3"/>
        <v/>
      </c>
      <c r="M196" s="176"/>
      <c r="N196" s="177" t="str">
        <f t="shared" si="4"/>
        <v/>
      </c>
      <c r="O196" s="176"/>
      <c r="P196" s="177" t="str">
        <f t="shared" si="5"/>
        <v/>
      </c>
      <c r="Q196" s="178"/>
      <c r="R196" s="137"/>
      <c r="S196" s="175" t="str">
        <f t="shared" si="6"/>
        <v/>
      </c>
      <c r="T196" s="176"/>
      <c r="U196" s="177" t="str">
        <f t="shared" si="7"/>
        <v/>
      </c>
      <c r="V196" s="176"/>
      <c r="W196" s="177" t="str">
        <f t="shared" si="8"/>
        <v/>
      </c>
      <c r="X196" s="176"/>
      <c r="Y196" s="179" t="str">
        <f t="shared" si="9"/>
        <v/>
      </c>
      <c r="Z196" s="180"/>
      <c r="AA196" s="137"/>
      <c r="AB196" s="181"/>
      <c r="AC196" s="182" t="str">
        <f t="shared" si="0"/>
        <v/>
      </c>
      <c r="AD196" s="183" t="str">
        <f t="shared" si="1"/>
        <v/>
      </c>
      <c r="AE196" s="184"/>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7"/>
      <c r="BE196" s="137"/>
      <c r="BF196" s="137"/>
      <c r="BG196" s="137"/>
      <c r="BH196" s="137"/>
      <c r="BI196" s="137"/>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c r="IC196" s="114"/>
      <c r="ID196" s="114"/>
      <c r="IE196" s="114"/>
      <c r="IF196" s="114"/>
      <c r="IG196" s="114"/>
      <c r="IH196" s="114"/>
      <c r="II196" s="114"/>
      <c r="IJ196" s="114"/>
      <c r="IK196" s="114"/>
      <c r="IL196" s="114"/>
      <c r="IM196" s="114"/>
      <c r="IN196" s="114"/>
      <c r="IO196" s="114"/>
      <c r="IP196" s="114"/>
      <c r="IQ196" s="114"/>
      <c r="IR196" s="114"/>
      <c r="IS196" s="114"/>
      <c r="IT196" s="114"/>
      <c r="IU196" s="114"/>
      <c r="IV196" s="114"/>
      <c r="IW196" s="114"/>
      <c r="IX196" s="114"/>
      <c r="IY196" s="114"/>
      <c r="IZ196" s="114"/>
      <c r="JA196" s="114"/>
      <c r="JB196" s="114"/>
      <c r="JC196" s="114"/>
      <c r="JD196" s="114"/>
      <c r="JE196" s="114"/>
      <c r="JF196" s="114"/>
      <c r="JG196" s="114"/>
      <c r="JH196" s="114"/>
      <c r="JI196" s="114"/>
      <c r="JJ196" s="114"/>
      <c r="JK196" s="114"/>
      <c r="JL196" s="114"/>
      <c r="JM196" s="114"/>
      <c r="JN196" s="114"/>
      <c r="JO196" s="114"/>
      <c r="JP196" s="114"/>
      <c r="JQ196" s="114"/>
      <c r="JR196" s="114"/>
      <c r="JS196" s="114"/>
      <c r="JT196" s="114"/>
      <c r="JU196" s="114"/>
      <c r="JV196" s="114"/>
      <c r="JW196" s="114"/>
      <c r="JX196" s="114"/>
      <c r="JY196" s="114"/>
      <c r="JZ196" s="114"/>
      <c r="KA196" s="114"/>
      <c r="KB196" s="114"/>
      <c r="KC196" s="114"/>
      <c r="KD196" s="114"/>
      <c r="KE196" s="114"/>
      <c r="KF196" s="114"/>
      <c r="KG196" s="114"/>
      <c r="KH196" s="114"/>
      <c r="KI196" s="114"/>
      <c r="KJ196" s="114"/>
      <c r="KK196" s="114"/>
      <c r="KL196" s="114"/>
      <c r="KM196" s="114"/>
      <c r="KN196" s="114"/>
      <c r="KO196" s="114"/>
      <c r="KP196" s="114"/>
      <c r="KQ196" s="114"/>
      <c r="KR196" s="114"/>
      <c r="KS196" s="114"/>
      <c r="KT196" s="114"/>
      <c r="KU196" s="114"/>
      <c r="KV196" s="114"/>
      <c r="KW196" s="114"/>
      <c r="KX196" s="114"/>
      <c r="KY196" s="114"/>
      <c r="KZ196" s="114"/>
      <c r="LA196" s="114"/>
      <c r="LB196" s="114"/>
      <c r="LC196" s="114"/>
    </row>
    <row r="197" spans="1:315" s="139" customFormat="1" ht="25" customHeight="1">
      <c r="A197" s="137"/>
      <c r="B197" s="170"/>
      <c r="C197" s="171"/>
      <c r="D197" s="172"/>
      <c r="E197" s="173"/>
      <c r="F197" s="173"/>
      <c r="G197" s="173"/>
      <c r="H197" s="174"/>
      <c r="I197" s="137"/>
      <c r="J197" s="175" t="str">
        <f t="shared" si="2"/>
        <v/>
      </c>
      <c r="K197" s="176"/>
      <c r="L197" s="177" t="str">
        <f t="shared" si="3"/>
        <v/>
      </c>
      <c r="M197" s="176"/>
      <c r="N197" s="177" t="str">
        <f t="shared" si="4"/>
        <v/>
      </c>
      <c r="O197" s="176"/>
      <c r="P197" s="177" t="str">
        <f t="shared" si="5"/>
        <v/>
      </c>
      <c r="Q197" s="178"/>
      <c r="R197" s="137"/>
      <c r="S197" s="175" t="str">
        <f t="shared" si="6"/>
        <v/>
      </c>
      <c r="T197" s="176"/>
      <c r="U197" s="177" t="str">
        <f t="shared" si="7"/>
        <v/>
      </c>
      <c r="V197" s="176"/>
      <c r="W197" s="177" t="str">
        <f t="shared" si="8"/>
        <v/>
      </c>
      <c r="X197" s="176"/>
      <c r="Y197" s="179" t="str">
        <f t="shared" si="9"/>
        <v/>
      </c>
      <c r="Z197" s="180"/>
      <c r="AA197" s="137"/>
      <c r="AB197" s="181"/>
      <c r="AC197" s="182" t="str">
        <f t="shared" si="0"/>
        <v/>
      </c>
      <c r="AD197" s="183" t="str">
        <f t="shared" si="1"/>
        <v/>
      </c>
      <c r="AE197" s="184"/>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7"/>
      <c r="BE197" s="137"/>
      <c r="BF197" s="137"/>
      <c r="BG197" s="137"/>
      <c r="BH197" s="137"/>
      <c r="BI197" s="137"/>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14"/>
      <c r="HE197" s="114"/>
      <c r="HF197" s="114"/>
      <c r="HG197" s="114"/>
      <c r="HH197" s="114"/>
      <c r="HI197" s="114"/>
      <c r="HJ197" s="114"/>
      <c r="HK197" s="114"/>
      <c r="HL197" s="114"/>
      <c r="HM197" s="114"/>
      <c r="HN197" s="114"/>
      <c r="HO197" s="114"/>
      <c r="HP197" s="114"/>
      <c r="HQ197" s="114"/>
      <c r="HR197" s="114"/>
      <c r="HS197" s="114"/>
      <c r="HT197" s="114"/>
      <c r="HU197" s="114"/>
      <c r="HV197" s="114"/>
      <c r="HW197" s="114"/>
      <c r="HX197" s="114"/>
      <c r="HY197" s="114"/>
      <c r="HZ197" s="114"/>
      <c r="IA197" s="114"/>
      <c r="IB197" s="114"/>
      <c r="IC197" s="114"/>
      <c r="ID197" s="114"/>
      <c r="IE197" s="114"/>
      <c r="IF197" s="114"/>
      <c r="IG197" s="114"/>
      <c r="IH197" s="114"/>
      <c r="II197" s="114"/>
      <c r="IJ197" s="114"/>
      <c r="IK197" s="114"/>
      <c r="IL197" s="114"/>
      <c r="IM197" s="114"/>
      <c r="IN197" s="114"/>
      <c r="IO197" s="114"/>
      <c r="IP197" s="114"/>
      <c r="IQ197" s="114"/>
      <c r="IR197" s="114"/>
      <c r="IS197" s="114"/>
      <c r="IT197" s="114"/>
      <c r="IU197" s="114"/>
      <c r="IV197" s="114"/>
      <c r="IW197" s="114"/>
      <c r="IX197" s="114"/>
      <c r="IY197" s="114"/>
      <c r="IZ197" s="114"/>
      <c r="JA197" s="114"/>
      <c r="JB197" s="114"/>
      <c r="JC197" s="114"/>
      <c r="JD197" s="114"/>
      <c r="JE197" s="114"/>
      <c r="JF197" s="114"/>
      <c r="JG197" s="114"/>
      <c r="JH197" s="114"/>
      <c r="JI197" s="114"/>
      <c r="JJ197" s="114"/>
      <c r="JK197" s="114"/>
      <c r="JL197" s="114"/>
      <c r="JM197" s="114"/>
      <c r="JN197" s="114"/>
      <c r="JO197" s="114"/>
      <c r="JP197" s="114"/>
      <c r="JQ197" s="114"/>
      <c r="JR197" s="114"/>
      <c r="JS197" s="114"/>
      <c r="JT197" s="114"/>
      <c r="JU197" s="114"/>
      <c r="JV197" s="114"/>
      <c r="JW197" s="114"/>
      <c r="JX197" s="114"/>
      <c r="JY197" s="114"/>
      <c r="JZ197" s="114"/>
      <c r="KA197" s="114"/>
      <c r="KB197" s="114"/>
      <c r="KC197" s="114"/>
      <c r="KD197" s="114"/>
      <c r="KE197" s="114"/>
      <c r="KF197" s="114"/>
      <c r="KG197" s="114"/>
      <c r="KH197" s="114"/>
      <c r="KI197" s="114"/>
      <c r="KJ197" s="114"/>
      <c r="KK197" s="114"/>
      <c r="KL197" s="114"/>
      <c r="KM197" s="114"/>
      <c r="KN197" s="114"/>
      <c r="KO197" s="114"/>
      <c r="KP197" s="114"/>
      <c r="KQ197" s="114"/>
      <c r="KR197" s="114"/>
      <c r="KS197" s="114"/>
      <c r="KT197" s="114"/>
      <c r="KU197" s="114"/>
      <c r="KV197" s="114"/>
      <c r="KW197" s="114"/>
      <c r="KX197" s="114"/>
      <c r="KY197" s="114"/>
      <c r="KZ197" s="114"/>
      <c r="LA197" s="114"/>
      <c r="LB197" s="114"/>
      <c r="LC197" s="114"/>
    </row>
    <row r="198" spans="1:315" s="139" customFormat="1" ht="25" customHeight="1">
      <c r="A198" s="137"/>
      <c r="B198" s="170"/>
      <c r="C198" s="171"/>
      <c r="D198" s="172"/>
      <c r="E198" s="173"/>
      <c r="F198" s="173"/>
      <c r="G198" s="173"/>
      <c r="H198" s="174"/>
      <c r="I198" s="137"/>
      <c r="J198" s="175" t="str">
        <f t="shared" si="2"/>
        <v/>
      </c>
      <c r="K198" s="176"/>
      <c r="L198" s="177" t="str">
        <f t="shared" si="3"/>
        <v/>
      </c>
      <c r="M198" s="176"/>
      <c r="N198" s="177" t="str">
        <f t="shared" si="4"/>
        <v/>
      </c>
      <c r="O198" s="176"/>
      <c r="P198" s="177" t="str">
        <f t="shared" si="5"/>
        <v/>
      </c>
      <c r="Q198" s="178"/>
      <c r="R198" s="137"/>
      <c r="S198" s="175" t="str">
        <f t="shared" si="6"/>
        <v/>
      </c>
      <c r="T198" s="176"/>
      <c r="U198" s="177" t="str">
        <f t="shared" si="7"/>
        <v/>
      </c>
      <c r="V198" s="176"/>
      <c r="W198" s="177" t="str">
        <f t="shared" si="8"/>
        <v/>
      </c>
      <c r="X198" s="176"/>
      <c r="Y198" s="179" t="str">
        <f t="shared" si="9"/>
        <v/>
      </c>
      <c r="Z198" s="180"/>
      <c r="AA198" s="137"/>
      <c r="AB198" s="181"/>
      <c r="AC198" s="182" t="str">
        <f t="shared" si="0"/>
        <v/>
      </c>
      <c r="AD198" s="183" t="str">
        <f t="shared" si="1"/>
        <v/>
      </c>
      <c r="AE198" s="184"/>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c r="HD198" s="114"/>
      <c r="HE198" s="114"/>
      <c r="HF198" s="114"/>
      <c r="HG198" s="114"/>
      <c r="HH198" s="114"/>
      <c r="HI198" s="114"/>
      <c r="HJ198" s="114"/>
      <c r="HK198" s="114"/>
      <c r="HL198" s="114"/>
      <c r="HM198" s="114"/>
      <c r="HN198" s="114"/>
      <c r="HO198" s="114"/>
      <c r="HP198" s="114"/>
      <c r="HQ198" s="114"/>
      <c r="HR198" s="114"/>
      <c r="HS198" s="114"/>
      <c r="HT198" s="114"/>
      <c r="HU198" s="114"/>
      <c r="HV198" s="114"/>
      <c r="HW198" s="114"/>
      <c r="HX198" s="114"/>
      <c r="HY198" s="114"/>
      <c r="HZ198" s="114"/>
      <c r="IA198" s="114"/>
      <c r="IB198" s="114"/>
      <c r="IC198" s="114"/>
      <c r="ID198" s="114"/>
      <c r="IE198" s="114"/>
      <c r="IF198" s="114"/>
      <c r="IG198" s="114"/>
      <c r="IH198" s="114"/>
      <c r="II198" s="114"/>
      <c r="IJ198" s="114"/>
      <c r="IK198" s="114"/>
      <c r="IL198" s="114"/>
      <c r="IM198" s="114"/>
      <c r="IN198" s="114"/>
      <c r="IO198" s="114"/>
      <c r="IP198" s="114"/>
      <c r="IQ198" s="114"/>
      <c r="IR198" s="114"/>
      <c r="IS198" s="114"/>
      <c r="IT198" s="114"/>
      <c r="IU198" s="114"/>
      <c r="IV198" s="114"/>
      <c r="IW198" s="114"/>
      <c r="IX198" s="114"/>
      <c r="IY198" s="114"/>
      <c r="IZ198" s="114"/>
      <c r="JA198" s="114"/>
      <c r="JB198" s="114"/>
      <c r="JC198" s="114"/>
      <c r="JD198" s="114"/>
      <c r="JE198" s="114"/>
      <c r="JF198" s="114"/>
      <c r="JG198" s="114"/>
      <c r="JH198" s="114"/>
      <c r="JI198" s="114"/>
      <c r="JJ198" s="114"/>
      <c r="JK198" s="114"/>
      <c r="JL198" s="114"/>
      <c r="JM198" s="114"/>
      <c r="JN198" s="114"/>
      <c r="JO198" s="114"/>
      <c r="JP198" s="114"/>
      <c r="JQ198" s="114"/>
      <c r="JR198" s="114"/>
      <c r="JS198" s="114"/>
      <c r="JT198" s="114"/>
      <c r="JU198" s="114"/>
      <c r="JV198" s="114"/>
      <c r="JW198" s="114"/>
      <c r="JX198" s="114"/>
      <c r="JY198" s="114"/>
      <c r="JZ198" s="114"/>
      <c r="KA198" s="114"/>
      <c r="KB198" s="114"/>
      <c r="KC198" s="114"/>
      <c r="KD198" s="114"/>
      <c r="KE198" s="114"/>
      <c r="KF198" s="114"/>
      <c r="KG198" s="114"/>
      <c r="KH198" s="114"/>
      <c r="KI198" s="114"/>
      <c r="KJ198" s="114"/>
      <c r="KK198" s="114"/>
      <c r="KL198" s="114"/>
      <c r="KM198" s="114"/>
      <c r="KN198" s="114"/>
      <c r="KO198" s="114"/>
      <c r="KP198" s="114"/>
      <c r="KQ198" s="114"/>
      <c r="KR198" s="114"/>
      <c r="KS198" s="114"/>
      <c r="KT198" s="114"/>
      <c r="KU198" s="114"/>
      <c r="KV198" s="114"/>
      <c r="KW198" s="114"/>
      <c r="KX198" s="114"/>
      <c r="KY198" s="114"/>
      <c r="KZ198" s="114"/>
      <c r="LA198" s="114"/>
      <c r="LB198" s="114"/>
      <c r="LC198" s="114"/>
    </row>
    <row r="199" spans="1:315" s="139" customFormat="1" ht="25" customHeight="1">
      <c r="A199" s="137"/>
      <c r="B199" s="170"/>
      <c r="C199" s="171"/>
      <c r="D199" s="172"/>
      <c r="E199" s="173"/>
      <c r="F199" s="173"/>
      <c r="G199" s="173"/>
      <c r="H199" s="174"/>
      <c r="I199" s="137"/>
      <c r="J199" s="175" t="str">
        <f t="shared" si="2"/>
        <v/>
      </c>
      <c r="K199" s="176"/>
      <c r="L199" s="177" t="str">
        <f t="shared" si="3"/>
        <v/>
      </c>
      <c r="M199" s="176"/>
      <c r="N199" s="177" t="str">
        <f t="shared" si="4"/>
        <v/>
      </c>
      <c r="O199" s="176"/>
      <c r="P199" s="177" t="str">
        <f t="shared" si="5"/>
        <v/>
      </c>
      <c r="Q199" s="178"/>
      <c r="R199" s="137"/>
      <c r="S199" s="175" t="str">
        <f t="shared" si="6"/>
        <v/>
      </c>
      <c r="T199" s="176"/>
      <c r="U199" s="177" t="str">
        <f t="shared" si="7"/>
        <v/>
      </c>
      <c r="V199" s="176"/>
      <c r="W199" s="177" t="str">
        <f t="shared" si="8"/>
        <v/>
      </c>
      <c r="X199" s="176"/>
      <c r="Y199" s="179" t="str">
        <f t="shared" si="9"/>
        <v/>
      </c>
      <c r="Z199" s="180"/>
      <c r="AA199" s="137"/>
      <c r="AB199" s="181"/>
      <c r="AC199" s="182" t="str">
        <f t="shared" si="0"/>
        <v/>
      </c>
      <c r="AD199" s="183" t="str">
        <f t="shared" si="1"/>
        <v/>
      </c>
      <c r="AE199" s="184"/>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c r="BE199" s="137"/>
      <c r="BF199" s="137"/>
      <c r="BG199" s="137"/>
      <c r="BH199" s="137"/>
      <c r="BI199" s="137"/>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c r="HD199" s="114"/>
      <c r="HE199" s="114"/>
      <c r="HF199" s="114"/>
      <c r="HG199" s="114"/>
      <c r="HH199" s="114"/>
      <c r="HI199" s="114"/>
      <c r="HJ199" s="114"/>
      <c r="HK199" s="114"/>
      <c r="HL199" s="114"/>
      <c r="HM199" s="114"/>
      <c r="HN199" s="114"/>
      <c r="HO199" s="114"/>
      <c r="HP199" s="114"/>
      <c r="HQ199" s="114"/>
      <c r="HR199" s="114"/>
      <c r="HS199" s="114"/>
      <c r="HT199" s="114"/>
      <c r="HU199" s="114"/>
      <c r="HV199" s="114"/>
      <c r="HW199" s="114"/>
      <c r="HX199" s="114"/>
      <c r="HY199" s="114"/>
      <c r="HZ199" s="114"/>
      <c r="IA199" s="114"/>
      <c r="IB199" s="114"/>
      <c r="IC199" s="114"/>
      <c r="ID199" s="114"/>
      <c r="IE199" s="114"/>
      <c r="IF199" s="114"/>
      <c r="IG199" s="114"/>
      <c r="IH199" s="114"/>
      <c r="II199" s="114"/>
      <c r="IJ199" s="114"/>
      <c r="IK199" s="114"/>
      <c r="IL199" s="114"/>
      <c r="IM199" s="114"/>
      <c r="IN199" s="114"/>
      <c r="IO199" s="114"/>
      <c r="IP199" s="114"/>
      <c r="IQ199" s="114"/>
      <c r="IR199" s="114"/>
      <c r="IS199" s="114"/>
      <c r="IT199" s="114"/>
      <c r="IU199" s="114"/>
      <c r="IV199" s="114"/>
      <c r="IW199" s="114"/>
      <c r="IX199" s="114"/>
      <c r="IY199" s="114"/>
      <c r="IZ199" s="114"/>
      <c r="JA199" s="114"/>
      <c r="JB199" s="114"/>
      <c r="JC199" s="114"/>
      <c r="JD199" s="114"/>
      <c r="JE199" s="114"/>
      <c r="JF199" s="114"/>
      <c r="JG199" s="114"/>
      <c r="JH199" s="114"/>
      <c r="JI199" s="114"/>
      <c r="JJ199" s="114"/>
      <c r="JK199" s="114"/>
      <c r="JL199" s="114"/>
      <c r="JM199" s="114"/>
      <c r="JN199" s="114"/>
      <c r="JO199" s="114"/>
      <c r="JP199" s="114"/>
      <c r="JQ199" s="114"/>
      <c r="JR199" s="114"/>
      <c r="JS199" s="114"/>
      <c r="JT199" s="114"/>
      <c r="JU199" s="114"/>
      <c r="JV199" s="114"/>
      <c r="JW199" s="114"/>
      <c r="JX199" s="114"/>
      <c r="JY199" s="114"/>
      <c r="JZ199" s="114"/>
      <c r="KA199" s="114"/>
      <c r="KB199" s="114"/>
      <c r="KC199" s="114"/>
      <c r="KD199" s="114"/>
      <c r="KE199" s="114"/>
      <c r="KF199" s="114"/>
      <c r="KG199" s="114"/>
      <c r="KH199" s="114"/>
      <c r="KI199" s="114"/>
      <c r="KJ199" s="114"/>
      <c r="KK199" s="114"/>
      <c r="KL199" s="114"/>
      <c r="KM199" s="114"/>
      <c r="KN199" s="114"/>
      <c r="KO199" s="114"/>
      <c r="KP199" s="114"/>
      <c r="KQ199" s="114"/>
      <c r="KR199" s="114"/>
      <c r="KS199" s="114"/>
      <c r="KT199" s="114"/>
      <c r="KU199" s="114"/>
      <c r="KV199" s="114"/>
      <c r="KW199" s="114"/>
      <c r="KX199" s="114"/>
      <c r="KY199" s="114"/>
      <c r="KZ199" s="114"/>
      <c r="LA199" s="114"/>
      <c r="LB199" s="114"/>
      <c r="LC199" s="114"/>
    </row>
    <row r="200" spans="1:315" s="139" customFormat="1" ht="25" customHeight="1">
      <c r="A200" s="137"/>
      <c r="B200" s="170"/>
      <c r="C200" s="171"/>
      <c r="D200" s="172"/>
      <c r="E200" s="173"/>
      <c r="F200" s="173"/>
      <c r="G200" s="173"/>
      <c r="H200" s="174"/>
      <c r="I200" s="137"/>
      <c r="J200" s="175" t="str">
        <f t="shared" si="2"/>
        <v/>
      </c>
      <c r="K200" s="176"/>
      <c r="L200" s="177" t="str">
        <f t="shared" si="3"/>
        <v/>
      </c>
      <c r="M200" s="176"/>
      <c r="N200" s="177" t="str">
        <f t="shared" si="4"/>
        <v/>
      </c>
      <c r="O200" s="176"/>
      <c r="P200" s="177" t="str">
        <f t="shared" si="5"/>
        <v/>
      </c>
      <c r="Q200" s="178"/>
      <c r="R200" s="137"/>
      <c r="S200" s="175" t="str">
        <f t="shared" si="6"/>
        <v/>
      </c>
      <c r="T200" s="176"/>
      <c r="U200" s="177" t="str">
        <f t="shared" si="7"/>
        <v/>
      </c>
      <c r="V200" s="176"/>
      <c r="W200" s="177" t="str">
        <f t="shared" si="8"/>
        <v/>
      </c>
      <c r="X200" s="176"/>
      <c r="Y200" s="179" t="str">
        <f t="shared" si="9"/>
        <v/>
      </c>
      <c r="Z200" s="180"/>
      <c r="AA200" s="137"/>
      <c r="AB200" s="181"/>
      <c r="AC200" s="182" t="str">
        <f t="shared" si="0"/>
        <v/>
      </c>
      <c r="AD200" s="183" t="str">
        <f t="shared" si="1"/>
        <v/>
      </c>
      <c r="AE200" s="184"/>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7"/>
      <c r="BE200" s="137"/>
      <c r="BF200" s="137"/>
      <c r="BG200" s="137"/>
      <c r="BH200" s="137"/>
      <c r="BI200" s="137"/>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14"/>
      <c r="IG200" s="114"/>
      <c r="IH200" s="114"/>
      <c r="II200" s="114"/>
      <c r="IJ200" s="114"/>
      <c r="IK200" s="114"/>
      <c r="IL200" s="114"/>
      <c r="IM200" s="114"/>
      <c r="IN200" s="114"/>
      <c r="IO200" s="114"/>
      <c r="IP200" s="114"/>
      <c r="IQ200" s="114"/>
      <c r="IR200" s="114"/>
      <c r="IS200" s="114"/>
      <c r="IT200" s="114"/>
      <c r="IU200" s="114"/>
      <c r="IV200" s="114"/>
      <c r="IW200" s="114"/>
      <c r="IX200" s="114"/>
      <c r="IY200" s="114"/>
      <c r="IZ200" s="114"/>
      <c r="JA200" s="114"/>
      <c r="JB200" s="114"/>
      <c r="JC200" s="114"/>
      <c r="JD200" s="114"/>
      <c r="JE200" s="114"/>
      <c r="JF200" s="114"/>
      <c r="JG200" s="114"/>
      <c r="JH200" s="114"/>
      <c r="JI200" s="114"/>
      <c r="JJ200" s="114"/>
      <c r="JK200" s="114"/>
      <c r="JL200" s="114"/>
      <c r="JM200" s="114"/>
      <c r="JN200" s="114"/>
      <c r="JO200" s="114"/>
      <c r="JP200" s="114"/>
      <c r="JQ200" s="114"/>
      <c r="JR200" s="114"/>
      <c r="JS200" s="114"/>
      <c r="JT200" s="114"/>
      <c r="JU200" s="114"/>
      <c r="JV200" s="114"/>
      <c r="JW200" s="114"/>
      <c r="JX200" s="114"/>
      <c r="JY200" s="114"/>
      <c r="JZ200" s="114"/>
      <c r="KA200" s="114"/>
      <c r="KB200" s="114"/>
      <c r="KC200" s="114"/>
      <c r="KD200" s="114"/>
      <c r="KE200" s="114"/>
      <c r="KF200" s="114"/>
      <c r="KG200" s="114"/>
      <c r="KH200" s="114"/>
      <c r="KI200" s="114"/>
      <c r="KJ200" s="114"/>
      <c r="KK200" s="114"/>
      <c r="KL200" s="114"/>
      <c r="KM200" s="114"/>
      <c r="KN200" s="114"/>
      <c r="KO200" s="114"/>
      <c r="KP200" s="114"/>
      <c r="KQ200" s="114"/>
      <c r="KR200" s="114"/>
      <c r="KS200" s="114"/>
      <c r="KT200" s="114"/>
      <c r="KU200" s="114"/>
      <c r="KV200" s="114"/>
      <c r="KW200" s="114"/>
      <c r="KX200" s="114"/>
      <c r="KY200" s="114"/>
      <c r="KZ200" s="114"/>
      <c r="LA200" s="114"/>
      <c r="LB200" s="114"/>
      <c r="LC200" s="114"/>
    </row>
    <row r="201" spans="1:315" s="139" customFormat="1" ht="25" customHeight="1">
      <c r="A201" s="137"/>
      <c r="B201" s="170"/>
      <c r="C201" s="171"/>
      <c r="D201" s="172"/>
      <c r="E201" s="173"/>
      <c r="F201" s="173"/>
      <c r="G201" s="173"/>
      <c r="H201" s="174"/>
      <c r="I201" s="137"/>
      <c r="J201" s="175" t="str">
        <f t="shared" si="2"/>
        <v/>
      </c>
      <c r="K201" s="176"/>
      <c r="L201" s="177" t="str">
        <f t="shared" si="3"/>
        <v/>
      </c>
      <c r="M201" s="176"/>
      <c r="N201" s="177" t="str">
        <f t="shared" si="4"/>
        <v/>
      </c>
      <c r="O201" s="176"/>
      <c r="P201" s="177" t="str">
        <f t="shared" si="5"/>
        <v/>
      </c>
      <c r="Q201" s="178"/>
      <c r="R201" s="137"/>
      <c r="S201" s="175" t="str">
        <f t="shared" si="6"/>
        <v/>
      </c>
      <c r="T201" s="176"/>
      <c r="U201" s="177" t="str">
        <f t="shared" si="7"/>
        <v/>
      </c>
      <c r="V201" s="176"/>
      <c r="W201" s="177" t="str">
        <f t="shared" si="8"/>
        <v/>
      </c>
      <c r="X201" s="176"/>
      <c r="Y201" s="179" t="str">
        <f t="shared" si="9"/>
        <v/>
      </c>
      <c r="Z201" s="180"/>
      <c r="AA201" s="137"/>
      <c r="AB201" s="181"/>
      <c r="AC201" s="182" t="str">
        <f t="shared" si="0"/>
        <v/>
      </c>
      <c r="AD201" s="183" t="str">
        <f t="shared" si="1"/>
        <v/>
      </c>
      <c r="AE201" s="184"/>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7"/>
      <c r="BE201" s="137"/>
      <c r="BF201" s="137"/>
      <c r="BG201" s="137"/>
      <c r="BH201" s="137"/>
      <c r="BI201" s="137"/>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c r="IC201" s="114"/>
      <c r="ID201" s="114"/>
      <c r="IE201" s="114"/>
      <c r="IF201" s="114"/>
      <c r="IG201" s="114"/>
      <c r="IH201" s="114"/>
      <c r="II201" s="114"/>
      <c r="IJ201" s="114"/>
      <c r="IK201" s="114"/>
      <c r="IL201" s="114"/>
      <c r="IM201" s="114"/>
      <c r="IN201" s="114"/>
      <c r="IO201" s="114"/>
      <c r="IP201" s="114"/>
      <c r="IQ201" s="114"/>
      <c r="IR201" s="114"/>
      <c r="IS201" s="114"/>
      <c r="IT201" s="114"/>
      <c r="IU201" s="114"/>
      <c r="IV201" s="114"/>
      <c r="IW201" s="114"/>
      <c r="IX201" s="114"/>
      <c r="IY201" s="114"/>
      <c r="IZ201" s="114"/>
      <c r="JA201" s="114"/>
      <c r="JB201" s="114"/>
      <c r="JC201" s="114"/>
      <c r="JD201" s="114"/>
      <c r="JE201" s="114"/>
      <c r="JF201" s="114"/>
      <c r="JG201" s="114"/>
      <c r="JH201" s="114"/>
      <c r="JI201" s="114"/>
      <c r="JJ201" s="114"/>
      <c r="JK201" s="114"/>
      <c r="JL201" s="114"/>
      <c r="JM201" s="114"/>
      <c r="JN201" s="114"/>
      <c r="JO201" s="114"/>
      <c r="JP201" s="114"/>
      <c r="JQ201" s="114"/>
      <c r="JR201" s="114"/>
      <c r="JS201" s="114"/>
      <c r="JT201" s="114"/>
      <c r="JU201" s="114"/>
      <c r="JV201" s="114"/>
      <c r="JW201" s="114"/>
      <c r="JX201" s="114"/>
      <c r="JY201" s="114"/>
      <c r="JZ201" s="114"/>
      <c r="KA201" s="114"/>
      <c r="KB201" s="114"/>
      <c r="KC201" s="114"/>
      <c r="KD201" s="114"/>
      <c r="KE201" s="114"/>
      <c r="KF201" s="114"/>
      <c r="KG201" s="114"/>
      <c r="KH201" s="114"/>
      <c r="KI201" s="114"/>
      <c r="KJ201" s="114"/>
      <c r="KK201" s="114"/>
      <c r="KL201" s="114"/>
      <c r="KM201" s="114"/>
      <c r="KN201" s="114"/>
      <c r="KO201" s="114"/>
      <c r="KP201" s="114"/>
      <c r="KQ201" s="114"/>
      <c r="KR201" s="114"/>
      <c r="KS201" s="114"/>
      <c r="KT201" s="114"/>
      <c r="KU201" s="114"/>
      <c r="KV201" s="114"/>
      <c r="KW201" s="114"/>
      <c r="KX201" s="114"/>
      <c r="KY201" s="114"/>
      <c r="KZ201" s="114"/>
      <c r="LA201" s="114"/>
      <c r="LB201" s="114"/>
      <c r="LC201" s="114"/>
    </row>
    <row r="202" spans="1:315" s="139" customFormat="1" ht="25" customHeight="1">
      <c r="A202" s="137"/>
      <c r="B202" s="170"/>
      <c r="C202" s="171"/>
      <c r="D202" s="172"/>
      <c r="E202" s="173"/>
      <c r="F202" s="173"/>
      <c r="G202" s="173"/>
      <c r="H202" s="174"/>
      <c r="I202" s="137"/>
      <c r="J202" s="175" t="str">
        <f t="shared" si="2"/>
        <v/>
      </c>
      <c r="K202" s="176"/>
      <c r="L202" s="177" t="str">
        <f t="shared" si="3"/>
        <v/>
      </c>
      <c r="M202" s="176"/>
      <c r="N202" s="177" t="str">
        <f t="shared" si="4"/>
        <v/>
      </c>
      <c r="O202" s="176"/>
      <c r="P202" s="177" t="str">
        <f t="shared" si="5"/>
        <v/>
      </c>
      <c r="Q202" s="178"/>
      <c r="R202" s="137"/>
      <c r="S202" s="175" t="str">
        <f t="shared" si="6"/>
        <v/>
      </c>
      <c r="T202" s="176"/>
      <c r="U202" s="177" t="str">
        <f t="shared" si="7"/>
        <v/>
      </c>
      <c r="V202" s="176"/>
      <c r="W202" s="177" t="str">
        <f t="shared" si="8"/>
        <v/>
      </c>
      <c r="X202" s="176"/>
      <c r="Y202" s="179" t="str">
        <f t="shared" si="9"/>
        <v/>
      </c>
      <c r="Z202" s="180"/>
      <c r="AA202" s="137"/>
      <c r="AB202" s="181"/>
      <c r="AC202" s="182" t="str">
        <f t="shared" si="0"/>
        <v/>
      </c>
      <c r="AD202" s="183" t="str">
        <f t="shared" si="1"/>
        <v/>
      </c>
      <c r="AE202" s="184"/>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c r="BG202" s="137"/>
      <c r="BH202" s="137"/>
      <c r="BI202" s="137"/>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c r="IC202" s="114"/>
      <c r="ID202" s="114"/>
      <c r="IE202" s="114"/>
      <c r="IF202" s="114"/>
      <c r="IG202" s="114"/>
      <c r="IH202" s="114"/>
      <c r="II202" s="114"/>
      <c r="IJ202" s="114"/>
      <c r="IK202" s="114"/>
      <c r="IL202" s="114"/>
      <c r="IM202" s="114"/>
      <c r="IN202" s="114"/>
      <c r="IO202" s="114"/>
      <c r="IP202" s="114"/>
      <c r="IQ202" s="114"/>
      <c r="IR202" s="114"/>
      <c r="IS202" s="114"/>
      <c r="IT202" s="114"/>
      <c r="IU202" s="114"/>
      <c r="IV202" s="114"/>
      <c r="IW202" s="114"/>
      <c r="IX202" s="114"/>
      <c r="IY202" s="114"/>
      <c r="IZ202" s="114"/>
      <c r="JA202" s="114"/>
      <c r="JB202" s="114"/>
      <c r="JC202" s="114"/>
      <c r="JD202" s="114"/>
      <c r="JE202" s="114"/>
      <c r="JF202" s="114"/>
      <c r="JG202" s="114"/>
      <c r="JH202" s="114"/>
      <c r="JI202" s="114"/>
      <c r="JJ202" s="114"/>
      <c r="JK202" s="114"/>
      <c r="JL202" s="114"/>
      <c r="JM202" s="114"/>
      <c r="JN202" s="114"/>
      <c r="JO202" s="114"/>
      <c r="JP202" s="114"/>
      <c r="JQ202" s="114"/>
      <c r="JR202" s="114"/>
      <c r="JS202" s="114"/>
      <c r="JT202" s="114"/>
      <c r="JU202" s="114"/>
      <c r="JV202" s="114"/>
      <c r="JW202" s="114"/>
      <c r="JX202" s="114"/>
      <c r="JY202" s="114"/>
      <c r="JZ202" s="114"/>
      <c r="KA202" s="114"/>
      <c r="KB202" s="114"/>
      <c r="KC202" s="114"/>
      <c r="KD202" s="114"/>
      <c r="KE202" s="114"/>
      <c r="KF202" s="114"/>
      <c r="KG202" s="114"/>
      <c r="KH202" s="114"/>
      <c r="KI202" s="114"/>
      <c r="KJ202" s="114"/>
      <c r="KK202" s="114"/>
      <c r="KL202" s="114"/>
      <c r="KM202" s="114"/>
      <c r="KN202" s="114"/>
      <c r="KO202" s="114"/>
      <c r="KP202" s="114"/>
      <c r="KQ202" s="114"/>
      <c r="KR202" s="114"/>
      <c r="KS202" s="114"/>
      <c r="KT202" s="114"/>
      <c r="KU202" s="114"/>
      <c r="KV202" s="114"/>
      <c r="KW202" s="114"/>
      <c r="KX202" s="114"/>
      <c r="KY202" s="114"/>
      <c r="KZ202" s="114"/>
      <c r="LA202" s="114"/>
      <c r="LB202" s="114"/>
      <c r="LC202" s="114"/>
    </row>
    <row r="203" spans="1:315" s="139" customFormat="1" ht="25" customHeight="1">
      <c r="A203" s="137"/>
      <c r="B203" s="170"/>
      <c r="C203" s="171"/>
      <c r="D203" s="172"/>
      <c r="E203" s="173"/>
      <c r="F203" s="173"/>
      <c r="G203" s="173"/>
      <c r="H203" s="174"/>
      <c r="I203" s="137"/>
      <c r="J203" s="175" t="str">
        <f t="shared" si="2"/>
        <v/>
      </c>
      <c r="K203" s="176"/>
      <c r="L203" s="177" t="str">
        <f t="shared" si="3"/>
        <v/>
      </c>
      <c r="M203" s="176"/>
      <c r="N203" s="177" t="str">
        <f t="shared" si="4"/>
        <v/>
      </c>
      <c r="O203" s="176"/>
      <c r="P203" s="177" t="str">
        <f t="shared" si="5"/>
        <v/>
      </c>
      <c r="Q203" s="178"/>
      <c r="R203" s="137"/>
      <c r="S203" s="175" t="str">
        <f t="shared" si="6"/>
        <v/>
      </c>
      <c r="T203" s="176"/>
      <c r="U203" s="177" t="str">
        <f t="shared" si="7"/>
        <v/>
      </c>
      <c r="V203" s="176"/>
      <c r="W203" s="177" t="str">
        <f t="shared" si="8"/>
        <v/>
      </c>
      <c r="X203" s="176"/>
      <c r="Y203" s="179" t="str">
        <f t="shared" si="9"/>
        <v/>
      </c>
      <c r="Z203" s="180"/>
      <c r="AA203" s="137"/>
      <c r="AB203" s="181"/>
      <c r="AC203" s="182" t="str">
        <f t="shared" si="0"/>
        <v/>
      </c>
      <c r="AD203" s="183" t="str">
        <f t="shared" si="1"/>
        <v/>
      </c>
      <c r="AE203" s="184"/>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137"/>
      <c r="BI203" s="137"/>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c r="HD203" s="114"/>
      <c r="HE203" s="114"/>
      <c r="HF203" s="114"/>
      <c r="HG203" s="114"/>
      <c r="HH203" s="114"/>
      <c r="HI203" s="114"/>
      <c r="HJ203" s="114"/>
      <c r="HK203" s="114"/>
      <c r="HL203" s="114"/>
      <c r="HM203" s="114"/>
      <c r="HN203" s="114"/>
      <c r="HO203" s="114"/>
      <c r="HP203" s="114"/>
      <c r="HQ203" s="114"/>
      <c r="HR203" s="114"/>
      <c r="HS203" s="114"/>
      <c r="HT203" s="114"/>
      <c r="HU203" s="114"/>
      <c r="HV203" s="114"/>
      <c r="HW203" s="114"/>
      <c r="HX203" s="114"/>
      <c r="HY203" s="114"/>
      <c r="HZ203" s="114"/>
      <c r="IA203" s="114"/>
      <c r="IB203" s="114"/>
      <c r="IC203" s="114"/>
      <c r="ID203" s="114"/>
      <c r="IE203" s="114"/>
      <c r="IF203" s="114"/>
      <c r="IG203" s="114"/>
      <c r="IH203" s="114"/>
      <c r="II203" s="114"/>
      <c r="IJ203" s="114"/>
      <c r="IK203" s="114"/>
      <c r="IL203" s="114"/>
      <c r="IM203" s="114"/>
      <c r="IN203" s="114"/>
      <c r="IO203" s="114"/>
      <c r="IP203" s="114"/>
      <c r="IQ203" s="114"/>
      <c r="IR203" s="114"/>
      <c r="IS203" s="114"/>
      <c r="IT203" s="114"/>
      <c r="IU203" s="114"/>
      <c r="IV203" s="114"/>
      <c r="IW203" s="114"/>
      <c r="IX203" s="114"/>
      <c r="IY203" s="114"/>
      <c r="IZ203" s="114"/>
      <c r="JA203" s="114"/>
      <c r="JB203" s="114"/>
      <c r="JC203" s="114"/>
      <c r="JD203" s="114"/>
      <c r="JE203" s="114"/>
      <c r="JF203" s="114"/>
      <c r="JG203" s="114"/>
      <c r="JH203" s="114"/>
      <c r="JI203" s="114"/>
      <c r="JJ203" s="114"/>
      <c r="JK203" s="114"/>
      <c r="JL203" s="114"/>
      <c r="JM203" s="114"/>
      <c r="JN203" s="114"/>
      <c r="JO203" s="114"/>
      <c r="JP203" s="114"/>
      <c r="JQ203" s="114"/>
      <c r="JR203" s="114"/>
      <c r="JS203" s="114"/>
      <c r="JT203" s="114"/>
      <c r="JU203" s="114"/>
      <c r="JV203" s="114"/>
      <c r="JW203" s="114"/>
      <c r="JX203" s="114"/>
      <c r="JY203" s="114"/>
      <c r="JZ203" s="114"/>
      <c r="KA203" s="114"/>
      <c r="KB203" s="114"/>
      <c r="KC203" s="114"/>
      <c r="KD203" s="114"/>
      <c r="KE203" s="114"/>
      <c r="KF203" s="114"/>
      <c r="KG203" s="114"/>
      <c r="KH203" s="114"/>
      <c r="KI203" s="114"/>
      <c r="KJ203" s="114"/>
      <c r="KK203" s="114"/>
      <c r="KL203" s="114"/>
      <c r="KM203" s="114"/>
      <c r="KN203" s="114"/>
      <c r="KO203" s="114"/>
      <c r="KP203" s="114"/>
      <c r="KQ203" s="114"/>
      <c r="KR203" s="114"/>
      <c r="KS203" s="114"/>
      <c r="KT203" s="114"/>
      <c r="KU203" s="114"/>
      <c r="KV203" s="114"/>
      <c r="KW203" s="114"/>
      <c r="KX203" s="114"/>
      <c r="KY203" s="114"/>
      <c r="KZ203" s="114"/>
      <c r="LA203" s="114"/>
      <c r="LB203" s="114"/>
      <c r="LC203" s="114"/>
    </row>
    <row r="204" spans="1:315" s="139" customFormat="1" ht="25" customHeight="1">
      <c r="A204" s="137"/>
      <c r="B204" s="170"/>
      <c r="C204" s="171"/>
      <c r="D204" s="172"/>
      <c r="E204" s="173"/>
      <c r="F204" s="173"/>
      <c r="G204" s="173"/>
      <c r="H204" s="174"/>
      <c r="I204" s="137"/>
      <c r="J204" s="175" t="str">
        <f t="shared" si="2"/>
        <v/>
      </c>
      <c r="K204" s="176"/>
      <c r="L204" s="177" t="str">
        <f t="shared" si="3"/>
        <v/>
      </c>
      <c r="M204" s="176"/>
      <c r="N204" s="177" t="str">
        <f t="shared" si="4"/>
        <v/>
      </c>
      <c r="O204" s="176"/>
      <c r="P204" s="177" t="str">
        <f t="shared" si="5"/>
        <v/>
      </c>
      <c r="Q204" s="178"/>
      <c r="R204" s="137"/>
      <c r="S204" s="175" t="str">
        <f t="shared" si="6"/>
        <v/>
      </c>
      <c r="T204" s="176"/>
      <c r="U204" s="177" t="str">
        <f t="shared" si="7"/>
        <v/>
      </c>
      <c r="V204" s="176"/>
      <c r="W204" s="177" t="str">
        <f t="shared" si="8"/>
        <v/>
      </c>
      <c r="X204" s="176"/>
      <c r="Y204" s="179" t="str">
        <f t="shared" si="9"/>
        <v/>
      </c>
      <c r="Z204" s="180"/>
      <c r="AA204" s="137"/>
      <c r="AB204" s="181"/>
      <c r="AC204" s="182" t="str">
        <f t="shared" si="0"/>
        <v/>
      </c>
      <c r="AD204" s="183" t="str">
        <f t="shared" si="1"/>
        <v/>
      </c>
      <c r="AE204" s="184"/>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7"/>
      <c r="BE204" s="137"/>
      <c r="BF204" s="137"/>
      <c r="BG204" s="137"/>
      <c r="BH204" s="137"/>
      <c r="BI204" s="137"/>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c r="HD204" s="114"/>
      <c r="HE204" s="114"/>
      <c r="HF204" s="114"/>
      <c r="HG204" s="114"/>
      <c r="HH204" s="114"/>
      <c r="HI204" s="114"/>
      <c r="HJ204" s="114"/>
      <c r="HK204" s="114"/>
      <c r="HL204" s="114"/>
      <c r="HM204" s="114"/>
      <c r="HN204" s="114"/>
      <c r="HO204" s="114"/>
      <c r="HP204" s="114"/>
      <c r="HQ204" s="114"/>
      <c r="HR204" s="114"/>
      <c r="HS204" s="114"/>
      <c r="HT204" s="114"/>
      <c r="HU204" s="114"/>
      <c r="HV204" s="114"/>
      <c r="HW204" s="114"/>
      <c r="HX204" s="114"/>
      <c r="HY204" s="114"/>
      <c r="HZ204" s="114"/>
      <c r="IA204" s="114"/>
      <c r="IB204" s="114"/>
      <c r="IC204" s="114"/>
      <c r="ID204" s="114"/>
      <c r="IE204" s="114"/>
      <c r="IF204" s="114"/>
      <c r="IG204" s="114"/>
      <c r="IH204" s="114"/>
      <c r="II204" s="114"/>
      <c r="IJ204" s="114"/>
      <c r="IK204" s="114"/>
      <c r="IL204" s="114"/>
      <c r="IM204" s="114"/>
      <c r="IN204" s="114"/>
      <c r="IO204" s="114"/>
      <c r="IP204" s="114"/>
      <c r="IQ204" s="114"/>
      <c r="IR204" s="114"/>
      <c r="IS204" s="114"/>
      <c r="IT204" s="114"/>
      <c r="IU204" s="114"/>
      <c r="IV204" s="114"/>
      <c r="IW204" s="114"/>
      <c r="IX204" s="114"/>
      <c r="IY204" s="114"/>
      <c r="IZ204" s="114"/>
      <c r="JA204" s="114"/>
      <c r="JB204" s="114"/>
      <c r="JC204" s="114"/>
      <c r="JD204" s="114"/>
      <c r="JE204" s="114"/>
      <c r="JF204" s="114"/>
      <c r="JG204" s="114"/>
      <c r="JH204" s="114"/>
      <c r="JI204" s="114"/>
      <c r="JJ204" s="114"/>
      <c r="JK204" s="114"/>
      <c r="JL204" s="114"/>
      <c r="JM204" s="114"/>
      <c r="JN204" s="114"/>
      <c r="JO204" s="114"/>
      <c r="JP204" s="114"/>
      <c r="JQ204" s="114"/>
      <c r="JR204" s="114"/>
      <c r="JS204" s="114"/>
      <c r="JT204" s="114"/>
      <c r="JU204" s="114"/>
      <c r="JV204" s="114"/>
      <c r="JW204" s="114"/>
      <c r="JX204" s="114"/>
      <c r="JY204" s="114"/>
      <c r="JZ204" s="114"/>
      <c r="KA204" s="114"/>
      <c r="KB204" s="114"/>
      <c r="KC204" s="114"/>
      <c r="KD204" s="114"/>
      <c r="KE204" s="114"/>
      <c r="KF204" s="114"/>
      <c r="KG204" s="114"/>
      <c r="KH204" s="114"/>
      <c r="KI204" s="114"/>
      <c r="KJ204" s="114"/>
      <c r="KK204" s="114"/>
      <c r="KL204" s="114"/>
      <c r="KM204" s="114"/>
      <c r="KN204" s="114"/>
      <c r="KO204" s="114"/>
      <c r="KP204" s="114"/>
      <c r="KQ204" s="114"/>
      <c r="KR204" s="114"/>
      <c r="KS204" s="114"/>
      <c r="KT204" s="114"/>
      <c r="KU204" s="114"/>
      <c r="KV204" s="114"/>
      <c r="KW204" s="114"/>
      <c r="KX204" s="114"/>
      <c r="KY204" s="114"/>
      <c r="KZ204" s="114"/>
      <c r="LA204" s="114"/>
      <c r="LB204" s="114"/>
      <c r="LC204" s="114"/>
    </row>
    <row r="205" spans="1:315" s="139" customFormat="1" ht="25" customHeight="1">
      <c r="A205" s="137"/>
      <c r="B205" s="170"/>
      <c r="C205" s="171"/>
      <c r="D205" s="172"/>
      <c r="E205" s="173"/>
      <c r="F205" s="173"/>
      <c r="G205" s="173"/>
      <c r="H205" s="174"/>
      <c r="I205" s="137"/>
      <c r="J205" s="175" t="str">
        <f t="shared" si="2"/>
        <v/>
      </c>
      <c r="K205" s="176"/>
      <c r="L205" s="177" t="str">
        <f t="shared" si="3"/>
        <v/>
      </c>
      <c r="M205" s="176"/>
      <c r="N205" s="177" t="str">
        <f t="shared" si="4"/>
        <v/>
      </c>
      <c r="O205" s="176"/>
      <c r="P205" s="177" t="str">
        <f t="shared" si="5"/>
        <v/>
      </c>
      <c r="Q205" s="178"/>
      <c r="R205" s="137"/>
      <c r="S205" s="175" t="str">
        <f t="shared" si="6"/>
        <v/>
      </c>
      <c r="T205" s="176"/>
      <c r="U205" s="177" t="str">
        <f t="shared" si="7"/>
        <v/>
      </c>
      <c r="V205" s="176"/>
      <c r="W205" s="177" t="str">
        <f t="shared" si="8"/>
        <v/>
      </c>
      <c r="X205" s="176"/>
      <c r="Y205" s="179" t="str">
        <f t="shared" si="9"/>
        <v/>
      </c>
      <c r="Z205" s="180"/>
      <c r="AA205" s="137"/>
      <c r="AB205" s="181"/>
      <c r="AC205" s="182" t="str">
        <f t="shared" si="0"/>
        <v/>
      </c>
      <c r="AD205" s="183" t="str">
        <f t="shared" si="1"/>
        <v/>
      </c>
      <c r="AE205" s="184"/>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7"/>
      <c r="BE205" s="137"/>
      <c r="BF205" s="137"/>
      <c r="BG205" s="137"/>
      <c r="BH205" s="137"/>
      <c r="BI205" s="137"/>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c r="IC205" s="114"/>
      <c r="ID205" s="114"/>
      <c r="IE205" s="114"/>
      <c r="IF205" s="114"/>
      <c r="IG205" s="114"/>
      <c r="IH205" s="114"/>
      <c r="II205" s="114"/>
      <c r="IJ205" s="114"/>
      <c r="IK205" s="114"/>
      <c r="IL205" s="114"/>
      <c r="IM205" s="114"/>
      <c r="IN205" s="114"/>
      <c r="IO205" s="114"/>
      <c r="IP205" s="114"/>
      <c r="IQ205" s="114"/>
      <c r="IR205" s="114"/>
      <c r="IS205" s="114"/>
      <c r="IT205" s="114"/>
      <c r="IU205" s="114"/>
      <c r="IV205" s="114"/>
      <c r="IW205" s="114"/>
      <c r="IX205" s="114"/>
      <c r="IY205" s="114"/>
      <c r="IZ205" s="114"/>
      <c r="JA205" s="114"/>
      <c r="JB205" s="114"/>
      <c r="JC205" s="114"/>
      <c r="JD205" s="114"/>
      <c r="JE205" s="114"/>
      <c r="JF205" s="114"/>
      <c r="JG205" s="114"/>
      <c r="JH205" s="114"/>
      <c r="JI205" s="114"/>
      <c r="JJ205" s="114"/>
      <c r="JK205" s="114"/>
      <c r="JL205" s="114"/>
      <c r="JM205" s="114"/>
      <c r="JN205" s="114"/>
      <c r="JO205" s="114"/>
      <c r="JP205" s="114"/>
      <c r="JQ205" s="114"/>
      <c r="JR205" s="114"/>
      <c r="JS205" s="114"/>
      <c r="JT205" s="114"/>
      <c r="JU205" s="114"/>
      <c r="JV205" s="114"/>
      <c r="JW205" s="114"/>
      <c r="JX205" s="114"/>
      <c r="JY205" s="114"/>
      <c r="JZ205" s="114"/>
      <c r="KA205" s="114"/>
      <c r="KB205" s="114"/>
      <c r="KC205" s="114"/>
      <c r="KD205" s="114"/>
      <c r="KE205" s="114"/>
      <c r="KF205" s="114"/>
      <c r="KG205" s="114"/>
      <c r="KH205" s="114"/>
      <c r="KI205" s="114"/>
      <c r="KJ205" s="114"/>
      <c r="KK205" s="114"/>
      <c r="KL205" s="114"/>
      <c r="KM205" s="114"/>
      <c r="KN205" s="114"/>
      <c r="KO205" s="114"/>
      <c r="KP205" s="114"/>
      <c r="KQ205" s="114"/>
      <c r="KR205" s="114"/>
      <c r="KS205" s="114"/>
      <c r="KT205" s="114"/>
      <c r="KU205" s="114"/>
      <c r="KV205" s="114"/>
      <c r="KW205" s="114"/>
      <c r="KX205" s="114"/>
      <c r="KY205" s="114"/>
      <c r="KZ205" s="114"/>
      <c r="LA205" s="114"/>
      <c r="LB205" s="114"/>
      <c r="LC205" s="114"/>
    </row>
    <row r="206" spans="1:315" s="139" customFormat="1" ht="25" customHeight="1">
      <c r="A206" s="137"/>
      <c r="B206" s="170"/>
      <c r="C206" s="171"/>
      <c r="D206" s="172"/>
      <c r="E206" s="173"/>
      <c r="F206" s="173"/>
      <c r="G206" s="173"/>
      <c r="H206" s="174"/>
      <c r="I206" s="137"/>
      <c r="J206" s="175" t="str">
        <f t="shared" si="2"/>
        <v/>
      </c>
      <c r="K206" s="176"/>
      <c r="L206" s="177" t="str">
        <f t="shared" si="3"/>
        <v/>
      </c>
      <c r="M206" s="176"/>
      <c r="N206" s="177" t="str">
        <f t="shared" si="4"/>
        <v/>
      </c>
      <c r="O206" s="176"/>
      <c r="P206" s="177" t="str">
        <f t="shared" si="5"/>
        <v/>
      </c>
      <c r="Q206" s="178"/>
      <c r="R206" s="137"/>
      <c r="S206" s="175" t="str">
        <f t="shared" si="6"/>
        <v/>
      </c>
      <c r="T206" s="176"/>
      <c r="U206" s="177" t="str">
        <f t="shared" si="7"/>
        <v/>
      </c>
      <c r="V206" s="176"/>
      <c r="W206" s="177" t="str">
        <f t="shared" si="8"/>
        <v/>
      </c>
      <c r="X206" s="176"/>
      <c r="Y206" s="179" t="str">
        <f t="shared" si="9"/>
        <v/>
      </c>
      <c r="Z206" s="180"/>
      <c r="AA206" s="137"/>
      <c r="AB206" s="181"/>
      <c r="AC206" s="182" t="str">
        <f t="shared" si="0"/>
        <v/>
      </c>
      <c r="AD206" s="183" t="str">
        <f t="shared" si="1"/>
        <v/>
      </c>
      <c r="AE206" s="184"/>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7"/>
      <c r="BE206" s="137"/>
      <c r="BF206" s="137"/>
      <c r="BG206" s="137"/>
      <c r="BH206" s="137"/>
      <c r="BI206" s="137"/>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c r="FH206" s="114"/>
      <c r="FI206" s="114"/>
      <c r="FJ206" s="114"/>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c r="IC206" s="114"/>
      <c r="ID206" s="114"/>
      <c r="IE206" s="114"/>
      <c r="IF206" s="114"/>
      <c r="IG206" s="114"/>
      <c r="IH206" s="114"/>
      <c r="II206" s="114"/>
      <c r="IJ206" s="114"/>
      <c r="IK206" s="114"/>
      <c r="IL206" s="114"/>
      <c r="IM206" s="114"/>
      <c r="IN206" s="114"/>
      <c r="IO206" s="114"/>
      <c r="IP206" s="114"/>
      <c r="IQ206" s="114"/>
      <c r="IR206" s="114"/>
      <c r="IS206" s="114"/>
      <c r="IT206" s="114"/>
      <c r="IU206" s="114"/>
      <c r="IV206" s="114"/>
      <c r="IW206" s="114"/>
      <c r="IX206" s="114"/>
      <c r="IY206" s="114"/>
      <c r="IZ206" s="114"/>
      <c r="JA206" s="114"/>
      <c r="JB206" s="114"/>
      <c r="JC206" s="114"/>
      <c r="JD206" s="114"/>
      <c r="JE206" s="114"/>
      <c r="JF206" s="114"/>
      <c r="JG206" s="114"/>
      <c r="JH206" s="114"/>
      <c r="JI206" s="114"/>
      <c r="JJ206" s="114"/>
      <c r="JK206" s="114"/>
      <c r="JL206" s="114"/>
      <c r="JM206" s="114"/>
      <c r="JN206" s="114"/>
      <c r="JO206" s="114"/>
      <c r="JP206" s="114"/>
      <c r="JQ206" s="114"/>
      <c r="JR206" s="114"/>
      <c r="JS206" s="114"/>
      <c r="JT206" s="114"/>
      <c r="JU206" s="114"/>
      <c r="JV206" s="114"/>
      <c r="JW206" s="114"/>
      <c r="JX206" s="114"/>
      <c r="JY206" s="114"/>
      <c r="JZ206" s="114"/>
      <c r="KA206" s="114"/>
      <c r="KB206" s="114"/>
      <c r="KC206" s="114"/>
      <c r="KD206" s="114"/>
      <c r="KE206" s="114"/>
      <c r="KF206" s="114"/>
      <c r="KG206" s="114"/>
      <c r="KH206" s="114"/>
      <c r="KI206" s="114"/>
      <c r="KJ206" s="114"/>
      <c r="KK206" s="114"/>
      <c r="KL206" s="114"/>
      <c r="KM206" s="114"/>
      <c r="KN206" s="114"/>
      <c r="KO206" s="114"/>
      <c r="KP206" s="114"/>
      <c r="KQ206" s="114"/>
      <c r="KR206" s="114"/>
      <c r="KS206" s="114"/>
      <c r="KT206" s="114"/>
      <c r="KU206" s="114"/>
      <c r="KV206" s="114"/>
      <c r="KW206" s="114"/>
      <c r="KX206" s="114"/>
      <c r="KY206" s="114"/>
      <c r="KZ206" s="114"/>
      <c r="LA206" s="114"/>
      <c r="LB206" s="114"/>
      <c r="LC206" s="114"/>
    </row>
    <row r="207" spans="1:315" s="139" customFormat="1" ht="25" customHeight="1">
      <c r="A207" s="137"/>
      <c r="B207" s="170"/>
      <c r="C207" s="171"/>
      <c r="D207" s="172"/>
      <c r="E207" s="173"/>
      <c r="F207" s="173"/>
      <c r="G207" s="173"/>
      <c r="H207" s="174"/>
      <c r="I207" s="137"/>
      <c r="J207" s="175" t="str">
        <f t="shared" si="2"/>
        <v/>
      </c>
      <c r="K207" s="176"/>
      <c r="L207" s="177" t="str">
        <f t="shared" si="3"/>
        <v/>
      </c>
      <c r="M207" s="176"/>
      <c r="N207" s="177" t="str">
        <f t="shared" si="4"/>
        <v/>
      </c>
      <c r="O207" s="176"/>
      <c r="P207" s="177" t="str">
        <f t="shared" si="5"/>
        <v/>
      </c>
      <c r="Q207" s="178"/>
      <c r="R207" s="137"/>
      <c r="S207" s="175" t="str">
        <f t="shared" si="6"/>
        <v/>
      </c>
      <c r="T207" s="176"/>
      <c r="U207" s="177" t="str">
        <f t="shared" si="7"/>
        <v/>
      </c>
      <c r="V207" s="176"/>
      <c r="W207" s="177" t="str">
        <f t="shared" si="8"/>
        <v/>
      </c>
      <c r="X207" s="176"/>
      <c r="Y207" s="179" t="str">
        <f t="shared" si="9"/>
        <v/>
      </c>
      <c r="Z207" s="180"/>
      <c r="AA207" s="137"/>
      <c r="AB207" s="181"/>
      <c r="AC207" s="182" t="str">
        <f t="shared" si="0"/>
        <v/>
      </c>
      <c r="AD207" s="183" t="str">
        <f t="shared" si="1"/>
        <v/>
      </c>
      <c r="AE207" s="184"/>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7"/>
      <c r="BE207" s="137"/>
      <c r="BF207" s="137"/>
      <c r="BG207" s="137"/>
      <c r="BH207" s="137"/>
      <c r="BI207" s="137"/>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c r="HD207" s="114"/>
      <c r="HE207" s="114"/>
      <c r="HF207" s="114"/>
      <c r="HG207" s="114"/>
      <c r="HH207" s="114"/>
      <c r="HI207" s="114"/>
      <c r="HJ207" s="114"/>
      <c r="HK207" s="114"/>
      <c r="HL207" s="114"/>
      <c r="HM207" s="114"/>
      <c r="HN207" s="114"/>
      <c r="HO207" s="114"/>
      <c r="HP207" s="114"/>
      <c r="HQ207" s="114"/>
      <c r="HR207" s="114"/>
      <c r="HS207" s="114"/>
      <c r="HT207" s="114"/>
      <c r="HU207" s="114"/>
      <c r="HV207" s="114"/>
      <c r="HW207" s="114"/>
      <c r="HX207" s="114"/>
      <c r="HY207" s="114"/>
      <c r="HZ207" s="114"/>
      <c r="IA207" s="114"/>
      <c r="IB207" s="114"/>
      <c r="IC207" s="114"/>
      <c r="ID207" s="114"/>
      <c r="IE207" s="114"/>
      <c r="IF207" s="114"/>
      <c r="IG207" s="114"/>
      <c r="IH207" s="114"/>
      <c r="II207" s="114"/>
      <c r="IJ207" s="114"/>
      <c r="IK207" s="114"/>
      <c r="IL207" s="114"/>
      <c r="IM207" s="114"/>
      <c r="IN207" s="114"/>
      <c r="IO207" s="114"/>
      <c r="IP207" s="114"/>
      <c r="IQ207" s="114"/>
      <c r="IR207" s="114"/>
      <c r="IS207" s="114"/>
      <c r="IT207" s="114"/>
      <c r="IU207" s="114"/>
      <c r="IV207" s="114"/>
      <c r="IW207" s="114"/>
      <c r="IX207" s="114"/>
      <c r="IY207" s="114"/>
      <c r="IZ207" s="114"/>
      <c r="JA207" s="114"/>
      <c r="JB207" s="114"/>
      <c r="JC207" s="114"/>
      <c r="JD207" s="114"/>
      <c r="JE207" s="114"/>
      <c r="JF207" s="114"/>
      <c r="JG207" s="114"/>
      <c r="JH207" s="114"/>
      <c r="JI207" s="114"/>
      <c r="JJ207" s="114"/>
      <c r="JK207" s="114"/>
      <c r="JL207" s="114"/>
      <c r="JM207" s="114"/>
      <c r="JN207" s="114"/>
      <c r="JO207" s="114"/>
      <c r="JP207" s="114"/>
      <c r="JQ207" s="114"/>
      <c r="JR207" s="114"/>
      <c r="JS207" s="114"/>
      <c r="JT207" s="114"/>
      <c r="JU207" s="114"/>
      <c r="JV207" s="114"/>
      <c r="JW207" s="114"/>
      <c r="JX207" s="114"/>
      <c r="JY207" s="114"/>
      <c r="JZ207" s="114"/>
      <c r="KA207" s="114"/>
      <c r="KB207" s="114"/>
      <c r="KC207" s="114"/>
      <c r="KD207" s="114"/>
      <c r="KE207" s="114"/>
      <c r="KF207" s="114"/>
      <c r="KG207" s="114"/>
      <c r="KH207" s="114"/>
      <c r="KI207" s="114"/>
      <c r="KJ207" s="114"/>
      <c r="KK207" s="114"/>
      <c r="KL207" s="114"/>
      <c r="KM207" s="114"/>
      <c r="KN207" s="114"/>
      <c r="KO207" s="114"/>
      <c r="KP207" s="114"/>
      <c r="KQ207" s="114"/>
      <c r="KR207" s="114"/>
      <c r="KS207" s="114"/>
      <c r="KT207" s="114"/>
      <c r="KU207" s="114"/>
      <c r="KV207" s="114"/>
      <c r="KW207" s="114"/>
      <c r="KX207" s="114"/>
      <c r="KY207" s="114"/>
      <c r="KZ207" s="114"/>
      <c r="LA207" s="114"/>
      <c r="LB207" s="114"/>
      <c r="LC207" s="114"/>
    </row>
    <row r="208" spans="1:315" s="139" customFormat="1" ht="25" customHeight="1">
      <c r="A208" s="137"/>
      <c r="B208" s="170"/>
      <c r="C208" s="171"/>
      <c r="D208" s="172"/>
      <c r="E208" s="173"/>
      <c r="F208" s="173"/>
      <c r="G208" s="173"/>
      <c r="H208" s="174"/>
      <c r="I208" s="137"/>
      <c r="J208" s="175" t="str">
        <f t="shared" si="2"/>
        <v/>
      </c>
      <c r="K208" s="176"/>
      <c r="L208" s="177" t="str">
        <f t="shared" si="3"/>
        <v/>
      </c>
      <c r="M208" s="176"/>
      <c r="N208" s="177" t="str">
        <f t="shared" si="4"/>
        <v/>
      </c>
      <c r="O208" s="176"/>
      <c r="P208" s="177" t="str">
        <f t="shared" si="5"/>
        <v/>
      </c>
      <c r="Q208" s="178"/>
      <c r="R208" s="137"/>
      <c r="S208" s="175" t="str">
        <f t="shared" si="6"/>
        <v/>
      </c>
      <c r="T208" s="176"/>
      <c r="U208" s="177" t="str">
        <f t="shared" si="7"/>
        <v/>
      </c>
      <c r="V208" s="176"/>
      <c r="W208" s="177" t="str">
        <f t="shared" si="8"/>
        <v/>
      </c>
      <c r="X208" s="176"/>
      <c r="Y208" s="179" t="str">
        <f t="shared" si="9"/>
        <v/>
      </c>
      <c r="Z208" s="180"/>
      <c r="AA208" s="137"/>
      <c r="AB208" s="181"/>
      <c r="AC208" s="182" t="str">
        <f t="shared" si="0"/>
        <v/>
      </c>
      <c r="AD208" s="183" t="str">
        <f t="shared" si="1"/>
        <v/>
      </c>
      <c r="AE208" s="184"/>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7"/>
      <c r="BE208" s="137"/>
      <c r="BF208" s="137"/>
      <c r="BG208" s="137"/>
      <c r="BH208" s="137"/>
      <c r="BI208" s="137"/>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c r="HD208" s="114"/>
      <c r="HE208" s="114"/>
      <c r="HF208" s="114"/>
      <c r="HG208" s="114"/>
      <c r="HH208" s="114"/>
      <c r="HI208" s="114"/>
      <c r="HJ208" s="114"/>
      <c r="HK208" s="114"/>
      <c r="HL208" s="114"/>
      <c r="HM208" s="114"/>
      <c r="HN208" s="114"/>
      <c r="HO208" s="114"/>
      <c r="HP208" s="114"/>
      <c r="HQ208" s="114"/>
      <c r="HR208" s="114"/>
      <c r="HS208" s="114"/>
      <c r="HT208" s="114"/>
      <c r="HU208" s="114"/>
      <c r="HV208" s="114"/>
      <c r="HW208" s="114"/>
      <c r="HX208" s="114"/>
      <c r="HY208" s="114"/>
      <c r="HZ208" s="114"/>
      <c r="IA208" s="114"/>
      <c r="IB208" s="114"/>
      <c r="IC208" s="114"/>
      <c r="ID208" s="114"/>
      <c r="IE208" s="114"/>
      <c r="IF208" s="114"/>
      <c r="IG208" s="114"/>
      <c r="IH208" s="114"/>
      <c r="II208" s="114"/>
      <c r="IJ208" s="114"/>
      <c r="IK208" s="114"/>
      <c r="IL208" s="114"/>
      <c r="IM208" s="114"/>
      <c r="IN208" s="114"/>
      <c r="IO208" s="114"/>
      <c r="IP208" s="114"/>
      <c r="IQ208" s="114"/>
      <c r="IR208" s="114"/>
      <c r="IS208" s="114"/>
      <c r="IT208" s="114"/>
      <c r="IU208" s="114"/>
      <c r="IV208" s="114"/>
      <c r="IW208" s="114"/>
      <c r="IX208" s="114"/>
      <c r="IY208" s="114"/>
      <c r="IZ208" s="114"/>
      <c r="JA208" s="114"/>
      <c r="JB208" s="114"/>
      <c r="JC208" s="114"/>
      <c r="JD208" s="114"/>
      <c r="JE208" s="114"/>
      <c r="JF208" s="114"/>
      <c r="JG208" s="114"/>
      <c r="JH208" s="114"/>
      <c r="JI208" s="114"/>
      <c r="JJ208" s="114"/>
      <c r="JK208" s="114"/>
      <c r="JL208" s="114"/>
      <c r="JM208" s="114"/>
      <c r="JN208" s="114"/>
      <c r="JO208" s="114"/>
      <c r="JP208" s="114"/>
      <c r="JQ208" s="114"/>
      <c r="JR208" s="114"/>
      <c r="JS208" s="114"/>
      <c r="JT208" s="114"/>
      <c r="JU208" s="114"/>
      <c r="JV208" s="114"/>
      <c r="JW208" s="114"/>
      <c r="JX208" s="114"/>
      <c r="JY208" s="114"/>
      <c r="JZ208" s="114"/>
      <c r="KA208" s="114"/>
      <c r="KB208" s="114"/>
      <c r="KC208" s="114"/>
      <c r="KD208" s="114"/>
      <c r="KE208" s="114"/>
      <c r="KF208" s="114"/>
      <c r="KG208" s="114"/>
      <c r="KH208" s="114"/>
      <c r="KI208" s="114"/>
      <c r="KJ208" s="114"/>
      <c r="KK208" s="114"/>
      <c r="KL208" s="114"/>
      <c r="KM208" s="114"/>
      <c r="KN208" s="114"/>
      <c r="KO208" s="114"/>
      <c r="KP208" s="114"/>
      <c r="KQ208" s="114"/>
      <c r="KR208" s="114"/>
      <c r="KS208" s="114"/>
      <c r="KT208" s="114"/>
      <c r="KU208" s="114"/>
      <c r="KV208" s="114"/>
      <c r="KW208" s="114"/>
      <c r="KX208" s="114"/>
      <c r="KY208" s="114"/>
      <c r="KZ208" s="114"/>
      <c r="LA208" s="114"/>
      <c r="LB208" s="114"/>
      <c r="LC208" s="114"/>
    </row>
    <row r="209" spans="1:315" s="139" customFormat="1" ht="25" customHeight="1">
      <c r="A209" s="137"/>
      <c r="B209" s="170"/>
      <c r="C209" s="171"/>
      <c r="D209" s="172"/>
      <c r="E209" s="173"/>
      <c r="F209" s="173"/>
      <c r="G209" s="173"/>
      <c r="H209" s="174"/>
      <c r="I209" s="137"/>
      <c r="J209" s="175" t="str">
        <f t="shared" si="2"/>
        <v/>
      </c>
      <c r="K209" s="176"/>
      <c r="L209" s="177" t="str">
        <f t="shared" si="3"/>
        <v/>
      </c>
      <c r="M209" s="176"/>
      <c r="N209" s="177" t="str">
        <f t="shared" si="4"/>
        <v/>
      </c>
      <c r="O209" s="176"/>
      <c r="P209" s="177" t="str">
        <f t="shared" si="5"/>
        <v/>
      </c>
      <c r="Q209" s="178"/>
      <c r="R209" s="137"/>
      <c r="S209" s="175" t="str">
        <f t="shared" si="6"/>
        <v/>
      </c>
      <c r="T209" s="176"/>
      <c r="U209" s="177" t="str">
        <f t="shared" si="7"/>
        <v/>
      </c>
      <c r="V209" s="176"/>
      <c r="W209" s="177" t="str">
        <f t="shared" si="8"/>
        <v/>
      </c>
      <c r="X209" s="176"/>
      <c r="Y209" s="179" t="str">
        <f t="shared" si="9"/>
        <v/>
      </c>
      <c r="Z209" s="180"/>
      <c r="AA209" s="137"/>
      <c r="AB209" s="181"/>
      <c r="AC209" s="182" t="str">
        <f t="shared" si="0"/>
        <v/>
      </c>
      <c r="AD209" s="183" t="str">
        <f t="shared" si="1"/>
        <v/>
      </c>
      <c r="AE209" s="184"/>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7"/>
      <c r="BE209" s="137"/>
      <c r="BF209" s="137"/>
      <c r="BG209" s="137"/>
      <c r="BH209" s="137"/>
      <c r="BI209" s="137"/>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c r="HD209" s="114"/>
      <c r="HE209" s="114"/>
      <c r="HF209" s="114"/>
      <c r="HG209" s="114"/>
      <c r="HH209" s="114"/>
      <c r="HI209" s="114"/>
      <c r="HJ209" s="114"/>
      <c r="HK209" s="114"/>
      <c r="HL209" s="114"/>
      <c r="HM209" s="114"/>
      <c r="HN209" s="114"/>
      <c r="HO209" s="114"/>
      <c r="HP209" s="114"/>
      <c r="HQ209" s="114"/>
      <c r="HR209" s="114"/>
      <c r="HS209" s="114"/>
      <c r="HT209" s="114"/>
      <c r="HU209" s="114"/>
      <c r="HV209" s="114"/>
      <c r="HW209" s="114"/>
      <c r="HX209" s="114"/>
      <c r="HY209" s="114"/>
      <c r="HZ209" s="114"/>
      <c r="IA209" s="114"/>
      <c r="IB209" s="114"/>
      <c r="IC209" s="114"/>
      <c r="ID209" s="114"/>
      <c r="IE209" s="114"/>
      <c r="IF209" s="114"/>
      <c r="IG209" s="114"/>
      <c r="IH209" s="114"/>
      <c r="II209" s="114"/>
      <c r="IJ209" s="114"/>
      <c r="IK209" s="114"/>
      <c r="IL209" s="114"/>
      <c r="IM209" s="114"/>
      <c r="IN209" s="114"/>
      <c r="IO209" s="114"/>
      <c r="IP209" s="114"/>
      <c r="IQ209" s="114"/>
      <c r="IR209" s="114"/>
      <c r="IS209" s="114"/>
      <c r="IT209" s="114"/>
      <c r="IU209" s="114"/>
      <c r="IV209" s="114"/>
      <c r="IW209" s="114"/>
      <c r="IX209" s="114"/>
      <c r="IY209" s="114"/>
      <c r="IZ209" s="114"/>
      <c r="JA209" s="114"/>
      <c r="JB209" s="114"/>
      <c r="JC209" s="114"/>
      <c r="JD209" s="114"/>
      <c r="JE209" s="114"/>
      <c r="JF209" s="114"/>
      <c r="JG209" s="114"/>
      <c r="JH209" s="114"/>
      <c r="JI209" s="114"/>
      <c r="JJ209" s="114"/>
      <c r="JK209" s="114"/>
      <c r="JL209" s="114"/>
      <c r="JM209" s="114"/>
      <c r="JN209" s="114"/>
      <c r="JO209" s="114"/>
      <c r="JP209" s="114"/>
      <c r="JQ209" s="114"/>
      <c r="JR209" s="114"/>
      <c r="JS209" s="114"/>
      <c r="JT209" s="114"/>
      <c r="JU209" s="114"/>
      <c r="JV209" s="114"/>
      <c r="JW209" s="114"/>
      <c r="JX209" s="114"/>
      <c r="JY209" s="114"/>
      <c r="JZ209" s="114"/>
      <c r="KA209" s="114"/>
      <c r="KB209" s="114"/>
      <c r="KC209" s="114"/>
      <c r="KD209" s="114"/>
      <c r="KE209" s="114"/>
      <c r="KF209" s="114"/>
      <c r="KG209" s="114"/>
      <c r="KH209" s="114"/>
      <c r="KI209" s="114"/>
      <c r="KJ209" s="114"/>
      <c r="KK209" s="114"/>
      <c r="KL209" s="114"/>
      <c r="KM209" s="114"/>
      <c r="KN209" s="114"/>
      <c r="KO209" s="114"/>
      <c r="KP209" s="114"/>
      <c r="KQ209" s="114"/>
      <c r="KR209" s="114"/>
      <c r="KS209" s="114"/>
      <c r="KT209" s="114"/>
      <c r="KU209" s="114"/>
      <c r="KV209" s="114"/>
      <c r="KW209" s="114"/>
      <c r="KX209" s="114"/>
      <c r="KY209" s="114"/>
      <c r="KZ209" s="114"/>
      <c r="LA209" s="114"/>
      <c r="LB209" s="114"/>
      <c r="LC209" s="114"/>
    </row>
    <row r="210" spans="1:315" s="139" customFormat="1" ht="25" customHeight="1">
      <c r="A210" s="137"/>
      <c r="B210" s="170"/>
      <c r="C210" s="171"/>
      <c r="D210" s="172"/>
      <c r="E210" s="173"/>
      <c r="F210" s="173"/>
      <c r="G210" s="173"/>
      <c r="H210" s="174"/>
      <c r="I210" s="137"/>
      <c r="J210" s="175" t="str">
        <f t="shared" si="2"/>
        <v/>
      </c>
      <c r="K210" s="176"/>
      <c r="L210" s="177" t="str">
        <f t="shared" si="3"/>
        <v/>
      </c>
      <c r="M210" s="176"/>
      <c r="N210" s="177" t="str">
        <f t="shared" si="4"/>
        <v/>
      </c>
      <c r="O210" s="176"/>
      <c r="P210" s="177" t="str">
        <f t="shared" si="5"/>
        <v/>
      </c>
      <c r="Q210" s="178"/>
      <c r="R210" s="137"/>
      <c r="S210" s="175" t="str">
        <f t="shared" si="6"/>
        <v/>
      </c>
      <c r="T210" s="176"/>
      <c r="U210" s="177" t="str">
        <f t="shared" si="7"/>
        <v/>
      </c>
      <c r="V210" s="176"/>
      <c r="W210" s="177" t="str">
        <f t="shared" si="8"/>
        <v/>
      </c>
      <c r="X210" s="176"/>
      <c r="Y210" s="179" t="str">
        <f t="shared" si="9"/>
        <v/>
      </c>
      <c r="Z210" s="180"/>
      <c r="AA210" s="137"/>
      <c r="AB210" s="181"/>
      <c r="AC210" s="182" t="str">
        <f t="shared" si="0"/>
        <v/>
      </c>
      <c r="AD210" s="183" t="str">
        <f t="shared" si="1"/>
        <v/>
      </c>
      <c r="AE210" s="184"/>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c r="BG210" s="137"/>
      <c r="BH210" s="137"/>
      <c r="BI210" s="137"/>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c r="IC210" s="114"/>
      <c r="ID210" s="114"/>
      <c r="IE210" s="114"/>
      <c r="IF210" s="114"/>
      <c r="IG210" s="114"/>
      <c r="IH210" s="114"/>
      <c r="II210" s="114"/>
      <c r="IJ210" s="114"/>
      <c r="IK210" s="114"/>
      <c r="IL210" s="114"/>
      <c r="IM210" s="114"/>
      <c r="IN210" s="114"/>
      <c r="IO210" s="114"/>
      <c r="IP210" s="114"/>
      <c r="IQ210" s="114"/>
      <c r="IR210" s="114"/>
      <c r="IS210" s="114"/>
      <c r="IT210" s="114"/>
      <c r="IU210" s="114"/>
      <c r="IV210" s="114"/>
      <c r="IW210" s="114"/>
      <c r="IX210" s="114"/>
      <c r="IY210" s="114"/>
      <c r="IZ210" s="114"/>
      <c r="JA210" s="114"/>
      <c r="JB210" s="114"/>
      <c r="JC210" s="114"/>
      <c r="JD210" s="114"/>
      <c r="JE210" s="114"/>
      <c r="JF210" s="114"/>
      <c r="JG210" s="114"/>
      <c r="JH210" s="114"/>
      <c r="JI210" s="114"/>
      <c r="JJ210" s="114"/>
      <c r="JK210" s="114"/>
      <c r="JL210" s="114"/>
      <c r="JM210" s="114"/>
      <c r="JN210" s="114"/>
      <c r="JO210" s="114"/>
      <c r="JP210" s="114"/>
      <c r="JQ210" s="114"/>
      <c r="JR210" s="114"/>
      <c r="JS210" s="114"/>
      <c r="JT210" s="114"/>
      <c r="JU210" s="114"/>
      <c r="JV210" s="114"/>
      <c r="JW210" s="114"/>
      <c r="JX210" s="114"/>
      <c r="JY210" s="114"/>
      <c r="JZ210" s="114"/>
      <c r="KA210" s="114"/>
      <c r="KB210" s="114"/>
      <c r="KC210" s="114"/>
      <c r="KD210" s="114"/>
      <c r="KE210" s="114"/>
      <c r="KF210" s="114"/>
      <c r="KG210" s="114"/>
      <c r="KH210" s="114"/>
      <c r="KI210" s="114"/>
      <c r="KJ210" s="114"/>
      <c r="KK210" s="114"/>
      <c r="KL210" s="114"/>
      <c r="KM210" s="114"/>
      <c r="KN210" s="114"/>
      <c r="KO210" s="114"/>
      <c r="KP210" s="114"/>
      <c r="KQ210" s="114"/>
      <c r="KR210" s="114"/>
      <c r="KS210" s="114"/>
      <c r="KT210" s="114"/>
      <c r="KU210" s="114"/>
      <c r="KV210" s="114"/>
      <c r="KW210" s="114"/>
      <c r="KX210" s="114"/>
      <c r="KY210" s="114"/>
      <c r="KZ210" s="114"/>
      <c r="LA210" s="114"/>
      <c r="LB210" s="114"/>
      <c r="LC210" s="114"/>
    </row>
    <row r="211" spans="1:315" s="139" customFormat="1" ht="25" customHeight="1">
      <c r="A211" s="137"/>
      <c r="B211" s="170"/>
      <c r="C211" s="171"/>
      <c r="D211" s="172"/>
      <c r="E211" s="173"/>
      <c r="F211" s="173"/>
      <c r="G211" s="173"/>
      <c r="H211" s="174"/>
      <c r="I211" s="137"/>
      <c r="J211" s="175" t="str">
        <f t="shared" si="2"/>
        <v/>
      </c>
      <c r="K211" s="176"/>
      <c r="L211" s="177" t="str">
        <f t="shared" si="3"/>
        <v/>
      </c>
      <c r="M211" s="176"/>
      <c r="N211" s="177" t="str">
        <f t="shared" si="4"/>
        <v/>
      </c>
      <c r="O211" s="176"/>
      <c r="P211" s="177" t="str">
        <f t="shared" si="5"/>
        <v/>
      </c>
      <c r="Q211" s="178"/>
      <c r="R211" s="137"/>
      <c r="S211" s="175" t="str">
        <f t="shared" si="6"/>
        <v/>
      </c>
      <c r="T211" s="176"/>
      <c r="U211" s="177" t="str">
        <f t="shared" si="7"/>
        <v/>
      </c>
      <c r="V211" s="176"/>
      <c r="W211" s="177" t="str">
        <f t="shared" si="8"/>
        <v/>
      </c>
      <c r="X211" s="176"/>
      <c r="Y211" s="179" t="str">
        <f t="shared" si="9"/>
        <v/>
      </c>
      <c r="Z211" s="180"/>
      <c r="AA211" s="137"/>
      <c r="AB211" s="181"/>
      <c r="AC211" s="182" t="str">
        <f t="shared" si="0"/>
        <v/>
      </c>
      <c r="AD211" s="183" t="str">
        <f t="shared" si="1"/>
        <v/>
      </c>
      <c r="AE211" s="184"/>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7"/>
      <c r="BE211" s="137"/>
      <c r="BF211" s="137"/>
      <c r="BG211" s="137"/>
      <c r="BH211" s="137"/>
      <c r="BI211" s="137"/>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c r="IC211" s="114"/>
      <c r="ID211" s="114"/>
      <c r="IE211" s="114"/>
      <c r="IF211" s="114"/>
      <c r="IG211" s="114"/>
      <c r="IH211" s="114"/>
      <c r="II211" s="114"/>
      <c r="IJ211" s="114"/>
      <c r="IK211" s="114"/>
      <c r="IL211" s="114"/>
      <c r="IM211" s="114"/>
      <c r="IN211" s="114"/>
      <c r="IO211" s="114"/>
      <c r="IP211" s="114"/>
      <c r="IQ211" s="114"/>
      <c r="IR211" s="114"/>
      <c r="IS211" s="114"/>
      <c r="IT211" s="114"/>
      <c r="IU211" s="114"/>
      <c r="IV211" s="114"/>
      <c r="IW211" s="114"/>
      <c r="IX211" s="114"/>
      <c r="IY211" s="114"/>
      <c r="IZ211" s="114"/>
      <c r="JA211" s="114"/>
      <c r="JB211" s="114"/>
      <c r="JC211" s="114"/>
      <c r="JD211" s="114"/>
      <c r="JE211" s="114"/>
      <c r="JF211" s="114"/>
      <c r="JG211" s="114"/>
      <c r="JH211" s="114"/>
      <c r="JI211" s="114"/>
      <c r="JJ211" s="114"/>
      <c r="JK211" s="114"/>
      <c r="JL211" s="114"/>
      <c r="JM211" s="114"/>
      <c r="JN211" s="114"/>
      <c r="JO211" s="114"/>
      <c r="JP211" s="114"/>
      <c r="JQ211" s="114"/>
      <c r="JR211" s="114"/>
      <c r="JS211" s="114"/>
      <c r="JT211" s="114"/>
      <c r="JU211" s="114"/>
      <c r="JV211" s="114"/>
      <c r="JW211" s="114"/>
      <c r="JX211" s="114"/>
      <c r="JY211" s="114"/>
      <c r="JZ211" s="114"/>
      <c r="KA211" s="114"/>
      <c r="KB211" s="114"/>
      <c r="KC211" s="114"/>
      <c r="KD211" s="114"/>
      <c r="KE211" s="114"/>
      <c r="KF211" s="114"/>
      <c r="KG211" s="114"/>
      <c r="KH211" s="114"/>
      <c r="KI211" s="114"/>
      <c r="KJ211" s="114"/>
      <c r="KK211" s="114"/>
      <c r="KL211" s="114"/>
      <c r="KM211" s="114"/>
      <c r="KN211" s="114"/>
      <c r="KO211" s="114"/>
      <c r="KP211" s="114"/>
      <c r="KQ211" s="114"/>
      <c r="KR211" s="114"/>
      <c r="KS211" s="114"/>
      <c r="KT211" s="114"/>
      <c r="KU211" s="114"/>
      <c r="KV211" s="114"/>
      <c r="KW211" s="114"/>
      <c r="KX211" s="114"/>
      <c r="KY211" s="114"/>
      <c r="KZ211" s="114"/>
      <c r="LA211" s="114"/>
      <c r="LB211" s="114"/>
      <c r="LC211" s="114"/>
    </row>
    <row r="212" spans="1:315" s="139" customFormat="1" ht="25" customHeight="1">
      <c r="A212" s="137"/>
      <c r="B212" s="170"/>
      <c r="C212" s="171"/>
      <c r="D212" s="172"/>
      <c r="E212" s="173"/>
      <c r="F212" s="173"/>
      <c r="G212" s="173"/>
      <c r="H212" s="174"/>
      <c r="I212" s="137"/>
      <c r="J212" s="175" t="str">
        <f t="shared" si="2"/>
        <v/>
      </c>
      <c r="K212" s="176"/>
      <c r="L212" s="177" t="str">
        <f t="shared" si="3"/>
        <v/>
      </c>
      <c r="M212" s="176"/>
      <c r="N212" s="177" t="str">
        <f t="shared" si="4"/>
        <v/>
      </c>
      <c r="O212" s="176"/>
      <c r="P212" s="177" t="str">
        <f t="shared" si="5"/>
        <v/>
      </c>
      <c r="Q212" s="178"/>
      <c r="R212" s="137"/>
      <c r="S212" s="175" t="str">
        <f t="shared" si="6"/>
        <v/>
      </c>
      <c r="T212" s="176"/>
      <c r="U212" s="177" t="str">
        <f t="shared" si="7"/>
        <v/>
      </c>
      <c r="V212" s="176"/>
      <c r="W212" s="177" t="str">
        <f t="shared" si="8"/>
        <v/>
      </c>
      <c r="X212" s="176"/>
      <c r="Y212" s="179" t="str">
        <f t="shared" si="9"/>
        <v/>
      </c>
      <c r="Z212" s="180"/>
      <c r="AA212" s="137"/>
      <c r="AB212" s="181"/>
      <c r="AC212" s="182" t="str">
        <f t="shared" si="0"/>
        <v/>
      </c>
      <c r="AD212" s="183" t="str">
        <f t="shared" si="1"/>
        <v/>
      </c>
      <c r="AE212" s="184"/>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c r="BE212" s="137"/>
      <c r="BF212" s="137"/>
      <c r="BG212" s="137"/>
      <c r="BH212" s="137"/>
      <c r="BI212" s="137"/>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c r="HD212" s="114"/>
      <c r="HE212" s="114"/>
      <c r="HF212" s="114"/>
      <c r="HG212" s="114"/>
      <c r="HH212" s="114"/>
      <c r="HI212" s="114"/>
      <c r="HJ212" s="114"/>
      <c r="HK212" s="114"/>
      <c r="HL212" s="114"/>
      <c r="HM212" s="114"/>
      <c r="HN212" s="114"/>
      <c r="HO212" s="114"/>
      <c r="HP212" s="114"/>
      <c r="HQ212" s="114"/>
      <c r="HR212" s="114"/>
      <c r="HS212" s="114"/>
      <c r="HT212" s="114"/>
      <c r="HU212" s="114"/>
      <c r="HV212" s="114"/>
      <c r="HW212" s="114"/>
      <c r="HX212" s="114"/>
      <c r="HY212" s="114"/>
      <c r="HZ212" s="114"/>
      <c r="IA212" s="114"/>
      <c r="IB212" s="114"/>
      <c r="IC212" s="114"/>
      <c r="ID212" s="114"/>
      <c r="IE212" s="114"/>
      <c r="IF212" s="114"/>
      <c r="IG212" s="114"/>
      <c r="IH212" s="114"/>
      <c r="II212" s="114"/>
      <c r="IJ212" s="114"/>
      <c r="IK212" s="114"/>
      <c r="IL212" s="114"/>
      <c r="IM212" s="114"/>
      <c r="IN212" s="114"/>
      <c r="IO212" s="114"/>
      <c r="IP212" s="114"/>
      <c r="IQ212" s="114"/>
      <c r="IR212" s="114"/>
      <c r="IS212" s="114"/>
      <c r="IT212" s="114"/>
      <c r="IU212" s="114"/>
      <c r="IV212" s="114"/>
      <c r="IW212" s="114"/>
      <c r="IX212" s="114"/>
      <c r="IY212" s="114"/>
      <c r="IZ212" s="114"/>
      <c r="JA212" s="114"/>
      <c r="JB212" s="114"/>
      <c r="JC212" s="114"/>
      <c r="JD212" s="114"/>
      <c r="JE212" s="114"/>
      <c r="JF212" s="114"/>
      <c r="JG212" s="114"/>
      <c r="JH212" s="114"/>
      <c r="JI212" s="114"/>
      <c r="JJ212" s="114"/>
      <c r="JK212" s="114"/>
      <c r="JL212" s="114"/>
      <c r="JM212" s="114"/>
      <c r="JN212" s="114"/>
      <c r="JO212" s="114"/>
      <c r="JP212" s="114"/>
      <c r="JQ212" s="114"/>
      <c r="JR212" s="114"/>
      <c r="JS212" s="114"/>
      <c r="JT212" s="114"/>
      <c r="JU212" s="114"/>
      <c r="JV212" s="114"/>
      <c r="JW212" s="114"/>
      <c r="JX212" s="114"/>
      <c r="JY212" s="114"/>
      <c r="JZ212" s="114"/>
      <c r="KA212" s="114"/>
      <c r="KB212" s="114"/>
      <c r="KC212" s="114"/>
      <c r="KD212" s="114"/>
      <c r="KE212" s="114"/>
      <c r="KF212" s="114"/>
      <c r="KG212" s="114"/>
      <c r="KH212" s="114"/>
      <c r="KI212" s="114"/>
      <c r="KJ212" s="114"/>
      <c r="KK212" s="114"/>
      <c r="KL212" s="114"/>
      <c r="KM212" s="114"/>
      <c r="KN212" s="114"/>
      <c r="KO212" s="114"/>
      <c r="KP212" s="114"/>
      <c r="KQ212" s="114"/>
      <c r="KR212" s="114"/>
      <c r="KS212" s="114"/>
      <c r="KT212" s="114"/>
      <c r="KU212" s="114"/>
      <c r="KV212" s="114"/>
      <c r="KW212" s="114"/>
      <c r="KX212" s="114"/>
      <c r="KY212" s="114"/>
      <c r="KZ212" s="114"/>
      <c r="LA212" s="114"/>
      <c r="LB212" s="114"/>
      <c r="LC212" s="114"/>
    </row>
    <row r="213" spans="1:315" s="139" customFormat="1" ht="25" customHeight="1">
      <c r="A213" s="137"/>
      <c r="B213" s="170"/>
      <c r="C213" s="171"/>
      <c r="D213" s="172"/>
      <c r="E213" s="173"/>
      <c r="F213" s="173"/>
      <c r="G213" s="173"/>
      <c r="H213" s="174"/>
      <c r="I213" s="137"/>
      <c r="J213" s="175" t="str">
        <f t="shared" si="2"/>
        <v/>
      </c>
      <c r="K213" s="176"/>
      <c r="L213" s="177" t="str">
        <f t="shared" si="3"/>
        <v/>
      </c>
      <c r="M213" s="176"/>
      <c r="N213" s="177" t="str">
        <f t="shared" si="4"/>
        <v/>
      </c>
      <c r="O213" s="176"/>
      <c r="P213" s="177" t="str">
        <f t="shared" si="5"/>
        <v/>
      </c>
      <c r="Q213" s="178"/>
      <c r="R213" s="137"/>
      <c r="S213" s="175" t="str">
        <f t="shared" si="6"/>
        <v/>
      </c>
      <c r="T213" s="176"/>
      <c r="U213" s="177" t="str">
        <f t="shared" si="7"/>
        <v/>
      </c>
      <c r="V213" s="176"/>
      <c r="W213" s="177" t="str">
        <f t="shared" si="8"/>
        <v/>
      </c>
      <c r="X213" s="176"/>
      <c r="Y213" s="179" t="str">
        <f t="shared" si="9"/>
        <v/>
      </c>
      <c r="Z213" s="180"/>
      <c r="AA213" s="137"/>
      <c r="AB213" s="181"/>
      <c r="AC213" s="182" t="str">
        <f t="shared" si="0"/>
        <v/>
      </c>
      <c r="AD213" s="183" t="str">
        <f t="shared" si="1"/>
        <v/>
      </c>
      <c r="AE213" s="184"/>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c r="BG213" s="137"/>
      <c r="BH213" s="137"/>
      <c r="BI213" s="137"/>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c r="HD213" s="114"/>
      <c r="HE213" s="114"/>
      <c r="HF213" s="114"/>
      <c r="HG213" s="114"/>
      <c r="HH213" s="114"/>
      <c r="HI213" s="114"/>
      <c r="HJ213" s="114"/>
      <c r="HK213" s="114"/>
      <c r="HL213" s="114"/>
      <c r="HM213" s="114"/>
      <c r="HN213" s="114"/>
      <c r="HO213" s="114"/>
      <c r="HP213" s="114"/>
      <c r="HQ213" s="114"/>
      <c r="HR213" s="114"/>
      <c r="HS213" s="114"/>
      <c r="HT213" s="114"/>
      <c r="HU213" s="114"/>
      <c r="HV213" s="114"/>
      <c r="HW213" s="114"/>
      <c r="HX213" s="114"/>
      <c r="HY213" s="114"/>
      <c r="HZ213" s="114"/>
      <c r="IA213" s="114"/>
      <c r="IB213" s="114"/>
      <c r="IC213" s="114"/>
      <c r="ID213" s="114"/>
      <c r="IE213" s="114"/>
      <c r="IF213" s="114"/>
      <c r="IG213" s="114"/>
      <c r="IH213" s="114"/>
      <c r="II213" s="114"/>
      <c r="IJ213" s="114"/>
      <c r="IK213" s="114"/>
      <c r="IL213" s="114"/>
      <c r="IM213" s="114"/>
      <c r="IN213" s="114"/>
      <c r="IO213" s="114"/>
      <c r="IP213" s="114"/>
      <c r="IQ213" s="114"/>
      <c r="IR213" s="114"/>
      <c r="IS213" s="114"/>
      <c r="IT213" s="114"/>
      <c r="IU213" s="114"/>
      <c r="IV213" s="114"/>
      <c r="IW213" s="114"/>
      <c r="IX213" s="114"/>
      <c r="IY213" s="114"/>
      <c r="IZ213" s="114"/>
      <c r="JA213" s="114"/>
      <c r="JB213" s="114"/>
      <c r="JC213" s="114"/>
      <c r="JD213" s="114"/>
      <c r="JE213" s="114"/>
      <c r="JF213" s="114"/>
      <c r="JG213" s="114"/>
      <c r="JH213" s="114"/>
      <c r="JI213" s="114"/>
      <c r="JJ213" s="114"/>
      <c r="JK213" s="114"/>
      <c r="JL213" s="114"/>
      <c r="JM213" s="114"/>
      <c r="JN213" s="114"/>
      <c r="JO213" s="114"/>
      <c r="JP213" s="114"/>
      <c r="JQ213" s="114"/>
      <c r="JR213" s="114"/>
      <c r="JS213" s="114"/>
      <c r="JT213" s="114"/>
      <c r="JU213" s="114"/>
      <c r="JV213" s="114"/>
      <c r="JW213" s="114"/>
      <c r="JX213" s="114"/>
      <c r="JY213" s="114"/>
      <c r="JZ213" s="114"/>
      <c r="KA213" s="114"/>
      <c r="KB213" s="114"/>
      <c r="KC213" s="114"/>
      <c r="KD213" s="114"/>
      <c r="KE213" s="114"/>
      <c r="KF213" s="114"/>
      <c r="KG213" s="114"/>
      <c r="KH213" s="114"/>
      <c r="KI213" s="114"/>
      <c r="KJ213" s="114"/>
      <c r="KK213" s="114"/>
      <c r="KL213" s="114"/>
      <c r="KM213" s="114"/>
      <c r="KN213" s="114"/>
      <c r="KO213" s="114"/>
      <c r="KP213" s="114"/>
      <c r="KQ213" s="114"/>
      <c r="KR213" s="114"/>
      <c r="KS213" s="114"/>
      <c r="KT213" s="114"/>
      <c r="KU213" s="114"/>
      <c r="KV213" s="114"/>
      <c r="KW213" s="114"/>
      <c r="KX213" s="114"/>
      <c r="KY213" s="114"/>
      <c r="KZ213" s="114"/>
      <c r="LA213" s="114"/>
      <c r="LB213" s="114"/>
      <c r="LC213" s="114"/>
    </row>
    <row r="214" spans="1:315" s="139" customFormat="1" ht="25" customHeight="1">
      <c r="A214" s="137"/>
      <c r="B214" s="170"/>
      <c r="C214" s="171"/>
      <c r="D214" s="172"/>
      <c r="E214" s="173"/>
      <c r="F214" s="173"/>
      <c r="G214" s="173"/>
      <c r="H214" s="174"/>
      <c r="I214" s="137"/>
      <c r="J214" s="175" t="str">
        <f t="shared" si="2"/>
        <v/>
      </c>
      <c r="K214" s="176"/>
      <c r="L214" s="177" t="str">
        <f t="shared" si="3"/>
        <v/>
      </c>
      <c r="M214" s="176"/>
      <c r="N214" s="177" t="str">
        <f t="shared" si="4"/>
        <v/>
      </c>
      <c r="O214" s="176"/>
      <c r="P214" s="177" t="str">
        <f t="shared" si="5"/>
        <v/>
      </c>
      <c r="Q214" s="178"/>
      <c r="R214" s="137"/>
      <c r="S214" s="175" t="str">
        <f t="shared" si="6"/>
        <v/>
      </c>
      <c r="T214" s="176"/>
      <c r="U214" s="177" t="str">
        <f t="shared" si="7"/>
        <v/>
      </c>
      <c r="V214" s="176"/>
      <c r="W214" s="177" t="str">
        <f t="shared" si="8"/>
        <v/>
      </c>
      <c r="X214" s="176"/>
      <c r="Y214" s="179" t="str">
        <f t="shared" si="9"/>
        <v/>
      </c>
      <c r="Z214" s="180"/>
      <c r="AA214" s="137"/>
      <c r="AB214" s="181"/>
      <c r="AC214" s="182" t="str">
        <f t="shared" si="0"/>
        <v/>
      </c>
      <c r="AD214" s="183" t="str">
        <f t="shared" si="1"/>
        <v/>
      </c>
      <c r="AE214" s="184"/>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7"/>
      <c r="BE214" s="137"/>
      <c r="BF214" s="137"/>
      <c r="BG214" s="137"/>
      <c r="BH214" s="137"/>
      <c r="BI214" s="137"/>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c r="IC214" s="114"/>
      <c r="ID214" s="114"/>
      <c r="IE214" s="114"/>
      <c r="IF214" s="114"/>
      <c r="IG214" s="114"/>
      <c r="IH214" s="114"/>
      <c r="II214" s="114"/>
      <c r="IJ214" s="114"/>
      <c r="IK214" s="114"/>
      <c r="IL214" s="114"/>
      <c r="IM214" s="114"/>
      <c r="IN214" s="114"/>
      <c r="IO214" s="114"/>
      <c r="IP214" s="114"/>
      <c r="IQ214" s="114"/>
      <c r="IR214" s="114"/>
      <c r="IS214" s="114"/>
      <c r="IT214" s="114"/>
      <c r="IU214" s="114"/>
      <c r="IV214" s="114"/>
      <c r="IW214" s="114"/>
      <c r="IX214" s="114"/>
      <c r="IY214" s="114"/>
      <c r="IZ214" s="114"/>
      <c r="JA214" s="114"/>
      <c r="JB214" s="114"/>
      <c r="JC214" s="114"/>
      <c r="JD214" s="114"/>
      <c r="JE214" s="114"/>
      <c r="JF214" s="114"/>
      <c r="JG214" s="114"/>
      <c r="JH214" s="114"/>
      <c r="JI214" s="114"/>
      <c r="JJ214" s="114"/>
      <c r="JK214" s="114"/>
      <c r="JL214" s="114"/>
      <c r="JM214" s="114"/>
      <c r="JN214" s="114"/>
      <c r="JO214" s="114"/>
      <c r="JP214" s="114"/>
      <c r="JQ214" s="114"/>
      <c r="JR214" s="114"/>
      <c r="JS214" s="114"/>
      <c r="JT214" s="114"/>
      <c r="JU214" s="114"/>
      <c r="JV214" s="114"/>
      <c r="JW214" s="114"/>
      <c r="JX214" s="114"/>
      <c r="JY214" s="114"/>
      <c r="JZ214" s="114"/>
      <c r="KA214" s="114"/>
      <c r="KB214" s="114"/>
      <c r="KC214" s="114"/>
      <c r="KD214" s="114"/>
      <c r="KE214" s="114"/>
      <c r="KF214" s="114"/>
      <c r="KG214" s="114"/>
      <c r="KH214" s="114"/>
      <c r="KI214" s="114"/>
      <c r="KJ214" s="114"/>
      <c r="KK214" s="114"/>
      <c r="KL214" s="114"/>
      <c r="KM214" s="114"/>
      <c r="KN214" s="114"/>
      <c r="KO214" s="114"/>
      <c r="KP214" s="114"/>
      <c r="KQ214" s="114"/>
      <c r="KR214" s="114"/>
      <c r="KS214" s="114"/>
      <c r="KT214" s="114"/>
      <c r="KU214" s="114"/>
      <c r="KV214" s="114"/>
      <c r="KW214" s="114"/>
      <c r="KX214" s="114"/>
      <c r="KY214" s="114"/>
      <c r="KZ214" s="114"/>
      <c r="LA214" s="114"/>
      <c r="LB214" s="114"/>
      <c r="LC214" s="114"/>
    </row>
    <row r="215" spans="1:315" s="139" customFormat="1" ht="25" customHeight="1">
      <c r="A215" s="137"/>
      <c r="B215" s="170"/>
      <c r="C215" s="171"/>
      <c r="D215" s="172"/>
      <c r="E215" s="173"/>
      <c r="F215" s="173"/>
      <c r="G215" s="173"/>
      <c r="H215" s="174"/>
      <c r="I215" s="137"/>
      <c r="J215" s="175" t="str">
        <f t="shared" si="2"/>
        <v/>
      </c>
      <c r="K215" s="176"/>
      <c r="L215" s="177" t="str">
        <f t="shared" si="3"/>
        <v/>
      </c>
      <c r="M215" s="176"/>
      <c r="N215" s="177" t="str">
        <f t="shared" si="4"/>
        <v/>
      </c>
      <c r="O215" s="176"/>
      <c r="P215" s="177" t="str">
        <f t="shared" si="5"/>
        <v/>
      </c>
      <c r="Q215" s="178"/>
      <c r="R215" s="137"/>
      <c r="S215" s="175" t="str">
        <f t="shared" si="6"/>
        <v/>
      </c>
      <c r="T215" s="176"/>
      <c r="U215" s="177" t="str">
        <f t="shared" si="7"/>
        <v/>
      </c>
      <c r="V215" s="176"/>
      <c r="W215" s="177" t="str">
        <f t="shared" si="8"/>
        <v/>
      </c>
      <c r="X215" s="176"/>
      <c r="Y215" s="179" t="str">
        <f t="shared" si="9"/>
        <v/>
      </c>
      <c r="Z215" s="180"/>
      <c r="AA215" s="137"/>
      <c r="AB215" s="181"/>
      <c r="AC215" s="182" t="str">
        <f t="shared" si="0"/>
        <v/>
      </c>
      <c r="AD215" s="183" t="str">
        <f t="shared" si="1"/>
        <v/>
      </c>
      <c r="AE215" s="184"/>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7"/>
      <c r="BE215" s="137"/>
      <c r="BF215" s="137"/>
      <c r="BG215" s="137"/>
      <c r="BH215" s="137"/>
      <c r="BI215" s="137"/>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c r="IC215" s="114"/>
      <c r="ID215" s="114"/>
      <c r="IE215" s="114"/>
      <c r="IF215" s="114"/>
      <c r="IG215" s="114"/>
      <c r="IH215" s="114"/>
      <c r="II215" s="114"/>
      <c r="IJ215" s="114"/>
      <c r="IK215" s="114"/>
      <c r="IL215" s="114"/>
      <c r="IM215" s="114"/>
      <c r="IN215" s="114"/>
      <c r="IO215" s="114"/>
      <c r="IP215" s="114"/>
      <c r="IQ215" s="114"/>
      <c r="IR215" s="114"/>
      <c r="IS215" s="114"/>
      <c r="IT215" s="114"/>
      <c r="IU215" s="114"/>
      <c r="IV215" s="114"/>
      <c r="IW215" s="114"/>
      <c r="IX215" s="114"/>
      <c r="IY215" s="114"/>
      <c r="IZ215" s="114"/>
      <c r="JA215" s="114"/>
      <c r="JB215" s="114"/>
      <c r="JC215" s="114"/>
      <c r="JD215" s="114"/>
      <c r="JE215" s="114"/>
      <c r="JF215" s="114"/>
      <c r="JG215" s="114"/>
      <c r="JH215" s="114"/>
      <c r="JI215" s="114"/>
      <c r="JJ215" s="114"/>
      <c r="JK215" s="114"/>
      <c r="JL215" s="114"/>
      <c r="JM215" s="114"/>
      <c r="JN215" s="114"/>
      <c r="JO215" s="114"/>
      <c r="JP215" s="114"/>
      <c r="JQ215" s="114"/>
      <c r="JR215" s="114"/>
      <c r="JS215" s="114"/>
      <c r="JT215" s="114"/>
      <c r="JU215" s="114"/>
      <c r="JV215" s="114"/>
      <c r="JW215" s="114"/>
      <c r="JX215" s="114"/>
      <c r="JY215" s="114"/>
      <c r="JZ215" s="114"/>
      <c r="KA215" s="114"/>
      <c r="KB215" s="114"/>
      <c r="KC215" s="114"/>
      <c r="KD215" s="114"/>
      <c r="KE215" s="114"/>
      <c r="KF215" s="114"/>
      <c r="KG215" s="114"/>
      <c r="KH215" s="114"/>
      <c r="KI215" s="114"/>
      <c r="KJ215" s="114"/>
      <c r="KK215" s="114"/>
      <c r="KL215" s="114"/>
      <c r="KM215" s="114"/>
      <c r="KN215" s="114"/>
      <c r="KO215" s="114"/>
      <c r="KP215" s="114"/>
      <c r="KQ215" s="114"/>
      <c r="KR215" s="114"/>
      <c r="KS215" s="114"/>
      <c r="KT215" s="114"/>
      <c r="KU215" s="114"/>
      <c r="KV215" s="114"/>
      <c r="KW215" s="114"/>
      <c r="KX215" s="114"/>
      <c r="KY215" s="114"/>
      <c r="KZ215" s="114"/>
      <c r="LA215" s="114"/>
      <c r="LB215" s="114"/>
      <c r="LC215" s="114"/>
    </row>
    <row r="216" spans="1:315" s="139" customFormat="1" ht="25" customHeight="1">
      <c r="A216" s="137"/>
      <c r="B216" s="170"/>
      <c r="C216" s="171"/>
      <c r="D216" s="172"/>
      <c r="E216" s="173"/>
      <c r="F216" s="173"/>
      <c r="G216" s="173"/>
      <c r="H216" s="174"/>
      <c r="I216" s="137"/>
      <c r="J216" s="175" t="str">
        <f t="shared" si="2"/>
        <v/>
      </c>
      <c r="K216" s="176"/>
      <c r="L216" s="177" t="str">
        <f t="shared" si="3"/>
        <v/>
      </c>
      <c r="M216" s="176"/>
      <c r="N216" s="177" t="str">
        <f t="shared" si="4"/>
        <v/>
      </c>
      <c r="O216" s="176"/>
      <c r="P216" s="177" t="str">
        <f t="shared" si="5"/>
        <v/>
      </c>
      <c r="Q216" s="178"/>
      <c r="R216" s="137"/>
      <c r="S216" s="175" t="str">
        <f t="shared" si="6"/>
        <v/>
      </c>
      <c r="T216" s="176"/>
      <c r="U216" s="177" t="str">
        <f t="shared" si="7"/>
        <v/>
      </c>
      <c r="V216" s="176"/>
      <c r="W216" s="177" t="str">
        <f t="shared" si="8"/>
        <v/>
      </c>
      <c r="X216" s="176"/>
      <c r="Y216" s="179" t="str">
        <f t="shared" si="9"/>
        <v/>
      </c>
      <c r="Z216" s="180"/>
      <c r="AA216" s="137"/>
      <c r="AB216" s="181"/>
      <c r="AC216" s="182" t="str">
        <f t="shared" si="0"/>
        <v/>
      </c>
      <c r="AD216" s="183" t="str">
        <f t="shared" si="1"/>
        <v/>
      </c>
      <c r="AE216" s="184"/>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c r="BG216" s="137"/>
      <c r="BH216" s="137"/>
      <c r="BI216" s="137"/>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c r="IC216" s="114"/>
      <c r="ID216" s="114"/>
      <c r="IE216" s="114"/>
      <c r="IF216" s="114"/>
      <c r="IG216" s="114"/>
      <c r="IH216" s="114"/>
      <c r="II216" s="114"/>
      <c r="IJ216" s="114"/>
      <c r="IK216" s="114"/>
      <c r="IL216" s="114"/>
      <c r="IM216" s="114"/>
      <c r="IN216" s="114"/>
      <c r="IO216" s="114"/>
      <c r="IP216" s="114"/>
      <c r="IQ216" s="114"/>
      <c r="IR216" s="114"/>
      <c r="IS216" s="114"/>
      <c r="IT216" s="114"/>
      <c r="IU216" s="114"/>
      <c r="IV216" s="114"/>
      <c r="IW216" s="114"/>
      <c r="IX216" s="114"/>
      <c r="IY216" s="114"/>
      <c r="IZ216" s="114"/>
      <c r="JA216" s="114"/>
      <c r="JB216" s="114"/>
      <c r="JC216" s="114"/>
      <c r="JD216" s="114"/>
      <c r="JE216" s="114"/>
      <c r="JF216" s="114"/>
      <c r="JG216" s="114"/>
      <c r="JH216" s="114"/>
      <c r="JI216" s="114"/>
      <c r="JJ216" s="114"/>
      <c r="JK216" s="114"/>
      <c r="JL216" s="114"/>
      <c r="JM216" s="114"/>
      <c r="JN216" s="114"/>
      <c r="JO216" s="114"/>
      <c r="JP216" s="114"/>
      <c r="JQ216" s="114"/>
      <c r="JR216" s="114"/>
      <c r="JS216" s="114"/>
      <c r="JT216" s="114"/>
      <c r="JU216" s="114"/>
      <c r="JV216" s="114"/>
      <c r="JW216" s="114"/>
      <c r="JX216" s="114"/>
      <c r="JY216" s="114"/>
      <c r="JZ216" s="114"/>
      <c r="KA216" s="114"/>
      <c r="KB216" s="114"/>
      <c r="KC216" s="114"/>
      <c r="KD216" s="114"/>
      <c r="KE216" s="114"/>
      <c r="KF216" s="114"/>
      <c r="KG216" s="114"/>
      <c r="KH216" s="114"/>
      <c r="KI216" s="114"/>
      <c r="KJ216" s="114"/>
      <c r="KK216" s="114"/>
      <c r="KL216" s="114"/>
      <c r="KM216" s="114"/>
      <c r="KN216" s="114"/>
      <c r="KO216" s="114"/>
      <c r="KP216" s="114"/>
      <c r="KQ216" s="114"/>
      <c r="KR216" s="114"/>
      <c r="KS216" s="114"/>
      <c r="KT216" s="114"/>
      <c r="KU216" s="114"/>
      <c r="KV216" s="114"/>
      <c r="KW216" s="114"/>
      <c r="KX216" s="114"/>
      <c r="KY216" s="114"/>
      <c r="KZ216" s="114"/>
      <c r="LA216" s="114"/>
      <c r="LB216" s="114"/>
      <c r="LC216" s="114"/>
    </row>
    <row r="217" spans="1:315" s="139" customFormat="1" ht="25" customHeight="1">
      <c r="A217" s="137"/>
      <c r="B217" s="170"/>
      <c r="C217" s="171"/>
      <c r="D217" s="172"/>
      <c r="E217" s="173"/>
      <c r="F217" s="173"/>
      <c r="G217" s="173"/>
      <c r="H217" s="174"/>
      <c r="I217" s="137"/>
      <c r="J217" s="175" t="str">
        <f t="shared" si="2"/>
        <v/>
      </c>
      <c r="K217" s="176"/>
      <c r="L217" s="177" t="str">
        <f t="shared" si="3"/>
        <v/>
      </c>
      <c r="M217" s="176"/>
      <c r="N217" s="177" t="str">
        <f t="shared" si="4"/>
        <v/>
      </c>
      <c r="O217" s="176"/>
      <c r="P217" s="177" t="str">
        <f t="shared" si="5"/>
        <v/>
      </c>
      <c r="Q217" s="178"/>
      <c r="R217" s="137"/>
      <c r="S217" s="175" t="str">
        <f t="shared" si="6"/>
        <v/>
      </c>
      <c r="T217" s="176"/>
      <c r="U217" s="177" t="str">
        <f t="shared" si="7"/>
        <v/>
      </c>
      <c r="V217" s="176"/>
      <c r="W217" s="177" t="str">
        <f t="shared" si="8"/>
        <v/>
      </c>
      <c r="X217" s="176"/>
      <c r="Y217" s="179" t="str">
        <f t="shared" si="9"/>
        <v/>
      </c>
      <c r="Z217" s="180"/>
      <c r="AA217" s="137"/>
      <c r="AB217" s="181"/>
      <c r="AC217" s="182" t="str">
        <f t="shared" si="0"/>
        <v/>
      </c>
      <c r="AD217" s="183" t="str">
        <f t="shared" si="1"/>
        <v/>
      </c>
      <c r="AE217" s="184"/>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c r="BG217" s="137"/>
      <c r="BH217" s="137"/>
      <c r="BI217" s="137"/>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c r="IC217" s="114"/>
      <c r="ID217" s="114"/>
      <c r="IE217" s="114"/>
      <c r="IF217" s="114"/>
      <c r="IG217" s="114"/>
      <c r="IH217" s="114"/>
      <c r="II217" s="114"/>
      <c r="IJ217" s="114"/>
      <c r="IK217" s="114"/>
      <c r="IL217" s="114"/>
      <c r="IM217" s="114"/>
      <c r="IN217" s="114"/>
      <c r="IO217" s="114"/>
      <c r="IP217" s="114"/>
      <c r="IQ217" s="114"/>
      <c r="IR217" s="114"/>
      <c r="IS217" s="114"/>
      <c r="IT217" s="114"/>
      <c r="IU217" s="114"/>
      <c r="IV217" s="114"/>
      <c r="IW217" s="114"/>
      <c r="IX217" s="114"/>
      <c r="IY217" s="114"/>
      <c r="IZ217" s="114"/>
      <c r="JA217" s="114"/>
      <c r="JB217" s="114"/>
      <c r="JC217" s="114"/>
      <c r="JD217" s="114"/>
      <c r="JE217" s="114"/>
      <c r="JF217" s="114"/>
      <c r="JG217" s="114"/>
      <c r="JH217" s="114"/>
      <c r="JI217" s="114"/>
      <c r="JJ217" s="114"/>
      <c r="JK217" s="114"/>
      <c r="JL217" s="114"/>
      <c r="JM217" s="114"/>
      <c r="JN217" s="114"/>
      <c r="JO217" s="114"/>
      <c r="JP217" s="114"/>
      <c r="JQ217" s="114"/>
      <c r="JR217" s="114"/>
      <c r="JS217" s="114"/>
      <c r="JT217" s="114"/>
      <c r="JU217" s="114"/>
      <c r="JV217" s="114"/>
      <c r="JW217" s="114"/>
      <c r="JX217" s="114"/>
      <c r="JY217" s="114"/>
      <c r="JZ217" s="114"/>
      <c r="KA217" s="114"/>
      <c r="KB217" s="114"/>
      <c r="KC217" s="114"/>
      <c r="KD217" s="114"/>
      <c r="KE217" s="114"/>
      <c r="KF217" s="114"/>
      <c r="KG217" s="114"/>
      <c r="KH217" s="114"/>
      <c r="KI217" s="114"/>
      <c r="KJ217" s="114"/>
      <c r="KK217" s="114"/>
      <c r="KL217" s="114"/>
      <c r="KM217" s="114"/>
      <c r="KN217" s="114"/>
      <c r="KO217" s="114"/>
      <c r="KP217" s="114"/>
      <c r="KQ217" s="114"/>
      <c r="KR217" s="114"/>
      <c r="KS217" s="114"/>
      <c r="KT217" s="114"/>
      <c r="KU217" s="114"/>
      <c r="KV217" s="114"/>
      <c r="KW217" s="114"/>
      <c r="KX217" s="114"/>
      <c r="KY217" s="114"/>
      <c r="KZ217" s="114"/>
      <c r="LA217" s="114"/>
      <c r="LB217" s="114"/>
      <c r="LC217" s="114"/>
    </row>
    <row r="218" spans="1:315" s="139" customFormat="1" ht="25" customHeight="1">
      <c r="A218" s="137"/>
      <c r="B218" s="170"/>
      <c r="C218" s="171"/>
      <c r="D218" s="172"/>
      <c r="E218" s="173"/>
      <c r="F218" s="173"/>
      <c r="G218" s="173"/>
      <c r="H218" s="174"/>
      <c r="I218" s="137"/>
      <c r="J218" s="175" t="str">
        <f t="shared" si="2"/>
        <v/>
      </c>
      <c r="K218" s="176"/>
      <c r="L218" s="177" t="str">
        <f t="shared" si="3"/>
        <v/>
      </c>
      <c r="M218" s="176"/>
      <c r="N218" s="177" t="str">
        <f t="shared" si="4"/>
        <v/>
      </c>
      <c r="O218" s="176"/>
      <c r="P218" s="177" t="str">
        <f t="shared" si="5"/>
        <v/>
      </c>
      <c r="Q218" s="178"/>
      <c r="R218" s="137"/>
      <c r="S218" s="175" t="str">
        <f t="shared" si="6"/>
        <v/>
      </c>
      <c r="T218" s="176"/>
      <c r="U218" s="177" t="str">
        <f t="shared" si="7"/>
        <v/>
      </c>
      <c r="V218" s="176"/>
      <c r="W218" s="177" t="str">
        <f t="shared" si="8"/>
        <v/>
      </c>
      <c r="X218" s="176"/>
      <c r="Y218" s="179" t="str">
        <f t="shared" si="9"/>
        <v/>
      </c>
      <c r="Z218" s="180"/>
      <c r="AA218" s="137"/>
      <c r="AB218" s="181"/>
      <c r="AC218" s="182" t="str">
        <f t="shared" si="0"/>
        <v/>
      </c>
      <c r="AD218" s="183" t="str">
        <f t="shared" si="1"/>
        <v/>
      </c>
      <c r="AE218" s="184"/>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c r="BG218" s="137"/>
      <c r="BH218" s="137"/>
      <c r="BI218" s="137"/>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c r="HD218" s="114"/>
      <c r="HE218" s="114"/>
      <c r="HF218" s="114"/>
      <c r="HG218" s="114"/>
      <c r="HH218" s="114"/>
      <c r="HI218" s="114"/>
      <c r="HJ218" s="114"/>
      <c r="HK218" s="114"/>
      <c r="HL218" s="114"/>
      <c r="HM218" s="114"/>
      <c r="HN218" s="114"/>
      <c r="HO218" s="114"/>
      <c r="HP218" s="114"/>
      <c r="HQ218" s="114"/>
      <c r="HR218" s="114"/>
      <c r="HS218" s="114"/>
      <c r="HT218" s="114"/>
      <c r="HU218" s="114"/>
      <c r="HV218" s="114"/>
      <c r="HW218" s="114"/>
      <c r="HX218" s="114"/>
      <c r="HY218" s="114"/>
      <c r="HZ218" s="114"/>
      <c r="IA218" s="114"/>
      <c r="IB218" s="114"/>
      <c r="IC218" s="114"/>
      <c r="ID218" s="114"/>
      <c r="IE218" s="114"/>
      <c r="IF218" s="114"/>
      <c r="IG218" s="114"/>
      <c r="IH218" s="114"/>
      <c r="II218" s="114"/>
      <c r="IJ218" s="114"/>
      <c r="IK218" s="114"/>
      <c r="IL218" s="114"/>
      <c r="IM218" s="114"/>
      <c r="IN218" s="114"/>
      <c r="IO218" s="114"/>
      <c r="IP218" s="114"/>
      <c r="IQ218" s="114"/>
      <c r="IR218" s="114"/>
      <c r="IS218" s="114"/>
      <c r="IT218" s="114"/>
      <c r="IU218" s="114"/>
      <c r="IV218" s="114"/>
      <c r="IW218" s="114"/>
      <c r="IX218" s="114"/>
      <c r="IY218" s="114"/>
      <c r="IZ218" s="114"/>
      <c r="JA218" s="114"/>
      <c r="JB218" s="114"/>
      <c r="JC218" s="114"/>
      <c r="JD218" s="114"/>
      <c r="JE218" s="114"/>
      <c r="JF218" s="114"/>
      <c r="JG218" s="114"/>
      <c r="JH218" s="114"/>
      <c r="JI218" s="114"/>
      <c r="JJ218" s="114"/>
      <c r="JK218" s="114"/>
      <c r="JL218" s="114"/>
      <c r="JM218" s="114"/>
      <c r="JN218" s="114"/>
      <c r="JO218" s="114"/>
      <c r="JP218" s="114"/>
      <c r="JQ218" s="114"/>
      <c r="JR218" s="114"/>
      <c r="JS218" s="114"/>
      <c r="JT218" s="114"/>
      <c r="JU218" s="114"/>
      <c r="JV218" s="114"/>
      <c r="JW218" s="114"/>
      <c r="JX218" s="114"/>
      <c r="JY218" s="114"/>
      <c r="JZ218" s="114"/>
      <c r="KA218" s="114"/>
      <c r="KB218" s="114"/>
      <c r="KC218" s="114"/>
      <c r="KD218" s="114"/>
      <c r="KE218" s="114"/>
      <c r="KF218" s="114"/>
      <c r="KG218" s="114"/>
      <c r="KH218" s="114"/>
      <c r="KI218" s="114"/>
      <c r="KJ218" s="114"/>
      <c r="KK218" s="114"/>
      <c r="KL218" s="114"/>
      <c r="KM218" s="114"/>
      <c r="KN218" s="114"/>
      <c r="KO218" s="114"/>
      <c r="KP218" s="114"/>
      <c r="KQ218" s="114"/>
      <c r="KR218" s="114"/>
      <c r="KS218" s="114"/>
      <c r="KT218" s="114"/>
      <c r="KU218" s="114"/>
      <c r="KV218" s="114"/>
      <c r="KW218" s="114"/>
      <c r="KX218" s="114"/>
      <c r="KY218" s="114"/>
      <c r="KZ218" s="114"/>
      <c r="LA218" s="114"/>
      <c r="LB218" s="114"/>
      <c r="LC218" s="114"/>
    </row>
    <row r="219" spans="1:315" s="139" customFormat="1" ht="25" customHeight="1">
      <c r="A219" s="137"/>
      <c r="B219" s="170"/>
      <c r="C219" s="171"/>
      <c r="D219" s="172"/>
      <c r="E219" s="173"/>
      <c r="F219" s="173"/>
      <c r="G219" s="173"/>
      <c r="H219" s="174"/>
      <c r="I219" s="137"/>
      <c r="J219" s="175" t="str">
        <f t="shared" si="2"/>
        <v/>
      </c>
      <c r="K219" s="176"/>
      <c r="L219" s="177" t="str">
        <f t="shared" si="3"/>
        <v/>
      </c>
      <c r="M219" s="176"/>
      <c r="N219" s="177" t="str">
        <f t="shared" si="4"/>
        <v/>
      </c>
      <c r="O219" s="176"/>
      <c r="P219" s="177" t="str">
        <f t="shared" si="5"/>
        <v/>
      </c>
      <c r="Q219" s="178"/>
      <c r="R219" s="137"/>
      <c r="S219" s="175" t="str">
        <f t="shared" si="6"/>
        <v/>
      </c>
      <c r="T219" s="176"/>
      <c r="U219" s="177" t="str">
        <f t="shared" si="7"/>
        <v/>
      </c>
      <c r="V219" s="176"/>
      <c r="W219" s="177" t="str">
        <f t="shared" si="8"/>
        <v/>
      </c>
      <c r="X219" s="176"/>
      <c r="Y219" s="179" t="str">
        <f t="shared" si="9"/>
        <v/>
      </c>
      <c r="Z219" s="180"/>
      <c r="AA219" s="137"/>
      <c r="AB219" s="181"/>
      <c r="AC219" s="182" t="str">
        <f t="shared" si="0"/>
        <v/>
      </c>
      <c r="AD219" s="183" t="str">
        <f t="shared" si="1"/>
        <v/>
      </c>
      <c r="AE219" s="184"/>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c r="BG219" s="137"/>
      <c r="BH219" s="137"/>
      <c r="BI219" s="137"/>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c r="HD219" s="114"/>
      <c r="HE219" s="114"/>
      <c r="HF219" s="114"/>
      <c r="HG219" s="114"/>
      <c r="HH219" s="114"/>
      <c r="HI219" s="114"/>
      <c r="HJ219" s="114"/>
      <c r="HK219" s="114"/>
      <c r="HL219" s="114"/>
      <c r="HM219" s="114"/>
      <c r="HN219" s="114"/>
      <c r="HO219" s="114"/>
      <c r="HP219" s="114"/>
      <c r="HQ219" s="114"/>
      <c r="HR219" s="114"/>
      <c r="HS219" s="114"/>
      <c r="HT219" s="114"/>
      <c r="HU219" s="114"/>
      <c r="HV219" s="114"/>
      <c r="HW219" s="114"/>
      <c r="HX219" s="114"/>
      <c r="HY219" s="114"/>
      <c r="HZ219" s="114"/>
      <c r="IA219" s="114"/>
      <c r="IB219" s="114"/>
      <c r="IC219" s="114"/>
      <c r="ID219" s="114"/>
      <c r="IE219" s="114"/>
      <c r="IF219" s="114"/>
      <c r="IG219" s="114"/>
      <c r="IH219" s="114"/>
      <c r="II219" s="114"/>
      <c r="IJ219" s="114"/>
      <c r="IK219" s="114"/>
      <c r="IL219" s="114"/>
      <c r="IM219" s="114"/>
      <c r="IN219" s="114"/>
      <c r="IO219" s="114"/>
      <c r="IP219" s="114"/>
      <c r="IQ219" s="114"/>
      <c r="IR219" s="114"/>
      <c r="IS219" s="114"/>
      <c r="IT219" s="114"/>
      <c r="IU219" s="114"/>
      <c r="IV219" s="114"/>
      <c r="IW219" s="114"/>
      <c r="IX219" s="114"/>
      <c r="IY219" s="114"/>
      <c r="IZ219" s="114"/>
      <c r="JA219" s="114"/>
      <c r="JB219" s="114"/>
      <c r="JC219" s="114"/>
      <c r="JD219" s="114"/>
      <c r="JE219" s="114"/>
      <c r="JF219" s="114"/>
      <c r="JG219" s="114"/>
      <c r="JH219" s="114"/>
      <c r="JI219" s="114"/>
      <c r="JJ219" s="114"/>
      <c r="JK219" s="114"/>
      <c r="JL219" s="114"/>
      <c r="JM219" s="114"/>
      <c r="JN219" s="114"/>
      <c r="JO219" s="114"/>
      <c r="JP219" s="114"/>
      <c r="JQ219" s="114"/>
      <c r="JR219" s="114"/>
      <c r="JS219" s="114"/>
      <c r="JT219" s="114"/>
      <c r="JU219" s="114"/>
      <c r="JV219" s="114"/>
      <c r="JW219" s="114"/>
      <c r="JX219" s="114"/>
      <c r="JY219" s="114"/>
      <c r="JZ219" s="114"/>
      <c r="KA219" s="114"/>
      <c r="KB219" s="114"/>
      <c r="KC219" s="114"/>
      <c r="KD219" s="114"/>
      <c r="KE219" s="114"/>
      <c r="KF219" s="114"/>
      <c r="KG219" s="114"/>
      <c r="KH219" s="114"/>
      <c r="KI219" s="114"/>
      <c r="KJ219" s="114"/>
      <c r="KK219" s="114"/>
      <c r="KL219" s="114"/>
      <c r="KM219" s="114"/>
      <c r="KN219" s="114"/>
      <c r="KO219" s="114"/>
      <c r="KP219" s="114"/>
      <c r="KQ219" s="114"/>
      <c r="KR219" s="114"/>
      <c r="KS219" s="114"/>
      <c r="KT219" s="114"/>
      <c r="KU219" s="114"/>
      <c r="KV219" s="114"/>
      <c r="KW219" s="114"/>
      <c r="KX219" s="114"/>
      <c r="KY219" s="114"/>
      <c r="KZ219" s="114"/>
      <c r="LA219" s="114"/>
      <c r="LB219" s="114"/>
      <c r="LC219" s="114"/>
    </row>
    <row r="220" spans="1:315" s="139" customFormat="1" ht="25" customHeight="1">
      <c r="A220" s="137"/>
      <c r="B220" s="170"/>
      <c r="C220" s="171"/>
      <c r="D220" s="172"/>
      <c r="E220" s="173"/>
      <c r="F220" s="173"/>
      <c r="G220" s="173"/>
      <c r="H220" s="174"/>
      <c r="I220" s="137"/>
      <c r="J220" s="175" t="str">
        <f t="shared" si="2"/>
        <v/>
      </c>
      <c r="K220" s="176"/>
      <c r="L220" s="177" t="str">
        <f t="shared" si="3"/>
        <v/>
      </c>
      <c r="M220" s="176"/>
      <c r="N220" s="177" t="str">
        <f t="shared" si="4"/>
        <v/>
      </c>
      <c r="O220" s="176"/>
      <c r="P220" s="177" t="str">
        <f t="shared" si="5"/>
        <v/>
      </c>
      <c r="Q220" s="178"/>
      <c r="R220" s="137"/>
      <c r="S220" s="175" t="str">
        <f t="shared" si="6"/>
        <v/>
      </c>
      <c r="T220" s="176"/>
      <c r="U220" s="177" t="str">
        <f t="shared" si="7"/>
        <v/>
      </c>
      <c r="V220" s="176"/>
      <c r="W220" s="177" t="str">
        <f t="shared" si="8"/>
        <v/>
      </c>
      <c r="X220" s="176"/>
      <c r="Y220" s="179" t="str">
        <f t="shared" si="9"/>
        <v/>
      </c>
      <c r="Z220" s="180"/>
      <c r="AA220" s="137"/>
      <c r="AB220" s="181"/>
      <c r="AC220" s="182" t="str">
        <f t="shared" si="0"/>
        <v/>
      </c>
      <c r="AD220" s="183" t="str">
        <f t="shared" si="1"/>
        <v/>
      </c>
      <c r="AE220" s="184"/>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7"/>
      <c r="BE220" s="137"/>
      <c r="BF220" s="137"/>
      <c r="BG220" s="137"/>
      <c r="BH220" s="137"/>
      <c r="BI220" s="137"/>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114"/>
      <c r="IE220" s="114"/>
      <c r="IF220" s="114"/>
      <c r="IG220" s="114"/>
      <c r="IH220" s="114"/>
      <c r="II220" s="114"/>
      <c r="IJ220" s="114"/>
      <c r="IK220" s="114"/>
      <c r="IL220" s="114"/>
      <c r="IM220" s="114"/>
      <c r="IN220" s="114"/>
      <c r="IO220" s="114"/>
      <c r="IP220" s="114"/>
      <c r="IQ220" s="114"/>
      <c r="IR220" s="114"/>
      <c r="IS220" s="114"/>
      <c r="IT220" s="114"/>
      <c r="IU220" s="114"/>
      <c r="IV220" s="114"/>
      <c r="IW220" s="114"/>
      <c r="IX220" s="114"/>
      <c r="IY220" s="114"/>
      <c r="IZ220" s="114"/>
      <c r="JA220" s="114"/>
      <c r="JB220" s="114"/>
      <c r="JC220" s="114"/>
      <c r="JD220" s="114"/>
      <c r="JE220" s="114"/>
      <c r="JF220" s="114"/>
      <c r="JG220" s="114"/>
      <c r="JH220" s="114"/>
      <c r="JI220" s="114"/>
      <c r="JJ220" s="114"/>
      <c r="JK220" s="114"/>
      <c r="JL220" s="114"/>
      <c r="JM220" s="114"/>
      <c r="JN220" s="114"/>
      <c r="JO220" s="114"/>
      <c r="JP220" s="114"/>
      <c r="JQ220" s="114"/>
      <c r="JR220" s="114"/>
      <c r="JS220" s="114"/>
      <c r="JT220" s="114"/>
      <c r="JU220" s="114"/>
      <c r="JV220" s="114"/>
      <c r="JW220" s="114"/>
      <c r="JX220" s="114"/>
      <c r="JY220" s="114"/>
      <c r="JZ220" s="114"/>
      <c r="KA220" s="114"/>
      <c r="KB220" s="114"/>
      <c r="KC220" s="114"/>
      <c r="KD220" s="114"/>
      <c r="KE220" s="114"/>
      <c r="KF220" s="114"/>
      <c r="KG220" s="114"/>
      <c r="KH220" s="114"/>
      <c r="KI220" s="114"/>
      <c r="KJ220" s="114"/>
      <c r="KK220" s="114"/>
      <c r="KL220" s="114"/>
      <c r="KM220" s="114"/>
      <c r="KN220" s="114"/>
      <c r="KO220" s="114"/>
      <c r="KP220" s="114"/>
      <c r="KQ220" s="114"/>
      <c r="KR220" s="114"/>
      <c r="KS220" s="114"/>
      <c r="KT220" s="114"/>
      <c r="KU220" s="114"/>
      <c r="KV220" s="114"/>
      <c r="KW220" s="114"/>
      <c r="KX220" s="114"/>
      <c r="KY220" s="114"/>
      <c r="KZ220" s="114"/>
      <c r="LA220" s="114"/>
      <c r="LB220" s="114"/>
      <c r="LC220" s="114"/>
    </row>
    <row r="221" spans="1:315" s="139" customFormat="1" ht="25" customHeight="1">
      <c r="A221" s="137"/>
      <c r="B221" s="170"/>
      <c r="C221" s="171"/>
      <c r="D221" s="172"/>
      <c r="E221" s="173"/>
      <c r="F221" s="173"/>
      <c r="G221" s="173"/>
      <c r="H221" s="174"/>
      <c r="I221" s="137"/>
      <c r="J221" s="175" t="str">
        <f t="shared" si="2"/>
        <v/>
      </c>
      <c r="K221" s="176"/>
      <c r="L221" s="177" t="str">
        <f t="shared" si="3"/>
        <v/>
      </c>
      <c r="M221" s="176"/>
      <c r="N221" s="177" t="str">
        <f t="shared" si="4"/>
        <v/>
      </c>
      <c r="O221" s="176"/>
      <c r="P221" s="177" t="str">
        <f t="shared" si="5"/>
        <v/>
      </c>
      <c r="Q221" s="178"/>
      <c r="R221" s="137"/>
      <c r="S221" s="175" t="str">
        <f t="shared" si="6"/>
        <v/>
      </c>
      <c r="T221" s="176"/>
      <c r="U221" s="177" t="str">
        <f t="shared" si="7"/>
        <v/>
      </c>
      <c r="V221" s="176"/>
      <c r="W221" s="177" t="str">
        <f t="shared" si="8"/>
        <v/>
      </c>
      <c r="X221" s="176"/>
      <c r="Y221" s="179" t="str">
        <f t="shared" si="9"/>
        <v/>
      </c>
      <c r="Z221" s="180"/>
      <c r="AA221" s="137"/>
      <c r="AB221" s="181"/>
      <c r="AC221" s="182" t="str">
        <f t="shared" si="0"/>
        <v/>
      </c>
      <c r="AD221" s="183" t="str">
        <f t="shared" si="1"/>
        <v/>
      </c>
      <c r="AE221" s="184"/>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7"/>
      <c r="BE221" s="137"/>
      <c r="BF221" s="137"/>
      <c r="BG221" s="137"/>
      <c r="BH221" s="137"/>
      <c r="BI221" s="137"/>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c r="IW221" s="114"/>
      <c r="IX221" s="114"/>
      <c r="IY221" s="114"/>
      <c r="IZ221" s="114"/>
      <c r="JA221" s="114"/>
      <c r="JB221" s="114"/>
      <c r="JC221" s="114"/>
      <c r="JD221" s="114"/>
      <c r="JE221" s="114"/>
      <c r="JF221" s="114"/>
      <c r="JG221" s="114"/>
      <c r="JH221" s="114"/>
      <c r="JI221" s="114"/>
      <c r="JJ221" s="114"/>
      <c r="JK221" s="114"/>
      <c r="JL221" s="114"/>
      <c r="JM221" s="114"/>
      <c r="JN221" s="114"/>
      <c r="JO221" s="114"/>
      <c r="JP221" s="114"/>
      <c r="JQ221" s="114"/>
      <c r="JR221" s="114"/>
      <c r="JS221" s="114"/>
      <c r="JT221" s="114"/>
      <c r="JU221" s="114"/>
      <c r="JV221" s="114"/>
      <c r="JW221" s="114"/>
      <c r="JX221" s="114"/>
      <c r="JY221" s="114"/>
      <c r="JZ221" s="114"/>
      <c r="KA221" s="114"/>
      <c r="KB221" s="114"/>
      <c r="KC221" s="114"/>
      <c r="KD221" s="114"/>
      <c r="KE221" s="114"/>
      <c r="KF221" s="114"/>
      <c r="KG221" s="114"/>
      <c r="KH221" s="114"/>
      <c r="KI221" s="114"/>
      <c r="KJ221" s="114"/>
      <c r="KK221" s="114"/>
      <c r="KL221" s="114"/>
      <c r="KM221" s="114"/>
      <c r="KN221" s="114"/>
      <c r="KO221" s="114"/>
      <c r="KP221" s="114"/>
      <c r="KQ221" s="114"/>
      <c r="KR221" s="114"/>
      <c r="KS221" s="114"/>
      <c r="KT221" s="114"/>
      <c r="KU221" s="114"/>
      <c r="KV221" s="114"/>
      <c r="KW221" s="114"/>
      <c r="KX221" s="114"/>
      <c r="KY221" s="114"/>
      <c r="KZ221" s="114"/>
      <c r="LA221" s="114"/>
      <c r="LB221" s="114"/>
      <c r="LC221" s="114"/>
    </row>
    <row r="222" spans="1:315" s="139" customFormat="1" ht="25" customHeight="1">
      <c r="A222" s="137"/>
      <c r="B222" s="170"/>
      <c r="C222" s="171"/>
      <c r="D222" s="172"/>
      <c r="E222" s="173"/>
      <c r="F222" s="173"/>
      <c r="G222" s="173"/>
      <c r="H222" s="174"/>
      <c r="I222" s="137"/>
      <c r="J222" s="175" t="str">
        <f t="shared" si="2"/>
        <v/>
      </c>
      <c r="K222" s="176"/>
      <c r="L222" s="177" t="str">
        <f t="shared" si="3"/>
        <v/>
      </c>
      <c r="M222" s="176"/>
      <c r="N222" s="177" t="str">
        <f t="shared" si="4"/>
        <v/>
      </c>
      <c r="O222" s="176"/>
      <c r="P222" s="177" t="str">
        <f t="shared" si="5"/>
        <v/>
      </c>
      <c r="Q222" s="178"/>
      <c r="R222" s="137"/>
      <c r="S222" s="175" t="str">
        <f t="shared" si="6"/>
        <v/>
      </c>
      <c r="T222" s="176"/>
      <c r="U222" s="177" t="str">
        <f t="shared" si="7"/>
        <v/>
      </c>
      <c r="V222" s="176"/>
      <c r="W222" s="177" t="str">
        <f t="shared" si="8"/>
        <v/>
      </c>
      <c r="X222" s="176"/>
      <c r="Y222" s="179" t="str">
        <f t="shared" si="9"/>
        <v/>
      </c>
      <c r="Z222" s="180"/>
      <c r="AA222" s="137"/>
      <c r="AB222" s="181"/>
      <c r="AC222" s="182" t="str">
        <f t="shared" si="0"/>
        <v/>
      </c>
      <c r="AD222" s="183" t="str">
        <f t="shared" si="1"/>
        <v/>
      </c>
      <c r="AE222" s="184"/>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c r="IW222" s="114"/>
      <c r="IX222" s="114"/>
      <c r="IY222" s="114"/>
      <c r="IZ222" s="114"/>
      <c r="JA222" s="114"/>
      <c r="JB222" s="114"/>
      <c r="JC222" s="114"/>
      <c r="JD222" s="114"/>
      <c r="JE222" s="114"/>
      <c r="JF222" s="114"/>
      <c r="JG222" s="114"/>
      <c r="JH222" s="114"/>
      <c r="JI222" s="114"/>
      <c r="JJ222" s="114"/>
      <c r="JK222" s="114"/>
      <c r="JL222" s="114"/>
      <c r="JM222" s="114"/>
      <c r="JN222" s="114"/>
      <c r="JO222" s="114"/>
      <c r="JP222" s="114"/>
      <c r="JQ222" s="114"/>
      <c r="JR222" s="114"/>
      <c r="JS222" s="114"/>
      <c r="JT222" s="114"/>
      <c r="JU222" s="114"/>
      <c r="JV222" s="114"/>
      <c r="JW222" s="114"/>
      <c r="JX222" s="114"/>
      <c r="JY222" s="114"/>
      <c r="JZ222" s="114"/>
      <c r="KA222" s="114"/>
      <c r="KB222" s="114"/>
      <c r="KC222" s="114"/>
      <c r="KD222" s="114"/>
      <c r="KE222" s="114"/>
      <c r="KF222" s="114"/>
      <c r="KG222" s="114"/>
      <c r="KH222" s="114"/>
      <c r="KI222" s="114"/>
      <c r="KJ222" s="114"/>
      <c r="KK222" s="114"/>
      <c r="KL222" s="114"/>
      <c r="KM222" s="114"/>
      <c r="KN222" s="114"/>
      <c r="KO222" s="114"/>
      <c r="KP222" s="114"/>
      <c r="KQ222" s="114"/>
      <c r="KR222" s="114"/>
      <c r="KS222" s="114"/>
      <c r="KT222" s="114"/>
      <c r="KU222" s="114"/>
      <c r="KV222" s="114"/>
      <c r="KW222" s="114"/>
      <c r="KX222" s="114"/>
      <c r="KY222" s="114"/>
      <c r="KZ222" s="114"/>
      <c r="LA222" s="114"/>
      <c r="LB222" s="114"/>
      <c r="LC222" s="114"/>
    </row>
    <row r="223" spans="1:315" s="139" customFormat="1" ht="25" customHeight="1">
      <c r="A223" s="137"/>
      <c r="B223" s="170"/>
      <c r="C223" s="171"/>
      <c r="D223" s="172"/>
      <c r="E223" s="173"/>
      <c r="F223" s="173"/>
      <c r="G223" s="173"/>
      <c r="H223" s="174"/>
      <c r="I223" s="137"/>
      <c r="J223" s="175" t="str">
        <f t="shared" si="2"/>
        <v/>
      </c>
      <c r="K223" s="176"/>
      <c r="L223" s="177" t="str">
        <f t="shared" si="3"/>
        <v/>
      </c>
      <c r="M223" s="176"/>
      <c r="N223" s="177" t="str">
        <f t="shared" si="4"/>
        <v/>
      </c>
      <c r="O223" s="176"/>
      <c r="P223" s="177" t="str">
        <f t="shared" si="5"/>
        <v/>
      </c>
      <c r="Q223" s="178"/>
      <c r="R223" s="137"/>
      <c r="S223" s="175" t="str">
        <f t="shared" si="6"/>
        <v/>
      </c>
      <c r="T223" s="176"/>
      <c r="U223" s="177" t="str">
        <f t="shared" si="7"/>
        <v/>
      </c>
      <c r="V223" s="176"/>
      <c r="W223" s="177" t="str">
        <f t="shared" si="8"/>
        <v/>
      </c>
      <c r="X223" s="176"/>
      <c r="Y223" s="179" t="str">
        <f t="shared" si="9"/>
        <v/>
      </c>
      <c r="Z223" s="180"/>
      <c r="AA223" s="137"/>
      <c r="AB223" s="181"/>
      <c r="AC223" s="182" t="str">
        <f t="shared" si="0"/>
        <v/>
      </c>
      <c r="AD223" s="183" t="str">
        <f t="shared" si="1"/>
        <v/>
      </c>
      <c r="AE223" s="184"/>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7"/>
      <c r="BE223" s="137"/>
      <c r="BF223" s="137"/>
      <c r="BG223" s="137"/>
      <c r="BH223" s="137"/>
      <c r="BI223" s="137"/>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c r="IC223" s="114"/>
      <c r="ID223" s="114"/>
      <c r="IE223" s="114"/>
      <c r="IF223" s="114"/>
      <c r="IG223" s="114"/>
      <c r="IH223" s="114"/>
      <c r="II223" s="114"/>
      <c r="IJ223" s="114"/>
      <c r="IK223" s="114"/>
      <c r="IL223" s="114"/>
      <c r="IM223" s="114"/>
      <c r="IN223" s="114"/>
      <c r="IO223" s="114"/>
      <c r="IP223" s="114"/>
      <c r="IQ223" s="114"/>
      <c r="IR223" s="114"/>
      <c r="IS223" s="114"/>
      <c r="IT223" s="114"/>
      <c r="IU223" s="114"/>
      <c r="IV223" s="114"/>
      <c r="IW223" s="114"/>
      <c r="IX223" s="114"/>
      <c r="IY223" s="114"/>
      <c r="IZ223" s="114"/>
      <c r="JA223" s="114"/>
      <c r="JB223" s="114"/>
      <c r="JC223" s="114"/>
      <c r="JD223" s="114"/>
      <c r="JE223" s="114"/>
      <c r="JF223" s="114"/>
      <c r="JG223" s="114"/>
      <c r="JH223" s="114"/>
      <c r="JI223" s="114"/>
      <c r="JJ223" s="114"/>
      <c r="JK223" s="114"/>
      <c r="JL223" s="114"/>
      <c r="JM223" s="114"/>
      <c r="JN223" s="114"/>
      <c r="JO223" s="114"/>
      <c r="JP223" s="114"/>
      <c r="JQ223" s="114"/>
      <c r="JR223" s="114"/>
      <c r="JS223" s="114"/>
      <c r="JT223" s="114"/>
      <c r="JU223" s="114"/>
      <c r="JV223" s="114"/>
      <c r="JW223" s="114"/>
      <c r="JX223" s="114"/>
      <c r="JY223" s="114"/>
      <c r="JZ223" s="114"/>
      <c r="KA223" s="114"/>
      <c r="KB223" s="114"/>
      <c r="KC223" s="114"/>
      <c r="KD223" s="114"/>
      <c r="KE223" s="114"/>
      <c r="KF223" s="114"/>
      <c r="KG223" s="114"/>
      <c r="KH223" s="114"/>
      <c r="KI223" s="114"/>
      <c r="KJ223" s="114"/>
      <c r="KK223" s="114"/>
      <c r="KL223" s="114"/>
      <c r="KM223" s="114"/>
      <c r="KN223" s="114"/>
      <c r="KO223" s="114"/>
      <c r="KP223" s="114"/>
      <c r="KQ223" s="114"/>
      <c r="KR223" s="114"/>
      <c r="KS223" s="114"/>
      <c r="KT223" s="114"/>
      <c r="KU223" s="114"/>
      <c r="KV223" s="114"/>
      <c r="KW223" s="114"/>
      <c r="KX223" s="114"/>
      <c r="KY223" s="114"/>
      <c r="KZ223" s="114"/>
      <c r="LA223" s="114"/>
      <c r="LB223" s="114"/>
      <c r="LC223" s="114"/>
    </row>
    <row r="224" spans="1:315" s="139" customFormat="1" ht="25" customHeight="1">
      <c r="A224" s="137"/>
      <c r="B224" s="170"/>
      <c r="C224" s="171"/>
      <c r="D224" s="172"/>
      <c r="E224" s="173"/>
      <c r="F224" s="173"/>
      <c r="G224" s="173"/>
      <c r="H224" s="174"/>
      <c r="I224" s="137"/>
      <c r="J224" s="175" t="str">
        <f t="shared" si="2"/>
        <v/>
      </c>
      <c r="K224" s="176"/>
      <c r="L224" s="177" t="str">
        <f t="shared" si="3"/>
        <v/>
      </c>
      <c r="M224" s="176"/>
      <c r="N224" s="177" t="str">
        <f t="shared" si="4"/>
        <v/>
      </c>
      <c r="O224" s="176"/>
      <c r="P224" s="177" t="str">
        <f t="shared" si="5"/>
        <v/>
      </c>
      <c r="Q224" s="178"/>
      <c r="R224" s="137"/>
      <c r="S224" s="175" t="str">
        <f t="shared" si="6"/>
        <v/>
      </c>
      <c r="T224" s="176"/>
      <c r="U224" s="177" t="str">
        <f t="shared" si="7"/>
        <v/>
      </c>
      <c r="V224" s="176"/>
      <c r="W224" s="177" t="str">
        <f t="shared" si="8"/>
        <v/>
      </c>
      <c r="X224" s="176"/>
      <c r="Y224" s="179" t="str">
        <f t="shared" si="9"/>
        <v/>
      </c>
      <c r="Z224" s="180"/>
      <c r="AA224" s="137"/>
      <c r="AB224" s="181"/>
      <c r="AC224" s="182" t="str">
        <f t="shared" si="0"/>
        <v/>
      </c>
      <c r="AD224" s="183" t="str">
        <f t="shared" si="1"/>
        <v/>
      </c>
      <c r="AE224" s="184"/>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7"/>
      <c r="BE224" s="137"/>
      <c r="BF224" s="137"/>
      <c r="BG224" s="137"/>
      <c r="BH224" s="137"/>
      <c r="BI224" s="137"/>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c r="IL224" s="114"/>
      <c r="IM224" s="114"/>
      <c r="IN224" s="114"/>
      <c r="IO224" s="114"/>
      <c r="IP224" s="114"/>
      <c r="IQ224" s="114"/>
      <c r="IR224" s="114"/>
      <c r="IS224" s="114"/>
      <c r="IT224" s="114"/>
      <c r="IU224" s="114"/>
      <c r="IV224" s="114"/>
      <c r="IW224" s="114"/>
      <c r="IX224" s="114"/>
      <c r="IY224" s="114"/>
      <c r="IZ224" s="114"/>
      <c r="JA224" s="114"/>
      <c r="JB224" s="114"/>
      <c r="JC224" s="114"/>
      <c r="JD224" s="114"/>
      <c r="JE224" s="114"/>
      <c r="JF224" s="114"/>
      <c r="JG224" s="114"/>
      <c r="JH224" s="114"/>
      <c r="JI224" s="114"/>
      <c r="JJ224" s="114"/>
      <c r="JK224" s="114"/>
      <c r="JL224" s="114"/>
      <c r="JM224" s="114"/>
      <c r="JN224" s="114"/>
      <c r="JO224" s="114"/>
      <c r="JP224" s="114"/>
      <c r="JQ224" s="114"/>
      <c r="JR224" s="114"/>
      <c r="JS224" s="114"/>
      <c r="JT224" s="114"/>
      <c r="JU224" s="114"/>
      <c r="JV224" s="114"/>
      <c r="JW224" s="114"/>
      <c r="JX224" s="114"/>
      <c r="JY224" s="114"/>
      <c r="JZ224" s="114"/>
      <c r="KA224" s="114"/>
      <c r="KB224" s="114"/>
      <c r="KC224" s="114"/>
      <c r="KD224" s="114"/>
      <c r="KE224" s="114"/>
      <c r="KF224" s="114"/>
      <c r="KG224" s="114"/>
      <c r="KH224" s="114"/>
      <c r="KI224" s="114"/>
      <c r="KJ224" s="114"/>
      <c r="KK224" s="114"/>
      <c r="KL224" s="114"/>
      <c r="KM224" s="114"/>
      <c r="KN224" s="114"/>
      <c r="KO224" s="114"/>
      <c r="KP224" s="114"/>
      <c r="KQ224" s="114"/>
      <c r="KR224" s="114"/>
      <c r="KS224" s="114"/>
      <c r="KT224" s="114"/>
      <c r="KU224" s="114"/>
      <c r="KV224" s="114"/>
      <c r="KW224" s="114"/>
      <c r="KX224" s="114"/>
      <c r="KY224" s="114"/>
      <c r="KZ224" s="114"/>
      <c r="LA224" s="114"/>
      <c r="LB224" s="114"/>
      <c r="LC224" s="114"/>
    </row>
    <row r="225" spans="1:315" s="139" customFormat="1" ht="25" customHeight="1">
      <c r="A225" s="137"/>
      <c r="B225" s="170"/>
      <c r="C225" s="171"/>
      <c r="D225" s="172"/>
      <c r="E225" s="173"/>
      <c r="F225" s="173"/>
      <c r="G225" s="173"/>
      <c r="H225" s="174"/>
      <c r="I225" s="137"/>
      <c r="J225" s="175" t="str">
        <f t="shared" si="2"/>
        <v/>
      </c>
      <c r="K225" s="176"/>
      <c r="L225" s="177" t="str">
        <f t="shared" si="3"/>
        <v/>
      </c>
      <c r="M225" s="176"/>
      <c r="N225" s="177" t="str">
        <f t="shared" si="4"/>
        <v/>
      </c>
      <c r="O225" s="176"/>
      <c r="P225" s="177" t="str">
        <f t="shared" si="5"/>
        <v/>
      </c>
      <c r="Q225" s="178"/>
      <c r="R225" s="137"/>
      <c r="S225" s="175" t="str">
        <f t="shared" si="6"/>
        <v/>
      </c>
      <c r="T225" s="176"/>
      <c r="U225" s="177" t="str">
        <f t="shared" si="7"/>
        <v/>
      </c>
      <c r="V225" s="176"/>
      <c r="W225" s="177" t="str">
        <f t="shared" si="8"/>
        <v/>
      </c>
      <c r="X225" s="176"/>
      <c r="Y225" s="179" t="str">
        <f t="shared" si="9"/>
        <v/>
      </c>
      <c r="Z225" s="180"/>
      <c r="AA225" s="137"/>
      <c r="AB225" s="181"/>
      <c r="AC225" s="182" t="str">
        <f t="shared" si="0"/>
        <v/>
      </c>
      <c r="AD225" s="183" t="str">
        <f t="shared" si="1"/>
        <v/>
      </c>
      <c r="AE225" s="184"/>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7"/>
      <c r="BE225" s="137"/>
      <c r="BF225" s="137"/>
      <c r="BG225" s="137"/>
      <c r="BH225" s="137"/>
      <c r="BI225" s="137"/>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114"/>
      <c r="IE225" s="114"/>
      <c r="IF225" s="114"/>
      <c r="IG225" s="114"/>
      <c r="IH225" s="114"/>
      <c r="II225" s="114"/>
      <c r="IJ225" s="114"/>
      <c r="IK225" s="114"/>
      <c r="IL225" s="114"/>
      <c r="IM225" s="114"/>
      <c r="IN225" s="114"/>
      <c r="IO225" s="114"/>
      <c r="IP225" s="114"/>
      <c r="IQ225" s="114"/>
      <c r="IR225" s="114"/>
      <c r="IS225" s="114"/>
      <c r="IT225" s="114"/>
      <c r="IU225" s="114"/>
      <c r="IV225" s="114"/>
      <c r="IW225" s="114"/>
      <c r="IX225" s="114"/>
      <c r="IY225" s="114"/>
      <c r="IZ225" s="114"/>
      <c r="JA225" s="114"/>
      <c r="JB225" s="114"/>
      <c r="JC225" s="114"/>
      <c r="JD225" s="114"/>
      <c r="JE225" s="114"/>
      <c r="JF225" s="114"/>
      <c r="JG225" s="114"/>
      <c r="JH225" s="114"/>
      <c r="JI225" s="114"/>
      <c r="JJ225" s="114"/>
      <c r="JK225" s="114"/>
      <c r="JL225" s="114"/>
      <c r="JM225" s="114"/>
      <c r="JN225" s="114"/>
      <c r="JO225" s="114"/>
      <c r="JP225" s="114"/>
      <c r="JQ225" s="114"/>
      <c r="JR225" s="114"/>
      <c r="JS225" s="114"/>
      <c r="JT225" s="114"/>
      <c r="JU225" s="114"/>
      <c r="JV225" s="114"/>
      <c r="JW225" s="114"/>
      <c r="JX225" s="114"/>
      <c r="JY225" s="114"/>
      <c r="JZ225" s="114"/>
      <c r="KA225" s="114"/>
      <c r="KB225" s="114"/>
      <c r="KC225" s="114"/>
      <c r="KD225" s="114"/>
      <c r="KE225" s="114"/>
      <c r="KF225" s="114"/>
      <c r="KG225" s="114"/>
      <c r="KH225" s="114"/>
      <c r="KI225" s="114"/>
      <c r="KJ225" s="114"/>
      <c r="KK225" s="114"/>
      <c r="KL225" s="114"/>
      <c r="KM225" s="114"/>
      <c r="KN225" s="114"/>
      <c r="KO225" s="114"/>
      <c r="KP225" s="114"/>
      <c r="KQ225" s="114"/>
      <c r="KR225" s="114"/>
      <c r="KS225" s="114"/>
      <c r="KT225" s="114"/>
      <c r="KU225" s="114"/>
      <c r="KV225" s="114"/>
      <c r="KW225" s="114"/>
      <c r="KX225" s="114"/>
      <c r="KY225" s="114"/>
      <c r="KZ225" s="114"/>
      <c r="LA225" s="114"/>
      <c r="LB225" s="114"/>
      <c r="LC225" s="114"/>
    </row>
    <row r="226" spans="1:315" s="139" customFormat="1" ht="25" customHeight="1">
      <c r="A226" s="137"/>
      <c r="B226" s="170"/>
      <c r="C226" s="171"/>
      <c r="D226" s="172"/>
      <c r="E226" s="173"/>
      <c r="F226" s="173"/>
      <c r="G226" s="173"/>
      <c r="H226" s="174"/>
      <c r="I226" s="137"/>
      <c r="J226" s="175" t="str">
        <f t="shared" si="2"/>
        <v/>
      </c>
      <c r="K226" s="176"/>
      <c r="L226" s="177" t="str">
        <f t="shared" si="3"/>
        <v/>
      </c>
      <c r="M226" s="176"/>
      <c r="N226" s="177" t="str">
        <f t="shared" si="4"/>
        <v/>
      </c>
      <c r="O226" s="176"/>
      <c r="P226" s="177" t="str">
        <f t="shared" si="5"/>
        <v/>
      </c>
      <c r="Q226" s="178"/>
      <c r="R226" s="137"/>
      <c r="S226" s="175" t="str">
        <f t="shared" si="6"/>
        <v/>
      </c>
      <c r="T226" s="176"/>
      <c r="U226" s="177" t="str">
        <f t="shared" si="7"/>
        <v/>
      </c>
      <c r="V226" s="176"/>
      <c r="W226" s="177" t="str">
        <f t="shared" si="8"/>
        <v/>
      </c>
      <c r="X226" s="176"/>
      <c r="Y226" s="179" t="str">
        <f t="shared" si="9"/>
        <v/>
      </c>
      <c r="Z226" s="180"/>
      <c r="AA226" s="137"/>
      <c r="AB226" s="181"/>
      <c r="AC226" s="182" t="str">
        <f t="shared" si="0"/>
        <v/>
      </c>
      <c r="AD226" s="183" t="str">
        <f t="shared" si="1"/>
        <v/>
      </c>
      <c r="AE226" s="184"/>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7"/>
      <c r="BE226" s="137"/>
      <c r="BF226" s="137"/>
      <c r="BG226" s="137"/>
      <c r="BH226" s="137"/>
      <c r="BI226" s="137"/>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c r="IC226" s="114"/>
      <c r="ID226" s="114"/>
      <c r="IE226" s="114"/>
      <c r="IF226" s="114"/>
      <c r="IG226" s="114"/>
      <c r="IH226" s="114"/>
      <c r="II226" s="114"/>
      <c r="IJ226" s="114"/>
      <c r="IK226" s="114"/>
      <c r="IL226" s="114"/>
      <c r="IM226" s="114"/>
      <c r="IN226" s="114"/>
      <c r="IO226" s="114"/>
      <c r="IP226" s="114"/>
      <c r="IQ226" s="114"/>
      <c r="IR226" s="114"/>
      <c r="IS226" s="114"/>
      <c r="IT226" s="114"/>
      <c r="IU226" s="114"/>
      <c r="IV226" s="114"/>
      <c r="IW226" s="114"/>
      <c r="IX226" s="114"/>
      <c r="IY226" s="114"/>
      <c r="IZ226" s="114"/>
      <c r="JA226" s="114"/>
      <c r="JB226" s="114"/>
      <c r="JC226" s="114"/>
      <c r="JD226" s="114"/>
      <c r="JE226" s="114"/>
      <c r="JF226" s="114"/>
      <c r="JG226" s="114"/>
      <c r="JH226" s="114"/>
      <c r="JI226" s="114"/>
      <c r="JJ226" s="114"/>
      <c r="JK226" s="114"/>
      <c r="JL226" s="114"/>
      <c r="JM226" s="114"/>
      <c r="JN226" s="114"/>
      <c r="JO226" s="114"/>
      <c r="JP226" s="114"/>
      <c r="JQ226" s="114"/>
      <c r="JR226" s="114"/>
      <c r="JS226" s="114"/>
      <c r="JT226" s="114"/>
      <c r="JU226" s="114"/>
      <c r="JV226" s="114"/>
      <c r="JW226" s="114"/>
      <c r="JX226" s="114"/>
      <c r="JY226" s="114"/>
      <c r="JZ226" s="114"/>
      <c r="KA226" s="114"/>
      <c r="KB226" s="114"/>
      <c r="KC226" s="114"/>
      <c r="KD226" s="114"/>
      <c r="KE226" s="114"/>
      <c r="KF226" s="114"/>
      <c r="KG226" s="114"/>
      <c r="KH226" s="114"/>
      <c r="KI226" s="114"/>
      <c r="KJ226" s="114"/>
      <c r="KK226" s="114"/>
      <c r="KL226" s="114"/>
      <c r="KM226" s="114"/>
      <c r="KN226" s="114"/>
      <c r="KO226" s="114"/>
      <c r="KP226" s="114"/>
      <c r="KQ226" s="114"/>
      <c r="KR226" s="114"/>
      <c r="KS226" s="114"/>
      <c r="KT226" s="114"/>
      <c r="KU226" s="114"/>
      <c r="KV226" s="114"/>
      <c r="KW226" s="114"/>
      <c r="KX226" s="114"/>
      <c r="KY226" s="114"/>
      <c r="KZ226" s="114"/>
      <c r="LA226" s="114"/>
      <c r="LB226" s="114"/>
      <c r="LC226" s="114"/>
    </row>
    <row r="227" spans="1:315" s="139" customFormat="1" ht="25" customHeight="1">
      <c r="A227" s="137"/>
      <c r="B227" s="170"/>
      <c r="C227" s="171"/>
      <c r="D227" s="172"/>
      <c r="E227" s="173"/>
      <c r="F227" s="173"/>
      <c r="G227" s="173"/>
      <c r="H227" s="174"/>
      <c r="I227" s="137"/>
      <c r="J227" s="175" t="str">
        <f t="shared" si="2"/>
        <v/>
      </c>
      <c r="K227" s="176"/>
      <c r="L227" s="177" t="str">
        <f t="shared" si="3"/>
        <v/>
      </c>
      <c r="M227" s="176"/>
      <c r="N227" s="177" t="str">
        <f t="shared" si="4"/>
        <v/>
      </c>
      <c r="O227" s="176"/>
      <c r="P227" s="177" t="str">
        <f t="shared" si="5"/>
        <v/>
      </c>
      <c r="Q227" s="178"/>
      <c r="R227" s="137"/>
      <c r="S227" s="175" t="str">
        <f t="shared" si="6"/>
        <v/>
      </c>
      <c r="T227" s="176"/>
      <c r="U227" s="177" t="str">
        <f t="shared" si="7"/>
        <v/>
      </c>
      <c r="V227" s="176"/>
      <c r="W227" s="177" t="str">
        <f t="shared" si="8"/>
        <v/>
      </c>
      <c r="X227" s="176"/>
      <c r="Y227" s="179" t="str">
        <f t="shared" si="9"/>
        <v/>
      </c>
      <c r="Z227" s="180"/>
      <c r="AA227" s="137"/>
      <c r="AB227" s="181"/>
      <c r="AC227" s="182" t="str">
        <f t="shared" si="0"/>
        <v/>
      </c>
      <c r="AD227" s="183" t="str">
        <f t="shared" si="1"/>
        <v/>
      </c>
      <c r="AE227" s="184"/>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7"/>
      <c r="BE227" s="137"/>
      <c r="BF227" s="137"/>
      <c r="BG227" s="137"/>
      <c r="BH227" s="137"/>
      <c r="BI227" s="137"/>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c r="IW227" s="114"/>
      <c r="IX227" s="114"/>
      <c r="IY227" s="114"/>
      <c r="IZ227" s="114"/>
      <c r="JA227" s="114"/>
      <c r="JB227" s="114"/>
      <c r="JC227" s="114"/>
      <c r="JD227" s="114"/>
      <c r="JE227" s="114"/>
      <c r="JF227" s="114"/>
      <c r="JG227" s="114"/>
      <c r="JH227" s="114"/>
      <c r="JI227" s="114"/>
      <c r="JJ227" s="114"/>
      <c r="JK227" s="114"/>
      <c r="JL227" s="114"/>
      <c r="JM227" s="114"/>
      <c r="JN227" s="114"/>
      <c r="JO227" s="114"/>
      <c r="JP227" s="114"/>
      <c r="JQ227" s="114"/>
      <c r="JR227" s="114"/>
      <c r="JS227" s="114"/>
      <c r="JT227" s="114"/>
      <c r="JU227" s="114"/>
      <c r="JV227" s="114"/>
      <c r="JW227" s="114"/>
      <c r="JX227" s="114"/>
      <c r="JY227" s="114"/>
      <c r="JZ227" s="114"/>
      <c r="KA227" s="114"/>
      <c r="KB227" s="114"/>
      <c r="KC227" s="114"/>
      <c r="KD227" s="114"/>
      <c r="KE227" s="114"/>
      <c r="KF227" s="114"/>
      <c r="KG227" s="114"/>
      <c r="KH227" s="114"/>
      <c r="KI227" s="114"/>
      <c r="KJ227" s="114"/>
      <c r="KK227" s="114"/>
      <c r="KL227" s="114"/>
      <c r="KM227" s="114"/>
      <c r="KN227" s="114"/>
      <c r="KO227" s="114"/>
      <c r="KP227" s="114"/>
      <c r="KQ227" s="114"/>
      <c r="KR227" s="114"/>
      <c r="KS227" s="114"/>
      <c r="KT227" s="114"/>
      <c r="KU227" s="114"/>
      <c r="KV227" s="114"/>
      <c r="KW227" s="114"/>
      <c r="KX227" s="114"/>
      <c r="KY227" s="114"/>
      <c r="KZ227" s="114"/>
      <c r="LA227" s="114"/>
      <c r="LB227" s="114"/>
      <c r="LC227" s="114"/>
    </row>
    <row r="228" spans="1:315" s="139" customFormat="1" ht="25" customHeight="1">
      <c r="A228" s="137"/>
      <c r="B228" s="170"/>
      <c r="C228" s="171"/>
      <c r="D228" s="172"/>
      <c r="E228" s="173"/>
      <c r="F228" s="173"/>
      <c r="G228" s="173"/>
      <c r="H228" s="174"/>
      <c r="I228" s="137"/>
      <c r="J228" s="175" t="str">
        <f t="shared" si="2"/>
        <v/>
      </c>
      <c r="K228" s="176"/>
      <c r="L228" s="177" t="str">
        <f t="shared" si="3"/>
        <v/>
      </c>
      <c r="M228" s="176"/>
      <c r="N228" s="177" t="str">
        <f t="shared" si="4"/>
        <v/>
      </c>
      <c r="O228" s="176"/>
      <c r="P228" s="177" t="str">
        <f t="shared" si="5"/>
        <v/>
      </c>
      <c r="Q228" s="178"/>
      <c r="R228" s="137"/>
      <c r="S228" s="175" t="str">
        <f t="shared" si="6"/>
        <v/>
      </c>
      <c r="T228" s="176"/>
      <c r="U228" s="177" t="str">
        <f t="shared" si="7"/>
        <v/>
      </c>
      <c r="V228" s="176"/>
      <c r="W228" s="177" t="str">
        <f t="shared" si="8"/>
        <v/>
      </c>
      <c r="X228" s="176"/>
      <c r="Y228" s="179" t="str">
        <f t="shared" si="9"/>
        <v/>
      </c>
      <c r="Z228" s="180"/>
      <c r="AA228" s="137"/>
      <c r="AB228" s="181"/>
      <c r="AC228" s="182" t="str">
        <f t="shared" si="0"/>
        <v/>
      </c>
      <c r="AD228" s="183" t="str">
        <f t="shared" si="1"/>
        <v/>
      </c>
      <c r="AE228" s="184"/>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7"/>
      <c r="BE228" s="137"/>
      <c r="BF228" s="137"/>
      <c r="BG228" s="137"/>
      <c r="BH228" s="137"/>
      <c r="BI228" s="137"/>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c r="IW228" s="114"/>
      <c r="IX228" s="114"/>
      <c r="IY228" s="114"/>
      <c r="IZ228" s="114"/>
      <c r="JA228" s="114"/>
      <c r="JB228" s="114"/>
      <c r="JC228" s="114"/>
      <c r="JD228" s="114"/>
      <c r="JE228" s="114"/>
      <c r="JF228" s="114"/>
      <c r="JG228" s="114"/>
      <c r="JH228" s="114"/>
      <c r="JI228" s="114"/>
      <c r="JJ228" s="114"/>
      <c r="JK228" s="114"/>
      <c r="JL228" s="114"/>
      <c r="JM228" s="114"/>
      <c r="JN228" s="114"/>
      <c r="JO228" s="114"/>
      <c r="JP228" s="114"/>
      <c r="JQ228" s="114"/>
      <c r="JR228" s="114"/>
      <c r="JS228" s="114"/>
      <c r="JT228" s="114"/>
      <c r="JU228" s="114"/>
      <c r="JV228" s="114"/>
      <c r="JW228" s="114"/>
      <c r="JX228" s="114"/>
      <c r="JY228" s="114"/>
      <c r="JZ228" s="114"/>
      <c r="KA228" s="114"/>
      <c r="KB228" s="114"/>
      <c r="KC228" s="114"/>
      <c r="KD228" s="114"/>
      <c r="KE228" s="114"/>
      <c r="KF228" s="114"/>
      <c r="KG228" s="114"/>
      <c r="KH228" s="114"/>
      <c r="KI228" s="114"/>
      <c r="KJ228" s="114"/>
      <c r="KK228" s="114"/>
      <c r="KL228" s="114"/>
      <c r="KM228" s="114"/>
      <c r="KN228" s="114"/>
      <c r="KO228" s="114"/>
      <c r="KP228" s="114"/>
      <c r="KQ228" s="114"/>
      <c r="KR228" s="114"/>
      <c r="KS228" s="114"/>
      <c r="KT228" s="114"/>
      <c r="KU228" s="114"/>
      <c r="KV228" s="114"/>
      <c r="KW228" s="114"/>
      <c r="KX228" s="114"/>
      <c r="KY228" s="114"/>
      <c r="KZ228" s="114"/>
      <c r="LA228" s="114"/>
      <c r="LB228" s="114"/>
      <c r="LC228" s="114"/>
    </row>
    <row r="229" spans="1:315" s="139" customFormat="1" ht="25" customHeight="1">
      <c r="A229" s="137"/>
      <c r="B229" s="170"/>
      <c r="C229" s="171"/>
      <c r="D229" s="172"/>
      <c r="E229" s="173"/>
      <c r="F229" s="173"/>
      <c r="G229" s="173"/>
      <c r="H229" s="174"/>
      <c r="I229" s="137"/>
      <c r="J229" s="175" t="str">
        <f t="shared" si="2"/>
        <v/>
      </c>
      <c r="K229" s="176"/>
      <c r="L229" s="177" t="str">
        <f t="shared" si="3"/>
        <v/>
      </c>
      <c r="M229" s="176"/>
      <c r="N229" s="177" t="str">
        <f t="shared" si="4"/>
        <v/>
      </c>
      <c r="O229" s="176"/>
      <c r="P229" s="177" t="str">
        <f t="shared" si="5"/>
        <v/>
      </c>
      <c r="Q229" s="178"/>
      <c r="R229" s="137"/>
      <c r="S229" s="175" t="str">
        <f t="shared" si="6"/>
        <v/>
      </c>
      <c r="T229" s="176"/>
      <c r="U229" s="177" t="str">
        <f t="shared" si="7"/>
        <v/>
      </c>
      <c r="V229" s="176"/>
      <c r="W229" s="177" t="str">
        <f t="shared" si="8"/>
        <v/>
      </c>
      <c r="X229" s="176"/>
      <c r="Y229" s="179" t="str">
        <f t="shared" si="9"/>
        <v/>
      </c>
      <c r="Z229" s="180"/>
      <c r="AA229" s="137"/>
      <c r="AB229" s="181"/>
      <c r="AC229" s="182" t="str">
        <f t="shared" si="0"/>
        <v/>
      </c>
      <c r="AD229" s="183" t="str">
        <f t="shared" si="1"/>
        <v/>
      </c>
      <c r="AE229" s="184"/>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c r="IC229" s="114"/>
      <c r="ID229" s="114"/>
      <c r="IE229" s="114"/>
      <c r="IF229" s="114"/>
      <c r="IG229" s="114"/>
      <c r="IH229" s="114"/>
      <c r="II229" s="114"/>
      <c r="IJ229" s="114"/>
      <c r="IK229" s="114"/>
      <c r="IL229" s="114"/>
      <c r="IM229" s="114"/>
      <c r="IN229" s="114"/>
      <c r="IO229" s="114"/>
      <c r="IP229" s="114"/>
      <c r="IQ229" s="114"/>
      <c r="IR229" s="114"/>
      <c r="IS229" s="114"/>
      <c r="IT229" s="114"/>
      <c r="IU229" s="114"/>
      <c r="IV229" s="114"/>
      <c r="IW229" s="114"/>
      <c r="IX229" s="114"/>
      <c r="IY229" s="114"/>
      <c r="IZ229" s="114"/>
      <c r="JA229" s="114"/>
      <c r="JB229" s="114"/>
      <c r="JC229" s="114"/>
      <c r="JD229" s="114"/>
      <c r="JE229" s="114"/>
      <c r="JF229" s="114"/>
      <c r="JG229" s="114"/>
      <c r="JH229" s="114"/>
      <c r="JI229" s="114"/>
      <c r="JJ229" s="114"/>
      <c r="JK229" s="114"/>
      <c r="JL229" s="114"/>
      <c r="JM229" s="114"/>
      <c r="JN229" s="114"/>
      <c r="JO229" s="114"/>
      <c r="JP229" s="114"/>
      <c r="JQ229" s="114"/>
      <c r="JR229" s="114"/>
      <c r="JS229" s="114"/>
      <c r="JT229" s="114"/>
      <c r="JU229" s="114"/>
      <c r="JV229" s="114"/>
      <c r="JW229" s="114"/>
      <c r="JX229" s="114"/>
      <c r="JY229" s="114"/>
      <c r="JZ229" s="114"/>
      <c r="KA229" s="114"/>
      <c r="KB229" s="114"/>
      <c r="KC229" s="114"/>
      <c r="KD229" s="114"/>
      <c r="KE229" s="114"/>
      <c r="KF229" s="114"/>
      <c r="KG229" s="114"/>
      <c r="KH229" s="114"/>
      <c r="KI229" s="114"/>
      <c r="KJ229" s="114"/>
      <c r="KK229" s="114"/>
      <c r="KL229" s="114"/>
      <c r="KM229" s="114"/>
      <c r="KN229" s="114"/>
      <c r="KO229" s="114"/>
      <c r="KP229" s="114"/>
      <c r="KQ229" s="114"/>
      <c r="KR229" s="114"/>
      <c r="KS229" s="114"/>
      <c r="KT229" s="114"/>
      <c r="KU229" s="114"/>
      <c r="KV229" s="114"/>
      <c r="KW229" s="114"/>
      <c r="KX229" s="114"/>
      <c r="KY229" s="114"/>
      <c r="KZ229" s="114"/>
      <c r="LA229" s="114"/>
      <c r="LB229" s="114"/>
      <c r="LC229" s="114"/>
    </row>
    <row r="230" spans="1:315" s="139" customFormat="1" ht="25" customHeight="1">
      <c r="A230" s="137"/>
      <c r="B230" s="170"/>
      <c r="C230" s="171"/>
      <c r="D230" s="172"/>
      <c r="E230" s="173"/>
      <c r="F230" s="173"/>
      <c r="G230" s="173"/>
      <c r="H230" s="174"/>
      <c r="I230" s="137"/>
      <c r="J230" s="175" t="str">
        <f t="shared" si="2"/>
        <v/>
      </c>
      <c r="K230" s="176"/>
      <c r="L230" s="177" t="str">
        <f t="shared" si="3"/>
        <v/>
      </c>
      <c r="M230" s="176"/>
      <c r="N230" s="177" t="str">
        <f t="shared" si="4"/>
        <v/>
      </c>
      <c r="O230" s="176"/>
      <c r="P230" s="177" t="str">
        <f t="shared" si="5"/>
        <v/>
      </c>
      <c r="Q230" s="178"/>
      <c r="R230" s="137"/>
      <c r="S230" s="175" t="str">
        <f t="shared" si="6"/>
        <v/>
      </c>
      <c r="T230" s="176"/>
      <c r="U230" s="177" t="str">
        <f t="shared" si="7"/>
        <v/>
      </c>
      <c r="V230" s="176"/>
      <c r="W230" s="177" t="str">
        <f t="shared" si="8"/>
        <v/>
      </c>
      <c r="X230" s="176"/>
      <c r="Y230" s="179" t="str">
        <f t="shared" si="9"/>
        <v/>
      </c>
      <c r="Z230" s="180"/>
      <c r="AA230" s="137"/>
      <c r="AB230" s="181"/>
      <c r="AC230" s="182" t="str">
        <f t="shared" si="0"/>
        <v/>
      </c>
      <c r="AD230" s="183" t="str">
        <f t="shared" si="1"/>
        <v/>
      </c>
      <c r="AE230" s="184"/>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c r="BA230" s="137"/>
      <c r="BB230" s="137"/>
      <c r="BC230" s="137"/>
      <c r="BD230" s="137"/>
      <c r="BE230" s="137"/>
      <c r="BF230" s="137"/>
      <c r="BG230" s="137"/>
      <c r="BH230" s="137"/>
      <c r="BI230" s="137"/>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c r="IC230" s="114"/>
      <c r="ID230" s="114"/>
      <c r="IE230" s="114"/>
      <c r="IF230" s="114"/>
      <c r="IG230" s="114"/>
      <c r="IH230" s="114"/>
      <c r="II230" s="114"/>
      <c r="IJ230" s="114"/>
      <c r="IK230" s="114"/>
      <c r="IL230" s="114"/>
      <c r="IM230" s="114"/>
      <c r="IN230" s="114"/>
      <c r="IO230" s="114"/>
      <c r="IP230" s="114"/>
      <c r="IQ230" s="114"/>
      <c r="IR230" s="114"/>
      <c r="IS230" s="114"/>
      <c r="IT230" s="114"/>
      <c r="IU230" s="114"/>
      <c r="IV230" s="114"/>
      <c r="IW230" s="114"/>
      <c r="IX230" s="114"/>
      <c r="IY230" s="114"/>
      <c r="IZ230" s="114"/>
      <c r="JA230" s="114"/>
      <c r="JB230" s="114"/>
      <c r="JC230" s="114"/>
      <c r="JD230" s="114"/>
      <c r="JE230" s="114"/>
      <c r="JF230" s="114"/>
      <c r="JG230" s="114"/>
      <c r="JH230" s="114"/>
      <c r="JI230" s="114"/>
      <c r="JJ230" s="114"/>
      <c r="JK230" s="114"/>
      <c r="JL230" s="114"/>
      <c r="JM230" s="114"/>
      <c r="JN230" s="114"/>
      <c r="JO230" s="114"/>
      <c r="JP230" s="114"/>
      <c r="JQ230" s="114"/>
      <c r="JR230" s="114"/>
      <c r="JS230" s="114"/>
      <c r="JT230" s="114"/>
      <c r="JU230" s="114"/>
      <c r="JV230" s="114"/>
      <c r="JW230" s="114"/>
      <c r="JX230" s="114"/>
      <c r="JY230" s="114"/>
      <c r="JZ230" s="114"/>
      <c r="KA230" s="114"/>
      <c r="KB230" s="114"/>
      <c r="KC230" s="114"/>
      <c r="KD230" s="114"/>
      <c r="KE230" s="114"/>
      <c r="KF230" s="114"/>
      <c r="KG230" s="114"/>
      <c r="KH230" s="114"/>
      <c r="KI230" s="114"/>
      <c r="KJ230" s="114"/>
      <c r="KK230" s="114"/>
      <c r="KL230" s="114"/>
      <c r="KM230" s="114"/>
      <c r="KN230" s="114"/>
      <c r="KO230" s="114"/>
      <c r="KP230" s="114"/>
      <c r="KQ230" s="114"/>
      <c r="KR230" s="114"/>
      <c r="KS230" s="114"/>
      <c r="KT230" s="114"/>
      <c r="KU230" s="114"/>
      <c r="KV230" s="114"/>
      <c r="KW230" s="114"/>
      <c r="KX230" s="114"/>
      <c r="KY230" s="114"/>
      <c r="KZ230" s="114"/>
      <c r="LA230" s="114"/>
      <c r="LB230" s="114"/>
      <c r="LC230" s="114"/>
    </row>
    <row r="231" spans="1:315" s="139" customFormat="1" ht="25" customHeight="1">
      <c r="A231" s="137"/>
      <c r="B231" s="170"/>
      <c r="C231" s="171"/>
      <c r="D231" s="172"/>
      <c r="E231" s="173"/>
      <c r="F231" s="173"/>
      <c r="G231" s="173"/>
      <c r="H231" s="174"/>
      <c r="I231" s="137"/>
      <c r="J231" s="175" t="str">
        <f t="shared" si="2"/>
        <v/>
      </c>
      <c r="K231" s="176"/>
      <c r="L231" s="177" t="str">
        <f t="shared" si="3"/>
        <v/>
      </c>
      <c r="M231" s="176"/>
      <c r="N231" s="177" t="str">
        <f t="shared" si="4"/>
        <v/>
      </c>
      <c r="O231" s="176"/>
      <c r="P231" s="177" t="str">
        <f t="shared" si="5"/>
        <v/>
      </c>
      <c r="Q231" s="178"/>
      <c r="R231" s="137"/>
      <c r="S231" s="175" t="str">
        <f t="shared" si="6"/>
        <v/>
      </c>
      <c r="T231" s="176"/>
      <c r="U231" s="177" t="str">
        <f t="shared" si="7"/>
        <v/>
      </c>
      <c r="V231" s="176"/>
      <c r="W231" s="177" t="str">
        <f t="shared" si="8"/>
        <v/>
      </c>
      <c r="X231" s="176"/>
      <c r="Y231" s="179" t="str">
        <f t="shared" si="9"/>
        <v/>
      </c>
      <c r="Z231" s="180"/>
      <c r="AA231" s="137"/>
      <c r="AB231" s="181"/>
      <c r="AC231" s="182" t="str">
        <f t="shared" si="0"/>
        <v/>
      </c>
      <c r="AD231" s="183" t="str">
        <f t="shared" si="1"/>
        <v/>
      </c>
      <c r="AE231" s="184"/>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7"/>
      <c r="BE231" s="137"/>
      <c r="BF231" s="137"/>
      <c r="BG231" s="137"/>
      <c r="BH231" s="137"/>
      <c r="BI231" s="137"/>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c r="IC231" s="114"/>
      <c r="ID231" s="114"/>
      <c r="IE231" s="114"/>
      <c r="IF231" s="114"/>
      <c r="IG231" s="114"/>
      <c r="IH231" s="114"/>
      <c r="II231" s="114"/>
      <c r="IJ231" s="114"/>
      <c r="IK231" s="114"/>
      <c r="IL231" s="114"/>
      <c r="IM231" s="114"/>
      <c r="IN231" s="114"/>
      <c r="IO231" s="114"/>
      <c r="IP231" s="114"/>
      <c r="IQ231" s="114"/>
      <c r="IR231" s="114"/>
      <c r="IS231" s="114"/>
      <c r="IT231" s="114"/>
      <c r="IU231" s="114"/>
      <c r="IV231" s="114"/>
      <c r="IW231" s="114"/>
      <c r="IX231" s="114"/>
      <c r="IY231" s="114"/>
      <c r="IZ231" s="114"/>
      <c r="JA231" s="114"/>
      <c r="JB231" s="114"/>
      <c r="JC231" s="114"/>
      <c r="JD231" s="114"/>
      <c r="JE231" s="114"/>
      <c r="JF231" s="114"/>
      <c r="JG231" s="114"/>
      <c r="JH231" s="114"/>
      <c r="JI231" s="114"/>
      <c r="JJ231" s="114"/>
      <c r="JK231" s="114"/>
      <c r="JL231" s="114"/>
      <c r="JM231" s="114"/>
      <c r="JN231" s="114"/>
      <c r="JO231" s="114"/>
      <c r="JP231" s="114"/>
      <c r="JQ231" s="114"/>
      <c r="JR231" s="114"/>
      <c r="JS231" s="114"/>
      <c r="JT231" s="114"/>
      <c r="JU231" s="114"/>
      <c r="JV231" s="114"/>
      <c r="JW231" s="114"/>
      <c r="JX231" s="114"/>
      <c r="JY231" s="114"/>
      <c r="JZ231" s="114"/>
      <c r="KA231" s="114"/>
      <c r="KB231" s="114"/>
      <c r="KC231" s="114"/>
      <c r="KD231" s="114"/>
      <c r="KE231" s="114"/>
      <c r="KF231" s="114"/>
      <c r="KG231" s="114"/>
      <c r="KH231" s="114"/>
      <c r="KI231" s="114"/>
      <c r="KJ231" s="114"/>
      <c r="KK231" s="114"/>
      <c r="KL231" s="114"/>
      <c r="KM231" s="114"/>
      <c r="KN231" s="114"/>
      <c r="KO231" s="114"/>
      <c r="KP231" s="114"/>
      <c r="KQ231" s="114"/>
      <c r="KR231" s="114"/>
      <c r="KS231" s="114"/>
      <c r="KT231" s="114"/>
      <c r="KU231" s="114"/>
      <c r="KV231" s="114"/>
      <c r="KW231" s="114"/>
      <c r="KX231" s="114"/>
      <c r="KY231" s="114"/>
      <c r="KZ231" s="114"/>
      <c r="LA231" s="114"/>
      <c r="LB231" s="114"/>
      <c r="LC231" s="114"/>
    </row>
    <row r="232" spans="1:315" s="139" customFormat="1" ht="25" customHeight="1">
      <c r="A232" s="137"/>
      <c r="B232" s="170"/>
      <c r="C232" s="171"/>
      <c r="D232" s="172"/>
      <c r="E232" s="173"/>
      <c r="F232" s="173"/>
      <c r="G232" s="173"/>
      <c r="H232" s="174"/>
      <c r="I232" s="137"/>
      <c r="J232" s="175" t="str">
        <f t="shared" si="2"/>
        <v/>
      </c>
      <c r="K232" s="176"/>
      <c r="L232" s="177" t="str">
        <f t="shared" si="3"/>
        <v/>
      </c>
      <c r="M232" s="176"/>
      <c r="N232" s="177" t="str">
        <f t="shared" si="4"/>
        <v/>
      </c>
      <c r="O232" s="176"/>
      <c r="P232" s="177" t="str">
        <f t="shared" si="5"/>
        <v/>
      </c>
      <c r="Q232" s="178"/>
      <c r="R232" s="137"/>
      <c r="S232" s="175" t="str">
        <f t="shared" si="6"/>
        <v/>
      </c>
      <c r="T232" s="176"/>
      <c r="U232" s="177" t="str">
        <f t="shared" si="7"/>
        <v/>
      </c>
      <c r="V232" s="176"/>
      <c r="W232" s="177" t="str">
        <f t="shared" si="8"/>
        <v/>
      </c>
      <c r="X232" s="176"/>
      <c r="Y232" s="179" t="str">
        <f t="shared" si="9"/>
        <v/>
      </c>
      <c r="Z232" s="180"/>
      <c r="AA232" s="137"/>
      <c r="AB232" s="181"/>
      <c r="AC232" s="182" t="str">
        <f t="shared" si="0"/>
        <v/>
      </c>
      <c r="AD232" s="183" t="str">
        <f t="shared" si="1"/>
        <v/>
      </c>
      <c r="AE232" s="184"/>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7"/>
      <c r="BE232" s="137"/>
      <c r="BF232" s="137"/>
      <c r="BG232" s="137"/>
      <c r="BH232" s="137"/>
      <c r="BI232" s="137"/>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c r="IC232" s="114"/>
      <c r="ID232" s="114"/>
      <c r="IE232" s="114"/>
      <c r="IF232" s="114"/>
      <c r="IG232" s="114"/>
      <c r="IH232" s="114"/>
      <c r="II232" s="114"/>
      <c r="IJ232" s="114"/>
      <c r="IK232" s="114"/>
      <c r="IL232" s="114"/>
      <c r="IM232" s="114"/>
      <c r="IN232" s="114"/>
      <c r="IO232" s="114"/>
      <c r="IP232" s="114"/>
      <c r="IQ232" s="114"/>
      <c r="IR232" s="114"/>
      <c r="IS232" s="114"/>
      <c r="IT232" s="114"/>
      <c r="IU232" s="114"/>
      <c r="IV232" s="114"/>
      <c r="IW232" s="114"/>
      <c r="IX232" s="114"/>
      <c r="IY232" s="114"/>
      <c r="IZ232" s="114"/>
      <c r="JA232" s="114"/>
      <c r="JB232" s="114"/>
      <c r="JC232" s="114"/>
      <c r="JD232" s="114"/>
      <c r="JE232" s="114"/>
      <c r="JF232" s="114"/>
      <c r="JG232" s="114"/>
      <c r="JH232" s="114"/>
      <c r="JI232" s="114"/>
      <c r="JJ232" s="114"/>
      <c r="JK232" s="114"/>
      <c r="JL232" s="114"/>
      <c r="JM232" s="114"/>
      <c r="JN232" s="114"/>
      <c r="JO232" s="114"/>
      <c r="JP232" s="114"/>
      <c r="JQ232" s="114"/>
      <c r="JR232" s="114"/>
      <c r="JS232" s="114"/>
      <c r="JT232" s="114"/>
      <c r="JU232" s="114"/>
      <c r="JV232" s="114"/>
      <c r="JW232" s="114"/>
      <c r="JX232" s="114"/>
      <c r="JY232" s="114"/>
      <c r="JZ232" s="114"/>
      <c r="KA232" s="114"/>
      <c r="KB232" s="114"/>
      <c r="KC232" s="114"/>
      <c r="KD232" s="114"/>
      <c r="KE232" s="114"/>
      <c r="KF232" s="114"/>
      <c r="KG232" s="114"/>
      <c r="KH232" s="114"/>
      <c r="KI232" s="114"/>
      <c r="KJ232" s="114"/>
      <c r="KK232" s="114"/>
      <c r="KL232" s="114"/>
      <c r="KM232" s="114"/>
      <c r="KN232" s="114"/>
      <c r="KO232" s="114"/>
      <c r="KP232" s="114"/>
      <c r="KQ232" s="114"/>
      <c r="KR232" s="114"/>
      <c r="KS232" s="114"/>
      <c r="KT232" s="114"/>
      <c r="KU232" s="114"/>
      <c r="KV232" s="114"/>
      <c r="KW232" s="114"/>
      <c r="KX232" s="114"/>
      <c r="KY232" s="114"/>
      <c r="KZ232" s="114"/>
      <c r="LA232" s="114"/>
      <c r="LB232" s="114"/>
      <c r="LC232" s="114"/>
    </row>
    <row r="233" spans="1:315" s="139" customFormat="1" ht="25" customHeight="1">
      <c r="A233" s="137"/>
      <c r="B233" s="170"/>
      <c r="C233" s="171"/>
      <c r="D233" s="172"/>
      <c r="E233" s="173"/>
      <c r="F233" s="173"/>
      <c r="G233" s="173"/>
      <c r="H233" s="174"/>
      <c r="I233" s="137"/>
      <c r="J233" s="175" t="str">
        <f t="shared" si="2"/>
        <v/>
      </c>
      <c r="K233" s="176"/>
      <c r="L233" s="177" t="str">
        <f t="shared" si="3"/>
        <v/>
      </c>
      <c r="M233" s="176"/>
      <c r="N233" s="177" t="str">
        <f t="shared" si="4"/>
        <v/>
      </c>
      <c r="O233" s="176"/>
      <c r="P233" s="177" t="str">
        <f t="shared" si="5"/>
        <v/>
      </c>
      <c r="Q233" s="178"/>
      <c r="R233" s="137"/>
      <c r="S233" s="175" t="str">
        <f t="shared" si="6"/>
        <v/>
      </c>
      <c r="T233" s="176"/>
      <c r="U233" s="177" t="str">
        <f t="shared" si="7"/>
        <v/>
      </c>
      <c r="V233" s="176"/>
      <c r="W233" s="177" t="str">
        <f t="shared" si="8"/>
        <v/>
      </c>
      <c r="X233" s="176"/>
      <c r="Y233" s="179" t="str">
        <f t="shared" si="9"/>
        <v/>
      </c>
      <c r="Z233" s="180"/>
      <c r="AA233" s="137"/>
      <c r="AB233" s="181"/>
      <c r="AC233" s="182" t="str">
        <f t="shared" si="0"/>
        <v/>
      </c>
      <c r="AD233" s="183" t="str">
        <f t="shared" si="1"/>
        <v/>
      </c>
      <c r="AE233" s="184"/>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7"/>
      <c r="BE233" s="137"/>
      <c r="BF233" s="137"/>
      <c r="BG233" s="137"/>
      <c r="BH233" s="137"/>
      <c r="BI233" s="137"/>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114"/>
      <c r="IE233" s="114"/>
      <c r="IF233" s="114"/>
      <c r="IG233" s="114"/>
      <c r="IH233" s="114"/>
      <c r="II233" s="114"/>
      <c r="IJ233" s="114"/>
      <c r="IK233" s="114"/>
      <c r="IL233" s="114"/>
      <c r="IM233" s="114"/>
      <c r="IN233" s="114"/>
      <c r="IO233" s="114"/>
      <c r="IP233" s="114"/>
      <c r="IQ233" s="114"/>
      <c r="IR233" s="114"/>
      <c r="IS233" s="114"/>
      <c r="IT233" s="114"/>
      <c r="IU233" s="114"/>
      <c r="IV233" s="114"/>
      <c r="IW233" s="114"/>
      <c r="IX233" s="114"/>
      <c r="IY233" s="114"/>
      <c r="IZ233" s="114"/>
      <c r="JA233" s="114"/>
      <c r="JB233" s="114"/>
      <c r="JC233" s="114"/>
      <c r="JD233" s="114"/>
      <c r="JE233" s="114"/>
      <c r="JF233" s="114"/>
      <c r="JG233" s="114"/>
      <c r="JH233" s="114"/>
      <c r="JI233" s="114"/>
      <c r="JJ233" s="114"/>
      <c r="JK233" s="114"/>
      <c r="JL233" s="114"/>
      <c r="JM233" s="114"/>
      <c r="JN233" s="114"/>
      <c r="JO233" s="114"/>
      <c r="JP233" s="114"/>
      <c r="JQ233" s="114"/>
      <c r="JR233" s="114"/>
      <c r="JS233" s="114"/>
      <c r="JT233" s="114"/>
      <c r="JU233" s="114"/>
      <c r="JV233" s="114"/>
      <c r="JW233" s="114"/>
      <c r="JX233" s="114"/>
      <c r="JY233" s="114"/>
      <c r="JZ233" s="114"/>
      <c r="KA233" s="114"/>
      <c r="KB233" s="114"/>
      <c r="KC233" s="114"/>
      <c r="KD233" s="114"/>
      <c r="KE233" s="114"/>
      <c r="KF233" s="114"/>
      <c r="KG233" s="114"/>
      <c r="KH233" s="114"/>
      <c r="KI233" s="114"/>
      <c r="KJ233" s="114"/>
      <c r="KK233" s="114"/>
      <c r="KL233" s="114"/>
      <c r="KM233" s="114"/>
      <c r="KN233" s="114"/>
      <c r="KO233" s="114"/>
      <c r="KP233" s="114"/>
      <c r="KQ233" s="114"/>
      <c r="KR233" s="114"/>
      <c r="KS233" s="114"/>
      <c r="KT233" s="114"/>
      <c r="KU233" s="114"/>
      <c r="KV233" s="114"/>
      <c r="KW233" s="114"/>
      <c r="KX233" s="114"/>
      <c r="KY233" s="114"/>
      <c r="KZ233" s="114"/>
      <c r="LA233" s="114"/>
      <c r="LB233" s="114"/>
      <c r="LC233" s="114"/>
    </row>
    <row r="234" spans="1:315" s="139" customFormat="1" ht="25" customHeight="1">
      <c r="A234" s="137"/>
      <c r="B234" s="170"/>
      <c r="C234" s="171"/>
      <c r="D234" s="172"/>
      <c r="E234" s="173"/>
      <c r="F234" s="173"/>
      <c r="G234" s="173"/>
      <c r="H234" s="174"/>
      <c r="I234" s="137"/>
      <c r="J234" s="175" t="str">
        <f t="shared" si="2"/>
        <v/>
      </c>
      <c r="K234" s="176"/>
      <c r="L234" s="177" t="str">
        <f t="shared" si="3"/>
        <v/>
      </c>
      <c r="M234" s="176"/>
      <c r="N234" s="177" t="str">
        <f t="shared" si="4"/>
        <v/>
      </c>
      <c r="O234" s="176"/>
      <c r="P234" s="177" t="str">
        <f t="shared" si="5"/>
        <v/>
      </c>
      <c r="Q234" s="178"/>
      <c r="R234" s="137"/>
      <c r="S234" s="175" t="str">
        <f t="shared" si="6"/>
        <v/>
      </c>
      <c r="T234" s="176"/>
      <c r="U234" s="177" t="str">
        <f t="shared" si="7"/>
        <v/>
      </c>
      <c r="V234" s="176"/>
      <c r="W234" s="177" t="str">
        <f t="shared" si="8"/>
        <v/>
      </c>
      <c r="X234" s="176"/>
      <c r="Y234" s="179" t="str">
        <f t="shared" si="9"/>
        <v/>
      </c>
      <c r="Z234" s="180"/>
      <c r="AA234" s="137"/>
      <c r="AB234" s="181"/>
      <c r="AC234" s="182" t="str">
        <f t="shared" si="0"/>
        <v/>
      </c>
      <c r="AD234" s="183" t="str">
        <f t="shared" si="1"/>
        <v/>
      </c>
      <c r="AE234" s="184"/>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7"/>
      <c r="BE234" s="137"/>
      <c r="BF234" s="137"/>
      <c r="BG234" s="137"/>
      <c r="BH234" s="137"/>
      <c r="BI234" s="137"/>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c r="HD234" s="114"/>
      <c r="HE234" s="114"/>
      <c r="HF234" s="114"/>
      <c r="HG234" s="114"/>
      <c r="HH234" s="114"/>
      <c r="HI234" s="114"/>
      <c r="HJ234" s="114"/>
      <c r="HK234" s="114"/>
      <c r="HL234" s="114"/>
      <c r="HM234" s="114"/>
      <c r="HN234" s="114"/>
      <c r="HO234" s="114"/>
      <c r="HP234" s="114"/>
      <c r="HQ234" s="114"/>
      <c r="HR234" s="114"/>
      <c r="HS234" s="114"/>
      <c r="HT234" s="114"/>
      <c r="HU234" s="114"/>
      <c r="HV234" s="114"/>
      <c r="HW234" s="114"/>
      <c r="HX234" s="114"/>
      <c r="HY234" s="114"/>
      <c r="HZ234" s="114"/>
      <c r="IA234" s="114"/>
      <c r="IB234" s="114"/>
      <c r="IC234" s="114"/>
      <c r="ID234" s="114"/>
      <c r="IE234" s="114"/>
      <c r="IF234" s="114"/>
      <c r="IG234" s="114"/>
      <c r="IH234" s="114"/>
      <c r="II234" s="114"/>
      <c r="IJ234" s="114"/>
      <c r="IK234" s="114"/>
      <c r="IL234" s="114"/>
      <c r="IM234" s="114"/>
      <c r="IN234" s="114"/>
      <c r="IO234" s="114"/>
      <c r="IP234" s="114"/>
      <c r="IQ234" s="114"/>
      <c r="IR234" s="114"/>
      <c r="IS234" s="114"/>
      <c r="IT234" s="114"/>
      <c r="IU234" s="114"/>
      <c r="IV234" s="114"/>
      <c r="IW234" s="114"/>
      <c r="IX234" s="114"/>
      <c r="IY234" s="114"/>
      <c r="IZ234" s="114"/>
      <c r="JA234" s="114"/>
      <c r="JB234" s="114"/>
      <c r="JC234" s="114"/>
      <c r="JD234" s="114"/>
      <c r="JE234" s="114"/>
      <c r="JF234" s="114"/>
      <c r="JG234" s="114"/>
      <c r="JH234" s="114"/>
      <c r="JI234" s="114"/>
      <c r="JJ234" s="114"/>
      <c r="JK234" s="114"/>
      <c r="JL234" s="114"/>
      <c r="JM234" s="114"/>
      <c r="JN234" s="114"/>
      <c r="JO234" s="114"/>
      <c r="JP234" s="114"/>
      <c r="JQ234" s="114"/>
      <c r="JR234" s="114"/>
      <c r="JS234" s="114"/>
      <c r="JT234" s="114"/>
      <c r="JU234" s="114"/>
      <c r="JV234" s="114"/>
      <c r="JW234" s="114"/>
      <c r="JX234" s="114"/>
      <c r="JY234" s="114"/>
      <c r="JZ234" s="114"/>
      <c r="KA234" s="114"/>
      <c r="KB234" s="114"/>
      <c r="KC234" s="114"/>
      <c r="KD234" s="114"/>
      <c r="KE234" s="114"/>
      <c r="KF234" s="114"/>
      <c r="KG234" s="114"/>
      <c r="KH234" s="114"/>
      <c r="KI234" s="114"/>
      <c r="KJ234" s="114"/>
      <c r="KK234" s="114"/>
      <c r="KL234" s="114"/>
      <c r="KM234" s="114"/>
      <c r="KN234" s="114"/>
      <c r="KO234" s="114"/>
      <c r="KP234" s="114"/>
      <c r="KQ234" s="114"/>
      <c r="KR234" s="114"/>
      <c r="KS234" s="114"/>
      <c r="KT234" s="114"/>
      <c r="KU234" s="114"/>
      <c r="KV234" s="114"/>
      <c r="KW234" s="114"/>
      <c r="KX234" s="114"/>
      <c r="KY234" s="114"/>
      <c r="KZ234" s="114"/>
      <c r="LA234" s="114"/>
      <c r="LB234" s="114"/>
      <c r="LC234" s="114"/>
    </row>
    <row r="235" spans="1:315" s="139" customFormat="1" ht="25" customHeight="1">
      <c r="A235" s="137"/>
      <c r="B235" s="170"/>
      <c r="C235" s="171"/>
      <c r="D235" s="172"/>
      <c r="E235" s="173"/>
      <c r="F235" s="173"/>
      <c r="G235" s="173"/>
      <c r="H235" s="174"/>
      <c r="I235" s="137"/>
      <c r="J235" s="175" t="str">
        <f t="shared" si="2"/>
        <v/>
      </c>
      <c r="K235" s="176"/>
      <c r="L235" s="177" t="str">
        <f t="shared" si="3"/>
        <v/>
      </c>
      <c r="M235" s="176"/>
      <c r="N235" s="177" t="str">
        <f t="shared" si="4"/>
        <v/>
      </c>
      <c r="O235" s="176"/>
      <c r="P235" s="177" t="str">
        <f t="shared" si="5"/>
        <v/>
      </c>
      <c r="Q235" s="178"/>
      <c r="R235" s="137"/>
      <c r="S235" s="175" t="str">
        <f t="shared" si="6"/>
        <v/>
      </c>
      <c r="T235" s="176"/>
      <c r="U235" s="177" t="str">
        <f t="shared" si="7"/>
        <v/>
      </c>
      <c r="V235" s="176"/>
      <c r="W235" s="177" t="str">
        <f t="shared" si="8"/>
        <v/>
      </c>
      <c r="X235" s="176"/>
      <c r="Y235" s="179" t="str">
        <f t="shared" si="9"/>
        <v/>
      </c>
      <c r="Z235" s="180"/>
      <c r="AA235" s="137"/>
      <c r="AB235" s="181"/>
      <c r="AC235" s="182" t="str">
        <f t="shared" si="0"/>
        <v/>
      </c>
      <c r="AD235" s="183" t="str">
        <f t="shared" si="1"/>
        <v/>
      </c>
      <c r="AE235" s="184"/>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7"/>
      <c r="BE235" s="137"/>
      <c r="BF235" s="137"/>
      <c r="BG235" s="137"/>
      <c r="BH235" s="137"/>
      <c r="BI235" s="137"/>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c r="HD235" s="114"/>
      <c r="HE235" s="114"/>
      <c r="HF235" s="114"/>
      <c r="HG235" s="114"/>
      <c r="HH235" s="114"/>
      <c r="HI235" s="114"/>
      <c r="HJ235" s="114"/>
      <c r="HK235" s="114"/>
      <c r="HL235" s="114"/>
      <c r="HM235" s="114"/>
      <c r="HN235" s="114"/>
      <c r="HO235" s="114"/>
      <c r="HP235" s="114"/>
      <c r="HQ235" s="114"/>
      <c r="HR235" s="114"/>
      <c r="HS235" s="114"/>
      <c r="HT235" s="114"/>
      <c r="HU235" s="114"/>
      <c r="HV235" s="114"/>
      <c r="HW235" s="114"/>
      <c r="HX235" s="114"/>
      <c r="HY235" s="114"/>
      <c r="HZ235" s="114"/>
      <c r="IA235" s="114"/>
      <c r="IB235" s="114"/>
      <c r="IC235" s="114"/>
      <c r="ID235" s="114"/>
      <c r="IE235" s="114"/>
      <c r="IF235" s="114"/>
      <c r="IG235" s="114"/>
      <c r="IH235" s="114"/>
      <c r="II235" s="114"/>
      <c r="IJ235" s="114"/>
      <c r="IK235" s="114"/>
      <c r="IL235" s="114"/>
      <c r="IM235" s="114"/>
      <c r="IN235" s="114"/>
      <c r="IO235" s="114"/>
      <c r="IP235" s="114"/>
      <c r="IQ235" s="114"/>
      <c r="IR235" s="114"/>
      <c r="IS235" s="114"/>
      <c r="IT235" s="114"/>
      <c r="IU235" s="114"/>
      <c r="IV235" s="114"/>
      <c r="IW235" s="114"/>
      <c r="IX235" s="114"/>
      <c r="IY235" s="114"/>
      <c r="IZ235" s="114"/>
      <c r="JA235" s="114"/>
      <c r="JB235" s="114"/>
      <c r="JC235" s="114"/>
      <c r="JD235" s="114"/>
      <c r="JE235" s="114"/>
      <c r="JF235" s="114"/>
      <c r="JG235" s="114"/>
      <c r="JH235" s="114"/>
      <c r="JI235" s="114"/>
      <c r="JJ235" s="114"/>
      <c r="JK235" s="114"/>
      <c r="JL235" s="114"/>
      <c r="JM235" s="114"/>
      <c r="JN235" s="114"/>
      <c r="JO235" s="114"/>
      <c r="JP235" s="114"/>
      <c r="JQ235" s="114"/>
      <c r="JR235" s="114"/>
      <c r="JS235" s="114"/>
      <c r="JT235" s="114"/>
      <c r="JU235" s="114"/>
      <c r="JV235" s="114"/>
      <c r="JW235" s="114"/>
      <c r="JX235" s="114"/>
      <c r="JY235" s="114"/>
      <c r="JZ235" s="114"/>
      <c r="KA235" s="114"/>
      <c r="KB235" s="114"/>
      <c r="KC235" s="114"/>
      <c r="KD235" s="114"/>
      <c r="KE235" s="114"/>
      <c r="KF235" s="114"/>
      <c r="KG235" s="114"/>
      <c r="KH235" s="114"/>
      <c r="KI235" s="114"/>
      <c r="KJ235" s="114"/>
      <c r="KK235" s="114"/>
      <c r="KL235" s="114"/>
      <c r="KM235" s="114"/>
      <c r="KN235" s="114"/>
      <c r="KO235" s="114"/>
      <c r="KP235" s="114"/>
      <c r="KQ235" s="114"/>
      <c r="KR235" s="114"/>
      <c r="KS235" s="114"/>
      <c r="KT235" s="114"/>
      <c r="KU235" s="114"/>
      <c r="KV235" s="114"/>
      <c r="KW235" s="114"/>
      <c r="KX235" s="114"/>
      <c r="KY235" s="114"/>
      <c r="KZ235" s="114"/>
      <c r="LA235" s="114"/>
      <c r="LB235" s="114"/>
      <c r="LC235" s="114"/>
    </row>
    <row r="236" spans="1:315" s="139" customFormat="1" ht="25" customHeight="1">
      <c r="A236" s="137"/>
      <c r="B236" s="170"/>
      <c r="C236" s="171"/>
      <c r="D236" s="172"/>
      <c r="E236" s="173"/>
      <c r="F236" s="173"/>
      <c r="G236" s="173"/>
      <c r="H236" s="174"/>
      <c r="I236" s="137"/>
      <c r="J236" s="175" t="str">
        <f t="shared" si="2"/>
        <v/>
      </c>
      <c r="K236" s="176"/>
      <c r="L236" s="177" t="str">
        <f t="shared" si="3"/>
        <v/>
      </c>
      <c r="M236" s="176"/>
      <c r="N236" s="177" t="str">
        <f t="shared" si="4"/>
        <v/>
      </c>
      <c r="O236" s="176"/>
      <c r="P236" s="177" t="str">
        <f t="shared" si="5"/>
        <v/>
      </c>
      <c r="Q236" s="178"/>
      <c r="R236" s="137"/>
      <c r="S236" s="175" t="str">
        <f t="shared" si="6"/>
        <v/>
      </c>
      <c r="T236" s="176"/>
      <c r="U236" s="177" t="str">
        <f t="shared" si="7"/>
        <v/>
      </c>
      <c r="V236" s="176"/>
      <c r="W236" s="177" t="str">
        <f t="shared" si="8"/>
        <v/>
      </c>
      <c r="X236" s="176"/>
      <c r="Y236" s="179" t="str">
        <f t="shared" si="9"/>
        <v/>
      </c>
      <c r="Z236" s="180"/>
      <c r="AA236" s="137"/>
      <c r="AB236" s="181"/>
      <c r="AC236" s="182" t="str">
        <f t="shared" si="0"/>
        <v/>
      </c>
      <c r="AD236" s="183" t="str">
        <f t="shared" si="1"/>
        <v/>
      </c>
      <c r="AE236" s="184"/>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7"/>
      <c r="BE236" s="137"/>
      <c r="BF236" s="137"/>
      <c r="BG236" s="137"/>
      <c r="BH236" s="137"/>
      <c r="BI236" s="137"/>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c r="HD236" s="114"/>
      <c r="HE236" s="114"/>
      <c r="HF236" s="114"/>
      <c r="HG236" s="114"/>
      <c r="HH236" s="114"/>
      <c r="HI236" s="114"/>
      <c r="HJ236" s="114"/>
      <c r="HK236" s="114"/>
      <c r="HL236" s="114"/>
      <c r="HM236" s="114"/>
      <c r="HN236" s="114"/>
      <c r="HO236" s="114"/>
      <c r="HP236" s="114"/>
      <c r="HQ236" s="114"/>
      <c r="HR236" s="114"/>
      <c r="HS236" s="114"/>
      <c r="HT236" s="114"/>
      <c r="HU236" s="114"/>
      <c r="HV236" s="114"/>
      <c r="HW236" s="114"/>
      <c r="HX236" s="114"/>
      <c r="HY236" s="114"/>
      <c r="HZ236" s="114"/>
      <c r="IA236" s="114"/>
      <c r="IB236" s="114"/>
      <c r="IC236" s="114"/>
      <c r="ID236" s="114"/>
      <c r="IE236" s="114"/>
      <c r="IF236" s="114"/>
      <c r="IG236" s="114"/>
      <c r="IH236" s="114"/>
      <c r="II236" s="114"/>
      <c r="IJ236" s="114"/>
      <c r="IK236" s="114"/>
      <c r="IL236" s="114"/>
      <c r="IM236" s="114"/>
      <c r="IN236" s="114"/>
      <c r="IO236" s="114"/>
      <c r="IP236" s="114"/>
      <c r="IQ236" s="114"/>
      <c r="IR236" s="114"/>
      <c r="IS236" s="114"/>
      <c r="IT236" s="114"/>
      <c r="IU236" s="114"/>
      <c r="IV236" s="114"/>
      <c r="IW236" s="114"/>
      <c r="IX236" s="114"/>
      <c r="IY236" s="114"/>
      <c r="IZ236" s="114"/>
      <c r="JA236" s="114"/>
      <c r="JB236" s="114"/>
      <c r="JC236" s="114"/>
      <c r="JD236" s="114"/>
      <c r="JE236" s="114"/>
      <c r="JF236" s="114"/>
      <c r="JG236" s="114"/>
      <c r="JH236" s="114"/>
      <c r="JI236" s="114"/>
      <c r="JJ236" s="114"/>
      <c r="JK236" s="114"/>
      <c r="JL236" s="114"/>
      <c r="JM236" s="114"/>
      <c r="JN236" s="114"/>
      <c r="JO236" s="114"/>
      <c r="JP236" s="114"/>
      <c r="JQ236" s="114"/>
      <c r="JR236" s="114"/>
      <c r="JS236" s="114"/>
      <c r="JT236" s="114"/>
      <c r="JU236" s="114"/>
      <c r="JV236" s="114"/>
      <c r="JW236" s="114"/>
      <c r="JX236" s="114"/>
      <c r="JY236" s="114"/>
      <c r="JZ236" s="114"/>
      <c r="KA236" s="114"/>
      <c r="KB236" s="114"/>
      <c r="KC236" s="114"/>
      <c r="KD236" s="114"/>
      <c r="KE236" s="114"/>
      <c r="KF236" s="114"/>
      <c r="KG236" s="114"/>
      <c r="KH236" s="114"/>
      <c r="KI236" s="114"/>
      <c r="KJ236" s="114"/>
      <c r="KK236" s="114"/>
      <c r="KL236" s="114"/>
      <c r="KM236" s="114"/>
      <c r="KN236" s="114"/>
      <c r="KO236" s="114"/>
      <c r="KP236" s="114"/>
      <c r="KQ236" s="114"/>
      <c r="KR236" s="114"/>
      <c r="KS236" s="114"/>
      <c r="KT236" s="114"/>
      <c r="KU236" s="114"/>
      <c r="KV236" s="114"/>
      <c r="KW236" s="114"/>
      <c r="KX236" s="114"/>
      <c r="KY236" s="114"/>
      <c r="KZ236" s="114"/>
      <c r="LA236" s="114"/>
      <c r="LB236" s="114"/>
      <c r="LC236" s="114"/>
    </row>
    <row r="237" spans="1:315" s="139" customFormat="1" ht="25" customHeight="1">
      <c r="A237" s="137"/>
      <c r="B237" s="170"/>
      <c r="C237" s="171"/>
      <c r="D237" s="172"/>
      <c r="E237" s="173"/>
      <c r="F237" s="173"/>
      <c r="G237" s="173"/>
      <c r="H237" s="174"/>
      <c r="I237" s="137"/>
      <c r="J237" s="175" t="str">
        <f t="shared" si="2"/>
        <v/>
      </c>
      <c r="K237" s="176"/>
      <c r="L237" s="177" t="str">
        <f t="shared" si="3"/>
        <v/>
      </c>
      <c r="M237" s="176"/>
      <c r="N237" s="177" t="str">
        <f t="shared" si="4"/>
        <v/>
      </c>
      <c r="O237" s="176"/>
      <c r="P237" s="177" t="str">
        <f t="shared" si="5"/>
        <v/>
      </c>
      <c r="Q237" s="178"/>
      <c r="R237" s="137"/>
      <c r="S237" s="175" t="str">
        <f t="shared" si="6"/>
        <v/>
      </c>
      <c r="T237" s="176"/>
      <c r="U237" s="177" t="str">
        <f t="shared" si="7"/>
        <v/>
      </c>
      <c r="V237" s="176"/>
      <c r="W237" s="177" t="str">
        <f t="shared" si="8"/>
        <v/>
      </c>
      <c r="X237" s="176"/>
      <c r="Y237" s="179" t="str">
        <f t="shared" si="9"/>
        <v/>
      </c>
      <c r="Z237" s="180"/>
      <c r="AA237" s="137"/>
      <c r="AB237" s="181"/>
      <c r="AC237" s="182" t="str">
        <f t="shared" si="0"/>
        <v/>
      </c>
      <c r="AD237" s="183" t="str">
        <f t="shared" si="1"/>
        <v/>
      </c>
      <c r="AE237" s="184"/>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7"/>
      <c r="BE237" s="137"/>
      <c r="BF237" s="137"/>
      <c r="BG237" s="137"/>
      <c r="BH237" s="137"/>
      <c r="BI237" s="137"/>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c r="HD237" s="114"/>
      <c r="HE237" s="114"/>
      <c r="HF237" s="114"/>
      <c r="HG237" s="114"/>
      <c r="HH237" s="114"/>
      <c r="HI237" s="114"/>
      <c r="HJ237" s="114"/>
      <c r="HK237" s="114"/>
      <c r="HL237" s="114"/>
      <c r="HM237" s="114"/>
      <c r="HN237" s="114"/>
      <c r="HO237" s="114"/>
      <c r="HP237" s="114"/>
      <c r="HQ237" s="114"/>
      <c r="HR237" s="114"/>
      <c r="HS237" s="114"/>
      <c r="HT237" s="114"/>
      <c r="HU237" s="114"/>
      <c r="HV237" s="114"/>
      <c r="HW237" s="114"/>
      <c r="HX237" s="114"/>
      <c r="HY237" s="114"/>
      <c r="HZ237" s="114"/>
      <c r="IA237" s="114"/>
      <c r="IB237" s="114"/>
      <c r="IC237" s="114"/>
      <c r="ID237" s="114"/>
      <c r="IE237" s="114"/>
      <c r="IF237" s="114"/>
      <c r="IG237" s="114"/>
      <c r="IH237" s="114"/>
      <c r="II237" s="114"/>
      <c r="IJ237" s="114"/>
      <c r="IK237" s="114"/>
      <c r="IL237" s="114"/>
      <c r="IM237" s="114"/>
      <c r="IN237" s="114"/>
      <c r="IO237" s="114"/>
      <c r="IP237" s="114"/>
      <c r="IQ237" s="114"/>
      <c r="IR237" s="114"/>
      <c r="IS237" s="114"/>
      <c r="IT237" s="114"/>
      <c r="IU237" s="114"/>
      <c r="IV237" s="114"/>
      <c r="IW237" s="114"/>
      <c r="IX237" s="114"/>
      <c r="IY237" s="114"/>
      <c r="IZ237" s="114"/>
      <c r="JA237" s="114"/>
      <c r="JB237" s="114"/>
      <c r="JC237" s="114"/>
      <c r="JD237" s="114"/>
      <c r="JE237" s="114"/>
      <c r="JF237" s="114"/>
      <c r="JG237" s="114"/>
      <c r="JH237" s="114"/>
      <c r="JI237" s="114"/>
      <c r="JJ237" s="114"/>
      <c r="JK237" s="114"/>
      <c r="JL237" s="114"/>
      <c r="JM237" s="114"/>
      <c r="JN237" s="114"/>
      <c r="JO237" s="114"/>
      <c r="JP237" s="114"/>
      <c r="JQ237" s="114"/>
      <c r="JR237" s="114"/>
      <c r="JS237" s="114"/>
      <c r="JT237" s="114"/>
      <c r="JU237" s="114"/>
      <c r="JV237" s="114"/>
      <c r="JW237" s="114"/>
      <c r="JX237" s="114"/>
      <c r="JY237" s="114"/>
      <c r="JZ237" s="114"/>
      <c r="KA237" s="114"/>
      <c r="KB237" s="114"/>
      <c r="KC237" s="114"/>
      <c r="KD237" s="114"/>
      <c r="KE237" s="114"/>
      <c r="KF237" s="114"/>
      <c r="KG237" s="114"/>
      <c r="KH237" s="114"/>
      <c r="KI237" s="114"/>
      <c r="KJ237" s="114"/>
      <c r="KK237" s="114"/>
      <c r="KL237" s="114"/>
      <c r="KM237" s="114"/>
      <c r="KN237" s="114"/>
      <c r="KO237" s="114"/>
      <c r="KP237" s="114"/>
      <c r="KQ237" s="114"/>
      <c r="KR237" s="114"/>
      <c r="KS237" s="114"/>
      <c r="KT237" s="114"/>
      <c r="KU237" s="114"/>
      <c r="KV237" s="114"/>
      <c r="KW237" s="114"/>
      <c r="KX237" s="114"/>
      <c r="KY237" s="114"/>
      <c r="KZ237" s="114"/>
      <c r="LA237" s="114"/>
      <c r="LB237" s="114"/>
      <c r="LC237" s="114"/>
    </row>
    <row r="238" spans="1:315" s="139" customFormat="1" ht="25" customHeight="1">
      <c r="A238" s="137"/>
      <c r="B238" s="170"/>
      <c r="C238" s="171"/>
      <c r="D238" s="172"/>
      <c r="E238" s="173"/>
      <c r="F238" s="173"/>
      <c r="G238" s="173"/>
      <c r="H238" s="174"/>
      <c r="I238" s="137"/>
      <c r="J238" s="175" t="str">
        <f t="shared" si="2"/>
        <v/>
      </c>
      <c r="K238" s="176"/>
      <c r="L238" s="177" t="str">
        <f t="shared" si="3"/>
        <v/>
      </c>
      <c r="M238" s="176"/>
      <c r="N238" s="177" t="str">
        <f t="shared" si="4"/>
        <v/>
      </c>
      <c r="O238" s="176"/>
      <c r="P238" s="177" t="str">
        <f t="shared" si="5"/>
        <v/>
      </c>
      <c r="Q238" s="178"/>
      <c r="R238" s="137"/>
      <c r="S238" s="175" t="str">
        <f t="shared" si="6"/>
        <v/>
      </c>
      <c r="T238" s="176"/>
      <c r="U238" s="177" t="str">
        <f t="shared" si="7"/>
        <v/>
      </c>
      <c r="V238" s="176"/>
      <c r="W238" s="177" t="str">
        <f t="shared" si="8"/>
        <v/>
      </c>
      <c r="X238" s="176"/>
      <c r="Y238" s="179" t="str">
        <f t="shared" si="9"/>
        <v/>
      </c>
      <c r="Z238" s="180"/>
      <c r="AA238" s="137"/>
      <c r="AB238" s="181"/>
      <c r="AC238" s="182" t="str">
        <f t="shared" si="0"/>
        <v/>
      </c>
      <c r="AD238" s="183" t="str">
        <f t="shared" si="1"/>
        <v/>
      </c>
      <c r="AE238" s="184"/>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7"/>
      <c r="BE238" s="137"/>
      <c r="BF238" s="137"/>
      <c r="BG238" s="137"/>
      <c r="BH238" s="137"/>
      <c r="BI238" s="137"/>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114"/>
      <c r="IE238" s="114"/>
      <c r="IF238" s="114"/>
      <c r="IG238" s="114"/>
      <c r="IH238" s="114"/>
      <c r="II238" s="114"/>
      <c r="IJ238" s="114"/>
      <c r="IK238" s="114"/>
      <c r="IL238" s="114"/>
      <c r="IM238" s="114"/>
      <c r="IN238" s="114"/>
      <c r="IO238" s="114"/>
      <c r="IP238" s="114"/>
      <c r="IQ238" s="114"/>
      <c r="IR238" s="114"/>
      <c r="IS238" s="114"/>
      <c r="IT238" s="114"/>
      <c r="IU238" s="114"/>
      <c r="IV238" s="114"/>
      <c r="IW238" s="114"/>
      <c r="IX238" s="114"/>
      <c r="IY238" s="114"/>
      <c r="IZ238" s="114"/>
      <c r="JA238" s="114"/>
      <c r="JB238" s="114"/>
      <c r="JC238" s="114"/>
      <c r="JD238" s="114"/>
      <c r="JE238" s="114"/>
      <c r="JF238" s="114"/>
      <c r="JG238" s="114"/>
      <c r="JH238" s="114"/>
      <c r="JI238" s="114"/>
      <c r="JJ238" s="114"/>
      <c r="JK238" s="114"/>
      <c r="JL238" s="114"/>
      <c r="JM238" s="114"/>
      <c r="JN238" s="114"/>
      <c r="JO238" s="114"/>
      <c r="JP238" s="114"/>
      <c r="JQ238" s="114"/>
      <c r="JR238" s="114"/>
      <c r="JS238" s="114"/>
      <c r="JT238" s="114"/>
      <c r="JU238" s="114"/>
      <c r="JV238" s="114"/>
      <c r="JW238" s="114"/>
      <c r="JX238" s="114"/>
      <c r="JY238" s="114"/>
      <c r="JZ238" s="114"/>
      <c r="KA238" s="114"/>
      <c r="KB238" s="114"/>
      <c r="KC238" s="114"/>
      <c r="KD238" s="114"/>
      <c r="KE238" s="114"/>
      <c r="KF238" s="114"/>
      <c r="KG238" s="114"/>
      <c r="KH238" s="114"/>
      <c r="KI238" s="114"/>
      <c r="KJ238" s="114"/>
      <c r="KK238" s="114"/>
      <c r="KL238" s="114"/>
      <c r="KM238" s="114"/>
      <c r="KN238" s="114"/>
      <c r="KO238" s="114"/>
      <c r="KP238" s="114"/>
      <c r="KQ238" s="114"/>
      <c r="KR238" s="114"/>
      <c r="KS238" s="114"/>
      <c r="KT238" s="114"/>
      <c r="KU238" s="114"/>
      <c r="KV238" s="114"/>
      <c r="KW238" s="114"/>
      <c r="KX238" s="114"/>
      <c r="KY238" s="114"/>
      <c r="KZ238" s="114"/>
      <c r="LA238" s="114"/>
      <c r="LB238" s="114"/>
      <c r="LC238" s="114"/>
    </row>
    <row r="239" spans="1:315" s="139" customFormat="1" ht="25" customHeight="1">
      <c r="A239" s="137"/>
      <c r="B239" s="170"/>
      <c r="C239" s="171"/>
      <c r="D239" s="172"/>
      <c r="E239" s="173"/>
      <c r="F239" s="173"/>
      <c r="G239" s="173"/>
      <c r="H239" s="174"/>
      <c r="I239" s="137"/>
      <c r="J239" s="175" t="str">
        <f t="shared" si="2"/>
        <v/>
      </c>
      <c r="K239" s="176"/>
      <c r="L239" s="177" t="str">
        <f t="shared" si="3"/>
        <v/>
      </c>
      <c r="M239" s="176"/>
      <c r="N239" s="177" t="str">
        <f t="shared" si="4"/>
        <v/>
      </c>
      <c r="O239" s="176"/>
      <c r="P239" s="177" t="str">
        <f t="shared" si="5"/>
        <v/>
      </c>
      <c r="Q239" s="178"/>
      <c r="R239" s="137"/>
      <c r="S239" s="175" t="str">
        <f t="shared" si="6"/>
        <v/>
      </c>
      <c r="T239" s="176"/>
      <c r="U239" s="177" t="str">
        <f t="shared" si="7"/>
        <v/>
      </c>
      <c r="V239" s="176"/>
      <c r="W239" s="177" t="str">
        <f t="shared" si="8"/>
        <v/>
      </c>
      <c r="X239" s="176"/>
      <c r="Y239" s="179" t="str">
        <f t="shared" si="9"/>
        <v/>
      </c>
      <c r="Z239" s="180"/>
      <c r="AA239" s="137"/>
      <c r="AB239" s="181"/>
      <c r="AC239" s="182" t="str">
        <f t="shared" si="0"/>
        <v/>
      </c>
      <c r="AD239" s="183" t="str">
        <f t="shared" si="1"/>
        <v/>
      </c>
      <c r="AE239" s="184"/>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7"/>
      <c r="BE239" s="137"/>
      <c r="BF239" s="137"/>
      <c r="BG239" s="137"/>
      <c r="BH239" s="137"/>
      <c r="BI239" s="137"/>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c r="HD239" s="114"/>
      <c r="HE239" s="114"/>
      <c r="HF239" s="114"/>
      <c r="HG239" s="114"/>
      <c r="HH239" s="114"/>
      <c r="HI239" s="114"/>
      <c r="HJ239" s="114"/>
      <c r="HK239" s="114"/>
      <c r="HL239" s="114"/>
      <c r="HM239" s="114"/>
      <c r="HN239" s="114"/>
      <c r="HO239" s="114"/>
      <c r="HP239" s="114"/>
      <c r="HQ239" s="114"/>
      <c r="HR239" s="114"/>
      <c r="HS239" s="114"/>
      <c r="HT239" s="114"/>
      <c r="HU239" s="114"/>
      <c r="HV239" s="114"/>
      <c r="HW239" s="114"/>
      <c r="HX239" s="114"/>
      <c r="HY239" s="114"/>
      <c r="HZ239" s="114"/>
      <c r="IA239" s="114"/>
      <c r="IB239" s="114"/>
      <c r="IC239" s="114"/>
      <c r="ID239" s="114"/>
      <c r="IE239" s="114"/>
      <c r="IF239" s="114"/>
      <c r="IG239" s="114"/>
      <c r="IH239" s="114"/>
      <c r="II239" s="114"/>
      <c r="IJ239" s="114"/>
      <c r="IK239" s="114"/>
      <c r="IL239" s="114"/>
      <c r="IM239" s="114"/>
      <c r="IN239" s="114"/>
      <c r="IO239" s="114"/>
      <c r="IP239" s="114"/>
      <c r="IQ239" s="114"/>
      <c r="IR239" s="114"/>
      <c r="IS239" s="114"/>
      <c r="IT239" s="114"/>
      <c r="IU239" s="114"/>
      <c r="IV239" s="114"/>
      <c r="IW239" s="114"/>
      <c r="IX239" s="114"/>
      <c r="IY239" s="114"/>
      <c r="IZ239" s="114"/>
      <c r="JA239" s="114"/>
      <c r="JB239" s="114"/>
      <c r="JC239" s="114"/>
      <c r="JD239" s="114"/>
      <c r="JE239" s="114"/>
      <c r="JF239" s="114"/>
      <c r="JG239" s="114"/>
      <c r="JH239" s="114"/>
      <c r="JI239" s="114"/>
      <c r="JJ239" s="114"/>
      <c r="JK239" s="114"/>
      <c r="JL239" s="114"/>
      <c r="JM239" s="114"/>
      <c r="JN239" s="114"/>
      <c r="JO239" s="114"/>
      <c r="JP239" s="114"/>
      <c r="JQ239" s="114"/>
      <c r="JR239" s="114"/>
      <c r="JS239" s="114"/>
      <c r="JT239" s="114"/>
      <c r="JU239" s="114"/>
      <c r="JV239" s="114"/>
      <c r="JW239" s="114"/>
      <c r="JX239" s="114"/>
      <c r="JY239" s="114"/>
      <c r="JZ239" s="114"/>
      <c r="KA239" s="114"/>
      <c r="KB239" s="114"/>
      <c r="KC239" s="114"/>
      <c r="KD239" s="114"/>
      <c r="KE239" s="114"/>
      <c r="KF239" s="114"/>
      <c r="KG239" s="114"/>
      <c r="KH239" s="114"/>
      <c r="KI239" s="114"/>
      <c r="KJ239" s="114"/>
      <c r="KK239" s="114"/>
      <c r="KL239" s="114"/>
      <c r="KM239" s="114"/>
      <c r="KN239" s="114"/>
      <c r="KO239" s="114"/>
      <c r="KP239" s="114"/>
      <c r="KQ239" s="114"/>
      <c r="KR239" s="114"/>
      <c r="KS239" s="114"/>
      <c r="KT239" s="114"/>
      <c r="KU239" s="114"/>
      <c r="KV239" s="114"/>
      <c r="KW239" s="114"/>
      <c r="KX239" s="114"/>
      <c r="KY239" s="114"/>
      <c r="KZ239" s="114"/>
      <c r="LA239" s="114"/>
      <c r="LB239" s="114"/>
      <c r="LC239" s="114"/>
    </row>
    <row r="240" spans="1:315" s="139" customFormat="1" ht="25" customHeight="1">
      <c r="A240" s="137"/>
      <c r="B240" s="170"/>
      <c r="C240" s="171"/>
      <c r="D240" s="172"/>
      <c r="E240" s="173"/>
      <c r="F240" s="173"/>
      <c r="G240" s="173"/>
      <c r="H240" s="174"/>
      <c r="I240" s="137"/>
      <c r="J240" s="175" t="str">
        <f t="shared" si="2"/>
        <v/>
      </c>
      <c r="K240" s="176"/>
      <c r="L240" s="177" t="str">
        <f t="shared" si="3"/>
        <v/>
      </c>
      <c r="M240" s="176"/>
      <c r="N240" s="177" t="str">
        <f t="shared" si="4"/>
        <v/>
      </c>
      <c r="O240" s="176"/>
      <c r="P240" s="177" t="str">
        <f t="shared" si="5"/>
        <v/>
      </c>
      <c r="Q240" s="178"/>
      <c r="R240" s="137"/>
      <c r="S240" s="175" t="str">
        <f t="shared" si="6"/>
        <v/>
      </c>
      <c r="T240" s="176"/>
      <c r="U240" s="177" t="str">
        <f t="shared" si="7"/>
        <v/>
      </c>
      <c r="V240" s="176"/>
      <c r="W240" s="177" t="str">
        <f t="shared" si="8"/>
        <v/>
      </c>
      <c r="X240" s="176"/>
      <c r="Y240" s="179" t="str">
        <f t="shared" si="9"/>
        <v/>
      </c>
      <c r="Z240" s="180"/>
      <c r="AA240" s="137"/>
      <c r="AB240" s="181"/>
      <c r="AC240" s="182" t="str">
        <f t="shared" si="0"/>
        <v/>
      </c>
      <c r="AD240" s="183" t="str">
        <f t="shared" si="1"/>
        <v/>
      </c>
      <c r="AE240" s="184"/>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7"/>
      <c r="BE240" s="137"/>
      <c r="BF240" s="137"/>
      <c r="BG240" s="137"/>
      <c r="BH240" s="137"/>
      <c r="BI240" s="137"/>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c r="HD240" s="114"/>
      <c r="HE240" s="114"/>
      <c r="HF240" s="114"/>
      <c r="HG240" s="114"/>
      <c r="HH240" s="114"/>
      <c r="HI240" s="114"/>
      <c r="HJ240" s="114"/>
      <c r="HK240" s="114"/>
      <c r="HL240" s="114"/>
      <c r="HM240" s="114"/>
      <c r="HN240" s="114"/>
      <c r="HO240" s="114"/>
      <c r="HP240" s="114"/>
      <c r="HQ240" s="114"/>
      <c r="HR240" s="114"/>
      <c r="HS240" s="114"/>
      <c r="HT240" s="114"/>
      <c r="HU240" s="114"/>
      <c r="HV240" s="114"/>
      <c r="HW240" s="114"/>
      <c r="HX240" s="114"/>
      <c r="HY240" s="114"/>
      <c r="HZ240" s="114"/>
      <c r="IA240" s="114"/>
      <c r="IB240" s="114"/>
      <c r="IC240" s="114"/>
      <c r="ID240" s="114"/>
      <c r="IE240" s="114"/>
      <c r="IF240" s="114"/>
      <c r="IG240" s="114"/>
      <c r="IH240" s="114"/>
      <c r="II240" s="114"/>
      <c r="IJ240" s="114"/>
      <c r="IK240" s="114"/>
      <c r="IL240" s="114"/>
      <c r="IM240" s="114"/>
      <c r="IN240" s="114"/>
      <c r="IO240" s="114"/>
      <c r="IP240" s="114"/>
      <c r="IQ240" s="114"/>
      <c r="IR240" s="114"/>
      <c r="IS240" s="114"/>
      <c r="IT240" s="114"/>
      <c r="IU240" s="114"/>
      <c r="IV240" s="114"/>
      <c r="IW240" s="114"/>
      <c r="IX240" s="114"/>
      <c r="IY240" s="114"/>
      <c r="IZ240" s="114"/>
      <c r="JA240" s="114"/>
      <c r="JB240" s="114"/>
      <c r="JC240" s="114"/>
      <c r="JD240" s="114"/>
      <c r="JE240" s="114"/>
      <c r="JF240" s="114"/>
      <c r="JG240" s="114"/>
      <c r="JH240" s="114"/>
      <c r="JI240" s="114"/>
      <c r="JJ240" s="114"/>
      <c r="JK240" s="114"/>
      <c r="JL240" s="114"/>
      <c r="JM240" s="114"/>
      <c r="JN240" s="114"/>
      <c r="JO240" s="114"/>
      <c r="JP240" s="114"/>
      <c r="JQ240" s="114"/>
      <c r="JR240" s="114"/>
      <c r="JS240" s="114"/>
      <c r="JT240" s="114"/>
      <c r="JU240" s="114"/>
      <c r="JV240" s="114"/>
      <c r="JW240" s="114"/>
      <c r="JX240" s="114"/>
      <c r="JY240" s="114"/>
      <c r="JZ240" s="114"/>
      <c r="KA240" s="114"/>
      <c r="KB240" s="114"/>
      <c r="KC240" s="114"/>
      <c r="KD240" s="114"/>
      <c r="KE240" s="114"/>
      <c r="KF240" s="114"/>
      <c r="KG240" s="114"/>
      <c r="KH240" s="114"/>
      <c r="KI240" s="114"/>
      <c r="KJ240" s="114"/>
      <c r="KK240" s="114"/>
      <c r="KL240" s="114"/>
      <c r="KM240" s="114"/>
      <c r="KN240" s="114"/>
      <c r="KO240" s="114"/>
      <c r="KP240" s="114"/>
      <c r="KQ240" s="114"/>
      <c r="KR240" s="114"/>
      <c r="KS240" s="114"/>
      <c r="KT240" s="114"/>
      <c r="KU240" s="114"/>
      <c r="KV240" s="114"/>
      <c r="KW240" s="114"/>
      <c r="KX240" s="114"/>
      <c r="KY240" s="114"/>
      <c r="KZ240" s="114"/>
      <c r="LA240" s="114"/>
      <c r="LB240" s="114"/>
      <c r="LC240" s="114"/>
    </row>
    <row r="241" spans="1:315" s="139" customFormat="1" ht="25" customHeight="1">
      <c r="A241" s="137"/>
      <c r="B241" s="170"/>
      <c r="C241" s="171"/>
      <c r="D241" s="172"/>
      <c r="E241" s="173"/>
      <c r="F241" s="173"/>
      <c r="G241" s="173"/>
      <c r="H241" s="174"/>
      <c r="I241" s="137"/>
      <c r="J241" s="175" t="str">
        <f t="shared" si="2"/>
        <v/>
      </c>
      <c r="K241" s="176"/>
      <c r="L241" s="177" t="str">
        <f t="shared" si="3"/>
        <v/>
      </c>
      <c r="M241" s="176"/>
      <c r="N241" s="177" t="str">
        <f t="shared" si="4"/>
        <v/>
      </c>
      <c r="O241" s="176"/>
      <c r="P241" s="177" t="str">
        <f t="shared" si="5"/>
        <v/>
      </c>
      <c r="Q241" s="178"/>
      <c r="R241" s="137"/>
      <c r="S241" s="175" t="str">
        <f t="shared" si="6"/>
        <v/>
      </c>
      <c r="T241" s="176"/>
      <c r="U241" s="177" t="str">
        <f t="shared" si="7"/>
        <v/>
      </c>
      <c r="V241" s="176"/>
      <c r="W241" s="177" t="str">
        <f t="shared" si="8"/>
        <v/>
      </c>
      <c r="X241" s="176"/>
      <c r="Y241" s="179" t="str">
        <f t="shared" si="9"/>
        <v/>
      </c>
      <c r="Z241" s="180"/>
      <c r="AA241" s="137"/>
      <c r="AB241" s="181"/>
      <c r="AC241" s="182" t="str">
        <f t="shared" si="0"/>
        <v/>
      </c>
      <c r="AD241" s="183" t="str">
        <f t="shared" si="1"/>
        <v/>
      </c>
      <c r="AE241" s="184"/>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7"/>
      <c r="BE241" s="137"/>
      <c r="BF241" s="137"/>
      <c r="BG241" s="137"/>
      <c r="BH241" s="137"/>
      <c r="BI241" s="137"/>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c r="IC241" s="114"/>
      <c r="ID241" s="114"/>
      <c r="IE241" s="114"/>
      <c r="IF241" s="114"/>
      <c r="IG241" s="114"/>
      <c r="IH241" s="114"/>
      <c r="II241" s="114"/>
      <c r="IJ241" s="114"/>
      <c r="IK241" s="114"/>
      <c r="IL241" s="114"/>
      <c r="IM241" s="114"/>
      <c r="IN241" s="114"/>
      <c r="IO241" s="114"/>
      <c r="IP241" s="114"/>
      <c r="IQ241" s="114"/>
      <c r="IR241" s="114"/>
      <c r="IS241" s="114"/>
      <c r="IT241" s="114"/>
      <c r="IU241" s="114"/>
      <c r="IV241" s="114"/>
      <c r="IW241" s="114"/>
      <c r="IX241" s="114"/>
      <c r="IY241" s="114"/>
      <c r="IZ241" s="114"/>
      <c r="JA241" s="114"/>
      <c r="JB241" s="114"/>
      <c r="JC241" s="114"/>
      <c r="JD241" s="114"/>
      <c r="JE241" s="114"/>
      <c r="JF241" s="114"/>
      <c r="JG241" s="114"/>
      <c r="JH241" s="114"/>
      <c r="JI241" s="114"/>
      <c r="JJ241" s="114"/>
      <c r="JK241" s="114"/>
      <c r="JL241" s="114"/>
      <c r="JM241" s="114"/>
      <c r="JN241" s="114"/>
      <c r="JO241" s="114"/>
      <c r="JP241" s="114"/>
      <c r="JQ241" s="114"/>
      <c r="JR241" s="114"/>
      <c r="JS241" s="114"/>
      <c r="JT241" s="114"/>
      <c r="JU241" s="114"/>
      <c r="JV241" s="114"/>
      <c r="JW241" s="114"/>
      <c r="JX241" s="114"/>
      <c r="JY241" s="114"/>
      <c r="JZ241" s="114"/>
      <c r="KA241" s="114"/>
      <c r="KB241" s="114"/>
      <c r="KC241" s="114"/>
      <c r="KD241" s="114"/>
      <c r="KE241" s="114"/>
      <c r="KF241" s="114"/>
      <c r="KG241" s="114"/>
      <c r="KH241" s="114"/>
      <c r="KI241" s="114"/>
      <c r="KJ241" s="114"/>
      <c r="KK241" s="114"/>
      <c r="KL241" s="114"/>
      <c r="KM241" s="114"/>
      <c r="KN241" s="114"/>
      <c r="KO241" s="114"/>
      <c r="KP241" s="114"/>
      <c r="KQ241" s="114"/>
      <c r="KR241" s="114"/>
      <c r="KS241" s="114"/>
      <c r="KT241" s="114"/>
      <c r="KU241" s="114"/>
      <c r="KV241" s="114"/>
      <c r="KW241" s="114"/>
      <c r="KX241" s="114"/>
      <c r="KY241" s="114"/>
      <c r="KZ241" s="114"/>
      <c r="LA241" s="114"/>
      <c r="LB241" s="114"/>
      <c r="LC241" s="114"/>
    </row>
    <row r="242" spans="1:315" s="139" customFormat="1" ht="25" customHeight="1">
      <c r="A242" s="137"/>
      <c r="B242" s="170"/>
      <c r="C242" s="171"/>
      <c r="D242" s="172"/>
      <c r="E242" s="173"/>
      <c r="F242" s="173"/>
      <c r="G242" s="173"/>
      <c r="H242" s="174"/>
      <c r="I242" s="137"/>
      <c r="J242" s="175" t="str">
        <f t="shared" si="2"/>
        <v/>
      </c>
      <c r="K242" s="176"/>
      <c r="L242" s="177" t="str">
        <f t="shared" si="3"/>
        <v/>
      </c>
      <c r="M242" s="176"/>
      <c r="N242" s="177" t="str">
        <f t="shared" si="4"/>
        <v/>
      </c>
      <c r="O242" s="176"/>
      <c r="P242" s="177" t="str">
        <f t="shared" si="5"/>
        <v/>
      </c>
      <c r="Q242" s="178"/>
      <c r="R242" s="137"/>
      <c r="S242" s="175" t="str">
        <f t="shared" si="6"/>
        <v/>
      </c>
      <c r="T242" s="176"/>
      <c r="U242" s="177" t="str">
        <f t="shared" si="7"/>
        <v/>
      </c>
      <c r="V242" s="176"/>
      <c r="W242" s="177" t="str">
        <f t="shared" si="8"/>
        <v/>
      </c>
      <c r="X242" s="176"/>
      <c r="Y242" s="179" t="str">
        <f t="shared" si="9"/>
        <v/>
      </c>
      <c r="Z242" s="180"/>
      <c r="AA242" s="137"/>
      <c r="AB242" s="181"/>
      <c r="AC242" s="182" t="str">
        <f t="shared" si="0"/>
        <v/>
      </c>
      <c r="AD242" s="183" t="str">
        <f t="shared" si="1"/>
        <v/>
      </c>
      <c r="AE242" s="184"/>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7"/>
      <c r="BE242" s="137"/>
      <c r="BF242" s="137"/>
      <c r="BG242" s="137"/>
      <c r="BH242" s="137"/>
      <c r="BI242" s="137"/>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c r="HD242" s="114"/>
      <c r="HE242" s="114"/>
      <c r="HF242" s="114"/>
      <c r="HG242" s="114"/>
      <c r="HH242" s="114"/>
      <c r="HI242" s="114"/>
      <c r="HJ242" s="114"/>
      <c r="HK242" s="114"/>
      <c r="HL242" s="114"/>
      <c r="HM242" s="114"/>
      <c r="HN242" s="114"/>
      <c r="HO242" s="114"/>
      <c r="HP242" s="114"/>
      <c r="HQ242" s="114"/>
      <c r="HR242" s="114"/>
      <c r="HS242" s="114"/>
      <c r="HT242" s="114"/>
      <c r="HU242" s="114"/>
      <c r="HV242" s="114"/>
      <c r="HW242" s="114"/>
      <c r="HX242" s="114"/>
      <c r="HY242" s="114"/>
      <c r="HZ242" s="114"/>
      <c r="IA242" s="114"/>
      <c r="IB242" s="114"/>
      <c r="IC242" s="114"/>
      <c r="ID242" s="114"/>
      <c r="IE242" s="114"/>
      <c r="IF242" s="114"/>
      <c r="IG242" s="114"/>
      <c r="IH242" s="114"/>
      <c r="II242" s="114"/>
      <c r="IJ242" s="114"/>
      <c r="IK242" s="114"/>
      <c r="IL242" s="114"/>
      <c r="IM242" s="114"/>
      <c r="IN242" s="114"/>
      <c r="IO242" s="114"/>
      <c r="IP242" s="114"/>
      <c r="IQ242" s="114"/>
      <c r="IR242" s="114"/>
      <c r="IS242" s="114"/>
      <c r="IT242" s="114"/>
      <c r="IU242" s="114"/>
      <c r="IV242" s="114"/>
      <c r="IW242" s="114"/>
      <c r="IX242" s="114"/>
      <c r="IY242" s="114"/>
      <c r="IZ242" s="114"/>
      <c r="JA242" s="114"/>
      <c r="JB242" s="114"/>
      <c r="JC242" s="114"/>
      <c r="JD242" s="114"/>
      <c r="JE242" s="114"/>
      <c r="JF242" s="114"/>
      <c r="JG242" s="114"/>
      <c r="JH242" s="114"/>
      <c r="JI242" s="114"/>
      <c r="JJ242" s="114"/>
      <c r="JK242" s="114"/>
      <c r="JL242" s="114"/>
      <c r="JM242" s="114"/>
      <c r="JN242" s="114"/>
      <c r="JO242" s="114"/>
      <c r="JP242" s="114"/>
      <c r="JQ242" s="114"/>
      <c r="JR242" s="114"/>
      <c r="JS242" s="114"/>
      <c r="JT242" s="114"/>
      <c r="JU242" s="114"/>
      <c r="JV242" s="114"/>
      <c r="JW242" s="114"/>
      <c r="JX242" s="114"/>
      <c r="JY242" s="114"/>
      <c r="JZ242" s="114"/>
      <c r="KA242" s="114"/>
      <c r="KB242" s="114"/>
      <c r="KC242" s="114"/>
      <c r="KD242" s="114"/>
      <c r="KE242" s="114"/>
      <c r="KF242" s="114"/>
      <c r="KG242" s="114"/>
      <c r="KH242" s="114"/>
      <c r="KI242" s="114"/>
      <c r="KJ242" s="114"/>
      <c r="KK242" s="114"/>
      <c r="KL242" s="114"/>
      <c r="KM242" s="114"/>
      <c r="KN242" s="114"/>
      <c r="KO242" s="114"/>
      <c r="KP242" s="114"/>
      <c r="KQ242" s="114"/>
      <c r="KR242" s="114"/>
      <c r="KS242" s="114"/>
      <c r="KT242" s="114"/>
      <c r="KU242" s="114"/>
      <c r="KV242" s="114"/>
      <c r="KW242" s="114"/>
      <c r="KX242" s="114"/>
      <c r="KY242" s="114"/>
      <c r="KZ242" s="114"/>
      <c r="LA242" s="114"/>
      <c r="LB242" s="114"/>
      <c r="LC242" s="114"/>
    </row>
    <row r="243" spans="1:315" s="139" customFormat="1" ht="25" customHeight="1">
      <c r="A243" s="137"/>
      <c r="B243" s="170"/>
      <c r="C243" s="171"/>
      <c r="D243" s="172"/>
      <c r="E243" s="173"/>
      <c r="F243" s="173"/>
      <c r="G243" s="173"/>
      <c r="H243" s="174"/>
      <c r="I243" s="137"/>
      <c r="J243" s="175" t="str">
        <f t="shared" si="2"/>
        <v/>
      </c>
      <c r="K243" s="176"/>
      <c r="L243" s="177" t="str">
        <f t="shared" si="3"/>
        <v/>
      </c>
      <c r="M243" s="176"/>
      <c r="N243" s="177" t="str">
        <f t="shared" si="4"/>
        <v/>
      </c>
      <c r="O243" s="176"/>
      <c r="P243" s="177" t="str">
        <f t="shared" si="5"/>
        <v/>
      </c>
      <c r="Q243" s="178"/>
      <c r="R243" s="137"/>
      <c r="S243" s="175" t="str">
        <f t="shared" si="6"/>
        <v/>
      </c>
      <c r="T243" s="176"/>
      <c r="U243" s="177" t="str">
        <f t="shared" si="7"/>
        <v/>
      </c>
      <c r="V243" s="176"/>
      <c r="W243" s="177" t="str">
        <f t="shared" si="8"/>
        <v/>
      </c>
      <c r="X243" s="176"/>
      <c r="Y243" s="179" t="str">
        <f t="shared" si="9"/>
        <v/>
      </c>
      <c r="Z243" s="180"/>
      <c r="AA243" s="137"/>
      <c r="AB243" s="181"/>
      <c r="AC243" s="182" t="str">
        <f t="shared" si="0"/>
        <v/>
      </c>
      <c r="AD243" s="183" t="str">
        <f t="shared" si="1"/>
        <v/>
      </c>
      <c r="AE243" s="184"/>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7"/>
      <c r="BE243" s="137"/>
      <c r="BF243" s="137"/>
      <c r="BG243" s="137"/>
      <c r="BH243" s="137"/>
      <c r="BI243" s="137"/>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c r="IC243" s="114"/>
      <c r="ID243" s="114"/>
      <c r="IE243" s="114"/>
      <c r="IF243" s="114"/>
      <c r="IG243" s="114"/>
      <c r="IH243" s="114"/>
      <c r="II243" s="114"/>
      <c r="IJ243" s="114"/>
      <c r="IK243" s="114"/>
      <c r="IL243" s="114"/>
      <c r="IM243" s="114"/>
      <c r="IN243" s="114"/>
      <c r="IO243" s="114"/>
      <c r="IP243" s="114"/>
      <c r="IQ243" s="114"/>
      <c r="IR243" s="114"/>
      <c r="IS243" s="114"/>
      <c r="IT243" s="114"/>
      <c r="IU243" s="114"/>
      <c r="IV243" s="114"/>
      <c r="IW243" s="114"/>
      <c r="IX243" s="114"/>
      <c r="IY243" s="114"/>
      <c r="IZ243" s="114"/>
      <c r="JA243" s="114"/>
      <c r="JB243" s="114"/>
      <c r="JC243" s="114"/>
      <c r="JD243" s="114"/>
      <c r="JE243" s="114"/>
      <c r="JF243" s="114"/>
      <c r="JG243" s="114"/>
      <c r="JH243" s="114"/>
      <c r="JI243" s="114"/>
      <c r="JJ243" s="114"/>
      <c r="JK243" s="114"/>
      <c r="JL243" s="114"/>
      <c r="JM243" s="114"/>
      <c r="JN243" s="114"/>
      <c r="JO243" s="114"/>
      <c r="JP243" s="114"/>
      <c r="JQ243" s="114"/>
      <c r="JR243" s="114"/>
      <c r="JS243" s="114"/>
      <c r="JT243" s="114"/>
      <c r="JU243" s="114"/>
      <c r="JV243" s="114"/>
      <c r="JW243" s="114"/>
      <c r="JX243" s="114"/>
      <c r="JY243" s="114"/>
      <c r="JZ243" s="114"/>
      <c r="KA243" s="114"/>
      <c r="KB243" s="114"/>
      <c r="KC243" s="114"/>
      <c r="KD243" s="114"/>
      <c r="KE243" s="114"/>
      <c r="KF243" s="114"/>
      <c r="KG243" s="114"/>
      <c r="KH243" s="114"/>
      <c r="KI243" s="114"/>
      <c r="KJ243" s="114"/>
      <c r="KK243" s="114"/>
      <c r="KL243" s="114"/>
      <c r="KM243" s="114"/>
      <c r="KN243" s="114"/>
      <c r="KO243" s="114"/>
      <c r="KP243" s="114"/>
      <c r="KQ243" s="114"/>
      <c r="KR243" s="114"/>
      <c r="KS243" s="114"/>
      <c r="KT243" s="114"/>
      <c r="KU243" s="114"/>
      <c r="KV243" s="114"/>
      <c r="KW243" s="114"/>
      <c r="KX243" s="114"/>
      <c r="KY243" s="114"/>
      <c r="KZ243" s="114"/>
      <c r="LA243" s="114"/>
      <c r="LB243" s="114"/>
      <c r="LC243" s="114"/>
    </row>
    <row r="244" spans="1:315" s="139" customFormat="1" ht="25" customHeight="1">
      <c r="A244" s="137"/>
      <c r="B244" s="170"/>
      <c r="C244" s="171"/>
      <c r="D244" s="172"/>
      <c r="E244" s="173"/>
      <c r="F244" s="173"/>
      <c r="G244" s="173"/>
      <c r="H244" s="174"/>
      <c r="I244" s="137"/>
      <c r="J244" s="175" t="str">
        <f t="shared" si="2"/>
        <v/>
      </c>
      <c r="K244" s="176"/>
      <c r="L244" s="177" t="str">
        <f t="shared" si="3"/>
        <v/>
      </c>
      <c r="M244" s="176"/>
      <c r="N244" s="177" t="str">
        <f t="shared" si="4"/>
        <v/>
      </c>
      <c r="O244" s="176"/>
      <c r="P244" s="177" t="str">
        <f t="shared" si="5"/>
        <v/>
      </c>
      <c r="Q244" s="178"/>
      <c r="R244" s="137"/>
      <c r="S244" s="175" t="str">
        <f t="shared" si="6"/>
        <v/>
      </c>
      <c r="T244" s="176"/>
      <c r="U244" s="177" t="str">
        <f t="shared" si="7"/>
        <v/>
      </c>
      <c r="V244" s="176"/>
      <c r="W244" s="177" t="str">
        <f t="shared" si="8"/>
        <v/>
      </c>
      <c r="X244" s="176"/>
      <c r="Y244" s="179" t="str">
        <f t="shared" si="9"/>
        <v/>
      </c>
      <c r="Z244" s="180"/>
      <c r="AA244" s="137"/>
      <c r="AB244" s="181"/>
      <c r="AC244" s="182" t="str">
        <f t="shared" si="0"/>
        <v/>
      </c>
      <c r="AD244" s="183" t="str">
        <f t="shared" si="1"/>
        <v/>
      </c>
      <c r="AE244" s="184"/>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7"/>
      <c r="BE244" s="137"/>
      <c r="BF244" s="137"/>
      <c r="BG244" s="137"/>
      <c r="BH244" s="137"/>
      <c r="BI244" s="137"/>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c r="IC244" s="114"/>
      <c r="ID244" s="114"/>
      <c r="IE244" s="114"/>
      <c r="IF244" s="114"/>
      <c r="IG244" s="114"/>
      <c r="IH244" s="114"/>
      <c r="II244" s="114"/>
      <c r="IJ244" s="114"/>
      <c r="IK244" s="114"/>
      <c r="IL244" s="114"/>
      <c r="IM244" s="114"/>
      <c r="IN244" s="114"/>
      <c r="IO244" s="114"/>
      <c r="IP244" s="114"/>
      <c r="IQ244" s="114"/>
      <c r="IR244" s="114"/>
      <c r="IS244" s="114"/>
      <c r="IT244" s="114"/>
      <c r="IU244" s="114"/>
      <c r="IV244" s="114"/>
      <c r="IW244" s="114"/>
      <c r="IX244" s="114"/>
      <c r="IY244" s="114"/>
      <c r="IZ244" s="114"/>
      <c r="JA244" s="114"/>
      <c r="JB244" s="114"/>
      <c r="JC244" s="114"/>
      <c r="JD244" s="114"/>
      <c r="JE244" s="114"/>
      <c r="JF244" s="114"/>
      <c r="JG244" s="114"/>
      <c r="JH244" s="114"/>
      <c r="JI244" s="114"/>
      <c r="JJ244" s="114"/>
      <c r="JK244" s="114"/>
      <c r="JL244" s="114"/>
      <c r="JM244" s="114"/>
      <c r="JN244" s="114"/>
      <c r="JO244" s="114"/>
      <c r="JP244" s="114"/>
      <c r="JQ244" s="114"/>
      <c r="JR244" s="114"/>
      <c r="JS244" s="114"/>
      <c r="JT244" s="114"/>
      <c r="JU244" s="114"/>
      <c r="JV244" s="114"/>
      <c r="JW244" s="114"/>
      <c r="JX244" s="114"/>
      <c r="JY244" s="114"/>
      <c r="JZ244" s="114"/>
      <c r="KA244" s="114"/>
      <c r="KB244" s="114"/>
      <c r="KC244" s="114"/>
      <c r="KD244" s="114"/>
      <c r="KE244" s="114"/>
      <c r="KF244" s="114"/>
      <c r="KG244" s="114"/>
      <c r="KH244" s="114"/>
      <c r="KI244" s="114"/>
      <c r="KJ244" s="114"/>
      <c r="KK244" s="114"/>
      <c r="KL244" s="114"/>
      <c r="KM244" s="114"/>
      <c r="KN244" s="114"/>
      <c r="KO244" s="114"/>
      <c r="KP244" s="114"/>
      <c r="KQ244" s="114"/>
      <c r="KR244" s="114"/>
      <c r="KS244" s="114"/>
      <c r="KT244" s="114"/>
      <c r="KU244" s="114"/>
      <c r="KV244" s="114"/>
      <c r="KW244" s="114"/>
      <c r="KX244" s="114"/>
      <c r="KY244" s="114"/>
      <c r="KZ244" s="114"/>
      <c r="LA244" s="114"/>
      <c r="LB244" s="114"/>
      <c r="LC244" s="114"/>
    </row>
    <row r="245" spans="1:315" s="139" customFormat="1" ht="25" customHeight="1">
      <c r="A245" s="137"/>
      <c r="B245" s="170"/>
      <c r="C245" s="171"/>
      <c r="D245" s="172"/>
      <c r="E245" s="173"/>
      <c r="F245" s="173"/>
      <c r="G245" s="173"/>
      <c r="H245" s="174"/>
      <c r="I245" s="137"/>
      <c r="J245" s="175" t="str">
        <f t="shared" si="2"/>
        <v/>
      </c>
      <c r="K245" s="176"/>
      <c r="L245" s="177" t="str">
        <f t="shared" si="3"/>
        <v/>
      </c>
      <c r="M245" s="176"/>
      <c r="N245" s="177" t="str">
        <f t="shared" si="4"/>
        <v/>
      </c>
      <c r="O245" s="176"/>
      <c r="P245" s="177" t="str">
        <f t="shared" si="5"/>
        <v/>
      </c>
      <c r="Q245" s="178"/>
      <c r="R245" s="137"/>
      <c r="S245" s="175" t="str">
        <f t="shared" si="6"/>
        <v/>
      </c>
      <c r="T245" s="176"/>
      <c r="U245" s="177" t="str">
        <f t="shared" si="7"/>
        <v/>
      </c>
      <c r="V245" s="176"/>
      <c r="W245" s="177" t="str">
        <f t="shared" si="8"/>
        <v/>
      </c>
      <c r="X245" s="176"/>
      <c r="Y245" s="179" t="str">
        <f t="shared" si="9"/>
        <v/>
      </c>
      <c r="Z245" s="180"/>
      <c r="AA245" s="137"/>
      <c r="AB245" s="181"/>
      <c r="AC245" s="182" t="str">
        <f t="shared" si="0"/>
        <v/>
      </c>
      <c r="AD245" s="183" t="str">
        <f t="shared" si="1"/>
        <v/>
      </c>
      <c r="AE245" s="184"/>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7"/>
      <c r="BE245" s="137"/>
      <c r="BF245" s="137"/>
      <c r="BG245" s="137"/>
      <c r="BH245" s="137"/>
      <c r="BI245" s="137"/>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c r="HD245" s="114"/>
      <c r="HE245" s="114"/>
      <c r="HF245" s="114"/>
      <c r="HG245" s="114"/>
      <c r="HH245" s="114"/>
      <c r="HI245" s="114"/>
      <c r="HJ245" s="114"/>
      <c r="HK245" s="114"/>
      <c r="HL245" s="114"/>
      <c r="HM245" s="114"/>
      <c r="HN245" s="114"/>
      <c r="HO245" s="114"/>
      <c r="HP245" s="114"/>
      <c r="HQ245" s="114"/>
      <c r="HR245" s="114"/>
      <c r="HS245" s="114"/>
      <c r="HT245" s="114"/>
      <c r="HU245" s="114"/>
      <c r="HV245" s="114"/>
      <c r="HW245" s="114"/>
      <c r="HX245" s="114"/>
      <c r="HY245" s="114"/>
      <c r="HZ245" s="114"/>
      <c r="IA245" s="114"/>
      <c r="IB245" s="114"/>
      <c r="IC245" s="114"/>
      <c r="ID245" s="114"/>
      <c r="IE245" s="114"/>
      <c r="IF245" s="114"/>
      <c r="IG245" s="114"/>
      <c r="IH245" s="114"/>
      <c r="II245" s="114"/>
      <c r="IJ245" s="114"/>
      <c r="IK245" s="114"/>
      <c r="IL245" s="114"/>
      <c r="IM245" s="114"/>
      <c r="IN245" s="114"/>
      <c r="IO245" s="114"/>
      <c r="IP245" s="114"/>
      <c r="IQ245" s="114"/>
      <c r="IR245" s="114"/>
      <c r="IS245" s="114"/>
      <c r="IT245" s="114"/>
      <c r="IU245" s="114"/>
      <c r="IV245" s="114"/>
      <c r="IW245" s="114"/>
      <c r="IX245" s="114"/>
      <c r="IY245" s="114"/>
      <c r="IZ245" s="114"/>
      <c r="JA245" s="114"/>
      <c r="JB245" s="114"/>
      <c r="JC245" s="114"/>
      <c r="JD245" s="114"/>
      <c r="JE245" s="114"/>
      <c r="JF245" s="114"/>
      <c r="JG245" s="114"/>
      <c r="JH245" s="114"/>
      <c r="JI245" s="114"/>
      <c r="JJ245" s="114"/>
      <c r="JK245" s="114"/>
      <c r="JL245" s="114"/>
      <c r="JM245" s="114"/>
      <c r="JN245" s="114"/>
      <c r="JO245" s="114"/>
      <c r="JP245" s="114"/>
      <c r="JQ245" s="114"/>
      <c r="JR245" s="114"/>
      <c r="JS245" s="114"/>
      <c r="JT245" s="114"/>
      <c r="JU245" s="114"/>
      <c r="JV245" s="114"/>
      <c r="JW245" s="114"/>
      <c r="JX245" s="114"/>
      <c r="JY245" s="114"/>
      <c r="JZ245" s="114"/>
      <c r="KA245" s="114"/>
      <c r="KB245" s="114"/>
      <c r="KC245" s="114"/>
      <c r="KD245" s="114"/>
      <c r="KE245" s="114"/>
      <c r="KF245" s="114"/>
      <c r="KG245" s="114"/>
      <c r="KH245" s="114"/>
      <c r="KI245" s="114"/>
      <c r="KJ245" s="114"/>
      <c r="KK245" s="114"/>
      <c r="KL245" s="114"/>
      <c r="KM245" s="114"/>
      <c r="KN245" s="114"/>
      <c r="KO245" s="114"/>
      <c r="KP245" s="114"/>
      <c r="KQ245" s="114"/>
      <c r="KR245" s="114"/>
      <c r="KS245" s="114"/>
      <c r="KT245" s="114"/>
      <c r="KU245" s="114"/>
      <c r="KV245" s="114"/>
      <c r="KW245" s="114"/>
      <c r="KX245" s="114"/>
      <c r="KY245" s="114"/>
      <c r="KZ245" s="114"/>
      <c r="LA245" s="114"/>
      <c r="LB245" s="114"/>
      <c r="LC245" s="114"/>
    </row>
    <row r="246" spans="1:315" s="139" customFormat="1" ht="25" customHeight="1">
      <c r="A246" s="137"/>
      <c r="B246" s="170"/>
      <c r="C246" s="171"/>
      <c r="D246" s="172"/>
      <c r="E246" s="173"/>
      <c r="F246" s="173"/>
      <c r="G246" s="173"/>
      <c r="H246" s="174"/>
      <c r="I246" s="137"/>
      <c r="J246" s="175" t="str">
        <f t="shared" si="2"/>
        <v/>
      </c>
      <c r="K246" s="176"/>
      <c r="L246" s="177" t="str">
        <f t="shared" si="3"/>
        <v/>
      </c>
      <c r="M246" s="176"/>
      <c r="N246" s="177" t="str">
        <f t="shared" si="4"/>
        <v/>
      </c>
      <c r="O246" s="176"/>
      <c r="P246" s="177" t="str">
        <f t="shared" si="5"/>
        <v/>
      </c>
      <c r="Q246" s="178"/>
      <c r="R246" s="137"/>
      <c r="S246" s="175" t="str">
        <f t="shared" si="6"/>
        <v/>
      </c>
      <c r="T246" s="176"/>
      <c r="U246" s="177" t="str">
        <f t="shared" si="7"/>
        <v/>
      </c>
      <c r="V246" s="176"/>
      <c r="W246" s="177" t="str">
        <f t="shared" si="8"/>
        <v/>
      </c>
      <c r="X246" s="176"/>
      <c r="Y246" s="179" t="str">
        <f t="shared" si="9"/>
        <v/>
      </c>
      <c r="Z246" s="180"/>
      <c r="AA246" s="137"/>
      <c r="AB246" s="181"/>
      <c r="AC246" s="182" t="str">
        <f t="shared" si="0"/>
        <v/>
      </c>
      <c r="AD246" s="183" t="str">
        <f t="shared" si="1"/>
        <v/>
      </c>
      <c r="AE246" s="184"/>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7"/>
      <c r="BE246" s="137"/>
      <c r="BF246" s="137"/>
      <c r="BG246" s="137"/>
      <c r="BH246" s="137"/>
      <c r="BI246" s="137"/>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c r="IC246" s="114"/>
      <c r="ID246" s="114"/>
      <c r="IE246" s="114"/>
      <c r="IF246" s="114"/>
      <c r="IG246" s="114"/>
      <c r="IH246" s="114"/>
      <c r="II246" s="114"/>
      <c r="IJ246" s="114"/>
      <c r="IK246" s="114"/>
      <c r="IL246" s="114"/>
      <c r="IM246" s="114"/>
      <c r="IN246" s="114"/>
      <c r="IO246" s="114"/>
      <c r="IP246" s="114"/>
      <c r="IQ246" s="114"/>
      <c r="IR246" s="114"/>
      <c r="IS246" s="114"/>
      <c r="IT246" s="114"/>
      <c r="IU246" s="114"/>
      <c r="IV246" s="114"/>
      <c r="IW246" s="114"/>
      <c r="IX246" s="114"/>
      <c r="IY246" s="114"/>
      <c r="IZ246" s="114"/>
      <c r="JA246" s="114"/>
      <c r="JB246" s="114"/>
      <c r="JC246" s="114"/>
      <c r="JD246" s="114"/>
      <c r="JE246" s="114"/>
      <c r="JF246" s="114"/>
      <c r="JG246" s="114"/>
      <c r="JH246" s="114"/>
      <c r="JI246" s="114"/>
      <c r="JJ246" s="114"/>
      <c r="JK246" s="114"/>
      <c r="JL246" s="114"/>
      <c r="JM246" s="114"/>
      <c r="JN246" s="114"/>
      <c r="JO246" s="114"/>
      <c r="JP246" s="114"/>
      <c r="JQ246" s="114"/>
      <c r="JR246" s="114"/>
      <c r="JS246" s="114"/>
      <c r="JT246" s="114"/>
      <c r="JU246" s="114"/>
      <c r="JV246" s="114"/>
      <c r="JW246" s="114"/>
      <c r="JX246" s="114"/>
      <c r="JY246" s="114"/>
      <c r="JZ246" s="114"/>
      <c r="KA246" s="114"/>
      <c r="KB246" s="114"/>
      <c r="KC246" s="114"/>
      <c r="KD246" s="114"/>
      <c r="KE246" s="114"/>
      <c r="KF246" s="114"/>
      <c r="KG246" s="114"/>
      <c r="KH246" s="114"/>
      <c r="KI246" s="114"/>
      <c r="KJ246" s="114"/>
      <c r="KK246" s="114"/>
      <c r="KL246" s="114"/>
      <c r="KM246" s="114"/>
      <c r="KN246" s="114"/>
      <c r="KO246" s="114"/>
      <c r="KP246" s="114"/>
      <c r="KQ246" s="114"/>
      <c r="KR246" s="114"/>
      <c r="KS246" s="114"/>
      <c r="KT246" s="114"/>
      <c r="KU246" s="114"/>
      <c r="KV246" s="114"/>
      <c r="KW246" s="114"/>
      <c r="KX246" s="114"/>
      <c r="KY246" s="114"/>
      <c r="KZ246" s="114"/>
      <c r="LA246" s="114"/>
      <c r="LB246" s="114"/>
      <c r="LC246" s="114"/>
    </row>
    <row r="247" spans="1:315" s="139" customFormat="1" ht="25" customHeight="1">
      <c r="A247" s="137"/>
      <c r="B247" s="170"/>
      <c r="C247" s="171"/>
      <c r="D247" s="172"/>
      <c r="E247" s="173"/>
      <c r="F247" s="173"/>
      <c r="G247" s="173"/>
      <c r="H247" s="174"/>
      <c r="I247" s="137"/>
      <c r="J247" s="175" t="str">
        <f t="shared" si="2"/>
        <v/>
      </c>
      <c r="K247" s="176"/>
      <c r="L247" s="177" t="str">
        <f t="shared" si="3"/>
        <v/>
      </c>
      <c r="M247" s="176"/>
      <c r="N247" s="177" t="str">
        <f t="shared" si="4"/>
        <v/>
      </c>
      <c r="O247" s="176"/>
      <c r="P247" s="177" t="str">
        <f t="shared" si="5"/>
        <v/>
      </c>
      <c r="Q247" s="178"/>
      <c r="R247" s="137"/>
      <c r="S247" s="175" t="str">
        <f t="shared" si="6"/>
        <v/>
      </c>
      <c r="T247" s="176"/>
      <c r="U247" s="177" t="str">
        <f t="shared" si="7"/>
        <v/>
      </c>
      <c r="V247" s="176"/>
      <c r="W247" s="177" t="str">
        <f t="shared" si="8"/>
        <v/>
      </c>
      <c r="X247" s="176"/>
      <c r="Y247" s="179" t="str">
        <f t="shared" si="9"/>
        <v/>
      </c>
      <c r="Z247" s="180"/>
      <c r="AA247" s="137"/>
      <c r="AB247" s="181"/>
      <c r="AC247" s="182" t="str">
        <f t="shared" si="0"/>
        <v/>
      </c>
      <c r="AD247" s="183" t="str">
        <f t="shared" si="1"/>
        <v/>
      </c>
      <c r="AE247" s="184"/>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7"/>
      <c r="BE247" s="137"/>
      <c r="BF247" s="137"/>
      <c r="BG247" s="137"/>
      <c r="BH247" s="137"/>
      <c r="BI247" s="137"/>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c r="HD247" s="114"/>
      <c r="HE247" s="114"/>
      <c r="HF247" s="114"/>
      <c r="HG247" s="114"/>
      <c r="HH247" s="114"/>
      <c r="HI247" s="114"/>
      <c r="HJ247" s="114"/>
      <c r="HK247" s="114"/>
      <c r="HL247" s="114"/>
      <c r="HM247" s="114"/>
      <c r="HN247" s="114"/>
      <c r="HO247" s="114"/>
      <c r="HP247" s="114"/>
      <c r="HQ247" s="114"/>
      <c r="HR247" s="114"/>
      <c r="HS247" s="114"/>
      <c r="HT247" s="114"/>
      <c r="HU247" s="114"/>
      <c r="HV247" s="114"/>
      <c r="HW247" s="114"/>
      <c r="HX247" s="114"/>
      <c r="HY247" s="114"/>
      <c r="HZ247" s="114"/>
      <c r="IA247" s="114"/>
      <c r="IB247" s="114"/>
      <c r="IC247" s="114"/>
      <c r="ID247" s="114"/>
      <c r="IE247" s="114"/>
      <c r="IF247" s="114"/>
      <c r="IG247" s="114"/>
      <c r="IH247" s="114"/>
      <c r="II247" s="114"/>
      <c r="IJ247" s="114"/>
      <c r="IK247" s="114"/>
      <c r="IL247" s="114"/>
      <c r="IM247" s="114"/>
      <c r="IN247" s="114"/>
      <c r="IO247" s="114"/>
      <c r="IP247" s="114"/>
      <c r="IQ247" s="114"/>
      <c r="IR247" s="114"/>
      <c r="IS247" s="114"/>
      <c r="IT247" s="114"/>
      <c r="IU247" s="114"/>
      <c r="IV247" s="114"/>
      <c r="IW247" s="114"/>
      <c r="IX247" s="114"/>
      <c r="IY247" s="114"/>
      <c r="IZ247" s="114"/>
      <c r="JA247" s="114"/>
      <c r="JB247" s="114"/>
      <c r="JC247" s="114"/>
      <c r="JD247" s="114"/>
      <c r="JE247" s="114"/>
      <c r="JF247" s="114"/>
      <c r="JG247" s="114"/>
      <c r="JH247" s="114"/>
      <c r="JI247" s="114"/>
      <c r="JJ247" s="114"/>
      <c r="JK247" s="114"/>
      <c r="JL247" s="114"/>
      <c r="JM247" s="114"/>
      <c r="JN247" s="114"/>
      <c r="JO247" s="114"/>
      <c r="JP247" s="114"/>
      <c r="JQ247" s="114"/>
      <c r="JR247" s="114"/>
      <c r="JS247" s="114"/>
      <c r="JT247" s="114"/>
      <c r="JU247" s="114"/>
      <c r="JV247" s="114"/>
      <c r="JW247" s="114"/>
      <c r="JX247" s="114"/>
      <c r="JY247" s="114"/>
      <c r="JZ247" s="114"/>
      <c r="KA247" s="114"/>
      <c r="KB247" s="114"/>
      <c r="KC247" s="114"/>
      <c r="KD247" s="114"/>
      <c r="KE247" s="114"/>
      <c r="KF247" s="114"/>
      <c r="KG247" s="114"/>
      <c r="KH247" s="114"/>
      <c r="KI247" s="114"/>
      <c r="KJ247" s="114"/>
      <c r="KK247" s="114"/>
      <c r="KL247" s="114"/>
      <c r="KM247" s="114"/>
      <c r="KN247" s="114"/>
      <c r="KO247" s="114"/>
      <c r="KP247" s="114"/>
      <c r="KQ247" s="114"/>
      <c r="KR247" s="114"/>
      <c r="KS247" s="114"/>
      <c r="KT247" s="114"/>
      <c r="KU247" s="114"/>
      <c r="KV247" s="114"/>
      <c r="KW247" s="114"/>
      <c r="KX247" s="114"/>
      <c r="KY247" s="114"/>
      <c r="KZ247" s="114"/>
      <c r="LA247" s="114"/>
      <c r="LB247" s="114"/>
      <c r="LC247" s="114"/>
    </row>
    <row r="248" spans="1:315" s="139" customFormat="1" ht="25" customHeight="1">
      <c r="A248" s="137"/>
      <c r="B248" s="170"/>
      <c r="C248" s="171"/>
      <c r="D248" s="172"/>
      <c r="E248" s="173"/>
      <c r="F248" s="173"/>
      <c r="G248" s="173"/>
      <c r="H248" s="174"/>
      <c r="I248" s="137"/>
      <c r="J248" s="175" t="str">
        <f t="shared" si="2"/>
        <v/>
      </c>
      <c r="K248" s="176"/>
      <c r="L248" s="177" t="str">
        <f t="shared" si="3"/>
        <v/>
      </c>
      <c r="M248" s="176"/>
      <c r="N248" s="177" t="str">
        <f t="shared" si="4"/>
        <v/>
      </c>
      <c r="O248" s="176"/>
      <c r="P248" s="177" t="str">
        <f t="shared" si="5"/>
        <v/>
      </c>
      <c r="Q248" s="178"/>
      <c r="R248" s="137"/>
      <c r="S248" s="175" t="str">
        <f t="shared" si="6"/>
        <v/>
      </c>
      <c r="T248" s="176"/>
      <c r="U248" s="177" t="str">
        <f t="shared" si="7"/>
        <v/>
      </c>
      <c r="V248" s="176"/>
      <c r="W248" s="177" t="str">
        <f t="shared" si="8"/>
        <v/>
      </c>
      <c r="X248" s="176"/>
      <c r="Y248" s="179" t="str">
        <f t="shared" si="9"/>
        <v/>
      </c>
      <c r="Z248" s="180"/>
      <c r="AA248" s="137"/>
      <c r="AB248" s="181"/>
      <c r="AC248" s="182" t="str">
        <f t="shared" si="0"/>
        <v/>
      </c>
      <c r="AD248" s="183" t="str">
        <f t="shared" si="1"/>
        <v/>
      </c>
      <c r="AE248" s="184"/>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7"/>
      <c r="BE248" s="137"/>
      <c r="BF248" s="137"/>
      <c r="BG248" s="137"/>
      <c r="BH248" s="137"/>
      <c r="BI248" s="137"/>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c r="IC248" s="114"/>
      <c r="ID248" s="114"/>
      <c r="IE248" s="114"/>
      <c r="IF248" s="114"/>
      <c r="IG248" s="114"/>
      <c r="IH248" s="114"/>
      <c r="II248" s="114"/>
      <c r="IJ248" s="114"/>
      <c r="IK248" s="114"/>
      <c r="IL248" s="114"/>
      <c r="IM248" s="114"/>
      <c r="IN248" s="114"/>
      <c r="IO248" s="114"/>
      <c r="IP248" s="114"/>
      <c r="IQ248" s="114"/>
      <c r="IR248" s="114"/>
      <c r="IS248" s="114"/>
      <c r="IT248" s="114"/>
      <c r="IU248" s="114"/>
      <c r="IV248" s="114"/>
      <c r="IW248" s="114"/>
      <c r="IX248" s="114"/>
      <c r="IY248" s="114"/>
      <c r="IZ248" s="114"/>
      <c r="JA248" s="114"/>
      <c r="JB248" s="114"/>
      <c r="JC248" s="114"/>
      <c r="JD248" s="114"/>
      <c r="JE248" s="114"/>
      <c r="JF248" s="114"/>
      <c r="JG248" s="114"/>
      <c r="JH248" s="114"/>
      <c r="JI248" s="114"/>
      <c r="JJ248" s="114"/>
      <c r="JK248" s="114"/>
      <c r="JL248" s="114"/>
      <c r="JM248" s="114"/>
      <c r="JN248" s="114"/>
      <c r="JO248" s="114"/>
      <c r="JP248" s="114"/>
      <c r="JQ248" s="114"/>
      <c r="JR248" s="114"/>
      <c r="JS248" s="114"/>
      <c r="JT248" s="114"/>
      <c r="JU248" s="114"/>
      <c r="JV248" s="114"/>
      <c r="JW248" s="114"/>
      <c r="JX248" s="114"/>
      <c r="JY248" s="114"/>
      <c r="JZ248" s="114"/>
      <c r="KA248" s="114"/>
      <c r="KB248" s="114"/>
      <c r="KC248" s="114"/>
      <c r="KD248" s="114"/>
      <c r="KE248" s="114"/>
      <c r="KF248" s="114"/>
      <c r="KG248" s="114"/>
      <c r="KH248" s="114"/>
      <c r="KI248" s="114"/>
      <c r="KJ248" s="114"/>
      <c r="KK248" s="114"/>
      <c r="KL248" s="114"/>
      <c r="KM248" s="114"/>
      <c r="KN248" s="114"/>
      <c r="KO248" s="114"/>
      <c r="KP248" s="114"/>
      <c r="KQ248" s="114"/>
      <c r="KR248" s="114"/>
      <c r="KS248" s="114"/>
      <c r="KT248" s="114"/>
      <c r="KU248" s="114"/>
      <c r="KV248" s="114"/>
      <c r="KW248" s="114"/>
      <c r="KX248" s="114"/>
      <c r="KY248" s="114"/>
      <c r="KZ248" s="114"/>
      <c r="LA248" s="114"/>
      <c r="LB248" s="114"/>
      <c r="LC248" s="114"/>
    </row>
    <row r="249" spans="1:315" s="139" customFormat="1" ht="25" customHeight="1">
      <c r="A249" s="137"/>
      <c r="B249" s="170"/>
      <c r="C249" s="171"/>
      <c r="D249" s="172"/>
      <c r="E249" s="173"/>
      <c r="F249" s="173"/>
      <c r="G249" s="173"/>
      <c r="H249" s="174"/>
      <c r="I249" s="137"/>
      <c r="J249" s="175" t="str">
        <f t="shared" si="2"/>
        <v/>
      </c>
      <c r="K249" s="176"/>
      <c r="L249" s="177" t="str">
        <f t="shared" si="3"/>
        <v/>
      </c>
      <c r="M249" s="176"/>
      <c r="N249" s="177" t="str">
        <f t="shared" si="4"/>
        <v/>
      </c>
      <c r="O249" s="176"/>
      <c r="P249" s="177" t="str">
        <f t="shared" si="5"/>
        <v/>
      </c>
      <c r="Q249" s="178"/>
      <c r="R249" s="137"/>
      <c r="S249" s="175" t="str">
        <f t="shared" si="6"/>
        <v/>
      </c>
      <c r="T249" s="176"/>
      <c r="U249" s="177" t="str">
        <f t="shared" si="7"/>
        <v/>
      </c>
      <c r="V249" s="176"/>
      <c r="W249" s="177" t="str">
        <f t="shared" si="8"/>
        <v/>
      </c>
      <c r="X249" s="176"/>
      <c r="Y249" s="179" t="str">
        <f t="shared" si="9"/>
        <v/>
      </c>
      <c r="Z249" s="180"/>
      <c r="AA249" s="137"/>
      <c r="AB249" s="181"/>
      <c r="AC249" s="182" t="str">
        <f t="shared" si="0"/>
        <v/>
      </c>
      <c r="AD249" s="183" t="str">
        <f t="shared" si="1"/>
        <v/>
      </c>
      <c r="AE249" s="184"/>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7"/>
      <c r="BE249" s="137"/>
      <c r="BF249" s="137"/>
      <c r="BG249" s="137"/>
      <c r="BH249" s="137"/>
      <c r="BI249" s="137"/>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c r="IS249" s="114"/>
      <c r="IT249" s="114"/>
      <c r="IU249" s="114"/>
      <c r="IV249" s="114"/>
      <c r="IW249" s="114"/>
      <c r="IX249" s="114"/>
      <c r="IY249" s="114"/>
      <c r="IZ249" s="114"/>
      <c r="JA249" s="114"/>
      <c r="JB249" s="114"/>
      <c r="JC249" s="114"/>
      <c r="JD249" s="114"/>
      <c r="JE249" s="114"/>
      <c r="JF249" s="114"/>
      <c r="JG249" s="114"/>
      <c r="JH249" s="114"/>
      <c r="JI249" s="114"/>
      <c r="JJ249" s="114"/>
      <c r="JK249" s="114"/>
      <c r="JL249" s="114"/>
      <c r="JM249" s="114"/>
      <c r="JN249" s="114"/>
      <c r="JO249" s="114"/>
      <c r="JP249" s="114"/>
      <c r="JQ249" s="114"/>
      <c r="JR249" s="114"/>
      <c r="JS249" s="114"/>
      <c r="JT249" s="114"/>
      <c r="JU249" s="114"/>
      <c r="JV249" s="114"/>
      <c r="JW249" s="114"/>
      <c r="JX249" s="114"/>
      <c r="JY249" s="114"/>
      <c r="JZ249" s="114"/>
      <c r="KA249" s="114"/>
      <c r="KB249" s="114"/>
      <c r="KC249" s="114"/>
      <c r="KD249" s="114"/>
      <c r="KE249" s="114"/>
      <c r="KF249" s="114"/>
      <c r="KG249" s="114"/>
      <c r="KH249" s="114"/>
      <c r="KI249" s="114"/>
      <c r="KJ249" s="114"/>
      <c r="KK249" s="114"/>
      <c r="KL249" s="114"/>
      <c r="KM249" s="114"/>
      <c r="KN249" s="114"/>
      <c r="KO249" s="114"/>
      <c r="KP249" s="114"/>
      <c r="KQ249" s="114"/>
      <c r="KR249" s="114"/>
      <c r="KS249" s="114"/>
      <c r="KT249" s="114"/>
      <c r="KU249" s="114"/>
      <c r="KV249" s="114"/>
      <c r="KW249" s="114"/>
      <c r="KX249" s="114"/>
      <c r="KY249" s="114"/>
      <c r="KZ249" s="114"/>
      <c r="LA249" s="114"/>
      <c r="LB249" s="114"/>
      <c r="LC249" s="114"/>
    </row>
    <row r="250" spans="1:315" s="139" customFormat="1" ht="25" customHeight="1">
      <c r="A250" s="137"/>
      <c r="B250" s="170"/>
      <c r="C250" s="171"/>
      <c r="D250" s="172"/>
      <c r="E250" s="173"/>
      <c r="F250" s="173"/>
      <c r="G250" s="173"/>
      <c r="H250" s="174"/>
      <c r="I250" s="137"/>
      <c r="J250" s="175" t="str">
        <f t="shared" si="2"/>
        <v/>
      </c>
      <c r="K250" s="176"/>
      <c r="L250" s="177" t="str">
        <f t="shared" si="3"/>
        <v/>
      </c>
      <c r="M250" s="176"/>
      <c r="N250" s="177" t="str">
        <f t="shared" si="4"/>
        <v/>
      </c>
      <c r="O250" s="176"/>
      <c r="P250" s="177" t="str">
        <f t="shared" si="5"/>
        <v/>
      </c>
      <c r="Q250" s="178"/>
      <c r="R250" s="137"/>
      <c r="S250" s="175" t="str">
        <f t="shared" si="6"/>
        <v/>
      </c>
      <c r="T250" s="176"/>
      <c r="U250" s="177" t="str">
        <f t="shared" si="7"/>
        <v/>
      </c>
      <c r="V250" s="176"/>
      <c r="W250" s="177" t="str">
        <f t="shared" si="8"/>
        <v/>
      </c>
      <c r="X250" s="176"/>
      <c r="Y250" s="179" t="str">
        <f t="shared" si="9"/>
        <v/>
      </c>
      <c r="Z250" s="180"/>
      <c r="AA250" s="137"/>
      <c r="AB250" s="181"/>
      <c r="AC250" s="182" t="str">
        <f t="shared" si="0"/>
        <v/>
      </c>
      <c r="AD250" s="183" t="str">
        <f t="shared" si="1"/>
        <v/>
      </c>
      <c r="AE250" s="184"/>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7"/>
      <c r="BE250" s="137"/>
      <c r="BF250" s="137"/>
      <c r="BG250" s="137"/>
      <c r="BH250" s="137"/>
      <c r="BI250" s="137"/>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c r="IC250" s="114"/>
      <c r="ID250" s="114"/>
      <c r="IE250" s="114"/>
      <c r="IF250" s="114"/>
      <c r="IG250" s="114"/>
      <c r="IH250" s="114"/>
      <c r="II250" s="114"/>
      <c r="IJ250" s="114"/>
      <c r="IK250" s="114"/>
      <c r="IL250" s="114"/>
      <c r="IM250" s="114"/>
      <c r="IN250" s="114"/>
      <c r="IO250" s="114"/>
      <c r="IP250" s="114"/>
      <c r="IQ250" s="114"/>
      <c r="IR250" s="114"/>
      <c r="IS250" s="114"/>
      <c r="IT250" s="114"/>
      <c r="IU250" s="114"/>
      <c r="IV250" s="114"/>
      <c r="IW250" s="114"/>
      <c r="IX250" s="114"/>
      <c r="IY250" s="114"/>
      <c r="IZ250" s="114"/>
      <c r="JA250" s="114"/>
      <c r="JB250" s="114"/>
      <c r="JC250" s="114"/>
      <c r="JD250" s="114"/>
      <c r="JE250" s="114"/>
      <c r="JF250" s="114"/>
      <c r="JG250" s="114"/>
      <c r="JH250" s="114"/>
      <c r="JI250" s="114"/>
      <c r="JJ250" s="114"/>
      <c r="JK250" s="114"/>
      <c r="JL250" s="114"/>
      <c r="JM250" s="114"/>
      <c r="JN250" s="114"/>
      <c r="JO250" s="114"/>
      <c r="JP250" s="114"/>
      <c r="JQ250" s="114"/>
      <c r="JR250" s="114"/>
      <c r="JS250" s="114"/>
      <c r="JT250" s="114"/>
      <c r="JU250" s="114"/>
      <c r="JV250" s="114"/>
      <c r="JW250" s="114"/>
      <c r="JX250" s="114"/>
      <c r="JY250" s="114"/>
      <c r="JZ250" s="114"/>
      <c r="KA250" s="114"/>
      <c r="KB250" s="114"/>
      <c r="KC250" s="114"/>
      <c r="KD250" s="114"/>
      <c r="KE250" s="114"/>
      <c r="KF250" s="114"/>
      <c r="KG250" s="114"/>
      <c r="KH250" s="114"/>
      <c r="KI250" s="114"/>
      <c r="KJ250" s="114"/>
      <c r="KK250" s="114"/>
      <c r="KL250" s="114"/>
      <c r="KM250" s="114"/>
      <c r="KN250" s="114"/>
      <c r="KO250" s="114"/>
      <c r="KP250" s="114"/>
      <c r="KQ250" s="114"/>
      <c r="KR250" s="114"/>
      <c r="KS250" s="114"/>
      <c r="KT250" s="114"/>
      <c r="KU250" s="114"/>
      <c r="KV250" s="114"/>
      <c r="KW250" s="114"/>
      <c r="KX250" s="114"/>
      <c r="KY250" s="114"/>
      <c r="KZ250" s="114"/>
      <c r="LA250" s="114"/>
      <c r="LB250" s="114"/>
      <c r="LC250" s="114"/>
    </row>
    <row r="251" spans="1:315" s="139" customFormat="1" ht="25" customHeight="1">
      <c r="A251" s="137"/>
      <c r="B251" s="170"/>
      <c r="C251" s="171"/>
      <c r="D251" s="172"/>
      <c r="E251" s="173"/>
      <c r="F251" s="173"/>
      <c r="G251" s="173"/>
      <c r="H251" s="174"/>
      <c r="I251" s="137"/>
      <c r="J251" s="175" t="str">
        <f t="shared" si="2"/>
        <v/>
      </c>
      <c r="K251" s="176"/>
      <c r="L251" s="177" t="str">
        <f t="shared" si="3"/>
        <v/>
      </c>
      <c r="M251" s="176"/>
      <c r="N251" s="177" t="str">
        <f t="shared" si="4"/>
        <v/>
      </c>
      <c r="O251" s="176"/>
      <c r="P251" s="177" t="str">
        <f t="shared" si="5"/>
        <v/>
      </c>
      <c r="Q251" s="178"/>
      <c r="R251" s="137"/>
      <c r="S251" s="175" t="str">
        <f t="shared" si="6"/>
        <v/>
      </c>
      <c r="T251" s="176"/>
      <c r="U251" s="177" t="str">
        <f t="shared" si="7"/>
        <v/>
      </c>
      <c r="V251" s="176"/>
      <c r="W251" s="177" t="str">
        <f t="shared" si="8"/>
        <v/>
      </c>
      <c r="X251" s="176"/>
      <c r="Y251" s="179" t="str">
        <f t="shared" si="9"/>
        <v/>
      </c>
      <c r="Z251" s="180"/>
      <c r="AA251" s="137"/>
      <c r="AB251" s="181"/>
      <c r="AC251" s="182" t="str">
        <f t="shared" ref="AC251:AC505" si="10">IF(AD251="","",$A$1)</f>
        <v/>
      </c>
      <c r="AD251" s="183" t="str">
        <f t="shared" ref="AD251:AD505" si="11">IF(AB251="","",T251*AB251)</f>
        <v/>
      </c>
      <c r="AE251" s="184"/>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7"/>
      <c r="BE251" s="137"/>
      <c r="BF251" s="137"/>
      <c r="BG251" s="137"/>
      <c r="BH251" s="137"/>
      <c r="BI251" s="137"/>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114"/>
      <c r="IE251" s="114"/>
      <c r="IF251" s="114"/>
      <c r="IG251" s="114"/>
      <c r="IH251" s="114"/>
      <c r="II251" s="114"/>
      <c r="IJ251" s="114"/>
      <c r="IK251" s="114"/>
      <c r="IL251" s="114"/>
      <c r="IM251" s="114"/>
      <c r="IN251" s="114"/>
      <c r="IO251" s="114"/>
      <c r="IP251" s="114"/>
      <c r="IQ251" s="114"/>
      <c r="IR251" s="114"/>
      <c r="IS251" s="114"/>
      <c r="IT251" s="114"/>
      <c r="IU251" s="114"/>
      <c r="IV251" s="114"/>
      <c r="IW251" s="114"/>
      <c r="IX251" s="114"/>
      <c r="IY251" s="114"/>
      <c r="IZ251" s="114"/>
      <c r="JA251" s="114"/>
      <c r="JB251" s="114"/>
      <c r="JC251" s="114"/>
      <c r="JD251" s="114"/>
      <c r="JE251" s="114"/>
      <c r="JF251" s="114"/>
      <c r="JG251" s="114"/>
      <c r="JH251" s="114"/>
      <c r="JI251" s="114"/>
      <c r="JJ251" s="114"/>
      <c r="JK251" s="114"/>
      <c r="JL251" s="114"/>
      <c r="JM251" s="114"/>
      <c r="JN251" s="114"/>
      <c r="JO251" s="114"/>
      <c r="JP251" s="114"/>
      <c r="JQ251" s="114"/>
      <c r="JR251" s="114"/>
      <c r="JS251" s="114"/>
      <c r="JT251" s="114"/>
      <c r="JU251" s="114"/>
      <c r="JV251" s="114"/>
      <c r="JW251" s="114"/>
      <c r="JX251" s="114"/>
      <c r="JY251" s="114"/>
      <c r="JZ251" s="114"/>
      <c r="KA251" s="114"/>
      <c r="KB251" s="114"/>
      <c r="KC251" s="114"/>
      <c r="KD251" s="114"/>
      <c r="KE251" s="114"/>
      <c r="KF251" s="114"/>
      <c r="KG251" s="114"/>
      <c r="KH251" s="114"/>
      <c r="KI251" s="114"/>
      <c r="KJ251" s="114"/>
      <c r="KK251" s="114"/>
      <c r="KL251" s="114"/>
      <c r="KM251" s="114"/>
      <c r="KN251" s="114"/>
      <c r="KO251" s="114"/>
      <c r="KP251" s="114"/>
      <c r="KQ251" s="114"/>
      <c r="KR251" s="114"/>
      <c r="KS251" s="114"/>
      <c r="KT251" s="114"/>
      <c r="KU251" s="114"/>
      <c r="KV251" s="114"/>
      <c r="KW251" s="114"/>
      <c r="KX251" s="114"/>
      <c r="KY251" s="114"/>
      <c r="KZ251" s="114"/>
      <c r="LA251" s="114"/>
      <c r="LB251" s="114"/>
      <c r="LC251" s="114"/>
    </row>
    <row r="252" spans="1:315" s="139" customFormat="1" ht="25" customHeight="1">
      <c r="A252" s="137"/>
      <c r="B252" s="170"/>
      <c r="C252" s="171"/>
      <c r="D252" s="172"/>
      <c r="E252" s="173"/>
      <c r="F252" s="173"/>
      <c r="G252" s="173"/>
      <c r="H252" s="174"/>
      <c r="I252" s="137"/>
      <c r="J252" s="175" t="str">
        <f t="shared" si="2"/>
        <v/>
      </c>
      <c r="K252" s="176"/>
      <c r="L252" s="177" t="str">
        <f t="shared" si="3"/>
        <v/>
      </c>
      <c r="M252" s="176"/>
      <c r="N252" s="177" t="str">
        <f t="shared" si="4"/>
        <v/>
      </c>
      <c r="O252" s="176"/>
      <c r="P252" s="177" t="str">
        <f t="shared" si="5"/>
        <v/>
      </c>
      <c r="Q252" s="178"/>
      <c r="R252" s="137"/>
      <c r="S252" s="175" t="str">
        <f t="shared" si="6"/>
        <v/>
      </c>
      <c r="T252" s="176"/>
      <c r="U252" s="177" t="str">
        <f t="shared" si="7"/>
        <v/>
      </c>
      <c r="V252" s="176"/>
      <c r="W252" s="177" t="str">
        <f t="shared" si="8"/>
        <v/>
      </c>
      <c r="X252" s="176"/>
      <c r="Y252" s="179" t="str">
        <f t="shared" si="9"/>
        <v/>
      </c>
      <c r="Z252" s="180"/>
      <c r="AA252" s="137"/>
      <c r="AB252" s="181"/>
      <c r="AC252" s="182" t="str">
        <f t="shared" si="10"/>
        <v/>
      </c>
      <c r="AD252" s="183" t="str">
        <f t="shared" si="11"/>
        <v/>
      </c>
      <c r="AE252" s="184"/>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7"/>
      <c r="BE252" s="137"/>
      <c r="BF252" s="137"/>
      <c r="BG252" s="137"/>
      <c r="BH252" s="137"/>
      <c r="BI252" s="137"/>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c r="HD252" s="114"/>
      <c r="HE252" s="114"/>
      <c r="HF252" s="114"/>
      <c r="HG252" s="114"/>
      <c r="HH252" s="114"/>
      <c r="HI252" s="114"/>
      <c r="HJ252" s="114"/>
      <c r="HK252" s="114"/>
      <c r="HL252" s="114"/>
      <c r="HM252" s="114"/>
      <c r="HN252" s="114"/>
      <c r="HO252" s="114"/>
      <c r="HP252" s="114"/>
      <c r="HQ252" s="114"/>
      <c r="HR252" s="114"/>
      <c r="HS252" s="114"/>
      <c r="HT252" s="114"/>
      <c r="HU252" s="114"/>
      <c r="HV252" s="114"/>
      <c r="HW252" s="114"/>
      <c r="HX252" s="114"/>
      <c r="HY252" s="114"/>
      <c r="HZ252" s="114"/>
      <c r="IA252" s="114"/>
      <c r="IB252" s="114"/>
      <c r="IC252" s="114"/>
      <c r="ID252" s="114"/>
      <c r="IE252" s="114"/>
      <c r="IF252" s="114"/>
      <c r="IG252" s="114"/>
      <c r="IH252" s="114"/>
      <c r="II252" s="114"/>
      <c r="IJ252" s="114"/>
      <c r="IK252" s="114"/>
      <c r="IL252" s="114"/>
      <c r="IM252" s="114"/>
      <c r="IN252" s="114"/>
      <c r="IO252" s="114"/>
      <c r="IP252" s="114"/>
      <c r="IQ252" s="114"/>
      <c r="IR252" s="114"/>
      <c r="IS252" s="114"/>
      <c r="IT252" s="114"/>
      <c r="IU252" s="114"/>
      <c r="IV252" s="114"/>
      <c r="IW252" s="114"/>
      <c r="IX252" s="114"/>
      <c r="IY252" s="114"/>
      <c r="IZ252" s="114"/>
      <c r="JA252" s="114"/>
      <c r="JB252" s="114"/>
      <c r="JC252" s="114"/>
      <c r="JD252" s="114"/>
      <c r="JE252" s="114"/>
      <c r="JF252" s="114"/>
      <c r="JG252" s="114"/>
      <c r="JH252" s="114"/>
      <c r="JI252" s="114"/>
      <c r="JJ252" s="114"/>
      <c r="JK252" s="114"/>
      <c r="JL252" s="114"/>
      <c r="JM252" s="114"/>
      <c r="JN252" s="114"/>
      <c r="JO252" s="114"/>
      <c r="JP252" s="114"/>
      <c r="JQ252" s="114"/>
      <c r="JR252" s="114"/>
      <c r="JS252" s="114"/>
      <c r="JT252" s="114"/>
      <c r="JU252" s="114"/>
      <c r="JV252" s="114"/>
      <c r="JW252" s="114"/>
      <c r="JX252" s="114"/>
      <c r="JY252" s="114"/>
      <c r="JZ252" s="114"/>
      <c r="KA252" s="114"/>
      <c r="KB252" s="114"/>
      <c r="KC252" s="114"/>
      <c r="KD252" s="114"/>
      <c r="KE252" s="114"/>
      <c r="KF252" s="114"/>
      <c r="KG252" s="114"/>
      <c r="KH252" s="114"/>
      <c r="KI252" s="114"/>
      <c r="KJ252" s="114"/>
      <c r="KK252" s="114"/>
      <c r="KL252" s="114"/>
      <c r="KM252" s="114"/>
      <c r="KN252" s="114"/>
      <c r="KO252" s="114"/>
      <c r="KP252" s="114"/>
      <c r="KQ252" s="114"/>
      <c r="KR252" s="114"/>
      <c r="KS252" s="114"/>
      <c r="KT252" s="114"/>
      <c r="KU252" s="114"/>
      <c r="KV252" s="114"/>
      <c r="KW252" s="114"/>
      <c r="KX252" s="114"/>
      <c r="KY252" s="114"/>
      <c r="KZ252" s="114"/>
      <c r="LA252" s="114"/>
      <c r="LB252" s="114"/>
      <c r="LC252" s="114"/>
    </row>
    <row r="253" spans="1:315" s="139" customFormat="1" ht="25" customHeight="1">
      <c r="A253" s="137"/>
      <c r="B253" s="170"/>
      <c r="C253" s="171"/>
      <c r="D253" s="172"/>
      <c r="E253" s="173"/>
      <c r="F253" s="173"/>
      <c r="G253" s="173"/>
      <c r="H253" s="174"/>
      <c r="I253" s="137"/>
      <c r="J253" s="175" t="str">
        <f t="shared" si="2"/>
        <v/>
      </c>
      <c r="K253" s="176"/>
      <c r="L253" s="177" t="str">
        <f t="shared" si="3"/>
        <v/>
      </c>
      <c r="M253" s="176"/>
      <c r="N253" s="177" t="str">
        <f t="shared" si="4"/>
        <v/>
      </c>
      <c r="O253" s="176"/>
      <c r="P253" s="177" t="str">
        <f t="shared" si="5"/>
        <v/>
      </c>
      <c r="Q253" s="178"/>
      <c r="R253" s="137"/>
      <c r="S253" s="175" t="str">
        <f t="shared" si="6"/>
        <v/>
      </c>
      <c r="T253" s="176"/>
      <c r="U253" s="177" t="str">
        <f t="shared" si="7"/>
        <v/>
      </c>
      <c r="V253" s="176"/>
      <c r="W253" s="177" t="str">
        <f t="shared" si="8"/>
        <v/>
      </c>
      <c r="X253" s="176"/>
      <c r="Y253" s="179" t="str">
        <f t="shared" si="9"/>
        <v/>
      </c>
      <c r="Z253" s="180"/>
      <c r="AA253" s="137"/>
      <c r="AB253" s="181"/>
      <c r="AC253" s="182" t="str">
        <f t="shared" si="10"/>
        <v/>
      </c>
      <c r="AD253" s="183" t="str">
        <f t="shared" si="11"/>
        <v/>
      </c>
      <c r="AE253" s="184"/>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c r="IC253" s="114"/>
      <c r="ID253" s="114"/>
      <c r="IE253" s="114"/>
      <c r="IF253" s="114"/>
      <c r="IG253" s="114"/>
      <c r="IH253" s="114"/>
      <c r="II253" s="114"/>
      <c r="IJ253" s="114"/>
      <c r="IK253" s="114"/>
      <c r="IL253" s="114"/>
      <c r="IM253" s="114"/>
      <c r="IN253" s="114"/>
      <c r="IO253" s="114"/>
      <c r="IP253" s="114"/>
      <c r="IQ253" s="114"/>
      <c r="IR253" s="114"/>
      <c r="IS253" s="114"/>
      <c r="IT253" s="114"/>
      <c r="IU253" s="114"/>
      <c r="IV253" s="114"/>
      <c r="IW253" s="114"/>
      <c r="IX253" s="114"/>
      <c r="IY253" s="114"/>
      <c r="IZ253" s="114"/>
      <c r="JA253" s="114"/>
      <c r="JB253" s="114"/>
      <c r="JC253" s="114"/>
      <c r="JD253" s="114"/>
      <c r="JE253" s="114"/>
      <c r="JF253" s="114"/>
      <c r="JG253" s="114"/>
      <c r="JH253" s="114"/>
      <c r="JI253" s="114"/>
      <c r="JJ253" s="114"/>
      <c r="JK253" s="114"/>
      <c r="JL253" s="114"/>
      <c r="JM253" s="114"/>
      <c r="JN253" s="114"/>
      <c r="JO253" s="114"/>
      <c r="JP253" s="114"/>
      <c r="JQ253" s="114"/>
      <c r="JR253" s="114"/>
      <c r="JS253" s="114"/>
      <c r="JT253" s="114"/>
      <c r="JU253" s="114"/>
      <c r="JV253" s="114"/>
      <c r="JW253" s="114"/>
      <c r="JX253" s="114"/>
      <c r="JY253" s="114"/>
      <c r="JZ253" s="114"/>
      <c r="KA253" s="114"/>
      <c r="KB253" s="114"/>
      <c r="KC253" s="114"/>
      <c r="KD253" s="114"/>
      <c r="KE253" s="114"/>
      <c r="KF253" s="114"/>
      <c r="KG253" s="114"/>
      <c r="KH253" s="114"/>
      <c r="KI253" s="114"/>
      <c r="KJ253" s="114"/>
      <c r="KK253" s="114"/>
      <c r="KL253" s="114"/>
      <c r="KM253" s="114"/>
      <c r="KN253" s="114"/>
      <c r="KO253" s="114"/>
      <c r="KP253" s="114"/>
      <c r="KQ253" s="114"/>
      <c r="KR253" s="114"/>
      <c r="KS253" s="114"/>
      <c r="KT253" s="114"/>
      <c r="KU253" s="114"/>
      <c r="KV253" s="114"/>
      <c r="KW253" s="114"/>
      <c r="KX253" s="114"/>
      <c r="KY253" s="114"/>
      <c r="KZ253" s="114"/>
      <c r="LA253" s="114"/>
      <c r="LB253" s="114"/>
      <c r="LC253" s="114"/>
    </row>
    <row r="254" spans="1:315" s="139" customFormat="1" ht="25" customHeight="1">
      <c r="A254" s="137"/>
      <c r="B254" s="170"/>
      <c r="C254" s="171"/>
      <c r="D254" s="172"/>
      <c r="E254" s="173"/>
      <c r="F254" s="173"/>
      <c r="G254" s="173"/>
      <c r="H254" s="174"/>
      <c r="I254" s="137"/>
      <c r="J254" s="175" t="str">
        <f t="shared" ref="J254:J508" si="12">IF(K254="","",$A$1)</f>
        <v/>
      </c>
      <c r="K254" s="176"/>
      <c r="L254" s="177" t="str">
        <f t="shared" ref="L254:L508" si="13">IF(M254="","",$A$1)</f>
        <v/>
      </c>
      <c r="M254" s="176"/>
      <c r="N254" s="177" t="str">
        <f t="shared" ref="N254:N508" si="14">IF(O254="","",$A$1)</f>
        <v/>
      </c>
      <c r="O254" s="176"/>
      <c r="P254" s="177" t="str">
        <f t="shared" ref="P254:P508" si="15">IF(Q254="","",$A$1)</f>
        <v/>
      </c>
      <c r="Q254" s="178"/>
      <c r="R254" s="137"/>
      <c r="S254" s="175" t="str">
        <f t="shared" ref="S254:S508" si="16">IF(T254="","",$A$1)</f>
        <v/>
      </c>
      <c r="T254" s="176"/>
      <c r="U254" s="177" t="str">
        <f t="shared" ref="U254:U508" si="17">IF(V254="","",$A$1)</f>
        <v/>
      </c>
      <c r="V254" s="176"/>
      <c r="W254" s="177" t="str">
        <f t="shared" ref="W254:W508" si="18">IF(X254="","",$A$1)</f>
        <v/>
      </c>
      <c r="X254" s="176"/>
      <c r="Y254" s="179" t="str">
        <f t="shared" ref="Y254:Y508" si="19">IF(Z254="","",$A$1)</f>
        <v/>
      </c>
      <c r="Z254" s="180"/>
      <c r="AA254" s="137"/>
      <c r="AB254" s="181"/>
      <c r="AC254" s="182" t="str">
        <f t="shared" si="10"/>
        <v/>
      </c>
      <c r="AD254" s="183" t="str">
        <f t="shared" si="11"/>
        <v/>
      </c>
      <c r="AE254" s="184"/>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c r="BG254" s="137"/>
      <c r="BH254" s="137"/>
      <c r="BI254" s="137"/>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c r="IC254" s="114"/>
      <c r="ID254" s="114"/>
      <c r="IE254" s="114"/>
      <c r="IF254" s="114"/>
      <c r="IG254" s="114"/>
      <c r="IH254" s="114"/>
      <c r="II254" s="114"/>
      <c r="IJ254" s="114"/>
      <c r="IK254" s="114"/>
      <c r="IL254" s="114"/>
      <c r="IM254" s="114"/>
      <c r="IN254" s="114"/>
      <c r="IO254" s="114"/>
      <c r="IP254" s="114"/>
      <c r="IQ254" s="114"/>
      <c r="IR254" s="114"/>
      <c r="IS254" s="114"/>
      <c r="IT254" s="114"/>
      <c r="IU254" s="114"/>
      <c r="IV254" s="114"/>
      <c r="IW254" s="114"/>
      <c r="IX254" s="114"/>
      <c r="IY254" s="114"/>
      <c r="IZ254" s="114"/>
      <c r="JA254" s="114"/>
      <c r="JB254" s="114"/>
      <c r="JC254" s="114"/>
      <c r="JD254" s="114"/>
      <c r="JE254" s="114"/>
      <c r="JF254" s="114"/>
      <c r="JG254" s="114"/>
      <c r="JH254" s="114"/>
      <c r="JI254" s="114"/>
      <c r="JJ254" s="114"/>
      <c r="JK254" s="114"/>
      <c r="JL254" s="114"/>
      <c r="JM254" s="114"/>
      <c r="JN254" s="114"/>
      <c r="JO254" s="114"/>
      <c r="JP254" s="114"/>
      <c r="JQ254" s="114"/>
      <c r="JR254" s="114"/>
      <c r="JS254" s="114"/>
      <c r="JT254" s="114"/>
      <c r="JU254" s="114"/>
      <c r="JV254" s="114"/>
      <c r="JW254" s="114"/>
      <c r="JX254" s="114"/>
      <c r="JY254" s="114"/>
      <c r="JZ254" s="114"/>
      <c r="KA254" s="114"/>
      <c r="KB254" s="114"/>
      <c r="KC254" s="114"/>
      <c r="KD254" s="114"/>
      <c r="KE254" s="114"/>
      <c r="KF254" s="114"/>
      <c r="KG254" s="114"/>
      <c r="KH254" s="114"/>
      <c r="KI254" s="114"/>
      <c r="KJ254" s="114"/>
      <c r="KK254" s="114"/>
      <c r="KL254" s="114"/>
      <c r="KM254" s="114"/>
      <c r="KN254" s="114"/>
      <c r="KO254" s="114"/>
      <c r="KP254" s="114"/>
      <c r="KQ254" s="114"/>
      <c r="KR254" s="114"/>
      <c r="KS254" s="114"/>
      <c r="KT254" s="114"/>
      <c r="KU254" s="114"/>
      <c r="KV254" s="114"/>
      <c r="KW254" s="114"/>
      <c r="KX254" s="114"/>
      <c r="KY254" s="114"/>
      <c r="KZ254" s="114"/>
      <c r="LA254" s="114"/>
      <c r="LB254" s="114"/>
      <c r="LC254" s="114"/>
    </row>
    <row r="255" spans="1:315" s="139" customFormat="1" ht="25" customHeight="1">
      <c r="A255" s="137"/>
      <c r="B255" s="170"/>
      <c r="C255" s="171"/>
      <c r="D255" s="172"/>
      <c r="E255" s="173"/>
      <c r="F255" s="173"/>
      <c r="G255" s="173"/>
      <c r="H255" s="174"/>
      <c r="I255" s="137"/>
      <c r="J255" s="175" t="str">
        <f t="shared" si="12"/>
        <v/>
      </c>
      <c r="K255" s="176"/>
      <c r="L255" s="177" t="str">
        <f t="shared" si="13"/>
        <v/>
      </c>
      <c r="M255" s="176"/>
      <c r="N255" s="177" t="str">
        <f t="shared" si="14"/>
        <v/>
      </c>
      <c r="O255" s="176"/>
      <c r="P255" s="177" t="str">
        <f t="shared" si="15"/>
        <v/>
      </c>
      <c r="Q255" s="178"/>
      <c r="R255" s="137"/>
      <c r="S255" s="175" t="str">
        <f t="shared" si="16"/>
        <v/>
      </c>
      <c r="T255" s="176"/>
      <c r="U255" s="177" t="str">
        <f t="shared" si="17"/>
        <v/>
      </c>
      <c r="V255" s="176"/>
      <c r="W255" s="177" t="str">
        <f t="shared" si="18"/>
        <v/>
      </c>
      <c r="X255" s="176"/>
      <c r="Y255" s="179" t="str">
        <f t="shared" si="19"/>
        <v/>
      </c>
      <c r="Z255" s="180"/>
      <c r="AA255" s="137"/>
      <c r="AB255" s="181"/>
      <c r="AC255" s="182" t="str">
        <f t="shared" si="10"/>
        <v/>
      </c>
      <c r="AD255" s="183" t="str">
        <f t="shared" si="11"/>
        <v/>
      </c>
      <c r="AE255" s="184"/>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7"/>
      <c r="BE255" s="137"/>
      <c r="BF255" s="137"/>
      <c r="BG255" s="137"/>
      <c r="BH255" s="137"/>
      <c r="BI255" s="137"/>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c r="HD255" s="114"/>
      <c r="HE255" s="114"/>
      <c r="HF255" s="114"/>
      <c r="HG255" s="114"/>
      <c r="HH255" s="114"/>
      <c r="HI255" s="114"/>
      <c r="HJ255" s="114"/>
      <c r="HK255" s="114"/>
      <c r="HL255" s="114"/>
      <c r="HM255" s="114"/>
      <c r="HN255" s="114"/>
      <c r="HO255" s="114"/>
      <c r="HP255" s="114"/>
      <c r="HQ255" s="114"/>
      <c r="HR255" s="114"/>
      <c r="HS255" s="114"/>
      <c r="HT255" s="114"/>
      <c r="HU255" s="114"/>
      <c r="HV255" s="114"/>
      <c r="HW255" s="114"/>
      <c r="HX255" s="114"/>
      <c r="HY255" s="114"/>
      <c r="HZ255" s="114"/>
      <c r="IA255" s="114"/>
      <c r="IB255" s="114"/>
      <c r="IC255" s="114"/>
      <c r="ID255" s="114"/>
      <c r="IE255" s="114"/>
      <c r="IF255" s="114"/>
      <c r="IG255" s="114"/>
      <c r="IH255" s="114"/>
      <c r="II255" s="114"/>
      <c r="IJ255" s="114"/>
      <c r="IK255" s="114"/>
      <c r="IL255" s="114"/>
      <c r="IM255" s="114"/>
      <c r="IN255" s="114"/>
      <c r="IO255" s="114"/>
      <c r="IP255" s="114"/>
      <c r="IQ255" s="114"/>
      <c r="IR255" s="114"/>
      <c r="IS255" s="114"/>
      <c r="IT255" s="114"/>
      <c r="IU255" s="114"/>
      <c r="IV255" s="114"/>
      <c r="IW255" s="114"/>
      <c r="IX255" s="114"/>
      <c r="IY255" s="114"/>
      <c r="IZ255" s="114"/>
      <c r="JA255" s="114"/>
      <c r="JB255" s="114"/>
      <c r="JC255" s="114"/>
      <c r="JD255" s="114"/>
      <c r="JE255" s="114"/>
      <c r="JF255" s="114"/>
      <c r="JG255" s="114"/>
      <c r="JH255" s="114"/>
      <c r="JI255" s="114"/>
      <c r="JJ255" s="114"/>
      <c r="JK255" s="114"/>
      <c r="JL255" s="114"/>
      <c r="JM255" s="114"/>
      <c r="JN255" s="114"/>
      <c r="JO255" s="114"/>
      <c r="JP255" s="114"/>
      <c r="JQ255" s="114"/>
      <c r="JR255" s="114"/>
      <c r="JS255" s="114"/>
      <c r="JT255" s="114"/>
      <c r="JU255" s="114"/>
      <c r="JV255" s="114"/>
      <c r="JW255" s="114"/>
      <c r="JX255" s="114"/>
      <c r="JY255" s="114"/>
      <c r="JZ255" s="114"/>
      <c r="KA255" s="114"/>
      <c r="KB255" s="114"/>
      <c r="KC255" s="114"/>
      <c r="KD255" s="114"/>
      <c r="KE255" s="114"/>
      <c r="KF255" s="114"/>
      <c r="KG255" s="114"/>
      <c r="KH255" s="114"/>
      <c r="KI255" s="114"/>
      <c r="KJ255" s="114"/>
      <c r="KK255" s="114"/>
      <c r="KL255" s="114"/>
      <c r="KM255" s="114"/>
      <c r="KN255" s="114"/>
      <c r="KO255" s="114"/>
      <c r="KP255" s="114"/>
      <c r="KQ255" s="114"/>
      <c r="KR255" s="114"/>
      <c r="KS255" s="114"/>
      <c r="KT255" s="114"/>
      <c r="KU255" s="114"/>
      <c r="KV255" s="114"/>
      <c r="KW255" s="114"/>
      <c r="KX255" s="114"/>
      <c r="KY255" s="114"/>
      <c r="KZ255" s="114"/>
      <c r="LA255" s="114"/>
      <c r="LB255" s="114"/>
      <c r="LC255" s="114"/>
    </row>
    <row r="256" spans="1:315" s="139" customFormat="1" ht="25" customHeight="1">
      <c r="A256" s="137"/>
      <c r="B256" s="170"/>
      <c r="C256" s="171"/>
      <c r="D256" s="172"/>
      <c r="E256" s="173"/>
      <c r="F256" s="173"/>
      <c r="G256" s="173"/>
      <c r="H256" s="174"/>
      <c r="I256" s="137"/>
      <c r="J256" s="175" t="str">
        <f t="shared" si="12"/>
        <v/>
      </c>
      <c r="K256" s="176"/>
      <c r="L256" s="177" t="str">
        <f t="shared" si="13"/>
        <v/>
      </c>
      <c r="M256" s="176"/>
      <c r="N256" s="177" t="str">
        <f t="shared" si="14"/>
        <v/>
      </c>
      <c r="O256" s="176"/>
      <c r="P256" s="177" t="str">
        <f t="shared" si="15"/>
        <v/>
      </c>
      <c r="Q256" s="178"/>
      <c r="R256" s="137"/>
      <c r="S256" s="175" t="str">
        <f t="shared" si="16"/>
        <v/>
      </c>
      <c r="T256" s="176"/>
      <c r="U256" s="177" t="str">
        <f t="shared" si="17"/>
        <v/>
      </c>
      <c r="V256" s="176"/>
      <c r="W256" s="177" t="str">
        <f t="shared" si="18"/>
        <v/>
      </c>
      <c r="X256" s="176"/>
      <c r="Y256" s="179" t="str">
        <f t="shared" si="19"/>
        <v/>
      </c>
      <c r="Z256" s="180"/>
      <c r="AA256" s="137"/>
      <c r="AB256" s="181"/>
      <c r="AC256" s="182" t="str">
        <f t="shared" si="10"/>
        <v/>
      </c>
      <c r="AD256" s="183" t="str">
        <f t="shared" si="11"/>
        <v/>
      </c>
      <c r="AE256" s="184"/>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7"/>
      <c r="BE256" s="137"/>
      <c r="BF256" s="137"/>
      <c r="BG256" s="137"/>
      <c r="BH256" s="137"/>
      <c r="BI256" s="137"/>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c r="IC256" s="114"/>
      <c r="ID256" s="114"/>
      <c r="IE256" s="114"/>
      <c r="IF256" s="114"/>
      <c r="IG256" s="114"/>
      <c r="IH256" s="114"/>
      <c r="II256" s="114"/>
      <c r="IJ256" s="114"/>
      <c r="IK256" s="114"/>
      <c r="IL256" s="114"/>
      <c r="IM256" s="114"/>
      <c r="IN256" s="114"/>
      <c r="IO256" s="114"/>
      <c r="IP256" s="114"/>
      <c r="IQ256" s="114"/>
      <c r="IR256" s="114"/>
      <c r="IS256" s="114"/>
      <c r="IT256" s="114"/>
      <c r="IU256" s="114"/>
      <c r="IV256" s="114"/>
      <c r="IW256" s="114"/>
      <c r="IX256" s="114"/>
      <c r="IY256" s="114"/>
      <c r="IZ256" s="114"/>
      <c r="JA256" s="114"/>
      <c r="JB256" s="114"/>
      <c r="JC256" s="114"/>
      <c r="JD256" s="114"/>
      <c r="JE256" s="114"/>
      <c r="JF256" s="114"/>
      <c r="JG256" s="114"/>
      <c r="JH256" s="114"/>
      <c r="JI256" s="114"/>
      <c r="JJ256" s="114"/>
      <c r="JK256" s="114"/>
      <c r="JL256" s="114"/>
      <c r="JM256" s="114"/>
      <c r="JN256" s="114"/>
      <c r="JO256" s="114"/>
      <c r="JP256" s="114"/>
      <c r="JQ256" s="114"/>
      <c r="JR256" s="114"/>
      <c r="JS256" s="114"/>
      <c r="JT256" s="114"/>
      <c r="JU256" s="114"/>
      <c r="JV256" s="114"/>
      <c r="JW256" s="114"/>
      <c r="JX256" s="114"/>
      <c r="JY256" s="114"/>
      <c r="JZ256" s="114"/>
      <c r="KA256" s="114"/>
      <c r="KB256" s="114"/>
      <c r="KC256" s="114"/>
      <c r="KD256" s="114"/>
      <c r="KE256" s="114"/>
      <c r="KF256" s="114"/>
      <c r="KG256" s="114"/>
      <c r="KH256" s="114"/>
      <c r="KI256" s="114"/>
      <c r="KJ256" s="114"/>
      <c r="KK256" s="114"/>
      <c r="KL256" s="114"/>
      <c r="KM256" s="114"/>
      <c r="KN256" s="114"/>
      <c r="KO256" s="114"/>
      <c r="KP256" s="114"/>
      <c r="KQ256" s="114"/>
      <c r="KR256" s="114"/>
      <c r="KS256" s="114"/>
      <c r="KT256" s="114"/>
      <c r="KU256" s="114"/>
      <c r="KV256" s="114"/>
      <c r="KW256" s="114"/>
      <c r="KX256" s="114"/>
      <c r="KY256" s="114"/>
      <c r="KZ256" s="114"/>
      <c r="LA256" s="114"/>
      <c r="LB256" s="114"/>
      <c r="LC256" s="114"/>
    </row>
    <row r="257" spans="1:315" s="139" customFormat="1" ht="25" customHeight="1">
      <c r="A257" s="137"/>
      <c r="B257" s="170"/>
      <c r="C257" s="171"/>
      <c r="D257" s="172"/>
      <c r="E257" s="173"/>
      <c r="F257" s="173"/>
      <c r="G257" s="173"/>
      <c r="H257" s="174"/>
      <c r="I257" s="137"/>
      <c r="J257" s="175" t="str">
        <f t="shared" si="12"/>
        <v/>
      </c>
      <c r="K257" s="176"/>
      <c r="L257" s="177" t="str">
        <f t="shared" si="13"/>
        <v/>
      </c>
      <c r="M257" s="176"/>
      <c r="N257" s="177" t="str">
        <f t="shared" si="14"/>
        <v/>
      </c>
      <c r="O257" s="176"/>
      <c r="P257" s="177" t="str">
        <f t="shared" si="15"/>
        <v/>
      </c>
      <c r="Q257" s="178"/>
      <c r="R257" s="137"/>
      <c r="S257" s="175" t="str">
        <f t="shared" si="16"/>
        <v/>
      </c>
      <c r="T257" s="176"/>
      <c r="U257" s="177" t="str">
        <f t="shared" si="17"/>
        <v/>
      </c>
      <c r="V257" s="176"/>
      <c r="W257" s="177" t="str">
        <f t="shared" si="18"/>
        <v/>
      </c>
      <c r="X257" s="176"/>
      <c r="Y257" s="179" t="str">
        <f t="shared" si="19"/>
        <v/>
      </c>
      <c r="Z257" s="180"/>
      <c r="AA257" s="137"/>
      <c r="AB257" s="181"/>
      <c r="AC257" s="182" t="str">
        <f t="shared" si="10"/>
        <v/>
      </c>
      <c r="AD257" s="183" t="str">
        <f t="shared" si="11"/>
        <v/>
      </c>
      <c r="AE257" s="184"/>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7"/>
      <c r="BE257" s="137"/>
      <c r="BF257" s="137"/>
      <c r="BG257" s="137"/>
      <c r="BH257" s="137"/>
      <c r="BI257" s="137"/>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c r="FH257" s="114"/>
      <c r="FI257" s="114"/>
      <c r="FJ257" s="114"/>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c r="HD257" s="114"/>
      <c r="HE257" s="114"/>
      <c r="HF257" s="114"/>
      <c r="HG257" s="114"/>
      <c r="HH257" s="114"/>
      <c r="HI257" s="114"/>
      <c r="HJ257" s="114"/>
      <c r="HK257" s="114"/>
      <c r="HL257" s="114"/>
      <c r="HM257" s="114"/>
      <c r="HN257" s="114"/>
      <c r="HO257" s="114"/>
      <c r="HP257" s="114"/>
      <c r="HQ257" s="114"/>
      <c r="HR257" s="114"/>
      <c r="HS257" s="114"/>
      <c r="HT257" s="114"/>
      <c r="HU257" s="114"/>
      <c r="HV257" s="114"/>
      <c r="HW257" s="114"/>
      <c r="HX257" s="114"/>
      <c r="HY257" s="114"/>
      <c r="HZ257" s="114"/>
      <c r="IA257" s="114"/>
      <c r="IB257" s="114"/>
      <c r="IC257" s="114"/>
      <c r="ID257" s="114"/>
      <c r="IE257" s="114"/>
      <c r="IF257" s="114"/>
      <c r="IG257" s="114"/>
      <c r="IH257" s="114"/>
      <c r="II257" s="114"/>
      <c r="IJ257" s="114"/>
      <c r="IK257" s="114"/>
      <c r="IL257" s="114"/>
      <c r="IM257" s="114"/>
      <c r="IN257" s="114"/>
      <c r="IO257" s="114"/>
      <c r="IP257" s="114"/>
      <c r="IQ257" s="114"/>
      <c r="IR257" s="114"/>
      <c r="IS257" s="114"/>
      <c r="IT257" s="114"/>
      <c r="IU257" s="114"/>
      <c r="IV257" s="114"/>
      <c r="IW257" s="114"/>
      <c r="IX257" s="114"/>
      <c r="IY257" s="114"/>
      <c r="IZ257" s="114"/>
      <c r="JA257" s="114"/>
      <c r="JB257" s="114"/>
      <c r="JC257" s="114"/>
      <c r="JD257" s="114"/>
      <c r="JE257" s="114"/>
      <c r="JF257" s="114"/>
      <c r="JG257" s="114"/>
      <c r="JH257" s="114"/>
      <c r="JI257" s="114"/>
      <c r="JJ257" s="114"/>
      <c r="JK257" s="114"/>
      <c r="JL257" s="114"/>
      <c r="JM257" s="114"/>
      <c r="JN257" s="114"/>
      <c r="JO257" s="114"/>
      <c r="JP257" s="114"/>
      <c r="JQ257" s="114"/>
      <c r="JR257" s="114"/>
      <c r="JS257" s="114"/>
      <c r="JT257" s="114"/>
      <c r="JU257" s="114"/>
      <c r="JV257" s="114"/>
      <c r="JW257" s="114"/>
      <c r="JX257" s="114"/>
      <c r="JY257" s="114"/>
      <c r="JZ257" s="114"/>
      <c r="KA257" s="114"/>
      <c r="KB257" s="114"/>
      <c r="KC257" s="114"/>
      <c r="KD257" s="114"/>
      <c r="KE257" s="114"/>
      <c r="KF257" s="114"/>
      <c r="KG257" s="114"/>
      <c r="KH257" s="114"/>
      <c r="KI257" s="114"/>
      <c r="KJ257" s="114"/>
      <c r="KK257" s="114"/>
      <c r="KL257" s="114"/>
      <c r="KM257" s="114"/>
      <c r="KN257" s="114"/>
      <c r="KO257" s="114"/>
      <c r="KP257" s="114"/>
      <c r="KQ257" s="114"/>
      <c r="KR257" s="114"/>
      <c r="KS257" s="114"/>
      <c r="KT257" s="114"/>
      <c r="KU257" s="114"/>
      <c r="KV257" s="114"/>
      <c r="KW257" s="114"/>
      <c r="KX257" s="114"/>
      <c r="KY257" s="114"/>
      <c r="KZ257" s="114"/>
      <c r="LA257" s="114"/>
      <c r="LB257" s="114"/>
      <c r="LC257" s="114"/>
    </row>
    <row r="258" spans="1:315" s="139" customFormat="1" ht="25" customHeight="1">
      <c r="A258" s="137"/>
      <c r="B258" s="170"/>
      <c r="C258" s="171"/>
      <c r="D258" s="172"/>
      <c r="E258" s="173"/>
      <c r="F258" s="173"/>
      <c r="G258" s="173"/>
      <c r="H258" s="174"/>
      <c r="I258" s="137"/>
      <c r="J258" s="175" t="str">
        <f t="shared" si="12"/>
        <v/>
      </c>
      <c r="K258" s="176"/>
      <c r="L258" s="177" t="str">
        <f t="shared" si="13"/>
        <v/>
      </c>
      <c r="M258" s="176"/>
      <c r="N258" s="177" t="str">
        <f t="shared" si="14"/>
        <v/>
      </c>
      <c r="O258" s="176"/>
      <c r="P258" s="177" t="str">
        <f t="shared" si="15"/>
        <v/>
      </c>
      <c r="Q258" s="178"/>
      <c r="R258" s="137"/>
      <c r="S258" s="175" t="str">
        <f t="shared" si="16"/>
        <v/>
      </c>
      <c r="T258" s="176"/>
      <c r="U258" s="177" t="str">
        <f t="shared" si="17"/>
        <v/>
      </c>
      <c r="V258" s="176"/>
      <c r="W258" s="177" t="str">
        <f t="shared" si="18"/>
        <v/>
      </c>
      <c r="X258" s="176"/>
      <c r="Y258" s="179" t="str">
        <f t="shared" si="19"/>
        <v/>
      </c>
      <c r="Z258" s="180"/>
      <c r="AA258" s="137"/>
      <c r="AB258" s="181"/>
      <c r="AC258" s="182" t="str">
        <f t="shared" si="10"/>
        <v/>
      </c>
      <c r="AD258" s="183" t="str">
        <f t="shared" si="11"/>
        <v/>
      </c>
      <c r="AE258" s="184"/>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7"/>
      <c r="BE258" s="137"/>
      <c r="BF258" s="137"/>
      <c r="BG258" s="137"/>
      <c r="BH258" s="137"/>
      <c r="BI258" s="137"/>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c r="EV258" s="114"/>
      <c r="EW258" s="114"/>
      <c r="EX258" s="114"/>
      <c r="EY258" s="114"/>
      <c r="EZ258" s="114"/>
      <c r="FA258" s="114"/>
      <c r="FB258" s="114"/>
      <c r="FC258" s="114"/>
      <c r="FD258" s="114"/>
      <c r="FE258" s="114"/>
      <c r="FF258" s="114"/>
      <c r="FG258" s="114"/>
      <c r="FH258" s="114"/>
      <c r="FI258" s="114"/>
      <c r="FJ258" s="114"/>
      <c r="FK258" s="114"/>
      <c r="FL258" s="114"/>
      <c r="FM258" s="114"/>
      <c r="FN258" s="114"/>
      <c r="FO258" s="114"/>
      <c r="FP258" s="114"/>
      <c r="FQ258" s="114"/>
      <c r="FR258" s="114"/>
      <c r="FS258" s="114"/>
      <c r="FT258" s="114"/>
      <c r="FU258" s="114"/>
      <c r="FV258" s="114"/>
      <c r="FW258" s="114"/>
      <c r="FX258" s="114"/>
      <c r="FY258" s="114"/>
      <c r="FZ258" s="114"/>
      <c r="GA258" s="114"/>
      <c r="GB258" s="114"/>
      <c r="GC258" s="114"/>
      <c r="GD258" s="114"/>
      <c r="GE258" s="114"/>
      <c r="GF258" s="114"/>
      <c r="GG258" s="114"/>
      <c r="GH258" s="114"/>
      <c r="GI258" s="114"/>
      <c r="GJ258" s="114"/>
      <c r="GK258" s="114"/>
      <c r="GL258" s="114"/>
      <c r="GM258" s="114"/>
      <c r="GN258" s="114"/>
      <c r="GO258" s="114"/>
      <c r="GP258" s="114"/>
      <c r="GQ258" s="114"/>
      <c r="GR258" s="114"/>
      <c r="GS258" s="114"/>
      <c r="GT258" s="114"/>
      <c r="GU258" s="114"/>
      <c r="GV258" s="114"/>
      <c r="GW258" s="114"/>
      <c r="GX258" s="114"/>
      <c r="GY258" s="114"/>
      <c r="GZ258" s="114"/>
      <c r="HA258" s="114"/>
      <c r="HB258" s="114"/>
      <c r="HC258" s="114"/>
      <c r="HD258" s="114"/>
      <c r="HE258" s="114"/>
      <c r="HF258" s="114"/>
      <c r="HG258" s="114"/>
      <c r="HH258" s="114"/>
      <c r="HI258" s="114"/>
      <c r="HJ258" s="114"/>
      <c r="HK258" s="114"/>
      <c r="HL258" s="114"/>
      <c r="HM258" s="114"/>
      <c r="HN258" s="114"/>
      <c r="HO258" s="114"/>
      <c r="HP258" s="114"/>
      <c r="HQ258" s="114"/>
      <c r="HR258" s="114"/>
      <c r="HS258" s="114"/>
      <c r="HT258" s="114"/>
      <c r="HU258" s="114"/>
      <c r="HV258" s="114"/>
      <c r="HW258" s="114"/>
      <c r="HX258" s="114"/>
      <c r="HY258" s="114"/>
      <c r="HZ258" s="114"/>
      <c r="IA258" s="114"/>
      <c r="IB258" s="114"/>
      <c r="IC258" s="114"/>
      <c r="ID258" s="114"/>
      <c r="IE258" s="114"/>
      <c r="IF258" s="114"/>
      <c r="IG258" s="114"/>
      <c r="IH258" s="114"/>
      <c r="II258" s="114"/>
      <c r="IJ258" s="114"/>
      <c r="IK258" s="114"/>
      <c r="IL258" s="114"/>
      <c r="IM258" s="114"/>
      <c r="IN258" s="114"/>
      <c r="IO258" s="114"/>
      <c r="IP258" s="114"/>
      <c r="IQ258" s="114"/>
      <c r="IR258" s="114"/>
      <c r="IS258" s="114"/>
      <c r="IT258" s="114"/>
      <c r="IU258" s="114"/>
      <c r="IV258" s="114"/>
      <c r="IW258" s="114"/>
      <c r="IX258" s="114"/>
      <c r="IY258" s="114"/>
      <c r="IZ258" s="114"/>
      <c r="JA258" s="114"/>
      <c r="JB258" s="114"/>
      <c r="JC258" s="114"/>
      <c r="JD258" s="114"/>
      <c r="JE258" s="114"/>
      <c r="JF258" s="114"/>
      <c r="JG258" s="114"/>
      <c r="JH258" s="114"/>
      <c r="JI258" s="114"/>
      <c r="JJ258" s="114"/>
      <c r="JK258" s="114"/>
      <c r="JL258" s="114"/>
      <c r="JM258" s="114"/>
      <c r="JN258" s="114"/>
      <c r="JO258" s="114"/>
      <c r="JP258" s="114"/>
      <c r="JQ258" s="114"/>
      <c r="JR258" s="114"/>
      <c r="JS258" s="114"/>
      <c r="JT258" s="114"/>
      <c r="JU258" s="114"/>
      <c r="JV258" s="114"/>
      <c r="JW258" s="114"/>
      <c r="JX258" s="114"/>
      <c r="JY258" s="114"/>
      <c r="JZ258" s="114"/>
      <c r="KA258" s="114"/>
      <c r="KB258" s="114"/>
      <c r="KC258" s="114"/>
      <c r="KD258" s="114"/>
      <c r="KE258" s="114"/>
      <c r="KF258" s="114"/>
      <c r="KG258" s="114"/>
      <c r="KH258" s="114"/>
      <c r="KI258" s="114"/>
      <c r="KJ258" s="114"/>
      <c r="KK258" s="114"/>
      <c r="KL258" s="114"/>
      <c r="KM258" s="114"/>
      <c r="KN258" s="114"/>
      <c r="KO258" s="114"/>
      <c r="KP258" s="114"/>
      <c r="KQ258" s="114"/>
      <c r="KR258" s="114"/>
      <c r="KS258" s="114"/>
      <c r="KT258" s="114"/>
      <c r="KU258" s="114"/>
      <c r="KV258" s="114"/>
      <c r="KW258" s="114"/>
      <c r="KX258" s="114"/>
      <c r="KY258" s="114"/>
      <c r="KZ258" s="114"/>
      <c r="LA258" s="114"/>
      <c r="LB258" s="114"/>
      <c r="LC258" s="114"/>
    </row>
    <row r="259" spans="1:315" s="139" customFormat="1" ht="25" customHeight="1">
      <c r="A259" s="137"/>
      <c r="B259" s="170"/>
      <c r="C259" s="171"/>
      <c r="D259" s="172"/>
      <c r="E259" s="173"/>
      <c r="F259" s="173"/>
      <c r="G259" s="173"/>
      <c r="H259" s="174"/>
      <c r="I259" s="137"/>
      <c r="J259" s="175" t="str">
        <f t="shared" si="12"/>
        <v/>
      </c>
      <c r="K259" s="176"/>
      <c r="L259" s="177" t="str">
        <f t="shared" si="13"/>
        <v/>
      </c>
      <c r="M259" s="176"/>
      <c r="N259" s="177" t="str">
        <f t="shared" si="14"/>
        <v/>
      </c>
      <c r="O259" s="176"/>
      <c r="P259" s="177" t="str">
        <f t="shared" si="15"/>
        <v/>
      </c>
      <c r="Q259" s="178"/>
      <c r="R259" s="137"/>
      <c r="S259" s="175" t="str">
        <f t="shared" si="16"/>
        <v/>
      </c>
      <c r="T259" s="176"/>
      <c r="U259" s="177" t="str">
        <f t="shared" si="17"/>
        <v/>
      </c>
      <c r="V259" s="176"/>
      <c r="W259" s="177" t="str">
        <f t="shared" si="18"/>
        <v/>
      </c>
      <c r="X259" s="176"/>
      <c r="Y259" s="179" t="str">
        <f t="shared" si="19"/>
        <v/>
      </c>
      <c r="Z259" s="180"/>
      <c r="AA259" s="137"/>
      <c r="AB259" s="181"/>
      <c r="AC259" s="182" t="str">
        <f t="shared" si="10"/>
        <v/>
      </c>
      <c r="AD259" s="183" t="str">
        <f t="shared" si="11"/>
        <v/>
      </c>
      <c r="AE259" s="184"/>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7"/>
      <c r="BE259" s="137"/>
      <c r="BF259" s="137"/>
      <c r="BG259" s="137"/>
      <c r="BH259" s="137"/>
      <c r="BI259" s="137"/>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c r="EV259" s="114"/>
      <c r="EW259" s="114"/>
      <c r="EX259" s="114"/>
      <c r="EY259" s="114"/>
      <c r="EZ259" s="114"/>
      <c r="FA259" s="114"/>
      <c r="FB259" s="114"/>
      <c r="FC259" s="114"/>
      <c r="FD259" s="114"/>
      <c r="FE259" s="114"/>
      <c r="FF259" s="114"/>
      <c r="FG259" s="114"/>
      <c r="FH259" s="114"/>
      <c r="FI259" s="114"/>
      <c r="FJ259" s="114"/>
      <c r="FK259" s="114"/>
      <c r="FL259" s="114"/>
      <c r="FM259" s="114"/>
      <c r="FN259" s="114"/>
      <c r="FO259" s="114"/>
      <c r="FP259" s="114"/>
      <c r="FQ259" s="114"/>
      <c r="FR259" s="114"/>
      <c r="FS259" s="114"/>
      <c r="FT259" s="114"/>
      <c r="FU259" s="114"/>
      <c r="FV259" s="114"/>
      <c r="FW259" s="114"/>
      <c r="FX259" s="114"/>
      <c r="FY259" s="114"/>
      <c r="FZ259" s="114"/>
      <c r="GA259" s="114"/>
      <c r="GB259" s="114"/>
      <c r="GC259" s="114"/>
      <c r="GD259" s="114"/>
      <c r="GE259" s="114"/>
      <c r="GF259" s="114"/>
      <c r="GG259" s="114"/>
      <c r="GH259" s="114"/>
      <c r="GI259" s="114"/>
      <c r="GJ259" s="114"/>
      <c r="GK259" s="114"/>
      <c r="GL259" s="114"/>
      <c r="GM259" s="114"/>
      <c r="GN259" s="114"/>
      <c r="GO259" s="114"/>
      <c r="GP259" s="114"/>
      <c r="GQ259" s="114"/>
      <c r="GR259" s="114"/>
      <c r="GS259" s="114"/>
      <c r="GT259" s="114"/>
      <c r="GU259" s="114"/>
      <c r="GV259" s="114"/>
      <c r="GW259" s="114"/>
      <c r="GX259" s="114"/>
      <c r="GY259" s="114"/>
      <c r="GZ259" s="114"/>
      <c r="HA259" s="114"/>
      <c r="HB259" s="114"/>
      <c r="HC259" s="114"/>
      <c r="HD259" s="114"/>
      <c r="HE259" s="114"/>
      <c r="HF259" s="114"/>
      <c r="HG259" s="114"/>
      <c r="HH259" s="114"/>
      <c r="HI259" s="114"/>
      <c r="HJ259" s="114"/>
      <c r="HK259" s="114"/>
      <c r="HL259" s="114"/>
      <c r="HM259" s="114"/>
      <c r="HN259" s="114"/>
      <c r="HO259" s="114"/>
      <c r="HP259" s="114"/>
      <c r="HQ259" s="114"/>
      <c r="HR259" s="114"/>
      <c r="HS259" s="114"/>
      <c r="HT259" s="114"/>
      <c r="HU259" s="114"/>
      <c r="HV259" s="114"/>
      <c r="HW259" s="114"/>
      <c r="HX259" s="114"/>
      <c r="HY259" s="114"/>
      <c r="HZ259" s="114"/>
      <c r="IA259" s="114"/>
      <c r="IB259" s="114"/>
      <c r="IC259" s="114"/>
      <c r="ID259" s="114"/>
      <c r="IE259" s="114"/>
      <c r="IF259" s="114"/>
      <c r="IG259" s="114"/>
      <c r="IH259" s="114"/>
      <c r="II259" s="114"/>
      <c r="IJ259" s="114"/>
      <c r="IK259" s="114"/>
      <c r="IL259" s="114"/>
      <c r="IM259" s="114"/>
      <c r="IN259" s="114"/>
      <c r="IO259" s="114"/>
      <c r="IP259" s="114"/>
      <c r="IQ259" s="114"/>
      <c r="IR259" s="114"/>
      <c r="IS259" s="114"/>
      <c r="IT259" s="114"/>
      <c r="IU259" s="114"/>
      <c r="IV259" s="114"/>
      <c r="IW259" s="114"/>
      <c r="IX259" s="114"/>
      <c r="IY259" s="114"/>
      <c r="IZ259" s="114"/>
      <c r="JA259" s="114"/>
      <c r="JB259" s="114"/>
      <c r="JC259" s="114"/>
      <c r="JD259" s="114"/>
      <c r="JE259" s="114"/>
      <c r="JF259" s="114"/>
      <c r="JG259" s="114"/>
      <c r="JH259" s="114"/>
      <c r="JI259" s="114"/>
      <c r="JJ259" s="114"/>
      <c r="JK259" s="114"/>
      <c r="JL259" s="114"/>
      <c r="JM259" s="114"/>
      <c r="JN259" s="114"/>
      <c r="JO259" s="114"/>
      <c r="JP259" s="114"/>
      <c r="JQ259" s="114"/>
      <c r="JR259" s="114"/>
      <c r="JS259" s="114"/>
      <c r="JT259" s="114"/>
      <c r="JU259" s="114"/>
      <c r="JV259" s="114"/>
      <c r="JW259" s="114"/>
      <c r="JX259" s="114"/>
      <c r="JY259" s="114"/>
      <c r="JZ259" s="114"/>
      <c r="KA259" s="114"/>
      <c r="KB259" s="114"/>
      <c r="KC259" s="114"/>
      <c r="KD259" s="114"/>
      <c r="KE259" s="114"/>
      <c r="KF259" s="114"/>
      <c r="KG259" s="114"/>
      <c r="KH259" s="114"/>
      <c r="KI259" s="114"/>
      <c r="KJ259" s="114"/>
      <c r="KK259" s="114"/>
      <c r="KL259" s="114"/>
      <c r="KM259" s="114"/>
      <c r="KN259" s="114"/>
      <c r="KO259" s="114"/>
      <c r="KP259" s="114"/>
      <c r="KQ259" s="114"/>
      <c r="KR259" s="114"/>
      <c r="KS259" s="114"/>
      <c r="KT259" s="114"/>
      <c r="KU259" s="114"/>
      <c r="KV259" s="114"/>
      <c r="KW259" s="114"/>
      <c r="KX259" s="114"/>
      <c r="KY259" s="114"/>
      <c r="KZ259" s="114"/>
      <c r="LA259" s="114"/>
      <c r="LB259" s="114"/>
      <c r="LC259" s="114"/>
    </row>
    <row r="260" spans="1:315" s="139" customFormat="1" ht="25" customHeight="1">
      <c r="A260" s="137"/>
      <c r="B260" s="170"/>
      <c r="C260" s="171"/>
      <c r="D260" s="172"/>
      <c r="E260" s="173"/>
      <c r="F260" s="173"/>
      <c r="G260" s="173"/>
      <c r="H260" s="174"/>
      <c r="I260" s="137"/>
      <c r="J260" s="175" t="str">
        <f t="shared" si="12"/>
        <v/>
      </c>
      <c r="K260" s="176"/>
      <c r="L260" s="177" t="str">
        <f t="shared" si="13"/>
        <v/>
      </c>
      <c r="M260" s="176"/>
      <c r="N260" s="177" t="str">
        <f t="shared" si="14"/>
        <v/>
      </c>
      <c r="O260" s="176"/>
      <c r="P260" s="177" t="str">
        <f t="shared" si="15"/>
        <v/>
      </c>
      <c r="Q260" s="178"/>
      <c r="R260" s="137"/>
      <c r="S260" s="175" t="str">
        <f t="shared" si="16"/>
        <v/>
      </c>
      <c r="T260" s="176"/>
      <c r="U260" s="177" t="str">
        <f t="shared" si="17"/>
        <v/>
      </c>
      <c r="V260" s="176"/>
      <c r="W260" s="177" t="str">
        <f t="shared" si="18"/>
        <v/>
      </c>
      <c r="X260" s="176"/>
      <c r="Y260" s="179" t="str">
        <f t="shared" si="19"/>
        <v/>
      </c>
      <c r="Z260" s="180"/>
      <c r="AA260" s="137"/>
      <c r="AB260" s="181"/>
      <c r="AC260" s="182" t="str">
        <f t="shared" si="10"/>
        <v/>
      </c>
      <c r="AD260" s="183" t="str">
        <f t="shared" si="11"/>
        <v/>
      </c>
      <c r="AE260" s="184"/>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c r="EV260" s="114"/>
      <c r="EW260" s="114"/>
      <c r="EX260" s="114"/>
      <c r="EY260" s="114"/>
      <c r="EZ260" s="114"/>
      <c r="FA260" s="114"/>
      <c r="FB260" s="114"/>
      <c r="FC260" s="114"/>
      <c r="FD260" s="114"/>
      <c r="FE260" s="114"/>
      <c r="FF260" s="114"/>
      <c r="FG260" s="114"/>
      <c r="FH260" s="114"/>
      <c r="FI260" s="114"/>
      <c r="FJ260" s="114"/>
      <c r="FK260" s="114"/>
      <c r="FL260" s="114"/>
      <c r="FM260" s="114"/>
      <c r="FN260" s="114"/>
      <c r="FO260" s="114"/>
      <c r="FP260" s="114"/>
      <c r="FQ260" s="114"/>
      <c r="FR260" s="114"/>
      <c r="FS260" s="114"/>
      <c r="FT260" s="114"/>
      <c r="FU260" s="114"/>
      <c r="FV260" s="114"/>
      <c r="FW260" s="114"/>
      <c r="FX260" s="114"/>
      <c r="FY260" s="114"/>
      <c r="FZ260" s="114"/>
      <c r="GA260" s="114"/>
      <c r="GB260" s="114"/>
      <c r="GC260" s="114"/>
      <c r="GD260" s="114"/>
      <c r="GE260" s="114"/>
      <c r="GF260" s="114"/>
      <c r="GG260" s="114"/>
      <c r="GH260" s="114"/>
      <c r="GI260" s="114"/>
      <c r="GJ260" s="114"/>
      <c r="GK260" s="114"/>
      <c r="GL260" s="114"/>
      <c r="GM260" s="114"/>
      <c r="GN260" s="114"/>
      <c r="GO260" s="114"/>
      <c r="GP260" s="114"/>
      <c r="GQ260" s="114"/>
      <c r="GR260" s="114"/>
      <c r="GS260" s="114"/>
      <c r="GT260" s="114"/>
      <c r="GU260" s="114"/>
      <c r="GV260" s="114"/>
      <c r="GW260" s="114"/>
      <c r="GX260" s="114"/>
      <c r="GY260" s="114"/>
      <c r="GZ260" s="114"/>
      <c r="HA260" s="114"/>
      <c r="HB260" s="114"/>
      <c r="HC260" s="114"/>
      <c r="HD260" s="114"/>
      <c r="HE260" s="114"/>
      <c r="HF260" s="114"/>
      <c r="HG260" s="114"/>
      <c r="HH260" s="114"/>
      <c r="HI260" s="114"/>
      <c r="HJ260" s="114"/>
      <c r="HK260" s="114"/>
      <c r="HL260" s="114"/>
      <c r="HM260" s="114"/>
      <c r="HN260" s="114"/>
      <c r="HO260" s="114"/>
      <c r="HP260" s="114"/>
      <c r="HQ260" s="114"/>
      <c r="HR260" s="114"/>
      <c r="HS260" s="114"/>
      <c r="HT260" s="114"/>
      <c r="HU260" s="114"/>
      <c r="HV260" s="114"/>
      <c r="HW260" s="114"/>
      <c r="HX260" s="114"/>
      <c r="HY260" s="114"/>
      <c r="HZ260" s="114"/>
      <c r="IA260" s="114"/>
      <c r="IB260" s="114"/>
      <c r="IC260" s="114"/>
      <c r="ID260" s="114"/>
      <c r="IE260" s="114"/>
      <c r="IF260" s="114"/>
      <c r="IG260" s="114"/>
      <c r="IH260" s="114"/>
      <c r="II260" s="114"/>
      <c r="IJ260" s="114"/>
      <c r="IK260" s="114"/>
      <c r="IL260" s="114"/>
      <c r="IM260" s="114"/>
      <c r="IN260" s="114"/>
      <c r="IO260" s="114"/>
      <c r="IP260" s="114"/>
      <c r="IQ260" s="114"/>
      <c r="IR260" s="114"/>
      <c r="IS260" s="114"/>
      <c r="IT260" s="114"/>
      <c r="IU260" s="114"/>
      <c r="IV260" s="114"/>
      <c r="IW260" s="114"/>
      <c r="IX260" s="114"/>
      <c r="IY260" s="114"/>
      <c r="IZ260" s="114"/>
      <c r="JA260" s="114"/>
      <c r="JB260" s="114"/>
      <c r="JC260" s="114"/>
      <c r="JD260" s="114"/>
      <c r="JE260" s="114"/>
      <c r="JF260" s="114"/>
      <c r="JG260" s="114"/>
      <c r="JH260" s="114"/>
      <c r="JI260" s="114"/>
      <c r="JJ260" s="114"/>
      <c r="JK260" s="114"/>
      <c r="JL260" s="114"/>
      <c r="JM260" s="114"/>
      <c r="JN260" s="114"/>
      <c r="JO260" s="114"/>
      <c r="JP260" s="114"/>
      <c r="JQ260" s="114"/>
      <c r="JR260" s="114"/>
      <c r="JS260" s="114"/>
      <c r="JT260" s="114"/>
      <c r="JU260" s="114"/>
      <c r="JV260" s="114"/>
      <c r="JW260" s="114"/>
      <c r="JX260" s="114"/>
      <c r="JY260" s="114"/>
      <c r="JZ260" s="114"/>
      <c r="KA260" s="114"/>
      <c r="KB260" s="114"/>
      <c r="KC260" s="114"/>
      <c r="KD260" s="114"/>
      <c r="KE260" s="114"/>
      <c r="KF260" s="114"/>
      <c r="KG260" s="114"/>
      <c r="KH260" s="114"/>
      <c r="KI260" s="114"/>
      <c r="KJ260" s="114"/>
      <c r="KK260" s="114"/>
      <c r="KL260" s="114"/>
      <c r="KM260" s="114"/>
      <c r="KN260" s="114"/>
      <c r="KO260" s="114"/>
      <c r="KP260" s="114"/>
      <c r="KQ260" s="114"/>
      <c r="KR260" s="114"/>
      <c r="KS260" s="114"/>
      <c r="KT260" s="114"/>
      <c r="KU260" s="114"/>
      <c r="KV260" s="114"/>
      <c r="KW260" s="114"/>
      <c r="KX260" s="114"/>
      <c r="KY260" s="114"/>
      <c r="KZ260" s="114"/>
      <c r="LA260" s="114"/>
      <c r="LB260" s="114"/>
      <c r="LC260" s="114"/>
    </row>
    <row r="261" spans="1:315" s="139" customFormat="1" ht="25" customHeight="1">
      <c r="A261" s="137"/>
      <c r="B261" s="170"/>
      <c r="C261" s="171"/>
      <c r="D261" s="172"/>
      <c r="E261" s="173"/>
      <c r="F261" s="173"/>
      <c r="G261" s="173"/>
      <c r="H261" s="174"/>
      <c r="I261" s="137"/>
      <c r="J261" s="175" t="str">
        <f t="shared" si="12"/>
        <v/>
      </c>
      <c r="K261" s="176"/>
      <c r="L261" s="177" t="str">
        <f t="shared" si="13"/>
        <v/>
      </c>
      <c r="M261" s="176"/>
      <c r="N261" s="177" t="str">
        <f t="shared" si="14"/>
        <v/>
      </c>
      <c r="O261" s="176"/>
      <c r="P261" s="177" t="str">
        <f t="shared" si="15"/>
        <v/>
      </c>
      <c r="Q261" s="178"/>
      <c r="R261" s="137"/>
      <c r="S261" s="175" t="str">
        <f t="shared" si="16"/>
        <v/>
      </c>
      <c r="T261" s="176"/>
      <c r="U261" s="177" t="str">
        <f t="shared" si="17"/>
        <v/>
      </c>
      <c r="V261" s="176"/>
      <c r="W261" s="177" t="str">
        <f t="shared" si="18"/>
        <v/>
      </c>
      <c r="X261" s="176"/>
      <c r="Y261" s="179" t="str">
        <f t="shared" si="19"/>
        <v/>
      </c>
      <c r="Z261" s="180"/>
      <c r="AA261" s="137"/>
      <c r="AB261" s="181"/>
      <c r="AC261" s="182" t="str">
        <f t="shared" si="10"/>
        <v/>
      </c>
      <c r="AD261" s="183" t="str">
        <f t="shared" si="11"/>
        <v/>
      </c>
      <c r="AE261" s="184"/>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c r="BA261" s="137"/>
      <c r="BB261" s="137"/>
      <c r="BC261" s="137"/>
      <c r="BD261" s="137"/>
      <c r="BE261" s="137"/>
      <c r="BF261" s="137"/>
      <c r="BG261" s="137"/>
      <c r="BH261" s="137"/>
      <c r="BI261" s="137"/>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c r="GJ261" s="114"/>
      <c r="GK261" s="114"/>
      <c r="GL261" s="114"/>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c r="IC261" s="114"/>
      <c r="ID261" s="114"/>
      <c r="IE261" s="114"/>
      <c r="IF261" s="114"/>
      <c r="IG261" s="114"/>
      <c r="IH261" s="114"/>
      <c r="II261" s="114"/>
      <c r="IJ261" s="114"/>
      <c r="IK261" s="114"/>
      <c r="IL261" s="114"/>
      <c r="IM261" s="114"/>
      <c r="IN261" s="114"/>
      <c r="IO261" s="114"/>
      <c r="IP261" s="114"/>
      <c r="IQ261" s="114"/>
      <c r="IR261" s="114"/>
      <c r="IS261" s="114"/>
      <c r="IT261" s="114"/>
      <c r="IU261" s="114"/>
      <c r="IV261" s="114"/>
      <c r="IW261" s="114"/>
      <c r="IX261" s="114"/>
      <c r="IY261" s="114"/>
      <c r="IZ261" s="114"/>
      <c r="JA261" s="114"/>
      <c r="JB261" s="114"/>
      <c r="JC261" s="114"/>
      <c r="JD261" s="114"/>
      <c r="JE261" s="114"/>
      <c r="JF261" s="114"/>
      <c r="JG261" s="114"/>
      <c r="JH261" s="114"/>
      <c r="JI261" s="114"/>
      <c r="JJ261" s="114"/>
      <c r="JK261" s="114"/>
      <c r="JL261" s="114"/>
      <c r="JM261" s="114"/>
      <c r="JN261" s="114"/>
      <c r="JO261" s="114"/>
      <c r="JP261" s="114"/>
      <c r="JQ261" s="114"/>
      <c r="JR261" s="114"/>
      <c r="JS261" s="114"/>
      <c r="JT261" s="114"/>
      <c r="JU261" s="114"/>
      <c r="JV261" s="114"/>
      <c r="JW261" s="114"/>
      <c r="JX261" s="114"/>
      <c r="JY261" s="114"/>
      <c r="JZ261" s="114"/>
      <c r="KA261" s="114"/>
      <c r="KB261" s="114"/>
      <c r="KC261" s="114"/>
      <c r="KD261" s="114"/>
      <c r="KE261" s="114"/>
      <c r="KF261" s="114"/>
      <c r="KG261" s="114"/>
      <c r="KH261" s="114"/>
      <c r="KI261" s="114"/>
      <c r="KJ261" s="114"/>
      <c r="KK261" s="114"/>
      <c r="KL261" s="114"/>
      <c r="KM261" s="114"/>
      <c r="KN261" s="114"/>
      <c r="KO261" s="114"/>
      <c r="KP261" s="114"/>
      <c r="KQ261" s="114"/>
      <c r="KR261" s="114"/>
      <c r="KS261" s="114"/>
      <c r="KT261" s="114"/>
      <c r="KU261" s="114"/>
      <c r="KV261" s="114"/>
      <c r="KW261" s="114"/>
      <c r="KX261" s="114"/>
      <c r="KY261" s="114"/>
      <c r="KZ261" s="114"/>
      <c r="LA261" s="114"/>
      <c r="LB261" s="114"/>
      <c r="LC261" s="114"/>
    </row>
    <row r="262" spans="1:315" s="139" customFormat="1" ht="25" customHeight="1">
      <c r="A262" s="137"/>
      <c r="B262" s="170"/>
      <c r="C262" s="171"/>
      <c r="D262" s="172"/>
      <c r="E262" s="173"/>
      <c r="F262" s="173"/>
      <c r="G262" s="173"/>
      <c r="H262" s="174"/>
      <c r="I262" s="137"/>
      <c r="J262" s="175" t="str">
        <f t="shared" si="12"/>
        <v/>
      </c>
      <c r="K262" s="176"/>
      <c r="L262" s="177" t="str">
        <f t="shared" si="13"/>
        <v/>
      </c>
      <c r="M262" s="176"/>
      <c r="N262" s="177" t="str">
        <f t="shared" si="14"/>
        <v/>
      </c>
      <c r="O262" s="176"/>
      <c r="P262" s="177" t="str">
        <f t="shared" si="15"/>
        <v/>
      </c>
      <c r="Q262" s="178"/>
      <c r="R262" s="137"/>
      <c r="S262" s="175" t="str">
        <f t="shared" si="16"/>
        <v/>
      </c>
      <c r="T262" s="176"/>
      <c r="U262" s="177" t="str">
        <f t="shared" si="17"/>
        <v/>
      </c>
      <c r="V262" s="176"/>
      <c r="W262" s="177" t="str">
        <f t="shared" si="18"/>
        <v/>
      </c>
      <c r="X262" s="176"/>
      <c r="Y262" s="179" t="str">
        <f t="shared" si="19"/>
        <v/>
      </c>
      <c r="Z262" s="180"/>
      <c r="AA262" s="137"/>
      <c r="AB262" s="181"/>
      <c r="AC262" s="182" t="str">
        <f t="shared" si="10"/>
        <v/>
      </c>
      <c r="AD262" s="183" t="str">
        <f t="shared" si="11"/>
        <v/>
      </c>
      <c r="AE262" s="184"/>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7"/>
      <c r="BE262" s="137"/>
      <c r="BF262" s="137"/>
      <c r="BG262" s="137"/>
      <c r="BH262" s="137"/>
      <c r="BI262" s="137"/>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c r="CL262" s="114"/>
      <c r="CM262" s="114"/>
      <c r="CN262" s="114"/>
      <c r="CO262" s="114"/>
      <c r="CP262" s="114"/>
      <c r="CQ262" s="114"/>
      <c r="CR262" s="114"/>
      <c r="CS262" s="114"/>
      <c r="CT262" s="114"/>
      <c r="CU262" s="114"/>
      <c r="CV262" s="114"/>
      <c r="CW262" s="114"/>
      <c r="CX262" s="114"/>
      <c r="CY262" s="114"/>
      <c r="CZ262" s="114"/>
      <c r="DA262" s="114"/>
      <c r="DB262" s="114"/>
      <c r="DC262" s="114"/>
      <c r="DD262" s="114"/>
      <c r="DE262" s="114"/>
      <c r="DF262" s="114"/>
      <c r="DG262" s="114"/>
      <c r="DH262" s="114"/>
      <c r="DI262" s="114"/>
      <c r="DJ262" s="114"/>
      <c r="DK262" s="114"/>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14"/>
      <c r="EH262" s="114"/>
      <c r="EI262" s="114"/>
      <c r="EJ262" s="114"/>
      <c r="EK262" s="114"/>
      <c r="EL262" s="114"/>
      <c r="EM262" s="114"/>
      <c r="EN262" s="114"/>
      <c r="EO262" s="114"/>
      <c r="EP262" s="114"/>
      <c r="EQ262" s="114"/>
      <c r="ER262" s="114"/>
      <c r="ES262" s="114"/>
      <c r="ET262" s="114"/>
      <c r="EU262" s="114"/>
      <c r="EV262" s="114"/>
      <c r="EW262" s="114"/>
      <c r="EX262" s="114"/>
      <c r="EY262" s="114"/>
      <c r="EZ262" s="114"/>
      <c r="FA262" s="114"/>
      <c r="FB262" s="114"/>
      <c r="FC262" s="114"/>
      <c r="FD262" s="114"/>
      <c r="FE262" s="114"/>
      <c r="FF262" s="114"/>
      <c r="FG262" s="114"/>
      <c r="FH262" s="114"/>
      <c r="FI262" s="114"/>
      <c r="FJ262" s="114"/>
      <c r="FK262" s="114"/>
      <c r="FL262" s="114"/>
      <c r="FM262" s="114"/>
      <c r="FN262" s="114"/>
      <c r="FO262" s="114"/>
      <c r="FP262" s="114"/>
      <c r="FQ262" s="114"/>
      <c r="FR262" s="114"/>
      <c r="FS262" s="114"/>
      <c r="FT262" s="114"/>
      <c r="FU262" s="114"/>
      <c r="FV262" s="114"/>
      <c r="FW262" s="114"/>
      <c r="FX262" s="114"/>
      <c r="FY262" s="114"/>
      <c r="FZ262" s="114"/>
      <c r="GA262" s="114"/>
      <c r="GB262" s="114"/>
      <c r="GC262" s="114"/>
      <c r="GD262" s="114"/>
      <c r="GE262" s="114"/>
      <c r="GF262" s="114"/>
      <c r="GG262" s="114"/>
      <c r="GH262" s="114"/>
      <c r="GI262" s="114"/>
      <c r="GJ262" s="114"/>
      <c r="GK262" s="114"/>
      <c r="GL262" s="114"/>
      <c r="GM262" s="114"/>
      <c r="GN262" s="114"/>
      <c r="GO262" s="114"/>
      <c r="GP262" s="114"/>
      <c r="GQ262" s="114"/>
      <c r="GR262" s="114"/>
      <c r="GS262" s="114"/>
      <c r="GT262" s="114"/>
      <c r="GU262" s="114"/>
      <c r="GV262" s="114"/>
      <c r="GW262" s="114"/>
      <c r="GX262" s="114"/>
      <c r="GY262" s="114"/>
      <c r="GZ262" s="114"/>
      <c r="HA262" s="114"/>
      <c r="HB262" s="114"/>
      <c r="HC262" s="114"/>
      <c r="HD262" s="114"/>
      <c r="HE262" s="114"/>
      <c r="HF262" s="114"/>
      <c r="HG262" s="114"/>
      <c r="HH262" s="114"/>
      <c r="HI262" s="114"/>
      <c r="HJ262" s="114"/>
      <c r="HK262" s="114"/>
      <c r="HL262" s="114"/>
      <c r="HM262" s="114"/>
      <c r="HN262" s="114"/>
      <c r="HO262" s="114"/>
      <c r="HP262" s="114"/>
      <c r="HQ262" s="114"/>
      <c r="HR262" s="114"/>
      <c r="HS262" s="114"/>
      <c r="HT262" s="114"/>
      <c r="HU262" s="114"/>
      <c r="HV262" s="114"/>
      <c r="HW262" s="114"/>
      <c r="HX262" s="114"/>
      <c r="HY262" s="114"/>
      <c r="HZ262" s="114"/>
      <c r="IA262" s="114"/>
      <c r="IB262" s="114"/>
      <c r="IC262" s="114"/>
      <c r="ID262" s="114"/>
      <c r="IE262" s="114"/>
      <c r="IF262" s="114"/>
      <c r="IG262" s="114"/>
      <c r="IH262" s="114"/>
      <c r="II262" s="114"/>
      <c r="IJ262" s="114"/>
      <c r="IK262" s="114"/>
      <c r="IL262" s="114"/>
      <c r="IM262" s="114"/>
      <c r="IN262" s="114"/>
      <c r="IO262" s="114"/>
      <c r="IP262" s="114"/>
      <c r="IQ262" s="114"/>
      <c r="IR262" s="114"/>
      <c r="IS262" s="114"/>
      <c r="IT262" s="114"/>
      <c r="IU262" s="114"/>
      <c r="IV262" s="114"/>
      <c r="IW262" s="114"/>
      <c r="IX262" s="114"/>
      <c r="IY262" s="114"/>
      <c r="IZ262" s="114"/>
      <c r="JA262" s="114"/>
      <c r="JB262" s="114"/>
      <c r="JC262" s="114"/>
      <c r="JD262" s="114"/>
      <c r="JE262" s="114"/>
      <c r="JF262" s="114"/>
      <c r="JG262" s="114"/>
      <c r="JH262" s="114"/>
      <c r="JI262" s="114"/>
      <c r="JJ262" s="114"/>
      <c r="JK262" s="114"/>
      <c r="JL262" s="114"/>
      <c r="JM262" s="114"/>
      <c r="JN262" s="114"/>
      <c r="JO262" s="114"/>
      <c r="JP262" s="114"/>
      <c r="JQ262" s="114"/>
      <c r="JR262" s="114"/>
      <c r="JS262" s="114"/>
      <c r="JT262" s="114"/>
      <c r="JU262" s="114"/>
      <c r="JV262" s="114"/>
      <c r="JW262" s="114"/>
      <c r="JX262" s="114"/>
      <c r="JY262" s="114"/>
      <c r="JZ262" s="114"/>
      <c r="KA262" s="114"/>
      <c r="KB262" s="114"/>
      <c r="KC262" s="114"/>
      <c r="KD262" s="114"/>
      <c r="KE262" s="114"/>
      <c r="KF262" s="114"/>
      <c r="KG262" s="114"/>
      <c r="KH262" s="114"/>
      <c r="KI262" s="114"/>
      <c r="KJ262" s="114"/>
      <c r="KK262" s="114"/>
      <c r="KL262" s="114"/>
      <c r="KM262" s="114"/>
      <c r="KN262" s="114"/>
      <c r="KO262" s="114"/>
      <c r="KP262" s="114"/>
      <c r="KQ262" s="114"/>
      <c r="KR262" s="114"/>
      <c r="KS262" s="114"/>
      <c r="KT262" s="114"/>
      <c r="KU262" s="114"/>
      <c r="KV262" s="114"/>
      <c r="KW262" s="114"/>
      <c r="KX262" s="114"/>
      <c r="KY262" s="114"/>
      <c r="KZ262" s="114"/>
      <c r="LA262" s="114"/>
      <c r="LB262" s="114"/>
      <c r="LC262" s="114"/>
    </row>
    <row r="263" spans="1:315" s="139" customFormat="1" ht="25" customHeight="1">
      <c r="A263" s="137"/>
      <c r="B263" s="170"/>
      <c r="C263" s="171"/>
      <c r="D263" s="172"/>
      <c r="E263" s="173"/>
      <c r="F263" s="173"/>
      <c r="G263" s="173"/>
      <c r="H263" s="174"/>
      <c r="I263" s="137"/>
      <c r="J263" s="175" t="str">
        <f t="shared" si="12"/>
        <v/>
      </c>
      <c r="K263" s="176"/>
      <c r="L263" s="177" t="str">
        <f t="shared" si="13"/>
        <v/>
      </c>
      <c r="M263" s="176"/>
      <c r="N263" s="177" t="str">
        <f t="shared" si="14"/>
        <v/>
      </c>
      <c r="O263" s="176"/>
      <c r="P263" s="177" t="str">
        <f t="shared" si="15"/>
        <v/>
      </c>
      <c r="Q263" s="178"/>
      <c r="R263" s="137"/>
      <c r="S263" s="175" t="str">
        <f t="shared" si="16"/>
        <v/>
      </c>
      <c r="T263" s="176"/>
      <c r="U263" s="177" t="str">
        <f t="shared" si="17"/>
        <v/>
      </c>
      <c r="V263" s="176"/>
      <c r="W263" s="177" t="str">
        <f t="shared" si="18"/>
        <v/>
      </c>
      <c r="X263" s="176"/>
      <c r="Y263" s="179" t="str">
        <f t="shared" si="19"/>
        <v/>
      </c>
      <c r="Z263" s="180"/>
      <c r="AA263" s="137"/>
      <c r="AB263" s="181"/>
      <c r="AC263" s="182" t="str">
        <f t="shared" si="10"/>
        <v/>
      </c>
      <c r="AD263" s="183" t="str">
        <f t="shared" si="11"/>
        <v/>
      </c>
      <c r="AE263" s="184"/>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7"/>
      <c r="BE263" s="137"/>
      <c r="BF263" s="137"/>
      <c r="BG263" s="137"/>
      <c r="BH263" s="137"/>
      <c r="BI263" s="137"/>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CH263" s="114"/>
      <c r="CI263" s="114"/>
      <c r="CJ263" s="114"/>
      <c r="CK263" s="114"/>
      <c r="CL263" s="114"/>
      <c r="CM263" s="114"/>
      <c r="CN263" s="114"/>
      <c r="CO263" s="114"/>
      <c r="CP263" s="114"/>
      <c r="CQ263" s="114"/>
      <c r="CR263" s="114"/>
      <c r="CS263" s="114"/>
      <c r="CT263" s="114"/>
      <c r="CU263" s="114"/>
      <c r="CV263" s="114"/>
      <c r="CW263" s="114"/>
      <c r="CX263" s="114"/>
      <c r="CY263" s="114"/>
      <c r="CZ263" s="114"/>
      <c r="DA263" s="114"/>
      <c r="DB263" s="114"/>
      <c r="DC263" s="114"/>
      <c r="DD263" s="114"/>
      <c r="DE263" s="114"/>
      <c r="DF263" s="114"/>
      <c r="DG263" s="114"/>
      <c r="DH263" s="114"/>
      <c r="DI263" s="114"/>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c r="EV263" s="114"/>
      <c r="EW263" s="114"/>
      <c r="EX263" s="114"/>
      <c r="EY263" s="114"/>
      <c r="EZ263" s="114"/>
      <c r="FA263" s="114"/>
      <c r="FB263" s="114"/>
      <c r="FC263" s="114"/>
      <c r="FD263" s="114"/>
      <c r="FE263" s="114"/>
      <c r="FF263" s="114"/>
      <c r="FG263" s="114"/>
      <c r="FH263" s="114"/>
      <c r="FI263" s="114"/>
      <c r="FJ263" s="114"/>
      <c r="FK263" s="114"/>
      <c r="FL263" s="114"/>
      <c r="FM263" s="114"/>
      <c r="FN263" s="114"/>
      <c r="FO263" s="114"/>
      <c r="FP263" s="114"/>
      <c r="FQ263" s="114"/>
      <c r="FR263" s="114"/>
      <c r="FS263" s="114"/>
      <c r="FT263" s="114"/>
      <c r="FU263" s="114"/>
      <c r="FV263" s="114"/>
      <c r="FW263" s="114"/>
      <c r="FX263" s="114"/>
      <c r="FY263" s="114"/>
      <c r="FZ263" s="114"/>
      <c r="GA263" s="114"/>
      <c r="GB263" s="114"/>
      <c r="GC263" s="114"/>
      <c r="GD263" s="114"/>
      <c r="GE263" s="114"/>
      <c r="GF263" s="114"/>
      <c r="GG263" s="114"/>
      <c r="GH263" s="114"/>
      <c r="GI263" s="114"/>
      <c r="GJ263" s="114"/>
      <c r="GK263" s="114"/>
      <c r="GL263" s="114"/>
      <c r="GM263" s="114"/>
      <c r="GN263" s="114"/>
      <c r="GO263" s="114"/>
      <c r="GP263" s="114"/>
      <c r="GQ263" s="114"/>
      <c r="GR263" s="114"/>
      <c r="GS263" s="114"/>
      <c r="GT263" s="114"/>
      <c r="GU263" s="114"/>
      <c r="GV263" s="114"/>
      <c r="GW263" s="114"/>
      <c r="GX263" s="114"/>
      <c r="GY263" s="114"/>
      <c r="GZ263" s="114"/>
      <c r="HA263" s="114"/>
      <c r="HB263" s="114"/>
      <c r="HC263" s="114"/>
      <c r="HD263" s="114"/>
      <c r="HE263" s="114"/>
      <c r="HF263" s="114"/>
      <c r="HG263" s="114"/>
      <c r="HH263" s="114"/>
      <c r="HI263" s="114"/>
      <c r="HJ263" s="114"/>
      <c r="HK263" s="114"/>
      <c r="HL263" s="114"/>
      <c r="HM263" s="114"/>
      <c r="HN263" s="114"/>
      <c r="HO263" s="114"/>
      <c r="HP263" s="114"/>
      <c r="HQ263" s="114"/>
      <c r="HR263" s="114"/>
      <c r="HS263" s="114"/>
      <c r="HT263" s="114"/>
      <c r="HU263" s="114"/>
      <c r="HV263" s="114"/>
      <c r="HW263" s="114"/>
      <c r="HX263" s="114"/>
      <c r="HY263" s="114"/>
      <c r="HZ263" s="114"/>
      <c r="IA263" s="114"/>
      <c r="IB263" s="114"/>
      <c r="IC263" s="114"/>
      <c r="ID263" s="114"/>
      <c r="IE263" s="114"/>
      <c r="IF263" s="114"/>
      <c r="IG263" s="114"/>
      <c r="IH263" s="114"/>
      <c r="II263" s="114"/>
      <c r="IJ263" s="114"/>
      <c r="IK263" s="114"/>
      <c r="IL263" s="114"/>
      <c r="IM263" s="114"/>
      <c r="IN263" s="114"/>
      <c r="IO263" s="114"/>
      <c r="IP263" s="114"/>
      <c r="IQ263" s="114"/>
      <c r="IR263" s="114"/>
      <c r="IS263" s="114"/>
      <c r="IT263" s="114"/>
      <c r="IU263" s="114"/>
      <c r="IV263" s="114"/>
      <c r="IW263" s="114"/>
      <c r="IX263" s="114"/>
      <c r="IY263" s="114"/>
      <c r="IZ263" s="114"/>
      <c r="JA263" s="114"/>
      <c r="JB263" s="114"/>
      <c r="JC263" s="114"/>
      <c r="JD263" s="114"/>
      <c r="JE263" s="114"/>
      <c r="JF263" s="114"/>
      <c r="JG263" s="114"/>
      <c r="JH263" s="114"/>
      <c r="JI263" s="114"/>
      <c r="JJ263" s="114"/>
      <c r="JK263" s="114"/>
      <c r="JL263" s="114"/>
      <c r="JM263" s="114"/>
      <c r="JN263" s="114"/>
      <c r="JO263" s="114"/>
      <c r="JP263" s="114"/>
      <c r="JQ263" s="114"/>
      <c r="JR263" s="114"/>
      <c r="JS263" s="114"/>
      <c r="JT263" s="114"/>
      <c r="JU263" s="114"/>
      <c r="JV263" s="114"/>
      <c r="JW263" s="114"/>
      <c r="JX263" s="114"/>
      <c r="JY263" s="114"/>
      <c r="JZ263" s="114"/>
      <c r="KA263" s="114"/>
      <c r="KB263" s="114"/>
      <c r="KC263" s="114"/>
      <c r="KD263" s="114"/>
      <c r="KE263" s="114"/>
      <c r="KF263" s="114"/>
      <c r="KG263" s="114"/>
      <c r="KH263" s="114"/>
      <c r="KI263" s="114"/>
      <c r="KJ263" s="114"/>
      <c r="KK263" s="114"/>
      <c r="KL263" s="114"/>
      <c r="KM263" s="114"/>
      <c r="KN263" s="114"/>
      <c r="KO263" s="114"/>
      <c r="KP263" s="114"/>
      <c r="KQ263" s="114"/>
      <c r="KR263" s="114"/>
      <c r="KS263" s="114"/>
      <c r="KT263" s="114"/>
      <c r="KU263" s="114"/>
      <c r="KV263" s="114"/>
      <c r="KW263" s="114"/>
      <c r="KX263" s="114"/>
      <c r="KY263" s="114"/>
      <c r="KZ263" s="114"/>
      <c r="LA263" s="114"/>
      <c r="LB263" s="114"/>
      <c r="LC263" s="114"/>
    </row>
    <row r="264" spans="1:315" s="139" customFormat="1" ht="25" customHeight="1">
      <c r="A264" s="137"/>
      <c r="B264" s="170"/>
      <c r="C264" s="171"/>
      <c r="D264" s="172"/>
      <c r="E264" s="173"/>
      <c r="F264" s="173"/>
      <c r="G264" s="173"/>
      <c r="H264" s="174"/>
      <c r="I264" s="137"/>
      <c r="J264" s="175" t="str">
        <f t="shared" si="12"/>
        <v/>
      </c>
      <c r="K264" s="176"/>
      <c r="L264" s="177" t="str">
        <f t="shared" si="13"/>
        <v/>
      </c>
      <c r="M264" s="176"/>
      <c r="N264" s="177" t="str">
        <f t="shared" si="14"/>
        <v/>
      </c>
      <c r="O264" s="176"/>
      <c r="P264" s="177" t="str">
        <f t="shared" si="15"/>
        <v/>
      </c>
      <c r="Q264" s="178"/>
      <c r="R264" s="137"/>
      <c r="S264" s="175" t="str">
        <f t="shared" si="16"/>
        <v/>
      </c>
      <c r="T264" s="176"/>
      <c r="U264" s="177" t="str">
        <f t="shared" si="17"/>
        <v/>
      </c>
      <c r="V264" s="176"/>
      <c r="W264" s="177" t="str">
        <f t="shared" si="18"/>
        <v/>
      </c>
      <c r="X264" s="176"/>
      <c r="Y264" s="179" t="str">
        <f t="shared" si="19"/>
        <v/>
      </c>
      <c r="Z264" s="180"/>
      <c r="AA264" s="137"/>
      <c r="AB264" s="181"/>
      <c r="AC264" s="182" t="str">
        <f t="shared" si="10"/>
        <v/>
      </c>
      <c r="AD264" s="183" t="str">
        <f t="shared" si="11"/>
        <v/>
      </c>
      <c r="AE264" s="184"/>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7"/>
      <c r="BE264" s="137"/>
      <c r="BF264" s="137"/>
      <c r="BG264" s="137"/>
      <c r="BH264" s="137"/>
      <c r="BI264" s="137"/>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14"/>
      <c r="CR264" s="114"/>
      <c r="CS264" s="114"/>
      <c r="CT264" s="114"/>
      <c r="CU264" s="114"/>
      <c r="CV264" s="114"/>
      <c r="CW264" s="114"/>
      <c r="CX264" s="114"/>
      <c r="CY264" s="114"/>
      <c r="CZ264" s="114"/>
      <c r="DA264" s="114"/>
      <c r="DB264" s="114"/>
      <c r="DC264" s="114"/>
      <c r="DD264" s="114"/>
      <c r="DE264" s="114"/>
      <c r="DF264" s="114"/>
      <c r="DG264" s="114"/>
      <c r="DH264" s="114"/>
      <c r="DI264" s="114"/>
      <c r="DJ264" s="114"/>
      <c r="DK264" s="114"/>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14"/>
      <c r="EH264" s="114"/>
      <c r="EI264" s="114"/>
      <c r="EJ264" s="114"/>
      <c r="EK264" s="114"/>
      <c r="EL264" s="114"/>
      <c r="EM264" s="114"/>
      <c r="EN264" s="114"/>
      <c r="EO264" s="114"/>
      <c r="EP264" s="114"/>
      <c r="EQ264" s="114"/>
      <c r="ER264" s="114"/>
      <c r="ES264" s="114"/>
      <c r="ET264" s="114"/>
      <c r="EU264" s="114"/>
      <c r="EV264" s="114"/>
      <c r="EW264" s="114"/>
      <c r="EX264" s="114"/>
      <c r="EY264" s="114"/>
      <c r="EZ264" s="114"/>
      <c r="FA264" s="114"/>
      <c r="FB264" s="114"/>
      <c r="FC264" s="114"/>
      <c r="FD264" s="114"/>
      <c r="FE264" s="114"/>
      <c r="FF264" s="114"/>
      <c r="FG264" s="114"/>
      <c r="FH264" s="114"/>
      <c r="FI264" s="114"/>
      <c r="FJ264" s="114"/>
      <c r="FK264" s="114"/>
      <c r="FL264" s="114"/>
      <c r="FM264" s="114"/>
      <c r="FN264" s="114"/>
      <c r="FO264" s="114"/>
      <c r="FP264" s="114"/>
      <c r="FQ264" s="114"/>
      <c r="FR264" s="114"/>
      <c r="FS264" s="114"/>
      <c r="FT264" s="114"/>
      <c r="FU264" s="114"/>
      <c r="FV264" s="114"/>
      <c r="FW264" s="114"/>
      <c r="FX264" s="114"/>
      <c r="FY264" s="114"/>
      <c r="FZ264" s="114"/>
      <c r="GA264" s="114"/>
      <c r="GB264" s="114"/>
      <c r="GC264" s="114"/>
      <c r="GD264" s="114"/>
      <c r="GE264" s="114"/>
      <c r="GF264" s="114"/>
      <c r="GG264" s="114"/>
      <c r="GH264" s="114"/>
      <c r="GI264" s="114"/>
      <c r="GJ264" s="114"/>
      <c r="GK264" s="114"/>
      <c r="GL264" s="114"/>
      <c r="GM264" s="114"/>
      <c r="GN264" s="114"/>
      <c r="GO264" s="114"/>
      <c r="GP264" s="114"/>
      <c r="GQ264" s="114"/>
      <c r="GR264" s="114"/>
      <c r="GS264" s="114"/>
      <c r="GT264" s="114"/>
      <c r="GU264" s="114"/>
      <c r="GV264" s="114"/>
      <c r="GW264" s="114"/>
      <c r="GX264" s="114"/>
      <c r="GY264" s="114"/>
      <c r="GZ264" s="114"/>
      <c r="HA264" s="114"/>
      <c r="HB264" s="114"/>
      <c r="HC264" s="114"/>
      <c r="HD264" s="114"/>
      <c r="HE264" s="114"/>
      <c r="HF264" s="114"/>
      <c r="HG264" s="114"/>
      <c r="HH264" s="114"/>
      <c r="HI264" s="114"/>
      <c r="HJ264" s="114"/>
      <c r="HK264" s="114"/>
      <c r="HL264" s="114"/>
      <c r="HM264" s="114"/>
      <c r="HN264" s="114"/>
      <c r="HO264" s="114"/>
      <c r="HP264" s="114"/>
      <c r="HQ264" s="114"/>
      <c r="HR264" s="114"/>
      <c r="HS264" s="114"/>
      <c r="HT264" s="114"/>
      <c r="HU264" s="114"/>
      <c r="HV264" s="114"/>
      <c r="HW264" s="114"/>
      <c r="HX264" s="114"/>
      <c r="HY264" s="114"/>
      <c r="HZ264" s="114"/>
      <c r="IA264" s="114"/>
      <c r="IB264" s="114"/>
      <c r="IC264" s="114"/>
      <c r="ID264" s="114"/>
      <c r="IE264" s="114"/>
      <c r="IF264" s="114"/>
      <c r="IG264" s="114"/>
      <c r="IH264" s="114"/>
      <c r="II264" s="114"/>
      <c r="IJ264" s="114"/>
      <c r="IK264" s="114"/>
      <c r="IL264" s="114"/>
      <c r="IM264" s="114"/>
      <c r="IN264" s="114"/>
      <c r="IO264" s="114"/>
      <c r="IP264" s="114"/>
      <c r="IQ264" s="114"/>
      <c r="IR264" s="114"/>
      <c r="IS264" s="114"/>
      <c r="IT264" s="114"/>
      <c r="IU264" s="114"/>
      <c r="IV264" s="114"/>
      <c r="IW264" s="114"/>
      <c r="IX264" s="114"/>
      <c r="IY264" s="114"/>
      <c r="IZ264" s="114"/>
      <c r="JA264" s="114"/>
      <c r="JB264" s="114"/>
      <c r="JC264" s="114"/>
      <c r="JD264" s="114"/>
      <c r="JE264" s="114"/>
      <c r="JF264" s="114"/>
      <c r="JG264" s="114"/>
      <c r="JH264" s="114"/>
      <c r="JI264" s="114"/>
      <c r="JJ264" s="114"/>
      <c r="JK264" s="114"/>
      <c r="JL264" s="114"/>
      <c r="JM264" s="114"/>
      <c r="JN264" s="114"/>
      <c r="JO264" s="114"/>
      <c r="JP264" s="114"/>
      <c r="JQ264" s="114"/>
      <c r="JR264" s="114"/>
      <c r="JS264" s="114"/>
      <c r="JT264" s="114"/>
      <c r="JU264" s="114"/>
      <c r="JV264" s="114"/>
      <c r="JW264" s="114"/>
      <c r="JX264" s="114"/>
      <c r="JY264" s="114"/>
      <c r="JZ264" s="114"/>
      <c r="KA264" s="114"/>
      <c r="KB264" s="114"/>
      <c r="KC264" s="114"/>
      <c r="KD264" s="114"/>
      <c r="KE264" s="114"/>
      <c r="KF264" s="114"/>
      <c r="KG264" s="114"/>
      <c r="KH264" s="114"/>
      <c r="KI264" s="114"/>
      <c r="KJ264" s="114"/>
      <c r="KK264" s="114"/>
      <c r="KL264" s="114"/>
      <c r="KM264" s="114"/>
      <c r="KN264" s="114"/>
      <c r="KO264" s="114"/>
      <c r="KP264" s="114"/>
      <c r="KQ264" s="114"/>
      <c r="KR264" s="114"/>
      <c r="KS264" s="114"/>
      <c r="KT264" s="114"/>
      <c r="KU264" s="114"/>
      <c r="KV264" s="114"/>
      <c r="KW264" s="114"/>
      <c r="KX264" s="114"/>
      <c r="KY264" s="114"/>
      <c r="KZ264" s="114"/>
      <c r="LA264" s="114"/>
      <c r="LB264" s="114"/>
      <c r="LC264" s="114"/>
    </row>
    <row r="265" spans="1:315" s="139" customFormat="1" ht="25" customHeight="1">
      <c r="A265" s="137"/>
      <c r="B265" s="170"/>
      <c r="C265" s="171"/>
      <c r="D265" s="172"/>
      <c r="E265" s="173"/>
      <c r="F265" s="173"/>
      <c r="G265" s="173"/>
      <c r="H265" s="174"/>
      <c r="I265" s="137"/>
      <c r="J265" s="175" t="str">
        <f t="shared" si="12"/>
        <v/>
      </c>
      <c r="K265" s="176"/>
      <c r="L265" s="177" t="str">
        <f t="shared" si="13"/>
        <v/>
      </c>
      <c r="M265" s="176"/>
      <c r="N265" s="177" t="str">
        <f t="shared" si="14"/>
        <v/>
      </c>
      <c r="O265" s="176"/>
      <c r="P265" s="177" t="str">
        <f t="shared" si="15"/>
        <v/>
      </c>
      <c r="Q265" s="178"/>
      <c r="R265" s="137"/>
      <c r="S265" s="175" t="str">
        <f t="shared" si="16"/>
        <v/>
      </c>
      <c r="T265" s="176"/>
      <c r="U265" s="177" t="str">
        <f t="shared" si="17"/>
        <v/>
      </c>
      <c r="V265" s="176"/>
      <c r="W265" s="177" t="str">
        <f t="shared" si="18"/>
        <v/>
      </c>
      <c r="X265" s="176"/>
      <c r="Y265" s="179" t="str">
        <f t="shared" si="19"/>
        <v/>
      </c>
      <c r="Z265" s="180"/>
      <c r="AA265" s="137"/>
      <c r="AB265" s="181"/>
      <c r="AC265" s="182" t="str">
        <f t="shared" si="10"/>
        <v/>
      </c>
      <c r="AD265" s="183" t="str">
        <f t="shared" si="11"/>
        <v/>
      </c>
      <c r="AE265" s="184"/>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7"/>
      <c r="BE265" s="137"/>
      <c r="BF265" s="137"/>
      <c r="BG265" s="137"/>
      <c r="BH265" s="137"/>
      <c r="BI265" s="137"/>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CH265" s="114"/>
      <c r="CI265" s="114"/>
      <c r="CJ265" s="114"/>
      <c r="CK265" s="114"/>
      <c r="CL265" s="114"/>
      <c r="CM265" s="114"/>
      <c r="CN265" s="114"/>
      <c r="CO265" s="114"/>
      <c r="CP265" s="114"/>
      <c r="CQ265" s="114"/>
      <c r="CR265" s="114"/>
      <c r="CS265" s="114"/>
      <c r="CT265" s="114"/>
      <c r="CU265" s="114"/>
      <c r="CV265" s="114"/>
      <c r="CW265" s="114"/>
      <c r="CX265" s="114"/>
      <c r="CY265" s="114"/>
      <c r="CZ265" s="114"/>
      <c r="DA265" s="114"/>
      <c r="DB265" s="114"/>
      <c r="DC265" s="114"/>
      <c r="DD265" s="114"/>
      <c r="DE265" s="114"/>
      <c r="DF265" s="114"/>
      <c r="DG265" s="114"/>
      <c r="DH265" s="114"/>
      <c r="DI265" s="114"/>
      <c r="DJ265" s="114"/>
      <c r="DK265" s="114"/>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14"/>
      <c r="EH265" s="114"/>
      <c r="EI265" s="114"/>
      <c r="EJ265" s="114"/>
      <c r="EK265" s="114"/>
      <c r="EL265" s="114"/>
      <c r="EM265" s="114"/>
      <c r="EN265" s="114"/>
      <c r="EO265" s="114"/>
      <c r="EP265" s="114"/>
      <c r="EQ265" s="114"/>
      <c r="ER265" s="114"/>
      <c r="ES265" s="114"/>
      <c r="ET265" s="114"/>
      <c r="EU265" s="114"/>
      <c r="EV265" s="114"/>
      <c r="EW265" s="114"/>
      <c r="EX265" s="114"/>
      <c r="EY265" s="114"/>
      <c r="EZ265" s="114"/>
      <c r="FA265" s="114"/>
      <c r="FB265" s="114"/>
      <c r="FC265" s="114"/>
      <c r="FD265" s="114"/>
      <c r="FE265" s="114"/>
      <c r="FF265" s="114"/>
      <c r="FG265" s="114"/>
      <c r="FH265" s="114"/>
      <c r="FI265" s="114"/>
      <c r="FJ265" s="114"/>
      <c r="FK265" s="114"/>
      <c r="FL265" s="114"/>
      <c r="FM265" s="114"/>
      <c r="FN265" s="114"/>
      <c r="FO265" s="114"/>
      <c r="FP265" s="114"/>
      <c r="FQ265" s="114"/>
      <c r="FR265" s="114"/>
      <c r="FS265" s="114"/>
      <c r="FT265" s="114"/>
      <c r="FU265" s="114"/>
      <c r="FV265" s="114"/>
      <c r="FW265" s="114"/>
      <c r="FX265" s="114"/>
      <c r="FY265" s="114"/>
      <c r="FZ265" s="114"/>
      <c r="GA265" s="114"/>
      <c r="GB265" s="114"/>
      <c r="GC265" s="114"/>
      <c r="GD265" s="114"/>
      <c r="GE265" s="114"/>
      <c r="GF265" s="114"/>
      <c r="GG265" s="114"/>
      <c r="GH265" s="114"/>
      <c r="GI265" s="114"/>
      <c r="GJ265" s="114"/>
      <c r="GK265" s="114"/>
      <c r="GL265" s="114"/>
      <c r="GM265" s="114"/>
      <c r="GN265" s="114"/>
      <c r="GO265" s="114"/>
      <c r="GP265" s="114"/>
      <c r="GQ265" s="114"/>
      <c r="GR265" s="114"/>
      <c r="GS265" s="114"/>
      <c r="GT265" s="114"/>
      <c r="GU265" s="114"/>
      <c r="GV265" s="114"/>
      <c r="GW265" s="114"/>
      <c r="GX265" s="114"/>
      <c r="GY265" s="114"/>
      <c r="GZ265" s="114"/>
      <c r="HA265" s="114"/>
      <c r="HB265" s="114"/>
      <c r="HC265" s="114"/>
      <c r="HD265" s="114"/>
      <c r="HE265" s="114"/>
      <c r="HF265" s="114"/>
      <c r="HG265" s="114"/>
      <c r="HH265" s="114"/>
      <c r="HI265" s="114"/>
      <c r="HJ265" s="114"/>
      <c r="HK265" s="114"/>
      <c r="HL265" s="114"/>
      <c r="HM265" s="114"/>
      <c r="HN265" s="114"/>
      <c r="HO265" s="114"/>
      <c r="HP265" s="114"/>
      <c r="HQ265" s="114"/>
      <c r="HR265" s="114"/>
      <c r="HS265" s="114"/>
      <c r="HT265" s="114"/>
      <c r="HU265" s="114"/>
      <c r="HV265" s="114"/>
      <c r="HW265" s="114"/>
      <c r="HX265" s="114"/>
      <c r="HY265" s="114"/>
      <c r="HZ265" s="114"/>
      <c r="IA265" s="114"/>
      <c r="IB265" s="114"/>
      <c r="IC265" s="114"/>
      <c r="ID265" s="114"/>
      <c r="IE265" s="114"/>
      <c r="IF265" s="114"/>
      <c r="IG265" s="114"/>
      <c r="IH265" s="114"/>
      <c r="II265" s="114"/>
      <c r="IJ265" s="114"/>
      <c r="IK265" s="114"/>
      <c r="IL265" s="114"/>
      <c r="IM265" s="114"/>
      <c r="IN265" s="114"/>
      <c r="IO265" s="114"/>
      <c r="IP265" s="114"/>
      <c r="IQ265" s="114"/>
      <c r="IR265" s="114"/>
      <c r="IS265" s="114"/>
      <c r="IT265" s="114"/>
      <c r="IU265" s="114"/>
      <c r="IV265" s="114"/>
      <c r="IW265" s="114"/>
      <c r="IX265" s="114"/>
      <c r="IY265" s="114"/>
      <c r="IZ265" s="114"/>
      <c r="JA265" s="114"/>
      <c r="JB265" s="114"/>
      <c r="JC265" s="114"/>
      <c r="JD265" s="114"/>
      <c r="JE265" s="114"/>
      <c r="JF265" s="114"/>
      <c r="JG265" s="114"/>
      <c r="JH265" s="114"/>
      <c r="JI265" s="114"/>
      <c r="JJ265" s="114"/>
      <c r="JK265" s="114"/>
      <c r="JL265" s="114"/>
      <c r="JM265" s="114"/>
      <c r="JN265" s="114"/>
      <c r="JO265" s="114"/>
      <c r="JP265" s="114"/>
      <c r="JQ265" s="114"/>
      <c r="JR265" s="114"/>
      <c r="JS265" s="114"/>
      <c r="JT265" s="114"/>
      <c r="JU265" s="114"/>
      <c r="JV265" s="114"/>
      <c r="JW265" s="114"/>
      <c r="JX265" s="114"/>
      <c r="JY265" s="114"/>
      <c r="JZ265" s="114"/>
      <c r="KA265" s="114"/>
      <c r="KB265" s="114"/>
      <c r="KC265" s="114"/>
      <c r="KD265" s="114"/>
      <c r="KE265" s="114"/>
      <c r="KF265" s="114"/>
      <c r="KG265" s="114"/>
      <c r="KH265" s="114"/>
      <c r="KI265" s="114"/>
      <c r="KJ265" s="114"/>
      <c r="KK265" s="114"/>
      <c r="KL265" s="114"/>
      <c r="KM265" s="114"/>
      <c r="KN265" s="114"/>
      <c r="KO265" s="114"/>
      <c r="KP265" s="114"/>
      <c r="KQ265" s="114"/>
      <c r="KR265" s="114"/>
      <c r="KS265" s="114"/>
      <c r="KT265" s="114"/>
      <c r="KU265" s="114"/>
      <c r="KV265" s="114"/>
      <c r="KW265" s="114"/>
      <c r="KX265" s="114"/>
      <c r="KY265" s="114"/>
      <c r="KZ265" s="114"/>
      <c r="LA265" s="114"/>
      <c r="LB265" s="114"/>
      <c r="LC265" s="114"/>
    </row>
    <row r="266" spans="1:315" s="139" customFormat="1" ht="25" customHeight="1">
      <c r="A266" s="137"/>
      <c r="B266" s="170"/>
      <c r="C266" s="171"/>
      <c r="D266" s="172"/>
      <c r="E266" s="173"/>
      <c r="F266" s="173"/>
      <c r="G266" s="173"/>
      <c r="H266" s="174"/>
      <c r="I266" s="137"/>
      <c r="J266" s="175" t="str">
        <f t="shared" si="12"/>
        <v/>
      </c>
      <c r="K266" s="176"/>
      <c r="L266" s="177" t="str">
        <f t="shared" si="13"/>
        <v/>
      </c>
      <c r="M266" s="176"/>
      <c r="N266" s="177" t="str">
        <f t="shared" si="14"/>
        <v/>
      </c>
      <c r="O266" s="176"/>
      <c r="P266" s="177" t="str">
        <f t="shared" si="15"/>
        <v/>
      </c>
      <c r="Q266" s="178"/>
      <c r="R266" s="137"/>
      <c r="S266" s="175" t="str">
        <f t="shared" si="16"/>
        <v/>
      </c>
      <c r="T266" s="176"/>
      <c r="U266" s="177" t="str">
        <f t="shared" si="17"/>
        <v/>
      </c>
      <c r="V266" s="176"/>
      <c r="W266" s="177" t="str">
        <f t="shared" si="18"/>
        <v/>
      </c>
      <c r="X266" s="176"/>
      <c r="Y266" s="179" t="str">
        <f t="shared" si="19"/>
        <v/>
      </c>
      <c r="Z266" s="180"/>
      <c r="AA266" s="137"/>
      <c r="AB266" s="181"/>
      <c r="AC266" s="182" t="str">
        <f t="shared" si="10"/>
        <v/>
      </c>
      <c r="AD266" s="183" t="str">
        <f t="shared" si="11"/>
        <v/>
      </c>
      <c r="AE266" s="184"/>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7"/>
      <c r="BE266" s="137"/>
      <c r="BF266" s="137"/>
      <c r="BG266" s="137"/>
      <c r="BH266" s="137"/>
      <c r="BI266" s="137"/>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4"/>
      <c r="CP266" s="114"/>
      <c r="CQ266" s="114"/>
      <c r="CR266" s="114"/>
      <c r="CS266" s="114"/>
      <c r="CT266" s="114"/>
      <c r="CU266" s="114"/>
      <c r="CV266" s="11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14"/>
      <c r="EH266" s="114"/>
      <c r="EI266" s="114"/>
      <c r="EJ266" s="114"/>
      <c r="EK266" s="114"/>
      <c r="EL266" s="114"/>
      <c r="EM266" s="114"/>
      <c r="EN266" s="114"/>
      <c r="EO266" s="114"/>
      <c r="EP266" s="114"/>
      <c r="EQ266" s="114"/>
      <c r="ER266" s="114"/>
      <c r="ES266" s="114"/>
      <c r="ET266" s="114"/>
      <c r="EU266" s="114"/>
      <c r="EV266" s="114"/>
      <c r="EW266" s="114"/>
      <c r="EX266" s="114"/>
      <c r="EY266" s="114"/>
      <c r="EZ266" s="114"/>
      <c r="FA266" s="114"/>
      <c r="FB266" s="114"/>
      <c r="FC266" s="114"/>
      <c r="FD266" s="114"/>
      <c r="FE266" s="114"/>
      <c r="FF266" s="114"/>
      <c r="FG266" s="114"/>
      <c r="FH266" s="114"/>
      <c r="FI266" s="114"/>
      <c r="FJ266" s="114"/>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c r="GJ266" s="114"/>
      <c r="GK266" s="114"/>
      <c r="GL266" s="114"/>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c r="IC266" s="114"/>
      <c r="ID266" s="114"/>
      <c r="IE266" s="114"/>
      <c r="IF266" s="114"/>
      <c r="IG266" s="114"/>
      <c r="IH266" s="114"/>
      <c r="II266" s="114"/>
      <c r="IJ266" s="114"/>
      <c r="IK266" s="114"/>
      <c r="IL266" s="114"/>
      <c r="IM266" s="114"/>
      <c r="IN266" s="114"/>
      <c r="IO266" s="114"/>
      <c r="IP266" s="114"/>
      <c r="IQ266" s="114"/>
      <c r="IR266" s="114"/>
      <c r="IS266" s="114"/>
      <c r="IT266" s="114"/>
      <c r="IU266" s="114"/>
      <c r="IV266" s="114"/>
      <c r="IW266" s="114"/>
      <c r="IX266" s="114"/>
      <c r="IY266" s="114"/>
      <c r="IZ266" s="114"/>
      <c r="JA266" s="114"/>
      <c r="JB266" s="114"/>
      <c r="JC266" s="114"/>
      <c r="JD266" s="114"/>
      <c r="JE266" s="114"/>
      <c r="JF266" s="114"/>
      <c r="JG266" s="114"/>
      <c r="JH266" s="114"/>
      <c r="JI266" s="114"/>
      <c r="JJ266" s="114"/>
      <c r="JK266" s="114"/>
      <c r="JL266" s="114"/>
      <c r="JM266" s="114"/>
      <c r="JN266" s="114"/>
      <c r="JO266" s="114"/>
      <c r="JP266" s="114"/>
      <c r="JQ266" s="114"/>
      <c r="JR266" s="114"/>
      <c r="JS266" s="114"/>
      <c r="JT266" s="114"/>
      <c r="JU266" s="114"/>
      <c r="JV266" s="114"/>
      <c r="JW266" s="114"/>
      <c r="JX266" s="114"/>
      <c r="JY266" s="114"/>
      <c r="JZ266" s="114"/>
      <c r="KA266" s="114"/>
      <c r="KB266" s="114"/>
      <c r="KC266" s="114"/>
      <c r="KD266" s="114"/>
      <c r="KE266" s="114"/>
      <c r="KF266" s="114"/>
      <c r="KG266" s="114"/>
      <c r="KH266" s="114"/>
      <c r="KI266" s="114"/>
      <c r="KJ266" s="114"/>
      <c r="KK266" s="114"/>
      <c r="KL266" s="114"/>
      <c r="KM266" s="114"/>
      <c r="KN266" s="114"/>
      <c r="KO266" s="114"/>
      <c r="KP266" s="114"/>
      <c r="KQ266" s="114"/>
      <c r="KR266" s="114"/>
      <c r="KS266" s="114"/>
      <c r="KT266" s="114"/>
      <c r="KU266" s="114"/>
      <c r="KV266" s="114"/>
      <c r="KW266" s="114"/>
      <c r="KX266" s="114"/>
      <c r="KY266" s="114"/>
      <c r="KZ266" s="114"/>
      <c r="LA266" s="114"/>
      <c r="LB266" s="114"/>
      <c r="LC266" s="114"/>
    </row>
    <row r="267" spans="1:315" s="139" customFormat="1" ht="25" customHeight="1">
      <c r="A267" s="137"/>
      <c r="B267" s="170"/>
      <c r="C267" s="171"/>
      <c r="D267" s="172"/>
      <c r="E267" s="173"/>
      <c r="F267" s="173"/>
      <c r="G267" s="173"/>
      <c r="H267" s="174"/>
      <c r="I267" s="137"/>
      <c r="J267" s="175" t="str">
        <f t="shared" si="12"/>
        <v/>
      </c>
      <c r="K267" s="176"/>
      <c r="L267" s="177" t="str">
        <f t="shared" si="13"/>
        <v/>
      </c>
      <c r="M267" s="176"/>
      <c r="N267" s="177" t="str">
        <f t="shared" si="14"/>
        <v/>
      </c>
      <c r="O267" s="176"/>
      <c r="P267" s="177" t="str">
        <f t="shared" si="15"/>
        <v/>
      </c>
      <c r="Q267" s="178"/>
      <c r="R267" s="137"/>
      <c r="S267" s="175" t="str">
        <f t="shared" si="16"/>
        <v/>
      </c>
      <c r="T267" s="176"/>
      <c r="U267" s="177" t="str">
        <f t="shared" si="17"/>
        <v/>
      </c>
      <c r="V267" s="176"/>
      <c r="W267" s="177" t="str">
        <f t="shared" si="18"/>
        <v/>
      </c>
      <c r="X267" s="176"/>
      <c r="Y267" s="179" t="str">
        <f t="shared" si="19"/>
        <v/>
      </c>
      <c r="Z267" s="180"/>
      <c r="AA267" s="137"/>
      <c r="AB267" s="181"/>
      <c r="AC267" s="182" t="str">
        <f t="shared" si="10"/>
        <v/>
      </c>
      <c r="AD267" s="183" t="str">
        <f t="shared" si="11"/>
        <v/>
      </c>
      <c r="AE267" s="184"/>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7"/>
      <c r="BE267" s="137"/>
      <c r="BF267" s="137"/>
      <c r="BG267" s="137"/>
      <c r="BH267" s="137"/>
      <c r="BI267" s="137"/>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c r="CM267" s="114"/>
      <c r="CN267" s="114"/>
      <c r="CO267" s="114"/>
      <c r="CP267" s="114"/>
      <c r="CQ267" s="114"/>
      <c r="CR267" s="114"/>
      <c r="CS267" s="114"/>
      <c r="CT267" s="114"/>
      <c r="CU267" s="114"/>
      <c r="CV267" s="11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14"/>
      <c r="EH267" s="114"/>
      <c r="EI267" s="114"/>
      <c r="EJ267" s="114"/>
      <c r="EK267" s="114"/>
      <c r="EL267" s="114"/>
      <c r="EM267" s="114"/>
      <c r="EN267" s="114"/>
      <c r="EO267" s="114"/>
      <c r="EP267" s="114"/>
      <c r="EQ267" s="114"/>
      <c r="ER267" s="114"/>
      <c r="ES267" s="114"/>
      <c r="ET267" s="114"/>
      <c r="EU267" s="114"/>
      <c r="EV267" s="114"/>
      <c r="EW267" s="114"/>
      <c r="EX267" s="114"/>
      <c r="EY267" s="114"/>
      <c r="EZ267" s="114"/>
      <c r="FA267" s="114"/>
      <c r="FB267" s="114"/>
      <c r="FC267" s="114"/>
      <c r="FD267" s="114"/>
      <c r="FE267" s="114"/>
      <c r="FF267" s="114"/>
      <c r="FG267" s="114"/>
      <c r="FH267" s="114"/>
      <c r="FI267" s="114"/>
      <c r="FJ267" s="114"/>
      <c r="FK267" s="114"/>
      <c r="FL267" s="114"/>
      <c r="FM267" s="114"/>
      <c r="FN267" s="114"/>
      <c r="FO267" s="114"/>
      <c r="FP267" s="114"/>
      <c r="FQ267" s="114"/>
      <c r="FR267" s="114"/>
      <c r="FS267" s="114"/>
      <c r="FT267" s="114"/>
      <c r="FU267" s="114"/>
      <c r="FV267" s="114"/>
      <c r="FW267" s="114"/>
      <c r="FX267" s="114"/>
      <c r="FY267" s="114"/>
      <c r="FZ267" s="114"/>
      <c r="GA267" s="114"/>
      <c r="GB267" s="114"/>
      <c r="GC267" s="114"/>
      <c r="GD267" s="114"/>
      <c r="GE267" s="114"/>
      <c r="GF267" s="114"/>
      <c r="GG267" s="114"/>
      <c r="GH267" s="114"/>
      <c r="GI267" s="114"/>
      <c r="GJ267" s="114"/>
      <c r="GK267" s="114"/>
      <c r="GL267" s="114"/>
      <c r="GM267" s="114"/>
      <c r="GN267" s="114"/>
      <c r="GO267" s="114"/>
      <c r="GP267" s="114"/>
      <c r="GQ267" s="114"/>
      <c r="GR267" s="114"/>
      <c r="GS267" s="114"/>
      <c r="GT267" s="114"/>
      <c r="GU267" s="114"/>
      <c r="GV267" s="114"/>
      <c r="GW267" s="114"/>
      <c r="GX267" s="114"/>
      <c r="GY267" s="114"/>
      <c r="GZ267" s="114"/>
      <c r="HA267" s="114"/>
      <c r="HB267" s="114"/>
      <c r="HC267" s="114"/>
      <c r="HD267" s="114"/>
      <c r="HE267" s="114"/>
      <c r="HF267" s="114"/>
      <c r="HG267" s="114"/>
      <c r="HH267" s="114"/>
      <c r="HI267" s="114"/>
      <c r="HJ267" s="114"/>
      <c r="HK267" s="114"/>
      <c r="HL267" s="114"/>
      <c r="HM267" s="114"/>
      <c r="HN267" s="114"/>
      <c r="HO267" s="114"/>
      <c r="HP267" s="114"/>
      <c r="HQ267" s="114"/>
      <c r="HR267" s="114"/>
      <c r="HS267" s="114"/>
      <c r="HT267" s="114"/>
      <c r="HU267" s="114"/>
      <c r="HV267" s="114"/>
      <c r="HW267" s="114"/>
      <c r="HX267" s="114"/>
      <c r="HY267" s="114"/>
      <c r="HZ267" s="114"/>
      <c r="IA267" s="114"/>
      <c r="IB267" s="114"/>
      <c r="IC267" s="114"/>
      <c r="ID267" s="114"/>
      <c r="IE267" s="114"/>
      <c r="IF267" s="114"/>
      <c r="IG267" s="114"/>
      <c r="IH267" s="114"/>
      <c r="II267" s="114"/>
      <c r="IJ267" s="114"/>
      <c r="IK267" s="114"/>
      <c r="IL267" s="114"/>
      <c r="IM267" s="114"/>
      <c r="IN267" s="114"/>
      <c r="IO267" s="114"/>
      <c r="IP267" s="114"/>
      <c r="IQ267" s="114"/>
      <c r="IR267" s="114"/>
      <c r="IS267" s="114"/>
      <c r="IT267" s="114"/>
      <c r="IU267" s="114"/>
      <c r="IV267" s="114"/>
      <c r="IW267" s="114"/>
      <c r="IX267" s="114"/>
      <c r="IY267" s="114"/>
      <c r="IZ267" s="114"/>
      <c r="JA267" s="114"/>
      <c r="JB267" s="114"/>
      <c r="JC267" s="114"/>
      <c r="JD267" s="114"/>
      <c r="JE267" s="114"/>
      <c r="JF267" s="114"/>
      <c r="JG267" s="114"/>
      <c r="JH267" s="114"/>
      <c r="JI267" s="114"/>
      <c r="JJ267" s="114"/>
      <c r="JK267" s="114"/>
      <c r="JL267" s="114"/>
      <c r="JM267" s="114"/>
      <c r="JN267" s="114"/>
      <c r="JO267" s="114"/>
      <c r="JP267" s="114"/>
      <c r="JQ267" s="114"/>
      <c r="JR267" s="114"/>
      <c r="JS267" s="114"/>
      <c r="JT267" s="114"/>
      <c r="JU267" s="114"/>
      <c r="JV267" s="114"/>
      <c r="JW267" s="114"/>
      <c r="JX267" s="114"/>
      <c r="JY267" s="114"/>
      <c r="JZ267" s="114"/>
      <c r="KA267" s="114"/>
      <c r="KB267" s="114"/>
      <c r="KC267" s="114"/>
      <c r="KD267" s="114"/>
      <c r="KE267" s="114"/>
      <c r="KF267" s="114"/>
      <c r="KG267" s="114"/>
      <c r="KH267" s="114"/>
      <c r="KI267" s="114"/>
      <c r="KJ267" s="114"/>
      <c r="KK267" s="114"/>
      <c r="KL267" s="114"/>
      <c r="KM267" s="114"/>
      <c r="KN267" s="114"/>
      <c r="KO267" s="114"/>
      <c r="KP267" s="114"/>
      <c r="KQ267" s="114"/>
      <c r="KR267" s="114"/>
      <c r="KS267" s="114"/>
      <c r="KT267" s="114"/>
      <c r="KU267" s="114"/>
      <c r="KV267" s="114"/>
      <c r="KW267" s="114"/>
      <c r="KX267" s="114"/>
      <c r="KY267" s="114"/>
      <c r="KZ267" s="114"/>
      <c r="LA267" s="114"/>
      <c r="LB267" s="114"/>
      <c r="LC267" s="114"/>
    </row>
    <row r="268" spans="1:315" s="139" customFormat="1" ht="25" customHeight="1">
      <c r="A268" s="137"/>
      <c r="B268" s="170"/>
      <c r="C268" s="171"/>
      <c r="D268" s="172"/>
      <c r="E268" s="173"/>
      <c r="F268" s="173"/>
      <c r="G268" s="173"/>
      <c r="H268" s="174"/>
      <c r="I268" s="137"/>
      <c r="J268" s="175" t="str">
        <f t="shared" si="12"/>
        <v/>
      </c>
      <c r="K268" s="176"/>
      <c r="L268" s="177" t="str">
        <f t="shared" si="13"/>
        <v/>
      </c>
      <c r="M268" s="176"/>
      <c r="N268" s="177" t="str">
        <f t="shared" si="14"/>
        <v/>
      </c>
      <c r="O268" s="176"/>
      <c r="P268" s="177" t="str">
        <f t="shared" si="15"/>
        <v/>
      </c>
      <c r="Q268" s="178"/>
      <c r="R268" s="137"/>
      <c r="S268" s="175" t="str">
        <f t="shared" si="16"/>
        <v/>
      </c>
      <c r="T268" s="176"/>
      <c r="U268" s="177" t="str">
        <f t="shared" si="17"/>
        <v/>
      </c>
      <c r="V268" s="176"/>
      <c r="W268" s="177" t="str">
        <f t="shared" si="18"/>
        <v/>
      </c>
      <c r="X268" s="176"/>
      <c r="Y268" s="179" t="str">
        <f t="shared" si="19"/>
        <v/>
      </c>
      <c r="Z268" s="180"/>
      <c r="AA268" s="137"/>
      <c r="AB268" s="181"/>
      <c r="AC268" s="182" t="str">
        <f t="shared" si="10"/>
        <v/>
      </c>
      <c r="AD268" s="183" t="str">
        <f t="shared" si="11"/>
        <v/>
      </c>
      <c r="AE268" s="184"/>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7"/>
      <c r="BE268" s="137"/>
      <c r="BF268" s="137"/>
      <c r="BG268" s="137"/>
      <c r="BH268" s="137"/>
      <c r="BI268" s="137"/>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CH268" s="114"/>
      <c r="CI268" s="114"/>
      <c r="CJ268" s="114"/>
      <c r="CK268" s="114"/>
      <c r="CL268" s="114"/>
      <c r="CM268" s="114"/>
      <c r="CN268" s="114"/>
      <c r="CO268" s="114"/>
      <c r="CP268" s="114"/>
      <c r="CQ268" s="114"/>
      <c r="CR268" s="114"/>
      <c r="CS268" s="114"/>
      <c r="CT268" s="114"/>
      <c r="CU268" s="114"/>
      <c r="CV268" s="11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14"/>
      <c r="EH268" s="114"/>
      <c r="EI268" s="114"/>
      <c r="EJ268" s="114"/>
      <c r="EK268" s="114"/>
      <c r="EL268" s="114"/>
      <c r="EM268" s="114"/>
      <c r="EN268" s="114"/>
      <c r="EO268" s="114"/>
      <c r="EP268" s="114"/>
      <c r="EQ268" s="114"/>
      <c r="ER268" s="114"/>
      <c r="ES268" s="114"/>
      <c r="ET268" s="114"/>
      <c r="EU268" s="114"/>
      <c r="EV268" s="114"/>
      <c r="EW268" s="114"/>
      <c r="EX268" s="114"/>
      <c r="EY268" s="114"/>
      <c r="EZ268" s="114"/>
      <c r="FA268" s="114"/>
      <c r="FB268" s="114"/>
      <c r="FC268" s="114"/>
      <c r="FD268" s="114"/>
      <c r="FE268" s="114"/>
      <c r="FF268" s="114"/>
      <c r="FG268" s="114"/>
      <c r="FH268" s="114"/>
      <c r="FI268" s="114"/>
      <c r="FJ268" s="114"/>
      <c r="FK268" s="114"/>
      <c r="FL268" s="114"/>
      <c r="FM268" s="114"/>
      <c r="FN268" s="114"/>
      <c r="FO268" s="114"/>
      <c r="FP268" s="114"/>
      <c r="FQ268" s="114"/>
      <c r="FR268" s="114"/>
      <c r="FS268" s="114"/>
      <c r="FT268" s="114"/>
      <c r="FU268" s="114"/>
      <c r="FV268" s="114"/>
      <c r="FW268" s="114"/>
      <c r="FX268" s="114"/>
      <c r="FY268" s="114"/>
      <c r="FZ268" s="114"/>
      <c r="GA268" s="114"/>
      <c r="GB268" s="114"/>
      <c r="GC268" s="114"/>
      <c r="GD268" s="114"/>
      <c r="GE268" s="114"/>
      <c r="GF268" s="114"/>
      <c r="GG268" s="114"/>
      <c r="GH268" s="114"/>
      <c r="GI268" s="114"/>
      <c r="GJ268" s="114"/>
      <c r="GK268" s="114"/>
      <c r="GL268" s="114"/>
      <c r="GM268" s="114"/>
      <c r="GN268" s="114"/>
      <c r="GO268" s="114"/>
      <c r="GP268" s="114"/>
      <c r="GQ268" s="114"/>
      <c r="GR268" s="114"/>
      <c r="GS268" s="114"/>
      <c r="GT268" s="114"/>
      <c r="GU268" s="114"/>
      <c r="GV268" s="114"/>
      <c r="GW268" s="114"/>
      <c r="GX268" s="114"/>
      <c r="GY268" s="114"/>
      <c r="GZ268" s="114"/>
      <c r="HA268" s="114"/>
      <c r="HB268" s="114"/>
      <c r="HC268" s="114"/>
      <c r="HD268" s="114"/>
      <c r="HE268" s="114"/>
      <c r="HF268" s="114"/>
      <c r="HG268" s="114"/>
      <c r="HH268" s="114"/>
      <c r="HI268" s="114"/>
      <c r="HJ268" s="114"/>
      <c r="HK268" s="114"/>
      <c r="HL268" s="114"/>
      <c r="HM268" s="114"/>
      <c r="HN268" s="114"/>
      <c r="HO268" s="114"/>
      <c r="HP268" s="114"/>
      <c r="HQ268" s="114"/>
      <c r="HR268" s="114"/>
      <c r="HS268" s="114"/>
      <c r="HT268" s="114"/>
      <c r="HU268" s="114"/>
      <c r="HV268" s="114"/>
      <c r="HW268" s="114"/>
      <c r="HX268" s="114"/>
      <c r="HY268" s="114"/>
      <c r="HZ268" s="114"/>
      <c r="IA268" s="114"/>
      <c r="IB268" s="114"/>
      <c r="IC268" s="114"/>
      <c r="ID268" s="114"/>
      <c r="IE268" s="114"/>
      <c r="IF268" s="114"/>
      <c r="IG268" s="114"/>
      <c r="IH268" s="114"/>
      <c r="II268" s="114"/>
      <c r="IJ268" s="114"/>
      <c r="IK268" s="114"/>
      <c r="IL268" s="114"/>
      <c r="IM268" s="114"/>
      <c r="IN268" s="114"/>
      <c r="IO268" s="114"/>
      <c r="IP268" s="114"/>
      <c r="IQ268" s="114"/>
      <c r="IR268" s="114"/>
      <c r="IS268" s="114"/>
      <c r="IT268" s="114"/>
      <c r="IU268" s="114"/>
      <c r="IV268" s="114"/>
      <c r="IW268" s="114"/>
      <c r="IX268" s="114"/>
      <c r="IY268" s="114"/>
      <c r="IZ268" s="114"/>
      <c r="JA268" s="114"/>
      <c r="JB268" s="114"/>
      <c r="JC268" s="114"/>
      <c r="JD268" s="114"/>
      <c r="JE268" s="114"/>
      <c r="JF268" s="114"/>
      <c r="JG268" s="114"/>
      <c r="JH268" s="114"/>
      <c r="JI268" s="114"/>
      <c r="JJ268" s="114"/>
      <c r="JK268" s="114"/>
      <c r="JL268" s="114"/>
      <c r="JM268" s="114"/>
      <c r="JN268" s="114"/>
      <c r="JO268" s="114"/>
      <c r="JP268" s="114"/>
      <c r="JQ268" s="114"/>
      <c r="JR268" s="114"/>
      <c r="JS268" s="114"/>
      <c r="JT268" s="114"/>
      <c r="JU268" s="114"/>
      <c r="JV268" s="114"/>
      <c r="JW268" s="114"/>
      <c r="JX268" s="114"/>
      <c r="JY268" s="114"/>
      <c r="JZ268" s="114"/>
      <c r="KA268" s="114"/>
      <c r="KB268" s="114"/>
      <c r="KC268" s="114"/>
      <c r="KD268" s="114"/>
      <c r="KE268" s="114"/>
      <c r="KF268" s="114"/>
      <c r="KG268" s="114"/>
      <c r="KH268" s="114"/>
      <c r="KI268" s="114"/>
      <c r="KJ268" s="114"/>
      <c r="KK268" s="114"/>
      <c r="KL268" s="114"/>
      <c r="KM268" s="114"/>
      <c r="KN268" s="114"/>
      <c r="KO268" s="114"/>
      <c r="KP268" s="114"/>
      <c r="KQ268" s="114"/>
      <c r="KR268" s="114"/>
      <c r="KS268" s="114"/>
      <c r="KT268" s="114"/>
      <c r="KU268" s="114"/>
      <c r="KV268" s="114"/>
      <c r="KW268" s="114"/>
      <c r="KX268" s="114"/>
      <c r="KY268" s="114"/>
      <c r="KZ268" s="114"/>
      <c r="LA268" s="114"/>
      <c r="LB268" s="114"/>
      <c r="LC268" s="114"/>
    </row>
    <row r="269" spans="1:315" s="139" customFormat="1" ht="25" customHeight="1">
      <c r="A269" s="137"/>
      <c r="B269" s="170"/>
      <c r="C269" s="171"/>
      <c r="D269" s="172"/>
      <c r="E269" s="173"/>
      <c r="F269" s="173"/>
      <c r="G269" s="173"/>
      <c r="H269" s="174"/>
      <c r="I269" s="137"/>
      <c r="J269" s="175" t="str">
        <f t="shared" si="12"/>
        <v/>
      </c>
      <c r="K269" s="176"/>
      <c r="L269" s="177" t="str">
        <f t="shared" si="13"/>
        <v/>
      </c>
      <c r="M269" s="176"/>
      <c r="N269" s="177" t="str">
        <f t="shared" si="14"/>
        <v/>
      </c>
      <c r="O269" s="176"/>
      <c r="P269" s="177" t="str">
        <f t="shared" si="15"/>
        <v/>
      </c>
      <c r="Q269" s="178"/>
      <c r="R269" s="137"/>
      <c r="S269" s="175" t="str">
        <f t="shared" si="16"/>
        <v/>
      </c>
      <c r="T269" s="176"/>
      <c r="U269" s="177" t="str">
        <f t="shared" si="17"/>
        <v/>
      </c>
      <c r="V269" s="176"/>
      <c r="W269" s="177" t="str">
        <f t="shared" si="18"/>
        <v/>
      </c>
      <c r="X269" s="176"/>
      <c r="Y269" s="179" t="str">
        <f t="shared" si="19"/>
        <v/>
      </c>
      <c r="Z269" s="180"/>
      <c r="AA269" s="137"/>
      <c r="AB269" s="181"/>
      <c r="AC269" s="182" t="str">
        <f t="shared" si="10"/>
        <v/>
      </c>
      <c r="AD269" s="183" t="str">
        <f t="shared" si="11"/>
        <v/>
      </c>
      <c r="AE269" s="184"/>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7"/>
      <c r="BE269" s="137"/>
      <c r="BF269" s="137"/>
      <c r="BG269" s="137"/>
      <c r="BH269" s="137"/>
      <c r="BI269" s="137"/>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c r="CN269" s="114"/>
      <c r="CO269" s="114"/>
      <c r="CP269" s="114"/>
      <c r="CQ269" s="114"/>
      <c r="CR269" s="114"/>
      <c r="CS269" s="114"/>
      <c r="CT269" s="114"/>
      <c r="CU269" s="114"/>
      <c r="CV269" s="11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14"/>
      <c r="EH269" s="114"/>
      <c r="EI269" s="114"/>
      <c r="EJ269" s="114"/>
      <c r="EK269" s="114"/>
      <c r="EL269" s="114"/>
      <c r="EM269" s="114"/>
      <c r="EN269" s="114"/>
      <c r="EO269" s="114"/>
      <c r="EP269" s="114"/>
      <c r="EQ269" s="114"/>
      <c r="ER269" s="114"/>
      <c r="ES269" s="114"/>
      <c r="ET269" s="114"/>
      <c r="EU269" s="114"/>
      <c r="EV269" s="114"/>
      <c r="EW269" s="114"/>
      <c r="EX269" s="114"/>
      <c r="EY269" s="114"/>
      <c r="EZ269" s="114"/>
      <c r="FA269" s="114"/>
      <c r="FB269" s="114"/>
      <c r="FC269" s="114"/>
      <c r="FD269" s="114"/>
      <c r="FE269" s="114"/>
      <c r="FF269" s="114"/>
      <c r="FG269" s="114"/>
      <c r="FH269" s="114"/>
      <c r="FI269" s="114"/>
      <c r="FJ269" s="114"/>
      <c r="FK269" s="114"/>
      <c r="FL269" s="114"/>
      <c r="FM269" s="114"/>
      <c r="FN269" s="114"/>
      <c r="FO269" s="114"/>
      <c r="FP269" s="114"/>
      <c r="FQ269" s="114"/>
      <c r="FR269" s="114"/>
      <c r="FS269" s="114"/>
      <c r="FT269" s="114"/>
      <c r="FU269" s="114"/>
      <c r="FV269" s="114"/>
      <c r="FW269" s="114"/>
      <c r="FX269" s="114"/>
      <c r="FY269" s="114"/>
      <c r="FZ269" s="114"/>
      <c r="GA269" s="114"/>
      <c r="GB269" s="114"/>
      <c r="GC269" s="114"/>
      <c r="GD269" s="114"/>
      <c r="GE269" s="114"/>
      <c r="GF269" s="114"/>
      <c r="GG269" s="114"/>
      <c r="GH269" s="114"/>
      <c r="GI269" s="114"/>
      <c r="GJ269" s="114"/>
      <c r="GK269" s="114"/>
      <c r="GL269" s="114"/>
      <c r="GM269" s="114"/>
      <c r="GN269" s="114"/>
      <c r="GO269" s="114"/>
      <c r="GP269" s="114"/>
      <c r="GQ269" s="114"/>
      <c r="GR269" s="114"/>
      <c r="GS269" s="114"/>
      <c r="GT269" s="114"/>
      <c r="GU269" s="114"/>
      <c r="GV269" s="114"/>
      <c r="GW269" s="114"/>
      <c r="GX269" s="114"/>
      <c r="GY269" s="114"/>
      <c r="GZ269" s="114"/>
      <c r="HA269" s="114"/>
      <c r="HB269" s="114"/>
      <c r="HC269" s="114"/>
      <c r="HD269" s="114"/>
      <c r="HE269" s="114"/>
      <c r="HF269" s="114"/>
      <c r="HG269" s="114"/>
      <c r="HH269" s="114"/>
      <c r="HI269" s="114"/>
      <c r="HJ269" s="114"/>
      <c r="HK269" s="114"/>
      <c r="HL269" s="114"/>
      <c r="HM269" s="114"/>
      <c r="HN269" s="114"/>
      <c r="HO269" s="114"/>
      <c r="HP269" s="114"/>
      <c r="HQ269" s="114"/>
      <c r="HR269" s="114"/>
      <c r="HS269" s="114"/>
      <c r="HT269" s="114"/>
      <c r="HU269" s="114"/>
      <c r="HV269" s="114"/>
      <c r="HW269" s="114"/>
      <c r="HX269" s="114"/>
      <c r="HY269" s="114"/>
      <c r="HZ269" s="114"/>
      <c r="IA269" s="114"/>
      <c r="IB269" s="114"/>
      <c r="IC269" s="114"/>
      <c r="ID269" s="114"/>
      <c r="IE269" s="114"/>
      <c r="IF269" s="114"/>
      <c r="IG269" s="114"/>
      <c r="IH269" s="114"/>
      <c r="II269" s="114"/>
      <c r="IJ269" s="114"/>
      <c r="IK269" s="114"/>
      <c r="IL269" s="114"/>
      <c r="IM269" s="114"/>
      <c r="IN269" s="114"/>
      <c r="IO269" s="114"/>
      <c r="IP269" s="114"/>
      <c r="IQ269" s="114"/>
      <c r="IR269" s="114"/>
      <c r="IS269" s="114"/>
      <c r="IT269" s="114"/>
      <c r="IU269" s="114"/>
      <c r="IV269" s="114"/>
      <c r="IW269" s="114"/>
      <c r="IX269" s="114"/>
      <c r="IY269" s="114"/>
      <c r="IZ269" s="114"/>
      <c r="JA269" s="114"/>
      <c r="JB269" s="114"/>
      <c r="JC269" s="114"/>
      <c r="JD269" s="114"/>
      <c r="JE269" s="114"/>
      <c r="JF269" s="114"/>
      <c r="JG269" s="114"/>
      <c r="JH269" s="114"/>
      <c r="JI269" s="114"/>
      <c r="JJ269" s="114"/>
      <c r="JK269" s="114"/>
      <c r="JL269" s="114"/>
      <c r="JM269" s="114"/>
      <c r="JN269" s="114"/>
      <c r="JO269" s="114"/>
      <c r="JP269" s="114"/>
      <c r="JQ269" s="114"/>
      <c r="JR269" s="114"/>
      <c r="JS269" s="114"/>
      <c r="JT269" s="114"/>
      <c r="JU269" s="114"/>
      <c r="JV269" s="114"/>
      <c r="JW269" s="114"/>
      <c r="JX269" s="114"/>
      <c r="JY269" s="114"/>
      <c r="JZ269" s="114"/>
      <c r="KA269" s="114"/>
      <c r="KB269" s="114"/>
      <c r="KC269" s="114"/>
      <c r="KD269" s="114"/>
      <c r="KE269" s="114"/>
      <c r="KF269" s="114"/>
      <c r="KG269" s="114"/>
      <c r="KH269" s="114"/>
      <c r="KI269" s="114"/>
      <c r="KJ269" s="114"/>
      <c r="KK269" s="114"/>
      <c r="KL269" s="114"/>
      <c r="KM269" s="114"/>
      <c r="KN269" s="114"/>
      <c r="KO269" s="114"/>
      <c r="KP269" s="114"/>
      <c r="KQ269" s="114"/>
      <c r="KR269" s="114"/>
      <c r="KS269" s="114"/>
      <c r="KT269" s="114"/>
      <c r="KU269" s="114"/>
      <c r="KV269" s="114"/>
      <c r="KW269" s="114"/>
      <c r="KX269" s="114"/>
      <c r="KY269" s="114"/>
      <c r="KZ269" s="114"/>
      <c r="LA269" s="114"/>
      <c r="LB269" s="114"/>
      <c r="LC269" s="114"/>
    </row>
    <row r="270" spans="1:315" s="139" customFormat="1" ht="25" customHeight="1">
      <c r="A270" s="137"/>
      <c r="B270" s="170"/>
      <c r="C270" s="171"/>
      <c r="D270" s="172"/>
      <c r="E270" s="173"/>
      <c r="F270" s="173"/>
      <c r="G270" s="173"/>
      <c r="H270" s="174"/>
      <c r="I270" s="137"/>
      <c r="J270" s="175" t="str">
        <f t="shared" si="12"/>
        <v/>
      </c>
      <c r="K270" s="176"/>
      <c r="L270" s="177" t="str">
        <f t="shared" si="13"/>
        <v/>
      </c>
      <c r="M270" s="176"/>
      <c r="N270" s="177" t="str">
        <f t="shared" si="14"/>
        <v/>
      </c>
      <c r="O270" s="176"/>
      <c r="P270" s="177" t="str">
        <f t="shared" si="15"/>
        <v/>
      </c>
      <c r="Q270" s="178"/>
      <c r="R270" s="137"/>
      <c r="S270" s="175" t="str">
        <f t="shared" si="16"/>
        <v/>
      </c>
      <c r="T270" s="176"/>
      <c r="U270" s="177" t="str">
        <f t="shared" si="17"/>
        <v/>
      </c>
      <c r="V270" s="176"/>
      <c r="W270" s="177" t="str">
        <f t="shared" si="18"/>
        <v/>
      </c>
      <c r="X270" s="176"/>
      <c r="Y270" s="179" t="str">
        <f t="shared" si="19"/>
        <v/>
      </c>
      <c r="Z270" s="180"/>
      <c r="AA270" s="137"/>
      <c r="AB270" s="181"/>
      <c r="AC270" s="182" t="str">
        <f t="shared" si="10"/>
        <v/>
      </c>
      <c r="AD270" s="183" t="str">
        <f t="shared" si="11"/>
        <v/>
      </c>
      <c r="AE270" s="184"/>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7"/>
      <c r="BE270" s="137"/>
      <c r="BF270" s="137"/>
      <c r="BG270" s="137"/>
      <c r="BH270" s="137"/>
      <c r="BI270" s="137"/>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CH270" s="114"/>
      <c r="CI270" s="114"/>
      <c r="CJ270" s="114"/>
      <c r="CK270" s="114"/>
      <c r="CL270" s="114"/>
      <c r="CM270" s="114"/>
      <c r="CN270" s="114"/>
      <c r="CO270" s="114"/>
      <c r="CP270" s="114"/>
      <c r="CQ270" s="114"/>
      <c r="CR270" s="114"/>
      <c r="CS270" s="114"/>
      <c r="CT270" s="114"/>
      <c r="CU270" s="114"/>
      <c r="CV270" s="11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14"/>
      <c r="EH270" s="114"/>
      <c r="EI270" s="114"/>
      <c r="EJ270" s="114"/>
      <c r="EK270" s="114"/>
      <c r="EL270" s="114"/>
      <c r="EM270" s="114"/>
      <c r="EN270" s="114"/>
      <c r="EO270" s="114"/>
      <c r="EP270" s="114"/>
      <c r="EQ270" s="114"/>
      <c r="ER270" s="114"/>
      <c r="ES270" s="114"/>
      <c r="ET270" s="114"/>
      <c r="EU270" s="114"/>
      <c r="EV270" s="114"/>
      <c r="EW270" s="114"/>
      <c r="EX270" s="114"/>
      <c r="EY270" s="114"/>
      <c r="EZ270" s="114"/>
      <c r="FA270" s="114"/>
      <c r="FB270" s="114"/>
      <c r="FC270" s="114"/>
      <c r="FD270" s="114"/>
      <c r="FE270" s="114"/>
      <c r="FF270" s="114"/>
      <c r="FG270" s="114"/>
      <c r="FH270" s="114"/>
      <c r="FI270" s="114"/>
      <c r="FJ270" s="114"/>
      <c r="FK270" s="114"/>
      <c r="FL270" s="114"/>
      <c r="FM270" s="114"/>
      <c r="FN270" s="114"/>
      <c r="FO270" s="114"/>
      <c r="FP270" s="114"/>
      <c r="FQ270" s="114"/>
      <c r="FR270" s="114"/>
      <c r="FS270" s="114"/>
      <c r="FT270" s="114"/>
      <c r="FU270" s="114"/>
      <c r="FV270" s="114"/>
      <c r="FW270" s="114"/>
      <c r="FX270" s="114"/>
      <c r="FY270" s="114"/>
      <c r="FZ270" s="114"/>
      <c r="GA270" s="114"/>
      <c r="GB270" s="114"/>
      <c r="GC270" s="114"/>
      <c r="GD270" s="114"/>
      <c r="GE270" s="114"/>
      <c r="GF270" s="114"/>
      <c r="GG270" s="114"/>
      <c r="GH270" s="114"/>
      <c r="GI270" s="114"/>
      <c r="GJ270" s="114"/>
      <c r="GK270" s="114"/>
      <c r="GL270" s="114"/>
      <c r="GM270" s="114"/>
      <c r="GN270" s="114"/>
      <c r="GO270" s="114"/>
      <c r="GP270" s="114"/>
      <c r="GQ270" s="114"/>
      <c r="GR270" s="114"/>
      <c r="GS270" s="114"/>
      <c r="GT270" s="114"/>
      <c r="GU270" s="114"/>
      <c r="GV270" s="114"/>
      <c r="GW270" s="114"/>
      <c r="GX270" s="114"/>
      <c r="GY270" s="114"/>
      <c r="GZ270" s="114"/>
      <c r="HA270" s="114"/>
      <c r="HB270" s="114"/>
      <c r="HC270" s="114"/>
      <c r="HD270" s="114"/>
      <c r="HE270" s="114"/>
      <c r="HF270" s="114"/>
      <c r="HG270" s="114"/>
      <c r="HH270" s="114"/>
      <c r="HI270" s="114"/>
      <c r="HJ270" s="114"/>
      <c r="HK270" s="114"/>
      <c r="HL270" s="114"/>
      <c r="HM270" s="114"/>
      <c r="HN270" s="114"/>
      <c r="HO270" s="114"/>
      <c r="HP270" s="114"/>
      <c r="HQ270" s="114"/>
      <c r="HR270" s="114"/>
      <c r="HS270" s="114"/>
      <c r="HT270" s="114"/>
      <c r="HU270" s="114"/>
      <c r="HV270" s="114"/>
      <c r="HW270" s="114"/>
      <c r="HX270" s="114"/>
      <c r="HY270" s="114"/>
      <c r="HZ270" s="114"/>
      <c r="IA270" s="114"/>
      <c r="IB270" s="114"/>
      <c r="IC270" s="114"/>
      <c r="ID270" s="114"/>
      <c r="IE270" s="114"/>
      <c r="IF270" s="114"/>
      <c r="IG270" s="114"/>
      <c r="IH270" s="114"/>
      <c r="II270" s="114"/>
      <c r="IJ270" s="114"/>
      <c r="IK270" s="114"/>
      <c r="IL270" s="114"/>
      <c r="IM270" s="114"/>
      <c r="IN270" s="114"/>
      <c r="IO270" s="114"/>
      <c r="IP270" s="114"/>
      <c r="IQ270" s="114"/>
      <c r="IR270" s="114"/>
      <c r="IS270" s="114"/>
      <c r="IT270" s="114"/>
      <c r="IU270" s="114"/>
      <c r="IV270" s="114"/>
      <c r="IW270" s="114"/>
      <c r="IX270" s="114"/>
      <c r="IY270" s="114"/>
      <c r="IZ270" s="114"/>
      <c r="JA270" s="114"/>
      <c r="JB270" s="114"/>
      <c r="JC270" s="114"/>
      <c r="JD270" s="114"/>
      <c r="JE270" s="114"/>
      <c r="JF270" s="114"/>
      <c r="JG270" s="114"/>
      <c r="JH270" s="114"/>
      <c r="JI270" s="114"/>
      <c r="JJ270" s="114"/>
      <c r="JK270" s="114"/>
      <c r="JL270" s="114"/>
      <c r="JM270" s="114"/>
      <c r="JN270" s="114"/>
      <c r="JO270" s="114"/>
      <c r="JP270" s="114"/>
      <c r="JQ270" s="114"/>
      <c r="JR270" s="114"/>
      <c r="JS270" s="114"/>
      <c r="JT270" s="114"/>
      <c r="JU270" s="114"/>
      <c r="JV270" s="114"/>
      <c r="JW270" s="114"/>
      <c r="JX270" s="114"/>
      <c r="JY270" s="114"/>
      <c r="JZ270" s="114"/>
      <c r="KA270" s="114"/>
      <c r="KB270" s="114"/>
      <c r="KC270" s="114"/>
      <c r="KD270" s="114"/>
      <c r="KE270" s="114"/>
      <c r="KF270" s="114"/>
      <c r="KG270" s="114"/>
      <c r="KH270" s="114"/>
      <c r="KI270" s="114"/>
      <c r="KJ270" s="114"/>
      <c r="KK270" s="114"/>
      <c r="KL270" s="114"/>
      <c r="KM270" s="114"/>
      <c r="KN270" s="114"/>
      <c r="KO270" s="114"/>
      <c r="KP270" s="114"/>
      <c r="KQ270" s="114"/>
      <c r="KR270" s="114"/>
      <c r="KS270" s="114"/>
      <c r="KT270" s="114"/>
      <c r="KU270" s="114"/>
      <c r="KV270" s="114"/>
      <c r="KW270" s="114"/>
      <c r="KX270" s="114"/>
      <c r="KY270" s="114"/>
      <c r="KZ270" s="114"/>
      <c r="LA270" s="114"/>
      <c r="LB270" s="114"/>
      <c r="LC270" s="114"/>
    </row>
    <row r="271" spans="1:315" s="139" customFormat="1" ht="25" customHeight="1">
      <c r="A271" s="137"/>
      <c r="B271" s="170"/>
      <c r="C271" s="171"/>
      <c r="D271" s="172"/>
      <c r="E271" s="173"/>
      <c r="F271" s="173"/>
      <c r="G271" s="173"/>
      <c r="H271" s="174"/>
      <c r="I271" s="137"/>
      <c r="J271" s="175" t="str">
        <f t="shared" si="12"/>
        <v/>
      </c>
      <c r="K271" s="176"/>
      <c r="L271" s="177" t="str">
        <f t="shared" si="13"/>
        <v/>
      </c>
      <c r="M271" s="176"/>
      <c r="N271" s="177" t="str">
        <f t="shared" si="14"/>
        <v/>
      </c>
      <c r="O271" s="176"/>
      <c r="P271" s="177" t="str">
        <f t="shared" si="15"/>
        <v/>
      </c>
      <c r="Q271" s="178"/>
      <c r="R271" s="137"/>
      <c r="S271" s="175" t="str">
        <f t="shared" si="16"/>
        <v/>
      </c>
      <c r="T271" s="176"/>
      <c r="U271" s="177" t="str">
        <f t="shared" si="17"/>
        <v/>
      </c>
      <c r="V271" s="176"/>
      <c r="W271" s="177" t="str">
        <f t="shared" si="18"/>
        <v/>
      </c>
      <c r="X271" s="176"/>
      <c r="Y271" s="179" t="str">
        <f t="shared" si="19"/>
        <v/>
      </c>
      <c r="Z271" s="180"/>
      <c r="AA271" s="137"/>
      <c r="AB271" s="181"/>
      <c r="AC271" s="182" t="str">
        <f t="shared" si="10"/>
        <v/>
      </c>
      <c r="AD271" s="183" t="str">
        <f t="shared" si="11"/>
        <v/>
      </c>
      <c r="AE271" s="184"/>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c r="BG271" s="137"/>
      <c r="BH271" s="137"/>
      <c r="BI271" s="137"/>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4"/>
      <c r="CP271" s="114"/>
      <c r="CQ271" s="114"/>
      <c r="CR271" s="114"/>
      <c r="CS271" s="114"/>
      <c r="CT271" s="114"/>
      <c r="CU271" s="114"/>
      <c r="CV271" s="11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14"/>
      <c r="EH271" s="114"/>
      <c r="EI271" s="114"/>
      <c r="EJ271" s="114"/>
      <c r="EK271" s="114"/>
      <c r="EL271" s="114"/>
      <c r="EM271" s="114"/>
      <c r="EN271" s="114"/>
      <c r="EO271" s="114"/>
      <c r="EP271" s="114"/>
      <c r="EQ271" s="114"/>
      <c r="ER271" s="114"/>
      <c r="ES271" s="114"/>
      <c r="ET271" s="114"/>
      <c r="EU271" s="114"/>
      <c r="EV271" s="114"/>
      <c r="EW271" s="114"/>
      <c r="EX271" s="114"/>
      <c r="EY271" s="114"/>
      <c r="EZ271" s="114"/>
      <c r="FA271" s="114"/>
      <c r="FB271" s="114"/>
      <c r="FC271" s="114"/>
      <c r="FD271" s="114"/>
      <c r="FE271" s="114"/>
      <c r="FF271" s="114"/>
      <c r="FG271" s="114"/>
      <c r="FH271" s="114"/>
      <c r="FI271" s="114"/>
      <c r="FJ271" s="114"/>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c r="GJ271" s="114"/>
      <c r="GK271" s="114"/>
      <c r="GL271" s="114"/>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c r="IC271" s="114"/>
      <c r="ID271" s="114"/>
      <c r="IE271" s="114"/>
      <c r="IF271" s="114"/>
      <c r="IG271" s="114"/>
      <c r="IH271" s="114"/>
      <c r="II271" s="114"/>
      <c r="IJ271" s="114"/>
      <c r="IK271" s="114"/>
      <c r="IL271" s="114"/>
      <c r="IM271" s="114"/>
      <c r="IN271" s="114"/>
      <c r="IO271" s="114"/>
      <c r="IP271" s="114"/>
      <c r="IQ271" s="114"/>
      <c r="IR271" s="114"/>
      <c r="IS271" s="114"/>
      <c r="IT271" s="114"/>
      <c r="IU271" s="114"/>
      <c r="IV271" s="114"/>
      <c r="IW271" s="114"/>
      <c r="IX271" s="114"/>
      <c r="IY271" s="114"/>
      <c r="IZ271" s="114"/>
      <c r="JA271" s="114"/>
      <c r="JB271" s="114"/>
      <c r="JC271" s="114"/>
      <c r="JD271" s="114"/>
      <c r="JE271" s="114"/>
      <c r="JF271" s="114"/>
      <c r="JG271" s="114"/>
      <c r="JH271" s="114"/>
      <c r="JI271" s="114"/>
      <c r="JJ271" s="114"/>
      <c r="JK271" s="114"/>
      <c r="JL271" s="114"/>
      <c r="JM271" s="114"/>
      <c r="JN271" s="114"/>
      <c r="JO271" s="114"/>
      <c r="JP271" s="114"/>
      <c r="JQ271" s="114"/>
      <c r="JR271" s="114"/>
      <c r="JS271" s="114"/>
      <c r="JT271" s="114"/>
      <c r="JU271" s="114"/>
      <c r="JV271" s="114"/>
      <c r="JW271" s="114"/>
      <c r="JX271" s="114"/>
      <c r="JY271" s="114"/>
      <c r="JZ271" s="114"/>
      <c r="KA271" s="114"/>
      <c r="KB271" s="114"/>
      <c r="KC271" s="114"/>
      <c r="KD271" s="114"/>
      <c r="KE271" s="114"/>
      <c r="KF271" s="114"/>
      <c r="KG271" s="114"/>
      <c r="KH271" s="114"/>
      <c r="KI271" s="114"/>
      <c r="KJ271" s="114"/>
      <c r="KK271" s="114"/>
      <c r="KL271" s="114"/>
      <c r="KM271" s="114"/>
      <c r="KN271" s="114"/>
      <c r="KO271" s="114"/>
      <c r="KP271" s="114"/>
      <c r="KQ271" s="114"/>
      <c r="KR271" s="114"/>
      <c r="KS271" s="114"/>
      <c r="KT271" s="114"/>
      <c r="KU271" s="114"/>
      <c r="KV271" s="114"/>
      <c r="KW271" s="114"/>
      <c r="KX271" s="114"/>
      <c r="KY271" s="114"/>
      <c r="KZ271" s="114"/>
      <c r="LA271" s="114"/>
      <c r="LB271" s="114"/>
      <c r="LC271" s="114"/>
    </row>
    <row r="272" spans="1:315" s="139" customFormat="1" ht="25" customHeight="1">
      <c r="A272" s="137"/>
      <c r="B272" s="170"/>
      <c r="C272" s="171"/>
      <c r="D272" s="172"/>
      <c r="E272" s="173"/>
      <c r="F272" s="173"/>
      <c r="G272" s="173"/>
      <c r="H272" s="174"/>
      <c r="I272" s="137"/>
      <c r="J272" s="175" t="str">
        <f t="shared" si="12"/>
        <v/>
      </c>
      <c r="K272" s="176"/>
      <c r="L272" s="177" t="str">
        <f t="shared" si="13"/>
        <v/>
      </c>
      <c r="M272" s="176"/>
      <c r="N272" s="177" t="str">
        <f t="shared" si="14"/>
        <v/>
      </c>
      <c r="O272" s="176"/>
      <c r="P272" s="177" t="str">
        <f t="shared" si="15"/>
        <v/>
      </c>
      <c r="Q272" s="178"/>
      <c r="R272" s="137"/>
      <c r="S272" s="175" t="str">
        <f t="shared" si="16"/>
        <v/>
      </c>
      <c r="T272" s="176"/>
      <c r="U272" s="177" t="str">
        <f t="shared" si="17"/>
        <v/>
      </c>
      <c r="V272" s="176"/>
      <c r="W272" s="177" t="str">
        <f t="shared" si="18"/>
        <v/>
      </c>
      <c r="X272" s="176"/>
      <c r="Y272" s="179" t="str">
        <f t="shared" si="19"/>
        <v/>
      </c>
      <c r="Z272" s="180"/>
      <c r="AA272" s="137"/>
      <c r="AB272" s="181"/>
      <c r="AC272" s="182" t="str">
        <f t="shared" si="10"/>
        <v/>
      </c>
      <c r="AD272" s="183" t="str">
        <f t="shared" si="11"/>
        <v/>
      </c>
      <c r="AE272" s="184"/>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7"/>
      <c r="BE272" s="137"/>
      <c r="BF272" s="137"/>
      <c r="BG272" s="137"/>
      <c r="BH272" s="137"/>
      <c r="BI272" s="137"/>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c r="EV272" s="114"/>
      <c r="EW272" s="114"/>
      <c r="EX272" s="114"/>
      <c r="EY272" s="114"/>
      <c r="EZ272" s="114"/>
      <c r="FA272" s="114"/>
      <c r="FB272" s="114"/>
      <c r="FC272" s="114"/>
      <c r="FD272" s="114"/>
      <c r="FE272" s="114"/>
      <c r="FF272" s="114"/>
      <c r="FG272" s="114"/>
      <c r="FH272" s="114"/>
      <c r="FI272" s="114"/>
      <c r="FJ272" s="114"/>
      <c r="FK272" s="114"/>
      <c r="FL272" s="114"/>
      <c r="FM272" s="114"/>
      <c r="FN272" s="114"/>
      <c r="FO272" s="114"/>
      <c r="FP272" s="114"/>
      <c r="FQ272" s="114"/>
      <c r="FR272" s="114"/>
      <c r="FS272" s="114"/>
      <c r="FT272" s="114"/>
      <c r="FU272" s="114"/>
      <c r="FV272" s="114"/>
      <c r="FW272" s="114"/>
      <c r="FX272" s="114"/>
      <c r="FY272" s="114"/>
      <c r="FZ272" s="114"/>
      <c r="GA272" s="114"/>
      <c r="GB272" s="114"/>
      <c r="GC272" s="114"/>
      <c r="GD272" s="114"/>
      <c r="GE272" s="114"/>
      <c r="GF272" s="114"/>
      <c r="GG272" s="114"/>
      <c r="GH272" s="114"/>
      <c r="GI272" s="114"/>
      <c r="GJ272" s="114"/>
      <c r="GK272" s="114"/>
      <c r="GL272" s="114"/>
      <c r="GM272" s="114"/>
      <c r="GN272" s="114"/>
      <c r="GO272" s="114"/>
      <c r="GP272" s="114"/>
      <c r="GQ272" s="114"/>
      <c r="GR272" s="114"/>
      <c r="GS272" s="114"/>
      <c r="GT272" s="114"/>
      <c r="GU272" s="114"/>
      <c r="GV272" s="114"/>
      <c r="GW272" s="114"/>
      <c r="GX272" s="114"/>
      <c r="GY272" s="114"/>
      <c r="GZ272" s="114"/>
      <c r="HA272" s="114"/>
      <c r="HB272" s="114"/>
      <c r="HC272" s="114"/>
      <c r="HD272" s="114"/>
      <c r="HE272" s="114"/>
      <c r="HF272" s="114"/>
      <c r="HG272" s="114"/>
      <c r="HH272" s="114"/>
      <c r="HI272" s="114"/>
      <c r="HJ272" s="114"/>
      <c r="HK272" s="114"/>
      <c r="HL272" s="114"/>
      <c r="HM272" s="114"/>
      <c r="HN272" s="114"/>
      <c r="HO272" s="114"/>
      <c r="HP272" s="114"/>
      <c r="HQ272" s="114"/>
      <c r="HR272" s="114"/>
      <c r="HS272" s="114"/>
      <c r="HT272" s="114"/>
      <c r="HU272" s="114"/>
      <c r="HV272" s="114"/>
      <c r="HW272" s="114"/>
      <c r="HX272" s="114"/>
      <c r="HY272" s="114"/>
      <c r="HZ272" s="114"/>
      <c r="IA272" s="114"/>
      <c r="IB272" s="114"/>
      <c r="IC272" s="114"/>
      <c r="ID272" s="114"/>
      <c r="IE272" s="114"/>
      <c r="IF272" s="114"/>
      <c r="IG272" s="114"/>
      <c r="IH272" s="114"/>
      <c r="II272" s="114"/>
      <c r="IJ272" s="114"/>
      <c r="IK272" s="114"/>
      <c r="IL272" s="114"/>
      <c r="IM272" s="114"/>
      <c r="IN272" s="114"/>
      <c r="IO272" s="114"/>
      <c r="IP272" s="114"/>
      <c r="IQ272" s="114"/>
      <c r="IR272" s="114"/>
      <c r="IS272" s="114"/>
      <c r="IT272" s="114"/>
      <c r="IU272" s="114"/>
      <c r="IV272" s="114"/>
      <c r="IW272" s="114"/>
      <c r="IX272" s="114"/>
      <c r="IY272" s="114"/>
      <c r="IZ272" s="114"/>
      <c r="JA272" s="114"/>
      <c r="JB272" s="114"/>
      <c r="JC272" s="114"/>
      <c r="JD272" s="114"/>
      <c r="JE272" s="114"/>
      <c r="JF272" s="114"/>
      <c r="JG272" s="114"/>
      <c r="JH272" s="114"/>
      <c r="JI272" s="114"/>
      <c r="JJ272" s="114"/>
      <c r="JK272" s="114"/>
      <c r="JL272" s="114"/>
      <c r="JM272" s="114"/>
      <c r="JN272" s="114"/>
      <c r="JO272" s="114"/>
      <c r="JP272" s="114"/>
      <c r="JQ272" s="114"/>
      <c r="JR272" s="114"/>
      <c r="JS272" s="114"/>
      <c r="JT272" s="114"/>
      <c r="JU272" s="114"/>
      <c r="JV272" s="114"/>
      <c r="JW272" s="114"/>
      <c r="JX272" s="114"/>
      <c r="JY272" s="114"/>
      <c r="JZ272" s="114"/>
      <c r="KA272" s="114"/>
      <c r="KB272" s="114"/>
      <c r="KC272" s="114"/>
      <c r="KD272" s="114"/>
      <c r="KE272" s="114"/>
      <c r="KF272" s="114"/>
      <c r="KG272" s="114"/>
      <c r="KH272" s="114"/>
      <c r="KI272" s="114"/>
      <c r="KJ272" s="114"/>
      <c r="KK272" s="114"/>
      <c r="KL272" s="114"/>
      <c r="KM272" s="114"/>
      <c r="KN272" s="114"/>
      <c r="KO272" s="114"/>
      <c r="KP272" s="114"/>
      <c r="KQ272" s="114"/>
      <c r="KR272" s="114"/>
      <c r="KS272" s="114"/>
      <c r="KT272" s="114"/>
      <c r="KU272" s="114"/>
      <c r="KV272" s="114"/>
      <c r="KW272" s="114"/>
      <c r="KX272" s="114"/>
      <c r="KY272" s="114"/>
      <c r="KZ272" s="114"/>
      <c r="LA272" s="114"/>
      <c r="LB272" s="114"/>
      <c r="LC272" s="114"/>
    </row>
    <row r="273" spans="1:315" s="139" customFormat="1" ht="25" customHeight="1">
      <c r="A273" s="137"/>
      <c r="B273" s="170"/>
      <c r="C273" s="171"/>
      <c r="D273" s="172"/>
      <c r="E273" s="173"/>
      <c r="F273" s="173"/>
      <c r="G273" s="173"/>
      <c r="H273" s="174"/>
      <c r="I273" s="137"/>
      <c r="J273" s="175" t="str">
        <f t="shared" si="12"/>
        <v/>
      </c>
      <c r="K273" s="176"/>
      <c r="L273" s="177" t="str">
        <f t="shared" si="13"/>
        <v/>
      </c>
      <c r="M273" s="176"/>
      <c r="N273" s="177" t="str">
        <f t="shared" si="14"/>
        <v/>
      </c>
      <c r="O273" s="176"/>
      <c r="P273" s="177" t="str">
        <f t="shared" si="15"/>
        <v/>
      </c>
      <c r="Q273" s="178"/>
      <c r="R273" s="137"/>
      <c r="S273" s="175" t="str">
        <f t="shared" si="16"/>
        <v/>
      </c>
      <c r="T273" s="176"/>
      <c r="U273" s="177" t="str">
        <f t="shared" si="17"/>
        <v/>
      </c>
      <c r="V273" s="176"/>
      <c r="W273" s="177" t="str">
        <f t="shared" si="18"/>
        <v/>
      </c>
      <c r="X273" s="176"/>
      <c r="Y273" s="179" t="str">
        <f t="shared" si="19"/>
        <v/>
      </c>
      <c r="Z273" s="180"/>
      <c r="AA273" s="137"/>
      <c r="AB273" s="181"/>
      <c r="AC273" s="182" t="str">
        <f t="shared" si="10"/>
        <v/>
      </c>
      <c r="AD273" s="183" t="str">
        <f t="shared" si="11"/>
        <v/>
      </c>
      <c r="AE273" s="184"/>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7"/>
      <c r="BE273" s="137"/>
      <c r="BF273" s="137"/>
      <c r="BG273" s="137"/>
      <c r="BH273" s="137"/>
      <c r="BI273" s="137"/>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c r="EV273" s="114"/>
      <c r="EW273" s="114"/>
      <c r="EX273" s="114"/>
      <c r="EY273" s="114"/>
      <c r="EZ273" s="114"/>
      <c r="FA273" s="114"/>
      <c r="FB273" s="114"/>
      <c r="FC273" s="114"/>
      <c r="FD273" s="114"/>
      <c r="FE273" s="114"/>
      <c r="FF273" s="114"/>
      <c r="FG273" s="114"/>
      <c r="FH273" s="114"/>
      <c r="FI273" s="114"/>
      <c r="FJ273" s="114"/>
      <c r="FK273" s="114"/>
      <c r="FL273" s="114"/>
      <c r="FM273" s="114"/>
      <c r="FN273" s="114"/>
      <c r="FO273" s="114"/>
      <c r="FP273" s="114"/>
      <c r="FQ273" s="114"/>
      <c r="FR273" s="114"/>
      <c r="FS273" s="114"/>
      <c r="FT273" s="114"/>
      <c r="FU273" s="114"/>
      <c r="FV273" s="114"/>
      <c r="FW273" s="114"/>
      <c r="FX273" s="114"/>
      <c r="FY273" s="114"/>
      <c r="FZ273" s="114"/>
      <c r="GA273" s="114"/>
      <c r="GB273" s="114"/>
      <c r="GC273" s="114"/>
      <c r="GD273" s="114"/>
      <c r="GE273" s="114"/>
      <c r="GF273" s="114"/>
      <c r="GG273" s="114"/>
      <c r="GH273" s="114"/>
      <c r="GI273" s="114"/>
      <c r="GJ273" s="114"/>
      <c r="GK273" s="114"/>
      <c r="GL273" s="114"/>
      <c r="GM273" s="114"/>
      <c r="GN273" s="114"/>
      <c r="GO273" s="114"/>
      <c r="GP273" s="114"/>
      <c r="GQ273" s="114"/>
      <c r="GR273" s="114"/>
      <c r="GS273" s="114"/>
      <c r="GT273" s="114"/>
      <c r="GU273" s="114"/>
      <c r="GV273" s="114"/>
      <c r="GW273" s="114"/>
      <c r="GX273" s="114"/>
      <c r="GY273" s="114"/>
      <c r="GZ273" s="114"/>
      <c r="HA273" s="114"/>
      <c r="HB273" s="114"/>
      <c r="HC273" s="114"/>
      <c r="HD273" s="114"/>
      <c r="HE273" s="114"/>
      <c r="HF273" s="114"/>
      <c r="HG273" s="114"/>
      <c r="HH273" s="114"/>
      <c r="HI273" s="114"/>
      <c r="HJ273" s="114"/>
      <c r="HK273" s="114"/>
      <c r="HL273" s="114"/>
      <c r="HM273" s="114"/>
      <c r="HN273" s="114"/>
      <c r="HO273" s="114"/>
      <c r="HP273" s="114"/>
      <c r="HQ273" s="114"/>
      <c r="HR273" s="114"/>
      <c r="HS273" s="114"/>
      <c r="HT273" s="114"/>
      <c r="HU273" s="114"/>
      <c r="HV273" s="114"/>
      <c r="HW273" s="114"/>
      <c r="HX273" s="114"/>
      <c r="HY273" s="114"/>
      <c r="HZ273" s="114"/>
      <c r="IA273" s="114"/>
      <c r="IB273" s="114"/>
      <c r="IC273" s="114"/>
      <c r="ID273" s="114"/>
      <c r="IE273" s="114"/>
      <c r="IF273" s="114"/>
      <c r="IG273" s="114"/>
      <c r="IH273" s="114"/>
      <c r="II273" s="114"/>
      <c r="IJ273" s="114"/>
      <c r="IK273" s="114"/>
      <c r="IL273" s="114"/>
      <c r="IM273" s="114"/>
      <c r="IN273" s="114"/>
      <c r="IO273" s="114"/>
      <c r="IP273" s="114"/>
      <c r="IQ273" s="114"/>
      <c r="IR273" s="114"/>
      <c r="IS273" s="114"/>
      <c r="IT273" s="114"/>
      <c r="IU273" s="114"/>
      <c r="IV273" s="114"/>
      <c r="IW273" s="114"/>
      <c r="IX273" s="114"/>
      <c r="IY273" s="114"/>
      <c r="IZ273" s="114"/>
      <c r="JA273" s="114"/>
      <c r="JB273" s="114"/>
      <c r="JC273" s="114"/>
      <c r="JD273" s="114"/>
      <c r="JE273" s="114"/>
      <c r="JF273" s="114"/>
      <c r="JG273" s="114"/>
      <c r="JH273" s="114"/>
      <c r="JI273" s="114"/>
      <c r="JJ273" s="114"/>
      <c r="JK273" s="114"/>
      <c r="JL273" s="114"/>
      <c r="JM273" s="114"/>
      <c r="JN273" s="114"/>
      <c r="JO273" s="114"/>
      <c r="JP273" s="114"/>
      <c r="JQ273" s="114"/>
      <c r="JR273" s="114"/>
      <c r="JS273" s="114"/>
      <c r="JT273" s="114"/>
      <c r="JU273" s="114"/>
      <c r="JV273" s="114"/>
      <c r="JW273" s="114"/>
      <c r="JX273" s="114"/>
      <c r="JY273" s="114"/>
      <c r="JZ273" s="114"/>
      <c r="KA273" s="114"/>
      <c r="KB273" s="114"/>
      <c r="KC273" s="114"/>
      <c r="KD273" s="114"/>
      <c r="KE273" s="114"/>
      <c r="KF273" s="114"/>
      <c r="KG273" s="114"/>
      <c r="KH273" s="114"/>
      <c r="KI273" s="114"/>
      <c r="KJ273" s="114"/>
      <c r="KK273" s="114"/>
      <c r="KL273" s="114"/>
      <c r="KM273" s="114"/>
      <c r="KN273" s="114"/>
      <c r="KO273" s="114"/>
      <c r="KP273" s="114"/>
      <c r="KQ273" s="114"/>
      <c r="KR273" s="114"/>
      <c r="KS273" s="114"/>
      <c r="KT273" s="114"/>
      <c r="KU273" s="114"/>
      <c r="KV273" s="114"/>
      <c r="KW273" s="114"/>
      <c r="KX273" s="114"/>
      <c r="KY273" s="114"/>
      <c r="KZ273" s="114"/>
      <c r="LA273" s="114"/>
      <c r="LB273" s="114"/>
      <c r="LC273" s="114"/>
    </row>
    <row r="274" spans="1:315" s="139" customFormat="1" ht="25" customHeight="1">
      <c r="A274" s="137"/>
      <c r="B274" s="170"/>
      <c r="C274" s="171"/>
      <c r="D274" s="172"/>
      <c r="E274" s="173"/>
      <c r="F274" s="173"/>
      <c r="G274" s="173"/>
      <c r="H274" s="174"/>
      <c r="I274" s="137"/>
      <c r="J274" s="175" t="str">
        <f t="shared" si="12"/>
        <v/>
      </c>
      <c r="K274" s="176"/>
      <c r="L274" s="177" t="str">
        <f t="shared" si="13"/>
        <v/>
      </c>
      <c r="M274" s="176"/>
      <c r="N274" s="177" t="str">
        <f t="shared" si="14"/>
        <v/>
      </c>
      <c r="O274" s="176"/>
      <c r="P274" s="177" t="str">
        <f t="shared" si="15"/>
        <v/>
      </c>
      <c r="Q274" s="178"/>
      <c r="R274" s="137"/>
      <c r="S274" s="175" t="str">
        <f t="shared" si="16"/>
        <v/>
      </c>
      <c r="T274" s="176"/>
      <c r="U274" s="177" t="str">
        <f t="shared" si="17"/>
        <v/>
      </c>
      <c r="V274" s="176"/>
      <c r="W274" s="177" t="str">
        <f t="shared" si="18"/>
        <v/>
      </c>
      <c r="X274" s="176"/>
      <c r="Y274" s="179" t="str">
        <f t="shared" si="19"/>
        <v/>
      </c>
      <c r="Z274" s="180"/>
      <c r="AA274" s="137"/>
      <c r="AB274" s="181"/>
      <c r="AC274" s="182" t="str">
        <f t="shared" si="10"/>
        <v/>
      </c>
      <c r="AD274" s="183" t="str">
        <f t="shared" si="11"/>
        <v/>
      </c>
      <c r="AE274" s="184"/>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7"/>
      <c r="BE274" s="137"/>
      <c r="BF274" s="137"/>
      <c r="BG274" s="137"/>
      <c r="BH274" s="137"/>
      <c r="BI274" s="137"/>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c r="EV274" s="114"/>
      <c r="EW274" s="114"/>
      <c r="EX274" s="114"/>
      <c r="EY274" s="114"/>
      <c r="EZ274" s="114"/>
      <c r="FA274" s="114"/>
      <c r="FB274" s="114"/>
      <c r="FC274" s="114"/>
      <c r="FD274" s="114"/>
      <c r="FE274" s="114"/>
      <c r="FF274" s="114"/>
      <c r="FG274" s="114"/>
      <c r="FH274" s="114"/>
      <c r="FI274" s="114"/>
      <c r="FJ274" s="114"/>
      <c r="FK274" s="114"/>
      <c r="FL274" s="114"/>
      <c r="FM274" s="114"/>
      <c r="FN274" s="114"/>
      <c r="FO274" s="114"/>
      <c r="FP274" s="114"/>
      <c r="FQ274" s="114"/>
      <c r="FR274" s="114"/>
      <c r="FS274" s="114"/>
      <c r="FT274" s="114"/>
      <c r="FU274" s="114"/>
      <c r="FV274" s="114"/>
      <c r="FW274" s="114"/>
      <c r="FX274" s="114"/>
      <c r="FY274" s="114"/>
      <c r="FZ274" s="114"/>
      <c r="GA274" s="114"/>
      <c r="GB274" s="114"/>
      <c r="GC274" s="114"/>
      <c r="GD274" s="114"/>
      <c r="GE274" s="114"/>
      <c r="GF274" s="114"/>
      <c r="GG274" s="114"/>
      <c r="GH274" s="114"/>
      <c r="GI274" s="114"/>
      <c r="GJ274" s="114"/>
      <c r="GK274" s="114"/>
      <c r="GL274" s="114"/>
      <c r="GM274" s="114"/>
      <c r="GN274" s="114"/>
      <c r="GO274" s="114"/>
      <c r="GP274" s="114"/>
      <c r="GQ274" s="114"/>
      <c r="GR274" s="114"/>
      <c r="GS274" s="114"/>
      <c r="GT274" s="114"/>
      <c r="GU274" s="114"/>
      <c r="GV274" s="114"/>
      <c r="GW274" s="114"/>
      <c r="GX274" s="114"/>
      <c r="GY274" s="114"/>
      <c r="GZ274" s="114"/>
      <c r="HA274" s="114"/>
      <c r="HB274" s="114"/>
      <c r="HC274" s="114"/>
      <c r="HD274" s="114"/>
      <c r="HE274" s="114"/>
      <c r="HF274" s="114"/>
      <c r="HG274" s="114"/>
      <c r="HH274" s="114"/>
      <c r="HI274" s="114"/>
      <c r="HJ274" s="114"/>
      <c r="HK274" s="114"/>
      <c r="HL274" s="114"/>
      <c r="HM274" s="114"/>
      <c r="HN274" s="114"/>
      <c r="HO274" s="114"/>
      <c r="HP274" s="114"/>
      <c r="HQ274" s="114"/>
      <c r="HR274" s="114"/>
      <c r="HS274" s="114"/>
      <c r="HT274" s="114"/>
      <c r="HU274" s="114"/>
      <c r="HV274" s="114"/>
      <c r="HW274" s="114"/>
      <c r="HX274" s="114"/>
      <c r="HY274" s="114"/>
      <c r="HZ274" s="114"/>
      <c r="IA274" s="114"/>
      <c r="IB274" s="114"/>
      <c r="IC274" s="114"/>
      <c r="ID274" s="114"/>
      <c r="IE274" s="114"/>
      <c r="IF274" s="114"/>
      <c r="IG274" s="114"/>
      <c r="IH274" s="114"/>
      <c r="II274" s="114"/>
      <c r="IJ274" s="114"/>
      <c r="IK274" s="114"/>
      <c r="IL274" s="114"/>
      <c r="IM274" s="114"/>
      <c r="IN274" s="114"/>
      <c r="IO274" s="114"/>
      <c r="IP274" s="114"/>
      <c r="IQ274" s="114"/>
      <c r="IR274" s="114"/>
      <c r="IS274" s="114"/>
      <c r="IT274" s="114"/>
      <c r="IU274" s="114"/>
      <c r="IV274" s="114"/>
      <c r="IW274" s="114"/>
      <c r="IX274" s="114"/>
      <c r="IY274" s="114"/>
      <c r="IZ274" s="114"/>
      <c r="JA274" s="114"/>
      <c r="JB274" s="114"/>
      <c r="JC274" s="114"/>
      <c r="JD274" s="114"/>
      <c r="JE274" s="114"/>
      <c r="JF274" s="114"/>
      <c r="JG274" s="114"/>
      <c r="JH274" s="114"/>
      <c r="JI274" s="114"/>
      <c r="JJ274" s="114"/>
      <c r="JK274" s="114"/>
      <c r="JL274" s="114"/>
      <c r="JM274" s="114"/>
      <c r="JN274" s="114"/>
      <c r="JO274" s="114"/>
      <c r="JP274" s="114"/>
      <c r="JQ274" s="114"/>
      <c r="JR274" s="114"/>
      <c r="JS274" s="114"/>
      <c r="JT274" s="114"/>
      <c r="JU274" s="114"/>
      <c r="JV274" s="114"/>
      <c r="JW274" s="114"/>
      <c r="JX274" s="114"/>
      <c r="JY274" s="114"/>
      <c r="JZ274" s="114"/>
      <c r="KA274" s="114"/>
      <c r="KB274" s="114"/>
      <c r="KC274" s="114"/>
      <c r="KD274" s="114"/>
      <c r="KE274" s="114"/>
      <c r="KF274" s="114"/>
      <c r="KG274" s="114"/>
      <c r="KH274" s="114"/>
      <c r="KI274" s="114"/>
      <c r="KJ274" s="114"/>
      <c r="KK274" s="114"/>
      <c r="KL274" s="114"/>
      <c r="KM274" s="114"/>
      <c r="KN274" s="114"/>
      <c r="KO274" s="114"/>
      <c r="KP274" s="114"/>
      <c r="KQ274" s="114"/>
      <c r="KR274" s="114"/>
      <c r="KS274" s="114"/>
      <c r="KT274" s="114"/>
      <c r="KU274" s="114"/>
      <c r="KV274" s="114"/>
      <c r="KW274" s="114"/>
      <c r="KX274" s="114"/>
      <c r="KY274" s="114"/>
      <c r="KZ274" s="114"/>
      <c r="LA274" s="114"/>
      <c r="LB274" s="114"/>
      <c r="LC274" s="114"/>
    </row>
    <row r="275" spans="1:315" s="139" customFormat="1" ht="25" customHeight="1">
      <c r="A275" s="137"/>
      <c r="B275" s="170"/>
      <c r="C275" s="171"/>
      <c r="D275" s="172"/>
      <c r="E275" s="173"/>
      <c r="F275" s="173"/>
      <c r="G275" s="173"/>
      <c r="H275" s="174"/>
      <c r="I275" s="137"/>
      <c r="J275" s="175" t="str">
        <f t="shared" si="12"/>
        <v/>
      </c>
      <c r="K275" s="176"/>
      <c r="L275" s="177" t="str">
        <f t="shared" si="13"/>
        <v/>
      </c>
      <c r="M275" s="176"/>
      <c r="N275" s="177" t="str">
        <f t="shared" si="14"/>
        <v/>
      </c>
      <c r="O275" s="176"/>
      <c r="P275" s="177" t="str">
        <f t="shared" si="15"/>
        <v/>
      </c>
      <c r="Q275" s="178"/>
      <c r="R275" s="137"/>
      <c r="S275" s="175" t="str">
        <f t="shared" si="16"/>
        <v/>
      </c>
      <c r="T275" s="176"/>
      <c r="U275" s="177" t="str">
        <f t="shared" si="17"/>
        <v/>
      </c>
      <c r="V275" s="176"/>
      <c r="W275" s="177" t="str">
        <f t="shared" si="18"/>
        <v/>
      </c>
      <c r="X275" s="176"/>
      <c r="Y275" s="179" t="str">
        <f t="shared" si="19"/>
        <v/>
      </c>
      <c r="Z275" s="180"/>
      <c r="AA275" s="137"/>
      <c r="AB275" s="181"/>
      <c r="AC275" s="182" t="str">
        <f t="shared" si="10"/>
        <v/>
      </c>
      <c r="AD275" s="183" t="str">
        <f t="shared" si="11"/>
        <v/>
      </c>
      <c r="AE275" s="184"/>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7"/>
      <c r="BE275" s="137"/>
      <c r="BF275" s="137"/>
      <c r="BG275" s="137"/>
      <c r="BH275" s="137"/>
      <c r="BI275" s="137"/>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c r="FH275" s="114"/>
      <c r="FI275" s="114"/>
      <c r="FJ275" s="114"/>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c r="IC275" s="114"/>
      <c r="ID275" s="114"/>
      <c r="IE275" s="114"/>
      <c r="IF275" s="114"/>
      <c r="IG275" s="114"/>
      <c r="IH275" s="114"/>
      <c r="II275" s="114"/>
      <c r="IJ275" s="114"/>
      <c r="IK275" s="114"/>
      <c r="IL275" s="114"/>
      <c r="IM275" s="114"/>
      <c r="IN275" s="114"/>
      <c r="IO275" s="114"/>
      <c r="IP275" s="114"/>
      <c r="IQ275" s="114"/>
      <c r="IR275" s="114"/>
      <c r="IS275" s="114"/>
      <c r="IT275" s="114"/>
      <c r="IU275" s="114"/>
      <c r="IV275" s="114"/>
      <c r="IW275" s="114"/>
      <c r="IX275" s="114"/>
      <c r="IY275" s="114"/>
      <c r="IZ275" s="114"/>
      <c r="JA275" s="114"/>
      <c r="JB275" s="114"/>
      <c r="JC275" s="114"/>
      <c r="JD275" s="114"/>
      <c r="JE275" s="114"/>
      <c r="JF275" s="114"/>
      <c r="JG275" s="114"/>
      <c r="JH275" s="114"/>
      <c r="JI275" s="114"/>
      <c r="JJ275" s="114"/>
      <c r="JK275" s="114"/>
      <c r="JL275" s="114"/>
      <c r="JM275" s="114"/>
      <c r="JN275" s="114"/>
      <c r="JO275" s="114"/>
      <c r="JP275" s="114"/>
      <c r="JQ275" s="114"/>
      <c r="JR275" s="114"/>
      <c r="JS275" s="114"/>
      <c r="JT275" s="114"/>
      <c r="JU275" s="114"/>
      <c r="JV275" s="114"/>
      <c r="JW275" s="114"/>
      <c r="JX275" s="114"/>
      <c r="JY275" s="114"/>
      <c r="JZ275" s="114"/>
      <c r="KA275" s="114"/>
      <c r="KB275" s="114"/>
      <c r="KC275" s="114"/>
      <c r="KD275" s="114"/>
      <c r="KE275" s="114"/>
      <c r="KF275" s="114"/>
      <c r="KG275" s="114"/>
      <c r="KH275" s="114"/>
      <c r="KI275" s="114"/>
      <c r="KJ275" s="114"/>
      <c r="KK275" s="114"/>
      <c r="KL275" s="114"/>
      <c r="KM275" s="114"/>
      <c r="KN275" s="114"/>
      <c r="KO275" s="114"/>
      <c r="KP275" s="114"/>
      <c r="KQ275" s="114"/>
      <c r="KR275" s="114"/>
      <c r="KS275" s="114"/>
      <c r="KT275" s="114"/>
      <c r="KU275" s="114"/>
      <c r="KV275" s="114"/>
      <c r="KW275" s="114"/>
      <c r="KX275" s="114"/>
      <c r="KY275" s="114"/>
      <c r="KZ275" s="114"/>
      <c r="LA275" s="114"/>
      <c r="LB275" s="114"/>
      <c r="LC275" s="114"/>
    </row>
    <row r="276" spans="1:315" s="139" customFormat="1" ht="25" customHeight="1">
      <c r="A276" s="137"/>
      <c r="B276" s="170"/>
      <c r="C276" s="171"/>
      <c r="D276" s="172"/>
      <c r="E276" s="173"/>
      <c r="F276" s="173"/>
      <c r="G276" s="173"/>
      <c r="H276" s="174"/>
      <c r="I276" s="137"/>
      <c r="J276" s="175" t="str">
        <f t="shared" si="12"/>
        <v/>
      </c>
      <c r="K276" s="176"/>
      <c r="L276" s="177" t="str">
        <f t="shared" si="13"/>
        <v/>
      </c>
      <c r="M276" s="176"/>
      <c r="N276" s="177" t="str">
        <f t="shared" si="14"/>
        <v/>
      </c>
      <c r="O276" s="176"/>
      <c r="P276" s="177" t="str">
        <f t="shared" si="15"/>
        <v/>
      </c>
      <c r="Q276" s="178"/>
      <c r="R276" s="137"/>
      <c r="S276" s="175" t="str">
        <f t="shared" si="16"/>
        <v/>
      </c>
      <c r="T276" s="176"/>
      <c r="U276" s="177" t="str">
        <f t="shared" si="17"/>
        <v/>
      </c>
      <c r="V276" s="176"/>
      <c r="W276" s="177" t="str">
        <f t="shared" si="18"/>
        <v/>
      </c>
      <c r="X276" s="176"/>
      <c r="Y276" s="179" t="str">
        <f t="shared" si="19"/>
        <v/>
      </c>
      <c r="Z276" s="180"/>
      <c r="AA276" s="137"/>
      <c r="AB276" s="181"/>
      <c r="AC276" s="182" t="str">
        <f t="shared" si="10"/>
        <v/>
      </c>
      <c r="AD276" s="183" t="str">
        <f t="shared" si="11"/>
        <v/>
      </c>
      <c r="AE276" s="184"/>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7"/>
      <c r="BE276" s="137"/>
      <c r="BF276" s="137"/>
      <c r="BG276" s="137"/>
      <c r="BH276" s="137"/>
      <c r="BI276" s="137"/>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114"/>
      <c r="IE276" s="114"/>
      <c r="IF276" s="114"/>
      <c r="IG276" s="114"/>
      <c r="IH276" s="114"/>
      <c r="II276" s="114"/>
      <c r="IJ276" s="114"/>
      <c r="IK276" s="114"/>
      <c r="IL276" s="114"/>
      <c r="IM276" s="114"/>
      <c r="IN276" s="114"/>
      <c r="IO276" s="114"/>
      <c r="IP276" s="114"/>
      <c r="IQ276" s="114"/>
      <c r="IR276" s="114"/>
      <c r="IS276" s="114"/>
      <c r="IT276" s="114"/>
      <c r="IU276" s="114"/>
      <c r="IV276" s="114"/>
      <c r="IW276" s="114"/>
      <c r="IX276" s="114"/>
      <c r="IY276" s="114"/>
      <c r="IZ276" s="114"/>
      <c r="JA276" s="114"/>
      <c r="JB276" s="114"/>
      <c r="JC276" s="114"/>
      <c r="JD276" s="114"/>
      <c r="JE276" s="114"/>
      <c r="JF276" s="114"/>
      <c r="JG276" s="114"/>
      <c r="JH276" s="114"/>
      <c r="JI276" s="114"/>
      <c r="JJ276" s="114"/>
      <c r="JK276" s="114"/>
      <c r="JL276" s="114"/>
      <c r="JM276" s="114"/>
      <c r="JN276" s="114"/>
      <c r="JO276" s="114"/>
      <c r="JP276" s="114"/>
      <c r="JQ276" s="114"/>
      <c r="JR276" s="114"/>
      <c r="JS276" s="114"/>
      <c r="JT276" s="114"/>
      <c r="JU276" s="114"/>
      <c r="JV276" s="114"/>
      <c r="JW276" s="114"/>
      <c r="JX276" s="114"/>
      <c r="JY276" s="114"/>
      <c r="JZ276" s="114"/>
      <c r="KA276" s="114"/>
      <c r="KB276" s="114"/>
      <c r="KC276" s="114"/>
      <c r="KD276" s="114"/>
      <c r="KE276" s="114"/>
      <c r="KF276" s="114"/>
      <c r="KG276" s="114"/>
      <c r="KH276" s="114"/>
      <c r="KI276" s="114"/>
      <c r="KJ276" s="114"/>
      <c r="KK276" s="114"/>
      <c r="KL276" s="114"/>
      <c r="KM276" s="114"/>
      <c r="KN276" s="114"/>
      <c r="KO276" s="114"/>
      <c r="KP276" s="114"/>
      <c r="KQ276" s="114"/>
      <c r="KR276" s="114"/>
      <c r="KS276" s="114"/>
      <c r="KT276" s="114"/>
      <c r="KU276" s="114"/>
      <c r="KV276" s="114"/>
      <c r="KW276" s="114"/>
      <c r="KX276" s="114"/>
      <c r="KY276" s="114"/>
      <c r="KZ276" s="114"/>
      <c r="LA276" s="114"/>
      <c r="LB276" s="114"/>
      <c r="LC276" s="114"/>
    </row>
    <row r="277" spans="1:315" s="139" customFormat="1" ht="25" customHeight="1">
      <c r="A277" s="137"/>
      <c r="B277" s="170"/>
      <c r="C277" s="171"/>
      <c r="D277" s="172"/>
      <c r="E277" s="173"/>
      <c r="F277" s="173"/>
      <c r="G277" s="173"/>
      <c r="H277" s="174"/>
      <c r="I277" s="137"/>
      <c r="J277" s="175" t="str">
        <f t="shared" si="12"/>
        <v/>
      </c>
      <c r="K277" s="176"/>
      <c r="L277" s="177" t="str">
        <f t="shared" si="13"/>
        <v/>
      </c>
      <c r="M277" s="176"/>
      <c r="N277" s="177" t="str">
        <f t="shared" si="14"/>
        <v/>
      </c>
      <c r="O277" s="176"/>
      <c r="P277" s="177" t="str">
        <f t="shared" si="15"/>
        <v/>
      </c>
      <c r="Q277" s="178"/>
      <c r="R277" s="137"/>
      <c r="S277" s="175" t="str">
        <f t="shared" si="16"/>
        <v/>
      </c>
      <c r="T277" s="176"/>
      <c r="U277" s="177" t="str">
        <f t="shared" si="17"/>
        <v/>
      </c>
      <c r="V277" s="176"/>
      <c r="W277" s="177" t="str">
        <f t="shared" si="18"/>
        <v/>
      </c>
      <c r="X277" s="176"/>
      <c r="Y277" s="179" t="str">
        <f t="shared" si="19"/>
        <v/>
      </c>
      <c r="Z277" s="180"/>
      <c r="AA277" s="137"/>
      <c r="AB277" s="181"/>
      <c r="AC277" s="182" t="str">
        <f t="shared" si="10"/>
        <v/>
      </c>
      <c r="AD277" s="183" t="str">
        <f t="shared" si="11"/>
        <v/>
      </c>
      <c r="AE277" s="184"/>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7"/>
      <c r="BE277" s="137"/>
      <c r="BF277" s="137"/>
      <c r="BG277" s="137"/>
      <c r="BH277" s="137"/>
      <c r="BI277" s="137"/>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c r="CO277" s="114"/>
      <c r="CP277" s="114"/>
      <c r="CQ277" s="114"/>
      <c r="CR277" s="114"/>
      <c r="CS277" s="114"/>
      <c r="CT277" s="114"/>
      <c r="CU277" s="114"/>
      <c r="CV277" s="11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14"/>
      <c r="EH277" s="114"/>
      <c r="EI277" s="114"/>
      <c r="EJ277" s="114"/>
      <c r="EK277" s="114"/>
      <c r="EL277" s="114"/>
      <c r="EM277" s="114"/>
      <c r="EN277" s="114"/>
      <c r="EO277" s="114"/>
      <c r="EP277" s="114"/>
      <c r="EQ277" s="114"/>
      <c r="ER277" s="114"/>
      <c r="ES277" s="114"/>
      <c r="ET277" s="114"/>
      <c r="EU277" s="114"/>
      <c r="EV277" s="114"/>
      <c r="EW277" s="114"/>
      <c r="EX277" s="114"/>
      <c r="EY277" s="114"/>
      <c r="EZ277" s="114"/>
      <c r="FA277" s="114"/>
      <c r="FB277" s="114"/>
      <c r="FC277" s="114"/>
      <c r="FD277" s="114"/>
      <c r="FE277" s="114"/>
      <c r="FF277" s="114"/>
      <c r="FG277" s="114"/>
      <c r="FH277" s="114"/>
      <c r="FI277" s="114"/>
      <c r="FJ277" s="114"/>
      <c r="FK277" s="114"/>
      <c r="FL277" s="114"/>
      <c r="FM277" s="114"/>
      <c r="FN277" s="114"/>
      <c r="FO277" s="114"/>
      <c r="FP277" s="114"/>
      <c r="FQ277" s="114"/>
      <c r="FR277" s="114"/>
      <c r="FS277" s="114"/>
      <c r="FT277" s="114"/>
      <c r="FU277" s="114"/>
      <c r="FV277" s="114"/>
      <c r="FW277" s="114"/>
      <c r="FX277" s="114"/>
      <c r="FY277" s="114"/>
      <c r="FZ277" s="114"/>
      <c r="GA277" s="114"/>
      <c r="GB277" s="114"/>
      <c r="GC277" s="114"/>
      <c r="GD277" s="114"/>
      <c r="GE277" s="114"/>
      <c r="GF277" s="114"/>
      <c r="GG277" s="114"/>
      <c r="GH277" s="114"/>
      <c r="GI277" s="114"/>
      <c r="GJ277" s="114"/>
      <c r="GK277" s="114"/>
      <c r="GL277" s="114"/>
      <c r="GM277" s="114"/>
      <c r="GN277" s="114"/>
      <c r="GO277" s="114"/>
      <c r="GP277" s="114"/>
      <c r="GQ277" s="114"/>
      <c r="GR277" s="114"/>
      <c r="GS277" s="114"/>
      <c r="GT277" s="114"/>
      <c r="GU277" s="114"/>
      <c r="GV277" s="114"/>
      <c r="GW277" s="114"/>
      <c r="GX277" s="114"/>
      <c r="GY277" s="114"/>
      <c r="GZ277" s="114"/>
      <c r="HA277" s="114"/>
      <c r="HB277" s="114"/>
      <c r="HC277" s="114"/>
      <c r="HD277" s="114"/>
      <c r="HE277" s="114"/>
      <c r="HF277" s="114"/>
      <c r="HG277" s="114"/>
      <c r="HH277" s="114"/>
      <c r="HI277" s="114"/>
      <c r="HJ277" s="114"/>
      <c r="HK277" s="114"/>
      <c r="HL277" s="114"/>
      <c r="HM277" s="114"/>
      <c r="HN277" s="114"/>
      <c r="HO277" s="114"/>
      <c r="HP277" s="114"/>
      <c r="HQ277" s="114"/>
      <c r="HR277" s="114"/>
      <c r="HS277" s="114"/>
      <c r="HT277" s="114"/>
      <c r="HU277" s="114"/>
      <c r="HV277" s="114"/>
      <c r="HW277" s="114"/>
      <c r="HX277" s="114"/>
      <c r="HY277" s="114"/>
      <c r="HZ277" s="114"/>
      <c r="IA277" s="114"/>
      <c r="IB277" s="114"/>
      <c r="IC277" s="114"/>
      <c r="ID277" s="114"/>
      <c r="IE277" s="114"/>
      <c r="IF277" s="114"/>
      <c r="IG277" s="114"/>
      <c r="IH277" s="114"/>
      <c r="II277" s="114"/>
      <c r="IJ277" s="114"/>
      <c r="IK277" s="114"/>
      <c r="IL277" s="114"/>
      <c r="IM277" s="114"/>
      <c r="IN277" s="114"/>
      <c r="IO277" s="114"/>
      <c r="IP277" s="114"/>
      <c r="IQ277" s="114"/>
      <c r="IR277" s="114"/>
      <c r="IS277" s="114"/>
      <c r="IT277" s="114"/>
      <c r="IU277" s="114"/>
      <c r="IV277" s="114"/>
      <c r="IW277" s="114"/>
      <c r="IX277" s="114"/>
      <c r="IY277" s="114"/>
      <c r="IZ277" s="114"/>
      <c r="JA277" s="114"/>
      <c r="JB277" s="114"/>
      <c r="JC277" s="114"/>
      <c r="JD277" s="114"/>
      <c r="JE277" s="114"/>
      <c r="JF277" s="114"/>
      <c r="JG277" s="114"/>
      <c r="JH277" s="114"/>
      <c r="JI277" s="114"/>
      <c r="JJ277" s="114"/>
      <c r="JK277" s="114"/>
      <c r="JL277" s="114"/>
      <c r="JM277" s="114"/>
      <c r="JN277" s="114"/>
      <c r="JO277" s="114"/>
      <c r="JP277" s="114"/>
      <c r="JQ277" s="114"/>
      <c r="JR277" s="114"/>
      <c r="JS277" s="114"/>
      <c r="JT277" s="114"/>
      <c r="JU277" s="114"/>
      <c r="JV277" s="114"/>
      <c r="JW277" s="114"/>
      <c r="JX277" s="114"/>
      <c r="JY277" s="114"/>
      <c r="JZ277" s="114"/>
      <c r="KA277" s="114"/>
      <c r="KB277" s="114"/>
      <c r="KC277" s="114"/>
      <c r="KD277" s="114"/>
      <c r="KE277" s="114"/>
      <c r="KF277" s="114"/>
      <c r="KG277" s="114"/>
      <c r="KH277" s="114"/>
      <c r="KI277" s="114"/>
      <c r="KJ277" s="114"/>
      <c r="KK277" s="114"/>
      <c r="KL277" s="114"/>
      <c r="KM277" s="114"/>
      <c r="KN277" s="114"/>
      <c r="KO277" s="114"/>
      <c r="KP277" s="114"/>
      <c r="KQ277" s="114"/>
      <c r="KR277" s="114"/>
      <c r="KS277" s="114"/>
      <c r="KT277" s="114"/>
      <c r="KU277" s="114"/>
      <c r="KV277" s="114"/>
      <c r="KW277" s="114"/>
      <c r="KX277" s="114"/>
      <c r="KY277" s="114"/>
      <c r="KZ277" s="114"/>
      <c r="LA277" s="114"/>
      <c r="LB277" s="114"/>
      <c r="LC277" s="114"/>
    </row>
    <row r="278" spans="1:315" s="139" customFormat="1" ht="25" customHeight="1">
      <c r="A278" s="137"/>
      <c r="B278" s="170"/>
      <c r="C278" s="171"/>
      <c r="D278" s="172"/>
      <c r="E278" s="173"/>
      <c r="F278" s="173"/>
      <c r="G278" s="173"/>
      <c r="H278" s="174"/>
      <c r="I278" s="137"/>
      <c r="J278" s="175" t="str">
        <f t="shared" si="12"/>
        <v/>
      </c>
      <c r="K278" s="176"/>
      <c r="L278" s="177" t="str">
        <f t="shared" si="13"/>
        <v/>
      </c>
      <c r="M278" s="176"/>
      <c r="N278" s="177" t="str">
        <f t="shared" si="14"/>
        <v/>
      </c>
      <c r="O278" s="176"/>
      <c r="P278" s="177" t="str">
        <f t="shared" si="15"/>
        <v/>
      </c>
      <c r="Q278" s="178"/>
      <c r="R278" s="137"/>
      <c r="S278" s="175" t="str">
        <f t="shared" si="16"/>
        <v/>
      </c>
      <c r="T278" s="176"/>
      <c r="U278" s="177" t="str">
        <f t="shared" si="17"/>
        <v/>
      </c>
      <c r="V278" s="176"/>
      <c r="W278" s="177" t="str">
        <f t="shared" si="18"/>
        <v/>
      </c>
      <c r="X278" s="176"/>
      <c r="Y278" s="179" t="str">
        <f t="shared" si="19"/>
        <v/>
      </c>
      <c r="Z278" s="180"/>
      <c r="AA278" s="137"/>
      <c r="AB278" s="181"/>
      <c r="AC278" s="182" t="str">
        <f t="shared" si="10"/>
        <v/>
      </c>
      <c r="AD278" s="183" t="str">
        <f t="shared" si="11"/>
        <v/>
      </c>
      <c r="AE278" s="184"/>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7"/>
      <c r="BE278" s="137"/>
      <c r="BF278" s="137"/>
      <c r="BG278" s="137"/>
      <c r="BH278" s="137"/>
      <c r="BI278" s="137"/>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c r="FH278" s="114"/>
      <c r="FI278" s="114"/>
      <c r="FJ278" s="114"/>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c r="IC278" s="114"/>
      <c r="ID278" s="114"/>
      <c r="IE278" s="114"/>
      <c r="IF278" s="114"/>
      <c r="IG278" s="114"/>
      <c r="IH278" s="114"/>
      <c r="II278" s="114"/>
      <c r="IJ278" s="114"/>
      <c r="IK278" s="114"/>
      <c r="IL278" s="114"/>
      <c r="IM278" s="114"/>
      <c r="IN278" s="114"/>
      <c r="IO278" s="114"/>
      <c r="IP278" s="114"/>
      <c r="IQ278" s="114"/>
      <c r="IR278" s="114"/>
      <c r="IS278" s="114"/>
      <c r="IT278" s="114"/>
      <c r="IU278" s="114"/>
      <c r="IV278" s="114"/>
      <c r="IW278" s="114"/>
      <c r="IX278" s="114"/>
      <c r="IY278" s="114"/>
      <c r="IZ278" s="114"/>
      <c r="JA278" s="114"/>
      <c r="JB278" s="114"/>
      <c r="JC278" s="114"/>
      <c r="JD278" s="114"/>
      <c r="JE278" s="114"/>
      <c r="JF278" s="114"/>
      <c r="JG278" s="114"/>
      <c r="JH278" s="114"/>
      <c r="JI278" s="114"/>
      <c r="JJ278" s="114"/>
      <c r="JK278" s="114"/>
      <c r="JL278" s="114"/>
      <c r="JM278" s="114"/>
      <c r="JN278" s="114"/>
      <c r="JO278" s="114"/>
      <c r="JP278" s="114"/>
      <c r="JQ278" s="114"/>
      <c r="JR278" s="114"/>
      <c r="JS278" s="114"/>
      <c r="JT278" s="114"/>
      <c r="JU278" s="114"/>
      <c r="JV278" s="114"/>
      <c r="JW278" s="114"/>
      <c r="JX278" s="114"/>
      <c r="JY278" s="114"/>
      <c r="JZ278" s="114"/>
      <c r="KA278" s="114"/>
      <c r="KB278" s="114"/>
      <c r="KC278" s="114"/>
      <c r="KD278" s="114"/>
      <c r="KE278" s="114"/>
      <c r="KF278" s="114"/>
      <c r="KG278" s="114"/>
      <c r="KH278" s="114"/>
      <c r="KI278" s="114"/>
      <c r="KJ278" s="114"/>
      <c r="KK278" s="114"/>
      <c r="KL278" s="114"/>
      <c r="KM278" s="114"/>
      <c r="KN278" s="114"/>
      <c r="KO278" s="114"/>
      <c r="KP278" s="114"/>
      <c r="KQ278" s="114"/>
      <c r="KR278" s="114"/>
      <c r="KS278" s="114"/>
      <c r="KT278" s="114"/>
      <c r="KU278" s="114"/>
      <c r="KV278" s="114"/>
      <c r="KW278" s="114"/>
      <c r="KX278" s="114"/>
      <c r="KY278" s="114"/>
      <c r="KZ278" s="114"/>
      <c r="LA278" s="114"/>
      <c r="LB278" s="114"/>
      <c r="LC278" s="114"/>
    </row>
    <row r="279" spans="1:315" s="139" customFormat="1" ht="25" customHeight="1">
      <c r="A279" s="137"/>
      <c r="B279" s="170"/>
      <c r="C279" s="171"/>
      <c r="D279" s="172"/>
      <c r="E279" s="173"/>
      <c r="F279" s="173"/>
      <c r="G279" s="173"/>
      <c r="H279" s="174"/>
      <c r="I279" s="137"/>
      <c r="J279" s="175" t="str">
        <f t="shared" si="12"/>
        <v/>
      </c>
      <c r="K279" s="176"/>
      <c r="L279" s="177" t="str">
        <f t="shared" si="13"/>
        <v/>
      </c>
      <c r="M279" s="176"/>
      <c r="N279" s="177" t="str">
        <f t="shared" si="14"/>
        <v/>
      </c>
      <c r="O279" s="176"/>
      <c r="P279" s="177" t="str">
        <f t="shared" si="15"/>
        <v/>
      </c>
      <c r="Q279" s="178"/>
      <c r="R279" s="137"/>
      <c r="S279" s="175" t="str">
        <f t="shared" si="16"/>
        <v/>
      </c>
      <c r="T279" s="176"/>
      <c r="U279" s="177" t="str">
        <f t="shared" si="17"/>
        <v/>
      </c>
      <c r="V279" s="176"/>
      <c r="W279" s="177" t="str">
        <f t="shared" si="18"/>
        <v/>
      </c>
      <c r="X279" s="176"/>
      <c r="Y279" s="179" t="str">
        <f t="shared" si="19"/>
        <v/>
      </c>
      <c r="Z279" s="180"/>
      <c r="AA279" s="137"/>
      <c r="AB279" s="181"/>
      <c r="AC279" s="182" t="str">
        <f t="shared" si="10"/>
        <v/>
      </c>
      <c r="AD279" s="183" t="str">
        <f t="shared" si="11"/>
        <v/>
      </c>
      <c r="AE279" s="184"/>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7"/>
      <c r="BE279" s="137"/>
      <c r="BF279" s="137"/>
      <c r="BG279" s="137"/>
      <c r="BH279" s="137"/>
      <c r="BI279" s="137"/>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c r="CM279" s="114"/>
      <c r="CN279" s="114"/>
      <c r="CO279" s="114"/>
      <c r="CP279" s="114"/>
      <c r="CQ279" s="114"/>
      <c r="CR279" s="114"/>
      <c r="CS279" s="114"/>
      <c r="CT279" s="114"/>
      <c r="CU279" s="114"/>
      <c r="CV279" s="114"/>
      <c r="CW279" s="114"/>
      <c r="CX279" s="114"/>
      <c r="CY279" s="114"/>
      <c r="CZ279" s="114"/>
      <c r="DA279" s="114"/>
      <c r="DB279" s="114"/>
      <c r="DC279" s="114"/>
      <c r="DD279" s="114"/>
      <c r="DE279" s="114"/>
      <c r="DF279" s="114"/>
      <c r="DG279" s="114"/>
      <c r="DH279" s="114"/>
      <c r="DI279" s="114"/>
      <c r="DJ279" s="114"/>
      <c r="DK279" s="114"/>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14"/>
      <c r="EH279" s="114"/>
      <c r="EI279" s="114"/>
      <c r="EJ279" s="114"/>
      <c r="EK279" s="114"/>
      <c r="EL279" s="114"/>
      <c r="EM279" s="114"/>
      <c r="EN279" s="114"/>
      <c r="EO279" s="114"/>
      <c r="EP279" s="114"/>
      <c r="EQ279" s="114"/>
      <c r="ER279" s="114"/>
      <c r="ES279" s="114"/>
      <c r="ET279" s="114"/>
      <c r="EU279" s="114"/>
      <c r="EV279" s="114"/>
      <c r="EW279" s="114"/>
      <c r="EX279" s="114"/>
      <c r="EY279" s="114"/>
      <c r="EZ279" s="114"/>
      <c r="FA279" s="114"/>
      <c r="FB279" s="114"/>
      <c r="FC279" s="114"/>
      <c r="FD279" s="114"/>
      <c r="FE279" s="114"/>
      <c r="FF279" s="114"/>
      <c r="FG279" s="114"/>
      <c r="FH279" s="114"/>
      <c r="FI279" s="114"/>
      <c r="FJ279" s="114"/>
      <c r="FK279" s="114"/>
      <c r="FL279" s="114"/>
      <c r="FM279" s="114"/>
      <c r="FN279" s="114"/>
      <c r="FO279" s="114"/>
      <c r="FP279" s="114"/>
      <c r="FQ279" s="114"/>
      <c r="FR279" s="114"/>
      <c r="FS279" s="114"/>
      <c r="FT279" s="114"/>
      <c r="FU279" s="114"/>
      <c r="FV279" s="114"/>
      <c r="FW279" s="114"/>
      <c r="FX279" s="114"/>
      <c r="FY279" s="114"/>
      <c r="FZ279" s="114"/>
      <c r="GA279" s="114"/>
      <c r="GB279" s="114"/>
      <c r="GC279" s="114"/>
      <c r="GD279" s="114"/>
      <c r="GE279" s="114"/>
      <c r="GF279" s="114"/>
      <c r="GG279" s="114"/>
      <c r="GH279" s="114"/>
      <c r="GI279" s="114"/>
      <c r="GJ279" s="114"/>
      <c r="GK279" s="114"/>
      <c r="GL279" s="114"/>
      <c r="GM279" s="114"/>
      <c r="GN279" s="114"/>
      <c r="GO279" s="114"/>
      <c r="GP279" s="114"/>
      <c r="GQ279" s="114"/>
      <c r="GR279" s="114"/>
      <c r="GS279" s="114"/>
      <c r="GT279" s="114"/>
      <c r="GU279" s="114"/>
      <c r="GV279" s="114"/>
      <c r="GW279" s="114"/>
      <c r="GX279" s="114"/>
      <c r="GY279" s="114"/>
      <c r="GZ279" s="114"/>
      <c r="HA279" s="114"/>
      <c r="HB279" s="114"/>
      <c r="HC279" s="114"/>
      <c r="HD279" s="114"/>
      <c r="HE279" s="114"/>
      <c r="HF279" s="114"/>
      <c r="HG279" s="114"/>
      <c r="HH279" s="114"/>
      <c r="HI279" s="114"/>
      <c r="HJ279" s="114"/>
      <c r="HK279" s="114"/>
      <c r="HL279" s="114"/>
      <c r="HM279" s="114"/>
      <c r="HN279" s="114"/>
      <c r="HO279" s="114"/>
      <c r="HP279" s="114"/>
      <c r="HQ279" s="114"/>
      <c r="HR279" s="114"/>
      <c r="HS279" s="114"/>
      <c r="HT279" s="114"/>
      <c r="HU279" s="114"/>
      <c r="HV279" s="114"/>
      <c r="HW279" s="114"/>
      <c r="HX279" s="114"/>
      <c r="HY279" s="114"/>
      <c r="HZ279" s="114"/>
      <c r="IA279" s="114"/>
      <c r="IB279" s="114"/>
      <c r="IC279" s="114"/>
      <c r="ID279" s="114"/>
      <c r="IE279" s="114"/>
      <c r="IF279" s="114"/>
      <c r="IG279" s="114"/>
      <c r="IH279" s="114"/>
      <c r="II279" s="114"/>
      <c r="IJ279" s="114"/>
      <c r="IK279" s="114"/>
      <c r="IL279" s="114"/>
      <c r="IM279" s="114"/>
      <c r="IN279" s="114"/>
      <c r="IO279" s="114"/>
      <c r="IP279" s="114"/>
      <c r="IQ279" s="114"/>
      <c r="IR279" s="114"/>
      <c r="IS279" s="114"/>
      <c r="IT279" s="114"/>
      <c r="IU279" s="114"/>
      <c r="IV279" s="114"/>
      <c r="IW279" s="114"/>
      <c r="IX279" s="114"/>
      <c r="IY279" s="114"/>
      <c r="IZ279" s="114"/>
      <c r="JA279" s="114"/>
      <c r="JB279" s="114"/>
      <c r="JC279" s="114"/>
      <c r="JD279" s="114"/>
      <c r="JE279" s="114"/>
      <c r="JF279" s="114"/>
      <c r="JG279" s="114"/>
      <c r="JH279" s="114"/>
      <c r="JI279" s="114"/>
      <c r="JJ279" s="114"/>
      <c r="JK279" s="114"/>
      <c r="JL279" s="114"/>
      <c r="JM279" s="114"/>
      <c r="JN279" s="114"/>
      <c r="JO279" s="114"/>
      <c r="JP279" s="114"/>
      <c r="JQ279" s="114"/>
      <c r="JR279" s="114"/>
      <c r="JS279" s="114"/>
      <c r="JT279" s="114"/>
      <c r="JU279" s="114"/>
      <c r="JV279" s="114"/>
      <c r="JW279" s="114"/>
      <c r="JX279" s="114"/>
      <c r="JY279" s="114"/>
      <c r="JZ279" s="114"/>
      <c r="KA279" s="114"/>
      <c r="KB279" s="114"/>
      <c r="KC279" s="114"/>
      <c r="KD279" s="114"/>
      <c r="KE279" s="114"/>
      <c r="KF279" s="114"/>
      <c r="KG279" s="114"/>
      <c r="KH279" s="114"/>
      <c r="KI279" s="114"/>
      <c r="KJ279" s="114"/>
      <c r="KK279" s="114"/>
      <c r="KL279" s="114"/>
      <c r="KM279" s="114"/>
      <c r="KN279" s="114"/>
      <c r="KO279" s="114"/>
      <c r="KP279" s="114"/>
      <c r="KQ279" s="114"/>
      <c r="KR279" s="114"/>
      <c r="KS279" s="114"/>
      <c r="KT279" s="114"/>
      <c r="KU279" s="114"/>
      <c r="KV279" s="114"/>
      <c r="KW279" s="114"/>
      <c r="KX279" s="114"/>
      <c r="KY279" s="114"/>
      <c r="KZ279" s="114"/>
      <c r="LA279" s="114"/>
      <c r="LB279" s="114"/>
      <c r="LC279" s="114"/>
    </row>
    <row r="280" spans="1:315" s="139" customFormat="1" ht="25" customHeight="1">
      <c r="A280" s="137"/>
      <c r="B280" s="170"/>
      <c r="C280" s="171"/>
      <c r="D280" s="172"/>
      <c r="E280" s="173"/>
      <c r="F280" s="173"/>
      <c r="G280" s="173"/>
      <c r="H280" s="174"/>
      <c r="I280" s="137"/>
      <c r="J280" s="175" t="str">
        <f t="shared" si="12"/>
        <v/>
      </c>
      <c r="K280" s="176"/>
      <c r="L280" s="177" t="str">
        <f t="shared" si="13"/>
        <v/>
      </c>
      <c r="M280" s="176"/>
      <c r="N280" s="177" t="str">
        <f t="shared" si="14"/>
        <v/>
      </c>
      <c r="O280" s="176"/>
      <c r="P280" s="177" t="str">
        <f t="shared" si="15"/>
        <v/>
      </c>
      <c r="Q280" s="178"/>
      <c r="R280" s="137"/>
      <c r="S280" s="175" t="str">
        <f t="shared" si="16"/>
        <v/>
      </c>
      <c r="T280" s="176"/>
      <c r="U280" s="177" t="str">
        <f t="shared" si="17"/>
        <v/>
      </c>
      <c r="V280" s="176"/>
      <c r="W280" s="177" t="str">
        <f t="shared" si="18"/>
        <v/>
      </c>
      <c r="X280" s="176"/>
      <c r="Y280" s="179" t="str">
        <f t="shared" si="19"/>
        <v/>
      </c>
      <c r="Z280" s="180"/>
      <c r="AA280" s="137"/>
      <c r="AB280" s="181"/>
      <c r="AC280" s="182" t="str">
        <f t="shared" si="10"/>
        <v/>
      </c>
      <c r="AD280" s="183" t="str">
        <f t="shared" si="11"/>
        <v/>
      </c>
      <c r="AE280" s="184"/>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7"/>
      <c r="BE280" s="137"/>
      <c r="BF280" s="137"/>
      <c r="BG280" s="137"/>
      <c r="BH280" s="137"/>
      <c r="BI280" s="137"/>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c r="IC280" s="114"/>
      <c r="ID280" s="114"/>
      <c r="IE280" s="114"/>
      <c r="IF280" s="114"/>
      <c r="IG280" s="114"/>
      <c r="IH280" s="114"/>
      <c r="II280" s="114"/>
      <c r="IJ280" s="114"/>
      <c r="IK280" s="114"/>
      <c r="IL280" s="114"/>
      <c r="IM280" s="114"/>
      <c r="IN280" s="114"/>
      <c r="IO280" s="114"/>
      <c r="IP280" s="114"/>
      <c r="IQ280" s="114"/>
      <c r="IR280" s="114"/>
      <c r="IS280" s="114"/>
      <c r="IT280" s="114"/>
      <c r="IU280" s="114"/>
      <c r="IV280" s="114"/>
      <c r="IW280" s="114"/>
      <c r="IX280" s="114"/>
      <c r="IY280" s="114"/>
      <c r="IZ280" s="114"/>
      <c r="JA280" s="114"/>
      <c r="JB280" s="114"/>
      <c r="JC280" s="114"/>
      <c r="JD280" s="114"/>
      <c r="JE280" s="114"/>
      <c r="JF280" s="114"/>
      <c r="JG280" s="114"/>
      <c r="JH280" s="114"/>
      <c r="JI280" s="114"/>
      <c r="JJ280" s="114"/>
      <c r="JK280" s="114"/>
      <c r="JL280" s="114"/>
      <c r="JM280" s="114"/>
      <c r="JN280" s="114"/>
      <c r="JO280" s="114"/>
      <c r="JP280" s="114"/>
      <c r="JQ280" s="114"/>
      <c r="JR280" s="114"/>
      <c r="JS280" s="114"/>
      <c r="JT280" s="114"/>
      <c r="JU280" s="114"/>
      <c r="JV280" s="114"/>
      <c r="JW280" s="114"/>
      <c r="JX280" s="114"/>
      <c r="JY280" s="114"/>
      <c r="JZ280" s="114"/>
      <c r="KA280" s="114"/>
      <c r="KB280" s="114"/>
      <c r="KC280" s="114"/>
      <c r="KD280" s="114"/>
      <c r="KE280" s="114"/>
      <c r="KF280" s="114"/>
      <c r="KG280" s="114"/>
      <c r="KH280" s="114"/>
      <c r="KI280" s="114"/>
      <c r="KJ280" s="114"/>
      <c r="KK280" s="114"/>
      <c r="KL280" s="114"/>
      <c r="KM280" s="114"/>
      <c r="KN280" s="114"/>
      <c r="KO280" s="114"/>
      <c r="KP280" s="114"/>
      <c r="KQ280" s="114"/>
      <c r="KR280" s="114"/>
      <c r="KS280" s="114"/>
      <c r="KT280" s="114"/>
      <c r="KU280" s="114"/>
      <c r="KV280" s="114"/>
      <c r="KW280" s="114"/>
      <c r="KX280" s="114"/>
      <c r="KY280" s="114"/>
      <c r="KZ280" s="114"/>
      <c r="LA280" s="114"/>
      <c r="LB280" s="114"/>
      <c r="LC280" s="114"/>
    </row>
    <row r="281" spans="1:315" s="139" customFormat="1" ht="25" customHeight="1">
      <c r="A281" s="137"/>
      <c r="B281" s="170"/>
      <c r="C281" s="171"/>
      <c r="D281" s="172"/>
      <c r="E281" s="173"/>
      <c r="F281" s="173"/>
      <c r="G281" s="173"/>
      <c r="H281" s="174"/>
      <c r="I281" s="137"/>
      <c r="J281" s="175" t="str">
        <f t="shared" si="12"/>
        <v/>
      </c>
      <c r="K281" s="176"/>
      <c r="L281" s="177" t="str">
        <f t="shared" si="13"/>
        <v/>
      </c>
      <c r="M281" s="176"/>
      <c r="N281" s="177" t="str">
        <f t="shared" si="14"/>
        <v/>
      </c>
      <c r="O281" s="176"/>
      <c r="P281" s="177" t="str">
        <f t="shared" si="15"/>
        <v/>
      </c>
      <c r="Q281" s="178"/>
      <c r="R281" s="137"/>
      <c r="S281" s="175" t="str">
        <f t="shared" si="16"/>
        <v/>
      </c>
      <c r="T281" s="176"/>
      <c r="U281" s="177" t="str">
        <f t="shared" si="17"/>
        <v/>
      </c>
      <c r="V281" s="176"/>
      <c r="W281" s="177" t="str">
        <f t="shared" si="18"/>
        <v/>
      </c>
      <c r="X281" s="176"/>
      <c r="Y281" s="179" t="str">
        <f t="shared" si="19"/>
        <v/>
      </c>
      <c r="Z281" s="180"/>
      <c r="AA281" s="137"/>
      <c r="AB281" s="181"/>
      <c r="AC281" s="182" t="str">
        <f t="shared" si="10"/>
        <v/>
      </c>
      <c r="AD281" s="183" t="str">
        <f t="shared" si="11"/>
        <v/>
      </c>
      <c r="AE281" s="184"/>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7"/>
      <c r="BE281" s="137"/>
      <c r="BF281" s="137"/>
      <c r="BG281" s="137"/>
      <c r="BH281" s="137"/>
      <c r="BI281" s="137"/>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114"/>
      <c r="IE281" s="114"/>
      <c r="IF281" s="114"/>
      <c r="IG281" s="114"/>
      <c r="IH281" s="114"/>
      <c r="II281" s="114"/>
      <c r="IJ281" s="114"/>
      <c r="IK281" s="114"/>
      <c r="IL281" s="114"/>
      <c r="IM281" s="114"/>
      <c r="IN281" s="114"/>
      <c r="IO281" s="114"/>
      <c r="IP281" s="114"/>
      <c r="IQ281" s="114"/>
      <c r="IR281" s="114"/>
      <c r="IS281" s="114"/>
      <c r="IT281" s="114"/>
      <c r="IU281" s="114"/>
      <c r="IV281" s="114"/>
      <c r="IW281" s="114"/>
      <c r="IX281" s="114"/>
      <c r="IY281" s="114"/>
      <c r="IZ281" s="114"/>
      <c r="JA281" s="114"/>
      <c r="JB281" s="114"/>
      <c r="JC281" s="114"/>
      <c r="JD281" s="114"/>
      <c r="JE281" s="114"/>
      <c r="JF281" s="114"/>
      <c r="JG281" s="114"/>
      <c r="JH281" s="114"/>
      <c r="JI281" s="114"/>
      <c r="JJ281" s="114"/>
      <c r="JK281" s="114"/>
      <c r="JL281" s="114"/>
      <c r="JM281" s="114"/>
      <c r="JN281" s="114"/>
      <c r="JO281" s="114"/>
      <c r="JP281" s="114"/>
      <c r="JQ281" s="114"/>
      <c r="JR281" s="114"/>
      <c r="JS281" s="114"/>
      <c r="JT281" s="114"/>
      <c r="JU281" s="114"/>
      <c r="JV281" s="114"/>
      <c r="JW281" s="114"/>
      <c r="JX281" s="114"/>
      <c r="JY281" s="114"/>
      <c r="JZ281" s="114"/>
      <c r="KA281" s="114"/>
      <c r="KB281" s="114"/>
      <c r="KC281" s="114"/>
      <c r="KD281" s="114"/>
      <c r="KE281" s="114"/>
      <c r="KF281" s="114"/>
      <c r="KG281" s="114"/>
      <c r="KH281" s="114"/>
      <c r="KI281" s="114"/>
      <c r="KJ281" s="114"/>
      <c r="KK281" s="114"/>
      <c r="KL281" s="114"/>
      <c r="KM281" s="114"/>
      <c r="KN281" s="114"/>
      <c r="KO281" s="114"/>
      <c r="KP281" s="114"/>
      <c r="KQ281" s="114"/>
      <c r="KR281" s="114"/>
      <c r="KS281" s="114"/>
      <c r="KT281" s="114"/>
      <c r="KU281" s="114"/>
      <c r="KV281" s="114"/>
      <c r="KW281" s="114"/>
      <c r="KX281" s="114"/>
      <c r="KY281" s="114"/>
      <c r="KZ281" s="114"/>
      <c r="LA281" s="114"/>
      <c r="LB281" s="114"/>
      <c r="LC281" s="114"/>
    </row>
    <row r="282" spans="1:315" s="139" customFormat="1" ht="25" customHeight="1">
      <c r="A282" s="137"/>
      <c r="B282" s="170"/>
      <c r="C282" s="171"/>
      <c r="D282" s="172"/>
      <c r="E282" s="173"/>
      <c r="F282" s="173"/>
      <c r="G282" s="173"/>
      <c r="H282" s="174"/>
      <c r="I282" s="137"/>
      <c r="J282" s="175" t="str">
        <f t="shared" si="12"/>
        <v/>
      </c>
      <c r="K282" s="176"/>
      <c r="L282" s="177" t="str">
        <f t="shared" si="13"/>
        <v/>
      </c>
      <c r="M282" s="176"/>
      <c r="N282" s="177" t="str">
        <f t="shared" si="14"/>
        <v/>
      </c>
      <c r="O282" s="176"/>
      <c r="P282" s="177" t="str">
        <f t="shared" si="15"/>
        <v/>
      </c>
      <c r="Q282" s="178"/>
      <c r="R282" s="137"/>
      <c r="S282" s="175" t="str">
        <f t="shared" si="16"/>
        <v/>
      </c>
      <c r="T282" s="176"/>
      <c r="U282" s="177" t="str">
        <f t="shared" si="17"/>
        <v/>
      </c>
      <c r="V282" s="176"/>
      <c r="W282" s="177" t="str">
        <f t="shared" si="18"/>
        <v/>
      </c>
      <c r="X282" s="176"/>
      <c r="Y282" s="179" t="str">
        <f t="shared" si="19"/>
        <v/>
      </c>
      <c r="Z282" s="180"/>
      <c r="AA282" s="137"/>
      <c r="AB282" s="181"/>
      <c r="AC282" s="182" t="str">
        <f t="shared" si="10"/>
        <v/>
      </c>
      <c r="AD282" s="183" t="str">
        <f t="shared" si="11"/>
        <v/>
      </c>
      <c r="AE282" s="184"/>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7"/>
      <c r="BE282" s="137"/>
      <c r="BF282" s="137"/>
      <c r="BG282" s="137"/>
      <c r="BH282" s="137"/>
      <c r="BI282" s="137"/>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c r="FH282" s="114"/>
      <c r="FI282" s="114"/>
      <c r="FJ282" s="114"/>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c r="IC282" s="114"/>
      <c r="ID282" s="114"/>
      <c r="IE282" s="114"/>
      <c r="IF282" s="114"/>
      <c r="IG282" s="114"/>
      <c r="IH282" s="114"/>
      <c r="II282" s="114"/>
      <c r="IJ282" s="114"/>
      <c r="IK282" s="114"/>
      <c r="IL282" s="114"/>
      <c r="IM282" s="114"/>
      <c r="IN282" s="114"/>
      <c r="IO282" s="114"/>
      <c r="IP282" s="114"/>
      <c r="IQ282" s="114"/>
      <c r="IR282" s="114"/>
      <c r="IS282" s="114"/>
      <c r="IT282" s="114"/>
      <c r="IU282" s="114"/>
      <c r="IV282" s="114"/>
      <c r="IW282" s="114"/>
      <c r="IX282" s="114"/>
      <c r="IY282" s="114"/>
      <c r="IZ282" s="114"/>
      <c r="JA282" s="114"/>
      <c r="JB282" s="114"/>
      <c r="JC282" s="114"/>
      <c r="JD282" s="114"/>
      <c r="JE282" s="114"/>
      <c r="JF282" s="114"/>
      <c r="JG282" s="114"/>
      <c r="JH282" s="114"/>
      <c r="JI282" s="114"/>
      <c r="JJ282" s="114"/>
      <c r="JK282" s="114"/>
      <c r="JL282" s="114"/>
      <c r="JM282" s="114"/>
      <c r="JN282" s="114"/>
      <c r="JO282" s="114"/>
      <c r="JP282" s="114"/>
      <c r="JQ282" s="114"/>
      <c r="JR282" s="114"/>
      <c r="JS282" s="114"/>
      <c r="JT282" s="114"/>
      <c r="JU282" s="114"/>
      <c r="JV282" s="114"/>
      <c r="JW282" s="114"/>
      <c r="JX282" s="114"/>
      <c r="JY282" s="114"/>
      <c r="JZ282" s="114"/>
      <c r="KA282" s="114"/>
      <c r="KB282" s="114"/>
      <c r="KC282" s="114"/>
      <c r="KD282" s="114"/>
      <c r="KE282" s="114"/>
      <c r="KF282" s="114"/>
      <c r="KG282" s="114"/>
      <c r="KH282" s="114"/>
      <c r="KI282" s="114"/>
      <c r="KJ282" s="114"/>
      <c r="KK282" s="114"/>
      <c r="KL282" s="114"/>
      <c r="KM282" s="114"/>
      <c r="KN282" s="114"/>
      <c r="KO282" s="114"/>
      <c r="KP282" s="114"/>
      <c r="KQ282" s="114"/>
      <c r="KR282" s="114"/>
      <c r="KS282" s="114"/>
      <c r="KT282" s="114"/>
      <c r="KU282" s="114"/>
      <c r="KV282" s="114"/>
      <c r="KW282" s="114"/>
      <c r="KX282" s="114"/>
      <c r="KY282" s="114"/>
      <c r="KZ282" s="114"/>
      <c r="LA282" s="114"/>
      <c r="LB282" s="114"/>
      <c r="LC282" s="114"/>
    </row>
    <row r="283" spans="1:315" s="139" customFormat="1" ht="25" customHeight="1">
      <c r="A283" s="137"/>
      <c r="B283" s="170"/>
      <c r="C283" s="171"/>
      <c r="D283" s="172"/>
      <c r="E283" s="173"/>
      <c r="F283" s="173"/>
      <c r="G283" s="173"/>
      <c r="H283" s="174"/>
      <c r="I283" s="137"/>
      <c r="J283" s="175" t="str">
        <f t="shared" si="12"/>
        <v/>
      </c>
      <c r="K283" s="176"/>
      <c r="L283" s="177" t="str">
        <f t="shared" si="13"/>
        <v/>
      </c>
      <c r="M283" s="176"/>
      <c r="N283" s="177" t="str">
        <f t="shared" si="14"/>
        <v/>
      </c>
      <c r="O283" s="176"/>
      <c r="P283" s="177" t="str">
        <f t="shared" si="15"/>
        <v/>
      </c>
      <c r="Q283" s="178"/>
      <c r="R283" s="137"/>
      <c r="S283" s="175" t="str">
        <f t="shared" si="16"/>
        <v/>
      </c>
      <c r="T283" s="176"/>
      <c r="U283" s="177" t="str">
        <f t="shared" si="17"/>
        <v/>
      </c>
      <c r="V283" s="176"/>
      <c r="W283" s="177" t="str">
        <f t="shared" si="18"/>
        <v/>
      </c>
      <c r="X283" s="176"/>
      <c r="Y283" s="179" t="str">
        <f t="shared" si="19"/>
        <v/>
      </c>
      <c r="Z283" s="180"/>
      <c r="AA283" s="137"/>
      <c r="AB283" s="181"/>
      <c r="AC283" s="182" t="str">
        <f t="shared" si="10"/>
        <v/>
      </c>
      <c r="AD283" s="183" t="str">
        <f t="shared" si="11"/>
        <v/>
      </c>
      <c r="AE283" s="184"/>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7"/>
      <c r="BE283" s="137"/>
      <c r="BF283" s="137"/>
      <c r="BG283" s="137"/>
      <c r="BH283" s="137"/>
      <c r="BI283" s="137"/>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c r="FH283" s="114"/>
      <c r="FI283" s="114"/>
      <c r="FJ283" s="114"/>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c r="IC283" s="114"/>
      <c r="ID283" s="114"/>
      <c r="IE283" s="114"/>
      <c r="IF283" s="114"/>
      <c r="IG283" s="114"/>
      <c r="IH283" s="114"/>
      <c r="II283" s="114"/>
      <c r="IJ283" s="114"/>
      <c r="IK283" s="114"/>
      <c r="IL283" s="114"/>
      <c r="IM283" s="114"/>
      <c r="IN283" s="114"/>
      <c r="IO283" s="114"/>
      <c r="IP283" s="114"/>
      <c r="IQ283" s="114"/>
      <c r="IR283" s="114"/>
      <c r="IS283" s="114"/>
      <c r="IT283" s="114"/>
      <c r="IU283" s="114"/>
      <c r="IV283" s="114"/>
      <c r="IW283" s="114"/>
      <c r="IX283" s="114"/>
      <c r="IY283" s="114"/>
      <c r="IZ283" s="114"/>
      <c r="JA283" s="114"/>
      <c r="JB283" s="114"/>
      <c r="JC283" s="114"/>
      <c r="JD283" s="114"/>
      <c r="JE283" s="114"/>
      <c r="JF283" s="114"/>
      <c r="JG283" s="114"/>
      <c r="JH283" s="114"/>
      <c r="JI283" s="114"/>
      <c r="JJ283" s="114"/>
      <c r="JK283" s="114"/>
      <c r="JL283" s="114"/>
      <c r="JM283" s="114"/>
      <c r="JN283" s="114"/>
      <c r="JO283" s="114"/>
      <c r="JP283" s="114"/>
      <c r="JQ283" s="114"/>
      <c r="JR283" s="114"/>
      <c r="JS283" s="114"/>
      <c r="JT283" s="114"/>
      <c r="JU283" s="114"/>
      <c r="JV283" s="114"/>
      <c r="JW283" s="114"/>
      <c r="JX283" s="114"/>
      <c r="JY283" s="114"/>
      <c r="JZ283" s="114"/>
      <c r="KA283" s="114"/>
      <c r="KB283" s="114"/>
      <c r="KC283" s="114"/>
      <c r="KD283" s="114"/>
      <c r="KE283" s="114"/>
      <c r="KF283" s="114"/>
      <c r="KG283" s="114"/>
      <c r="KH283" s="114"/>
      <c r="KI283" s="114"/>
      <c r="KJ283" s="114"/>
      <c r="KK283" s="114"/>
      <c r="KL283" s="114"/>
      <c r="KM283" s="114"/>
      <c r="KN283" s="114"/>
      <c r="KO283" s="114"/>
      <c r="KP283" s="114"/>
      <c r="KQ283" s="114"/>
      <c r="KR283" s="114"/>
      <c r="KS283" s="114"/>
      <c r="KT283" s="114"/>
      <c r="KU283" s="114"/>
      <c r="KV283" s="114"/>
      <c r="KW283" s="114"/>
      <c r="KX283" s="114"/>
      <c r="KY283" s="114"/>
      <c r="KZ283" s="114"/>
      <c r="LA283" s="114"/>
      <c r="LB283" s="114"/>
      <c r="LC283" s="114"/>
    </row>
    <row r="284" spans="1:315" s="139" customFormat="1" ht="25" customHeight="1">
      <c r="A284" s="137"/>
      <c r="B284" s="170"/>
      <c r="C284" s="171"/>
      <c r="D284" s="172"/>
      <c r="E284" s="173"/>
      <c r="F284" s="173"/>
      <c r="G284" s="173"/>
      <c r="H284" s="174"/>
      <c r="I284" s="137"/>
      <c r="J284" s="175" t="str">
        <f t="shared" si="12"/>
        <v/>
      </c>
      <c r="K284" s="176"/>
      <c r="L284" s="177" t="str">
        <f t="shared" si="13"/>
        <v/>
      </c>
      <c r="M284" s="176"/>
      <c r="N284" s="177" t="str">
        <f t="shared" si="14"/>
        <v/>
      </c>
      <c r="O284" s="176"/>
      <c r="P284" s="177" t="str">
        <f t="shared" si="15"/>
        <v/>
      </c>
      <c r="Q284" s="178"/>
      <c r="R284" s="137"/>
      <c r="S284" s="175" t="str">
        <f t="shared" si="16"/>
        <v/>
      </c>
      <c r="T284" s="176"/>
      <c r="U284" s="177" t="str">
        <f t="shared" si="17"/>
        <v/>
      </c>
      <c r="V284" s="176"/>
      <c r="W284" s="177" t="str">
        <f t="shared" si="18"/>
        <v/>
      </c>
      <c r="X284" s="176"/>
      <c r="Y284" s="179" t="str">
        <f t="shared" si="19"/>
        <v/>
      </c>
      <c r="Z284" s="180"/>
      <c r="AA284" s="137"/>
      <c r="AB284" s="181"/>
      <c r="AC284" s="182" t="str">
        <f t="shared" si="10"/>
        <v/>
      </c>
      <c r="AD284" s="183" t="str">
        <f t="shared" si="11"/>
        <v/>
      </c>
      <c r="AE284" s="184"/>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c r="CN284" s="114"/>
      <c r="CO284" s="114"/>
      <c r="CP284" s="114"/>
      <c r="CQ284" s="114"/>
      <c r="CR284" s="114"/>
      <c r="CS284" s="114"/>
      <c r="CT284" s="114"/>
      <c r="CU284" s="114"/>
      <c r="CV284" s="11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14"/>
      <c r="EH284" s="114"/>
      <c r="EI284" s="114"/>
      <c r="EJ284" s="114"/>
      <c r="EK284" s="114"/>
      <c r="EL284" s="114"/>
      <c r="EM284" s="114"/>
      <c r="EN284" s="114"/>
      <c r="EO284" s="114"/>
      <c r="EP284" s="114"/>
      <c r="EQ284" s="114"/>
      <c r="ER284" s="114"/>
      <c r="ES284" s="114"/>
      <c r="ET284" s="114"/>
      <c r="EU284" s="114"/>
      <c r="EV284" s="114"/>
      <c r="EW284" s="114"/>
      <c r="EX284" s="114"/>
      <c r="EY284" s="114"/>
      <c r="EZ284" s="114"/>
      <c r="FA284" s="114"/>
      <c r="FB284" s="114"/>
      <c r="FC284" s="114"/>
      <c r="FD284" s="114"/>
      <c r="FE284" s="114"/>
      <c r="FF284" s="114"/>
      <c r="FG284" s="114"/>
      <c r="FH284" s="114"/>
      <c r="FI284" s="114"/>
      <c r="FJ284" s="114"/>
      <c r="FK284" s="114"/>
      <c r="FL284" s="114"/>
      <c r="FM284" s="114"/>
      <c r="FN284" s="114"/>
      <c r="FO284" s="114"/>
      <c r="FP284" s="114"/>
      <c r="FQ284" s="114"/>
      <c r="FR284" s="114"/>
      <c r="FS284" s="114"/>
      <c r="FT284" s="114"/>
      <c r="FU284" s="114"/>
      <c r="FV284" s="114"/>
      <c r="FW284" s="114"/>
      <c r="FX284" s="114"/>
      <c r="FY284" s="114"/>
      <c r="FZ284" s="114"/>
      <c r="GA284" s="114"/>
      <c r="GB284" s="114"/>
      <c r="GC284" s="114"/>
      <c r="GD284" s="114"/>
      <c r="GE284" s="114"/>
      <c r="GF284" s="114"/>
      <c r="GG284" s="114"/>
      <c r="GH284" s="114"/>
      <c r="GI284" s="114"/>
      <c r="GJ284" s="114"/>
      <c r="GK284" s="114"/>
      <c r="GL284" s="114"/>
      <c r="GM284" s="114"/>
      <c r="GN284" s="114"/>
      <c r="GO284" s="114"/>
      <c r="GP284" s="114"/>
      <c r="GQ284" s="114"/>
      <c r="GR284" s="114"/>
      <c r="GS284" s="114"/>
      <c r="GT284" s="114"/>
      <c r="GU284" s="114"/>
      <c r="GV284" s="114"/>
      <c r="GW284" s="114"/>
      <c r="GX284" s="114"/>
      <c r="GY284" s="114"/>
      <c r="GZ284" s="114"/>
      <c r="HA284" s="114"/>
      <c r="HB284" s="114"/>
      <c r="HC284" s="114"/>
      <c r="HD284" s="114"/>
      <c r="HE284" s="114"/>
      <c r="HF284" s="114"/>
      <c r="HG284" s="114"/>
      <c r="HH284" s="114"/>
      <c r="HI284" s="114"/>
      <c r="HJ284" s="114"/>
      <c r="HK284" s="114"/>
      <c r="HL284" s="114"/>
      <c r="HM284" s="114"/>
      <c r="HN284" s="114"/>
      <c r="HO284" s="114"/>
      <c r="HP284" s="114"/>
      <c r="HQ284" s="114"/>
      <c r="HR284" s="114"/>
      <c r="HS284" s="114"/>
      <c r="HT284" s="114"/>
      <c r="HU284" s="114"/>
      <c r="HV284" s="114"/>
      <c r="HW284" s="114"/>
      <c r="HX284" s="114"/>
      <c r="HY284" s="114"/>
      <c r="HZ284" s="114"/>
      <c r="IA284" s="114"/>
      <c r="IB284" s="114"/>
      <c r="IC284" s="114"/>
      <c r="ID284" s="114"/>
      <c r="IE284" s="114"/>
      <c r="IF284" s="114"/>
      <c r="IG284" s="114"/>
      <c r="IH284" s="114"/>
      <c r="II284" s="114"/>
      <c r="IJ284" s="114"/>
      <c r="IK284" s="114"/>
      <c r="IL284" s="114"/>
      <c r="IM284" s="114"/>
      <c r="IN284" s="114"/>
      <c r="IO284" s="114"/>
      <c r="IP284" s="114"/>
      <c r="IQ284" s="114"/>
      <c r="IR284" s="114"/>
      <c r="IS284" s="114"/>
      <c r="IT284" s="114"/>
      <c r="IU284" s="114"/>
      <c r="IV284" s="114"/>
      <c r="IW284" s="114"/>
      <c r="IX284" s="114"/>
      <c r="IY284" s="114"/>
      <c r="IZ284" s="114"/>
      <c r="JA284" s="114"/>
      <c r="JB284" s="114"/>
      <c r="JC284" s="114"/>
      <c r="JD284" s="114"/>
      <c r="JE284" s="114"/>
      <c r="JF284" s="114"/>
      <c r="JG284" s="114"/>
      <c r="JH284" s="114"/>
      <c r="JI284" s="114"/>
      <c r="JJ284" s="114"/>
      <c r="JK284" s="114"/>
      <c r="JL284" s="114"/>
      <c r="JM284" s="114"/>
      <c r="JN284" s="114"/>
      <c r="JO284" s="114"/>
      <c r="JP284" s="114"/>
      <c r="JQ284" s="114"/>
      <c r="JR284" s="114"/>
      <c r="JS284" s="114"/>
      <c r="JT284" s="114"/>
      <c r="JU284" s="114"/>
      <c r="JV284" s="114"/>
      <c r="JW284" s="114"/>
      <c r="JX284" s="114"/>
      <c r="JY284" s="114"/>
      <c r="JZ284" s="114"/>
      <c r="KA284" s="114"/>
      <c r="KB284" s="114"/>
      <c r="KC284" s="114"/>
      <c r="KD284" s="114"/>
      <c r="KE284" s="114"/>
      <c r="KF284" s="114"/>
      <c r="KG284" s="114"/>
      <c r="KH284" s="114"/>
      <c r="KI284" s="114"/>
      <c r="KJ284" s="114"/>
      <c r="KK284" s="114"/>
      <c r="KL284" s="114"/>
      <c r="KM284" s="114"/>
      <c r="KN284" s="114"/>
      <c r="KO284" s="114"/>
      <c r="KP284" s="114"/>
      <c r="KQ284" s="114"/>
      <c r="KR284" s="114"/>
      <c r="KS284" s="114"/>
      <c r="KT284" s="114"/>
      <c r="KU284" s="114"/>
      <c r="KV284" s="114"/>
      <c r="KW284" s="114"/>
      <c r="KX284" s="114"/>
      <c r="KY284" s="114"/>
      <c r="KZ284" s="114"/>
      <c r="LA284" s="114"/>
      <c r="LB284" s="114"/>
      <c r="LC284" s="114"/>
    </row>
    <row r="285" spans="1:315" s="139" customFormat="1" ht="25" customHeight="1">
      <c r="A285" s="137"/>
      <c r="B285" s="170"/>
      <c r="C285" s="171"/>
      <c r="D285" s="172"/>
      <c r="E285" s="173"/>
      <c r="F285" s="173"/>
      <c r="G285" s="173"/>
      <c r="H285" s="174"/>
      <c r="I285" s="137"/>
      <c r="J285" s="175" t="str">
        <f t="shared" si="12"/>
        <v/>
      </c>
      <c r="K285" s="176"/>
      <c r="L285" s="177" t="str">
        <f t="shared" si="13"/>
        <v/>
      </c>
      <c r="M285" s="176"/>
      <c r="N285" s="177" t="str">
        <f t="shared" si="14"/>
        <v/>
      </c>
      <c r="O285" s="176"/>
      <c r="P285" s="177" t="str">
        <f t="shared" si="15"/>
        <v/>
      </c>
      <c r="Q285" s="178"/>
      <c r="R285" s="137"/>
      <c r="S285" s="175" t="str">
        <f t="shared" si="16"/>
        <v/>
      </c>
      <c r="T285" s="176"/>
      <c r="U285" s="177" t="str">
        <f t="shared" si="17"/>
        <v/>
      </c>
      <c r="V285" s="176"/>
      <c r="W285" s="177" t="str">
        <f t="shared" si="18"/>
        <v/>
      </c>
      <c r="X285" s="176"/>
      <c r="Y285" s="179" t="str">
        <f t="shared" si="19"/>
        <v/>
      </c>
      <c r="Z285" s="180"/>
      <c r="AA285" s="137"/>
      <c r="AB285" s="181"/>
      <c r="AC285" s="182" t="str">
        <f t="shared" si="10"/>
        <v/>
      </c>
      <c r="AD285" s="183" t="str">
        <f t="shared" si="11"/>
        <v/>
      </c>
      <c r="AE285" s="184"/>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7"/>
      <c r="BE285" s="137"/>
      <c r="BF285" s="137"/>
      <c r="BG285" s="137"/>
      <c r="BH285" s="137"/>
      <c r="BI285" s="137"/>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c r="CM285" s="114"/>
      <c r="CN285" s="114"/>
      <c r="CO285" s="114"/>
      <c r="CP285" s="114"/>
      <c r="CQ285" s="114"/>
      <c r="CR285" s="114"/>
      <c r="CS285" s="114"/>
      <c r="CT285" s="114"/>
      <c r="CU285" s="114"/>
      <c r="CV285" s="114"/>
      <c r="CW285" s="114"/>
      <c r="CX285" s="114"/>
      <c r="CY285" s="114"/>
      <c r="CZ285" s="114"/>
      <c r="DA285" s="114"/>
      <c r="DB285" s="114"/>
      <c r="DC285" s="114"/>
      <c r="DD285" s="114"/>
      <c r="DE285" s="114"/>
      <c r="DF285" s="114"/>
      <c r="DG285" s="114"/>
      <c r="DH285" s="114"/>
      <c r="DI285" s="114"/>
      <c r="DJ285" s="114"/>
      <c r="DK285" s="114"/>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14"/>
      <c r="EH285" s="114"/>
      <c r="EI285" s="114"/>
      <c r="EJ285" s="114"/>
      <c r="EK285" s="114"/>
      <c r="EL285" s="114"/>
      <c r="EM285" s="114"/>
      <c r="EN285" s="114"/>
      <c r="EO285" s="114"/>
      <c r="EP285" s="114"/>
      <c r="EQ285" s="114"/>
      <c r="ER285" s="114"/>
      <c r="ES285" s="114"/>
      <c r="ET285" s="114"/>
      <c r="EU285" s="114"/>
      <c r="EV285" s="114"/>
      <c r="EW285" s="114"/>
      <c r="EX285" s="114"/>
      <c r="EY285" s="114"/>
      <c r="EZ285" s="114"/>
      <c r="FA285" s="114"/>
      <c r="FB285" s="114"/>
      <c r="FC285" s="114"/>
      <c r="FD285" s="114"/>
      <c r="FE285" s="114"/>
      <c r="FF285" s="114"/>
      <c r="FG285" s="114"/>
      <c r="FH285" s="114"/>
      <c r="FI285" s="114"/>
      <c r="FJ285" s="114"/>
      <c r="FK285" s="114"/>
      <c r="FL285" s="114"/>
      <c r="FM285" s="114"/>
      <c r="FN285" s="114"/>
      <c r="FO285" s="114"/>
      <c r="FP285" s="114"/>
      <c r="FQ285" s="114"/>
      <c r="FR285" s="114"/>
      <c r="FS285" s="114"/>
      <c r="FT285" s="114"/>
      <c r="FU285" s="114"/>
      <c r="FV285" s="114"/>
      <c r="FW285" s="114"/>
      <c r="FX285" s="114"/>
      <c r="FY285" s="114"/>
      <c r="FZ285" s="114"/>
      <c r="GA285" s="114"/>
      <c r="GB285" s="114"/>
      <c r="GC285" s="114"/>
      <c r="GD285" s="114"/>
      <c r="GE285" s="114"/>
      <c r="GF285" s="114"/>
      <c r="GG285" s="114"/>
      <c r="GH285" s="114"/>
      <c r="GI285" s="114"/>
      <c r="GJ285" s="114"/>
      <c r="GK285" s="114"/>
      <c r="GL285" s="114"/>
      <c r="GM285" s="114"/>
      <c r="GN285" s="114"/>
      <c r="GO285" s="114"/>
      <c r="GP285" s="114"/>
      <c r="GQ285" s="114"/>
      <c r="GR285" s="114"/>
      <c r="GS285" s="114"/>
      <c r="GT285" s="114"/>
      <c r="GU285" s="114"/>
      <c r="GV285" s="114"/>
      <c r="GW285" s="114"/>
      <c r="GX285" s="114"/>
      <c r="GY285" s="114"/>
      <c r="GZ285" s="114"/>
      <c r="HA285" s="114"/>
      <c r="HB285" s="114"/>
      <c r="HC285" s="114"/>
      <c r="HD285" s="114"/>
      <c r="HE285" s="114"/>
      <c r="HF285" s="114"/>
      <c r="HG285" s="114"/>
      <c r="HH285" s="114"/>
      <c r="HI285" s="114"/>
      <c r="HJ285" s="114"/>
      <c r="HK285" s="114"/>
      <c r="HL285" s="114"/>
      <c r="HM285" s="114"/>
      <c r="HN285" s="114"/>
      <c r="HO285" s="114"/>
      <c r="HP285" s="114"/>
      <c r="HQ285" s="114"/>
      <c r="HR285" s="114"/>
      <c r="HS285" s="114"/>
      <c r="HT285" s="114"/>
      <c r="HU285" s="114"/>
      <c r="HV285" s="114"/>
      <c r="HW285" s="114"/>
      <c r="HX285" s="114"/>
      <c r="HY285" s="114"/>
      <c r="HZ285" s="114"/>
      <c r="IA285" s="114"/>
      <c r="IB285" s="114"/>
      <c r="IC285" s="114"/>
      <c r="ID285" s="114"/>
      <c r="IE285" s="114"/>
      <c r="IF285" s="114"/>
      <c r="IG285" s="114"/>
      <c r="IH285" s="114"/>
      <c r="II285" s="114"/>
      <c r="IJ285" s="114"/>
      <c r="IK285" s="114"/>
      <c r="IL285" s="114"/>
      <c r="IM285" s="114"/>
      <c r="IN285" s="114"/>
      <c r="IO285" s="114"/>
      <c r="IP285" s="114"/>
      <c r="IQ285" s="114"/>
      <c r="IR285" s="114"/>
      <c r="IS285" s="114"/>
      <c r="IT285" s="114"/>
      <c r="IU285" s="114"/>
      <c r="IV285" s="114"/>
      <c r="IW285" s="114"/>
      <c r="IX285" s="114"/>
      <c r="IY285" s="114"/>
      <c r="IZ285" s="114"/>
      <c r="JA285" s="114"/>
      <c r="JB285" s="114"/>
      <c r="JC285" s="114"/>
      <c r="JD285" s="114"/>
      <c r="JE285" s="114"/>
      <c r="JF285" s="114"/>
      <c r="JG285" s="114"/>
      <c r="JH285" s="114"/>
      <c r="JI285" s="114"/>
      <c r="JJ285" s="114"/>
      <c r="JK285" s="114"/>
      <c r="JL285" s="114"/>
      <c r="JM285" s="114"/>
      <c r="JN285" s="114"/>
      <c r="JO285" s="114"/>
      <c r="JP285" s="114"/>
      <c r="JQ285" s="114"/>
      <c r="JR285" s="114"/>
      <c r="JS285" s="114"/>
      <c r="JT285" s="114"/>
      <c r="JU285" s="114"/>
      <c r="JV285" s="114"/>
      <c r="JW285" s="114"/>
      <c r="JX285" s="114"/>
      <c r="JY285" s="114"/>
      <c r="JZ285" s="114"/>
      <c r="KA285" s="114"/>
      <c r="KB285" s="114"/>
      <c r="KC285" s="114"/>
      <c r="KD285" s="114"/>
      <c r="KE285" s="114"/>
      <c r="KF285" s="114"/>
      <c r="KG285" s="114"/>
      <c r="KH285" s="114"/>
      <c r="KI285" s="114"/>
      <c r="KJ285" s="114"/>
      <c r="KK285" s="114"/>
      <c r="KL285" s="114"/>
      <c r="KM285" s="114"/>
      <c r="KN285" s="114"/>
      <c r="KO285" s="114"/>
      <c r="KP285" s="114"/>
      <c r="KQ285" s="114"/>
      <c r="KR285" s="114"/>
      <c r="KS285" s="114"/>
      <c r="KT285" s="114"/>
      <c r="KU285" s="114"/>
      <c r="KV285" s="114"/>
      <c r="KW285" s="114"/>
      <c r="KX285" s="114"/>
      <c r="KY285" s="114"/>
      <c r="KZ285" s="114"/>
      <c r="LA285" s="114"/>
      <c r="LB285" s="114"/>
      <c r="LC285" s="114"/>
    </row>
    <row r="286" spans="1:315" s="139" customFormat="1" ht="25" customHeight="1">
      <c r="A286" s="137"/>
      <c r="B286" s="170"/>
      <c r="C286" s="171"/>
      <c r="D286" s="172"/>
      <c r="E286" s="173"/>
      <c r="F286" s="173"/>
      <c r="G286" s="173"/>
      <c r="H286" s="174"/>
      <c r="I286" s="137"/>
      <c r="J286" s="175" t="str">
        <f t="shared" si="12"/>
        <v/>
      </c>
      <c r="K286" s="176"/>
      <c r="L286" s="177" t="str">
        <f t="shared" si="13"/>
        <v/>
      </c>
      <c r="M286" s="176"/>
      <c r="N286" s="177" t="str">
        <f t="shared" si="14"/>
        <v/>
      </c>
      <c r="O286" s="176"/>
      <c r="P286" s="177" t="str">
        <f t="shared" si="15"/>
        <v/>
      </c>
      <c r="Q286" s="178"/>
      <c r="R286" s="137"/>
      <c r="S286" s="175" t="str">
        <f t="shared" si="16"/>
        <v/>
      </c>
      <c r="T286" s="176"/>
      <c r="U286" s="177" t="str">
        <f t="shared" si="17"/>
        <v/>
      </c>
      <c r="V286" s="176"/>
      <c r="W286" s="177" t="str">
        <f t="shared" si="18"/>
        <v/>
      </c>
      <c r="X286" s="176"/>
      <c r="Y286" s="179" t="str">
        <f t="shared" si="19"/>
        <v/>
      </c>
      <c r="Z286" s="180"/>
      <c r="AA286" s="137"/>
      <c r="AB286" s="181"/>
      <c r="AC286" s="182" t="str">
        <f t="shared" si="10"/>
        <v/>
      </c>
      <c r="AD286" s="183" t="str">
        <f t="shared" si="11"/>
        <v/>
      </c>
      <c r="AE286" s="184"/>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7"/>
      <c r="BE286" s="137"/>
      <c r="BF286" s="137"/>
      <c r="BG286" s="137"/>
      <c r="BH286" s="137"/>
      <c r="BI286" s="137"/>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4"/>
      <c r="GM286" s="114"/>
      <c r="GN286" s="114"/>
      <c r="GO286" s="114"/>
      <c r="GP286" s="114"/>
      <c r="GQ286" s="114"/>
      <c r="GR286" s="114"/>
      <c r="GS286" s="114"/>
      <c r="GT286" s="114"/>
      <c r="GU286" s="114"/>
      <c r="GV286" s="114"/>
      <c r="GW286" s="114"/>
      <c r="GX286" s="114"/>
      <c r="GY286" s="114"/>
      <c r="GZ286" s="114"/>
      <c r="HA286" s="114"/>
      <c r="HB286" s="114"/>
      <c r="HC286" s="114"/>
      <c r="HD286" s="114"/>
      <c r="HE286" s="114"/>
      <c r="HF286" s="114"/>
      <c r="HG286" s="114"/>
      <c r="HH286" s="114"/>
      <c r="HI286" s="114"/>
      <c r="HJ286" s="114"/>
      <c r="HK286" s="114"/>
      <c r="HL286" s="114"/>
      <c r="HM286" s="114"/>
      <c r="HN286" s="114"/>
      <c r="HO286" s="114"/>
      <c r="HP286" s="114"/>
      <c r="HQ286" s="114"/>
      <c r="HR286" s="114"/>
      <c r="HS286" s="114"/>
      <c r="HT286" s="114"/>
      <c r="HU286" s="114"/>
      <c r="HV286" s="114"/>
      <c r="HW286" s="114"/>
      <c r="HX286" s="114"/>
      <c r="HY286" s="114"/>
      <c r="HZ286" s="114"/>
      <c r="IA286" s="114"/>
      <c r="IB286" s="114"/>
      <c r="IC286" s="114"/>
      <c r="ID286" s="114"/>
      <c r="IE286" s="114"/>
      <c r="IF286" s="114"/>
      <c r="IG286" s="114"/>
      <c r="IH286" s="114"/>
      <c r="II286" s="114"/>
      <c r="IJ286" s="114"/>
      <c r="IK286" s="114"/>
      <c r="IL286" s="114"/>
      <c r="IM286" s="114"/>
      <c r="IN286" s="114"/>
      <c r="IO286" s="114"/>
      <c r="IP286" s="114"/>
      <c r="IQ286" s="114"/>
      <c r="IR286" s="114"/>
      <c r="IS286" s="114"/>
      <c r="IT286" s="114"/>
      <c r="IU286" s="114"/>
      <c r="IV286" s="114"/>
      <c r="IW286" s="114"/>
      <c r="IX286" s="114"/>
      <c r="IY286" s="114"/>
      <c r="IZ286" s="114"/>
      <c r="JA286" s="114"/>
      <c r="JB286" s="114"/>
      <c r="JC286" s="114"/>
      <c r="JD286" s="114"/>
      <c r="JE286" s="114"/>
      <c r="JF286" s="114"/>
      <c r="JG286" s="114"/>
      <c r="JH286" s="114"/>
      <c r="JI286" s="114"/>
      <c r="JJ286" s="114"/>
      <c r="JK286" s="114"/>
      <c r="JL286" s="114"/>
      <c r="JM286" s="114"/>
      <c r="JN286" s="114"/>
      <c r="JO286" s="114"/>
      <c r="JP286" s="114"/>
      <c r="JQ286" s="114"/>
      <c r="JR286" s="114"/>
      <c r="JS286" s="114"/>
      <c r="JT286" s="114"/>
      <c r="JU286" s="114"/>
      <c r="JV286" s="114"/>
      <c r="JW286" s="114"/>
      <c r="JX286" s="114"/>
      <c r="JY286" s="114"/>
      <c r="JZ286" s="114"/>
      <c r="KA286" s="114"/>
      <c r="KB286" s="114"/>
      <c r="KC286" s="114"/>
      <c r="KD286" s="114"/>
      <c r="KE286" s="114"/>
      <c r="KF286" s="114"/>
      <c r="KG286" s="114"/>
      <c r="KH286" s="114"/>
      <c r="KI286" s="114"/>
      <c r="KJ286" s="114"/>
      <c r="KK286" s="114"/>
      <c r="KL286" s="114"/>
      <c r="KM286" s="114"/>
      <c r="KN286" s="114"/>
      <c r="KO286" s="114"/>
      <c r="KP286" s="114"/>
      <c r="KQ286" s="114"/>
      <c r="KR286" s="114"/>
      <c r="KS286" s="114"/>
      <c r="KT286" s="114"/>
      <c r="KU286" s="114"/>
      <c r="KV286" s="114"/>
      <c r="KW286" s="114"/>
      <c r="KX286" s="114"/>
      <c r="KY286" s="114"/>
      <c r="KZ286" s="114"/>
      <c r="LA286" s="114"/>
      <c r="LB286" s="114"/>
      <c r="LC286" s="114"/>
    </row>
    <row r="287" spans="1:315" s="139" customFormat="1" ht="25" customHeight="1">
      <c r="A287" s="137"/>
      <c r="B287" s="170"/>
      <c r="C287" s="171"/>
      <c r="D287" s="172"/>
      <c r="E287" s="173"/>
      <c r="F287" s="173"/>
      <c r="G287" s="173"/>
      <c r="H287" s="174"/>
      <c r="I287" s="137"/>
      <c r="J287" s="175" t="str">
        <f t="shared" si="12"/>
        <v/>
      </c>
      <c r="K287" s="176"/>
      <c r="L287" s="177" t="str">
        <f t="shared" si="13"/>
        <v/>
      </c>
      <c r="M287" s="176"/>
      <c r="N287" s="177" t="str">
        <f t="shared" si="14"/>
        <v/>
      </c>
      <c r="O287" s="176"/>
      <c r="P287" s="177" t="str">
        <f t="shared" si="15"/>
        <v/>
      </c>
      <c r="Q287" s="178"/>
      <c r="R287" s="137"/>
      <c r="S287" s="175" t="str">
        <f t="shared" si="16"/>
        <v/>
      </c>
      <c r="T287" s="176"/>
      <c r="U287" s="177" t="str">
        <f t="shared" si="17"/>
        <v/>
      </c>
      <c r="V287" s="176"/>
      <c r="W287" s="177" t="str">
        <f t="shared" si="18"/>
        <v/>
      </c>
      <c r="X287" s="176"/>
      <c r="Y287" s="179" t="str">
        <f t="shared" si="19"/>
        <v/>
      </c>
      <c r="Z287" s="180"/>
      <c r="AA287" s="137"/>
      <c r="AB287" s="181"/>
      <c r="AC287" s="182" t="str">
        <f t="shared" si="10"/>
        <v/>
      </c>
      <c r="AD287" s="183" t="str">
        <f t="shared" si="11"/>
        <v/>
      </c>
      <c r="AE287" s="184"/>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c r="BG287" s="137"/>
      <c r="BH287" s="137"/>
      <c r="BI287" s="137"/>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14"/>
      <c r="EH287" s="114"/>
      <c r="EI287" s="114"/>
      <c r="EJ287" s="114"/>
      <c r="EK287" s="114"/>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c r="GJ287" s="114"/>
      <c r="GK287" s="114"/>
      <c r="GL287" s="114"/>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c r="IC287" s="114"/>
      <c r="ID287" s="114"/>
      <c r="IE287" s="114"/>
      <c r="IF287" s="114"/>
      <c r="IG287" s="114"/>
      <c r="IH287" s="114"/>
      <c r="II287" s="114"/>
      <c r="IJ287" s="114"/>
      <c r="IK287" s="114"/>
      <c r="IL287" s="114"/>
      <c r="IM287" s="114"/>
      <c r="IN287" s="114"/>
      <c r="IO287" s="114"/>
      <c r="IP287" s="114"/>
      <c r="IQ287" s="114"/>
      <c r="IR287" s="114"/>
      <c r="IS287" s="114"/>
      <c r="IT287" s="114"/>
      <c r="IU287" s="114"/>
      <c r="IV287" s="114"/>
      <c r="IW287" s="114"/>
      <c r="IX287" s="114"/>
      <c r="IY287" s="114"/>
      <c r="IZ287" s="114"/>
      <c r="JA287" s="114"/>
      <c r="JB287" s="114"/>
      <c r="JC287" s="114"/>
      <c r="JD287" s="114"/>
      <c r="JE287" s="114"/>
      <c r="JF287" s="114"/>
      <c r="JG287" s="114"/>
      <c r="JH287" s="114"/>
      <c r="JI287" s="114"/>
      <c r="JJ287" s="114"/>
      <c r="JK287" s="114"/>
      <c r="JL287" s="114"/>
      <c r="JM287" s="114"/>
      <c r="JN287" s="114"/>
      <c r="JO287" s="114"/>
      <c r="JP287" s="114"/>
      <c r="JQ287" s="114"/>
      <c r="JR287" s="114"/>
      <c r="JS287" s="114"/>
      <c r="JT287" s="114"/>
      <c r="JU287" s="114"/>
      <c r="JV287" s="114"/>
      <c r="JW287" s="114"/>
      <c r="JX287" s="114"/>
      <c r="JY287" s="114"/>
      <c r="JZ287" s="114"/>
      <c r="KA287" s="114"/>
      <c r="KB287" s="114"/>
      <c r="KC287" s="114"/>
      <c r="KD287" s="114"/>
      <c r="KE287" s="114"/>
      <c r="KF287" s="114"/>
      <c r="KG287" s="114"/>
      <c r="KH287" s="114"/>
      <c r="KI287" s="114"/>
      <c r="KJ287" s="114"/>
      <c r="KK287" s="114"/>
      <c r="KL287" s="114"/>
      <c r="KM287" s="114"/>
      <c r="KN287" s="114"/>
      <c r="KO287" s="114"/>
      <c r="KP287" s="114"/>
      <c r="KQ287" s="114"/>
      <c r="KR287" s="114"/>
      <c r="KS287" s="114"/>
      <c r="KT287" s="114"/>
      <c r="KU287" s="114"/>
      <c r="KV287" s="114"/>
      <c r="KW287" s="114"/>
      <c r="KX287" s="114"/>
      <c r="KY287" s="114"/>
      <c r="KZ287" s="114"/>
      <c r="LA287" s="114"/>
      <c r="LB287" s="114"/>
      <c r="LC287" s="114"/>
    </row>
    <row r="288" spans="1:315" s="139" customFormat="1" ht="25" customHeight="1">
      <c r="A288" s="137"/>
      <c r="B288" s="170"/>
      <c r="C288" s="171"/>
      <c r="D288" s="172"/>
      <c r="E288" s="173"/>
      <c r="F288" s="173"/>
      <c r="G288" s="173"/>
      <c r="H288" s="174"/>
      <c r="I288" s="137"/>
      <c r="J288" s="175" t="str">
        <f t="shared" si="12"/>
        <v/>
      </c>
      <c r="K288" s="176"/>
      <c r="L288" s="177" t="str">
        <f t="shared" si="13"/>
        <v/>
      </c>
      <c r="M288" s="176"/>
      <c r="N288" s="177" t="str">
        <f t="shared" si="14"/>
        <v/>
      </c>
      <c r="O288" s="176"/>
      <c r="P288" s="177" t="str">
        <f t="shared" si="15"/>
        <v/>
      </c>
      <c r="Q288" s="178"/>
      <c r="R288" s="137"/>
      <c r="S288" s="175" t="str">
        <f t="shared" si="16"/>
        <v/>
      </c>
      <c r="T288" s="176"/>
      <c r="U288" s="177" t="str">
        <f t="shared" si="17"/>
        <v/>
      </c>
      <c r="V288" s="176"/>
      <c r="W288" s="177" t="str">
        <f t="shared" si="18"/>
        <v/>
      </c>
      <c r="X288" s="176"/>
      <c r="Y288" s="179" t="str">
        <f t="shared" si="19"/>
        <v/>
      </c>
      <c r="Z288" s="180"/>
      <c r="AA288" s="137"/>
      <c r="AB288" s="181"/>
      <c r="AC288" s="182" t="str">
        <f t="shared" si="10"/>
        <v/>
      </c>
      <c r="AD288" s="183" t="str">
        <f t="shared" si="11"/>
        <v/>
      </c>
      <c r="AE288" s="184"/>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c r="BG288" s="137"/>
      <c r="BH288" s="137"/>
      <c r="BI288" s="137"/>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c r="IC288" s="114"/>
      <c r="ID288" s="114"/>
      <c r="IE288" s="114"/>
      <c r="IF288" s="114"/>
      <c r="IG288" s="114"/>
      <c r="IH288" s="114"/>
      <c r="II288" s="114"/>
      <c r="IJ288" s="114"/>
      <c r="IK288" s="114"/>
      <c r="IL288" s="114"/>
      <c r="IM288" s="114"/>
      <c r="IN288" s="114"/>
      <c r="IO288" s="114"/>
      <c r="IP288" s="114"/>
      <c r="IQ288" s="114"/>
      <c r="IR288" s="114"/>
      <c r="IS288" s="114"/>
      <c r="IT288" s="114"/>
      <c r="IU288" s="114"/>
      <c r="IV288" s="114"/>
      <c r="IW288" s="114"/>
      <c r="IX288" s="114"/>
      <c r="IY288" s="114"/>
      <c r="IZ288" s="114"/>
      <c r="JA288" s="114"/>
      <c r="JB288" s="114"/>
      <c r="JC288" s="114"/>
      <c r="JD288" s="114"/>
      <c r="JE288" s="114"/>
      <c r="JF288" s="114"/>
      <c r="JG288" s="114"/>
      <c r="JH288" s="114"/>
      <c r="JI288" s="114"/>
      <c r="JJ288" s="114"/>
      <c r="JK288" s="114"/>
      <c r="JL288" s="114"/>
      <c r="JM288" s="114"/>
      <c r="JN288" s="114"/>
      <c r="JO288" s="114"/>
      <c r="JP288" s="114"/>
      <c r="JQ288" s="114"/>
      <c r="JR288" s="114"/>
      <c r="JS288" s="114"/>
      <c r="JT288" s="114"/>
      <c r="JU288" s="114"/>
      <c r="JV288" s="114"/>
      <c r="JW288" s="114"/>
      <c r="JX288" s="114"/>
      <c r="JY288" s="114"/>
      <c r="JZ288" s="114"/>
      <c r="KA288" s="114"/>
      <c r="KB288" s="114"/>
      <c r="KC288" s="114"/>
      <c r="KD288" s="114"/>
      <c r="KE288" s="114"/>
      <c r="KF288" s="114"/>
      <c r="KG288" s="114"/>
      <c r="KH288" s="114"/>
      <c r="KI288" s="114"/>
      <c r="KJ288" s="114"/>
      <c r="KK288" s="114"/>
      <c r="KL288" s="114"/>
      <c r="KM288" s="114"/>
      <c r="KN288" s="114"/>
      <c r="KO288" s="114"/>
      <c r="KP288" s="114"/>
      <c r="KQ288" s="114"/>
      <c r="KR288" s="114"/>
      <c r="KS288" s="114"/>
      <c r="KT288" s="114"/>
      <c r="KU288" s="114"/>
      <c r="KV288" s="114"/>
      <c r="KW288" s="114"/>
      <c r="KX288" s="114"/>
      <c r="KY288" s="114"/>
      <c r="KZ288" s="114"/>
      <c r="LA288" s="114"/>
      <c r="LB288" s="114"/>
      <c r="LC288" s="114"/>
    </row>
    <row r="289" spans="1:315" s="139" customFormat="1" ht="25" customHeight="1">
      <c r="A289" s="137"/>
      <c r="B289" s="170"/>
      <c r="C289" s="171"/>
      <c r="D289" s="172"/>
      <c r="E289" s="173"/>
      <c r="F289" s="173"/>
      <c r="G289" s="173"/>
      <c r="H289" s="174"/>
      <c r="I289" s="137"/>
      <c r="J289" s="175" t="str">
        <f t="shared" si="12"/>
        <v/>
      </c>
      <c r="K289" s="176"/>
      <c r="L289" s="177" t="str">
        <f t="shared" si="13"/>
        <v/>
      </c>
      <c r="M289" s="176"/>
      <c r="N289" s="177" t="str">
        <f t="shared" si="14"/>
        <v/>
      </c>
      <c r="O289" s="176"/>
      <c r="P289" s="177" t="str">
        <f t="shared" si="15"/>
        <v/>
      </c>
      <c r="Q289" s="178"/>
      <c r="R289" s="137"/>
      <c r="S289" s="175" t="str">
        <f t="shared" si="16"/>
        <v/>
      </c>
      <c r="T289" s="176"/>
      <c r="U289" s="177" t="str">
        <f t="shared" si="17"/>
        <v/>
      </c>
      <c r="V289" s="176"/>
      <c r="W289" s="177" t="str">
        <f t="shared" si="18"/>
        <v/>
      </c>
      <c r="X289" s="176"/>
      <c r="Y289" s="179" t="str">
        <f t="shared" si="19"/>
        <v/>
      </c>
      <c r="Z289" s="180"/>
      <c r="AA289" s="137"/>
      <c r="AB289" s="181"/>
      <c r="AC289" s="182" t="str">
        <f t="shared" si="10"/>
        <v/>
      </c>
      <c r="AD289" s="183" t="str">
        <f t="shared" si="11"/>
        <v/>
      </c>
      <c r="AE289" s="184"/>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7"/>
      <c r="BE289" s="137"/>
      <c r="BF289" s="137"/>
      <c r="BG289" s="137"/>
      <c r="BH289" s="137"/>
      <c r="BI289" s="137"/>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114"/>
      <c r="IE289" s="114"/>
      <c r="IF289" s="114"/>
      <c r="IG289" s="114"/>
      <c r="IH289" s="114"/>
      <c r="II289" s="114"/>
      <c r="IJ289" s="114"/>
      <c r="IK289" s="114"/>
      <c r="IL289" s="114"/>
      <c r="IM289" s="114"/>
      <c r="IN289" s="114"/>
      <c r="IO289" s="114"/>
      <c r="IP289" s="114"/>
      <c r="IQ289" s="114"/>
      <c r="IR289" s="114"/>
      <c r="IS289" s="114"/>
      <c r="IT289" s="114"/>
      <c r="IU289" s="114"/>
      <c r="IV289" s="114"/>
      <c r="IW289" s="114"/>
      <c r="IX289" s="114"/>
      <c r="IY289" s="114"/>
      <c r="IZ289" s="114"/>
      <c r="JA289" s="114"/>
      <c r="JB289" s="114"/>
      <c r="JC289" s="114"/>
      <c r="JD289" s="114"/>
      <c r="JE289" s="114"/>
      <c r="JF289" s="114"/>
      <c r="JG289" s="114"/>
      <c r="JH289" s="114"/>
      <c r="JI289" s="114"/>
      <c r="JJ289" s="114"/>
      <c r="JK289" s="114"/>
      <c r="JL289" s="114"/>
      <c r="JM289" s="114"/>
      <c r="JN289" s="114"/>
      <c r="JO289" s="114"/>
      <c r="JP289" s="114"/>
      <c r="JQ289" s="114"/>
      <c r="JR289" s="114"/>
      <c r="JS289" s="114"/>
      <c r="JT289" s="114"/>
      <c r="JU289" s="114"/>
      <c r="JV289" s="114"/>
      <c r="JW289" s="114"/>
      <c r="JX289" s="114"/>
      <c r="JY289" s="114"/>
      <c r="JZ289" s="114"/>
      <c r="KA289" s="114"/>
      <c r="KB289" s="114"/>
      <c r="KC289" s="114"/>
      <c r="KD289" s="114"/>
      <c r="KE289" s="114"/>
      <c r="KF289" s="114"/>
      <c r="KG289" s="114"/>
      <c r="KH289" s="114"/>
      <c r="KI289" s="114"/>
      <c r="KJ289" s="114"/>
      <c r="KK289" s="114"/>
      <c r="KL289" s="114"/>
      <c r="KM289" s="114"/>
      <c r="KN289" s="114"/>
      <c r="KO289" s="114"/>
      <c r="KP289" s="114"/>
      <c r="KQ289" s="114"/>
      <c r="KR289" s="114"/>
      <c r="KS289" s="114"/>
      <c r="KT289" s="114"/>
      <c r="KU289" s="114"/>
      <c r="KV289" s="114"/>
      <c r="KW289" s="114"/>
      <c r="KX289" s="114"/>
      <c r="KY289" s="114"/>
      <c r="KZ289" s="114"/>
      <c r="LA289" s="114"/>
      <c r="LB289" s="114"/>
      <c r="LC289" s="114"/>
    </row>
    <row r="290" spans="1:315" s="139" customFormat="1" ht="25" customHeight="1">
      <c r="A290" s="137"/>
      <c r="B290" s="170"/>
      <c r="C290" s="171"/>
      <c r="D290" s="172"/>
      <c r="E290" s="173"/>
      <c r="F290" s="173"/>
      <c r="G290" s="173"/>
      <c r="H290" s="174"/>
      <c r="I290" s="137"/>
      <c r="J290" s="175" t="str">
        <f t="shared" si="12"/>
        <v/>
      </c>
      <c r="K290" s="176"/>
      <c r="L290" s="177" t="str">
        <f t="shared" si="13"/>
        <v/>
      </c>
      <c r="M290" s="176"/>
      <c r="N290" s="177" t="str">
        <f t="shared" si="14"/>
        <v/>
      </c>
      <c r="O290" s="176"/>
      <c r="P290" s="177" t="str">
        <f t="shared" si="15"/>
        <v/>
      </c>
      <c r="Q290" s="178"/>
      <c r="R290" s="137"/>
      <c r="S290" s="175" t="str">
        <f t="shared" si="16"/>
        <v/>
      </c>
      <c r="T290" s="176"/>
      <c r="U290" s="177" t="str">
        <f t="shared" si="17"/>
        <v/>
      </c>
      <c r="V290" s="176"/>
      <c r="W290" s="177" t="str">
        <f t="shared" si="18"/>
        <v/>
      </c>
      <c r="X290" s="176"/>
      <c r="Y290" s="179" t="str">
        <f t="shared" si="19"/>
        <v/>
      </c>
      <c r="Z290" s="180"/>
      <c r="AA290" s="137"/>
      <c r="AB290" s="181"/>
      <c r="AC290" s="182" t="str">
        <f t="shared" si="10"/>
        <v/>
      </c>
      <c r="AD290" s="183" t="str">
        <f t="shared" si="11"/>
        <v/>
      </c>
      <c r="AE290" s="184"/>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7"/>
      <c r="BE290" s="137"/>
      <c r="BF290" s="137"/>
      <c r="BG290" s="137"/>
      <c r="BH290" s="137"/>
      <c r="BI290" s="137"/>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c r="EV290" s="114"/>
      <c r="EW290" s="114"/>
      <c r="EX290" s="114"/>
      <c r="EY290" s="114"/>
      <c r="EZ290" s="114"/>
      <c r="FA290" s="114"/>
      <c r="FB290" s="114"/>
      <c r="FC290" s="114"/>
      <c r="FD290" s="114"/>
      <c r="FE290" s="114"/>
      <c r="FF290" s="114"/>
      <c r="FG290" s="114"/>
      <c r="FH290" s="114"/>
      <c r="FI290" s="114"/>
      <c r="FJ290" s="114"/>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c r="IC290" s="114"/>
      <c r="ID290" s="114"/>
      <c r="IE290" s="114"/>
      <c r="IF290" s="114"/>
      <c r="IG290" s="114"/>
      <c r="IH290" s="114"/>
      <c r="II290" s="114"/>
      <c r="IJ290" s="114"/>
      <c r="IK290" s="114"/>
      <c r="IL290" s="114"/>
      <c r="IM290" s="114"/>
      <c r="IN290" s="114"/>
      <c r="IO290" s="114"/>
      <c r="IP290" s="114"/>
      <c r="IQ290" s="114"/>
      <c r="IR290" s="114"/>
      <c r="IS290" s="114"/>
      <c r="IT290" s="114"/>
      <c r="IU290" s="114"/>
      <c r="IV290" s="114"/>
      <c r="IW290" s="114"/>
      <c r="IX290" s="114"/>
      <c r="IY290" s="114"/>
      <c r="IZ290" s="114"/>
      <c r="JA290" s="114"/>
      <c r="JB290" s="114"/>
      <c r="JC290" s="114"/>
      <c r="JD290" s="114"/>
      <c r="JE290" s="114"/>
      <c r="JF290" s="114"/>
      <c r="JG290" s="114"/>
      <c r="JH290" s="114"/>
      <c r="JI290" s="114"/>
      <c r="JJ290" s="114"/>
      <c r="JK290" s="114"/>
      <c r="JL290" s="114"/>
      <c r="JM290" s="114"/>
      <c r="JN290" s="114"/>
      <c r="JO290" s="114"/>
      <c r="JP290" s="114"/>
      <c r="JQ290" s="114"/>
      <c r="JR290" s="114"/>
      <c r="JS290" s="114"/>
      <c r="JT290" s="114"/>
      <c r="JU290" s="114"/>
      <c r="JV290" s="114"/>
      <c r="JW290" s="114"/>
      <c r="JX290" s="114"/>
      <c r="JY290" s="114"/>
      <c r="JZ290" s="114"/>
      <c r="KA290" s="114"/>
      <c r="KB290" s="114"/>
      <c r="KC290" s="114"/>
      <c r="KD290" s="114"/>
      <c r="KE290" s="114"/>
      <c r="KF290" s="114"/>
      <c r="KG290" s="114"/>
      <c r="KH290" s="114"/>
      <c r="KI290" s="114"/>
      <c r="KJ290" s="114"/>
      <c r="KK290" s="114"/>
      <c r="KL290" s="114"/>
      <c r="KM290" s="114"/>
      <c r="KN290" s="114"/>
      <c r="KO290" s="114"/>
      <c r="KP290" s="114"/>
      <c r="KQ290" s="114"/>
      <c r="KR290" s="114"/>
      <c r="KS290" s="114"/>
      <c r="KT290" s="114"/>
      <c r="KU290" s="114"/>
      <c r="KV290" s="114"/>
      <c r="KW290" s="114"/>
      <c r="KX290" s="114"/>
      <c r="KY290" s="114"/>
      <c r="KZ290" s="114"/>
      <c r="LA290" s="114"/>
      <c r="LB290" s="114"/>
      <c r="LC290" s="114"/>
    </row>
    <row r="291" spans="1:315" s="139" customFormat="1" ht="25" customHeight="1">
      <c r="A291" s="137"/>
      <c r="B291" s="170"/>
      <c r="C291" s="171"/>
      <c r="D291" s="172"/>
      <c r="E291" s="173"/>
      <c r="F291" s="173"/>
      <c r="G291" s="173"/>
      <c r="H291" s="174"/>
      <c r="I291" s="137"/>
      <c r="J291" s="175" t="str">
        <f t="shared" si="12"/>
        <v/>
      </c>
      <c r="K291" s="176"/>
      <c r="L291" s="177" t="str">
        <f t="shared" si="13"/>
        <v/>
      </c>
      <c r="M291" s="176"/>
      <c r="N291" s="177" t="str">
        <f t="shared" si="14"/>
        <v/>
      </c>
      <c r="O291" s="176"/>
      <c r="P291" s="177" t="str">
        <f t="shared" si="15"/>
        <v/>
      </c>
      <c r="Q291" s="178"/>
      <c r="R291" s="137"/>
      <c r="S291" s="175" t="str">
        <f t="shared" si="16"/>
        <v/>
      </c>
      <c r="T291" s="176"/>
      <c r="U291" s="177" t="str">
        <f t="shared" si="17"/>
        <v/>
      </c>
      <c r="V291" s="176"/>
      <c r="W291" s="177" t="str">
        <f t="shared" si="18"/>
        <v/>
      </c>
      <c r="X291" s="176"/>
      <c r="Y291" s="179" t="str">
        <f t="shared" si="19"/>
        <v/>
      </c>
      <c r="Z291" s="180"/>
      <c r="AA291" s="137"/>
      <c r="AB291" s="181"/>
      <c r="AC291" s="182" t="str">
        <f t="shared" si="10"/>
        <v/>
      </c>
      <c r="AD291" s="183" t="str">
        <f t="shared" si="11"/>
        <v/>
      </c>
      <c r="AE291" s="184"/>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c r="CP291" s="114"/>
      <c r="CQ291" s="114"/>
      <c r="CR291" s="114"/>
      <c r="CS291" s="114"/>
      <c r="CT291" s="114"/>
      <c r="CU291" s="114"/>
      <c r="CV291" s="114"/>
      <c r="CW291" s="114"/>
      <c r="CX291" s="114"/>
      <c r="CY291" s="114"/>
      <c r="CZ291" s="114"/>
      <c r="DA291" s="114"/>
      <c r="DB291" s="114"/>
      <c r="DC291" s="114"/>
      <c r="DD291" s="114"/>
      <c r="DE291" s="114"/>
      <c r="DF291" s="114"/>
      <c r="DG291" s="114"/>
      <c r="DH291" s="114"/>
      <c r="DI291" s="114"/>
      <c r="DJ291" s="114"/>
      <c r="DK291" s="114"/>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14"/>
      <c r="EH291" s="114"/>
      <c r="EI291" s="114"/>
      <c r="EJ291" s="114"/>
      <c r="EK291" s="114"/>
      <c r="EL291" s="114"/>
      <c r="EM291" s="114"/>
      <c r="EN291" s="114"/>
      <c r="EO291" s="114"/>
      <c r="EP291" s="114"/>
      <c r="EQ291" s="114"/>
      <c r="ER291" s="114"/>
      <c r="ES291" s="114"/>
      <c r="ET291" s="114"/>
      <c r="EU291" s="114"/>
      <c r="EV291" s="114"/>
      <c r="EW291" s="114"/>
      <c r="EX291" s="114"/>
      <c r="EY291" s="114"/>
      <c r="EZ291" s="114"/>
      <c r="FA291" s="114"/>
      <c r="FB291" s="114"/>
      <c r="FC291" s="114"/>
      <c r="FD291" s="114"/>
      <c r="FE291" s="114"/>
      <c r="FF291" s="114"/>
      <c r="FG291" s="114"/>
      <c r="FH291" s="114"/>
      <c r="FI291" s="114"/>
      <c r="FJ291" s="114"/>
      <c r="FK291" s="114"/>
      <c r="FL291" s="114"/>
      <c r="FM291" s="114"/>
      <c r="FN291" s="114"/>
      <c r="FO291" s="114"/>
      <c r="FP291" s="114"/>
      <c r="FQ291" s="114"/>
      <c r="FR291" s="114"/>
      <c r="FS291" s="114"/>
      <c r="FT291" s="114"/>
      <c r="FU291" s="114"/>
      <c r="FV291" s="114"/>
      <c r="FW291" s="114"/>
      <c r="FX291" s="114"/>
      <c r="FY291" s="114"/>
      <c r="FZ291" s="114"/>
      <c r="GA291" s="114"/>
      <c r="GB291" s="114"/>
      <c r="GC291" s="114"/>
      <c r="GD291" s="114"/>
      <c r="GE291" s="114"/>
      <c r="GF291" s="114"/>
      <c r="GG291" s="114"/>
      <c r="GH291" s="114"/>
      <c r="GI291" s="114"/>
      <c r="GJ291" s="114"/>
      <c r="GK291" s="114"/>
      <c r="GL291" s="114"/>
      <c r="GM291" s="114"/>
      <c r="GN291" s="114"/>
      <c r="GO291" s="114"/>
      <c r="GP291" s="114"/>
      <c r="GQ291" s="114"/>
      <c r="GR291" s="114"/>
      <c r="GS291" s="114"/>
      <c r="GT291" s="114"/>
      <c r="GU291" s="114"/>
      <c r="GV291" s="114"/>
      <c r="GW291" s="114"/>
      <c r="GX291" s="114"/>
      <c r="GY291" s="114"/>
      <c r="GZ291" s="114"/>
      <c r="HA291" s="114"/>
      <c r="HB291" s="114"/>
      <c r="HC291" s="114"/>
      <c r="HD291" s="114"/>
      <c r="HE291" s="114"/>
      <c r="HF291" s="114"/>
      <c r="HG291" s="114"/>
      <c r="HH291" s="114"/>
      <c r="HI291" s="114"/>
      <c r="HJ291" s="114"/>
      <c r="HK291" s="114"/>
      <c r="HL291" s="114"/>
      <c r="HM291" s="114"/>
      <c r="HN291" s="114"/>
      <c r="HO291" s="114"/>
      <c r="HP291" s="114"/>
      <c r="HQ291" s="114"/>
      <c r="HR291" s="114"/>
      <c r="HS291" s="114"/>
      <c r="HT291" s="114"/>
      <c r="HU291" s="114"/>
      <c r="HV291" s="114"/>
      <c r="HW291" s="114"/>
      <c r="HX291" s="114"/>
      <c r="HY291" s="114"/>
      <c r="HZ291" s="114"/>
      <c r="IA291" s="114"/>
      <c r="IB291" s="114"/>
      <c r="IC291" s="114"/>
      <c r="ID291" s="114"/>
      <c r="IE291" s="114"/>
      <c r="IF291" s="114"/>
      <c r="IG291" s="114"/>
      <c r="IH291" s="114"/>
      <c r="II291" s="114"/>
      <c r="IJ291" s="114"/>
      <c r="IK291" s="114"/>
      <c r="IL291" s="114"/>
      <c r="IM291" s="114"/>
      <c r="IN291" s="114"/>
      <c r="IO291" s="114"/>
      <c r="IP291" s="114"/>
      <c r="IQ291" s="114"/>
      <c r="IR291" s="114"/>
      <c r="IS291" s="114"/>
      <c r="IT291" s="114"/>
      <c r="IU291" s="114"/>
      <c r="IV291" s="114"/>
      <c r="IW291" s="114"/>
      <c r="IX291" s="114"/>
      <c r="IY291" s="114"/>
      <c r="IZ291" s="114"/>
      <c r="JA291" s="114"/>
      <c r="JB291" s="114"/>
      <c r="JC291" s="114"/>
      <c r="JD291" s="114"/>
      <c r="JE291" s="114"/>
      <c r="JF291" s="114"/>
      <c r="JG291" s="114"/>
      <c r="JH291" s="114"/>
      <c r="JI291" s="114"/>
      <c r="JJ291" s="114"/>
      <c r="JK291" s="114"/>
      <c r="JL291" s="114"/>
      <c r="JM291" s="114"/>
      <c r="JN291" s="114"/>
      <c r="JO291" s="114"/>
      <c r="JP291" s="114"/>
      <c r="JQ291" s="114"/>
      <c r="JR291" s="114"/>
      <c r="JS291" s="114"/>
      <c r="JT291" s="114"/>
      <c r="JU291" s="114"/>
      <c r="JV291" s="114"/>
      <c r="JW291" s="114"/>
      <c r="JX291" s="114"/>
      <c r="JY291" s="114"/>
      <c r="JZ291" s="114"/>
      <c r="KA291" s="114"/>
      <c r="KB291" s="114"/>
      <c r="KC291" s="114"/>
      <c r="KD291" s="114"/>
      <c r="KE291" s="114"/>
      <c r="KF291" s="114"/>
      <c r="KG291" s="114"/>
      <c r="KH291" s="114"/>
      <c r="KI291" s="114"/>
      <c r="KJ291" s="114"/>
      <c r="KK291" s="114"/>
      <c r="KL291" s="114"/>
      <c r="KM291" s="114"/>
      <c r="KN291" s="114"/>
      <c r="KO291" s="114"/>
      <c r="KP291" s="114"/>
      <c r="KQ291" s="114"/>
      <c r="KR291" s="114"/>
      <c r="KS291" s="114"/>
      <c r="KT291" s="114"/>
      <c r="KU291" s="114"/>
      <c r="KV291" s="114"/>
      <c r="KW291" s="114"/>
      <c r="KX291" s="114"/>
      <c r="KY291" s="114"/>
      <c r="KZ291" s="114"/>
      <c r="LA291" s="114"/>
      <c r="LB291" s="114"/>
      <c r="LC291" s="114"/>
    </row>
    <row r="292" spans="1:315" s="139" customFormat="1" ht="25" customHeight="1">
      <c r="A292" s="137"/>
      <c r="B292" s="170"/>
      <c r="C292" s="171"/>
      <c r="D292" s="172"/>
      <c r="E292" s="173"/>
      <c r="F292" s="173"/>
      <c r="G292" s="173"/>
      <c r="H292" s="174"/>
      <c r="I292" s="137"/>
      <c r="J292" s="175" t="str">
        <f t="shared" si="12"/>
        <v/>
      </c>
      <c r="K292" s="176"/>
      <c r="L292" s="177" t="str">
        <f t="shared" si="13"/>
        <v/>
      </c>
      <c r="M292" s="176"/>
      <c r="N292" s="177" t="str">
        <f t="shared" si="14"/>
        <v/>
      </c>
      <c r="O292" s="176"/>
      <c r="P292" s="177" t="str">
        <f t="shared" si="15"/>
        <v/>
      </c>
      <c r="Q292" s="178"/>
      <c r="R292" s="137"/>
      <c r="S292" s="175" t="str">
        <f t="shared" si="16"/>
        <v/>
      </c>
      <c r="T292" s="176"/>
      <c r="U292" s="177" t="str">
        <f t="shared" si="17"/>
        <v/>
      </c>
      <c r="V292" s="176"/>
      <c r="W292" s="177" t="str">
        <f t="shared" si="18"/>
        <v/>
      </c>
      <c r="X292" s="176"/>
      <c r="Y292" s="179" t="str">
        <f t="shared" si="19"/>
        <v/>
      </c>
      <c r="Z292" s="180"/>
      <c r="AA292" s="137"/>
      <c r="AB292" s="181"/>
      <c r="AC292" s="182" t="str">
        <f t="shared" si="10"/>
        <v/>
      </c>
      <c r="AD292" s="183" t="str">
        <f t="shared" si="11"/>
        <v/>
      </c>
      <c r="AE292" s="184"/>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7"/>
      <c r="BE292" s="137"/>
      <c r="BF292" s="137"/>
      <c r="BG292" s="137"/>
      <c r="BH292" s="137"/>
      <c r="BI292" s="137"/>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CH292" s="114"/>
      <c r="CI292" s="114"/>
      <c r="CJ292" s="114"/>
      <c r="CK292" s="114"/>
      <c r="CL292" s="114"/>
      <c r="CM292" s="114"/>
      <c r="CN292" s="114"/>
      <c r="CO292" s="114"/>
      <c r="CP292" s="114"/>
      <c r="CQ292" s="114"/>
      <c r="CR292" s="114"/>
      <c r="CS292" s="114"/>
      <c r="CT292" s="114"/>
      <c r="CU292" s="114"/>
      <c r="CV292" s="114"/>
      <c r="CW292" s="114"/>
      <c r="CX292" s="114"/>
      <c r="CY292" s="114"/>
      <c r="CZ292" s="114"/>
      <c r="DA292" s="114"/>
      <c r="DB292" s="114"/>
      <c r="DC292" s="114"/>
      <c r="DD292" s="114"/>
      <c r="DE292" s="114"/>
      <c r="DF292" s="114"/>
      <c r="DG292" s="114"/>
      <c r="DH292" s="114"/>
      <c r="DI292" s="114"/>
      <c r="DJ292" s="114"/>
      <c r="DK292" s="114"/>
      <c r="DL292" s="114"/>
      <c r="DM292" s="114"/>
      <c r="DN292" s="114"/>
      <c r="DO292" s="114"/>
      <c r="DP292" s="114"/>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c r="EV292" s="114"/>
      <c r="EW292" s="114"/>
      <c r="EX292" s="114"/>
      <c r="EY292" s="114"/>
      <c r="EZ292" s="114"/>
      <c r="FA292" s="114"/>
      <c r="FB292" s="114"/>
      <c r="FC292" s="114"/>
      <c r="FD292" s="114"/>
      <c r="FE292" s="114"/>
      <c r="FF292" s="114"/>
      <c r="FG292" s="114"/>
      <c r="FH292" s="114"/>
      <c r="FI292" s="114"/>
      <c r="FJ292" s="114"/>
      <c r="FK292" s="114"/>
      <c r="FL292" s="114"/>
      <c r="FM292" s="114"/>
      <c r="FN292" s="114"/>
      <c r="FO292" s="114"/>
      <c r="FP292" s="114"/>
      <c r="FQ292" s="114"/>
      <c r="FR292" s="114"/>
      <c r="FS292" s="114"/>
      <c r="FT292" s="114"/>
      <c r="FU292" s="114"/>
      <c r="FV292" s="114"/>
      <c r="FW292" s="114"/>
      <c r="FX292" s="114"/>
      <c r="FY292" s="114"/>
      <c r="FZ292" s="114"/>
      <c r="GA292" s="114"/>
      <c r="GB292" s="114"/>
      <c r="GC292" s="114"/>
      <c r="GD292" s="114"/>
      <c r="GE292" s="114"/>
      <c r="GF292" s="114"/>
      <c r="GG292" s="114"/>
      <c r="GH292" s="114"/>
      <c r="GI292" s="114"/>
      <c r="GJ292" s="114"/>
      <c r="GK292" s="114"/>
      <c r="GL292" s="114"/>
      <c r="GM292" s="114"/>
      <c r="GN292" s="114"/>
      <c r="GO292" s="114"/>
      <c r="GP292" s="114"/>
      <c r="GQ292" s="114"/>
      <c r="GR292" s="114"/>
      <c r="GS292" s="114"/>
      <c r="GT292" s="114"/>
      <c r="GU292" s="114"/>
      <c r="GV292" s="114"/>
      <c r="GW292" s="114"/>
      <c r="GX292" s="114"/>
      <c r="GY292" s="114"/>
      <c r="GZ292" s="114"/>
      <c r="HA292" s="114"/>
      <c r="HB292" s="114"/>
      <c r="HC292" s="114"/>
      <c r="HD292" s="114"/>
      <c r="HE292" s="114"/>
      <c r="HF292" s="114"/>
      <c r="HG292" s="114"/>
      <c r="HH292" s="114"/>
      <c r="HI292" s="114"/>
      <c r="HJ292" s="114"/>
      <c r="HK292" s="114"/>
      <c r="HL292" s="114"/>
      <c r="HM292" s="114"/>
      <c r="HN292" s="114"/>
      <c r="HO292" s="114"/>
      <c r="HP292" s="114"/>
      <c r="HQ292" s="114"/>
      <c r="HR292" s="114"/>
      <c r="HS292" s="114"/>
      <c r="HT292" s="114"/>
      <c r="HU292" s="114"/>
      <c r="HV292" s="114"/>
      <c r="HW292" s="114"/>
      <c r="HX292" s="114"/>
      <c r="HY292" s="114"/>
      <c r="HZ292" s="114"/>
      <c r="IA292" s="114"/>
      <c r="IB292" s="114"/>
      <c r="IC292" s="114"/>
      <c r="ID292" s="114"/>
      <c r="IE292" s="114"/>
      <c r="IF292" s="114"/>
      <c r="IG292" s="114"/>
      <c r="IH292" s="114"/>
      <c r="II292" s="114"/>
      <c r="IJ292" s="114"/>
      <c r="IK292" s="114"/>
      <c r="IL292" s="114"/>
      <c r="IM292" s="114"/>
      <c r="IN292" s="114"/>
      <c r="IO292" s="114"/>
      <c r="IP292" s="114"/>
      <c r="IQ292" s="114"/>
      <c r="IR292" s="114"/>
      <c r="IS292" s="114"/>
      <c r="IT292" s="114"/>
      <c r="IU292" s="114"/>
      <c r="IV292" s="114"/>
      <c r="IW292" s="114"/>
      <c r="IX292" s="114"/>
      <c r="IY292" s="114"/>
      <c r="IZ292" s="114"/>
      <c r="JA292" s="114"/>
      <c r="JB292" s="114"/>
      <c r="JC292" s="114"/>
      <c r="JD292" s="114"/>
      <c r="JE292" s="114"/>
      <c r="JF292" s="114"/>
      <c r="JG292" s="114"/>
      <c r="JH292" s="114"/>
      <c r="JI292" s="114"/>
      <c r="JJ292" s="114"/>
      <c r="JK292" s="114"/>
      <c r="JL292" s="114"/>
      <c r="JM292" s="114"/>
      <c r="JN292" s="114"/>
      <c r="JO292" s="114"/>
      <c r="JP292" s="114"/>
      <c r="JQ292" s="114"/>
      <c r="JR292" s="114"/>
      <c r="JS292" s="114"/>
      <c r="JT292" s="114"/>
      <c r="JU292" s="114"/>
      <c r="JV292" s="114"/>
      <c r="JW292" s="114"/>
      <c r="JX292" s="114"/>
      <c r="JY292" s="114"/>
      <c r="JZ292" s="114"/>
      <c r="KA292" s="114"/>
      <c r="KB292" s="114"/>
      <c r="KC292" s="114"/>
      <c r="KD292" s="114"/>
      <c r="KE292" s="114"/>
      <c r="KF292" s="114"/>
      <c r="KG292" s="114"/>
      <c r="KH292" s="114"/>
      <c r="KI292" s="114"/>
      <c r="KJ292" s="114"/>
      <c r="KK292" s="114"/>
      <c r="KL292" s="114"/>
      <c r="KM292" s="114"/>
      <c r="KN292" s="114"/>
      <c r="KO292" s="114"/>
      <c r="KP292" s="114"/>
      <c r="KQ292" s="114"/>
      <c r="KR292" s="114"/>
      <c r="KS292" s="114"/>
      <c r="KT292" s="114"/>
      <c r="KU292" s="114"/>
      <c r="KV292" s="114"/>
      <c r="KW292" s="114"/>
      <c r="KX292" s="114"/>
      <c r="KY292" s="114"/>
      <c r="KZ292" s="114"/>
      <c r="LA292" s="114"/>
      <c r="LB292" s="114"/>
      <c r="LC292" s="114"/>
    </row>
    <row r="293" spans="1:315" s="139" customFormat="1" ht="25" customHeight="1">
      <c r="A293" s="137"/>
      <c r="B293" s="170"/>
      <c r="C293" s="171"/>
      <c r="D293" s="172"/>
      <c r="E293" s="173"/>
      <c r="F293" s="173"/>
      <c r="G293" s="173"/>
      <c r="H293" s="174"/>
      <c r="I293" s="137"/>
      <c r="J293" s="175" t="str">
        <f t="shared" si="12"/>
        <v/>
      </c>
      <c r="K293" s="176"/>
      <c r="L293" s="177" t="str">
        <f t="shared" si="13"/>
        <v/>
      </c>
      <c r="M293" s="176"/>
      <c r="N293" s="177" t="str">
        <f t="shared" si="14"/>
        <v/>
      </c>
      <c r="O293" s="176"/>
      <c r="P293" s="177" t="str">
        <f t="shared" si="15"/>
        <v/>
      </c>
      <c r="Q293" s="178"/>
      <c r="R293" s="137"/>
      <c r="S293" s="175" t="str">
        <f t="shared" si="16"/>
        <v/>
      </c>
      <c r="T293" s="176"/>
      <c r="U293" s="177" t="str">
        <f t="shared" si="17"/>
        <v/>
      </c>
      <c r="V293" s="176"/>
      <c r="W293" s="177" t="str">
        <f t="shared" si="18"/>
        <v/>
      </c>
      <c r="X293" s="176"/>
      <c r="Y293" s="179" t="str">
        <f t="shared" si="19"/>
        <v/>
      </c>
      <c r="Z293" s="180"/>
      <c r="AA293" s="137"/>
      <c r="AB293" s="181"/>
      <c r="AC293" s="182" t="str">
        <f t="shared" si="10"/>
        <v/>
      </c>
      <c r="AD293" s="183" t="str">
        <f t="shared" si="11"/>
        <v/>
      </c>
      <c r="AE293" s="184"/>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c r="BG293" s="137"/>
      <c r="BH293" s="137"/>
      <c r="BI293" s="137"/>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c r="EV293" s="114"/>
      <c r="EW293" s="114"/>
      <c r="EX293" s="114"/>
      <c r="EY293" s="114"/>
      <c r="EZ293" s="114"/>
      <c r="FA293" s="114"/>
      <c r="FB293" s="114"/>
      <c r="FC293" s="114"/>
      <c r="FD293" s="114"/>
      <c r="FE293" s="114"/>
      <c r="FF293" s="114"/>
      <c r="FG293" s="114"/>
      <c r="FH293" s="114"/>
      <c r="FI293" s="114"/>
      <c r="FJ293" s="114"/>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c r="IC293" s="114"/>
      <c r="ID293" s="114"/>
      <c r="IE293" s="114"/>
      <c r="IF293" s="114"/>
      <c r="IG293" s="114"/>
      <c r="IH293" s="114"/>
      <c r="II293" s="114"/>
      <c r="IJ293" s="114"/>
      <c r="IK293" s="114"/>
      <c r="IL293" s="114"/>
      <c r="IM293" s="114"/>
      <c r="IN293" s="114"/>
      <c r="IO293" s="114"/>
      <c r="IP293" s="114"/>
      <c r="IQ293" s="114"/>
      <c r="IR293" s="114"/>
      <c r="IS293" s="114"/>
      <c r="IT293" s="114"/>
      <c r="IU293" s="114"/>
      <c r="IV293" s="114"/>
      <c r="IW293" s="114"/>
      <c r="IX293" s="114"/>
      <c r="IY293" s="114"/>
      <c r="IZ293" s="114"/>
      <c r="JA293" s="114"/>
      <c r="JB293" s="114"/>
      <c r="JC293" s="114"/>
      <c r="JD293" s="114"/>
      <c r="JE293" s="114"/>
      <c r="JF293" s="114"/>
      <c r="JG293" s="114"/>
      <c r="JH293" s="114"/>
      <c r="JI293" s="114"/>
      <c r="JJ293" s="114"/>
      <c r="JK293" s="114"/>
      <c r="JL293" s="114"/>
      <c r="JM293" s="114"/>
      <c r="JN293" s="114"/>
      <c r="JO293" s="114"/>
      <c r="JP293" s="114"/>
      <c r="JQ293" s="114"/>
      <c r="JR293" s="114"/>
      <c r="JS293" s="114"/>
      <c r="JT293" s="114"/>
      <c r="JU293" s="114"/>
      <c r="JV293" s="114"/>
      <c r="JW293" s="114"/>
      <c r="JX293" s="114"/>
      <c r="JY293" s="114"/>
      <c r="JZ293" s="114"/>
      <c r="KA293" s="114"/>
      <c r="KB293" s="114"/>
      <c r="KC293" s="114"/>
      <c r="KD293" s="114"/>
      <c r="KE293" s="114"/>
      <c r="KF293" s="114"/>
      <c r="KG293" s="114"/>
      <c r="KH293" s="114"/>
      <c r="KI293" s="114"/>
      <c r="KJ293" s="114"/>
      <c r="KK293" s="114"/>
      <c r="KL293" s="114"/>
      <c r="KM293" s="114"/>
      <c r="KN293" s="114"/>
      <c r="KO293" s="114"/>
      <c r="KP293" s="114"/>
      <c r="KQ293" s="114"/>
      <c r="KR293" s="114"/>
      <c r="KS293" s="114"/>
      <c r="KT293" s="114"/>
      <c r="KU293" s="114"/>
      <c r="KV293" s="114"/>
      <c r="KW293" s="114"/>
      <c r="KX293" s="114"/>
      <c r="KY293" s="114"/>
      <c r="KZ293" s="114"/>
      <c r="LA293" s="114"/>
      <c r="LB293" s="114"/>
      <c r="LC293" s="114"/>
    </row>
    <row r="294" spans="1:315" s="139" customFormat="1" ht="25" customHeight="1">
      <c r="A294" s="137"/>
      <c r="B294" s="170"/>
      <c r="C294" s="171"/>
      <c r="D294" s="172"/>
      <c r="E294" s="173"/>
      <c r="F294" s="173"/>
      <c r="G294" s="173"/>
      <c r="H294" s="174"/>
      <c r="I294" s="137"/>
      <c r="J294" s="175" t="str">
        <f t="shared" si="12"/>
        <v/>
      </c>
      <c r="K294" s="176"/>
      <c r="L294" s="177" t="str">
        <f t="shared" si="13"/>
        <v/>
      </c>
      <c r="M294" s="176"/>
      <c r="N294" s="177" t="str">
        <f t="shared" si="14"/>
        <v/>
      </c>
      <c r="O294" s="176"/>
      <c r="P294" s="177" t="str">
        <f t="shared" si="15"/>
        <v/>
      </c>
      <c r="Q294" s="178"/>
      <c r="R294" s="137"/>
      <c r="S294" s="175" t="str">
        <f t="shared" si="16"/>
        <v/>
      </c>
      <c r="T294" s="176"/>
      <c r="U294" s="177" t="str">
        <f t="shared" si="17"/>
        <v/>
      </c>
      <c r="V294" s="176"/>
      <c r="W294" s="177" t="str">
        <f t="shared" si="18"/>
        <v/>
      </c>
      <c r="X294" s="176"/>
      <c r="Y294" s="179" t="str">
        <f t="shared" si="19"/>
        <v/>
      </c>
      <c r="Z294" s="180"/>
      <c r="AA294" s="137"/>
      <c r="AB294" s="181"/>
      <c r="AC294" s="182" t="str">
        <f t="shared" si="10"/>
        <v/>
      </c>
      <c r="AD294" s="183" t="str">
        <f t="shared" si="11"/>
        <v/>
      </c>
      <c r="AE294" s="184"/>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c r="BD294" s="137"/>
      <c r="BE294" s="137"/>
      <c r="BF294" s="137"/>
      <c r="BG294" s="137"/>
      <c r="BH294" s="137"/>
      <c r="BI294" s="137"/>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CH294" s="114"/>
      <c r="CI294" s="114"/>
      <c r="CJ294" s="114"/>
      <c r="CK294" s="114"/>
      <c r="CL294" s="114"/>
      <c r="CM294" s="114"/>
      <c r="CN294" s="114"/>
      <c r="CO294" s="114"/>
      <c r="CP294" s="114"/>
      <c r="CQ294" s="114"/>
      <c r="CR294" s="114"/>
      <c r="CS294" s="114"/>
      <c r="CT294" s="114"/>
      <c r="CU294" s="114"/>
      <c r="CV294" s="114"/>
      <c r="CW294" s="114"/>
      <c r="CX294" s="114"/>
      <c r="CY294" s="114"/>
      <c r="CZ294" s="114"/>
      <c r="DA294" s="114"/>
      <c r="DB294" s="114"/>
      <c r="DC294" s="114"/>
      <c r="DD294" s="114"/>
      <c r="DE294" s="114"/>
      <c r="DF294" s="114"/>
      <c r="DG294" s="114"/>
      <c r="DH294" s="114"/>
      <c r="DI294" s="114"/>
      <c r="DJ294" s="114"/>
      <c r="DK294" s="114"/>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14"/>
      <c r="EH294" s="114"/>
      <c r="EI294" s="114"/>
      <c r="EJ294" s="114"/>
      <c r="EK294" s="114"/>
      <c r="EL294" s="114"/>
      <c r="EM294" s="114"/>
      <c r="EN294" s="114"/>
      <c r="EO294" s="114"/>
      <c r="EP294" s="114"/>
      <c r="EQ294" s="114"/>
      <c r="ER294" s="114"/>
      <c r="ES294" s="114"/>
      <c r="ET294" s="114"/>
      <c r="EU294" s="114"/>
      <c r="EV294" s="114"/>
      <c r="EW294" s="114"/>
      <c r="EX294" s="114"/>
      <c r="EY294" s="114"/>
      <c r="EZ294" s="114"/>
      <c r="FA294" s="114"/>
      <c r="FB294" s="114"/>
      <c r="FC294" s="114"/>
      <c r="FD294" s="114"/>
      <c r="FE294" s="114"/>
      <c r="FF294" s="114"/>
      <c r="FG294" s="114"/>
      <c r="FH294" s="114"/>
      <c r="FI294" s="114"/>
      <c r="FJ294" s="114"/>
      <c r="FK294" s="114"/>
      <c r="FL294" s="114"/>
      <c r="FM294" s="114"/>
      <c r="FN294" s="114"/>
      <c r="FO294" s="114"/>
      <c r="FP294" s="114"/>
      <c r="FQ294" s="114"/>
      <c r="FR294" s="114"/>
      <c r="FS294" s="114"/>
      <c r="FT294" s="114"/>
      <c r="FU294" s="114"/>
      <c r="FV294" s="114"/>
      <c r="FW294" s="114"/>
      <c r="FX294" s="114"/>
      <c r="FY294" s="114"/>
      <c r="FZ294" s="114"/>
      <c r="GA294" s="114"/>
      <c r="GB294" s="114"/>
      <c r="GC294" s="114"/>
      <c r="GD294" s="114"/>
      <c r="GE294" s="114"/>
      <c r="GF294" s="114"/>
      <c r="GG294" s="114"/>
      <c r="GH294" s="114"/>
      <c r="GI294" s="114"/>
      <c r="GJ294" s="114"/>
      <c r="GK294" s="114"/>
      <c r="GL294" s="114"/>
      <c r="GM294" s="114"/>
      <c r="GN294" s="114"/>
      <c r="GO294" s="114"/>
      <c r="GP294" s="114"/>
      <c r="GQ294" s="114"/>
      <c r="GR294" s="114"/>
      <c r="GS294" s="114"/>
      <c r="GT294" s="114"/>
      <c r="GU294" s="114"/>
      <c r="GV294" s="114"/>
      <c r="GW294" s="114"/>
      <c r="GX294" s="114"/>
      <c r="GY294" s="114"/>
      <c r="GZ294" s="114"/>
      <c r="HA294" s="114"/>
      <c r="HB294" s="114"/>
      <c r="HC294" s="114"/>
      <c r="HD294" s="114"/>
      <c r="HE294" s="114"/>
      <c r="HF294" s="114"/>
      <c r="HG294" s="114"/>
      <c r="HH294" s="114"/>
      <c r="HI294" s="114"/>
      <c r="HJ294" s="114"/>
      <c r="HK294" s="114"/>
      <c r="HL294" s="114"/>
      <c r="HM294" s="114"/>
      <c r="HN294" s="114"/>
      <c r="HO294" s="114"/>
      <c r="HP294" s="114"/>
      <c r="HQ294" s="114"/>
      <c r="HR294" s="114"/>
      <c r="HS294" s="114"/>
      <c r="HT294" s="114"/>
      <c r="HU294" s="114"/>
      <c r="HV294" s="114"/>
      <c r="HW294" s="114"/>
      <c r="HX294" s="114"/>
      <c r="HY294" s="114"/>
      <c r="HZ294" s="114"/>
      <c r="IA294" s="114"/>
      <c r="IB294" s="114"/>
      <c r="IC294" s="114"/>
      <c r="ID294" s="114"/>
      <c r="IE294" s="114"/>
      <c r="IF294" s="114"/>
      <c r="IG294" s="114"/>
      <c r="IH294" s="114"/>
      <c r="II294" s="114"/>
      <c r="IJ294" s="114"/>
      <c r="IK294" s="114"/>
      <c r="IL294" s="114"/>
      <c r="IM294" s="114"/>
      <c r="IN294" s="114"/>
      <c r="IO294" s="114"/>
      <c r="IP294" s="114"/>
      <c r="IQ294" s="114"/>
      <c r="IR294" s="114"/>
      <c r="IS294" s="114"/>
      <c r="IT294" s="114"/>
      <c r="IU294" s="114"/>
      <c r="IV294" s="114"/>
      <c r="IW294" s="114"/>
      <c r="IX294" s="114"/>
      <c r="IY294" s="114"/>
      <c r="IZ294" s="114"/>
      <c r="JA294" s="114"/>
      <c r="JB294" s="114"/>
      <c r="JC294" s="114"/>
      <c r="JD294" s="114"/>
      <c r="JE294" s="114"/>
      <c r="JF294" s="114"/>
      <c r="JG294" s="114"/>
      <c r="JH294" s="114"/>
      <c r="JI294" s="114"/>
      <c r="JJ294" s="114"/>
      <c r="JK294" s="114"/>
      <c r="JL294" s="114"/>
      <c r="JM294" s="114"/>
      <c r="JN294" s="114"/>
      <c r="JO294" s="114"/>
      <c r="JP294" s="114"/>
      <c r="JQ294" s="114"/>
      <c r="JR294" s="114"/>
      <c r="JS294" s="114"/>
      <c r="JT294" s="114"/>
      <c r="JU294" s="114"/>
      <c r="JV294" s="114"/>
      <c r="JW294" s="114"/>
      <c r="JX294" s="114"/>
      <c r="JY294" s="114"/>
      <c r="JZ294" s="114"/>
      <c r="KA294" s="114"/>
      <c r="KB294" s="114"/>
      <c r="KC294" s="114"/>
      <c r="KD294" s="114"/>
      <c r="KE294" s="114"/>
      <c r="KF294" s="114"/>
      <c r="KG294" s="114"/>
      <c r="KH294" s="114"/>
      <c r="KI294" s="114"/>
      <c r="KJ294" s="114"/>
      <c r="KK294" s="114"/>
      <c r="KL294" s="114"/>
      <c r="KM294" s="114"/>
      <c r="KN294" s="114"/>
      <c r="KO294" s="114"/>
      <c r="KP294" s="114"/>
      <c r="KQ294" s="114"/>
      <c r="KR294" s="114"/>
      <c r="KS294" s="114"/>
      <c r="KT294" s="114"/>
      <c r="KU294" s="114"/>
      <c r="KV294" s="114"/>
      <c r="KW294" s="114"/>
      <c r="KX294" s="114"/>
      <c r="KY294" s="114"/>
      <c r="KZ294" s="114"/>
      <c r="LA294" s="114"/>
      <c r="LB294" s="114"/>
      <c r="LC294" s="114"/>
    </row>
    <row r="295" spans="1:315" s="139" customFormat="1" ht="25" customHeight="1">
      <c r="A295" s="137"/>
      <c r="B295" s="170"/>
      <c r="C295" s="171"/>
      <c r="D295" s="172"/>
      <c r="E295" s="173"/>
      <c r="F295" s="173"/>
      <c r="G295" s="173"/>
      <c r="H295" s="174"/>
      <c r="I295" s="137"/>
      <c r="J295" s="175" t="str">
        <f t="shared" si="12"/>
        <v/>
      </c>
      <c r="K295" s="176"/>
      <c r="L295" s="177" t="str">
        <f t="shared" si="13"/>
        <v/>
      </c>
      <c r="M295" s="176"/>
      <c r="N295" s="177" t="str">
        <f t="shared" si="14"/>
        <v/>
      </c>
      <c r="O295" s="176"/>
      <c r="P295" s="177" t="str">
        <f t="shared" si="15"/>
        <v/>
      </c>
      <c r="Q295" s="178"/>
      <c r="R295" s="137"/>
      <c r="S295" s="175" t="str">
        <f t="shared" si="16"/>
        <v/>
      </c>
      <c r="T295" s="176"/>
      <c r="U295" s="177" t="str">
        <f t="shared" si="17"/>
        <v/>
      </c>
      <c r="V295" s="176"/>
      <c r="W295" s="177" t="str">
        <f t="shared" si="18"/>
        <v/>
      </c>
      <c r="X295" s="176"/>
      <c r="Y295" s="179" t="str">
        <f t="shared" si="19"/>
        <v/>
      </c>
      <c r="Z295" s="180"/>
      <c r="AA295" s="137"/>
      <c r="AB295" s="181"/>
      <c r="AC295" s="182" t="str">
        <f t="shared" si="10"/>
        <v/>
      </c>
      <c r="AD295" s="183" t="str">
        <f t="shared" si="11"/>
        <v/>
      </c>
      <c r="AE295" s="184"/>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7"/>
      <c r="BE295" s="137"/>
      <c r="BF295" s="137"/>
      <c r="BG295" s="137"/>
      <c r="BH295" s="137"/>
      <c r="BI295" s="137"/>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c r="EV295" s="114"/>
      <c r="EW295" s="114"/>
      <c r="EX295" s="114"/>
      <c r="EY295" s="114"/>
      <c r="EZ295" s="114"/>
      <c r="FA295" s="114"/>
      <c r="FB295" s="114"/>
      <c r="FC295" s="114"/>
      <c r="FD295" s="114"/>
      <c r="FE295" s="114"/>
      <c r="FF295" s="114"/>
      <c r="FG295" s="114"/>
      <c r="FH295" s="114"/>
      <c r="FI295" s="114"/>
      <c r="FJ295" s="114"/>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c r="IC295" s="114"/>
      <c r="ID295" s="114"/>
      <c r="IE295" s="114"/>
      <c r="IF295" s="114"/>
      <c r="IG295" s="114"/>
      <c r="IH295" s="114"/>
      <c r="II295" s="114"/>
      <c r="IJ295" s="114"/>
      <c r="IK295" s="114"/>
      <c r="IL295" s="114"/>
      <c r="IM295" s="114"/>
      <c r="IN295" s="114"/>
      <c r="IO295" s="114"/>
      <c r="IP295" s="114"/>
      <c r="IQ295" s="114"/>
      <c r="IR295" s="114"/>
      <c r="IS295" s="114"/>
      <c r="IT295" s="114"/>
      <c r="IU295" s="114"/>
      <c r="IV295" s="114"/>
      <c r="IW295" s="114"/>
      <c r="IX295" s="114"/>
      <c r="IY295" s="114"/>
      <c r="IZ295" s="114"/>
      <c r="JA295" s="114"/>
      <c r="JB295" s="114"/>
      <c r="JC295" s="114"/>
      <c r="JD295" s="114"/>
      <c r="JE295" s="114"/>
      <c r="JF295" s="114"/>
      <c r="JG295" s="114"/>
      <c r="JH295" s="114"/>
      <c r="JI295" s="114"/>
      <c r="JJ295" s="114"/>
      <c r="JK295" s="114"/>
      <c r="JL295" s="114"/>
      <c r="JM295" s="114"/>
      <c r="JN295" s="114"/>
      <c r="JO295" s="114"/>
      <c r="JP295" s="114"/>
      <c r="JQ295" s="114"/>
      <c r="JR295" s="114"/>
      <c r="JS295" s="114"/>
      <c r="JT295" s="114"/>
      <c r="JU295" s="114"/>
      <c r="JV295" s="114"/>
      <c r="JW295" s="114"/>
      <c r="JX295" s="114"/>
      <c r="JY295" s="114"/>
      <c r="JZ295" s="114"/>
      <c r="KA295" s="114"/>
      <c r="KB295" s="114"/>
      <c r="KC295" s="114"/>
      <c r="KD295" s="114"/>
      <c r="KE295" s="114"/>
      <c r="KF295" s="114"/>
      <c r="KG295" s="114"/>
      <c r="KH295" s="114"/>
      <c r="KI295" s="114"/>
      <c r="KJ295" s="114"/>
      <c r="KK295" s="114"/>
      <c r="KL295" s="114"/>
      <c r="KM295" s="114"/>
      <c r="KN295" s="114"/>
      <c r="KO295" s="114"/>
      <c r="KP295" s="114"/>
      <c r="KQ295" s="114"/>
      <c r="KR295" s="114"/>
      <c r="KS295" s="114"/>
      <c r="KT295" s="114"/>
      <c r="KU295" s="114"/>
      <c r="KV295" s="114"/>
      <c r="KW295" s="114"/>
      <c r="KX295" s="114"/>
      <c r="KY295" s="114"/>
      <c r="KZ295" s="114"/>
      <c r="LA295" s="114"/>
      <c r="LB295" s="114"/>
      <c r="LC295" s="114"/>
    </row>
    <row r="296" spans="1:315" s="139" customFormat="1" ht="25" customHeight="1">
      <c r="A296" s="137"/>
      <c r="B296" s="170"/>
      <c r="C296" s="171"/>
      <c r="D296" s="172"/>
      <c r="E296" s="173"/>
      <c r="F296" s="173"/>
      <c r="G296" s="173"/>
      <c r="H296" s="174"/>
      <c r="I296" s="137"/>
      <c r="J296" s="175" t="str">
        <f t="shared" si="12"/>
        <v/>
      </c>
      <c r="K296" s="176"/>
      <c r="L296" s="177" t="str">
        <f t="shared" si="13"/>
        <v/>
      </c>
      <c r="M296" s="176"/>
      <c r="N296" s="177" t="str">
        <f t="shared" si="14"/>
        <v/>
      </c>
      <c r="O296" s="176"/>
      <c r="P296" s="177" t="str">
        <f t="shared" si="15"/>
        <v/>
      </c>
      <c r="Q296" s="178"/>
      <c r="R296" s="137"/>
      <c r="S296" s="175" t="str">
        <f t="shared" si="16"/>
        <v/>
      </c>
      <c r="T296" s="176"/>
      <c r="U296" s="177" t="str">
        <f t="shared" si="17"/>
        <v/>
      </c>
      <c r="V296" s="176"/>
      <c r="W296" s="177" t="str">
        <f t="shared" si="18"/>
        <v/>
      </c>
      <c r="X296" s="176"/>
      <c r="Y296" s="179" t="str">
        <f t="shared" si="19"/>
        <v/>
      </c>
      <c r="Z296" s="180"/>
      <c r="AA296" s="137"/>
      <c r="AB296" s="181"/>
      <c r="AC296" s="182" t="str">
        <f t="shared" si="10"/>
        <v/>
      </c>
      <c r="AD296" s="183" t="str">
        <f t="shared" si="11"/>
        <v/>
      </c>
      <c r="AE296" s="184"/>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7"/>
      <c r="BE296" s="137"/>
      <c r="BF296" s="137"/>
      <c r="BG296" s="137"/>
      <c r="BH296" s="137"/>
      <c r="BI296" s="137"/>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c r="EV296" s="114"/>
      <c r="EW296" s="114"/>
      <c r="EX296" s="114"/>
      <c r="EY296" s="114"/>
      <c r="EZ296" s="114"/>
      <c r="FA296" s="114"/>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c r="IC296" s="114"/>
      <c r="ID296" s="114"/>
      <c r="IE296" s="114"/>
      <c r="IF296" s="114"/>
      <c r="IG296" s="114"/>
      <c r="IH296" s="114"/>
      <c r="II296" s="114"/>
      <c r="IJ296" s="114"/>
      <c r="IK296" s="114"/>
      <c r="IL296" s="114"/>
      <c r="IM296" s="114"/>
      <c r="IN296" s="114"/>
      <c r="IO296" s="114"/>
      <c r="IP296" s="114"/>
      <c r="IQ296" s="114"/>
      <c r="IR296" s="114"/>
      <c r="IS296" s="114"/>
      <c r="IT296" s="114"/>
      <c r="IU296" s="114"/>
      <c r="IV296" s="114"/>
      <c r="IW296" s="114"/>
      <c r="IX296" s="114"/>
      <c r="IY296" s="114"/>
      <c r="IZ296" s="114"/>
      <c r="JA296" s="114"/>
      <c r="JB296" s="114"/>
      <c r="JC296" s="114"/>
      <c r="JD296" s="114"/>
      <c r="JE296" s="114"/>
      <c r="JF296" s="114"/>
      <c r="JG296" s="114"/>
      <c r="JH296" s="114"/>
      <c r="JI296" s="114"/>
      <c r="JJ296" s="114"/>
      <c r="JK296" s="114"/>
      <c r="JL296" s="114"/>
      <c r="JM296" s="114"/>
      <c r="JN296" s="114"/>
      <c r="JO296" s="114"/>
      <c r="JP296" s="114"/>
      <c r="JQ296" s="114"/>
      <c r="JR296" s="114"/>
      <c r="JS296" s="114"/>
      <c r="JT296" s="114"/>
      <c r="JU296" s="114"/>
      <c r="JV296" s="114"/>
      <c r="JW296" s="114"/>
      <c r="JX296" s="114"/>
      <c r="JY296" s="114"/>
      <c r="JZ296" s="114"/>
      <c r="KA296" s="114"/>
      <c r="KB296" s="114"/>
      <c r="KC296" s="114"/>
      <c r="KD296" s="114"/>
      <c r="KE296" s="114"/>
      <c r="KF296" s="114"/>
      <c r="KG296" s="114"/>
      <c r="KH296" s="114"/>
      <c r="KI296" s="114"/>
      <c r="KJ296" s="114"/>
      <c r="KK296" s="114"/>
      <c r="KL296" s="114"/>
      <c r="KM296" s="114"/>
      <c r="KN296" s="114"/>
      <c r="KO296" s="114"/>
      <c r="KP296" s="114"/>
      <c r="KQ296" s="114"/>
      <c r="KR296" s="114"/>
      <c r="KS296" s="114"/>
      <c r="KT296" s="114"/>
      <c r="KU296" s="114"/>
      <c r="KV296" s="114"/>
      <c r="KW296" s="114"/>
      <c r="KX296" s="114"/>
      <c r="KY296" s="114"/>
      <c r="KZ296" s="114"/>
      <c r="LA296" s="114"/>
      <c r="LB296" s="114"/>
      <c r="LC296" s="114"/>
    </row>
    <row r="297" spans="1:315" s="139" customFormat="1" ht="25" customHeight="1">
      <c r="A297" s="137"/>
      <c r="B297" s="170"/>
      <c r="C297" s="171"/>
      <c r="D297" s="172"/>
      <c r="E297" s="173"/>
      <c r="F297" s="173"/>
      <c r="G297" s="173"/>
      <c r="H297" s="174"/>
      <c r="I297" s="137"/>
      <c r="J297" s="175" t="str">
        <f t="shared" si="12"/>
        <v/>
      </c>
      <c r="K297" s="176"/>
      <c r="L297" s="177" t="str">
        <f t="shared" si="13"/>
        <v/>
      </c>
      <c r="M297" s="176"/>
      <c r="N297" s="177" t="str">
        <f t="shared" si="14"/>
        <v/>
      </c>
      <c r="O297" s="176"/>
      <c r="P297" s="177" t="str">
        <f t="shared" si="15"/>
        <v/>
      </c>
      <c r="Q297" s="178"/>
      <c r="R297" s="137"/>
      <c r="S297" s="175" t="str">
        <f t="shared" si="16"/>
        <v/>
      </c>
      <c r="T297" s="176"/>
      <c r="U297" s="177" t="str">
        <f t="shared" si="17"/>
        <v/>
      </c>
      <c r="V297" s="176"/>
      <c r="W297" s="177" t="str">
        <f t="shared" si="18"/>
        <v/>
      </c>
      <c r="X297" s="176"/>
      <c r="Y297" s="179" t="str">
        <f t="shared" si="19"/>
        <v/>
      </c>
      <c r="Z297" s="180"/>
      <c r="AA297" s="137"/>
      <c r="AB297" s="181"/>
      <c r="AC297" s="182" t="str">
        <f t="shared" si="10"/>
        <v/>
      </c>
      <c r="AD297" s="183" t="str">
        <f t="shared" si="11"/>
        <v/>
      </c>
      <c r="AE297" s="184"/>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7"/>
      <c r="BE297" s="137"/>
      <c r="BF297" s="137"/>
      <c r="BG297" s="137"/>
      <c r="BH297" s="137"/>
      <c r="BI297" s="137"/>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114"/>
      <c r="EW297" s="114"/>
      <c r="EX297" s="114"/>
      <c r="EY297" s="114"/>
      <c r="EZ297" s="114"/>
      <c r="FA297" s="114"/>
      <c r="FB297" s="114"/>
      <c r="FC297" s="114"/>
      <c r="FD297" s="114"/>
      <c r="FE297" s="114"/>
      <c r="FF297" s="114"/>
      <c r="FG297" s="114"/>
      <c r="FH297" s="114"/>
      <c r="FI297" s="114"/>
      <c r="FJ297" s="114"/>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c r="IC297" s="114"/>
      <c r="ID297" s="114"/>
      <c r="IE297" s="114"/>
      <c r="IF297" s="114"/>
      <c r="IG297" s="114"/>
      <c r="IH297" s="114"/>
      <c r="II297" s="114"/>
      <c r="IJ297" s="114"/>
      <c r="IK297" s="114"/>
      <c r="IL297" s="114"/>
      <c r="IM297" s="114"/>
      <c r="IN297" s="114"/>
      <c r="IO297" s="114"/>
      <c r="IP297" s="114"/>
      <c r="IQ297" s="114"/>
      <c r="IR297" s="114"/>
      <c r="IS297" s="114"/>
      <c r="IT297" s="114"/>
      <c r="IU297" s="114"/>
      <c r="IV297" s="114"/>
      <c r="IW297" s="114"/>
      <c r="IX297" s="114"/>
      <c r="IY297" s="114"/>
      <c r="IZ297" s="114"/>
      <c r="JA297" s="114"/>
      <c r="JB297" s="114"/>
      <c r="JC297" s="114"/>
      <c r="JD297" s="114"/>
      <c r="JE297" s="114"/>
      <c r="JF297" s="114"/>
      <c r="JG297" s="114"/>
      <c r="JH297" s="114"/>
      <c r="JI297" s="114"/>
      <c r="JJ297" s="114"/>
      <c r="JK297" s="114"/>
      <c r="JL297" s="114"/>
      <c r="JM297" s="114"/>
      <c r="JN297" s="114"/>
      <c r="JO297" s="114"/>
      <c r="JP297" s="114"/>
      <c r="JQ297" s="114"/>
      <c r="JR297" s="114"/>
      <c r="JS297" s="114"/>
      <c r="JT297" s="114"/>
      <c r="JU297" s="114"/>
      <c r="JV297" s="114"/>
      <c r="JW297" s="114"/>
      <c r="JX297" s="114"/>
      <c r="JY297" s="114"/>
      <c r="JZ297" s="114"/>
      <c r="KA297" s="114"/>
      <c r="KB297" s="114"/>
      <c r="KC297" s="114"/>
      <c r="KD297" s="114"/>
      <c r="KE297" s="114"/>
      <c r="KF297" s="114"/>
      <c r="KG297" s="114"/>
      <c r="KH297" s="114"/>
      <c r="KI297" s="114"/>
      <c r="KJ297" s="114"/>
      <c r="KK297" s="114"/>
      <c r="KL297" s="114"/>
      <c r="KM297" s="114"/>
      <c r="KN297" s="114"/>
      <c r="KO297" s="114"/>
      <c r="KP297" s="114"/>
      <c r="KQ297" s="114"/>
      <c r="KR297" s="114"/>
      <c r="KS297" s="114"/>
      <c r="KT297" s="114"/>
      <c r="KU297" s="114"/>
      <c r="KV297" s="114"/>
      <c r="KW297" s="114"/>
      <c r="KX297" s="114"/>
      <c r="KY297" s="114"/>
      <c r="KZ297" s="114"/>
      <c r="LA297" s="114"/>
      <c r="LB297" s="114"/>
      <c r="LC297" s="114"/>
    </row>
    <row r="298" spans="1:315" s="139" customFormat="1" ht="25" customHeight="1">
      <c r="A298" s="137"/>
      <c r="B298" s="170"/>
      <c r="C298" s="171"/>
      <c r="D298" s="172"/>
      <c r="E298" s="173"/>
      <c r="F298" s="173"/>
      <c r="G298" s="173"/>
      <c r="H298" s="174"/>
      <c r="I298" s="137"/>
      <c r="J298" s="175" t="str">
        <f t="shared" si="12"/>
        <v/>
      </c>
      <c r="K298" s="176"/>
      <c r="L298" s="177" t="str">
        <f t="shared" si="13"/>
        <v/>
      </c>
      <c r="M298" s="176"/>
      <c r="N298" s="177" t="str">
        <f t="shared" si="14"/>
        <v/>
      </c>
      <c r="O298" s="176"/>
      <c r="P298" s="177" t="str">
        <f t="shared" si="15"/>
        <v/>
      </c>
      <c r="Q298" s="178"/>
      <c r="R298" s="137"/>
      <c r="S298" s="175" t="str">
        <f t="shared" si="16"/>
        <v/>
      </c>
      <c r="T298" s="176"/>
      <c r="U298" s="177" t="str">
        <f t="shared" si="17"/>
        <v/>
      </c>
      <c r="V298" s="176"/>
      <c r="W298" s="177" t="str">
        <f t="shared" si="18"/>
        <v/>
      </c>
      <c r="X298" s="176"/>
      <c r="Y298" s="179" t="str">
        <f t="shared" si="19"/>
        <v/>
      </c>
      <c r="Z298" s="180"/>
      <c r="AA298" s="137"/>
      <c r="AB298" s="181"/>
      <c r="AC298" s="182" t="str">
        <f t="shared" si="10"/>
        <v/>
      </c>
      <c r="AD298" s="183" t="str">
        <f t="shared" si="11"/>
        <v/>
      </c>
      <c r="AE298" s="184"/>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7"/>
      <c r="BE298" s="137"/>
      <c r="BF298" s="137"/>
      <c r="BG298" s="137"/>
      <c r="BH298" s="137"/>
      <c r="BI298" s="137"/>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CH298" s="114"/>
      <c r="CI298" s="114"/>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114"/>
      <c r="EW298" s="114"/>
      <c r="EX298" s="114"/>
      <c r="EY298" s="114"/>
      <c r="EZ298" s="114"/>
      <c r="FA298" s="114"/>
      <c r="FB298" s="114"/>
      <c r="FC298" s="114"/>
      <c r="FD298" s="114"/>
      <c r="FE298" s="114"/>
      <c r="FF298" s="114"/>
      <c r="FG298" s="114"/>
      <c r="FH298" s="114"/>
      <c r="FI298" s="114"/>
      <c r="FJ298" s="114"/>
      <c r="FK298" s="114"/>
      <c r="FL298" s="114"/>
      <c r="FM298" s="114"/>
      <c r="FN298" s="114"/>
      <c r="FO298" s="114"/>
      <c r="FP298" s="114"/>
      <c r="FQ298" s="114"/>
      <c r="FR298" s="114"/>
      <c r="FS298" s="114"/>
      <c r="FT298" s="114"/>
      <c r="FU298" s="114"/>
      <c r="FV298" s="114"/>
      <c r="FW298" s="114"/>
      <c r="FX298" s="114"/>
      <c r="FY298" s="114"/>
      <c r="FZ298" s="114"/>
      <c r="GA298" s="114"/>
      <c r="GB298" s="114"/>
      <c r="GC298" s="114"/>
      <c r="GD298" s="114"/>
      <c r="GE298" s="114"/>
      <c r="GF298" s="114"/>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c r="HK298" s="114"/>
      <c r="HL298" s="114"/>
      <c r="HM298" s="114"/>
      <c r="HN298" s="114"/>
      <c r="HO298" s="114"/>
      <c r="HP298" s="114"/>
      <c r="HQ298" s="114"/>
      <c r="HR298" s="114"/>
      <c r="HS298" s="114"/>
      <c r="HT298" s="114"/>
      <c r="HU298" s="114"/>
      <c r="HV298" s="114"/>
      <c r="HW298" s="114"/>
      <c r="HX298" s="114"/>
      <c r="HY298" s="114"/>
      <c r="HZ298" s="114"/>
      <c r="IA298" s="114"/>
      <c r="IB298" s="114"/>
      <c r="IC298" s="114"/>
      <c r="ID298" s="114"/>
      <c r="IE298" s="114"/>
      <c r="IF298" s="114"/>
      <c r="IG298" s="114"/>
      <c r="IH298" s="114"/>
      <c r="II298" s="114"/>
      <c r="IJ298" s="114"/>
      <c r="IK298" s="114"/>
      <c r="IL298" s="114"/>
      <c r="IM298" s="114"/>
      <c r="IN298" s="114"/>
      <c r="IO298" s="114"/>
      <c r="IP298" s="114"/>
      <c r="IQ298" s="114"/>
      <c r="IR298" s="114"/>
      <c r="IS298" s="114"/>
      <c r="IT298" s="114"/>
      <c r="IU298" s="114"/>
      <c r="IV298" s="114"/>
      <c r="IW298" s="114"/>
      <c r="IX298" s="114"/>
      <c r="IY298" s="114"/>
      <c r="IZ298" s="114"/>
      <c r="JA298" s="114"/>
      <c r="JB298" s="114"/>
      <c r="JC298" s="114"/>
      <c r="JD298" s="114"/>
      <c r="JE298" s="114"/>
      <c r="JF298" s="114"/>
      <c r="JG298" s="114"/>
      <c r="JH298" s="114"/>
      <c r="JI298" s="114"/>
      <c r="JJ298" s="114"/>
      <c r="JK298" s="114"/>
      <c r="JL298" s="114"/>
      <c r="JM298" s="114"/>
      <c r="JN298" s="114"/>
      <c r="JO298" s="114"/>
      <c r="JP298" s="114"/>
      <c r="JQ298" s="114"/>
      <c r="JR298" s="114"/>
      <c r="JS298" s="114"/>
      <c r="JT298" s="114"/>
      <c r="JU298" s="114"/>
      <c r="JV298" s="114"/>
      <c r="JW298" s="114"/>
      <c r="JX298" s="114"/>
      <c r="JY298" s="114"/>
      <c r="JZ298" s="114"/>
      <c r="KA298" s="114"/>
      <c r="KB298" s="114"/>
      <c r="KC298" s="114"/>
      <c r="KD298" s="114"/>
      <c r="KE298" s="114"/>
      <c r="KF298" s="114"/>
      <c r="KG298" s="114"/>
      <c r="KH298" s="114"/>
      <c r="KI298" s="114"/>
      <c r="KJ298" s="114"/>
      <c r="KK298" s="114"/>
      <c r="KL298" s="114"/>
      <c r="KM298" s="114"/>
      <c r="KN298" s="114"/>
      <c r="KO298" s="114"/>
      <c r="KP298" s="114"/>
      <c r="KQ298" s="114"/>
      <c r="KR298" s="114"/>
      <c r="KS298" s="114"/>
      <c r="KT298" s="114"/>
      <c r="KU298" s="114"/>
      <c r="KV298" s="114"/>
      <c r="KW298" s="114"/>
      <c r="KX298" s="114"/>
      <c r="KY298" s="114"/>
      <c r="KZ298" s="114"/>
      <c r="LA298" s="114"/>
      <c r="LB298" s="114"/>
      <c r="LC298" s="114"/>
    </row>
    <row r="299" spans="1:315" s="139" customFormat="1" ht="25" customHeight="1">
      <c r="A299" s="137"/>
      <c r="B299" s="170"/>
      <c r="C299" s="171"/>
      <c r="D299" s="172"/>
      <c r="E299" s="173"/>
      <c r="F299" s="173"/>
      <c r="G299" s="173"/>
      <c r="H299" s="174"/>
      <c r="I299" s="137"/>
      <c r="J299" s="175" t="str">
        <f t="shared" si="12"/>
        <v/>
      </c>
      <c r="K299" s="176"/>
      <c r="L299" s="177" t="str">
        <f t="shared" si="13"/>
        <v/>
      </c>
      <c r="M299" s="176"/>
      <c r="N299" s="177" t="str">
        <f t="shared" si="14"/>
        <v/>
      </c>
      <c r="O299" s="176"/>
      <c r="P299" s="177" t="str">
        <f t="shared" si="15"/>
        <v/>
      </c>
      <c r="Q299" s="178"/>
      <c r="R299" s="137"/>
      <c r="S299" s="175" t="str">
        <f t="shared" si="16"/>
        <v/>
      </c>
      <c r="T299" s="176"/>
      <c r="U299" s="177" t="str">
        <f t="shared" si="17"/>
        <v/>
      </c>
      <c r="V299" s="176"/>
      <c r="W299" s="177" t="str">
        <f t="shared" si="18"/>
        <v/>
      </c>
      <c r="X299" s="176"/>
      <c r="Y299" s="179" t="str">
        <f t="shared" si="19"/>
        <v/>
      </c>
      <c r="Z299" s="180"/>
      <c r="AA299" s="137"/>
      <c r="AB299" s="181"/>
      <c r="AC299" s="182" t="str">
        <f t="shared" si="10"/>
        <v/>
      </c>
      <c r="AD299" s="183" t="str">
        <f t="shared" si="11"/>
        <v/>
      </c>
      <c r="AE299" s="184"/>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7"/>
      <c r="BE299" s="137"/>
      <c r="BF299" s="137"/>
      <c r="BG299" s="137"/>
      <c r="BH299" s="137"/>
      <c r="BI299" s="137"/>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CH299" s="114"/>
      <c r="CI299" s="114"/>
      <c r="CJ299" s="114"/>
      <c r="CK299" s="114"/>
      <c r="CL299" s="114"/>
      <c r="CM299" s="114"/>
      <c r="CN299" s="114"/>
      <c r="CO299" s="114"/>
      <c r="CP299" s="114"/>
      <c r="CQ299" s="114"/>
      <c r="CR299" s="114"/>
      <c r="CS299" s="114"/>
      <c r="CT299" s="114"/>
      <c r="CU299" s="114"/>
      <c r="CV299" s="114"/>
      <c r="CW299" s="114"/>
      <c r="CX299" s="114"/>
      <c r="CY299" s="114"/>
      <c r="CZ299" s="114"/>
      <c r="DA299" s="114"/>
      <c r="DB299" s="114"/>
      <c r="DC299" s="114"/>
      <c r="DD299" s="114"/>
      <c r="DE299" s="114"/>
      <c r="DF299" s="114"/>
      <c r="DG299" s="114"/>
      <c r="DH299" s="114"/>
      <c r="DI299" s="114"/>
      <c r="DJ299" s="114"/>
      <c r="DK299" s="114"/>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14"/>
      <c r="EH299" s="114"/>
      <c r="EI299" s="114"/>
      <c r="EJ299" s="114"/>
      <c r="EK299" s="114"/>
      <c r="EL299" s="114"/>
      <c r="EM299" s="114"/>
      <c r="EN299" s="114"/>
      <c r="EO299" s="114"/>
      <c r="EP299" s="114"/>
      <c r="EQ299" s="114"/>
      <c r="ER299" s="114"/>
      <c r="ES299" s="114"/>
      <c r="ET299" s="114"/>
      <c r="EU299" s="114"/>
      <c r="EV299" s="114"/>
      <c r="EW299" s="114"/>
      <c r="EX299" s="114"/>
      <c r="EY299" s="114"/>
      <c r="EZ299" s="114"/>
      <c r="FA299" s="114"/>
      <c r="FB299" s="114"/>
      <c r="FC299" s="114"/>
      <c r="FD299" s="114"/>
      <c r="FE299" s="114"/>
      <c r="FF299" s="114"/>
      <c r="FG299" s="114"/>
      <c r="FH299" s="114"/>
      <c r="FI299" s="114"/>
      <c r="FJ299" s="114"/>
      <c r="FK299" s="114"/>
      <c r="FL299" s="114"/>
      <c r="FM299" s="114"/>
      <c r="FN299" s="114"/>
      <c r="FO299" s="114"/>
      <c r="FP299" s="114"/>
      <c r="FQ299" s="114"/>
      <c r="FR299" s="114"/>
      <c r="FS299" s="114"/>
      <c r="FT299" s="114"/>
      <c r="FU299" s="114"/>
      <c r="FV299" s="114"/>
      <c r="FW299" s="114"/>
      <c r="FX299" s="114"/>
      <c r="FY299" s="114"/>
      <c r="FZ299" s="114"/>
      <c r="GA299" s="114"/>
      <c r="GB299" s="114"/>
      <c r="GC299" s="114"/>
      <c r="GD299" s="114"/>
      <c r="GE299" s="114"/>
      <c r="GF299" s="114"/>
      <c r="GG299" s="114"/>
      <c r="GH299" s="114"/>
      <c r="GI299" s="114"/>
      <c r="GJ299" s="114"/>
      <c r="GK299" s="114"/>
      <c r="GL299" s="114"/>
      <c r="GM299" s="114"/>
      <c r="GN299" s="114"/>
      <c r="GO299" s="114"/>
      <c r="GP299" s="114"/>
      <c r="GQ299" s="114"/>
      <c r="GR299" s="114"/>
      <c r="GS299" s="114"/>
      <c r="GT299" s="114"/>
      <c r="GU299" s="114"/>
      <c r="GV299" s="114"/>
      <c r="GW299" s="114"/>
      <c r="GX299" s="114"/>
      <c r="GY299" s="114"/>
      <c r="GZ299" s="114"/>
      <c r="HA299" s="114"/>
      <c r="HB299" s="114"/>
      <c r="HC299" s="114"/>
      <c r="HD299" s="114"/>
      <c r="HE299" s="114"/>
      <c r="HF299" s="114"/>
      <c r="HG299" s="114"/>
      <c r="HH299" s="114"/>
      <c r="HI299" s="114"/>
      <c r="HJ299" s="114"/>
      <c r="HK299" s="114"/>
      <c r="HL299" s="114"/>
      <c r="HM299" s="114"/>
      <c r="HN299" s="114"/>
      <c r="HO299" s="114"/>
      <c r="HP299" s="114"/>
      <c r="HQ299" s="114"/>
      <c r="HR299" s="114"/>
      <c r="HS299" s="114"/>
      <c r="HT299" s="114"/>
      <c r="HU299" s="114"/>
      <c r="HV299" s="114"/>
      <c r="HW299" s="114"/>
      <c r="HX299" s="114"/>
      <c r="HY299" s="114"/>
      <c r="HZ299" s="114"/>
      <c r="IA299" s="114"/>
      <c r="IB299" s="114"/>
      <c r="IC299" s="114"/>
      <c r="ID299" s="114"/>
      <c r="IE299" s="114"/>
      <c r="IF299" s="114"/>
      <c r="IG299" s="114"/>
      <c r="IH299" s="114"/>
      <c r="II299" s="114"/>
      <c r="IJ299" s="114"/>
      <c r="IK299" s="114"/>
      <c r="IL299" s="114"/>
      <c r="IM299" s="114"/>
      <c r="IN299" s="114"/>
      <c r="IO299" s="114"/>
      <c r="IP299" s="114"/>
      <c r="IQ299" s="114"/>
      <c r="IR299" s="114"/>
      <c r="IS299" s="114"/>
      <c r="IT299" s="114"/>
      <c r="IU299" s="114"/>
      <c r="IV299" s="114"/>
      <c r="IW299" s="114"/>
      <c r="IX299" s="114"/>
      <c r="IY299" s="114"/>
      <c r="IZ299" s="114"/>
      <c r="JA299" s="114"/>
      <c r="JB299" s="114"/>
      <c r="JC299" s="114"/>
      <c r="JD299" s="114"/>
      <c r="JE299" s="114"/>
      <c r="JF299" s="114"/>
      <c r="JG299" s="114"/>
      <c r="JH299" s="114"/>
      <c r="JI299" s="114"/>
      <c r="JJ299" s="114"/>
      <c r="JK299" s="114"/>
      <c r="JL299" s="114"/>
      <c r="JM299" s="114"/>
      <c r="JN299" s="114"/>
      <c r="JO299" s="114"/>
      <c r="JP299" s="114"/>
      <c r="JQ299" s="114"/>
      <c r="JR299" s="114"/>
      <c r="JS299" s="114"/>
      <c r="JT299" s="114"/>
      <c r="JU299" s="114"/>
      <c r="JV299" s="114"/>
      <c r="JW299" s="114"/>
      <c r="JX299" s="114"/>
      <c r="JY299" s="114"/>
      <c r="JZ299" s="114"/>
      <c r="KA299" s="114"/>
      <c r="KB299" s="114"/>
      <c r="KC299" s="114"/>
      <c r="KD299" s="114"/>
      <c r="KE299" s="114"/>
      <c r="KF299" s="114"/>
      <c r="KG299" s="114"/>
      <c r="KH299" s="114"/>
      <c r="KI299" s="114"/>
      <c r="KJ299" s="114"/>
      <c r="KK299" s="114"/>
      <c r="KL299" s="114"/>
      <c r="KM299" s="114"/>
      <c r="KN299" s="114"/>
      <c r="KO299" s="114"/>
      <c r="KP299" s="114"/>
      <c r="KQ299" s="114"/>
      <c r="KR299" s="114"/>
      <c r="KS299" s="114"/>
      <c r="KT299" s="114"/>
      <c r="KU299" s="114"/>
      <c r="KV299" s="114"/>
      <c r="KW299" s="114"/>
      <c r="KX299" s="114"/>
      <c r="KY299" s="114"/>
      <c r="KZ299" s="114"/>
      <c r="LA299" s="114"/>
      <c r="LB299" s="114"/>
      <c r="LC299" s="114"/>
    </row>
    <row r="300" spans="1:315" s="139" customFormat="1" ht="25" customHeight="1">
      <c r="A300" s="137"/>
      <c r="B300" s="170"/>
      <c r="C300" s="171"/>
      <c r="D300" s="172"/>
      <c r="E300" s="173"/>
      <c r="F300" s="173"/>
      <c r="G300" s="173"/>
      <c r="H300" s="174"/>
      <c r="I300" s="137"/>
      <c r="J300" s="175" t="str">
        <f t="shared" si="12"/>
        <v/>
      </c>
      <c r="K300" s="176"/>
      <c r="L300" s="177" t="str">
        <f t="shared" si="13"/>
        <v/>
      </c>
      <c r="M300" s="176"/>
      <c r="N300" s="177" t="str">
        <f t="shared" si="14"/>
        <v/>
      </c>
      <c r="O300" s="176"/>
      <c r="P300" s="177" t="str">
        <f t="shared" si="15"/>
        <v/>
      </c>
      <c r="Q300" s="178"/>
      <c r="R300" s="137"/>
      <c r="S300" s="175" t="str">
        <f t="shared" si="16"/>
        <v/>
      </c>
      <c r="T300" s="176"/>
      <c r="U300" s="177" t="str">
        <f t="shared" si="17"/>
        <v/>
      </c>
      <c r="V300" s="176"/>
      <c r="W300" s="177" t="str">
        <f t="shared" si="18"/>
        <v/>
      </c>
      <c r="X300" s="176"/>
      <c r="Y300" s="179" t="str">
        <f t="shared" si="19"/>
        <v/>
      </c>
      <c r="Z300" s="180"/>
      <c r="AA300" s="137"/>
      <c r="AB300" s="181"/>
      <c r="AC300" s="182" t="str">
        <f t="shared" si="10"/>
        <v/>
      </c>
      <c r="AD300" s="183" t="str">
        <f t="shared" si="11"/>
        <v/>
      </c>
      <c r="AE300" s="184"/>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7"/>
      <c r="BE300" s="137"/>
      <c r="BF300" s="137"/>
      <c r="BG300" s="137"/>
      <c r="BH300" s="137"/>
      <c r="BI300" s="137"/>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4"/>
      <c r="CV300" s="114"/>
      <c r="CW300" s="114"/>
      <c r="CX300" s="114"/>
      <c r="CY300" s="114"/>
      <c r="CZ300" s="114"/>
      <c r="DA300" s="114"/>
      <c r="DB300" s="114"/>
      <c r="DC300" s="114"/>
      <c r="DD300" s="114"/>
      <c r="DE300" s="114"/>
      <c r="DF300" s="114"/>
      <c r="DG300" s="114"/>
      <c r="DH300" s="114"/>
      <c r="DI300" s="114"/>
      <c r="DJ300" s="114"/>
      <c r="DK300" s="114"/>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14"/>
      <c r="EH300" s="114"/>
      <c r="EI300" s="114"/>
      <c r="EJ300" s="114"/>
      <c r="EK300" s="114"/>
      <c r="EL300" s="114"/>
      <c r="EM300" s="114"/>
      <c r="EN300" s="114"/>
      <c r="EO300" s="114"/>
      <c r="EP300" s="114"/>
      <c r="EQ300" s="114"/>
      <c r="ER300" s="114"/>
      <c r="ES300" s="114"/>
      <c r="ET300" s="114"/>
      <c r="EU300" s="114"/>
      <c r="EV300" s="114"/>
      <c r="EW300" s="114"/>
      <c r="EX300" s="114"/>
      <c r="EY300" s="114"/>
      <c r="EZ300" s="114"/>
      <c r="FA300" s="114"/>
      <c r="FB300" s="114"/>
      <c r="FC300" s="114"/>
      <c r="FD300" s="114"/>
      <c r="FE300" s="114"/>
      <c r="FF300" s="114"/>
      <c r="FG300" s="114"/>
      <c r="FH300" s="114"/>
      <c r="FI300" s="114"/>
      <c r="FJ300" s="114"/>
      <c r="FK300" s="114"/>
      <c r="FL300" s="114"/>
      <c r="FM300" s="114"/>
      <c r="FN300" s="114"/>
      <c r="FO300" s="114"/>
      <c r="FP300" s="114"/>
      <c r="FQ300" s="114"/>
      <c r="FR300" s="114"/>
      <c r="FS300" s="114"/>
      <c r="FT300" s="114"/>
      <c r="FU300" s="114"/>
      <c r="FV300" s="114"/>
      <c r="FW300" s="114"/>
      <c r="FX300" s="114"/>
      <c r="FY300" s="114"/>
      <c r="FZ300" s="114"/>
      <c r="GA300" s="114"/>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c r="IC300" s="114"/>
      <c r="ID300" s="114"/>
      <c r="IE300" s="114"/>
      <c r="IF300" s="114"/>
      <c r="IG300" s="114"/>
      <c r="IH300" s="114"/>
      <c r="II300" s="114"/>
      <c r="IJ300" s="114"/>
      <c r="IK300" s="114"/>
      <c r="IL300" s="114"/>
      <c r="IM300" s="114"/>
      <c r="IN300" s="114"/>
      <c r="IO300" s="114"/>
      <c r="IP300" s="114"/>
      <c r="IQ300" s="114"/>
      <c r="IR300" s="114"/>
      <c r="IS300" s="114"/>
      <c r="IT300" s="114"/>
      <c r="IU300" s="114"/>
      <c r="IV300" s="114"/>
      <c r="IW300" s="114"/>
      <c r="IX300" s="114"/>
      <c r="IY300" s="114"/>
      <c r="IZ300" s="114"/>
      <c r="JA300" s="114"/>
      <c r="JB300" s="114"/>
      <c r="JC300" s="114"/>
      <c r="JD300" s="114"/>
      <c r="JE300" s="114"/>
      <c r="JF300" s="114"/>
      <c r="JG300" s="114"/>
      <c r="JH300" s="114"/>
      <c r="JI300" s="114"/>
      <c r="JJ300" s="114"/>
      <c r="JK300" s="114"/>
      <c r="JL300" s="114"/>
      <c r="JM300" s="114"/>
      <c r="JN300" s="114"/>
      <c r="JO300" s="114"/>
      <c r="JP300" s="114"/>
      <c r="JQ300" s="114"/>
      <c r="JR300" s="114"/>
      <c r="JS300" s="114"/>
      <c r="JT300" s="114"/>
      <c r="JU300" s="114"/>
      <c r="JV300" s="114"/>
      <c r="JW300" s="114"/>
      <c r="JX300" s="114"/>
      <c r="JY300" s="114"/>
      <c r="JZ300" s="114"/>
      <c r="KA300" s="114"/>
      <c r="KB300" s="114"/>
      <c r="KC300" s="114"/>
      <c r="KD300" s="114"/>
      <c r="KE300" s="114"/>
      <c r="KF300" s="114"/>
      <c r="KG300" s="114"/>
      <c r="KH300" s="114"/>
      <c r="KI300" s="114"/>
      <c r="KJ300" s="114"/>
      <c r="KK300" s="114"/>
      <c r="KL300" s="114"/>
      <c r="KM300" s="114"/>
      <c r="KN300" s="114"/>
      <c r="KO300" s="114"/>
      <c r="KP300" s="114"/>
      <c r="KQ300" s="114"/>
      <c r="KR300" s="114"/>
      <c r="KS300" s="114"/>
      <c r="KT300" s="114"/>
      <c r="KU300" s="114"/>
      <c r="KV300" s="114"/>
      <c r="KW300" s="114"/>
      <c r="KX300" s="114"/>
      <c r="KY300" s="114"/>
      <c r="KZ300" s="114"/>
      <c r="LA300" s="114"/>
      <c r="LB300" s="114"/>
      <c r="LC300" s="114"/>
    </row>
    <row r="301" spans="1:315" s="139" customFormat="1" ht="25" customHeight="1">
      <c r="A301" s="137"/>
      <c r="B301" s="170"/>
      <c r="C301" s="171"/>
      <c r="D301" s="172"/>
      <c r="E301" s="173"/>
      <c r="F301" s="173"/>
      <c r="G301" s="173"/>
      <c r="H301" s="174"/>
      <c r="I301" s="137"/>
      <c r="J301" s="175" t="str">
        <f t="shared" si="12"/>
        <v/>
      </c>
      <c r="K301" s="176"/>
      <c r="L301" s="177" t="str">
        <f t="shared" si="13"/>
        <v/>
      </c>
      <c r="M301" s="176"/>
      <c r="N301" s="177" t="str">
        <f t="shared" si="14"/>
        <v/>
      </c>
      <c r="O301" s="176"/>
      <c r="P301" s="177" t="str">
        <f t="shared" si="15"/>
        <v/>
      </c>
      <c r="Q301" s="178"/>
      <c r="R301" s="137"/>
      <c r="S301" s="175" t="str">
        <f t="shared" si="16"/>
        <v/>
      </c>
      <c r="T301" s="176"/>
      <c r="U301" s="177" t="str">
        <f t="shared" si="17"/>
        <v/>
      </c>
      <c r="V301" s="176"/>
      <c r="W301" s="177" t="str">
        <f t="shared" si="18"/>
        <v/>
      </c>
      <c r="X301" s="176"/>
      <c r="Y301" s="179" t="str">
        <f t="shared" si="19"/>
        <v/>
      </c>
      <c r="Z301" s="180"/>
      <c r="AA301" s="137"/>
      <c r="AB301" s="181"/>
      <c r="AC301" s="182" t="str">
        <f t="shared" si="10"/>
        <v/>
      </c>
      <c r="AD301" s="183" t="str">
        <f t="shared" si="11"/>
        <v/>
      </c>
      <c r="AE301" s="184"/>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7"/>
      <c r="BE301" s="137"/>
      <c r="BF301" s="137"/>
      <c r="BG301" s="137"/>
      <c r="BH301" s="137"/>
      <c r="BI301" s="137"/>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CH301" s="114"/>
      <c r="CI301" s="114"/>
      <c r="CJ301" s="114"/>
      <c r="CK301" s="114"/>
      <c r="CL301" s="114"/>
      <c r="CM301" s="114"/>
      <c r="CN301" s="114"/>
      <c r="CO301" s="114"/>
      <c r="CP301" s="114"/>
      <c r="CQ301" s="114"/>
      <c r="CR301" s="114"/>
      <c r="CS301" s="114"/>
      <c r="CT301" s="114"/>
      <c r="CU301" s="114"/>
      <c r="CV301" s="114"/>
      <c r="CW301" s="114"/>
      <c r="CX301" s="114"/>
      <c r="CY301" s="114"/>
      <c r="CZ301" s="114"/>
      <c r="DA301" s="114"/>
      <c r="DB301" s="114"/>
      <c r="DC301" s="114"/>
      <c r="DD301" s="114"/>
      <c r="DE301" s="114"/>
      <c r="DF301" s="114"/>
      <c r="DG301" s="114"/>
      <c r="DH301" s="114"/>
      <c r="DI301" s="114"/>
      <c r="DJ301" s="114"/>
      <c r="DK301" s="114"/>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c r="EV301" s="114"/>
      <c r="EW301" s="114"/>
      <c r="EX301" s="114"/>
      <c r="EY301" s="114"/>
      <c r="EZ301" s="114"/>
      <c r="FA301" s="114"/>
      <c r="FB301" s="114"/>
      <c r="FC301" s="114"/>
      <c r="FD301" s="114"/>
      <c r="FE301" s="114"/>
      <c r="FF301" s="114"/>
      <c r="FG301" s="114"/>
      <c r="FH301" s="114"/>
      <c r="FI301" s="114"/>
      <c r="FJ301" s="114"/>
      <c r="FK301" s="114"/>
      <c r="FL301" s="114"/>
      <c r="FM301" s="114"/>
      <c r="FN301" s="114"/>
      <c r="FO301" s="114"/>
      <c r="FP301" s="114"/>
      <c r="FQ301" s="114"/>
      <c r="FR301" s="114"/>
      <c r="FS301" s="114"/>
      <c r="FT301" s="114"/>
      <c r="FU301" s="114"/>
      <c r="FV301" s="114"/>
      <c r="FW301" s="114"/>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c r="IC301" s="114"/>
      <c r="ID301" s="114"/>
      <c r="IE301" s="114"/>
      <c r="IF301" s="114"/>
      <c r="IG301" s="114"/>
      <c r="IH301" s="114"/>
      <c r="II301" s="114"/>
      <c r="IJ301" s="114"/>
      <c r="IK301" s="114"/>
      <c r="IL301" s="114"/>
      <c r="IM301" s="114"/>
      <c r="IN301" s="114"/>
      <c r="IO301" s="114"/>
      <c r="IP301" s="114"/>
      <c r="IQ301" s="114"/>
      <c r="IR301" s="114"/>
      <c r="IS301" s="114"/>
      <c r="IT301" s="114"/>
      <c r="IU301" s="114"/>
      <c r="IV301" s="114"/>
      <c r="IW301" s="114"/>
      <c r="IX301" s="114"/>
      <c r="IY301" s="114"/>
      <c r="IZ301" s="114"/>
      <c r="JA301" s="114"/>
      <c r="JB301" s="114"/>
      <c r="JC301" s="114"/>
      <c r="JD301" s="114"/>
      <c r="JE301" s="114"/>
      <c r="JF301" s="114"/>
      <c r="JG301" s="114"/>
      <c r="JH301" s="114"/>
      <c r="JI301" s="114"/>
      <c r="JJ301" s="114"/>
      <c r="JK301" s="114"/>
      <c r="JL301" s="114"/>
      <c r="JM301" s="114"/>
      <c r="JN301" s="114"/>
      <c r="JO301" s="114"/>
      <c r="JP301" s="114"/>
      <c r="JQ301" s="114"/>
      <c r="JR301" s="114"/>
      <c r="JS301" s="114"/>
      <c r="JT301" s="114"/>
      <c r="JU301" s="114"/>
      <c r="JV301" s="114"/>
      <c r="JW301" s="114"/>
      <c r="JX301" s="114"/>
      <c r="JY301" s="114"/>
      <c r="JZ301" s="114"/>
      <c r="KA301" s="114"/>
      <c r="KB301" s="114"/>
      <c r="KC301" s="114"/>
      <c r="KD301" s="114"/>
      <c r="KE301" s="114"/>
      <c r="KF301" s="114"/>
      <c r="KG301" s="114"/>
      <c r="KH301" s="114"/>
      <c r="KI301" s="114"/>
      <c r="KJ301" s="114"/>
      <c r="KK301" s="114"/>
      <c r="KL301" s="114"/>
      <c r="KM301" s="114"/>
      <c r="KN301" s="114"/>
      <c r="KO301" s="114"/>
      <c r="KP301" s="114"/>
      <c r="KQ301" s="114"/>
      <c r="KR301" s="114"/>
      <c r="KS301" s="114"/>
      <c r="KT301" s="114"/>
      <c r="KU301" s="114"/>
      <c r="KV301" s="114"/>
      <c r="KW301" s="114"/>
      <c r="KX301" s="114"/>
      <c r="KY301" s="114"/>
      <c r="KZ301" s="114"/>
      <c r="LA301" s="114"/>
      <c r="LB301" s="114"/>
      <c r="LC301" s="114"/>
    </row>
    <row r="302" spans="1:315" s="139" customFormat="1" ht="25" customHeight="1">
      <c r="A302" s="137"/>
      <c r="B302" s="170"/>
      <c r="C302" s="171"/>
      <c r="D302" s="172"/>
      <c r="E302" s="173"/>
      <c r="F302" s="173"/>
      <c r="G302" s="173"/>
      <c r="H302" s="174"/>
      <c r="I302" s="137"/>
      <c r="J302" s="175" t="str">
        <f t="shared" si="12"/>
        <v/>
      </c>
      <c r="K302" s="176"/>
      <c r="L302" s="177" t="str">
        <f t="shared" si="13"/>
        <v/>
      </c>
      <c r="M302" s="176"/>
      <c r="N302" s="177" t="str">
        <f t="shared" si="14"/>
        <v/>
      </c>
      <c r="O302" s="176"/>
      <c r="P302" s="177" t="str">
        <f t="shared" si="15"/>
        <v/>
      </c>
      <c r="Q302" s="178"/>
      <c r="R302" s="137"/>
      <c r="S302" s="175" t="str">
        <f t="shared" si="16"/>
        <v/>
      </c>
      <c r="T302" s="176"/>
      <c r="U302" s="177" t="str">
        <f t="shared" si="17"/>
        <v/>
      </c>
      <c r="V302" s="176"/>
      <c r="W302" s="177" t="str">
        <f t="shared" si="18"/>
        <v/>
      </c>
      <c r="X302" s="176"/>
      <c r="Y302" s="179" t="str">
        <f t="shared" si="19"/>
        <v/>
      </c>
      <c r="Z302" s="180"/>
      <c r="AA302" s="137"/>
      <c r="AB302" s="181"/>
      <c r="AC302" s="182" t="str">
        <f t="shared" si="10"/>
        <v/>
      </c>
      <c r="AD302" s="183" t="str">
        <f t="shared" si="11"/>
        <v/>
      </c>
      <c r="AE302" s="184"/>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7"/>
      <c r="BE302" s="137"/>
      <c r="BF302" s="137"/>
      <c r="BG302" s="137"/>
      <c r="BH302" s="137"/>
      <c r="BI302" s="137"/>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114"/>
      <c r="CR302" s="114"/>
      <c r="CS302" s="114"/>
      <c r="CT302" s="114"/>
      <c r="CU302" s="114"/>
      <c r="CV302" s="114"/>
      <c r="CW302" s="114"/>
      <c r="CX302" s="114"/>
      <c r="CY302" s="114"/>
      <c r="CZ302" s="114"/>
      <c r="DA302" s="114"/>
      <c r="DB302" s="114"/>
      <c r="DC302" s="114"/>
      <c r="DD302" s="114"/>
      <c r="DE302" s="114"/>
      <c r="DF302" s="114"/>
      <c r="DG302" s="114"/>
      <c r="DH302" s="114"/>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c r="EV302" s="114"/>
      <c r="EW302" s="114"/>
      <c r="EX302" s="114"/>
      <c r="EY302" s="114"/>
      <c r="EZ302" s="114"/>
      <c r="FA302" s="114"/>
      <c r="FB302" s="114"/>
      <c r="FC302" s="114"/>
      <c r="FD302" s="114"/>
      <c r="FE302" s="114"/>
      <c r="FF302" s="114"/>
      <c r="FG302" s="114"/>
      <c r="FH302" s="114"/>
      <c r="FI302" s="114"/>
      <c r="FJ302" s="114"/>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c r="IC302" s="114"/>
      <c r="ID302" s="114"/>
      <c r="IE302" s="114"/>
      <c r="IF302" s="114"/>
      <c r="IG302" s="114"/>
      <c r="IH302" s="114"/>
      <c r="II302" s="114"/>
      <c r="IJ302" s="114"/>
      <c r="IK302" s="114"/>
      <c r="IL302" s="114"/>
      <c r="IM302" s="114"/>
      <c r="IN302" s="114"/>
      <c r="IO302" s="114"/>
      <c r="IP302" s="114"/>
      <c r="IQ302" s="114"/>
      <c r="IR302" s="114"/>
      <c r="IS302" s="114"/>
      <c r="IT302" s="114"/>
      <c r="IU302" s="114"/>
      <c r="IV302" s="114"/>
      <c r="IW302" s="114"/>
      <c r="IX302" s="114"/>
      <c r="IY302" s="114"/>
      <c r="IZ302" s="114"/>
      <c r="JA302" s="114"/>
      <c r="JB302" s="114"/>
      <c r="JC302" s="114"/>
      <c r="JD302" s="114"/>
      <c r="JE302" s="114"/>
      <c r="JF302" s="114"/>
      <c r="JG302" s="114"/>
      <c r="JH302" s="114"/>
      <c r="JI302" s="114"/>
      <c r="JJ302" s="114"/>
      <c r="JK302" s="114"/>
      <c r="JL302" s="114"/>
      <c r="JM302" s="114"/>
      <c r="JN302" s="114"/>
      <c r="JO302" s="114"/>
      <c r="JP302" s="114"/>
      <c r="JQ302" s="114"/>
      <c r="JR302" s="114"/>
      <c r="JS302" s="114"/>
      <c r="JT302" s="114"/>
      <c r="JU302" s="114"/>
      <c r="JV302" s="114"/>
      <c r="JW302" s="114"/>
      <c r="JX302" s="114"/>
      <c r="JY302" s="114"/>
      <c r="JZ302" s="114"/>
      <c r="KA302" s="114"/>
      <c r="KB302" s="114"/>
      <c r="KC302" s="114"/>
      <c r="KD302" s="114"/>
      <c r="KE302" s="114"/>
      <c r="KF302" s="114"/>
      <c r="KG302" s="114"/>
      <c r="KH302" s="114"/>
      <c r="KI302" s="114"/>
      <c r="KJ302" s="114"/>
      <c r="KK302" s="114"/>
      <c r="KL302" s="114"/>
      <c r="KM302" s="114"/>
      <c r="KN302" s="114"/>
      <c r="KO302" s="114"/>
      <c r="KP302" s="114"/>
      <c r="KQ302" s="114"/>
      <c r="KR302" s="114"/>
      <c r="KS302" s="114"/>
      <c r="KT302" s="114"/>
      <c r="KU302" s="114"/>
      <c r="KV302" s="114"/>
      <c r="KW302" s="114"/>
      <c r="KX302" s="114"/>
      <c r="KY302" s="114"/>
      <c r="KZ302" s="114"/>
      <c r="LA302" s="114"/>
      <c r="LB302" s="114"/>
      <c r="LC302" s="114"/>
    </row>
    <row r="303" spans="1:315" s="139" customFormat="1" ht="25" customHeight="1">
      <c r="A303" s="137"/>
      <c r="B303" s="170"/>
      <c r="C303" s="171"/>
      <c r="D303" s="172"/>
      <c r="E303" s="173"/>
      <c r="F303" s="173"/>
      <c r="G303" s="173"/>
      <c r="H303" s="174"/>
      <c r="I303" s="137"/>
      <c r="J303" s="175" t="str">
        <f t="shared" si="12"/>
        <v/>
      </c>
      <c r="K303" s="176"/>
      <c r="L303" s="177" t="str">
        <f t="shared" si="13"/>
        <v/>
      </c>
      <c r="M303" s="176"/>
      <c r="N303" s="177" t="str">
        <f t="shared" si="14"/>
        <v/>
      </c>
      <c r="O303" s="176"/>
      <c r="P303" s="177" t="str">
        <f t="shared" si="15"/>
        <v/>
      </c>
      <c r="Q303" s="178"/>
      <c r="R303" s="137"/>
      <c r="S303" s="175" t="str">
        <f t="shared" si="16"/>
        <v/>
      </c>
      <c r="T303" s="176"/>
      <c r="U303" s="177" t="str">
        <f t="shared" si="17"/>
        <v/>
      </c>
      <c r="V303" s="176"/>
      <c r="W303" s="177" t="str">
        <f t="shared" si="18"/>
        <v/>
      </c>
      <c r="X303" s="176"/>
      <c r="Y303" s="179" t="str">
        <f t="shared" si="19"/>
        <v/>
      </c>
      <c r="Z303" s="180"/>
      <c r="AA303" s="137"/>
      <c r="AB303" s="181"/>
      <c r="AC303" s="182" t="str">
        <f t="shared" si="10"/>
        <v/>
      </c>
      <c r="AD303" s="183" t="str">
        <f t="shared" si="11"/>
        <v/>
      </c>
      <c r="AE303" s="184"/>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7"/>
      <c r="BE303" s="137"/>
      <c r="BF303" s="137"/>
      <c r="BG303" s="137"/>
      <c r="BH303" s="137"/>
      <c r="BI303" s="137"/>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c r="CN303" s="114"/>
      <c r="CO303" s="114"/>
      <c r="CP303" s="114"/>
      <c r="CQ303" s="114"/>
      <c r="CR303" s="114"/>
      <c r="CS303" s="114"/>
      <c r="CT303" s="114"/>
      <c r="CU303" s="114"/>
      <c r="CV303" s="11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14"/>
      <c r="EH303" s="114"/>
      <c r="EI303" s="114"/>
      <c r="EJ303" s="114"/>
      <c r="EK303" s="114"/>
      <c r="EL303" s="114"/>
      <c r="EM303" s="114"/>
      <c r="EN303" s="114"/>
      <c r="EO303" s="114"/>
      <c r="EP303" s="114"/>
      <c r="EQ303" s="114"/>
      <c r="ER303" s="114"/>
      <c r="ES303" s="114"/>
      <c r="ET303" s="114"/>
      <c r="EU303" s="114"/>
      <c r="EV303" s="114"/>
      <c r="EW303" s="114"/>
      <c r="EX303" s="114"/>
      <c r="EY303" s="114"/>
      <c r="EZ303" s="114"/>
      <c r="FA303" s="114"/>
      <c r="FB303" s="114"/>
      <c r="FC303" s="114"/>
      <c r="FD303" s="114"/>
      <c r="FE303" s="114"/>
      <c r="FF303" s="114"/>
      <c r="FG303" s="114"/>
      <c r="FH303" s="114"/>
      <c r="FI303" s="114"/>
      <c r="FJ303" s="114"/>
      <c r="FK303" s="114"/>
      <c r="FL303" s="114"/>
      <c r="FM303" s="114"/>
      <c r="FN303" s="114"/>
      <c r="FO303" s="114"/>
      <c r="FP303" s="114"/>
      <c r="FQ303" s="114"/>
      <c r="FR303" s="114"/>
      <c r="FS303" s="114"/>
      <c r="FT303" s="114"/>
      <c r="FU303" s="114"/>
      <c r="FV303" s="114"/>
      <c r="FW303" s="114"/>
      <c r="FX303" s="114"/>
      <c r="FY303" s="114"/>
      <c r="FZ303" s="114"/>
      <c r="GA303" s="114"/>
      <c r="GB303" s="114"/>
      <c r="GC303" s="114"/>
      <c r="GD303" s="114"/>
      <c r="GE303" s="114"/>
      <c r="GF303" s="114"/>
      <c r="GG303" s="114"/>
      <c r="GH303" s="114"/>
      <c r="GI303" s="114"/>
      <c r="GJ303" s="114"/>
      <c r="GK303" s="114"/>
      <c r="GL303" s="114"/>
      <c r="GM303" s="114"/>
      <c r="GN303" s="114"/>
      <c r="GO303" s="114"/>
      <c r="GP303" s="114"/>
      <c r="GQ303" s="114"/>
      <c r="GR303" s="114"/>
      <c r="GS303" s="114"/>
      <c r="GT303" s="114"/>
      <c r="GU303" s="114"/>
      <c r="GV303" s="114"/>
      <c r="GW303" s="114"/>
      <c r="GX303" s="114"/>
      <c r="GY303" s="114"/>
      <c r="GZ303" s="114"/>
      <c r="HA303" s="114"/>
      <c r="HB303" s="114"/>
      <c r="HC303" s="114"/>
      <c r="HD303" s="114"/>
      <c r="HE303" s="114"/>
      <c r="HF303" s="114"/>
      <c r="HG303" s="114"/>
      <c r="HH303" s="114"/>
      <c r="HI303" s="114"/>
      <c r="HJ303" s="114"/>
      <c r="HK303" s="114"/>
      <c r="HL303" s="114"/>
      <c r="HM303" s="114"/>
      <c r="HN303" s="114"/>
      <c r="HO303" s="114"/>
      <c r="HP303" s="114"/>
      <c r="HQ303" s="114"/>
      <c r="HR303" s="114"/>
      <c r="HS303" s="114"/>
      <c r="HT303" s="114"/>
      <c r="HU303" s="114"/>
      <c r="HV303" s="114"/>
      <c r="HW303" s="114"/>
      <c r="HX303" s="114"/>
      <c r="HY303" s="114"/>
      <c r="HZ303" s="114"/>
      <c r="IA303" s="114"/>
      <c r="IB303" s="114"/>
      <c r="IC303" s="114"/>
      <c r="ID303" s="114"/>
      <c r="IE303" s="114"/>
      <c r="IF303" s="114"/>
      <c r="IG303" s="114"/>
      <c r="IH303" s="114"/>
      <c r="II303" s="114"/>
      <c r="IJ303" s="114"/>
      <c r="IK303" s="114"/>
      <c r="IL303" s="114"/>
      <c r="IM303" s="114"/>
      <c r="IN303" s="114"/>
      <c r="IO303" s="114"/>
      <c r="IP303" s="114"/>
      <c r="IQ303" s="114"/>
      <c r="IR303" s="114"/>
      <c r="IS303" s="114"/>
      <c r="IT303" s="114"/>
      <c r="IU303" s="114"/>
      <c r="IV303" s="114"/>
      <c r="IW303" s="114"/>
      <c r="IX303" s="114"/>
      <c r="IY303" s="114"/>
      <c r="IZ303" s="114"/>
      <c r="JA303" s="114"/>
      <c r="JB303" s="114"/>
      <c r="JC303" s="114"/>
      <c r="JD303" s="114"/>
      <c r="JE303" s="114"/>
      <c r="JF303" s="114"/>
      <c r="JG303" s="114"/>
      <c r="JH303" s="114"/>
      <c r="JI303" s="114"/>
      <c r="JJ303" s="114"/>
      <c r="JK303" s="114"/>
      <c r="JL303" s="114"/>
      <c r="JM303" s="114"/>
      <c r="JN303" s="114"/>
      <c r="JO303" s="114"/>
      <c r="JP303" s="114"/>
      <c r="JQ303" s="114"/>
      <c r="JR303" s="114"/>
      <c r="JS303" s="114"/>
      <c r="JT303" s="114"/>
      <c r="JU303" s="114"/>
      <c r="JV303" s="114"/>
      <c r="JW303" s="114"/>
      <c r="JX303" s="114"/>
      <c r="JY303" s="114"/>
      <c r="JZ303" s="114"/>
      <c r="KA303" s="114"/>
      <c r="KB303" s="114"/>
      <c r="KC303" s="114"/>
      <c r="KD303" s="114"/>
      <c r="KE303" s="114"/>
      <c r="KF303" s="114"/>
      <c r="KG303" s="114"/>
      <c r="KH303" s="114"/>
      <c r="KI303" s="114"/>
      <c r="KJ303" s="114"/>
      <c r="KK303" s="114"/>
      <c r="KL303" s="114"/>
      <c r="KM303" s="114"/>
      <c r="KN303" s="114"/>
      <c r="KO303" s="114"/>
      <c r="KP303" s="114"/>
      <c r="KQ303" s="114"/>
      <c r="KR303" s="114"/>
      <c r="KS303" s="114"/>
      <c r="KT303" s="114"/>
      <c r="KU303" s="114"/>
      <c r="KV303" s="114"/>
      <c r="KW303" s="114"/>
      <c r="KX303" s="114"/>
      <c r="KY303" s="114"/>
      <c r="KZ303" s="114"/>
      <c r="LA303" s="114"/>
      <c r="LB303" s="114"/>
      <c r="LC303" s="114"/>
    </row>
    <row r="304" spans="1:315" s="139" customFormat="1" ht="25" customHeight="1">
      <c r="A304" s="137"/>
      <c r="B304" s="170"/>
      <c r="C304" s="171"/>
      <c r="D304" s="172"/>
      <c r="E304" s="173"/>
      <c r="F304" s="173"/>
      <c r="G304" s="173"/>
      <c r="H304" s="174"/>
      <c r="I304" s="137"/>
      <c r="J304" s="175" t="str">
        <f t="shared" si="12"/>
        <v/>
      </c>
      <c r="K304" s="176"/>
      <c r="L304" s="177" t="str">
        <f t="shared" si="13"/>
        <v/>
      </c>
      <c r="M304" s="176"/>
      <c r="N304" s="177" t="str">
        <f t="shared" si="14"/>
        <v/>
      </c>
      <c r="O304" s="176"/>
      <c r="P304" s="177" t="str">
        <f t="shared" si="15"/>
        <v/>
      </c>
      <c r="Q304" s="178"/>
      <c r="R304" s="137"/>
      <c r="S304" s="175" t="str">
        <f t="shared" si="16"/>
        <v/>
      </c>
      <c r="T304" s="176"/>
      <c r="U304" s="177" t="str">
        <f t="shared" si="17"/>
        <v/>
      </c>
      <c r="V304" s="176"/>
      <c r="W304" s="177" t="str">
        <f t="shared" si="18"/>
        <v/>
      </c>
      <c r="X304" s="176"/>
      <c r="Y304" s="179" t="str">
        <f t="shared" si="19"/>
        <v/>
      </c>
      <c r="Z304" s="180"/>
      <c r="AA304" s="137"/>
      <c r="AB304" s="181"/>
      <c r="AC304" s="182" t="str">
        <f t="shared" si="10"/>
        <v/>
      </c>
      <c r="AD304" s="183" t="str">
        <f t="shared" si="11"/>
        <v/>
      </c>
      <c r="AE304" s="184"/>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7"/>
      <c r="BE304" s="137"/>
      <c r="BF304" s="137"/>
      <c r="BG304" s="137"/>
      <c r="BH304" s="137"/>
      <c r="BI304" s="137"/>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c r="EV304" s="114"/>
      <c r="EW304" s="114"/>
      <c r="EX304" s="114"/>
      <c r="EY304" s="114"/>
      <c r="EZ304" s="114"/>
      <c r="FA304" s="114"/>
      <c r="FB304" s="114"/>
      <c r="FC304" s="114"/>
      <c r="FD304" s="114"/>
      <c r="FE304" s="114"/>
      <c r="FF304" s="114"/>
      <c r="FG304" s="114"/>
      <c r="FH304" s="114"/>
      <c r="FI304" s="114"/>
      <c r="FJ304" s="114"/>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c r="IC304" s="114"/>
      <c r="ID304" s="114"/>
      <c r="IE304" s="114"/>
      <c r="IF304" s="114"/>
      <c r="IG304" s="114"/>
      <c r="IH304" s="114"/>
      <c r="II304" s="114"/>
      <c r="IJ304" s="114"/>
      <c r="IK304" s="114"/>
      <c r="IL304" s="114"/>
      <c r="IM304" s="114"/>
      <c r="IN304" s="114"/>
      <c r="IO304" s="114"/>
      <c r="IP304" s="114"/>
      <c r="IQ304" s="114"/>
      <c r="IR304" s="114"/>
      <c r="IS304" s="114"/>
      <c r="IT304" s="114"/>
      <c r="IU304" s="114"/>
      <c r="IV304" s="114"/>
      <c r="IW304" s="114"/>
      <c r="IX304" s="114"/>
      <c r="IY304" s="114"/>
      <c r="IZ304" s="114"/>
      <c r="JA304" s="114"/>
      <c r="JB304" s="114"/>
      <c r="JC304" s="114"/>
      <c r="JD304" s="114"/>
      <c r="JE304" s="114"/>
      <c r="JF304" s="114"/>
      <c r="JG304" s="114"/>
      <c r="JH304" s="114"/>
      <c r="JI304" s="114"/>
      <c r="JJ304" s="114"/>
      <c r="JK304" s="114"/>
      <c r="JL304" s="114"/>
      <c r="JM304" s="114"/>
      <c r="JN304" s="114"/>
      <c r="JO304" s="114"/>
      <c r="JP304" s="114"/>
      <c r="JQ304" s="114"/>
      <c r="JR304" s="114"/>
      <c r="JS304" s="114"/>
      <c r="JT304" s="114"/>
      <c r="JU304" s="114"/>
      <c r="JV304" s="114"/>
      <c r="JW304" s="114"/>
      <c r="JX304" s="114"/>
      <c r="JY304" s="114"/>
      <c r="JZ304" s="114"/>
      <c r="KA304" s="114"/>
      <c r="KB304" s="114"/>
      <c r="KC304" s="114"/>
      <c r="KD304" s="114"/>
      <c r="KE304" s="114"/>
      <c r="KF304" s="114"/>
      <c r="KG304" s="114"/>
      <c r="KH304" s="114"/>
      <c r="KI304" s="114"/>
      <c r="KJ304" s="114"/>
      <c r="KK304" s="114"/>
      <c r="KL304" s="114"/>
      <c r="KM304" s="114"/>
      <c r="KN304" s="114"/>
      <c r="KO304" s="114"/>
      <c r="KP304" s="114"/>
      <c r="KQ304" s="114"/>
      <c r="KR304" s="114"/>
      <c r="KS304" s="114"/>
      <c r="KT304" s="114"/>
      <c r="KU304" s="114"/>
      <c r="KV304" s="114"/>
      <c r="KW304" s="114"/>
      <c r="KX304" s="114"/>
      <c r="KY304" s="114"/>
      <c r="KZ304" s="114"/>
      <c r="LA304" s="114"/>
      <c r="LB304" s="114"/>
      <c r="LC304" s="114"/>
    </row>
    <row r="305" spans="1:315" s="139" customFormat="1" ht="25" customHeight="1">
      <c r="A305" s="137"/>
      <c r="B305" s="170"/>
      <c r="C305" s="171"/>
      <c r="D305" s="172"/>
      <c r="E305" s="173"/>
      <c r="F305" s="173"/>
      <c r="G305" s="173"/>
      <c r="H305" s="174"/>
      <c r="I305" s="137"/>
      <c r="J305" s="175" t="str">
        <f t="shared" si="12"/>
        <v/>
      </c>
      <c r="K305" s="176"/>
      <c r="L305" s="177" t="str">
        <f t="shared" si="13"/>
        <v/>
      </c>
      <c r="M305" s="176"/>
      <c r="N305" s="177" t="str">
        <f t="shared" si="14"/>
        <v/>
      </c>
      <c r="O305" s="176"/>
      <c r="P305" s="177" t="str">
        <f t="shared" si="15"/>
        <v/>
      </c>
      <c r="Q305" s="178"/>
      <c r="R305" s="137"/>
      <c r="S305" s="175" t="str">
        <f t="shared" si="16"/>
        <v/>
      </c>
      <c r="T305" s="176"/>
      <c r="U305" s="177" t="str">
        <f t="shared" si="17"/>
        <v/>
      </c>
      <c r="V305" s="176"/>
      <c r="W305" s="177" t="str">
        <f t="shared" si="18"/>
        <v/>
      </c>
      <c r="X305" s="176"/>
      <c r="Y305" s="179" t="str">
        <f t="shared" si="19"/>
        <v/>
      </c>
      <c r="Z305" s="180"/>
      <c r="AA305" s="137"/>
      <c r="AB305" s="181"/>
      <c r="AC305" s="182" t="str">
        <f t="shared" si="10"/>
        <v/>
      </c>
      <c r="AD305" s="183" t="str">
        <f t="shared" si="11"/>
        <v/>
      </c>
      <c r="AE305" s="184"/>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7"/>
      <c r="BE305" s="137"/>
      <c r="BF305" s="137"/>
      <c r="BG305" s="137"/>
      <c r="BH305" s="137"/>
      <c r="BI305" s="137"/>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CH305" s="114"/>
      <c r="CI305" s="114"/>
      <c r="CJ305" s="114"/>
      <c r="CK305" s="114"/>
      <c r="CL305" s="114"/>
      <c r="CM305" s="114"/>
      <c r="CN305" s="114"/>
      <c r="CO305" s="114"/>
      <c r="CP305" s="114"/>
      <c r="CQ305" s="114"/>
      <c r="CR305" s="114"/>
      <c r="CS305" s="114"/>
      <c r="CT305" s="114"/>
      <c r="CU305" s="114"/>
      <c r="CV305" s="114"/>
      <c r="CW305" s="114"/>
      <c r="CX305" s="114"/>
      <c r="CY305" s="114"/>
      <c r="CZ305" s="114"/>
      <c r="DA305" s="114"/>
      <c r="DB305" s="114"/>
      <c r="DC305" s="114"/>
      <c r="DD305" s="114"/>
      <c r="DE305" s="114"/>
      <c r="DF305" s="114"/>
      <c r="DG305" s="114"/>
      <c r="DH305" s="114"/>
      <c r="DI305" s="114"/>
      <c r="DJ305" s="114"/>
      <c r="DK305" s="114"/>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14"/>
      <c r="EH305" s="114"/>
      <c r="EI305" s="114"/>
      <c r="EJ305" s="114"/>
      <c r="EK305" s="114"/>
      <c r="EL305" s="114"/>
      <c r="EM305" s="114"/>
      <c r="EN305" s="114"/>
      <c r="EO305" s="114"/>
      <c r="EP305" s="114"/>
      <c r="EQ305" s="114"/>
      <c r="ER305" s="114"/>
      <c r="ES305" s="114"/>
      <c r="ET305" s="114"/>
      <c r="EU305" s="114"/>
      <c r="EV305" s="114"/>
      <c r="EW305" s="114"/>
      <c r="EX305" s="114"/>
      <c r="EY305" s="114"/>
      <c r="EZ305" s="114"/>
      <c r="FA305" s="114"/>
      <c r="FB305" s="114"/>
      <c r="FC305" s="114"/>
      <c r="FD305" s="114"/>
      <c r="FE305" s="114"/>
      <c r="FF305" s="114"/>
      <c r="FG305" s="114"/>
      <c r="FH305" s="114"/>
      <c r="FI305" s="114"/>
      <c r="FJ305" s="114"/>
      <c r="FK305" s="114"/>
      <c r="FL305" s="114"/>
      <c r="FM305" s="114"/>
      <c r="FN305" s="114"/>
      <c r="FO305" s="114"/>
      <c r="FP305" s="114"/>
      <c r="FQ305" s="114"/>
      <c r="FR305" s="114"/>
      <c r="FS305" s="114"/>
      <c r="FT305" s="114"/>
      <c r="FU305" s="114"/>
      <c r="FV305" s="114"/>
      <c r="FW305" s="114"/>
      <c r="FX305" s="114"/>
      <c r="FY305" s="114"/>
      <c r="FZ305" s="114"/>
      <c r="GA305" s="114"/>
      <c r="GB305" s="114"/>
      <c r="GC305" s="114"/>
      <c r="GD305" s="114"/>
      <c r="GE305" s="114"/>
      <c r="GF305" s="114"/>
      <c r="GG305" s="114"/>
      <c r="GH305" s="114"/>
      <c r="GI305" s="114"/>
      <c r="GJ305" s="114"/>
      <c r="GK305" s="114"/>
      <c r="GL305" s="114"/>
      <c r="GM305" s="114"/>
      <c r="GN305" s="114"/>
      <c r="GO305" s="114"/>
      <c r="GP305" s="114"/>
      <c r="GQ305" s="114"/>
      <c r="GR305" s="114"/>
      <c r="GS305" s="114"/>
      <c r="GT305" s="114"/>
      <c r="GU305" s="114"/>
      <c r="GV305" s="114"/>
      <c r="GW305" s="114"/>
      <c r="GX305" s="114"/>
      <c r="GY305" s="114"/>
      <c r="GZ305" s="114"/>
      <c r="HA305" s="114"/>
      <c r="HB305" s="114"/>
      <c r="HC305" s="114"/>
      <c r="HD305" s="114"/>
      <c r="HE305" s="114"/>
      <c r="HF305" s="114"/>
      <c r="HG305" s="114"/>
      <c r="HH305" s="114"/>
      <c r="HI305" s="114"/>
      <c r="HJ305" s="114"/>
      <c r="HK305" s="114"/>
      <c r="HL305" s="114"/>
      <c r="HM305" s="114"/>
      <c r="HN305" s="114"/>
      <c r="HO305" s="114"/>
      <c r="HP305" s="114"/>
      <c r="HQ305" s="114"/>
      <c r="HR305" s="114"/>
      <c r="HS305" s="114"/>
      <c r="HT305" s="114"/>
      <c r="HU305" s="114"/>
      <c r="HV305" s="114"/>
      <c r="HW305" s="114"/>
      <c r="HX305" s="114"/>
      <c r="HY305" s="114"/>
      <c r="HZ305" s="114"/>
      <c r="IA305" s="114"/>
      <c r="IB305" s="114"/>
      <c r="IC305" s="114"/>
      <c r="ID305" s="114"/>
      <c r="IE305" s="114"/>
      <c r="IF305" s="114"/>
      <c r="IG305" s="114"/>
      <c r="IH305" s="114"/>
      <c r="II305" s="114"/>
      <c r="IJ305" s="114"/>
      <c r="IK305" s="114"/>
      <c r="IL305" s="114"/>
      <c r="IM305" s="114"/>
      <c r="IN305" s="114"/>
      <c r="IO305" s="114"/>
      <c r="IP305" s="114"/>
      <c r="IQ305" s="114"/>
      <c r="IR305" s="114"/>
      <c r="IS305" s="114"/>
      <c r="IT305" s="114"/>
      <c r="IU305" s="114"/>
      <c r="IV305" s="114"/>
      <c r="IW305" s="114"/>
      <c r="IX305" s="114"/>
      <c r="IY305" s="114"/>
      <c r="IZ305" s="114"/>
      <c r="JA305" s="114"/>
      <c r="JB305" s="114"/>
      <c r="JC305" s="114"/>
      <c r="JD305" s="114"/>
      <c r="JE305" s="114"/>
      <c r="JF305" s="114"/>
      <c r="JG305" s="114"/>
      <c r="JH305" s="114"/>
      <c r="JI305" s="114"/>
      <c r="JJ305" s="114"/>
      <c r="JK305" s="114"/>
      <c r="JL305" s="114"/>
      <c r="JM305" s="114"/>
      <c r="JN305" s="114"/>
      <c r="JO305" s="114"/>
      <c r="JP305" s="114"/>
      <c r="JQ305" s="114"/>
      <c r="JR305" s="114"/>
      <c r="JS305" s="114"/>
      <c r="JT305" s="114"/>
      <c r="JU305" s="114"/>
      <c r="JV305" s="114"/>
      <c r="JW305" s="114"/>
      <c r="JX305" s="114"/>
      <c r="JY305" s="114"/>
      <c r="JZ305" s="114"/>
      <c r="KA305" s="114"/>
      <c r="KB305" s="114"/>
      <c r="KC305" s="114"/>
      <c r="KD305" s="114"/>
      <c r="KE305" s="114"/>
      <c r="KF305" s="114"/>
      <c r="KG305" s="114"/>
      <c r="KH305" s="114"/>
      <c r="KI305" s="114"/>
      <c r="KJ305" s="114"/>
      <c r="KK305" s="114"/>
      <c r="KL305" s="114"/>
      <c r="KM305" s="114"/>
      <c r="KN305" s="114"/>
      <c r="KO305" s="114"/>
      <c r="KP305" s="114"/>
      <c r="KQ305" s="114"/>
      <c r="KR305" s="114"/>
      <c r="KS305" s="114"/>
      <c r="KT305" s="114"/>
      <c r="KU305" s="114"/>
      <c r="KV305" s="114"/>
      <c r="KW305" s="114"/>
      <c r="KX305" s="114"/>
      <c r="KY305" s="114"/>
      <c r="KZ305" s="114"/>
      <c r="LA305" s="114"/>
      <c r="LB305" s="114"/>
      <c r="LC305" s="114"/>
    </row>
    <row r="306" spans="1:315" s="139" customFormat="1" ht="25" customHeight="1">
      <c r="A306" s="137"/>
      <c r="B306" s="170"/>
      <c r="C306" s="171"/>
      <c r="D306" s="172"/>
      <c r="E306" s="173"/>
      <c r="F306" s="173"/>
      <c r="G306" s="173"/>
      <c r="H306" s="174"/>
      <c r="I306" s="137"/>
      <c r="J306" s="175" t="str">
        <f t="shared" si="12"/>
        <v/>
      </c>
      <c r="K306" s="176"/>
      <c r="L306" s="177" t="str">
        <f t="shared" si="13"/>
        <v/>
      </c>
      <c r="M306" s="176"/>
      <c r="N306" s="177" t="str">
        <f t="shared" si="14"/>
        <v/>
      </c>
      <c r="O306" s="176"/>
      <c r="P306" s="177" t="str">
        <f t="shared" si="15"/>
        <v/>
      </c>
      <c r="Q306" s="178"/>
      <c r="R306" s="137"/>
      <c r="S306" s="175" t="str">
        <f t="shared" si="16"/>
        <v/>
      </c>
      <c r="T306" s="176"/>
      <c r="U306" s="177" t="str">
        <f t="shared" si="17"/>
        <v/>
      </c>
      <c r="V306" s="176"/>
      <c r="W306" s="177" t="str">
        <f t="shared" si="18"/>
        <v/>
      </c>
      <c r="X306" s="176"/>
      <c r="Y306" s="179" t="str">
        <f t="shared" si="19"/>
        <v/>
      </c>
      <c r="Z306" s="180"/>
      <c r="AA306" s="137"/>
      <c r="AB306" s="181"/>
      <c r="AC306" s="182" t="str">
        <f t="shared" si="10"/>
        <v/>
      </c>
      <c r="AD306" s="183" t="str">
        <f t="shared" si="11"/>
        <v/>
      </c>
      <c r="AE306" s="184"/>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7"/>
      <c r="BE306" s="137"/>
      <c r="BF306" s="137"/>
      <c r="BG306" s="137"/>
      <c r="BH306" s="137"/>
      <c r="BI306" s="137"/>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c r="CN306" s="114"/>
      <c r="CO306" s="114"/>
      <c r="CP306" s="114"/>
      <c r="CQ306" s="114"/>
      <c r="CR306" s="114"/>
      <c r="CS306" s="114"/>
      <c r="CT306" s="114"/>
      <c r="CU306" s="114"/>
      <c r="CV306" s="114"/>
      <c r="CW306" s="114"/>
      <c r="CX306" s="114"/>
      <c r="CY306" s="114"/>
      <c r="CZ306" s="114"/>
      <c r="DA306" s="114"/>
      <c r="DB306" s="114"/>
      <c r="DC306" s="114"/>
      <c r="DD306" s="114"/>
      <c r="DE306" s="114"/>
      <c r="DF306" s="114"/>
      <c r="DG306" s="114"/>
      <c r="DH306" s="114"/>
      <c r="DI306" s="114"/>
      <c r="DJ306" s="114"/>
      <c r="DK306" s="114"/>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14"/>
      <c r="EH306" s="114"/>
      <c r="EI306" s="114"/>
      <c r="EJ306" s="114"/>
      <c r="EK306" s="114"/>
      <c r="EL306" s="114"/>
      <c r="EM306" s="114"/>
      <c r="EN306" s="114"/>
      <c r="EO306" s="114"/>
      <c r="EP306" s="114"/>
      <c r="EQ306" s="114"/>
      <c r="ER306" s="114"/>
      <c r="ES306" s="114"/>
      <c r="ET306" s="114"/>
      <c r="EU306" s="114"/>
      <c r="EV306" s="114"/>
      <c r="EW306" s="114"/>
      <c r="EX306" s="114"/>
      <c r="EY306" s="114"/>
      <c r="EZ306" s="114"/>
      <c r="FA306" s="114"/>
      <c r="FB306" s="114"/>
      <c r="FC306" s="114"/>
      <c r="FD306" s="114"/>
      <c r="FE306" s="114"/>
      <c r="FF306" s="114"/>
      <c r="FG306" s="114"/>
      <c r="FH306" s="114"/>
      <c r="FI306" s="114"/>
      <c r="FJ306" s="114"/>
      <c r="FK306" s="114"/>
      <c r="FL306" s="114"/>
      <c r="FM306" s="114"/>
      <c r="FN306" s="114"/>
      <c r="FO306" s="114"/>
      <c r="FP306" s="114"/>
      <c r="FQ306" s="114"/>
      <c r="FR306" s="114"/>
      <c r="FS306" s="114"/>
      <c r="FT306" s="114"/>
      <c r="FU306" s="114"/>
      <c r="FV306" s="114"/>
      <c r="FW306" s="114"/>
      <c r="FX306" s="114"/>
      <c r="FY306" s="114"/>
      <c r="FZ306" s="114"/>
      <c r="GA306" s="114"/>
      <c r="GB306" s="114"/>
      <c r="GC306" s="114"/>
      <c r="GD306" s="114"/>
      <c r="GE306" s="114"/>
      <c r="GF306" s="114"/>
      <c r="GG306" s="114"/>
      <c r="GH306" s="114"/>
      <c r="GI306" s="114"/>
      <c r="GJ306" s="114"/>
      <c r="GK306" s="114"/>
      <c r="GL306" s="114"/>
      <c r="GM306" s="114"/>
      <c r="GN306" s="114"/>
      <c r="GO306" s="114"/>
      <c r="GP306" s="114"/>
      <c r="GQ306" s="114"/>
      <c r="GR306" s="114"/>
      <c r="GS306" s="114"/>
      <c r="GT306" s="114"/>
      <c r="GU306" s="114"/>
      <c r="GV306" s="114"/>
      <c r="GW306" s="114"/>
      <c r="GX306" s="114"/>
      <c r="GY306" s="114"/>
      <c r="GZ306" s="114"/>
      <c r="HA306" s="114"/>
      <c r="HB306" s="114"/>
      <c r="HC306" s="114"/>
      <c r="HD306" s="114"/>
      <c r="HE306" s="114"/>
      <c r="HF306" s="114"/>
      <c r="HG306" s="114"/>
      <c r="HH306" s="114"/>
      <c r="HI306" s="114"/>
      <c r="HJ306" s="114"/>
      <c r="HK306" s="114"/>
      <c r="HL306" s="114"/>
      <c r="HM306" s="114"/>
      <c r="HN306" s="114"/>
      <c r="HO306" s="114"/>
      <c r="HP306" s="114"/>
      <c r="HQ306" s="114"/>
      <c r="HR306" s="114"/>
      <c r="HS306" s="114"/>
      <c r="HT306" s="114"/>
      <c r="HU306" s="114"/>
      <c r="HV306" s="114"/>
      <c r="HW306" s="114"/>
      <c r="HX306" s="114"/>
      <c r="HY306" s="114"/>
      <c r="HZ306" s="114"/>
      <c r="IA306" s="114"/>
      <c r="IB306" s="114"/>
      <c r="IC306" s="114"/>
      <c r="ID306" s="114"/>
      <c r="IE306" s="114"/>
      <c r="IF306" s="114"/>
      <c r="IG306" s="114"/>
      <c r="IH306" s="114"/>
      <c r="II306" s="114"/>
      <c r="IJ306" s="114"/>
      <c r="IK306" s="114"/>
      <c r="IL306" s="114"/>
      <c r="IM306" s="114"/>
      <c r="IN306" s="114"/>
      <c r="IO306" s="114"/>
      <c r="IP306" s="114"/>
      <c r="IQ306" s="114"/>
      <c r="IR306" s="114"/>
      <c r="IS306" s="114"/>
      <c r="IT306" s="114"/>
      <c r="IU306" s="114"/>
      <c r="IV306" s="114"/>
      <c r="IW306" s="114"/>
      <c r="IX306" s="114"/>
      <c r="IY306" s="114"/>
      <c r="IZ306" s="114"/>
      <c r="JA306" s="114"/>
      <c r="JB306" s="114"/>
      <c r="JC306" s="114"/>
      <c r="JD306" s="114"/>
      <c r="JE306" s="114"/>
      <c r="JF306" s="114"/>
      <c r="JG306" s="114"/>
      <c r="JH306" s="114"/>
      <c r="JI306" s="114"/>
      <c r="JJ306" s="114"/>
      <c r="JK306" s="114"/>
      <c r="JL306" s="114"/>
      <c r="JM306" s="114"/>
      <c r="JN306" s="114"/>
      <c r="JO306" s="114"/>
      <c r="JP306" s="114"/>
      <c r="JQ306" s="114"/>
      <c r="JR306" s="114"/>
      <c r="JS306" s="114"/>
      <c r="JT306" s="114"/>
      <c r="JU306" s="114"/>
      <c r="JV306" s="114"/>
      <c r="JW306" s="114"/>
      <c r="JX306" s="114"/>
      <c r="JY306" s="114"/>
      <c r="JZ306" s="114"/>
      <c r="KA306" s="114"/>
      <c r="KB306" s="114"/>
      <c r="KC306" s="114"/>
      <c r="KD306" s="114"/>
      <c r="KE306" s="114"/>
      <c r="KF306" s="114"/>
      <c r="KG306" s="114"/>
      <c r="KH306" s="114"/>
      <c r="KI306" s="114"/>
      <c r="KJ306" s="114"/>
      <c r="KK306" s="114"/>
      <c r="KL306" s="114"/>
      <c r="KM306" s="114"/>
      <c r="KN306" s="114"/>
      <c r="KO306" s="114"/>
      <c r="KP306" s="114"/>
      <c r="KQ306" s="114"/>
      <c r="KR306" s="114"/>
      <c r="KS306" s="114"/>
      <c r="KT306" s="114"/>
      <c r="KU306" s="114"/>
      <c r="KV306" s="114"/>
      <c r="KW306" s="114"/>
      <c r="KX306" s="114"/>
      <c r="KY306" s="114"/>
      <c r="KZ306" s="114"/>
      <c r="LA306" s="114"/>
      <c r="LB306" s="114"/>
      <c r="LC306" s="114"/>
    </row>
    <row r="307" spans="1:315" s="139" customFormat="1" ht="25" customHeight="1">
      <c r="A307" s="137"/>
      <c r="B307" s="170"/>
      <c r="C307" s="171"/>
      <c r="D307" s="172"/>
      <c r="E307" s="173"/>
      <c r="F307" s="173"/>
      <c r="G307" s="173"/>
      <c r="H307" s="174"/>
      <c r="I307" s="137"/>
      <c r="J307" s="175" t="str">
        <f t="shared" si="12"/>
        <v/>
      </c>
      <c r="K307" s="176"/>
      <c r="L307" s="177" t="str">
        <f t="shared" si="13"/>
        <v/>
      </c>
      <c r="M307" s="176"/>
      <c r="N307" s="177" t="str">
        <f t="shared" si="14"/>
        <v/>
      </c>
      <c r="O307" s="176"/>
      <c r="P307" s="177" t="str">
        <f t="shared" si="15"/>
        <v/>
      </c>
      <c r="Q307" s="178"/>
      <c r="R307" s="137"/>
      <c r="S307" s="175" t="str">
        <f t="shared" si="16"/>
        <v/>
      </c>
      <c r="T307" s="176"/>
      <c r="U307" s="177" t="str">
        <f t="shared" si="17"/>
        <v/>
      </c>
      <c r="V307" s="176"/>
      <c r="W307" s="177" t="str">
        <f t="shared" si="18"/>
        <v/>
      </c>
      <c r="X307" s="176"/>
      <c r="Y307" s="179" t="str">
        <f t="shared" si="19"/>
        <v/>
      </c>
      <c r="Z307" s="180"/>
      <c r="AA307" s="137"/>
      <c r="AB307" s="181"/>
      <c r="AC307" s="182" t="str">
        <f t="shared" si="10"/>
        <v/>
      </c>
      <c r="AD307" s="183" t="str">
        <f t="shared" si="11"/>
        <v/>
      </c>
      <c r="AE307" s="184"/>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7"/>
      <c r="BE307" s="137"/>
      <c r="BF307" s="137"/>
      <c r="BG307" s="137"/>
      <c r="BH307" s="137"/>
      <c r="BI307" s="137"/>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c r="CN307" s="114"/>
      <c r="CO307" s="114"/>
      <c r="CP307" s="114"/>
      <c r="CQ307" s="114"/>
      <c r="CR307" s="114"/>
      <c r="CS307" s="114"/>
      <c r="CT307" s="114"/>
      <c r="CU307" s="114"/>
      <c r="CV307" s="114"/>
      <c r="CW307" s="114"/>
      <c r="CX307" s="114"/>
      <c r="CY307" s="114"/>
      <c r="CZ307" s="114"/>
      <c r="DA307" s="114"/>
      <c r="DB307" s="114"/>
      <c r="DC307" s="114"/>
      <c r="DD307" s="114"/>
      <c r="DE307" s="114"/>
      <c r="DF307" s="114"/>
      <c r="DG307" s="114"/>
      <c r="DH307" s="114"/>
      <c r="DI307" s="114"/>
      <c r="DJ307" s="114"/>
      <c r="DK307" s="114"/>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14"/>
      <c r="EH307" s="114"/>
      <c r="EI307" s="114"/>
      <c r="EJ307" s="114"/>
      <c r="EK307" s="114"/>
      <c r="EL307" s="114"/>
      <c r="EM307" s="114"/>
      <c r="EN307" s="114"/>
      <c r="EO307" s="114"/>
      <c r="EP307" s="114"/>
      <c r="EQ307" s="114"/>
      <c r="ER307" s="114"/>
      <c r="ES307" s="114"/>
      <c r="ET307" s="114"/>
      <c r="EU307" s="114"/>
      <c r="EV307" s="114"/>
      <c r="EW307" s="114"/>
      <c r="EX307" s="114"/>
      <c r="EY307" s="114"/>
      <c r="EZ307" s="114"/>
      <c r="FA307" s="114"/>
      <c r="FB307" s="114"/>
      <c r="FC307" s="114"/>
      <c r="FD307" s="114"/>
      <c r="FE307" s="114"/>
      <c r="FF307" s="114"/>
      <c r="FG307" s="114"/>
      <c r="FH307" s="114"/>
      <c r="FI307" s="114"/>
      <c r="FJ307" s="114"/>
      <c r="FK307" s="114"/>
      <c r="FL307" s="114"/>
      <c r="FM307" s="114"/>
      <c r="FN307" s="114"/>
      <c r="FO307" s="114"/>
      <c r="FP307" s="114"/>
      <c r="FQ307" s="114"/>
      <c r="FR307" s="114"/>
      <c r="FS307" s="114"/>
      <c r="FT307" s="114"/>
      <c r="FU307" s="114"/>
      <c r="FV307" s="114"/>
      <c r="FW307" s="114"/>
      <c r="FX307" s="114"/>
      <c r="FY307" s="114"/>
      <c r="FZ307" s="114"/>
      <c r="GA307" s="114"/>
      <c r="GB307" s="114"/>
      <c r="GC307" s="114"/>
      <c r="GD307" s="114"/>
      <c r="GE307" s="114"/>
      <c r="GF307" s="114"/>
      <c r="GG307" s="114"/>
      <c r="GH307" s="114"/>
      <c r="GI307" s="114"/>
      <c r="GJ307" s="114"/>
      <c r="GK307" s="114"/>
      <c r="GL307" s="114"/>
      <c r="GM307" s="114"/>
      <c r="GN307" s="114"/>
      <c r="GO307" s="114"/>
      <c r="GP307" s="114"/>
      <c r="GQ307" s="114"/>
      <c r="GR307" s="114"/>
      <c r="GS307" s="114"/>
      <c r="GT307" s="114"/>
      <c r="GU307" s="114"/>
      <c r="GV307" s="114"/>
      <c r="GW307" s="114"/>
      <c r="GX307" s="114"/>
      <c r="GY307" s="114"/>
      <c r="GZ307" s="114"/>
      <c r="HA307" s="114"/>
      <c r="HB307" s="114"/>
      <c r="HC307" s="114"/>
      <c r="HD307" s="114"/>
      <c r="HE307" s="114"/>
      <c r="HF307" s="114"/>
      <c r="HG307" s="114"/>
      <c r="HH307" s="114"/>
      <c r="HI307" s="114"/>
      <c r="HJ307" s="114"/>
      <c r="HK307" s="114"/>
      <c r="HL307" s="114"/>
      <c r="HM307" s="114"/>
      <c r="HN307" s="114"/>
      <c r="HO307" s="114"/>
      <c r="HP307" s="114"/>
      <c r="HQ307" s="114"/>
      <c r="HR307" s="114"/>
      <c r="HS307" s="114"/>
      <c r="HT307" s="114"/>
      <c r="HU307" s="114"/>
      <c r="HV307" s="114"/>
      <c r="HW307" s="114"/>
      <c r="HX307" s="114"/>
      <c r="HY307" s="114"/>
      <c r="HZ307" s="114"/>
      <c r="IA307" s="114"/>
      <c r="IB307" s="114"/>
      <c r="IC307" s="114"/>
      <c r="ID307" s="114"/>
      <c r="IE307" s="114"/>
      <c r="IF307" s="114"/>
      <c r="IG307" s="114"/>
      <c r="IH307" s="114"/>
      <c r="II307" s="114"/>
      <c r="IJ307" s="114"/>
      <c r="IK307" s="114"/>
      <c r="IL307" s="114"/>
      <c r="IM307" s="114"/>
      <c r="IN307" s="114"/>
      <c r="IO307" s="114"/>
      <c r="IP307" s="114"/>
      <c r="IQ307" s="114"/>
      <c r="IR307" s="114"/>
      <c r="IS307" s="114"/>
      <c r="IT307" s="114"/>
      <c r="IU307" s="114"/>
      <c r="IV307" s="114"/>
      <c r="IW307" s="114"/>
      <c r="IX307" s="114"/>
      <c r="IY307" s="114"/>
      <c r="IZ307" s="114"/>
      <c r="JA307" s="114"/>
      <c r="JB307" s="114"/>
      <c r="JC307" s="114"/>
      <c r="JD307" s="114"/>
      <c r="JE307" s="114"/>
      <c r="JF307" s="114"/>
      <c r="JG307" s="114"/>
      <c r="JH307" s="114"/>
      <c r="JI307" s="114"/>
      <c r="JJ307" s="114"/>
      <c r="JK307" s="114"/>
      <c r="JL307" s="114"/>
      <c r="JM307" s="114"/>
      <c r="JN307" s="114"/>
      <c r="JO307" s="114"/>
      <c r="JP307" s="114"/>
      <c r="JQ307" s="114"/>
      <c r="JR307" s="114"/>
      <c r="JS307" s="114"/>
      <c r="JT307" s="114"/>
      <c r="JU307" s="114"/>
      <c r="JV307" s="114"/>
      <c r="JW307" s="114"/>
      <c r="JX307" s="114"/>
      <c r="JY307" s="114"/>
      <c r="JZ307" s="114"/>
      <c r="KA307" s="114"/>
      <c r="KB307" s="114"/>
      <c r="KC307" s="114"/>
      <c r="KD307" s="114"/>
      <c r="KE307" s="114"/>
      <c r="KF307" s="114"/>
      <c r="KG307" s="114"/>
      <c r="KH307" s="114"/>
      <c r="KI307" s="114"/>
      <c r="KJ307" s="114"/>
      <c r="KK307" s="114"/>
      <c r="KL307" s="114"/>
      <c r="KM307" s="114"/>
      <c r="KN307" s="114"/>
      <c r="KO307" s="114"/>
      <c r="KP307" s="114"/>
      <c r="KQ307" s="114"/>
      <c r="KR307" s="114"/>
      <c r="KS307" s="114"/>
      <c r="KT307" s="114"/>
      <c r="KU307" s="114"/>
      <c r="KV307" s="114"/>
      <c r="KW307" s="114"/>
      <c r="KX307" s="114"/>
      <c r="KY307" s="114"/>
      <c r="KZ307" s="114"/>
      <c r="LA307" s="114"/>
      <c r="LB307" s="114"/>
      <c r="LC307" s="114"/>
    </row>
    <row r="308" spans="1:315" s="139" customFormat="1" ht="25" customHeight="1">
      <c r="A308" s="137"/>
      <c r="B308" s="170"/>
      <c r="C308" s="171"/>
      <c r="D308" s="172"/>
      <c r="E308" s="173"/>
      <c r="F308" s="173"/>
      <c r="G308" s="173"/>
      <c r="H308" s="174"/>
      <c r="I308" s="137"/>
      <c r="J308" s="175" t="str">
        <f t="shared" si="12"/>
        <v/>
      </c>
      <c r="K308" s="176"/>
      <c r="L308" s="177" t="str">
        <f t="shared" si="13"/>
        <v/>
      </c>
      <c r="M308" s="176"/>
      <c r="N308" s="177" t="str">
        <f t="shared" si="14"/>
        <v/>
      </c>
      <c r="O308" s="176"/>
      <c r="P308" s="177" t="str">
        <f t="shared" si="15"/>
        <v/>
      </c>
      <c r="Q308" s="178"/>
      <c r="R308" s="137"/>
      <c r="S308" s="175" t="str">
        <f t="shared" si="16"/>
        <v/>
      </c>
      <c r="T308" s="176"/>
      <c r="U308" s="177" t="str">
        <f t="shared" si="17"/>
        <v/>
      </c>
      <c r="V308" s="176"/>
      <c r="W308" s="177" t="str">
        <f t="shared" si="18"/>
        <v/>
      </c>
      <c r="X308" s="176"/>
      <c r="Y308" s="179" t="str">
        <f t="shared" si="19"/>
        <v/>
      </c>
      <c r="Z308" s="180"/>
      <c r="AA308" s="137"/>
      <c r="AB308" s="181"/>
      <c r="AC308" s="182" t="str">
        <f t="shared" si="10"/>
        <v/>
      </c>
      <c r="AD308" s="183" t="str">
        <f t="shared" si="11"/>
        <v/>
      </c>
      <c r="AE308" s="184"/>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7"/>
      <c r="BE308" s="137"/>
      <c r="BF308" s="137"/>
      <c r="BG308" s="137"/>
      <c r="BH308" s="137"/>
      <c r="BI308" s="137"/>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CH308" s="114"/>
      <c r="CI308" s="114"/>
      <c r="CJ308" s="114"/>
      <c r="CK308" s="114"/>
      <c r="CL308" s="114"/>
      <c r="CM308" s="114"/>
      <c r="CN308" s="114"/>
      <c r="CO308" s="114"/>
      <c r="CP308" s="114"/>
      <c r="CQ308" s="114"/>
      <c r="CR308" s="114"/>
      <c r="CS308" s="114"/>
      <c r="CT308" s="114"/>
      <c r="CU308" s="114"/>
      <c r="CV308" s="114"/>
      <c r="CW308" s="114"/>
      <c r="CX308" s="114"/>
      <c r="CY308" s="114"/>
      <c r="CZ308" s="114"/>
      <c r="DA308" s="114"/>
      <c r="DB308" s="114"/>
      <c r="DC308" s="114"/>
      <c r="DD308" s="114"/>
      <c r="DE308" s="114"/>
      <c r="DF308" s="114"/>
      <c r="DG308" s="114"/>
      <c r="DH308" s="114"/>
      <c r="DI308" s="114"/>
      <c r="DJ308" s="114"/>
      <c r="DK308" s="114"/>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14"/>
      <c r="EH308" s="114"/>
      <c r="EI308" s="114"/>
      <c r="EJ308" s="114"/>
      <c r="EK308" s="114"/>
      <c r="EL308" s="114"/>
      <c r="EM308" s="114"/>
      <c r="EN308" s="114"/>
      <c r="EO308" s="114"/>
      <c r="EP308" s="114"/>
      <c r="EQ308" s="114"/>
      <c r="ER308" s="114"/>
      <c r="ES308" s="114"/>
      <c r="ET308" s="114"/>
      <c r="EU308" s="114"/>
      <c r="EV308" s="114"/>
      <c r="EW308" s="114"/>
      <c r="EX308" s="114"/>
      <c r="EY308" s="114"/>
      <c r="EZ308" s="114"/>
      <c r="FA308" s="114"/>
      <c r="FB308" s="114"/>
      <c r="FC308" s="114"/>
      <c r="FD308" s="114"/>
      <c r="FE308" s="114"/>
      <c r="FF308" s="114"/>
      <c r="FG308" s="114"/>
      <c r="FH308" s="114"/>
      <c r="FI308" s="114"/>
      <c r="FJ308" s="114"/>
      <c r="FK308" s="114"/>
      <c r="FL308" s="114"/>
      <c r="FM308" s="114"/>
      <c r="FN308" s="114"/>
      <c r="FO308" s="114"/>
      <c r="FP308" s="114"/>
      <c r="FQ308" s="114"/>
      <c r="FR308" s="114"/>
      <c r="FS308" s="114"/>
      <c r="FT308" s="114"/>
      <c r="FU308" s="114"/>
      <c r="FV308" s="114"/>
      <c r="FW308" s="114"/>
      <c r="FX308" s="114"/>
      <c r="FY308" s="114"/>
      <c r="FZ308" s="114"/>
      <c r="GA308" s="114"/>
      <c r="GB308" s="114"/>
      <c r="GC308" s="114"/>
      <c r="GD308" s="114"/>
      <c r="GE308" s="114"/>
      <c r="GF308" s="114"/>
      <c r="GG308" s="114"/>
      <c r="GH308" s="114"/>
      <c r="GI308" s="114"/>
      <c r="GJ308" s="114"/>
      <c r="GK308" s="114"/>
      <c r="GL308" s="114"/>
      <c r="GM308" s="114"/>
      <c r="GN308" s="114"/>
      <c r="GO308" s="114"/>
      <c r="GP308" s="114"/>
      <c r="GQ308" s="114"/>
      <c r="GR308" s="114"/>
      <c r="GS308" s="114"/>
      <c r="GT308" s="114"/>
      <c r="GU308" s="114"/>
      <c r="GV308" s="114"/>
      <c r="GW308" s="114"/>
      <c r="GX308" s="114"/>
      <c r="GY308" s="114"/>
      <c r="GZ308" s="114"/>
      <c r="HA308" s="114"/>
      <c r="HB308" s="114"/>
      <c r="HC308" s="114"/>
      <c r="HD308" s="114"/>
      <c r="HE308" s="114"/>
      <c r="HF308" s="114"/>
      <c r="HG308" s="114"/>
      <c r="HH308" s="114"/>
      <c r="HI308" s="114"/>
      <c r="HJ308" s="114"/>
      <c r="HK308" s="114"/>
      <c r="HL308" s="114"/>
      <c r="HM308" s="114"/>
      <c r="HN308" s="114"/>
      <c r="HO308" s="114"/>
      <c r="HP308" s="114"/>
      <c r="HQ308" s="114"/>
      <c r="HR308" s="114"/>
      <c r="HS308" s="114"/>
      <c r="HT308" s="114"/>
      <c r="HU308" s="114"/>
      <c r="HV308" s="114"/>
      <c r="HW308" s="114"/>
      <c r="HX308" s="114"/>
      <c r="HY308" s="114"/>
      <c r="HZ308" s="114"/>
      <c r="IA308" s="114"/>
      <c r="IB308" s="114"/>
      <c r="IC308" s="114"/>
      <c r="ID308" s="114"/>
      <c r="IE308" s="114"/>
      <c r="IF308" s="114"/>
      <c r="IG308" s="114"/>
      <c r="IH308" s="114"/>
      <c r="II308" s="114"/>
      <c r="IJ308" s="114"/>
      <c r="IK308" s="114"/>
      <c r="IL308" s="114"/>
      <c r="IM308" s="114"/>
      <c r="IN308" s="114"/>
      <c r="IO308" s="114"/>
      <c r="IP308" s="114"/>
      <c r="IQ308" s="114"/>
      <c r="IR308" s="114"/>
      <c r="IS308" s="114"/>
      <c r="IT308" s="114"/>
      <c r="IU308" s="114"/>
      <c r="IV308" s="114"/>
      <c r="IW308" s="114"/>
      <c r="IX308" s="114"/>
      <c r="IY308" s="114"/>
      <c r="IZ308" s="114"/>
      <c r="JA308" s="114"/>
      <c r="JB308" s="114"/>
      <c r="JC308" s="114"/>
      <c r="JD308" s="114"/>
      <c r="JE308" s="114"/>
      <c r="JF308" s="114"/>
      <c r="JG308" s="114"/>
      <c r="JH308" s="114"/>
      <c r="JI308" s="114"/>
      <c r="JJ308" s="114"/>
      <c r="JK308" s="114"/>
      <c r="JL308" s="114"/>
      <c r="JM308" s="114"/>
      <c r="JN308" s="114"/>
      <c r="JO308" s="114"/>
      <c r="JP308" s="114"/>
      <c r="JQ308" s="114"/>
      <c r="JR308" s="114"/>
      <c r="JS308" s="114"/>
      <c r="JT308" s="114"/>
      <c r="JU308" s="114"/>
      <c r="JV308" s="114"/>
      <c r="JW308" s="114"/>
      <c r="JX308" s="114"/>
      <c r="JY308" s="114"/>
      <c r="JZ308" s="114"/>
      <c r="KA308" s="114"/>
      <c r="KB308" s="114"/>
      <c r="KC308" s="114"/>
      <c r="KD308" s="114"/>
      <c r="KE308" s="114"/>
      <c r="KF308" s="114"/>
      <c r="KG308" s="114"/>
      <c r="KH308" s="114"/>
      <c r="KI308" s="114"/>
      <c r="KJ308" s="114"/>
      <c r="KK308" s="114"/>
      <c r="KL308" s="114"/>
      <c r="KM308" s="114"/>
      <c r="KN308" s="114"/>
      <c r="KO308" s="114"/>
      <c r="KP308" s="114"/>
      <c r="KQ308" s="114"/>
      <c r="KR308" s="114"/>
      <c r="KS308" s="114"/>
      <c r="KT308" s="114"/>
      <c r="KU308" s="114"/>
      <c r="KV308" s="114"/>
      <c r="KW308" s="114"/>
      <c r="KX308" s="114"/>
      <c r="KY308" s="114"/>
      <c r="KZ308" s="114"/>
      <c r="LA308" s="114"/>
      <c r="LB308" s="114"/>
      <c r="LC308" s="114"/>
    </row>
    <row r="309" spans="1:315" s="139" customFormat="1" ht="25" customHeight="1">
      <c r="A309" s="137"/>
      <c r="B309" s="170"/>
      <c r="C309" s="171"/>
      <c r="D309" s="172"/>
      <c r="E309" s="173"/>
      <c r="F309" s="173"/>
      <c r="G309" s="173"/>
      <c r="H309" s="174"/>
      <c r="I309" s="137"/>
      <c r="J309" s="175" t="str">
        <f t="shared" si="12"/>
        <v/>
      </c>
      <c r="K309" s="176"/>
      <c r="L309" s="177" t="str">
        <f t="shared" si="13"/>
        <v/>
      </c>
      <c r="M309" s="176"/>
      <c r="N309" s="177" t="str">
        <f t="shared" si="14"/>
        <v/>
      </c>
      <c r="O309" s="176"/>
      <c r="P309" s="177" t="str">
        <f t="shared" si="15"/>
        <v/>
      </c>
      <c r="Q309" s="178"/>
      <c r="R309" s="137"/>
      <c r="S309" s="175" t="str">
        <f t="shared" si="16"/>
        <v/>
      </c>
      <c r="T309" s="176"/>
      <c r="U309" s="177" t="str">
        <f t="shared" si="17"/>
        <v/>
      </c>
      <c r="V309" s="176"/>
      <c r="W309" s="177" t="str">
        <f t="shared" si="18"/>
        <v/>
      </c>
      <c r="X309" s="176"/>
      <c r="Y309" s="179" t="str">
        <f t="shared" si="19"/>
        <v/>
      </c>
      <c r="Z309" s="180"/>
      <c r="AA309" s="137"/>
      <c r="AB309" s="181"/>
      <c r="AC309" s="182" t="str">
        <f t="shared" si="10"/>
        <v/>
      </c>
      <c r="AD309" s="183" t="str">
        <f t="shared" si="11"/>
        <v/>
      </c>
      <c r="AE309" s="184"/>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7"/>
      <c r="BE309" s="137"/>
      <c r="BF309" s="137"/>
      <c r="BG309" s="137"/>
      <c r="BH309" s="137"/>
      <c r="BI309" s="137"/>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c r="CN309" s="114"/>
      <c r="CO309" s="114"/>
      <c r="CP309" s="114"/>
      <c r="CQ309" s="114"/>
      <c r="CR309" s="114"/>
      <c r="CS309" s="114"/>
      <c r="CT309" s="114"/>
      <c r="CU309" s="114"/>
      <c r="CV309" s="11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c r="EJ309" s="114"/>
      <c r="EK309" s="114"/>
      <c r="EL309" s="114"/>
      <c r="EM309" s="114"/>
      <c r="EN309" s="114"/>
      <c r="EO309" s="114"/>
      <c r="EP309" s="114"/>
      <c r="EQ309" s="114"/>
      <c r="ER309" s="114"/>
      <c r="ES309" s="114"/>
      <c r="ET309" s="114"/>
      <c r="EU309" s="114"/>
      <c r="EV309" s="114"/>
      <c r="EW309" s="114"/>
      <c r="EX309" s="114"/>
      <c r="EY309" s="114"/>
      <c r="EZ309" s="114"/>
      <c r="FA309" s="114"/>
      <c r="FB309" s="114"/>
      <c r="FC309" s="114"/>
      <c r="FD309" s="114"/>
      <c r="FE309" s="114"/>
      <c r="FF309" s="114"/>
      <c r="FG309" s="114"/>
      <c r="FH309" s="114"/>
      <c r="FI309" s="114"/>
      <c r="FJ309" s="114"/>
      <c r="FK309" s="114"/>
      <c r="FL309" s="114"/>
      <c r="FM309" s="114"/>
      <c r="FN309" s="114"/>
      <c r="FO309" s="114"/>
      <c r="FP309" s="114"/>
      <c r="FQ309" s="114"/>
      <c r="FR309" s="114"/>
      <c r="FS309" s="114"/>
      <c r="FT309" s="114"/>
      <c r="FU309" s="114"/>
      <c r="FV309" s="114"/>
      <c r="FW309" s="114"/>
      <c r="FX309" s="114"/>
      <c r="FY309" s="114"/>
      <c r="FZ309" s="114"/>
      <c r="GA309" s="114"/>
      <c r="GB309" s="114"/>
      <c r="GC309" s="114"/>
      <c r="GD309" s="114"/>
      <c r="GE309" s="114"/>
      <c r="GF309" s="114"/>
      <c r="GG309" s="114"/>
      <c r="GH309" s="114"/>
      <c r="GI309" s="114"/>
      <c r="GJ309" s="114"/>
      <c r="GK309" s="114"/>
      <c r="GL309" s="114"/>
      <c r="GM309" s="114"/>
      <c r="GN309" s="114"/>
      <c r="GO309" s="114"/>
      <c r="GP309" s="114"/>
      <c r="GQ309" s="114"/>
      <c r="GR309" s="114"/>
      <c r="GS309" s="114"/>
      <c r="GT309" s="114"/>
      <c r="GU309" s="114"/>
      <c r="GV309" s="114"/>
      <c r="GW309" s="114"/>
      <c r="GX309" s="114"/>
      <c r="GY309" s="114"/>
      <c r="GZ309" s="114"/>
      <c r="HA309" s="114"/>
      <c r="HB309" s="114"/>
      <c r="HC309" s="114"/>
      <c r="HD309" s="114"/>
      <c r="HE309" s="114"/>
      <c r="HF309" s="114"/>
      <c r="HG309" s="114"/>
      <c r="HH309" s="114"/>
      <c r="HI309" s="114"/>
      <c r="HJ309" s="114"/>
      <c r="HK309" s="114"/>
      <c r="HL309" s="114"/>
      <c r="HM309" s="114"/>
      <c r="HN309" s="114"/>
      <c r="HO309" s="114"/>
      <c r="HP309" s="114"/>
      <c r="HQ309" s="114"/>
      <c r="HR309" s="114"/>
      <c r="HS309" s="114"/>
      <c r="HT309" s="114"/>
      <c r="HU309" s="114"/>
      <c r="HV309" s="114"/>
      <c r="HW309" s="114"/>
      <c r="HX309" s="114"/>
      <c r="HY309" s="114"/>
      <c r="HZ309" s="114"/>
      <c r="IA309" s="114"/>
      <c r="IB309" s="114"/>
      <c r="IC309" s="114"/>
      <c r="ID309" s="114"/>
      <c r="IE309" s="114"/>
      <c r="IF309" s="114"/>
      <c r="IG309" s="114"/>
      <c r="IH309" s="114"/>
      <c r="II309" s="114"/>
      <c r="IJ309" s="114"/>
      <c r="IK309" s="114"/>
      <c r="IL309" s="114"/>
      <c r="IM309" s="114"/>
      <c r="IN309" s="114"/>
      <c r="IO309" s="114"/>
      <c r="IP309" s="114"/>
      <c r="IQ309" s="114"/>
      <c r="IR309" s="114"/>
      <c r="IS309" s="114"/>
      <c r="IT309" s="114"/>
      <c r="IU309" s="114"/>
      <c r="IV309" s="114"/>
      <c r="IW309" s="114"/>
      <c r="IX309" s="114"/>
      <c r="IY309" s="114"/>
      <c r="IZ309" s="114"/>
      <c r="JA309" s="114"/>
      <c r="JB309" s="114"/>
      <c r="JC309" s="114"/>
      <c r="JD309" s="114"/>
      <c r="JE309" s="114"/>
      <c r="JF309" s="114"/>
      <c r="JG309" s="114"/>
      <c r="JH309" s="114"/>
      <c r="JI309" s="114"/>
      <c r="JJ309" s="114"/>
      <c r="JK309" s="114"/>
      <c r="JL309" s="114"/>
      <c r="JM309" s="114"/>
      <c r="JN309" s="114"/>
      <c r="JO309" s="114"/>
      <c r="JP309" s="114"/>
      <c r="JQ309" s="114"/>
      <c r="JR309" s="114"/>
      <c r="JS309" s="114"/>
      <c r="JT309" s="114"/>
      <c r="JU309" s="114"/>
      <c r="JV309" s="114"/>
      <c r="JW309" s="114"/>
      <c r="JX309" s="114"/>
      <c r="JY309" s="114"/>
      <c r="JZ309" s="114"/>
      <c r="KA309" s="114"/>
      <c r="KB309" s="114"/>
      <c r="KC309" s="114"/>
      <c r="KD309" s="114"/>
      <c r="KE309" s="114"/>
      <c r="KF309" s="114"/>
      <c r="KG309" s="114"/>
      <c r="KH309" s="114"/>
      <c r="KI309" s="114"/>
      <c r="KJ309" s="114"/>
      <c r="KK309" s="114"/>
      <c r="KL309" s="114"/>
      <c r="KM309" s="114"/>
      <c r="KN309" s="114"/>
      <c r="KO309" s="114"/>
      <c r="KP309" s="114"/>
      <c r="KQ309" s="114"/>
      <c r="KR309" s="114"/>
      <c r="KS309" s="114"/>
      <c r="KT309" s="114"/>
      <c r="KU309" s="114"/>
      <c r="KV309" s="114"/>
      <c r="KW309" s="114"/>
      <c r="KX309" s="114"/>
      <c r="KY309" s="114"/>
      <c r="KZ309" s="114"/>
      <c r="LA309" s="114"/>
      <c r="LB309" s="114"/>
      <c r="LC309" s="114"/>
    </row>
    <row r="310" spans="1:315" s="139" customFormat="1" ht="25" customHeight="1">
      <c r="A310" s="137"/>
      <c r="B310" s="170"/>
      <c r="C310" s="171"/>
      <c r="D310" s="172"/>
      <c r="E310" s="173"/>
      <c r="F310" s="173"/>
      <c r="G310" s="173"/>
      <c r="H310" s="174"/>
      <c r="I310" s="137"/>
      <c r="J310" s="175" t="str">
        <f t="shared" si="12"/>
        <v/>
      </c>
      <c r="K310" s="176"/>
      <c r="L310" s="177" t="str">
        <f t="shared" si="13"/>
        <v/>
      </c>
      <c r="M310" s="176"/>
      <c r="N310" s="177" t="str">
        <f t="shared" si="14"/>
        <v/>
      </c>
      <c r="O310" s="176"/>
      <c r="P310" s="177" t="str">
        <f t="shared" si="15"/>
        <v/>
      </c>
      <c r="Q310" s="178"/>
      <c r="R310" s="137"/>
      <c r="S310" s="175" t="str">
        <f t="shared" si="16"/>
        <v/>
      </c>
      <c r="T310" s="176"/>
      <c r="U310" s="177" t="str">
        <f t="shared" si="17"/>
        <v/>
      </c>
      <c r="V310" s="176"/>
      <c r="W310" s="177" t="str">
        <f t="shared" si="18"/>
        <v/>
      </c>
      <c r="X310" s="176"/>
      <c r="Y310" s="179" t="str">
        <f t="shared" si="19"/>
        <v/>
      </c>
      <c r="Z310" s="180"/>
      <c r="AA310" s="137"/>
      <c r="AB310" s="181"/>
      <c r="AC310" s="182" t="str">
        <f t="shared" si="10"/>
        <v/>
      </c>
      <c r="AD310" s="183" t="str">
        <f t="shared" si="11"/>
        <v/>
      </c>
      <c r="AE310" s="184"/>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7"/>
      <c r="BE310" s="137"/>
      <c r="BF310" s="137"/>
      <c r="BG310" s="137"/>
      <c r="BH310" s="137"/>
      <c r="BI310" s="137"/>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c r="EV310" s="114"/>
      <c r="EW310" s="114"/>
      <c r="EX310" s="114"/>
      <c r="EY310" s="114"/>
      <c r="EZ310" s="114"/>
      <c r="FA310" s="114"/>
      <c r="FB310" s="114"/>
      <c r="FC310" s="114"/>
      <c r="FD310" s="114"/>
      <c r="FE310" s="114"/>
      <c r="FF310" s="114"/>
      <c r="FG310" s="114"/>
      <c r="FH310" s="114"/>
      <c r="FI310" s="114"/>
      <c r="FJ310" s="114"/>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c r="IC310" s="114"/>
      <c r="ID310" s="114"/>
      <c r="IE310" s="114"/>
      <c r="IF310" s="114"/>
      <c r="IG310" s="114"/>
      <c r="IH310" s="114"/>
      <c r="II310" s="114"/>
      <c r="IJ310" s="114"/>
      <c r="IK310" s="114"/>
      <c r="IL310" s="114"/>
      <c r="IM310" s="114"/>
      <c r="IN310" s="114"/>
      <c r="IO310" s="114"/>
      <c r="IP310" s="114"/>
      <c r="IQ310" s="114"/>
      <c r="IR310" s="114"/>
      <c r="IS310" s="114"/>
      <c r="IT310" s="114"/>
      <c r="IU310" s="114"/>
      <c r="IV310" s="114"/>
      <c r="IW310" s="114"/>
      <c r="IX310" s="114"/>
      <c r="IY310" s="114"/>
      <c r="IZ310" s="114"/>
      <c r="JA310" s="114"/>
      <c r="JB310" s="114"/>
      <c r="JC310" s="114"/>
      <c r="JD310" s="114"/>
      <c r="JE310" s="114"/>
      <c r="JF310" s="114"/>
      <c r="JG310" s="114"/>
      <c r="JH310" s="114"/>
      <c r="JI310" s="114"/>
      <c r="JJ310" s="114"/>
      <c r="JK310" s="114"/>
      <c r="JL310" s="114"/>
      <c r="JM310" s="114"/>
      <c r="JN310" s="114"/>
      <c r="JO310" s="114"/>
      <c r="JP310" s="114"/>
      <c r="JQ310" s="114"/>
      <c r="JR310" s="114"/>
      <c r="JS310" s="114"/>
      <c r="JT310" s="114"/>
      <c r="JU310" s="114"/>
      <c r="JV310" s="114"/>
      <c r="JW310" s="114"/>
      <c r="JX310" s="114"/>
      <c r="JY310" s="114"/>
      <c r="JZ310" s="114"/>
      <c r="KA310" s="114"/>
      <c r="KB310" s="114"/>
      <c r="KC310" s="114"/>
      <c r="KD310" s="114"/>
      <c r="KE310" s="114"/>
      <c r="KF310" s="114"/>
      <c r="KG310" s="114"/>
      <c r="KH310" s="114"/>
      <c r="KI310" s="114"/>
      <c r="KJ310" s="114"/>
      <c r="KK310" s="114"/>
      <c r="KL310" s="114"/>
      <c r="KM310" s="114"/>
      <c r="KN310" s="114"/>
      <c r="KO310" s="114"/>
      <c r="KP310" s="114"/>
      <c r="KQ310" s="114"/>
      <c r="KR310" s="114"/>
      <c r="KS310" s="114"/>
      <c r="KT310" s="114"/>
      <c r="KU310" s="114"/>
      <c r="KV310" s="114"/>
      <c r="KW310" s="114"/>
      <c r="KX310" s="114"/>
      <c r="KY310" s="114"/>
      <c r="KZ310" s="114"/>
      <c r="LA310" s="114"/>
      <c r="LB310" s="114"/>
      <c r="LC310" s="114"/>
    </row>
    <row r="311" spans="1:315" s="139" customFormat="1" ht="25" customHeight="1">
      <c r="A311" s="137"/>
      <c r="B311" s="170"/>
      <c r="C311" s="171"/>
      <c r="D311" s="172"/>
      <c r="E311" s="173"/>
      <c r="F311" s="173"/>
      <c r="G311" s="173"/>
      <c r="H311" s="174"/>
      <c r="I311" s="137"/>
      <c r="J311" s="175" t="str">
        <f t="shared" si="12"/>
        <v/>
      </c>
      <c r="K311" s="176"/>
      <c r="L311" s="177" t="str">
        <f t="shared" si="13"/>
        <v/>
      </c>
      <c r="M311" s="176"/>
      <c r="N311" s="177" t="str">
        <f t="shared" si="14"/>
        <v/>
      </c>
      <c r="O311" s="176"/>
      <c r="P311" s="177" t="str">
        <f t="shared" si="15"/>
        <v/>
      </c>
      <c r="Q311" s="178"/>
      <c r="R311" s="137"/>
      <c r="S311" s="175" t="str">
        <f t="shared" si="16"/>
        <v/>
      </c>
      <c r="T311" s="176"/>
      <c r="U311" s="177" t="str">
        <f t="shared" si="17"/>
        <v/>
      </c>
      <c r="V311" s="176"/>
      <c r="W311" s="177" t="str">
        <f t="shared" si="18"/>
        <v/>
      </c>
      <c r="X311" s="176"/>
      <c r="Y311" s="179" t="str">
        <f t="shared" si="19"/>
        <v/>
      </c>
      <c r="Z311" s="180"/>
      <c r="AA311" s="137"/>
      <c r="AB311" s="181"/>
      <c r="AC311" s="182" t="str">
        <f t="shared" si="10"/>
        <v/>
      </c>
      <c r="AD311" s="183" t="str">
        <f t="shared" si="11"/>
        <v/>
      </c>
      <c r="AE311" s="184"/>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7"/>
      <c r="BE311" s="137"/>
      <c r="BF311" s="137"/>
      <c r="BG311" s="137"/>
      <c r="BH311" s="137"/>
      <c r="BI311" s="137"/>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114"/>
      <c r="EW311" s="114"/>
      <c r="EX311" s="114"/>
      <c r="EY311" s="114"/>
      <c r="EZ311" s="114"/>
      <c r="FA311" s="114"/>
      <c r="FB311" s="114"/>
      <c r="FC311" s="114"/>
      <c r="FD311" s="114"/>
      <c r="FE311" s="114"/>
      <c r="FF311" s="114"/>
      <c r="FG311" s="114"/>
      <c r="FH311" s="114"/>
      <c r="FI311" s="114"/>
      <c r="FJ311" s="114"/>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c r="IC311" s="114"/>
      <c r="ID311" s="114"/>
      <c r="IE311" s="114"/>
      <c r="IF311" s="114"/>
      <c r="IG311" s="114"/>
      <c r="IH311" s="114"/>
      <c r="II311" s="114"/>
      <c r="IJ311" s="114"/>
      <c r="IK311" s="114"/>
      <c r="IL311" s="114"/>
      <c r="IM311" s="114"/>
      <c r="IN311" s="114"/>
      <c r="IO311" s="114"/>
      <c r="IP311" s="114"/>
      <c r="IQ311" s="114"/>
      <c r="IR311" s="114"/>
      <c r="IS311" s="114"/>
      <c r="IT311" s="114"/>
      <c r="IU311" s="114"/>
      <c r="IV311" s="114"/>
      <c r="IW311" s="114"/>
      <c r="IX311" s="114"/>
      <c r="IY311" s="114"/>
      <c r="IZ311" s="114"/>
      <c r="JA311" s="114"/>
      <c r="JB311" s="114"/>
      <c r="JC311" s="114"/>
      <c r="JD311" s="114"/>
      <c r="JE311" s="114"/>
      <c r="JF311" s="114"/>
      <c r="JG311" s="114"/>
      <c r="JH311" s="114"/>
      <c r="JI311" s="114"/>
      <c r="JJ311" s="114"/>
      <c r="JK311" s="114"/>
      <c r="JL311" s="114"/>
      <c r="JM311" s="114"/>
      <c r="JN311" s="114"/>
      <c r="JO311" s="114"/>
      <c r="JP311" s="114"/>
      <c r="JQ311" s="114"/>
      <c r="JR311" s="114"/>
      <c r="JS311" s="114"/>
      <c r="JT311" s="114"/>
      <c r="JU311" s="114"/>
      <c r="JV311" s="114"/>
      <c r="JW311" s="114"/>
      <c r="JX311" s="114"/>
      <c r="JY311" s="114"/>
      <c r="JZ311" s="114"/>
      <c r="KA311" s="114"/>
      <c r="KB311" s="114"/>
      <c r="KC311" s="114"/>
      <c r="KD311" s="114"/>
      <c r="KE311" s="114"/>
      <c r="KF311" s="114"/>
      <c r="KG311" s="114"/>
      <c r="KH311" s="114"/>
      <c r="KI311" s="114"/>
      <c r="KJ311" s="114"/>
      <c r="KK311" s="114"/>
      <c r="KL311" s="114"/>
      <c r="KM311" s="114"/>
      <c r="KN311" s="114"/>
      <c r="KO311" s="114"/>
      <c r="KP311" s="114"/>
      <c r="KQ311" s="114"/>
      <c r="KR311" s="114"/>
      <c r="KS311" s="114"/>
      <c r="KT311" s="114"/>
      <c r="KU311" s="114"/>
      <c r="KV311" s="114"/>
      <c r="KW311" s="114"/>
      <c r="KX311" s="114"/>
      <c r="KY311" s="114"/>
      <c r="KZ311" s="114"/>
      <c r="LA311" s="114"/>
      <c r="LB311" s="114"/>
      <c r="LC311" s="114"/>
    </row>
    <row r="312" spans="1:315" s="139" customFormat="1" ht="25" customHeight="1">
      <c r="A312" s="137"/>
      <c r="B312" s="170"/>
      <c r="C312" s="171"/>
      <c r="D312" s="172"/>
      <c r="E312" s="173"/>
      <c r="F312" s="173"/>
      <c r="G312" s="173"/>
      <c r="H312" s="174"/>
      <c r="I312" s="137"/>
      <c r="J312" s="175" t="str">
        <f t="shared" si="12"/>
        <v/>
      </c>
      <c r="K312" s="176"/>
      <c r="L312" s="177" t="str">
        <f t="shared" si="13"/>
        <v/>
      </c>
      <c r="M312" s="176"/>
      <c r="N312" s="177" t="str">
        <f t="shared" si="14"/>
        <v/>
      </c>
      <c r="O312" s="176"/>
      <c r="P312" s="177" t="str">
        <f t="shared" si="15"/>
        <v/>
      </c>
      <c r="Q312" s="178"/>
      <c r="R312" s="137"/>
      <c r="S312" s="175" t="str">
        <f t="shared" si="16"/>
        <v/>
      </c>
      <c r="T312" s="176"/>
      <c r="U312" s="177" t="str">
        <f t="shared" si="17"/>
        <v/>
      </c>
      <c r="V312" s="176"/>
      <c r="W312" s="177" t="str">
        <f t="shared" si="18"/>
        <v/>
      </c>
      <c r="X312" s="176"/>
      <c r="Y312" s="179" t="str">
        <f t="shared" si="19"/>
        <v/>
      </c>
      <c r="Z312" s="180"/>
      <c r="AA312" s="137"/>
      <c r="AB312" s="181"/>
      <c r="AC312" s="182" t="str">
        <f t="shared" si="10"/>
        <v/>
      </c>
      <c r="AD312" s="183" t="str">
        <f t="shared" si="11"/>
        <v/>
      </c>
      <c r="AE312" s="184"/>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7"/>
      <c r="BE312" s="137"/>
      <c r="BF312" s="137"/>
      <c r="BG312" s="137"/>
      <c r="BH312" s="137"/>
      <c r="BI312" s="137"/>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c r="EV312" s="114"/>
      <c r="EW312" s="114"/>
      <c r="EX312" s="114"/>
      <c r="EY312" s="114"/>
      <c r="EZ312" s="114"/>
      <c r="FA312" s="114"/>
      <c r="FB312" s="114"/>
      <c r="FC312" s="114"/>
      <c r="FD312" s="114"/>
      <c r="FE312" s="114"/>
      <c r="FF312" s="114"/>
      <c r="FG312" s="114"/>
      <c r="FH312" s="114"/>
      <c r="FI312" s="114"/>
      <c r="FJ312" s="114"/>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c r="IC312" s="114"/>
      <c r="ID312" s="114"/>
      <c r="IE312" s="114"/>
      <c r="IF312" s="114"/>
      <c r="IG312" s="114"/>
      <c r="IH312" s="114"/>
      <c r="II312" s="114"/>
      <c r="IJ312" s="114"/>
      <c r="IK312" s="114"/>
      <c r="IL312" s="114"/>
      <c r="IM312" s="114"/>
      <c r="IN312" s="114"/>
      <c r="IO312" s="114"/>
      <c r="IP312" s="114"/>
      <c r="IQ312" s="114"/>
      <c r="IR312" s="114"/>
      <c r="IS312" s="114"/>
      <c r="IT312" s="114"/>
      <c r="IU312" s="114"/>
      <c r="IV312" s="114"/>
      <c r="IW312" s="114"/>
      <c r="IX312" s="114"/>
      <c r="IY312" s="114"/>
      <c r="IZ312" s="114"/>
      <c r="JA312" s="114"/>
      <c r="JB312" s="114"/>
      <c r="JC312" s="114"/>
      <c r="JD312" s="114"/>
      <c r="JE312" s="114"/>
      <c r="JF312" s="114"/>
      <c r="JG312" s="114"/>
      <c r="JH312" s="114"/>
      <c r="JI312" s="114"/>
      <c r="JJ312" s="114"/>
      <c r="JK312" s="114"/>
      <c r="JL312" s="114"/>
      <c r="JM312" s="114"/>
      <c r="JN312" s="114"/>
      <c r="JO312" s="114"/>
      <c r="JP312" s="114"/>
      <c r="JQ312" s="114"/>
      <c r="JR312" s="114"/>
      <c r="JS312" s="114"/>
      <c r="JT312" s="114"/>
      <c r="JU312" s="114"/>
      <c r="JV312" s="114"/>
      <c r="JW312" s="114"/>
      <c r="JX312" s="114"/>
      <c r="JY312" s="114"/>
      <c r="JZ312" s="114"/>
      <c r="KA312" s="114"/>
      <c r="KB312" s="114"/>
      <c r="KC312" s="114"/>
      <c r="KD312" s="114"/>
      <c r="KE312" s="114"/>
      <c r="KF312" s="114"/>
      <c r="KG312" s="114"/>
      <c r="KH312" s="114"/>
      <c r="KI312" s="114"/>
      <c r="KJ312" s="114"/>
      <c r="KK312" s="114"/>
      <c r="KL312" s="114"/>
      <c r="KM312" s="114"/>
      <c r="KN312" s="114"/>
      <c r="KO312" s="114"/>
      <c r="KP312" s="114"/>
      <c r="KQ312" s="114"/>
      <c r="KR312" s="114"/>
      <c r="KS312" s="114"/>
      <c r="KT312" s="114"/>
      <c r="KU312" s="114"/>
      <c r="KV312" s="114"/>
      <c r="KW312" s="114"/>
      <c r="KX312" s="114"/>
      <c r="KY312" s="114"/>
      <c r="KZ312" s="114"/>
      <c r="LA312" s="114"/>
      <c r="LB312" s="114"/>
      <c r="LC312" s="114"/>
    </row>
    <row r="313" spans="1:315" s="139" customFormat="1" ht="25" customHeight="1">
      <c r="A313" s="137"/>
      <c r="B313" s="170"/>
      <c r="C313" s="171"/>
      <c r="D313" s="172"/>
      <c r="E313" s="173"/>
      <c r="F313" s="173"/>
      <c r="G313" s="173"/>
      <c r="H313" s="174"/>
      <c r="I313" s="137"/>
      <c r="J313" s="175" t="str">
        <f t="shared" si="12"/>
        <v/>
      </c>
      <c r="K313" s="176"/>
      <c r="L313" s="177" t="str">
        <f t="shared" si="13"/>
        <v/>
      </c>
      <c r="M313" s="176"/>
      <c r="N313" s="177" t="str">
        <f t="shared" si="14"/>
        <v/>
      </c>
      <c r="O313" s="176"/>
      <c r="P313" s="177" t="str">
        <f t="shared" si="15"/>
        <v/>
      </c>
      <c r="Q313" s="178"/>
      <c r="R313" s="137"/>
      <c r="S313" s="175" t="str">
        <f t="shared" si="16"/>
        <v/>
      </c>
      <c r="T313" s="176"/>
      <c r="U313" s="177" t="str">
        <f t="shared" si="17"/>
        <v/>
      </c>
      <c r="V313" s="176"/>
      <c r="W313" s="177" t="str">
        <f t="shared" si="18"/>
        <v/>
      </c>
      <c r="X313" s="176"/>
      <c r="Y313" s="179" t="str">
        <f t="shared" si="19"/>
        <v/>
      </c>
      <c r="Z313" s="180"/>
      <c r="AA313" s="137"/>
      <c r="AB313" s="181"/>
      <c r="AC313" s="182" t="str">
        <f t="shared" si="10"/>
        <v/>
      </c>
      <c r="AD313" s="183" t="str">
        <f t="shared" si="11"/>
        <v/>
      </c>
      <c r="AE313" s="184"/>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7"/>
      <c r="BE313" s="137"/>
      <c r="BF313" s="137"/>
      <c r="BG313" s="137"/>
      <c r="BH313" s="137"/>
      <c r="BI313" s="137"/>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c r="CN313" s="114"/>
      <c r="CO313" s="114"/>
      <c r="CP313" s="114"/>
      <c r="CQ313" s="114"/>
      <c r="CR313" s="114"/>
      <c r="CS313" s="114"/>
      <c r="CT313" s="114"/>
      <c r="CU313" s="114"/>
      <c r="CV313" s="114"/>
      <c r="CW313" s="114"/>
      <c r="CX313" s="114"/>
      <c r="CY313" s="114"/>
      <c r="CZ313" s="114"/>
      <c r="DA313" s="114"/>
      <c r="DB313" s="114"/>
      <c r="DC313" s="114"/>
      <c r="DD313" s="114"/>
      <c r="DE313" s="114"/>
      <c r="DF313" s="114"/>
      <c r="DG313" s="114"/>
      <c r="DH313" s="114"/>
      <c r="DI313" s="114"/>
      <c r="DJ313" s="114"/>
      <c r="DK313" s="114"/>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14"/>
      <c r="EH313" s="114"/>
      <c r="EI313" s="114"/>
      <c r="EJ313" s="114"/>
      <c r="EK313" s="114"/>
      <c r="EL313" s="114"/>
      <c r="EM313" s="114"/>
      <c r="EN313" s="114"/>
      <c r="EO313" s="114"/>
      <c r="EP313" s="114"/>
      <c r="EQ313" s="114"/>
      <c r="ER313" s="114"/>
      <c r="ES313" s="114"/>
      <c r="ET313" s="114"/>
      <c r="EU313" s="114"/>
      <c r="EV313" s="114"/>
      <c r="EW313" s="114"/>
      <c r="EX313" s="114"/>
      <c r="EY313" s="114"/>
      <c r="EZ313" s="114"/>
      <c r="FA313" s="114"/>
      <c r="FB313" s="114"/>
      <c r="FC313" s="114"/>
      <c r="FD313" s="114"/>
      <c r="FE313" s="114"/>
      <c r="FF313" s="114"/>
      <c r="FG313" s="114"/>
      <c r="FH313" s="114"/>
      <c r="FI313" s="114"/>
      <c r="FJ313" s="114"/>
      <c r="FK313" s="114"/>
      <c r="FL313" s="114"/>
      <c r="FM313" s="114"/>
      <c r="FN313" s="114"/>
      <c r="FO313" s="114"/>
      <c r="FP313" s="114"/>
      <c r="FQ313" s="114"/>
      <c r="FR313" s="114"/>
      <c r="FS313" s="114"/>
      <c r="FT313" s="114"/>
      <c r="FU313" s="114"/>
      <c r="FV313" s="114"/>
      <c r="FW313" s="114"/>
      <c r="FX313" s="114"/>
      <c r="FY313" s="114"/>
      <c r="FZ313" s="114"/>
      <c r="GA313" s="114"/>
      <c r="GB313" s="114"/>
      <c r="GC313" s="114"/>
      <c r="GD313" s="114"/>
      <c r="GE313" s="114"/>
      <c r="GF313" s="114"/>
      <c r="GG313" s="114"/>
      <c r="GH313" s="114"/>
      <c r="GI313" s="114"/>
      <c r="GJ313" s="114"/>
      <c r="GK313" s="114"/>
      <c r="GL313" s="114"/>
      <c r="GM313" s="114"/>
      <c r="GN313" s="114"/>
      <c r="GO313" s="114"/>
      <c r="GP313" s="114"/>
      <c r="GQ313" s="114"/>
      <c r="GR313" s="114"/>
      <c r="GS313" s="114"/>
      <c r="GT313" s="114"/>
      <c r="GU313" s="114"/>
      <c r="GV313" s="114"/>
      <c r="GW313" s="114"/>
      <c r="GX313" s="114"/>
      <c r="GY313" s="114"/>
      <c r="GZ313" s="114"/>
      <c r="HA313" s="114"/>
      <c r="HB313" s="114"/>
      <c r="HC313" s="114"/>
      <c r="HD313" s="114"/>
      <c r="HE313" s="114"/>
      <c r="HF313" s="114"/>
      <c r="HG313" s="114"/>
      <c r="HH313" s="114"/>
      <c r="HI313" s="114"/>
      <c r="HJ313" s="114"/>
      <c r="HK313" s="114"/>
      <c r="HL313" s="114"/>
      <c r="HM313" s="114"/>
      <c r="HN313" s="114"/>
      <c r="HO313" s="114"/>
      <c r="HP313" s="114"/>
      <c r="HQ313" s="114"/>
      <c r="HR313" s="114"/>
      <c r="HS313" s="114"/>
      <c r="HT313" s="114"/>
      <c r="HU313" s="114"/>
      <c r="HV313" s="114"/>
      <c r="HW313" s="114"/>
      <c r="HX313" s="114"/>
      <c r="HY313" s="114"/>
      <c r="HZ313" s="114"/>
      <c r="IA313" s="114"/>
      <c r="IB313" s="114"/>
      <c r="IC313" s="114"/>
      <c r="ID313" s="114"/>
      <c r="IE313" s="114"/>
      <c r="IF313" s="114"/>
      <c r="IG313" s="114"/>
      <c r="IH313" s="114"/>
      <c r="II313" s="114"/>
      <c r="IJ313" s="114"/>
      <c r="IK313" s="114"/>
      <c r="IL313" s="114"/>
      <c r="IM313" s="114"/>
      <c r="IN313" s="114"/>
      <c r="IO313" s="114"/>
      <c r="IP313" s="114"/>
      <c r="IQ313" s="114"/>
      <c r="IR313" s="114"/>
      <c r="IS313" s="114"/>
      <c r="IT313" s="114"/>
      <c r="IU313" s="114"/>
      <c r="IV313" s="114"/>
      <c r="IW313" s="114"/>
      <c r="IX313" s="114"/>
      <c r="IY313" s="114"/>
      <c r="IZ313" s="114"/>
      <c r="JA313" s="114"/>
      <c r="JB313" s="114"/>
      <c r="JC313" s="114"/>
      <c r="JD313" s="114"/>
      <c r="JE313" s="114"/>
      <c r="JF313" s="114"/>
      <c r="JG313" s="114"/>
      <c r="JH313" s="114"/>
      <c r="JI313" s="114"/>
      <c r="JJ313" s="114"/>
      <c r="JK313" s="114"/>
      <c r="JL313" s="114"/>
      <c r="JM313" s="114"/>
      <c r="JN313" s="114"/>
      <c r="JO313" s="114"/>
      <c r="JP313" s="114"/>
      <c r="JQ313" s="114"/>
      <c r="JR313" s="114"/>
      <c r="JS313" s="114"/>
      <c r="JT313" s="114"/>
      <c r="JU313" s="114"/>
      <c r="JV313" s="114"/>
      <c r="JW313" s="114"/>
      <c r="JX313" s="114"/>
      <c r="JY313" s="114"/>
      <c r="JZ313" s="114"/>
      <c r="KA313" s="114"/>
      <c r="KB313" s="114"/>
      <c r="KC313" s="114"/>
      <c r="KD313" s="114"/>
      <c r="KE313" s="114"/>
      <c r="KF313" s="114"/>
      <c r="KG313" s="114"/>
      <c r="KH313" s="114"/>
      <c r="KI313" s="114"/>
      <c r="KJ313" s="114"/>
      <c r="KK313" s="114"/>
      <c r="KL313" s="114"/>
      <c r="KM313" s="114"/>
      <c r="KN313" s="114"/>
      <c r="KO313" s="114"/>
      <c r="KP313" s="114"/>
      <c r="KQ313" s="114"/>
      <c r="KR313" s="114"/>
      <c r="KS313" s="114"/>
      <c r="KT313" s="114"/>
      <c r="KU313" s="114"/>
      <c r="KV313" s="114"/>
      <c r="KW313" s="114"/>
      <c r="KX313" s="114"/>
      <c r="KY313" s="114"/>
      <c r="KZ313" s="114"/>
      <c r="LA313" s="114"/>
      <c r="LB313" s="114"/>
      <c r="LC313" s="114"/>
    </row>
    <row r="314" spans="1:315" s="139" customFormat="1" ht="25" customHeight="1">
      <c r="A314" s="137"/>
      <c r="B314" s="170"/>
      <c r="C314" s="171"/>
      <c r="D314" s="172"/>
      <c r="E314" s="173"/>
      <c r="F314" s="173"/>
      <c r="G314" s="173"/>
      <c r="H314" s="174"/>
      <c r="I314" s="137"/>
      <c r="J314" s="175" t="str">
        <f t="shared" si="12"/>
        <v/>
      </c>
      <c r="K314" s="176"/>
      <c r="L314" s="177" t="str">
        <f t="shared" si="13"/>
        <v/>
      </c>
      <c r="M314" s="176"/>
      <c r="N314" s="177" t="str">
        <f t="shared" si="14"/>
        <v/>
      </c>
      <c r="O314" s="176"/>
      <c r="P314" s="177" t="str">
        <f t="shared" si="15"/>
        <v/>
      </c>
      <c r="Q314" s="178"/>
      <c r="R314" s="137"/>
      <c r="S314" s="175" t="str">
        <f t="shared" si="16"/>
        <v/>
      </c>
      <c r="T314" s="176"/>
      <c r="U314" s="177" t="str">
        <f t="shared" si="17"/>
        <v/>
      </c>
      <c r="V314" s="176"/>
      <c r="W314" s="177" t="str">
        <f t="shared" si="18"/>
        <v/>
      </c>
      <c r="X314" s="176"/>
      <c r="Y314" s="179" t="str">
        <f t="shared" si="19"/>
        <v/>
      </c>
      <c r="Z314" s="180"/>
      <c r="AA314" s="137"/>
      <c r="AB314" s="181"/>
      <c r="AC314" s="182" t="str">
        <f t="shared" si="10"/>
        <v/>
      </c>
      <c r="AD314" s="183" t="str">
        <f t="shared" si="11"/>
        <v/>
      </c>
      <c r="AE314" s="184"/>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7"/>
      <c r="BE314" s="137"/>
      <c r="BF314" s="137"/>
      <c r="BG314" s="137"/>
      <c r="BH314" s="137"/>
      <c r="BI314" s="137"/>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CH314" s="114"/>
      <c r="CI314" s="114"/>
      <c r="CJ314" s="114"/>
      <c r="CK314" s="114"/>
      <c r="CL314" s="114"/>
      <c r="CM314" s="114"/>
      <c r="CN314" s="114"/>
      <c r="CO314" s="114"/>
      <c r="CP314" s="114"/>
      <c r="CQ314" s="114"/>
      <c r="CR314" s="114"/>
      <c r="CS314" s="114"/>
      <c r="CT314" s="114"/>
      <c r="CU314" s="114"/>
      <c r="CV314" s="114"/>
      <c r="CW314" s="114"/>
      <c r="CX314" s="114"/>
      <c r="CY314" s="114"/>
      <c r="CZ314" s="114"/>
      <c r="DA314" s="114"/>
      <c r="DB314" s="114"/>
      <c r="DC314" s="114"/>
      <c r="DD314" s="114"/>
      <c r="DE314" s="114"/>
      <c r="DF314" s="114"/>
      <c r="DG314" s="114"/>
      <c r="DH314" s="114"/>
      <c r="DI314" s="114"/>
      <c r="DJ314" s="114"/>
      <c r="DK314" s="114"/>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14"/>
      <c r="EH314" s="114"/>
      <c r="EI314" s="114"/>
      <c r="EJ314" s="114"/>
      <c r="EK314" s="114"/>
      <c r="EL314" s="114"/>
      <c r="EM314" s="114"/>
      <c r="EN314" s="114"/>
      <c r="EO314" s="114"/>
      <c r="EP314" s="114"/>
      <c r="EQ314" s="114"/>
      <c r="ER314" s="114"/>
      <c r="ES314" s="114"/>
      <c r="ET314" s="114"/>
      <c r="EU314" s="114"/>
      <c r="EV314" s="114"/>
      <c r="EW314" s="114"/>
      <c r="EX314" s="114"/>
      <c r="EY314" s="114"/>
      <c r="EZ314" s="114"/>
      <c r="FA314" s="114"/>
      <c r="FB314" s="114"/>
      <c r="FC314" s="114"/>
      <c r="FD314" s="114"/>
      <c r="FE314" s="114"/>
      <c r="FF314" s="114"/>
      <c r="FG314" s="114"/>
      <c r="FH314" s="114"/>
      <c r="FI314" s="114"/>
      <c r="FJ314" s="114"/>
      <c r="FK314" s="114"/>
      <c r="FL314" s="114"/>
      <c r="FM314" s="114"/>
      <c r="FN314" s="114"/>
      <c r="FO314" s="114"/>
      <c r="FP314" s="114"/>
      <c r="FQ314" s="114"/>
      <c r="FR314" s="114"/>
      <c r="FS314" s="114"/>
      <c r="FT314" s="114"/>
      <c r="FU314" s="114"/>
      <c r="FV314" s="114"/>
      <c r="FW314" s="114"/>
      <c r="FX314" s="114"/>
      <c r="FY314" s="114"/>
      <c r="FZ314" s="114"/>
      <c r="GA314" s="114"/>
      <c r="GB314" s="114"/>
      <c r="GC314" s="114"/>
      <c r="GD314" s="114"/>
      <c r="GE314" s="114"/>
      <c r="GF314" s="114"/>
      <c r="GG314" s="114"/>
      <c r="GH314" s="114"/>
      <c r="GI314" s="114"/>
      <c r="GJ314" s="114"/>
      <c r="GK314" s="114"/>
      <c r="GL314" s="114"/>
      <c r="GM314" s="114"/>
      <c r="GN314" s="114"/>
      <c r="GO314" s="114"/>
      <c r="GP314" s="114"/>
      <c r="GQ314" s="114"/>
      <c r="GR314" s="114"/>
      <c r="GS314" s="114"/>
      <c r="GT314" s="114"/>
      <c r="GU314" s="114"/>
      <c r="GV314" s="114"/>
      <c r="GW314" s="114"/>
      <c r="GX314" s="114"/>
      <c r="GY314" s="114"/>
      <c r="GZ314" s="114"/>
      <c r="HA314" s="114"/>
      <c r="HB314" s="114"/>
      <c r="HC314" s="114"/>
      <c r="HD314" s="114"/>
      <c r="HE314" s="114"/>
      <c r="HF314" s="114"/>
      <c r="HG314" s="114"/>
      <c r="HH314" s="114"/>
      <c r="HI314" s="114"/>
      <c r="HJ314" s="114"/>
      <c r="HK314" s="114"/>
      <c r="HL314" s="114"/>
      <c r="HM314" s="114"/>
      <c r="HN314" s="114"/>
      <c r="HO314" s="114"/>
      <c r="HP314" s="114"/>
      <c r="HQ314" s="114"/>
      <c r="HR314" s="114"/>
      <c r="HS314" s="114"/>
      <c r="HT314" s="114"/>
      <c r="HU314" s="114"/>
      <c r="HV314" s="114"/>
      <c r="HW314" s="114"/>
      <c r="HX314" s="114"/>
      <c r="HY314" s="114"/>
      <c r="HZ314" s="114"/>
      <c r="IA314" s="114"/>
      <c r="IB314" s="114"/>
      <c r="IC314" s="114"/>
      <c r="ID314" s="114"/>
      <c r="IE314" s="114"/>
      <c r="IF314" s="114"/>
      <c r="IG314" s="114"/>
      <c r="IH314" s="114"/>
      <c r="II314" s="114"/>
      <c r="IJ314" s="114"/>
      <c r="IK314" s="114"/>
      <c r="IL314" s="114"/>
      <c r="IM314" s="114"/>
      <c r="IN314" s="114"/>
      <c r="IO314" s="114"/>
      <c r="IP314" s="114"/>
      <c r="IQ314" s="114"/>
      <c r="IR314" s="114"/>
      <c r="IS314" s="114"/>
      <c r="IT314" s="114"/>
      <c r="IU314" s="114"/>
      <c r="IV314" s="114"/>
      <c r="IW314" s="114"/>
      <c r="IX314" s="114"/>
      <c r="IY314" s="114"/>
      <c r="IZ314" s="114"/>
      <c r="JA314" s="114"/>
      <c r="JB314" s="114"/>
      <c r="JC314" s="114"/>
      <c r="JD314" s="114"/>
      <c r="JE314" s="114"/>
      <c r="JF314" s="114"/>
      <c r="JG314" s="114"/>
      <c r="JH314" s="114"/>
      <c r="JI314" s="114"/>
      <c r="JJ314" s="114"/>
      <c r="JK314" s="114"/>
      <c r="JL314" s="114"/>
      <c r="JM314" s="114"/>
      <c r="JN314" s="114"/>
      <c r="JO314" s="114"/>
      <c r="JP314" s="114"/>
      <c r="JQ314" s="114"/>
      <c r="JR314" s="114"/>
      <c r="JS314" s="114"/>
      <c r="JT314" s="114"/>
      <c r="JU314" s="114"/>
      <c r="JV314" s="114"/>
      <c r="JW314" s="114"/>
      <c r="JX314" s="114"/>
      <c r="JY314" s="114"/>
      <c r="JZ314" s="114"/>
      <c r="KA314" s="114"/>
      <c r="KB314" s="114"/>
      <c r="KC314" s="114"/>
      <c r="KD314" s="114"/>
      <c r="KE314" s="114"/>
      <c r="KF314" s="114"/>
      <c r="KG314" s="114"/>
      <c r="KH314" s="114"/>
      <c r="KI314" s="114"/>
      <c r="KJ314" s="114"/>
      <c r="KK314" s="114"/>
      <c r="KL314" s="114"/>
      <c r="KM314" s="114"/>
      <c r="KN314" s="114"/>
      <c r="KO314" s="114"/>
      <c r="KP314" s="114"/>
      <c r="KQ314" s="114"/>
      <c r="KR314" s="114"/>
      <c r="KS314" s="114"/>
      <c r="KT314" s="114"/>
      <c r="KU314" s="114"/>
      <c r="KV314" s="114"/>
      <c r="KW314" s="114"/>
      <c r="KX314" s="114"/>
      <c r="KY314" s="114"/>
      <c r="KZ314" s="114"/>
      <c r="LA314" s="114"/>
      <c r="LB314" s="114"/>
      <c r="LC314" s="114"/>
    </row>
    <row r="315" spans="1:315" s="139" customFormat="1" ht="25" customHeight="1">
      <c r="A315" s="137"/>
      <c r="B315" s="170"/>
      <c r="C315" s="171"/>
      <c r="D315" s="172"/>
      <c r="E315" s="173"/>
      <c r="F315" s="173"/>
      <c r="G315" s="173"/>
      <c r="H315" s="174"/>
      <c r="I315" s="137"/>
      <c r="J315" s="175" t="str">
        <f t="shared" si="12"/>
        <v/>
      </c>
      <c r="K315" s="176"/>
      <c r="L315" s="177" t="str">
        <f t="shared" si="13"/>
        <v/>
      </c>
      <c r="M315" s="176"/>
      <c r="N315" s="177" t="str">
        <f t="shared" si="14"/>
        <v/>
      </c>
      <c r="O315" s="176"/>
      <c r="P315" s="177" t="str">
        <f t="shared" si="15"/>
        <v/>
      </c>
      <c r="Q315" s="178"/>
      <c r="R315" s="137"/>
      <c r="S315" s="175" t="str">
        <f t="shared" si="16"/>
        <v/>
      </c>
      <c r="T315" s="176"/>
      <c r="U315" s="177" t="str">
        <f t="shared" si="17"/>
        <v/>
      </c>
      <c r="V315" s="176"/>
      <c r="W315" s="177" t="str">
        <f t="shared" si="18"/>
        <v/>
      </c>
      <c r="X315" s="176"/>
      <c r="Y315" s="179" t="str">
        <f t="shared" si="19"/>
        <v/>
      </c>
      <c r="Z315" s="180"/>
      <c r="AA315" s="137"/>
      <c r="AB315" s="181"/>
      <c r="AC315" s="182" t="str">
        <f t="shared" si="10"/>
        <v/>
      </c>
      <c r="AD315" s="183" t="str">
        <f t="shared" si="11"/>
        <v/>
      </c>
      <c r="AE315" s="184"/>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CH315" s="114"/>
      <c r="CI315" s="114"/>
      <c r="CJ315" s="114"/>
      <c r="CK315" s="114"/>
      <c r="CL315" s="114"/>
      <c r="CM315" s="114"/>
      <c r="CN315" s="114"/>
      <c r="CO315" s="114"/>
      <c r="CP315" s="114"/>
      <c r="CQ315" s="114"/>
      <c r="CR315" s="114"/>
      <c r="CS315" s="114"/>
      <c r="CT315" s="114"/>
      <c r="CU315" s="114"/>
      <c r="CV315" s="11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14"/>
      <c r="EH315" s="114"/>
      <c r="EI315" s="114"/>
      <c r="EJ315" s="114"/>
      <c r="EK315" s="114"/>
      <c r="EL315" s="114"/>
      <c r="EM315" s="114"/>
      <c r="EN315" s="114"/>
      <c r="EO315" s="114"/>
      <c r="EP315" s="114"/>
      <c r="EQ315" s="114"/>
      <c r="ER315" s="114"/>
      <c r="ES315" s="114"/>
      <c r="ET315" s="114"/>
      <c r="EU315" s="114"/>
      <c r="EV315" s="114"/>
      <c r="EW315" s="114"/>
      <c r="EX315" s="114"/>
      <c r="EY315" s="114"/>
      <c r="EZ315" s="114"/>
      <c r="FA315" s="114"/>
      <c r="FB315" s="114"/>
      <c r="FC315" s="114"/>
      <c r="FD315" s="114"/>
      <c r="FE315" s="114"/>
      <c r="FF315" s="114"/>
      <c r="FG315" s="114"/>
      <c r="FH315" s="114"/>
      <c r="FI315" s="114"/>
      <c r="FJ315" s="114"/>
      <c r="FK315" s="114"/>
      <c r="FL315" s="114"/>
      <c r="FM315" s="114"/>
      <c r="FN315" s="114"/>
      <c r="FO315" s="114"/>
      <c r="FP315" s="114"/>
      <c r="FQ315" s="114"/>
      <c r="FR315" s="114"/>
      <c r="FS315" s="114"/>
      <c r="FT315" s="114"/>
      <c r="FU315" s="114"/>
      <c r="FV315" s="114"/>
      <c r="FW315" s="114"/>
      <c r="FX315" s="114"/>
      <c r="FY315" s="114"/>
      <c r="FZ315" s="114"/>
      <c r="GA315" s="114"/>
      <c r="GB315" s="114"/>
      <c r="GC315" s="114"/>
      <c r="GD315" s="114"/>
      <c r="GE315" s="114"/>
      <c r="GF315" s="114"/>
      <c r="GG315" s="114"/>
      <c r="GH315" s="114"/>
      <c r="GI315" s="114"/>
      <c r="GJ315" s="114"/>
      <c r="GK315" s="114"/>
      <c r="GL315" s="114"/>
      <c r="GM315" s="114"/>
      <c r="GN315" s="114"/>
      <c r="GO315" s="114"/>
      <c r="GP315" s="114"/>
      <c r="GQ315" s="114"/>
      <c r="GR315" s="114"/>
      <c r="GS315" s="114"/>
      <c r="GT315" s="114"/>
      <c r="GU315" s="114"/>
      <c r="GV315" s="114"/>
      <c r="GW315" s="114"/>
      <c r="GX315" s="114"/>
      <c r="GY315" s="114"/>
      <c r="GZ315" s="114"/>
      <c r="HA315" s="114"/>
      <c r="HB315" s="114"/>
      <c r="HC315" s="114"/>
      <c r="HD315" s="114"/>
      <c r="HE315" s="114"/>
      <c r="HF315" s="114"/>
      <c r="HG315" s="114"/>
      <c r="HH315" s="114"/>
      <c r="HI315" s="114"/>
      <c r="HJ315" s="114"/>
      <c r="HK315" s="114"/>
      <c r="HL315" s="114"/>
      <c r="HM315" s="114"/>
      <c r="HN315" s="114"/>
      <c r="HO315" s="114"/>
      <c r="HP315" s="114"/>
      <c r="HQ315" s="114"/>
      <c r="HR315" s="114"/>
      <c r="HS315" s="114"/>
      <c r="HT315" s="114"/>
      <c r="HU315" s="114"/>
      <c r="HV315" s="114"/>
      <c r="HW315" s="114"/>
      <c r="HX315" s="114"/>
      <c r="HY315" s="114"/>
      <c r="HZ315" s="114"/>
      <c r="IA315" s="114"/>
      <c r="IB315" s="114"/>
      <c r="IC315" s="114"/>
      <c r="ID315" s="114"/>
      <c r="IE315" s="114"/>
      <c r="IF315" s="114"/>
      <c r="IG315" s="114"/>
      <c r="IH315" s="114"/>
      <c r="II315" s="114"/>
      <c r="IJ315" s="114"/>
      <c r="IK315" s="114"/>
      <c r="IL315" s="114"/>
      <c r="IM315" s="114"/>
      <c r="IN315" s="114"/>
      <c r="IO315" s="114"/>
      <c r="IP315" s="114"/>
      <c r="IQ315" s="114"/>
      <c r="IR315" s="114"/>
      <c r="IS315" s="114"/>
      <c r="IT315" s="114"/>
      <c r="IU315" s="114"/>
      <c r="IV315" s="114"/>
      <c r="IW315" s="114"/>
      <c r="IX315" s="114"/>
      <c r="IY315" s="114"/>
      <c r="IZ315" s="114"/>
      <c r="JA315" s="114"/>
      <c r="JB315" s="114"/>
      <c r="JC315" s="114"/>
      <c r="JD315" s="114"/>
      <c r="JE315" s="114"/>
      <c r="JF315" s="114"/>
      <c r="JG315" s="114"/>
      <c r="JH315" s="114"/>
      <c r="JI315" s="114"/>
      <c r="JJ315" s="114"/>
      <c r="JK315" s="114"/>
      <c r="JL315" s="114"/>
      <c r="JM315" s="114"/>
      <c r="JN315" s="114"/>
      <c r="JO315" s="114"/>
      <c r="JP315" s="114"/>
      <c r="JQ315" s="114"/>
      <c r="JR315" s="114"/>
      <c r="JS315" s="114"/>
      <c r="JT315" s="114"/>
      <c r="JU315" s="114"/>
      <c r="JV315" s="114"/>
      <c r="JW315" s="114"/>
      <c r="JX315" s="114"/>
      <c r="JY315" s="114"/>
      <c r="JZ315" s="114"/>
      <c r="KA315" s="114"/>
      <c r="KB315" s="114"/>
      <c r="KC315" s="114"/>
      <c r="KD315" s="114"/>
      <c r="KE315" s="114"/>
      <c r="KF315" s="114"/>
      <c r="KG315" s="114"/>
      <c r="KH315" s="114"/>
      <c r="KI315" s="114"/>
      <c r="KJ315" s="114"/>
      <c r="KK315" s="114"/>
      <c r="KL315" s="114"/>
      <c r="KM315" s="114"/>
      <c r="KN315" s="114"/>
      <c r="KO315" s="114"/>
      <c r="KP315" s="114"/>
      <c r="KQ315" s="114"/>
      <c r="KR315" s="114"/>
      <c r="KS315" s="114"/>
      <c r="KT315" s="114"/>
      <c r="KU315" s="114"/>
      <c r="KV315" s="114"/>
      <c r="KW315" s="114"/>
      <c r="KX315" s="114"/>
      <c r="KY315" s="114"/>
      <c r="KZ315" s="114"/>
      <c r="LA315" s="114"/>
      <c r="LB315" s="114"/>
      <c r="LC315" s="114"/>
    </row>
    <row r="316" spans="1:315" s="139" customFormat="1" ht="25" customHeight="1">
      <c r="A316" s="137"/>
      <c r="B316" s="170"/>
      <c r="C316" s="171"/>
      <c r="D316" s="172"/>
      <c r="E316" s="173"/>
      <c r="F316" s="173"/>
      <c r="G316" s="173"/>
      <c r="H316" s="174"/>
      <c r="I316" s="137"/>
      <c r="J316" s="175" t="str">
        <f t="shared" si="12"/>
        <v/>
      </c>
      <c r="K316" s="176"/>
      <c r="L316" s="177" t="str">
        <f t="shared" si="13"/>
        <v/>
      </c>
      <c r="M316" s="176"/>
      <c r="N316" s="177" t="str">
        <f t="shared" si="14"/>
        <v/>
      </c>
      <c r="O316" s="176"/>
      <c r="P316" s="177" t="str">
        <f t="shared" si="15"/>
        <v/>
      </c>
      <c r="Q316" s="178"/>
      <c r="R316" s="137"/>
      <c r="S316" s="175" t="str">
        <f t="shared" si="16"/>
        <v/>
      </c>
      <c r="T316" s="176"/>
      <c r="U316" s="177" t="str">
        <f t="shared" si="17"/>
        <v/>
      </c>
      <c r="V316" s="176"/>
      <c r="W316" s="177" t="str">
        <f t="shared" si="18"/>
        <v/>
      </c>
      <c r="X316" s="176"/>
      <c r="Y316" s="179" t="str">
        <f t="shared" si="19"/>
        <v/>
      </c>
      <c r="Z316" s="180"/>
      <c r="AA316" s="137"/>
      <c r="AB316" s="181"/>
      <c r="AC316" s="182" t="str">
        <f t="shared" si="10"/>
        <v/>
      </c>
      <c r="AD316" s="183" t="str">
        <f t="shared" si="11"/>
        <v/>
      </c>
      <c r="AE316" s="184"/>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7"/>
      <c r="BE316" s="137"/>
      <c r="BF316" s="137"/>
      <c r="BG316" s="137"/>
      <c r="BH316" s="137"/>
      <c r="BI316" s="137"/>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c r="FH316" s="114"/>
      <c r="FI316" s="114"/>
      <c r="FJ316" s="114"/>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c r="IC316" s="114"/>
      <c r="ID316" s="114"/>
      <c r="IE316" s="114"/>
      <c r="IF316" s="114"/>
      <c r="IG316" s="114"/>
      <c r="IH316" s="114"/>
      <c r="II316" s="114"/>
      <c r="IJ316" s="114"/>
      <c r="IK316" s="114"/>
      <c r="IL316" s="114"/>
      <c r="IM316" s="114"/>
      <c r="IN316" s="114"/>
      <c r="IO316" s="114"/>
      <c r="IP316" s="114"/>
      <c r="IQ316" s="114"/>
      <c r="IR316" s="114"/>
      <c r="IS316" s="114"/>
      <c r="IT316" s="114"/>
      <c r="IU316" s="114"/>
      <c r="IV316" s="114"/>
      <c r="IW316" s="114"/>
      <c r="IX316" s="114"/>
      <c r="IY316" s="114"/>
      <c r="IZ316" s="114"/>
      <c r="JA316" s="114"/>
      <c r="JB316" s="114"/>
      <c r="JC316" s="114"/>
      <c r="JD316" s="114"/>
      <c r="JE316" s="114"/>
      <c r="JF316" s="114"/>
      <c r="JG316" s="114"/>
      <c r="JH316" s="114"/>
      <c r="JI316" s="114"/>
      <c r="JJ316" s="114"/>
      <c r="JK316" s="114"/>
      <c r="JL316" s="114"/>
      <c r="JM316" s="114"/>
      <c r="JN316" s="114"/>
      <c r="JO316" s="114"/>
      <c r="JP316" s="114"/>
      <c r="JQ316" s="114"/>
      <c r="JR316" s="114"/>
      <c r="JS316" s="114"/>
      <c r="JT316" s="114"/>
      <c r="JU316" s="114"/>
      <c r="JV316" s="114"/>
      <c r="JW316" s="114"/>
      <c r="JX316" s="114"/>
      <c r="JY316" s="114"/>
      <c r="JZ316" s="114"/>
      <c r="KA316" s="114"/>
      <c r="KB316" s="114"/>
      <c r="KC316" s="114"/>
      <c r="KD316" s="114"/>
      <c r="KE316" s="114"/>
      <c r="KF316" s="114"/>
      <c r="KG316" s="114"/>
      <c r="KH316" s="114"/>
      <c r="KI316" s="114"/>
      <c r="KJ316" s="114"/>
      <c r="KK316" s="114"/>
      <c r="KL316" s="114"/>
      <c r="KM316" s="114"/>
      <c r="KN316" s="114"/>
      <c r="KO316" s="114"/>
      <c r="KP316" s="114"/>
      <c r="KQ316" s="114"/>
      <c r="KR316" s="114"/>
      <c r="KS316" s="114"/>
      <c r="KT316" s="114"/>
      <c r="KU316" s="114"/>
      <c r="KV316" s="114"/>
      <c r="KW316" s="114"/>
      <c r="KX316" s="114"/>
      <c r="KY316" s="114"/>
      <c r="KZ316" s="114"/>
      <c r="LA316" s="114"/>
      <c r="LB316" s="114"/>
      <c r="LC316" s="114"/>
    </row>
    <row r="317" spans="1:315" s="139" customFormat="1" ht="25" customHeight="1">
      <c r="A317" s="137"/>
      <c r="B317" s="170"/>
      <c r="C317" s="171"/>
      <c r="D317" s="172"/>
      <c r="E317" s="173"/>
      <c r="F317" s="173"/>
      <c r="G317" s="173"/>
      <c r="H317" s="174"/>
      <c r="I317" s="137"/>
      <c r="J317" s="175" t="str">
        <f t="shared" si="12"/>
        <v/>
      </c>
      <c r="K317" s="176"/>
      <c r="L317" s="177" t="str">
        <f t="shared" si="13"/>
        <v/>
      </c>
      <c r="M317" s="176"/>
      <c r="N317" s="177" t="str">
        <f t="shared" si="14"/>
        <v/>
      </c>
      <c r="O317" s="176"/>
      <c r="P317" s="177" t="str">
        <f t="shared" si="15"/>
        <v/>
      </c>
      <c r="Q317" s="178"/>
      <c r="R317" s="137"/>
      <c r="S317" s="175" t="str">
        <f t="shared" si="16"/>
        <v/>
      </c>
      <c r="T317" s="176"/>
      <c r="U317" s="177" t="str">
        <f t="shared" si="17"/>
        <v/>
      </c>
      <c r="V317" s="176"/>
      <c r="W317" s="177" t="str">
        <f t="shared" si="18"/>
        <v/>
      </c>
      <c r="X317" s="176"/>
      <c r="Y317" s="179" t="str">
        <f t="shared" si="19"/>
        <v/>
      </c>
      <c r="Z317" s="180"/>
      <c r="AA317" s="137"/>
      <c r="AB317" s="181"/>
      <c r="AC317" s="182" t="str">
        <f t="shared" si="10"/>
        <v/>
      </c>
      <c r="AD317" s="183" t="str">
        <f t="shared" si="11"/>
        <v/>
      </c>
      <c r="AE317" s="184"/>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7"/>
      <c r="BE317" s="137"/>
      <c r="BF317" s="137"/>
      <c r="BG317" s="137"/>
      <c r="BH317" s="137"/>
      <c r="BI317" s="137"/>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14"/>
      <c r="EH317" s="114"/>
      <c r="EI317" s="114"/>
      <c r="EJ317" s="114"/>
      <c r="EK317" s="114"/>
      <c r="EL317" s="114"/>
      <c r="EM317" s="114"/>
      <c r="EN317" s="114"/>
      <c r="EO317" s="114"/>
      <c r="EP317" s="114"/>
      <c r="EQ317" s="114"/>
      <c r="ER317" s="114"/>
      <c r="ES317" s="114"/>
      <c r="ET317" s="114"/>
      <c r="EU317" s="114"/>
      <c r="EV317" s="114"/>
      <c r="EW317" s="114"/>
      <c r="EX317" s="114"/>
      <c r="EY317" s="114"/>
      <c r="EZ317" s="114"/>
      <c r="FA317" s="114"/>
      <c r="FB317" s="114"/>
      <c r="FC317" s="114"/>
      <c r="FD317" s="114"/>
      <c r="FE317" s="114"/>
      <c r="FF317" s="114"/>
      <c r="FG317" s="114"/>
      <c r="FH317" s="114"/>
      <c r="FI317" s="114"/>
      <c r="FJ317" s="114"/>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14"/>
      <c r="GJ317" s="114"/>
      <c r="GK317" s="114"/>
      <c r="GL317" s="114"/>
      <c r="GM317" s="114"/>
      <c r="GN317" s="114"/>
      <c r="GO317" s="114"/>
      <c r="GP317" s="114"/>
      <c r="GQ317" s="114"/>
      <c r="GR317" s="114"/>
      <c r="GS317" s="114"/>
      <c r="GT317" s="114"/>
      <c r="GU317" s="114"/>
      <c r="GV317" s="114"/>
      <c r="GW317" s="114"/>
      <c r="GX317" s="114"/>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c r="IC317" s="114"/>
      <c r="ID317" s="114"/>
      <c r="IE317" s="114"/>
      <c r="IF317" s="114"/>
      <c r="IG317" s="114"/>
      <c r="IH317" s="114"/>
      <c r="II317" s="114"/>
      <c r="IJ317" s="114"/>
      <c r="IK317" s="114"/>
      <c r="IL317" s="114"/>
      <c r="IM317" s="114"/>
      <c r="IN317" s="114"/>
      <c r="IO317" s="114"/>
      <c r="IP317" s="114"/>
      <c r="IQ317" s="114"/>
      <c r="IR317" s="114"/>
      <c r="IS317" s="114"/>
      <c r="IT317" s="114"/>
      <c r="IU317" s="114"/>
      <c r="IV317" s="114"/>
      <c r="IW317" s="114"/>
      <c r="IX317" s="114"/>
      <c r="IY317" s="114"/>
      <c r="IZ317" s="114"/>
      <c r="JA317" s="114"/>
      <c r="JB317" s="114"/>
      <c r="JC317" s="114"/>
      <c r="JD317" s="114"/>
      <c r="JE317" s="114"/>
      <c r="JF317" s="114"/>
      <c r="JG317" s="114"/>
      <c r="JH317" s="114"/>
      <c r="JI317" s="114"/>
      <c r="JJ317" s="114"/>
      <c r="JK317" s="114"/>
      <c r="JL317" s="114"/>
      <c r="JM317" s="114"/>
      <c r="JN317" s="114"/>
      <c r="JO317" s="114"/>
      <c r="JP317" s="114"/>
      <c r="JQ317" s="114"/>
      <c r="JR317" s="114"/>
      <c r="JS317" s="114"/>
      <c r="JT317" s="114"/>
      <c r="JU317" s="114"/>
      <c r="JV317" s="114"/>
      <c r="JW317" s="114"/>
      <c r="JX317" s="114"/>
      <c r="JY317" s="114"/>
      <c r="JZ317" s="114"/>
      <c r="KA317" s="114"/>
      <c r="KB317" s="114"/>
      <c r="KC317" s="114"/>
      <c r="KD317" s="114"/>
      <c r="KE317" s="114"/>
      <c r="KF317" s="114"/>
      <c r="KG317" s="114"/>
      <c r="KH317" s="114"/>
      <c r="KI317" s="114"/>
      <c r="KJ317" s="114"/>
      <c r="KK317" s="114"/>
      <c r="KL317" s="114"/>
      <c r="KM317" s="114"/>
      <c r="KN317" s="114"/>
      <c r="KO317" s="114"/>
      <c r="KP317" s="114"/>
      <c r="KQ317" s="114"/>
      <c r="KR317" s="114"/>
      <c r="KS317" s="114"/>
      <c r="KT317" s="114"/>
      <c r="KU317" s="114"/>
      <c r="KV317" s="114"/>
      <c r="KW317" s="114"/>
      <c r="KX317" s="114"/>
      <c r="KY317" s="114"/>
      <c r="KZ317" s="114"/>
      <c r="LA317" s="114"/>
      <c r="LB317" s="114"/>
      <c r="LC317" s="114"/>
    </row>
    <row r="318" spans="1:315" s="139" customFormat="1" ht="25" customHeight="1">
      <c r="A318" s="137"/>
      <c r="B318" s="170"/>
      <c r="C318" s="171"/>
      <c r="D318" s="172"/>
      <c r="E318" s="173"/>
      <c r="F318" s="173"/>
      <c r="G318" s="173"/>
      <c r="H318" s="174"/>
      <c r="I318" s="137"/>
      <c r="J318" s="175" t="str">
        <f t="shared" si="12"/>
        <v/>
      </c>
      <c r="K318" s="176"/>
      <c r="L318" s="177" t="str">
        <f t="shared" si="13"/>
        <v/>
      </c>
      <c r="M318" s="176"/>
      <c r="N318" s="177" t="str">
        <f t="shared" si="14"/>
        <v/>
      </c>
      <c r="O318" s="176"/>
      <c r="P318" s="177" t="str">
        <f t="shared" si="15"/>
        <v/>
      </c>
      <c r="Q318" s="178"/>
      <c r="R318" s="137"/>
      <c r="S318" s="175" t="str">
        <f t="shared" si="16"/>
        <v/>
      </c>
      <c r="T318" s="176"/>
      <c r="U318" s="177" t="str">
        <f t="shared" si="17"/>
        <v/>
      </c>
      <c r="V318" s="176"/>
      <c r="W318" s="177" t="str">
        <f t="shared" si="18"/>
        <v/>
      </c>
      <c r="X318" s="176"/>
      <c r="Y318" s="179" t="str">
        <f t="shared" si="19"/>
        <v/>
      </c>
      <c r="Z318" s="180"/>
      <c r="AA318" s="137"/>
      <c r="AB318" s="181"/>
      <c r="AC318" s="182" t="str">
        <f t="shared" si="10"/>
        <v/>
      </c>
      <c r="AD318" s="183" t="str">
        <f t="shared" si="11"/>
        <v/>
      </c>
      <c r="AE318" s="184"/>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7"/>
      <c r="BE318" s="137"/>
      <c r="BF318" s="137"/>
      <c r="BG318" s="137"/>
      <c r="BH318" s="137"/>
      <c r="BI318" s="137"/>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c r="FH318" s="114"/>
      <c r="FI318" s="114"/>
      <c r="FJ318" s="114"/>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c r="IC318" s="114"/>
      <c r="ID318" s="114"/>
      <c r="IE318" s="114"/>
      <c r="IF318" s="114"/>
      <c r="IG318" s="114"/>
      <c r="IH318" s="114"/>
      <c r="II318" s="114"/>
      <c r="IJ318" s="114"/>
      <c r="IK318" s="114"/>
      <c r="IL318" s="114"/>
      <c r="IM318" s="114"/>
      <c r="IN318" s="114"/>
      <c r="IO318" s="114"/>
      <c r="IP318" s="114"/>
      <c r="IQ318" s="114"/>
      <c r="IR318" s="114"/>
      <c r="IS318" s="114"/>
      <c r="IT318" s="114"/>
      <c r="IU318" s="114"/>
      <c r="IV318" s="114"/>
      <c r="IW318" s="114"/>
      <c r="IX318" s="114"/>
      <c r="IY318" s="114"/>
      <c r="IZ318" s="114"/>
      <c r="JA318" s="114"/>
      <c r="JB318" s="114"/>
      <c r="JC318" s="114"/>
      <c r="JD318" s="114"/>
      <c r="JE318" s="114"/>
      <c r="JF318" s="114"/>
      <c r="JG318" s="114"/>
      <c r="JH318" s="114"/>
      <c r="JI318" s="114"/>
      <c r="JJ318" s="114"/>
      <c r="JK318" s="114"/>
      <c r="JL318" s="114"/>
      <c r="JM318" s="114"/>
      <c r="JN318" s="114"/>
      <c r="JO318" s="114"/>
      <c r="JP318" s="114"/>
      <c r="JQ318" s="114"/>
      <c r="JR318" s="114"/>
      <c r="JS318" s="114"/>
      <c r="JT318" s="114"/>
      <c r="JU318" s="114"/>
      <c r="JV318" s="114"/>
      <c r="JW318" s="114"/>
      <c r="JX318" s="114"/>
      <c r="JY318" s="114"/>
      <c r="JZ318" s="114"/>
      <c r="KA318" s="114"/>
      <c r="KB318" s="114"/>
      <c r="KC318" s="114"/>
      <c r="KD318" s="114"/>
      <c r="KE318" s="114"/>
      <c r="KF318" s="114"/>
      <c r="KG318" s="114"/>
      <c r="KH318" s="114"/>
      <c r="KI318" s="114"/>
      <c r="KJ318" s="114"/>
      <c r="KK318" s="114"/>
      <c r="KL318" s="114"/>
      <c r="KM318" s="114"/>
      <c r="KN318" s="114"/>
      <c r="KO318" s="114"/>
      <c r="KP318" s="114"/>
      <c r="KQ318" s="114"/>
      <c r="KR318" s="114"/>
      <c r="KS318" s="114"/>
      <c r="KT318" s="114"/>
      <c r="KU318" s="114"/>
      <c r="KV318" s="114"/>
      <c r="KW318" s="114"/>
      <c r="KX318" s="114"/>
      <c r="KY318" s="114"/>
      <c r="KZ318" s="114"/>
      <c r="LA318" s="114"/>
      <c r="LB318" s="114"/>
      <c r="LC318" s="114"/>
    </row>
    <row r="319" spans="1:315" s="139" customFormat="1" ht="25" customHeight="1">
      <c r="A319" s="137"/>
      <c r="B319" s="170"/>
      <c r="C319" s="171"/>
      <c r="D319" s="172"/>
      <c r="E319" s="173"/>
      <c r="F319" s="173"/>
      <c r="G319" s="173"/>
      <c r="H319" s="174"/>
      <c r="I319" s="137"/>
      <c r="J319" s="175" t="str">
        <f t="shared" si="12"/>
        <v/>
      </c>
      <c r="K319" s="176"/>
      <c r="L319" s="177" t="str">
        <f t="shared" si="13"/>
        <v/>
      </c>
      <c r="M319" s="176"/>
      <c r="N319" s="177" t="str">
        <f t="shared" si="14"/>
        <v/>
      </c>
      <c r="O319" s="176"/>
      <c r="P319" s="177" t="str">
        <f t="shared" si="15"/>
        <v/>
      </c>
      <c r="Q319" s="178"/>
      <c r="R319" s="137"/>
      <c r="S319" s="175" t="str">
        <f t="shared" si="16"/>
        <v/>
      </c>
      <c r="T319" s="176"/>
      <c r="U319" s="177" t="str">
        <f t="shared" si="17"/>
        <v/>
      </c>
      <c r="V319" s="176"/>
      <c r="W319" s="177" t="str">
        <f t="shared" si="18"/>
        <v/>
      </c>
      <c r="X319" s="176"/>
      <c r="Y319" s="179" t="str">
        <f t="shared" si="19"/>
        <v/>
      </c>
      <c r="Z319" s="180"/>
      <c r="AA319" s="137"/>
      <c r="AB319" s="181"/>
      <c r="AC319" s="182" t="str">
        <f t="shared" si="10"/>
        <v/>
      </c>
      <c r="AD319" s="183" t="str">
        <f t="shared" si="11"/>
        <v/>
      </c>
      <c r="AE319" s="184"/>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7"/>
      <c r="BE319" s="137"/>
      <c r="BF319" s="137"/>
      <c r="BG319" s="137"/>
      <c r="BH319" s="137"/>
      <c r="BI319" s="137"/>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c r="CN319" s="114"/>
      <c r="CO319" s="114"/>
      <c r="CP319" s="114"/>
      <c r="CQ319" s="114"/>
      <c r="CR319" s="114"/>
      <c r="CS319" s="114"/>
      <c r="CT319" s="114"/>
      <c r="CU319" s="114"/>
      <c r="CV319" s="11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14"/>
      <c r="EH319" s="114"/>
      <c r="EI319" s="114"/>
      <c r="EJ319" s="114"/>
      <c r="EK319" s="114"/>
      <c r="EL319" s="114"/>
      <c r="EM319" s="114"/>
      <c r="EN319" s="114"/>
      <c r="EO319" s="114"/>
      <c r="EP319" s="114"/>
      <c r="EQ319" s="114"/>
      <c r="ER319" s="114"/>
      <c r="ES319" s="114"/>
      <c r="ET319" s="114"/>
      <c r="EU319" s="114"/>
      <c r="EV319" s="114"/>
      <c r="EW319" s="114"/>
      <c r="EX319" s="114"/>
      <c r="EY319" s="114"/>
      <c r="EZ319" s="114"/>
      <c r="FA319" s="114"/>
      <c r="FB319" s="114"/>
      <c r="FC319" s="114"/>
      <c r="FD319" s="114"/>
      <c r="FE319" s="114"/>
      <c r="FF319" s="114"/>
      <c r="FG319" s="114"/>
      <c r="FH319" s="114"/>
      <c r="FI319" s="114"/>
      <c r="FJ319" s="114"/>
      <c r="FK319" s="114"/>
      <c r="FL319" s="114"/>
      <c r="FM319" s="114"/>
      <c r="FN319" s="114"/>
      <c r="FO319" s="114"/>
      <c r="FP319" s="114"/>
      <c r="FQ319" s="114"/>
      <c r="FR319" s="114"/>
      <c r="FS319" s="114"/>
      <c r="FT319" s="114"/>
      <c r="FU319" s="114"/>
      <c r="FV319" s="114"/>
      <c r="FW319" s="114"/>
      <c r="FX319" s="114"/>
      <c r="FY319" s="114"/>
      <c r="FZ319" s="114"/>
      <c r="GA319" s="114"/>
      <c r="GB319" s="114"/>
      <c r="GC319" s="114"/>
      <c r="GD319" s="114"/>
      <c r="GE319" s="114"/>
      <c r="GF319" s="114"/>
      <c r="GG319" s="114"/>
      <c r="GH319" s="114"/>
      <c r="GI319" s="114"/>
      <c r="GJ319" s="114"/>
      <c r="GK319" s="114"/>
      <c r="GL319" s="114"/>
      <c r="GM319" s="114"/>
      <c r="GN319" s="114"/>
      <c r="GO319" s="114"/>
      <c r="GP319" s="114"/>
      <c r="GQ319" s="114"/>
      <c r="GR319" s="114"/>
      <c r="GS319" s="114"/>
      <c r="GT319" s="114"/>
      <c r="GU319" s="114"/>
      <c r="GV319" s="114"/>
      <c r="GW319" s="114"/>
      <c r="GX319" s="114"/>
      <c r="GY319" s="114"/>
      <c r="GZ319" s="114"/>
      <c r="HA319" s="114"/>
      <c r="HB319" s="114"/>
      <c r="HC319" s="114"/>
      <c r="HD319" s="114"/>
      <c r="HE319" s="114"/>
      <c r="HF319" s="114"/>
      <c r="HG319" s="114"/>
      <c r="HH319" s="114"/>
      <c r="HI319" s="114"/>
      <c r="HJ319" s="114"/>
      <c r="HK319" s="114"/>
      <c r="HL319" s="114"/>
      <c r="HM319" s="114"/>
      <c r="HN319" s="114"/>
      <c r="HO319" s="114"/>
      <c r="HP319" s="114"/>
      <c r="HQ319" s="114"/>
      <c r="HR319" s="114"/>
      <c r="HS319" s="114"/>
      <c r="HT319" s="114"/>
      <c r="HU319" s="114"/>
      <c r="HV319" s="114"/>
      <c r="HW319" s="114"/>
      <c r="HX319" s="114"/>
      <c r="HY319" s="114"/>
      <c r="HZ319" s="114"/>
      <c r="IA319" s="114"/>
      <c r="IB319" s="114"/>
      <c r="IC319" s="114"/>
      <c r="ID319" s="114"/>
      <c r="IE319" s="114"/>
      <c r="IF319" s="114"/>
      <c r="IG319" s="114"/>
      <c r="IH319" s="114"/>
      <c r="II319" s="114"/>
      <c r="IJ319" s="114"/>
      <c r="IK319" s="114"/>
      <c r="IL319" s="114"/>
      <c r="IM319" s="114"/>
      <c r="IN319" s="114"/>
      <c r="IO319" s="114"/>
      <c r="IP319" s="114"/>
      <c r="IQ319" s="114"/>
      <c r="IR319" s="114"/>
      <c r="IS319" s="114"/>
      <c r="IT319" s="114"/>
      <c r="IU319" s="114"/>
      <c r="IV319" s="114"/>
      <c r="IW319" s="114"/>
      <c r="IX319" s="114"/>
      <c r="IY319" s="114"/>
      <c r="IZ319" s="114"/>
      <c r="JA319" s="114"/>
      <c r="JB319" s="114"/>
      <c r="JC319" s="114"/>
      <c r="JD319" s="114"/>
      <c r="JE319" s="114"/>
      <c r="JF319" s="114"/>
      <c r="JG319" s="114"/>
      <c r="JH319" s="114"/>
      <c r="JI319" s="114"/>
      <c r="JJ319" s="114"/>
      <c r="JK319" s="114"/>
      <c r="JL319" s="114"/>
      <c r="JM319" s="114"/>
      <c r="JN319" s="114"/>
      <c r="JO319" s="114"/>
      <c r="JP319" s="114"/>
      <c r="JQ319" s="114"/>
      <c r="JR319" s="114"/>
      <c r="JS319" s="114"/>
      <c r="JT319" s="114"/>
      <c r="JU319" s="114"/>
      <c r="JV319" s="114"/>
      <c r="JW319" s="114"/>
      <c r="JX319" s="114"/>
      <c r="JY319" s="114"/>
      <c r="JZ319" s="114"/>
      <c r="KA319" s="114"/>
      <c r="KB319" s="114"/>
      <c r="KC319" s="114"/>
      <c r="KD319" s="114"/>
      <c r="KE319" s="114"/>
      <c r="KF319" s="114"/>
      <c r="KG319" s="114"/>
      <c r="KH319" s="114"/>
      <c r="KI319" s="114"/>
      <c r="KJ319" s="114"/>
      <c r="KK319" s="114"/>
      <c r="KL319" s="114"/>
      <c r="KM319" s="114"/>
      <c r="KN319" s="114"/>
      <c r="KO319" s="114"/>
      <c r="KP319" s="114"/>
      <c r="KQ319" s="114"/>
      <c r="KR319" s="114"/>
      <c r="KS319" s="114"/>
      <c r="KT319" s="114"/>
      <c r="KU319" s="114"/>
      <c r="KV319" s="114"/>
      <c r="KW319" s="114"/>
      <c r="KX319" s="114"/>
      <c r="KY319" s="114"/>
      <c r="KZ319" s="114"/>
      <c r="LA319" s="114"/>
      <c r="LB319" s="114"/>
      <c r="LC319" s="114"/>
    </row>
    <row r="320" spans="1:315" s="139" customFormat="1" ht="25" customHeight="1">
      <c r="A320" s="137"/>
      <c r="B320" s="170"/>
      <c r="C320" s="171"/>
      <c r="D320" s="172"/>
      <c r="E320" s="173"/>
      <c r="F320" s="173"/>
      <c r="G320" s="173"/>
      <c r="H320" s="174"/>
      <c r="I320" s="137"/>
      <c r="J320" s="175" t="str">
        <f t="shared" si="12"/>
        <v/>
      </c>
      <c r="K320" s="176"/>
      <c r="L320" s="177" t="str">
        <f t="shared" si="13"/>
        <v/>
      </c>
      <c r="M320" s="176"/>
      <c r="N320" s="177" t="str">
        <f t="shared" si="14"/>
        <v/>
      </c>
      <c r="O320" s="176"/>
      <c r="P320" s="177" t="str">
        <f t="shared" si="15"/>
        <v/>
      </c>
      <c r="Q320" s="178"/>
      <c r="R320" s="137"/>
      <c r="S320" s="175" t="str">
        <f t="shared" si="16"/>
        <v/>
      </c>
      <c r="T320" s="176"/>
      <c r="U320" s="177" t="str">
        <f t="shared" si="17"/>
        <v/>
      </c>
      <c r="V320" s="176"/>
      <c r="W320" s="177" t="str">
        <f t="shared" si="18"/>
        <v/>
      </c>
      <c r="X320" s="176"/>
      <c r="Y320" s="179" t="str">
        <f t="shared" si="19"/>
        <v/>
      </c>
      <c r="Z320" s="180"/>
      <c r="AA320" s="137"/>
      <c r="AB320" s="181"/>
      <c r="AC320" s="182" t="str">
        <f t="shared" si="10"/>
        <v/>
      </c>
      <c r="AD320" s="183" t="str">
        <f t="shared" si="11"/>
        <v/>
      </c>
      <c r="AE320" s="184"/>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7"/>
      <c r="BE320" s="137"/>
      <c r="BF320" s="137"/>
      <c r="BG320" s="137"/>
      <c r="BH320" s="137"/>
      <c r="BI320" s="137"/>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14"/>
      <c r="EH320" s="114"/>
      <c r="EI320" s="114"/>
      <c r="EJ320" s="114"/>
      <c r="EK320" s="114"/>
      <c r="EL320" s="114"/>
      <c r="EM320" s="114"/>
      <c r="EN320" s="114"/>
      <c r="EO320" s="114"/>
      <c r="EP320" s="114"/>
      <c r="EQ320" s="114"/>
      <c r="ER320" s="114"/>
      <c r="ES320" s="114"/>
      <c r="ET320" s="114"/>
      <c r="EU320" s="114"/>
      <c r="EV320" s="114"/>
      <c r="EW320" s="114"/>
      <c r="EX320" s="114"/>
      <c r="EY320" s="114"/>
      <c r="EZ320" s="114"/>
      <c r="FA320" s="114"/>
      <c r="FB320" s="114"/>
      <c r="FC320" s="114"/>
      <c r="FD320" s="114"/>
      <c r="FE320" s="114"/>
      <c r="FF320" s="114"/>
      <c r="FG320" s="114"/>
      <c r="FH320" s="114"/>
      <c r="FI320" s="114"/>
      <c r="FJ320" s="114"/>
      <c r="FK320" s="114"/>
      <c r="FL320" s="114"/>
      <c r="FM320" s="114"/>
      <c r="FN320" s="114"/>
      <c r="FO320" s="114"/>
      <c r="FP320" s="114"/>
      <c r="FQ320" s="114"/>
      <c r="FR320" s="114"/>
      <c r="FS320" s="114"/>
      <c r="FT320" s="114"/>
      <c r="FU320" s="114"/>
      <c r="FV320" s="114"/>
      <c r="FW320" s="114"/>
      <c r="FX320" s="114"/>
      <c r="FY320" s="114"/>
      <c r="FZ320" s="114"/>
      <c r="GA320" s="114"/>
      <c r="GB320" s="114"/>
      <c r="GC320" s="114"/>
      <c r="GD320" s="114"/>
      <c r="GE320" s="114"/>
      <c r="GF320" s="114"/>
      <c r="GG320" s="114"/>
      <c r="GH320" s="114"/>
      <c r="GI320" s="114"/>
      <c r="GJ320" s="114"/>
      <c r="GK320" s="114"/>
      <c r="GL320" s="114"/>
      <c r="GM320" s="114"/>
      <c r="GN320" s="114"/>
      <c r="GO320" s="114"/>
      <c r="GP320" s="114"/>
      <c r="GQ320" s="114"/>
      <c r="GR320" s="114"/>
      <c r="GS320" s="114"/>
      <c r="GT320" s="114"/>
      <c r="GU320" s="114"/>
      <c r="GV320" s="114"/>
      <c r="GW320" s="114"/>
      <c r="GX320" s="114"/>
      <c r="GY320" s="114"/>
      <c r="GZ320" s="114"/>
      <c r="HA320" s="114"/>
      <c r="HB320" s="114"/>
      <c r="HC320" s="114"/>
      <c r="HD320" s="114"/>
      <c r="HE320" s="114"/>
      <c r="HF320" s="114"/>
      <c r="HG320" s="114"/>
      <c r="HH320" s="114"/>
      <c r="HI320" s="114"/>
      <c r="HJ320" s="114"/>
      <c r="HK320" s="114"/>
      <c r="HL320" s="114"/>
      <c r="HM320" s="114"/>
      <c r="HN320" s="114"/>
      <c r="HO320" s="114"/>
      <c r="HP320" s="114"/>
      <c r="HQ320" s="114"/>
      <c r="HR320" s="114"/>
      <c r="HS320" s="114"/>
      <c r="HT320" s="114"/>
      <c r="HU320" s="114"/>
      <c r="HV320" s="114"/>
      <c r="HW320" s="114"/>
      <c r="HX320" s="114"/>
      <c r="HY320" s="114"/>
      <c r="HZ320" s="114"/>
      <c r="IA320" s="114"/>
      <c r="IB320" s="114"/>
      <c r="IC320" s="114"/>
      <c r="ID320" s="114"/>
      <c r="IE320" s="114"/>
      <c r="IF320" s="114"/>
      <c r="IG320" s="114"/>
      <c r="IH320" s="114"/>
      <c r="II320" s="114"/>
      <c r="IJ320" s="114"/>
      <c r="IK320" s="114"/>
      <c r="IL320" s="114"/>
      <c r="IM320" s="114"/>
      <c r="IN320" s="114"/>
      <c r="IO320" s="114"/>
      <c r="IP320" s="114"/>
      <c r="IQ320" s="114"/>
      <c r="IR320" s="114"/>
      <c r="IS320" s="114"/>
      <c r="IT320" s="114"/>
      <c r="IU320" s="114"/>
      <c r="IV320" s="114"/>
      <c r="IW320" s="114"/>
      <c r="IX320" s="114"/>
      <c r="IY320" s="114"/>
      <c r="IZ320" s="114"/>
      <c r="JA320" s="114"/>
      <c r="JB320" s="114"/>
      <c r="JC320" s="114"/>
      <c r="JD320" s="114"/>
      <c r="JE320" s="114"/>
      <c r="JF320" s="114"/>
      <c r="JG320" s="114"/>
      <c r="JH320" s="114"/>
      <c r="JI320" s="114"/>
      <c r="JJ320" s="114"/>
      <c r="JK320" s="114"/>
      <c r="JL320" s="114"/>
      <c r="JM320" s="114"/>
      <c r="JN320" s="114"/>
      <c r="JO320" s="114"/>
      <c r="JP320" s="114"/>
      <c r="JQ320" s="114"/>
      <c r="JR320" s="114"/>
      <c r="JS320" s="114"/>
      <c r="JT320" s="114"/>
      <c r="JU320" s="114"/>
      <c r="JV320" s="114"/>
      <c r="JW320" s="114"/>
      <c r="JX320" s="114"/>
      <c r="JY320" s="114"/>
      <c r="JZ320" s="114"/>
      <c r="KA320" s="114"/>
      <c r="KB320" s="114"/>
      <c r="KC320" s="114"/>
      <c r="KD320" s="114"/>
      <c r="KE320" s="114"/>
      <c r="KF320" s="114"/>
      <c r="KG320" s="114"/>
      <c r="KH320" s="114"/>
      <c r="KI320" s="114"/>
      <c r="KJ320" s="114"/>
      <c r="KK320" s="114"/>
      <c r="KL320" s="114"/>
      <c r="KM320" s="114"/>
      <c r="KN320" s="114"/>
      <c r="KO320" s="114"/>
      <c r="KP320" s="114"/>
      <c r="KQ320" s="114"/>
      <c r="KR320" s="114"/>
      <c r="KS320" s="114"/>
      <c r="KT320" s="114"/>
      <c r="KU320" s="114"/>
      <c r="KV320" s="114"/>
      <c r="KW320" s="114"/>
      <c r="KX320" s="114"/>
      <c r="KY320" s="114"/>
      <c r="KZ320" s="114"/>
      <c r="LA320" s="114"/>
      <c r="LB320" s="114"/>
      <c r="LC320" s="114"/>
    </row>
    <row r="321" spans="1:315" s="139" customFormat="1" ht="25" customHeight="1">
      <c r="A321" s="137"/>
      <c r="B321" s="170"/>
      <c r="C321" s="171"/>
      <c r="D321" s="172"/>
      <c r="E321" s="173"/>
      <c r="F321" s="173"/>
      <c r="G321" s="173"/>
      <c r="H321" s="174"/>
      <c r="I321" s="137"/>
      <c r="J321" s="175" t="str">
        <f t="shared" si="12"/>
        <v/>
      </c>
      <c r="K321" s="176"/>
      <c r="L321" s="177" t="str">
        <f t="shared" si="13"/>
        <v/>
      </c>
      <c r="M321" s="176"/>
      <c r="N321" s="177" t="str">
        <f t="shared" si="14"/>
        <v/>
      </c>
      <c r="O321" s="176"/>
      <c r="P321" s="177" t="str">
        <f t="shared" si="15"/>
        <v/>
      </c>
      <c r="Q321" s="178"/>
      <c r="R321" s="137"/>
      <c r="S321" s="175" t="str">
        <f t="shared" si="16"/>
        <v/>
      </c>
      <c r="T321" s="176"/>
      <c r="U321" s="177" t="str">
        <f t="shared" si="17"/>
        <v/>
      </c>
      <c r="V321" s="176"/>
      <c r="W321" s="177" t="str">
        <f t="shared" si="18"/>
        <v/>
      </c>
      <c r="X321" s="176"/>
      <c r="Y321" s="179" t="str">
        <f t="shared" si="19"/>
        <v/>
      </c>
      <c r="Z321" s="180"/>
      <c r="AA321" s="137"/>
      <c r="AB321" s="181"/>
      <c r="AC321" s="182" t="str">
        <f t="shared" si="10"/>
        <v/>
      </c>
      <c r="AD321" s="183" t="str">
        <f t="shared" si="11"/>
        <v/>
      </c>
      <c r="AE321" s="184"/>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7"/>
      <c r="BE321" s="137"/>
      <c r="BF321" s="137"/>
      <c r="BG321" s="137"/>
      <c r="BH321" s="137"/>
      <c r="BI321" s="137"/>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c r="FH321" s="114"/>
      <c r="FI321" s="114"/>
      <c r="FJ321" s="114"/>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c r="IC321" s="114"/>
      <c r="ID321" s="114"/>
      <c r="IE321" s="114"/>
      <c r="IF321" s="114"/>
      <c r="IG321" s="114"/>
      <c r="IH321" s="114"/>
      <c r="II321" s="114"/>
      <c r="IJ321" s="114"/>
      <c r="IK321" s="114"/>
      <c r="IL321" s="114"/>
      <c r="IM321" s="114"/>
      <c r="IN321" s="114"/>
      <c r="IO321" s="114"/>
      <c r="IP321" s="114"/>
      <c r="IQ321" s="114"/>
      <c r="IR321" s="114"/>
      <c r="IS321" s="114"/>
      <c r="IT321" s="114"/>
      <c r="IU321" s="114"/>
      <c r="IV321" s="114"/>
      <c r="IW321" s="114"/>
      <c r="IX321" s="114"/>
      <c r="IY321" s="114"/>
      <c r="IZ321" s="114"/>
      <c r="JA321" s="114"/>
      <c r="JB321" s="114"/>
      <c r="JC321" s="114"/>
      <c r="JD321" s="114"/>
      <c r="JE321" s="114"/>
      <c r="JF321" s="114"/>
      <c r="JG321" s="114"/>
      <c r="JH321" s="114"/>
      <c r="JI321" s="114"/>
      <c r="JJ321" s="114"/>
      <c r="JK321" s="114"/>
      <c r="JL321" s="114"/>
      <c r="JM321" s="114"/>
      <c r="JN321" s="114"/>
      <c r="JO321" s="114"/>
      <c r="JP321" s="114"/>
      <c r="JQ321" s="114"/>
      <c r="JR321" s="114"/>
      <c r="JS321" s="114"/>
      <c r="JT321" s="114"/>
      <c r="JU321" s="114"/>
      <c r="JV321" s="114"/>
      <c r="JW321" s="114"/>
      <c r="JX321" s="114"/>
      <c r="JY321" s="114"/>
      <c r="JZ321" s="114"/>
      <c r="KA321" s="114"/>
      <c r="KB321" s="114"/>
      <c r="KC321" s="114"/>
      <c r="KD321" s="114"/>
      <c r="KE321" s="114"/>
      <c r="KF321" s="114"/>
      <c r="KG321" s="114"/>
      <c r="KH321" s="114"/>
      <c r="KI321" s="114"/>
      <c r="KJ321" s="114"/>
      <c r="KK321" s="114"/>
      <c r="KL321" s="114"/>
      <c r="KM321" s="114"/>
      <c r="KN321" s="114"/>
      <c r="KO321" s="114"/>
      <c r="KP321" s="114"/>
      <c r="KQ321" s="114"/>
      <c r="KR321" s="114"/>
      <c r="KS321" s="114"/>
      <c r="KT321" s="114"/>
      <c r="KU321" s="114"/>
      <c r="KV321" s="114"/>
      <c r="KW321" s="114"/>
      <c r="KX321" s="114"/>
      <c r="KY321" s="114"/>
      <c r="KZ321" s="114"/>
      <c r="LA321" s="114"/>
      <c r="LB321" s="114"/>
      <c r="LC321" s="114"/>
    </row>
    <row r="322" spans="1:315" s="139" customFormat="1" ht="25" customHeight="1">
      <c r="A322" s="137"/>
      <c r="B322" s="170"/>
      <c r="C322" s="171"/>
      <c r="D322" s="172"/>
      <c r="E322" s="173"/>
      <c r="F322" s="173"/>
      <c r="G322" s="173"/>
      <c r="H322" s="174"/>
      <c r="I322" s="137"/>
      <c r="J322" s="175" t="str">
        <f t="shared" si="12"/>
        <v/>
      </c>
      <c r="K322" s="176"/>
      <c r="L322" s="177" t="str">
        <f t="shared" si="13"/>
        <v/>
      </c>
      <c r="M322" s="176"/>
      <c r="N322" s="177" t="str">
        <f t="shared" si="14"/>
        <v/>
      </c>
      <c r="O322" s="176"/>
      <c r="P322" s="177" t="str">
        <f t="shared" si="15"/>
        <v/>
      </c>
      <c r="Q322" s="178"/>
      <c r="R322" s="137"/>
      <c r="S322" s="175" t="str">
        <f t="shared" si="16"/>
        <v/>
      </c>
      <c r="T322" s="176"/>
      <c r="U322" s="177" t="str">
        <f t="shared" si="17"/>
        <v/>
      </c>
      <c r="V322" s="176"/>
      <c r="W322" s="177" t="str">
        <f t="shared" si="18"/>
        <v/>
      </c>
      <c r="X322" s="176"/>
      <c r="Y322" s="179" t="str">
        <f t="shared" si="19"/>
        <v/>
      </c>
      <c r="Z322" s="180"/>
      <c r="AA322" s="137"/>
      <c r="AB322" s="181"/>
      <c r="AC322" s="182" t="str">
        <f t="shared" si="10"/>
        <v/>
      </c>
      <c r="AD322" s="183" t="str">
        <f t="shared" si="11"/>
        <v/>
      </c>
      <c r="AE322" s="184"/>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c r="EV322" s="114"/>
      <c r="EW322" s="114"/>
      <c r="EX322" s="114"/>
      <c r="EY322" s="114"/>
      <c r="EZ322" s="114"/>
      <c r="FA322" s="114"/>
      <c r="FB322" s="114"/>
      <c r="FC322" s="114"/>
      <c r="FD322" s="114"/>
      <c r="FE322" s="114"/>
      <c r="FF322" s="114"/>
      <c r="FG322" s="114"/>
      <c r="FH322" s="114"/>
      <c r="FI322" s="114"/>
      <c r="FJ322" s="114"/>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c r="IC322" s="114"/>
      <c r="ID322" s="114"/>
      <c r="IE322" s="114"/>
      <c r="IF322" s="114"/>
      <c r="IG322" s="114"/>
      <c r="IH322" s="114"/>
      <c r="II322" s="114"/>
      <c r="IJ322" s="114"/>
      <c r="IK322" s="114"/>
      <c r="IL322" s="114"/>
      <c r="IM322" s="114"/>
      <c r="IN322" s="114"/>
      <c r="IO322" s="114"/>
      <c r="IP322" s="114"/>
      <c r="IQ322" s="114"/>
      <c r="IR322" s="114"/>
      <c r="IS322" s="114"/>
      <c r="IT322" s="114"/>
      <c r="IU322" s="114"/>
      <c r="IV322" s="114"/>
      <c r="IW322" s="114"/>
      <c r="IX322" s="114"/>
      <c r="IY322" s="114"/>
      <c r="IZ322" s="114"/>
      <c r="JA322" s="114"/>
      <c r="JB322" s="114"/>
      <c r="JC322" s="114"/>
      <c r="JD322" s="114"/>
      <c r="JE322" s="114"/>
      <c r="JF322" s="114"/>
      <c r="JG322" s="114"/>
      <c r="JH322" s="114"/>
      <c r="JI322" s="114"/>
      <c r="JJ322" s="114"/>
      <c r="JK322" s="114"/>
      <c r="JL322" s="114"/>
      <c r="JM322" s="114"/>
      <c r="JN322" s="114"/>
      <c r="JO322" s="114"/>
      <c r="JP322" s="114"/>
      <c r="JQ322" s="114"/>
      <c r="JR322" s="114"/>
      <c r="JS322" s="114"/>
      <c r="JT322" s="114"/>
      <c r="JU322" s="114"/>
      <c r="JV322" s="114"/>
      <c r="JW322" s="114"/>
      <c r="JX322" s="114"/>
      <c r="JY322" s="114"/>
      <c r="JZ322" s="114"/>
      <c r="KA322" s="114"/>
      <c r="KB322" s="114"/>
      <c r="KC322" s="114"/>
      <c r="KD322" s="114"/>
      <c r="KE322" s="114"/>
      <c r="KF322" s="114"/>
      <c r="KG322" s="114"/>
      <c r="KH322" s="114"/>
      <c r="KI322" s="114"/>
      <c r="KJ322" s="114"/>
      <c r="KK322" s="114"/>
      <c r="KL322" s="114"/>
      <c r="KM322" s="114"/>
      <c r="KN322" s="114"/>
      <c r="KO322" s="114"/>
      <c r="KP322" s="114"/>
      <c r="KQ322" s="114"/>
      <c r="KR322" s="114"/>
      <c r="KS322" s="114"/>
      <c r="KT322" s="114"/>
      <c r="KU322" s="114"/>
      <c r="KV322" s="114"/>
      <c r="KW322" s="114"/>
      <c r="KX322" s="114"/>
      <c r="KY322" s="114"/>
      <c r="KZ322" s="114"/>
      <c r="LA322" s="114"/>
      <c r="LB322" s="114"/>
      <c r="LC322" s="114"/>
    </row>
    <row r="323" spans="1:315" s="139" customFormat="1" ht="25" customHeight="1">
      <c r="A323" s="137"/>
      <c r="B323" s="170"/>
      <c r="C323" s="171"/>
      <c r="D323" s="172"/>
      <c r="E323" s="173"/>
      <c r="F323" s="173"/>
      <c r="G323" s="173"/>
      <c r="H323" s="174"/>
      <c r="I323" s="137"/>
      <c r="J323" s="175" t="str">
        <f t="shared" si="12"/>
        <v/>
      </c>
      <c r="K323" s="176"/>
      <c r="L323" s="177" t="str">
        <f t="shared" si="13"/>
        <v/>
      </c>
      <c r="M323" s="176"/>
      <c r="N323" s="177" t="str">
        <f t="shared" si="14"/>
        <v/>
      </c>
      <c r="O323" s="176"/>
      <c r="P323" s="177" t="str">
        <f t="shared" si="15"/>
        <v/>
      </c>
      <c r="Q323" s="178"/>
      <c r="R323" s="137"/>
      <c r="S323" s="175" t="str">
        <f t="shared" si="16"/>
        <v/>
      </c>
      <c r="T323" s="176"/>
      <c r="U323" s="177" t="str">
        <f t="shared" si="17"/>
        <v/>
      </c>
      <c r="V323" s="176"/>
      <c r="W323" s="177" t="str">
        <f t="shared" si="18"/>
        <v/>
      </c>
      <c r="X323" s="176"/>
      <c r="Y323" s="179" t="str">
        <f t="shared" si="19"/>
        <v/>
      </c>
      <c r="Z323" s="180"/>
      <c r="AA323" s="137"/>
      <c r="AB323" s="181"/>
      <c r="AC323" s="182" t="str">
        <f t="shared" si="10"/>
        <v/>
      </c>
      <c r="AD323" s="183" t="str">
        <f t="shared" si="11"/>
        <v/>
      </c>
      <c r="AE323" s="184"/>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c r="BI323" s="137"/>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CH323" s="114"/>
      <c r="CI323" s="114"/>
      <c r="CJ323" s="114"/>
      <c r="CK323" s="114"/>
      <c r="CL323" s="114"/>
      <c r="CM323" s="114"/>
      <c r="CN323" s="114"/>
      <c r="CO323" s="114"/>
      <c r="CP323" s="114"/>
      <c r="CQ323" s="114"/>
      <c r="CR323" s="114"/>
      <c r="CS323" s="114"/>
      <c r="CT323" s="114"/>
      <c r="CU323" s="114"/>
      <c r="CV323" s="114"/>
      <c r="CW323" s="114"/>
      <c r="CX323" s="114"/>
      <c r="CY323" s="114"/>
      <c r="CZ323" s="114"/>
      <c r="DA323" s="114"/>
      <c r="DB323" s="114"/>
      <c r="DC323" s="114"/>
      <c r="DD323" s="114"/>
      <c r="DE323" s="114"/>
      <c r="DF323" s="114"/>
      <c r="DG323" s="114"/>
      <c r="DH323" s="114"/>
      <c r="DI323" s="114"/>
      <c r="DJ323" s="114"/>
      <c r="DK323" s="114"/>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14"/>
      <c r="EH323" s="114"/>
      <c r="EI323" s="114"/>
      <c r="EJ323" s="114"/>
      <c r="EK323" s="114"/>
      <c r="EL323" s="114"/>
      <c r="EM323" s="114"/>
      <c r="EN323" s="114"/>
      <c r="EO323" s="114"/>
      <c r="EP323" s="114"/>
      <c r="EQ323" s="114"/>
      <c r="ER323" s="114"/>
      <c r="ES323" s="114"/>
      <c r="ET323" s="114"/>
      <c r="EU323" s="114"/>
      <c r="EV323" s="114"/>
      <c r="EW323" s="114"/>
      <c r="EX323" s="114"/>
      <c r="EY323" s="114"/>
      <c r="EZ323" s="114"/>
      <c r="FA323" s="114"/>
      <c r="FB323" s="114"/>
      <c r="FC323" s="114"/>
      <c r="FD323" s="114"/>
      <c r="FE323" s="114"/>
      <c r="FF323" s="114"/>
      <c r="FG323" s="114"/>
      <c r="FH323" s="114"/>
      <c r="FI323" s="114"/>
      <c r="FJ323" s="114"/>
      <c r="FK323" s="114"/>
      <c r="FL323" s="114"/>
      <c r="FM323" s="114"/>
      <c r="FN323" s="114"/>
      <c r="FO323" s="114"/>
      <c r="FP323" s="114"/>
      <c r="FQ323" s="114"/>
      <c r="FR323" s="114"/>
      <c r="FS323" s="114"/>
      <c r="FT323" s="114"/>
      <c r="FU323" s="114"/>
      <c r="FV323" s="114"/>
      <c r="FW323" s="114"/>
      <c r="FX323" s="114"/>
      <c r="FY323" s="114"/>
      <c r="FZ323" s="114"/>
      <c r="GA323" s="114"/>
      <c r="GB323" s="114"/>
      <c r="GC323" s="114"/>
      <c r="GD323" s="114"/>
      <c r="GE323" s="114"/>
      <c r="GF323" s="114"/>
      <c r="GG323" s="114"/>
      <c r="GH323" s="114"/>
      <c r="GI323" s="114"/>
      <c r="GJ323" s="114"/>
      <c r="GK323" s="114"/>
      <c r="GL323" s="114"/>
      <c r="GM323" s="114"/>
      <c r="GN323" s="114"/>
      <c r="GO323" s="114"/>
      <c r="GP323" s="114"/>
      <c r="GQ323" s="114"/>
      <c r="GR323" s="114"/>
      <c r="GS323" s="114"/>
      <c r="GT323" s="114"/>
      <c r="GU323" s="114"/>
      <c r="GV323" s="114"/>
      <c r="GW323" s="114"/>
      <c r="GX323" s="114"/>
      <c r="GY323" s="114"/>
      <c r="GZ323" s="114"/>
      <c r="HA323" s="114"/>
      <c r="HB323" s="114"/>
      <c r="HC323" s="114"/>
      <c r="HD323" s="114"/>
      <c r="HE323" s="114"/>
      <c r="HF323" s="114"/>
      <c r="HG323" s="114"/>
      <c r="HH323" s="114"/>
      <c r="HI323" s="114"/>
      <c r="HJ323" s="114"/>
      <c r="HK323" s="114"/>
      <c r="HL323" s="114"/>
      <c r="HM323" s="114"/>
      <c r="HN323" s="114"/>
      <c r="HO323" s="114"/>
      <c r="HP323" s="114"/>
      <c r="HQ323" s="114"/>
      <c r="HR323" s="114"/>
      <c r="HS323" s="114"/>
      <c r="HT323" s="114"/>
      <c r="HU323" s="114"/>
      <c r="HV323" s="114"/>
      <c r="HW323" s="114"/>
      <c r="HX323" s="114"/>
      <c r="HY323" s="114"/>
      <c r="HZ323" s="114"/>
      <c r="IA323" s="114"/>
      <c r="IB323" s="114"/>
      <c r="IC323" s="114"/>
      <c r="ID323" s="114"/>
      <c r="IE323" s="114"/>
      <c r="IF323" s="114"/>
      <c r="IG323" s="114"/>
      <c r="IH323" s="114"/>
      <c r="II323" s="114"/>
      <c r="IJ323" s="114"/>
      <c r="IK323" s="114"/>
      <c r="IL323" s="114"/>
      <c r="IM323" s="114"/>
      <c r="IN323" s="114"/>
      <c r="IO323" s="114"/>
      <c r="IP323" s="114"/>
      <c r="IQ323" s="114"/>
      <c r="IR323" s="114"/>
      <c r="IS323" s="114"/>
      <c r="IT323" s="114"/>
      <c r="IU323" s="114"/>
      <c r="IV323" s="114"/>
      <c r="IW323" s="114"/>
      <c r="IX323" s="114"/>
      <c r="IY323" s="114"/>
      <c r="IZ323" s="114"/>
      <c r="JA323" s="114"/>
      <c r="JB323" s="114"/>
      <c r="JC323" s="114"/>
      <c r="JD323" s="114"/>
      <c r="JE323" s="114"/>
      <c r="JF323" s="114"/>
      <c r="JG323" s="114"/>
      <c r="JH323" s="114"/>
      <c r="JI323" s="114"/>
      <c r="JJ323" s="114"/>
      <c r="JK323" s="114"/>
      <c r="JL323" s="114"/>
      <c r="JM323" s="114"/>
      <c r="JN323" s="114"/>
      <c r="JO323" s="114"/>
      <c r="JP323" s="114"/>
      <c r="JQ323" s="114"/>
      <c r="JR323" s="114"/>
      <c r="JS323" s="114"/>
      <c r="JT323" s="114"/>
      <c r="JU323" s="114"/>
      <c r="JV323" s="114"/>
      <c r="JW323" s="114"/>
      <c r="JX323" s="114"/>
      <c r="JY323" s="114"/>
      <c r="JZ323" s="114"/>
      <c r="KA323" s="114"/>
      <c r="KB323" s="114"/>
      <c r="KC323" s="114"/>
      <c r="KD323" s="114"/>
      <c r="KE323" s="114"/>
      <c r="KF323" s="114"/>
      <c r="KG323" s="114"/>
      <c r="KH323" s="114"/>
      <c r="KI323" s="114"/>
      <c r="KJ323" s="114"/>
      <c r="KK323" s="114"/>
      <c r="KL323" s="114"/>
      <c r="KM323" s="114"/>
      <c r="KN323" s="114"/>
      <c r="KO323" s="114"/>
      <c r="KP323" s="114"/>
      <c r="KQ323" s="114"/>
      <c r="KR323" s="114"/>
      <c r="KS323" s="114"/>
      <c r="KT323" s="114"/>
      <c r="KU323" s="114"/>
      <c r="KV323" s="114"/>
      <c r="KW323" s="114"/>
      <c r="KX323" s="114"/>
      <c r="KY323" s="114"/>
      <c r="KZ323" s="114"/>
      <c r="LA323" s="114"/>
      <c r="LB323" s="114"/>
      <c r="LC323" s="114"/>
    </row>
    <row r="324" spans="1:315" s="139" customFormat="1" ht="25" customHeight="1">
      <c r="A324" s="137"/>
      <c r="B324" s="170"/>
      <c r="C324" s="171"/>
      <c r="D324" s="172"/>
      <c r="E324" s="173"/>
      <c r="F324" s="173"/>
      <c r="G324" s="173"/>
      <c r="H324" s="174"/>
      <c r="I324" s="137"/>
      <c r="J324" s="175" t="str">
        <f t="shared" si="12"/>
        <v/>
      </c>
      <c r="K324" s="176"/>
      <c r="L324" s="177" t="str">
        <f t="shared" si="13"/>
        <v/>
      </c>
      <c r="M324" s="176"/>
      <c r="N324" s="177" t="str">
        <f t="shared" si="14"/>
        <v/>
      </c>
      <c r="O324" s="176"/>
      <c r="P324" s="177" t="str">
        <f t="shared" si="15"/>
        <v/>
      </c>
      <c r="Q324" s="178"/>
      <c r="R324" s="137"/>
      <c r="S324" s="175" t="str">
        <f t="shared" si="16"/>
        <v/>
      </c>
      <c r="T324" s="176"/>
      <c r="U324" s="177" t="str">
        <f t="shared" si="17"/>
        <v/>
      </c>
      <c r="V324" s="176"/>
      <c r="W324" s="177" t="str">
        <f t="shared" si="18"/>
        <v/>
      </c>
      <c r="X324" s="176"/>
      <c r="Y324" s="179" t="str">
        <f t="shared" si="19"/>
        <v/>
      </c>
      <c r="Z324" s="180"/>
      <c r="AA324" s="137"/>
      <c r="AB324" s="181"/>
      <c r="AC324" s="182" t="str">
        <f t="shared" si="10"/>
        <v/>
      </c>
      <c r="AD324" s="183" t="str">
        <f t="shared" si="11"/>
        <v/>
      </c>
      <c r="AE324" s="184"/>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7"/>
      <c r="BE324" s="137"/>
      <c r="BF324" s="137"/>
      <c r="BG324" s="137"/>
      <c r="BH324" s="137"/>
      <c r="BI324" s="137"/>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c r="CN324" s="114"/>
      <c r="CO324" s="114"/>
      <c r="CP324" s="114"/>
      <c r="CQ324" s="114"/>
      <c r="CR324" s="114"/>
      <c r="CS324" s="114"/>
      <c r="CT324" s="114"/>
      <c r="CU324" s="114"/>
      <c r="CV324" s="114"/>
      <c r="CW324" s="114"/>
      <c r="CX324" s="114"/>
      <c r="CY324" s="114"/>
      <c r="CZ324" s="114"/>
      <c r="DA324" s="114"/>
      <c r="DB324" s="114"/>
      <c r="DC324" s="114"/>
      <c r="DD324" s="114"/>
      <c r="DE324" s="114"/>
      <c r="DF324" s="114"/>
      <c r="DG324" s="114"/>
      <c r="DH324" s="114"/>
      <c r="DI324" s="114"/>
      <c r="DJ324" s="114"/>
      <c r="DK324" s="114"/>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14"/>
      <c r="EH324" s="114"/>
      <c r="EI324" s="114"/>
      <c r="EJ324" s="114"/>
      <c r="EK324" s="114"/>
      <c r="EL324" s="114"/>
      <c r="EM324" s="114"/>
      <c r="EN324" s="114"/>
      <c r="EO324" s="114"/>
      <c r="EP324" s="114"/>
      <c r="EQ324" s="114"/>
      <c r="ER324" s="114"/>
      <c r="ES324" s="114"/>
      <c r="ET324" s="114"/>
      <c r="EU324" s="114"/>
      <c r="EV324" s="114"/>
      <c r="EW324" s="114"/>
      <c r="EX324" s="114"/>
      <c r="EY324" s="114"/>
      <c r="EZ324" s="114"/>
      <c r="FA324" s="114"/>
      <c r="FB324" s="114"/>
      <c r="FC324" s="114"/>
      <c r="FD324" s="114"/>
      <c r="FE324" s="114"/>
      <c r="FF324" s="114"/>
      <c r="FG324" s="114"/>
      <c r="FH324" s="114"/>
      <c r="FI324" s="114"/>
      <c r="FJ324" s="114"/>
      <c r="FK324" s="114"/>
      <c r="FL324" s="114"/>
      <c r="FM324" s="114"/>
      <c r="FN324" s="114"/>
      <c r="FO324" s="114"/>
      <c r="FP324" s="114"/>
      <c r="FQ324" s="114"/>
      <c r="FR324" s="114"/>
      <c r="FS324" s="114"/>
      <c r="FT324" s="114"/>
      <c r="FU324" s="114"/>
      <c r="FV324" s="114"/>
      <c r="FW324" s="114"/>
      <c r="FX324" s="114"/>
      <c r="FY324" s="114"/>
      <c r="FZ324" s="114"/>
      <c r="GA324" s="114"/>
      <c r="GB324" s="114"/>
      <c r="GC324" s="114"/>
      <c r="GD324" s="114"/>
      <c r="GE324" s="114"/>
      <c r="GF324" s="114"/>
      <c r="GG324" s="114"/>
      <c r="GH324" s="114"/>
      <c r="GI324" s="114"/>
      <c r="GJ324" s="114"/>
      <c r="GK324" s="114"/>
      <c r="GL324" s="114"/>
      <c r="GM324" s="114"/>
      <c r="GN324" s="114"/>
      <c r="GO324" s="114"/>
      <c r="GP324" s="114"/>
      <c r="GQ324" s="114"/>
      <c r="GR324" s="114"/>
      <c r="GS324" s="114"/>
      <c r="GT324" s="114"/>
      <c r="GU324" s="114"/>
      <c r="GV324" s="114"/>
      <c r="GW324" s="114"/>
      <c r="GX324" s="114"/>
      <c r="GY324" s="114"/>
      <c r="GZ324" s="114"/>
      <c r="HA324" s="114"/>
      <c r="HB324" s="114"/>
      <c r="HC324" s="114"/>
      <c r="HD324" s="114"/>
      <c r="HE324" s="114"/>
      <c r="HF324" s="114"/>
      <c r="HG324" s="114"/>
      <c r="HH324" s="114"/>
      <c r="HI324" s="114"/>
      <c r="HJ324" s="114"/>
      <c r="HK324" s="114"/>
      <c r="HL324" s="114"/>
      <c r="HM324" s="114"/>
      <c r="HN324" s="114"/>
      <c r="HO324" s="114"/>
      <c r="HP324" s="114"/>
      <c r="HQ324" s="114"/>
      <c r="HR324" s="114"/>
      <c r="HS324" s="114"/>
      <c r="HT324" s="114"/>
      <c r="HU324" s="114"/>
      <c r="HV324" s="114"/>
      <c r="HW324" s="114"/>
      <c r="HX324" s="114"/>
      <c r="HY324" s="114"/>
      <c r="HZ324" s="114"/>
      <c r="IA324" s="114"/>
      <c r="IB324" s="114"/>
      <c r="IC324" s="114"/>
      <c r="ID324" s="114"/>
      <c r="IE324" s="114"/>
      <c r="IF324" s="114"/>
      <c r="IG324" s="114"/>
      <c r="IH324" s="114"/>
      <c r="II324" s="114"/>
      <c r="IJ324" s="114"/>
      <c r="IK324" s="114"/>
      <c r="IL324" s="114"/>
      <c r="IM324" s="114"/>
      <c r="IN324" s="114"/>
      <c r="IO324" s="114"/>
      <c r="IP324" s="114"/>
      <c r="IQ324" s="114"/>
      <c r="IR324" s="114"/>
      <c r="IS324" s="114"/>
      <c r="IT324" s="114"/>
      <c r="IU324" s="114"/>
      <c r="IV324" s="114"/>
      <c r="IW324" s="114"/>
      <c r="IX324" s="114"/>
      <c r="IY324" s="114"/>
      <c r="IZ324" s="114"/>
      <c r="JA324" s="114"/>
      <c r="JB324" s="114"/>
      <c r="JC324" s="114"/>
      <c r="JD324" s="114"/>
      <c r="JE324" s="114"/>
      <c r="JF324" s="114"/>
      <c r="JG324" s="114"/>
      <c r="JH324" s="114"/>
      <c r="JI324" s="114"/>
      <c r="JJ324" s="114"/>
      <c r="JK324" s="114"/>
      <c r="JL324" s="114"/>
      <c r="JM324" s="114"/>
      <c r="JN324" s="114"/>
      <c r="JO324" s="114"/>
      <c r="JP324" s="114"/>
      <c r="JQ324" s="114"/>
      <c r="JR324" s="114"/>
      <c r="JS324" s="114"/>
      <c r="JT324" s="114"/>
      <c r="JU324" s="114"/>
      <c r="JV324" s="114"/>
      <c r="JW324" s="114"/>
      <c r="JX324" s="114"/>
      <c r="JY324" s="114"/>
      <c r="JZ324" s="114"/>
      <c r="KA324" s="114"/>
      <c r="KB324" s="114"/>
      <c r="KC324" s="114"/>
      <c r="KD324" s="114"/>
      <c r="KE324" s="114"/>
      <c r="KF324" s="114"/>
      <c r="KG324" s="114"/>
      <c r="KH324" s="114"/>
      <c r="KI324" s="114"/>
      <c r="KJ324" s="114"/>
      <c r="KK324" s="114"/>
      <c r="KL324" s="114"/>
      <c r="KM324" s="114"/>
      <c r="KN324" s="114"/>
      <c r="KO324" s="114"/>
      <c r="KP324" s="114"/>
      <c r="KQ324" s="114"/>
      <c r="KR324" s="114"/>
      <c r="KS324" s="114"/>
      <c r="KT324" s="114"/>
      <c r="KU324" s="114"/>
      <c r="KV324" s="114"/>
      <c r="KW324" s="114"/>
      <c r="KX324" s="114"/>
      <c r="KY324" s="114"/>
      <c r="KZ324" s="114"/>
      <c r="LA324" s="114"/>
      <c r="LB324" s="114"/>
      <c r="LC324" s="114"/>
    </row>
    <row r="325" spans="1:315" s="139" customFormat="1" ht="25" customHeight="1">
      <c r="A325" s="137"/>
      <c r="B325" s="170"/>
      <c r="C325" s="171"/>
      <c r="D325" s="172"/>
      <c r="E325" s="173"/>
      <c r="F325" s="173"/>
      <c r="G325" s="173"/>
      <c r="H325" s="174"/>
      <c r="I325" s="137"/>
      <c r="J325" s="175" t="str">
        <f t="shared" si="12"/>
        <v/>
      </c>
      <c r="K325" s="176"/>
      <c r="L325" s="177" t="str">
        <f t="shared" si="13"/>
        <v/>
      </c>
      <c r="M325" s="176"/>
      <c r="N325" s="177" t="str">
        <f t="shared" si="14"/>
        <v/>
      </c>
      <c r="O325" s="176"/>
      <c r="P325" s="177" t="str">
        <f t="shared" si="15"/>
        <v/>
      </c>
      <c r="Q325" s="178"/>
      <c r="R325" s="137"/>
      <c r="S325" s="175" t="str">
        <f t="shared" si="16"/>
        <v/>
      </c>
      <c r="T325" s="176"/>
      <c r="U325" s="177" t="str">
        <f t="shared" si="17"/>
        <v/>
      </c>
      <c r="V325" s="176"/>
      <c r="W325" s="177" t="str">
        <f t="shared" si="18"/>
        <v/>
      </c>
      <c r="X325" s="176"/>
      <c r="Y325" s="179" t="str">
        <f t="shared" si="19"/>
        <v/>
      </c>
      <c r="Z325" s="180"/>
      <c r="AA325" s="137"/>
      <c r="AB325" s="181"/>
      <c r="AC325" s="182" t="str">
        <f t="shared" si="10"/>
        <v/>
      </c>
      <c r="AD325" s="183" t="str">
        <f t="shared" si="11"/>
        <v/>
      </c>
      <c r="AE325" s="184"/>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7"/>
      <c r="BE325" s="137"/>
      <c r="BF325" s="137"/>
      <c r="BG325" s="137"/>
      <c r="BH325" s="137"/>
      <c r="BI325" s="137"/>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CH325" s="114"/>
      <c r="CI325" s="114"/>
      <c r="CJ325" s="114"/>
      <c r="CK325" s="114"/>
      <c r="CL325" s="114"/>
      <c r="CM325" s="114"/>
      <c r="CN325" s="114"/>
      <c r="CO325" s="114"/>
      <c r="CP325" s="114"/>
      <c r="CQ325" s="114"/>
      <c r="CR325" s="114"/>
      <c r="CS325" s="114"/>
      <c r="CT325" s="114"/>
      <c r="CU325" s="114"/>
      <c r="CV325" s="114"/>
      <c r="CW325" s="114"/>
      <c r="CX325" s="114"/>
      <c r="CY325" s="114"/>
      <c r="CZ325" s="114"/>
      <c r="DA325" s="114"/>
      <c r="DB325" s="114"/>
      <c r="DC325" s="114"/>
      <c r="DD325" s="114"/>
      <c r="DE325" s="114"/>
      <c r="DF325" s="114"/>
      <c r="DG325" s="114"/>
      <c r="DH325" s="114"/>
      <c r="DI325" s="114"/>
      <c r="DJ325" s="114"/>
      <c r="DK325" s="114"/>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14"/>
      <c r="EH325" s="114"/>
      <c r="EI325" s="114"/>
      <c r="EJ325" s="114"/>
      <c r="EK325" s="114"/>
      <c r="EL325" s="114"/>
      <c r="EM325" s="114"/>
      <c r="EN325" s="114"/>
      <c r="EO325" s="114"/>
      <c r="EP325" s="114"/>
      <c r="EQ325" s="114"/>
      <c r="ER325" s="114"/>
      <c r="ES325" s="114"/>
      <c r="ET325" s="114"/>
      <c r="EU325" s="114"/>
      <c r="EV325" s="114"/>
      <c r="EW325" s="114"/>
      <c r="EX325" s="114"/>
      <c r="EY325" s="114"/>
      <c r="EZ325" s="114"/>
      <c r="FA325" s="114"/>
      <c r="FB325" s="114"/>
      <c r="FC325" s="114"/>
      <c r="FD325" s="114"/>
      <c r="FE325" s="114"/>
      <c r="FF325" s="114"/>
      <c r="FG325" s="114"/>
      <c r="FH325" s="114"/>
      <c r="FI325" s="114"/>
      <c r="FJ325" s="114"/>
      <c r="FK325" s="114"/>
      <c r="FL325" s="114"/>
      <c r="FM325" s="114"/>
      <c r="FN325" s="114"/>
      <c r="FO325" s="114"/>
      <c r="FP325" s="114"/>
      <c r="FQ325" s="114"/>
      <c r="FR325" s="114"/>
      <c r="FS325" s="114"/>
      <c r="FT325" s="114"/>
      <c r="FU325" s="114"/>
      <c r="FV325" s="114"/>
      <c r="FW325" s="114"/>
      <c r="FX325" s="114"/>
      <c r="FY325" s="114"/>
      <c r="FZ325" s="114"/>
      <c r="GA325" s="114"/>
      <c r="GB325" s="114"/>
      <c r="GC325" s="114"/>
      <c r="GD325" s="114"/>
      <c r="GE325" s="114"/>
      <c r="GF325" s="114"/>
      <c r="GG325" s="114"/>
      <c r="GH325" s="114"/>
      <c r="GI325" s="114"/>
      <c r="GJ325" s="114"/>
      <c r="GK325" s="114"/>
      <c r="GL325" s="114"/>
      <c r="GM325" s="114"/>
      <c r="GN325" s="114"/>
      <c r="GO325" s="114"/>
      <c r="GP325" s="114"/>
      <c r="GQ325" s="114"/>
      <c r="GR325" s="114"/>
      <c r="GS325" s="114"/>
      <c r="GT325" s="114"/>
      <c r="GU325" s="114"/>
      <c r="GV325" s="114"/>
      <c r="GW325" s="114"/>
      <c r="GX325" s="114"/>
      <c r="GY325" s="114"/>
      <c r="GZ325" s="114"/>
      <c r="HA325" s="114"/>
      <c r="HB325" s="114"/>
      <c r="HC325" s="114"/>
      <c r="HD325" s="114"/>
      <c r="HE325" s="114"/>
      <c r="HF325" s="114"/>
      <c r="HG325" s="114"/>
      <c r="HH325" s="114"/>
      <c r="HI325" s="114"/>
      <c r="HJ325" s="114"/>
      <c r="HK325" s="114"/>
      <c r="HL325" s="114"/>
      <c r="HM325" s="114"/>
      <c r="HN325" s="114"/>
      <c r="HO325" s="114"/>
      <c r="HP325" s="114"/>
      <c r="HQ325" s="114"/>
      <c r="HR325" s="114"/>
      <c r="HS325" s="114"/>
      <c r="HT325" s="114"/>
      <c r="HU325" s="114"/>
      <c r="HV325" s="114"/>
      <c r="HW325" s="114"/>
      <c r="HX325" s="114"/>
      <c r="HY325" s="114"/>
      <c r="HZ325" s="114"/>
      <c r="IA325" s="114"/>
      <c r="IB325" s="114"/>
      <c r="IC325" s="114"/>
      <c r="ID325" s="114"/>
      <c r="IE325" s="114"/>
      <c r="IF325" s="114"/>
      <c r="IG325" s="114"/>
      <c r="IH325" s="114"/>
      <c r="II325" s="114"/>
      <c r="IJ325" s="114"/>
      <c r="IK325" s="114"/>
      <c r="IL325" s="114"/>
      <c r="IM325" s="114"/>
      <c r="IN325" s="114"/>
      <c r="IO325" s="114"/>
      <c r="IP325" s="114"/>
      <c r="IQ325" s="114"/>
      <c r="IR325" s="114"/>
      <c r="IS325" s="114"/>
      <c r="IT325" s="114"/>
      <c r="IU325" s="114"/>
      <c r="IV325" s="114"/>
      <c r="IW325" s="114"/>
      <c r="IX325" s="114"/>
      <c r="IY325" s="114"/>
      <c r="IZ325" s="114"/>
      <c r="JA325" s="114"/>
      <c r="JB325" s="114"/>
      <c r="JC325" s="114"/>
      <c r="JD325" s="114"/>
      <c r="JE325" s="114"/>
      <c r="JF325" s="114"/>
      <c r="JG325" s="114"/>
      <c r="JH325" s="114"/>
      <c r="JI325" s="114"/>
      <c r="JJ325" s="114"/>
      <c r="JK325" s="114"/>
      <c r="JL325" s="114"/>
      <c r="JM325" s="114"/>
      <c r="JN325" s="114"/>
      <c r="JO325" s="114"/>
      <c r="JP325" s="114"/>
      <c r="JQ325" s="114"/>
      <c r="JR325" s="114"/>
      <c r="JS325" s="114"/>
      <c r="JT325" s="114"/>
      <c r="JU325" s="114"/>
      <c r="JV325" s="114"/>
      <c r="JW325" s="114"/>
      <c r="JX325" s="114"/>
      <c r="JY325" s="114"/>
      <c r="JZ325" s="114"/>
      <c r="KA325" s="114"/>
      <c r="KB325" s="114"/>
      <c r="KC325" s="114"/>
      <c r="KD325" s="114"/>
      <c r="KE325" s="114"/>
      <c r="KF325" s="114"/>
      <c r="KG325" s="114"/>
      <c r="KH325" s="114"/>
      <c r="KI325" s="114"/>
      <c r="KJ325" s="114"/>
      <c r="KK325" s="114"/>
      <c r="KL325" s="114"/>
      <c r="KM325" s="114"/>
      <c r="KN325" s="114"/>
      <c r="KO325" s="114"/>
      <c r="KP325" s="114"/>
      <c r="KQ325" s="114"/>
      <c r="KR325" s="114"/>
      <c r="KS325" s="114"/>
      <c r="KT325" s="114"/>
      <c r="KU325" s="114"/>
      <c r="KV325" s="114"/>
      <c r="KW325" s="114"/>
      <c r="KX325" s="114"/>
      <c r="KY325" s="114"/>
      <c r="KZ325" s="114"/>
      <c r="LA325" s="114"/>
      <c r="LB325" s="114"/>
      <c r="LC325" s="114"/>
    </row>
    <row r="326" spans="1:315" s="139" customFormat="1" ht="25" customHeight="1">
      <c r="A326" s="137"/>
      <c r="B326" s="170"/>
      <c r="C326" s="171"/>
      <c r="D326" s="172"/>
      <c r="E326" s="173"/>
      <c r="F326" s="173"/>
      <c r="G326" s="173"/>
      <c r="H326" s="174"/>
      <c r="I326" s="137"/>
      <c r="J326" s="175" t="str">
        <f t="shared" si="12"/>
        <v/>
      </c>
      <c r="K326" s="176"/>
      <c r="L326" s="177" t="str">
        <f t="shared" si="13"/>
        <v/>
      </c>
      <c r="M326" s="176"/>
      <c r="N326" s="177" t="str">
        <f t="shared" si="14"/>
        <v/>
      </c>
      <c r="O326" s="176"/>
      <c r="P326" s="177" t="str">
        <f t="shared" si="15"/>
        <v/>
      </c>
      <c r="Q326" s="178"/>
      <c r="R326" s="137"/>
      <c r="S326" s="175" t="str">
        <f t="shared" si="16"/>
        <v/>
      </c>
      <c r="T326" s="176"/>
      <c r="U326" s="177" t="str">
        <f t="shared" si="17"/>
        <v/>
      </c>
      <c r="V326" s="176"/>
      <c r="W326" s="177" t="str">
        <f t="shared" si="18"/>
        <v/>
      </c>
      <c r="X326" s="176"/>
      <c r="Y326" s="179" t="str">
        <f t="shared" si="19"/>
        <v/>
      </c>
      <c r="Z326" s="180"/>
      <c r="AA326" s="137"/>
      <c r="AB326" s="181"/>
      <c r="AC326" s="182" t="str">
        <f t="shared" si="10"/>
        <v/>
      </c>
      <c r="AD326" s="183" t="str">
        <f t="shared" si="11"/>
        <v/>
      </c>
      <c r="AE326" s="184"/>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7"/>
      <c r="BE326" s="137"/>
      <c r="BF326" s="137"/>
      <c r="BG326" s="137"/>
      <c r="BH326" s="137"/>
      <c r="BI326" s="137"/>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c r="CN326" s="114"/>
      <c r="CO326" s="114"/>
      <c r="CP326" s="114"/>
      <c r="CQ326" s="114"/>
      <c r="CR326" s="114"/>
      <c r="CS326" s="114"/>
      <c r="CT326" s="114"/>
      <c r="CU326" s="114"/>
      <c r="CV326" s="114"/>
      <c r="CW326" s="114"/>
      <c r="CX326" s="114"/>
      <c r="CY326" s="114"/>
      <c r="CZ326" s="114"/>
      <c r="DA326" s="114"/>
      <c r="DB326" s="114"/>
      <c r="DC326" s="114"/>
      <c r="DD326" s="114"/>
      <c r="DE326" s="114"/>
      <c r="DF326" s="114"/>
      <c r="DG326" s="114"/>
      <c r="DH326" s="114"/>
      <c r="DI326" s="114"/>
      <c r="DJ326" s="114"/>
      <c r="DK326" s="114"/>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4"/>
      <c r="ET326" s="114"/>
      <c r="EU326" s="114"/>
      <c r="EV326" s="114"/>
      <c r="EW326" s="114"/>
      <c r="EX326" s="114"/>
      <c r="EY326" s="114"/>
      <c r="EZ326" s="114"/>
      <c r="FA326" s="114"/>
      <c r="FB326" s="114"/>
      <c r="FC326" s="114"/>
      <c r="FD326" s="114"/>
      <c r="FE326" s="114"/>
      <c r="FF326" s="114"/>
      <c r="FG326" s="114"/>
      <c r="FH326" s="114"/>
      <c r="FI326" s="114"/>
      <c r="FJ326" s="114"/>
      <c r="FK326" s="114"/>
      <c r="FL326" s="114"/>
      <c r="FM326" s="114"/>
      <c r="FN326" s="114"/>
      <c r="FO326" s="114"/>
      <c r="FP326" s="114"/>
      <c r="FQ326" s="114"/>
      <c r="FR326" s="114"/>
      <c r="FS326" s="114"/>
      <c r="FT326" s="114"/>
      <c r="FU326" s="114"/>
      <c r="FV326" s="114"/>
      <c r="FW326" s="114"/>
      <c r="FX326" s="114"/>
      <c r="FY326" s="114"/>
      <c r="FZ326" s="114"/>
      <c r="GA326" s="114"/>
      <c r="GB326" s="114"/>
      <c r="GC326" s="114"/>
      <c r="GD326" s="114"/>
      <c r="GE326" s="114"/>
      <c r="GF326" s="114"/>
      <c r="GG326" s="114"/>
      <c r="GH326" s="114"/>
      <c r="GI326" s="114"/>
      <c r="GJ326" s="114"/>
      <c r="GK326" s="114"/>
      <c r="GL326" s="114"/>
      <c r="GM326" s="114"/>
      <c r="GN326" s="114"/>
      <c r="GO326" s="114"/>
      <c r="GP326" s="114"/>
      <c r="GQ326" s="114"/>
      <c r="GR326" s="114"/>
      <c r="GS326" s="114"/>
      <c r="GT326" s="114"/>
      <c r="GU326" s="114"/>
      <c r="GV326" s="114"/>
      <c r="GW326" s="114"/>
      <c r="GX326" s="114"/>
      <c r="GY326" s="114"/>
      <c r="GZ326" s="114"/>
      <c r="HA326" s="114"/>
      <c r="HB326" s="114"/>
      <c r="HC326" s="114"/>
      <c r="HD326" s="114"/>
      <c r="HE326" s="114"/>
      <c r="HF326" s="114"/>
      <c r="HG326" s="114"/>
      <c r="HH326" s="114"/>
      <c r="HI326" s="114"/>
      <c r="HJ326" s="114"/>
      <c r="HK326" s="114"/>
      <c r="HL326" s="114"/>
      <c r="HM326" s="114"/>
      <c r="HN326" s="114"/>
      <c r="HO326" s="114"/>
      <c r="HP326" s="114"/>
      <c r="HQ326" s="114"/>
      <c r="HR326" s="114"/>
      <c r="HS326" s="114"/>
      <c r="HT326" s="114"/>
      <c r="HU326" s="114"/>
      <c r="HV326" s="114"/>
      <c r="HW326" s="114"/>
      <c r="HX326" s="114"/>
      <c r="HY326" s="114"/>
      <c r="HZ326" s="114"/>
      <c r="IA326" s="114"/>
      <c r="IB326" s="114"/>
      <c r="IC326" s="114"/>
      <c r="ID326" s="114"/>
      <c r="IE326" s="114"/>
      <c r="IF326" s="114"/>
      <c r="IG326" s="114"/>
      <c r="IH326" s="114"/>
      <c r="II326" s="114"/>
      <c r="IJ326" s="114"/>
      <c r="IK326" s="114"/>
      <c r="IL326" s="114"/>
      <c r="IM326" s="114"/>
      <c r="IN326" s="114"/>
      <c r="IO326" s="114"/>
      <c r="IP326" s="114"/>
      <c r="IQ326" s="114"/>
      <c r="IR326" s="114"/>
      <c r="IS326" s="114"/>
      <c r="IT326" s="114"/>
      <c r="IU326" s="114"/>
      <c r="IV326" s="114"/>
      <c r="IW326" s="114"/>
      <c r="IX326" s="114"/>
      <c r="IY326" s="114"/>
      <c r="IZ326" s="114"/>
      <c r="JA326" s="114"/>
      <c r="JB326" s="114"/>
      <c r="JC326" s="114"/>
      <c r="JD326" s="114"/>
      <c r="JE326" s="114"/>
      <c r="JF326" s="114"/>
      <c r="JG326" s="114"/>
      <c r="JH326" s="114"/>
      <c r="JI326" s="114"/>
      <c r="JJ326" s="114"/>
      <c r="JK326" s="114"/>
      <c r="JL326" s="114"/>
      <c r="JM326" s="114"/>
      <c r="JN326" s="114"/>
      <c r="JO326" s="114"/>
      <c r="JP326" s="114"/>
      <c r="JQ326" s="114"/>
      <c r="JR326" s="114"/>
      <c r="JS326" s="114"/>
      <c r="JT326" s="114"/>
      <c r="JU326" s="114"/>
      <c r="JV326" s="114"/>
      <c r="JW326" s="114"/>
      <c r="JX326" s="114"/>
      <c r="JY326" s="114"/>
      <c r="JZ326" s="114"/>
      <c r="KA326" s="114"/>
      <c r="KB326" s="114"/>
      <c r="KC326" s="114"/>
      <c r="KD326" s="114"/>
      <c r="KE326" s="114"/>
      <c r="KF326" s="114"/>
      <c r="KG326" s="114"/>
      <c r="KH326" s="114"/>
      <c r="KI326" s="114"/>
      <c r="KJ326" s="114"/>
      <c r="KK326" s="114"/>
      <c r="KL326" s="114"/>
      <c r="KM326" s="114"/>
      <c r="KN326" s="114"/>
      <c r="KO326" s="114"/>
      <c r="KP326" s="114"/>
      <c r="KQ326" s="114"/>
      <c r="KR326" s="114"/>
      <c r="KS326" s="114"/>
      <c r="KT326" s="114"/>
      <c r="KU326" s="114"/>
      <c r="KV326" s="114"/>
      <c r="KW326" s="114"/>
      <c r="KX326" s="114"/>
      <c r="KY326" s="114"/>
      <c r="KZ326" s="114"/>
      <c r="LA326" s="114"/>
      <c r="LB326" s="114"/>
      <c r="LC326" s="114"/>
    </row>
    <row r="327" spans="1:315" s="139" customFormat="1" ht="25" customHeight="1">
      <c r="A327" s="137"/>
      <c r="B327" s="170"/>
      <c r="C327" s="171"/>
      <c r="D327" s="172"/>
      <c r="E327" s="173"/>
      <c r="F327" s="173"/>
      <c r="G327" s="173"/>
      <c r="H327" s="174"/>
      <c r="I327" s="137"/>
      <c r="J327" s="175" t="str">
        <f t="shared" si="12"/>
        <v/>
      </c>
      <c r="K327" s="176"/>
      <c r="L327" s="177" t="str">
        <f t="shared" si="13"/>
        <v/>
      </c>
      <c r="M327" s="176"/>
      <c r="N327" s="177" t="str">
        <f t="shared" si="14"/>
        <v/>
      </c>
      <c r="O327" s="176"/>
      <c r="P327" s="177" t="str">
        <f t="shared" si="15"/>
        <v/>
      </c>
      <c r="Q327" s="178"/>
      <c r="R327" s="137"/>
      <c r="S327" s="175" t="str">
        <f t="shared" si="16"/>
        <v/>
      </c>
      <c r="T327" s="176"/>
      <c r="U327" s="177" t="str">
        <f t="shared" si="17"/>
        <v/>
      </c>
      <c r="V327" s="176"/>
      <c r="W327" s="177" t="str">
        <f t="shared" si="18"/>
        <v/>
      </c>
      <c r="X327" s="176"/>
      <c r="Y327" s="179" t="str">
        <f t="shared" si="19"/>
        <v/>
      </c>
      <c r="Z327" s="180"/>
      <c r="AA327" s="137"/>
      <c r="AB327" s="181"/>
      <c r="AC327" s="182" t="str">
        <f t="shared" si="10"/>
        <v/>
      </c>
      <c r="AD327" s="183" t="str">
        <f t="shared" si="11"/>
        <v/>
      </c>
      <c r="AE327" s="184"/>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7"/>
      <c r="BE327" s="137"/>
      <c r="BF327" s="137"/>
      <c r="BG327" s="137"/>
      <c r="BH327" s="137"/>
      <c r="BI327" s="137"/>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c r="CN327" s="114"/>
      <c r="CO327" s="114"/>
      <c r="CP327" s="114"/>
      <c r="CQ327" s="114"/>
      <c r="CR327" s="114"/>
      <c r="CS327" s="114"/>
      <c r="CT327" s="114"/>
      <c r="CU327" s="114"/>
      <c r="CV327" s="114"/>
      <c r="CW327" s="114"/>
      <c r="CX327" s="114"/>
      <c r="CY327" s="114"/>
      <c r="CZ327" s="114"/>
      <c r="DA327" s="114"/>
      <c r="DB327" s="114"/>
      <c r="DC327" s="114"/>
      <c r="DD327" s="114"/>
      <c r="DE327" s="114"/>
      <c r="DF327" s="114"/>
      <c r="DG327" s="114"/>
      <c r="DH327" s="114"/>
      <c r="DI327" s="114"/>
      <c r="DJ327" s="114"/>
      <c r="DK327" s="114"/>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14"/>
      <c r="EH327" s="114"/>
      <c r="EI327" s="114"/>
      <c r="EJ327" s="114"/>
      <c r="EK327" s="114"/>
      <c r="EL327" s="114"/>
      <c r="EM327" s="114"/>
      <c r="EN327" s="114"/>
      <c r="EO327" s="114"/>
      <c r="EP327" s="114"/>
      <c r="EQ327" s="114"/>
      <c r="ER327" s="114"/>
      <c r="ES327" s="114"/>
      <c r="ET327" s="114"/>
      <c r="EU327" s="114"/>
      <c r="EV327" s="114"/>
      <c r="EW327" s="114"/>
      <c r="EX327" s="114"/>
      <c r="EY327" s="114"/>
      <c r="EZ327" s="114"/>
      <c r="FA327" s="114"/>
      <c r="FB327" s="114"/>
      <c r="FC327" s="114"/>
      <c r="FD327" s="114"/>
      <c r="FE327" s="114"/>
      <c r="FF327" s="114"/>
      <c r="FG327" s="114"/>
      <c r="FH327" s="114"/>
      <c r="FI327" s="114"/>
      <c r="FJ327" s="114"/>
      <c r="FK327" s="114"/>
      <c r="FL327" s="114"/>
      <c r="FM327" s="114"/>
      <c r="FN327" s="114"/>
      <c r="FO327" s="114"/>
      <c r="FP327" s="114"/>
      <c r="FQ327" s="114"/>
      <c r="FR327" s="114"/>
      <c r="FS327" s="114"/>
      <c r="FT327" s="114"/>
      <c r="FU327" s="114"/>
      <c r="FV327" s="114"/>
      <c r="FW327" s="114"/>
      <c r="FX327" s="114"/>
      <c r="FY327" s="114"/>
      <c r="FZ327" s="114"/>
      <c r="GA327" s="114"/>
      <c r="GB327" s="114"/>
      <c r="GC327" s="114"/>
      <c r="GD327" s="114"/>
      <c r="GE327" s="114"/>
      <c r="GF327" s="114"/>
      <c r="GG327" s="114"/>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c r="HT327" s="114"/>
      <c r="HU327" s="114"/>
      <c r="HV327" s="114"/>
      <c r="HW327" s="114"/>
      <c r="HX327" s="114"/>
      <c r="HY327" s="114"/>
      <c r="HZ327" s="114"/>
      <c r="IA327" s="114"/>
      <c r="IB327" s="114"/>
      <c r="IC327" s="114"/>
      <c r="ID327" s="114"/>
      <c r="IE327" s="114"/>
      <c r="IF327" s="114"/>
      <c r="IG327" s="114"/>
      <c r="IH327" s="114"/>
      <c r="II327" s="114"/>
      <c r="IJ327" s="114"/>
      <c r="IK327" s="114"/>
      <c r="IL327" s="114"/>
      <c r="IM327" s="114"/>
      <c r="IN327" s="114"/>
      <c r="IO327" s="114"/>
      <c r="IP327" s="114"/>
      <c r="IQ327" s="114"/>
      <c r="IR327" s="114"/>
      <c r="IS327" s="114"/>
      <c r="IT327" s="114"/>
      <c r="IU327" s="114"/>
      <c r="IV327" s="114"/>
      <c r="IW327" s="114"/>
      <c r="IX327" s="114"/>
      <c r="IY327" s="114"/>
      <c r="IZ327" s="114"/>
      <c r="JA327" s="114"/>
      <c r="JB327" s="114"/>
      <c r="JC327" s="114"/>
      <c r="JD327" s="114"/>
      <c r="JE327" s="114"/>
      <c r="JF327" s="114"/>
      <c r="JG327" s="114"/>
      <c r="JH327" s="114"/>
      <c r="JI327" s="114"/>
      <c r="JJ327" s="114"/>
      <c r="JK327" s="114"/>
      <c r="JL327" s="114"/>
      <c r="JM327" s="114"/>
      <c r="JN327" s="114"/>
      <c r="JO327" s="114"/>
      <c r="JP327" s="114"/>
      <c r="JQ327" s="114"/>
      <c r="JR327" s="114"/>
      <c r="JS327" s="114"/>
      <c r="JT327" s="114"/>
      <c r="JU327" s="114"/>
      <c r="JV327" s="114"/>
      <c r="JW327" s="114"/>
      <c r="JX327" s="114"/>
      <c r="JY327" s="114"/>
      <c r="JZ327" s="114"/>
      <c r="KA327" s="114"/>
      <c r="KB327" s="114"/>
      <c r="KC327" s="114"/>
      <c r="KD327" s="114"/>
      <c r="KE327" s="114"/>
      <c r="KF327" s="114"/>
      <c r="KG327" s="114"/>
      <c r="KH327" s="114"/>
      <c r="KI327" s="114"/>
      <c r="KJ327" s="114"/>
      <c r="KK327" s="114"/>
      <c r="KL327" s="114"/>
      <c r="KM327" s="114"/>
      <c r="KN327" s="114"/>
      <c r="KO327" s="114"/>
      <c r="KP327" s="114"/>
      <c r="KQ327" s="114"/>
      <c r="KR327" s="114"/>
      <c r="KS327" s="114"/>
      <c r="KT327" s="114"/>
      <c r="KU327" s="114"/>
      <c r="KV327" s="114"/>
      <c r="KW327" s="114"/>
      <c r="KX327" s="114"/>
      <c r="KY327" s="114"/>
      <c r="KZ327" s="114"/>
      <c r="LA327" s="114"/>
      <c r="LB327" s="114"/>
      <c r="LC327" s="114"/>
    </row>
    <row r="328" spans="1:315" s="139" customFormat="1" ht="25" customHeight="1">
      <c r="A328" s="137"/>
      <c r="B328" s="170"/>
      <c r="C328" s="171"/>
      <c r="D328" s="172"/>
      <c r="E328" s="173"/>
      <c r="F328" s="173"/>
      <c r="G328" s="173"/>
      <c r="H328" s="174"/>
      <c r="I328" s="137"/>
      <c r="J328" s="175" t="str">
        <f t="shared" si="12"/>
        <v/>
      </c>
      <c r="K328" s="176"/>
      <c r="L328" s="177" t="str">
        <f t="shared" si="13"/>
        <v/>
      </c>
      <c r="M328" s="176"/>
      <c r="N328" s="177" t="str">
        <f t="shared" si="14"/>
        <v/>
      </c>
      <c r="O328" s="176"/>
      <c r="P328" s="177" t="str">
        <f t="shared" si="15"/>
        <v/>
      </c>
      <c r="Q328" s="178"/>
      <c r="R328" s="137"/>
      <c r="S328" s="175" t="str">
        <f t="shared" si="16"/>
        <v/>
      </c>
      <c r="T328" s="176"/>
      <c r="U328" s="177" t="str">
        <f t="shared" si="17"/>
        <v/>
      </c>
      <c r="V328" s="176"/>
      <c r="W328" s="177" t="str">
        <f t="shared" si="18"/>
        <v/>
      </c>
      <c r="X328" s="176"/>
      <c r="Y328" s="179" t="str">
        <f t="shared" si="19"/>
        <v/>
      </c>
      <c r="Z328" s="180"/>
      <c r="AA328" s="137"/>
      <c r="AB328" s="181"/>
      <c r="AC328" s="182" t="str">
        <f t="shared" si="10"/>
        <v/>
      </c>
      <c r="AD328" s="183" t="str">
        <f t="shared" si="11"/>
        <v/>
      </c>
      <c r="AE328" s="184"/>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7"/>
      <c r="BE328" s="137"/>
      <c r="BF328" s="137"/>
      <c r="BG328" s="137"/>
      <c r="BH328" s="137"/>
      <c r="BI328" s="137"/>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c r="CN328" s="114"/>
      <c r="CO328" s="114"/>
      <c r="CP328" s="114"/>
      <c r="CQ328" s="114"/>
      <c r="CR328" s="114"/>
      <c r="CS328" s="114"/>
      <c r="CT328" s="114"/>
      <c r="CU328" s="114"/>
      <c r="CV328" s="114"/>
      <c r="CW328" s="114"/>
      <c r="CX328" s="114"/>
      <c r="CY328" s="114"/>
      <c r="CZ328" s="114"/>
      <c r="DA328" s="114"/>
      <c r="DB328" s="114"/>
      <c r="DC328" s="114"/>
      <c r="DD328" s="114"/>
      <c r="DE328" s="114"/>
      <c r="DF328" s="114"/>
      <c r="DG328" s="114"/>
      <c r="DH328" s="114"/>
      <c r="DI328" s="114"/>
      <c r="DJ328" s="114"/>
      <c r="DK328" s="114"/>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c r="EV328" s="114"/>
      <c r="EW328" s="114"/>
      <c r="EX328" s="114"/>
      <c r="EY328" s="114"/>
      <c r="EZ328" s="114"/>
      <c r="FA328" s="114"/>
      <c r="FB328" s="114"/>
      <c r="FC328" s="114"/>
      <c r="FD328" s="114"/>
      <c r="FE328" s="114"/>
      <c r="FF328" s="114"/>
      <c r="FG328" s="114"/>
      <c r="FH328" s="114"/>
      <c r="FI328" s="114"/>
      <c r="FJ328" s="114"/>
      <c r="FK328" s="114"/>
      <c r="FL328" s="114"/>
      <c r="FM328" s="114"/>
      <c r="FN328" s="114"/>
      <c r="FO328" s="114"/>
      <c r="FP328" s="114"/>
      <c r="FQ328" s="114"/>
      <c r="FR328" s="114"/>
      <c r="FS328" s="114"/>
      <c r="FT328" s="114"/>
      <c r="FU328" s="114"/>
      <c r="FV328" s="114"/>
      <c r="FW328" s="114"/>
      <c r="FX328" s="114"/>
      <c r="FY328" s="114"/>
      <c r="FZ328" s="114"/>
      <c r="GA328" s="114"/>
      <c r="GB328" s="114"/>
      <c r="GC328" s="114"/>
      <c r="GD328" s="114"/>
      <c r="GE328" s="114"/>
      <c r="GF328" s="114"/>
      <c r="GG328" s="114"/>
      <c r="GH328" s="114"/>
      <c r="GI328" s="114"/>
      <c r="GJ328" s="114"/>
      <c r="GK328" s="114"/>
      <c r="GL328" s="114"/>
      <c r="GM328" s="114"/>
      <c r="GN328" s="114"/>
      <c r="GO328" s="114"/>
      <c r="GP328" s="114"/>
      <c r="GQ328" s="114"/>
      <c r="GR328" s="114"/>
      <c r="GS328" s="114"/>
      <c r="GT328" s="114"/>
      <c r="GU328" s="114"/>
      <c r="GV328" s="114"/>
      <c r="GW328" s="114"/>
      <c r="GX328" s="114"/>
      <c r="GY328" s="114"/>
      <c r="GZ328" s="114"/>
      <c r="HA328" s="114"/>
      <c r="HB328" s="114"/>
      <c r="HC328" s="114"/>
      <c r="HD328" s="114"/>
      <c r="HE328" s="114"/>
      <c r="HF328" s="114"/>
      <c r="HG328" s="114"/>
      <c r="HH328" s="114"/>
      <c r="HI328" s="114"/>
      <c r="HJ328" s="114"/>
      <c r="HK328" s="114"/>
      <c r="HL328" s="114"/>
      <c r="HM328" s="114"/>
      <c r="HN328" s="114"/>
      <c r="HO328" s="114"/>
      <c r="HP328" s="114"/>
      <c r="HQ328" s="114"/>
      <c r="HR328" s="114"/>
      <c r="HS328" s="114"/>
      <c r="HT328" s="114"/>
      <c r="HU328" s="114"/>
      <c r="HV328" s="114"/>
      <c r="HW328" s="114"/>
      <c r="HX328" s="114"/>
      <c r="HY328" s="114"/>
      <c r="HZ328" s="114"/>
      <c r="IA328" s="114"/>
      <c r="IB328" s="114"/>
      <c r="IC328" s="114"/>
      <c r="ID328" s="114"/>
      <c r="IE328" s="114"/>
      <c r="IF328" s="114"/>
      <c r="IG328" s="114"/>
      <c r="IH328" s="114"/>
      <c r="II328" s="114"/>
      <c r="IJ328" s="114"/>
      <c r="IK328" s="114"/>
      <c r="IL328" s="114"/>
      <c r="IM328" s="114"/>
      <c r="IN328" s="114"/>
      <c r="IO328" s="114"/>
      <c r="IP328" s="114"/>
      <c r="IQ328" s="114"/>
      <c r="IR328" s="114"/>
      <c r="IS328" s="114"/>
      <c r="IT328" s="114"/>
      <c r="IU328" s="114"/>
      <c r="IV328" s="114"/>
      <c r="IW328" s="114"/>
      <c r="IX328" s="114"/>
      <c r="IY328" s="114"/>
      <c r="IZ328" s="114"/>
      <c r="JA328" s="114"/>
      <c r="JB328" s="114"/>
      <c r="JC328" s="114"/>
      <c r="JD328" s="114"/>
      <c r="JE328" s="114"/>
      <c r="JF328" s="114"/>
      <c r="JG328" s="114"/>
      <c r="JH328" s="114"/>
      <c r="JI328" s="114"/>
      <c r="JJ328" s="114"/>
      <c r="JK328" s="114"/>
      <c r="JL328" s="114"/>
      <c r="JM328" s="114"/>
      <c r="JN328" s="114"/>
      <c r="JO328" s="114"/>
      <c r="JP328" s="114"/>
      <c r="JQ328" s="114"/>
      <c r="JR328" s="114"/>
      <c r="JS328" s="114"/>
      <c r="JT328" s="114"/>
      <c r="JU328" s="114"/>
      <c r="JV328" s="114"/>
      <c r="JW328" s="114"/>
      <c r="JX328" s="114"/>
      <c r="JY328" s="114"/>
      <c r="JZ328" s="114"/>
      <c r="KA328" s="114"/>
      <c r="KB328" s="114"/>
      <c r="KC328" s="114"/>
      <c r="KD328" s="114"/>
      <c r="KE328" s="114"/>
      <c r="KF328" s="114"/>
      <c r="KG328" s="114"/>
      <c r="KH328" s="114"/>
      <c r="KI328" s="114"/>
      <c r="KJ328" s="114"/>
      <c r="KK328" s="114"/>
      <c r="KL328" s="114"/>
      <c r="KM328" s="114"/>
      <c r="KN328" s="114"/>
      <c r="KO328" s="114"/>
      <c r="KP328" s="114"/>
      <c r="KQ328" s="114"/>
      <c r="KR328" s="114"/>
      <c r="KS328" s="114"/>
      <c r="KT328" s="114"/>
      <c r="KU328" s="114"/>
      <c r="KV328" s="114"/>
      <c r="KW328" s="114"/>
      <c r="KX328" s="114"/>
      <c r="KY328" s="114"/>
      <c r="KZ328" s="114"/>
      <c r="LA328" s="114"/>
      <c r="LB328" s="114"/>
      <c r="LC328" s="114"/>
    </row>
    <row r="329" spans="1:315" s="139" customFormat="1" ht="25" customHeight="1">
      <c r="A329" s="137"/>
      <c r="B329" s="170"/>
      <c r="C329" s="171"/>
      <c r="D329" s="172"/>
      <c r="E329" s="173"/>
      <c r="F329" s="173"/>
      <c r="G329" s="173"/>
      <c r="H329" s="174"/>
      <c r="I329" s="137"/>
      <c r="J329" s="175" t="str">
        <f t="shared" si="12"/>
        <v/>
      </c>
      <c r="K329" s="176"/>
      <c r="L329" s="177" t="str">
        <f t="shared" si="13"/>
        <v/>
      </c>
      <c r="M329" s="176"/>
      <c r="N329" s="177" t="str">
        <f t="shared" si="14"/>
        <v/>
      </c>
      <c r="O329" s="176"/>
      <c r="P329" s="177" t="str">
        <f t="shared" si="15"/>
        <v/>
      </c>
      <c r="Q329" s="178"/>
      <c r="R329" s="137"/>
      <c r="S329" s="175" t="str">
        <f t="shared" si="16"/>
        <v/>
      </c>
      <c r="T329" s="176"/>
      <c r="U329" s="177" t="str">
        <f t="shared" si="17"/>
        <v/>
      </c>
      <c r="V329" s="176"/>
      <c r="W329" s="177" t="str">
        <f t="shared" si="18"/>
        <v/>
      </c>
      <c r="X329" s="176"/>
      <c r="Y329" s="179" t="str">
        <f t="shared" si="19"/>
        <v/>
      </c>
      <c r="Z329" s="180"/>
      <c r="AA329" s="137"/>
      <c r="AB329" s="181"/>
      <c r="AC329" s="182" t="str">
        <f t="shared" si="10"/>
        <v/>
      </c>
      <c r="AD329" s="183" t="str">
        <f t="shared" si="11"/>
        <v/>
      </c>
      <c r="AE329" s="184"/>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7"/>
      <c r="BE329" s="137"/>
      <c r="BF329" s="137"/>
      <c r="BG329" s="137"/>
      <c r="BH329" s="137"/>
      <c r="BI329" s="137"/>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c r="EV329" s="114"/>
      <c r="EW329" s="114"/>
      <c r="EX329" s="114"/>
      <c r="EY329" s="114"/>
      <c r="EZ329" s="114"/>
      <c r="FA329" s="114"/>
      <c r="FB329" s="114"/>
      <c r="FC329" s="114"/>
      <c r="FD329" s="114"/>
      <c r="FE329" s="114"/>
      <c r="FF329" s="114"/>
      <c r="FG329" s="114"/>
      <c r="FH329" s="114"/>
      <c r="FI329" s="114"/>
      <c r="FJ329" s="114"/>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c r="IC329" s="114"/>
      <c r="ID329" s="114"/>
      <c r="IE329" s="114"/>
      <c r="IF329" s="114"/>
      <c r="IG329" s="114"/>
      <c r="IH329" s="114"/>
      <c r="II329" s="114"/>
      <c r="IJ329" s="114"/>
      <c r="IK329" s="114"/>
      <c r="IL329" s="114"/>
      <c r="IM329" s="114"/>
      <c r="IN329" s="114"/>
      <c r="IO329" s="114"/>
      <c r="IP329" s="114"/>
      <c r="IQ329" s="114"/>
      <c r="IR329" s="114"/>
      <c r="IS329" s="114"/>
      <c r="IT329" s="114"/>
      <c r="IU329" s="114"/>
      <c r="IV329" s="114"/>
      <c r="IW329" s="114"/>
      <c r="IX329" s="114"/>
      <c r="IY329" s="114"/>
      <c r="IZ329" s="114"/>
      <c r="JA329" s="114"/>
      <c r="JB329" s="114"/>
      <c r="JC329" s="114"/>
      <c r="JD329" s="114"/>
      <c r="JE329" s="114"/>
      <c r="JF329" s="114"/>
      <c r="JG329" s="114"/>
      <c r="JH329" s="114"/>
      <c r="JI329" s="114"/>
      <c r="JJ329" s="114"/>
      <c r="JK329" s="114"/>
      <c r="JL329" s="114"/>
      <c r="JM329" s="114"/>
      <c r="JN329" s="114"/>
      <c r="JO329" s="114"/>
      <c r="JP329" s="114"/>
      <c r="JQ329" s="114"/>
      <c r="JR329" s="114"/>
      <c r="JS329" s="114"/>
      <c r="JT329" s="114"/>
      <c r="JU329" s="114"/>
      <c r="JV329" s="114"/>
      <c r="JW329" s="114"/>
      <c r="JX329" s="114"/>
      <c r="JY329" s="114"/>
      <c r="JZ329" s="114"/>
      <c r="KA329" s="114"/>
      <c r="KB329" s="114"/>
      <c r="KC329" s="114"/>
      <c r="KD329" s="114"/>
      <c r="KE329" s="114"/>
      <c r="KF329" s="114"/>
      <c r="KG329" s="114"/>
      <c r="KH329" s="114"/>
      <c r="KI329" s="114"/>
      <c r="KJ329" s="114"/>
      <c r="KK329" s="114"/>
      <c r="KL329" s="114"/>
      <c r="KM329" s="114"/>
      <c r="KN329" s="114"/>
      <c r="KO329" s="114"/>
      <c r="KP329" s="114"/>
      <c r="KQ329" s="114"/>
      <c r="KR329" s="114"/>
      <c r="KS329" s="114"/>
      <c r="KT329" s="114"/>
      <c r="KU329" s="114"/>
      <c r="KV329" s="114"/>
      <c r="KW329" s="114"/>
      <c r="KX329" s="114"/>
      <c r="KY329" s="114"/>
      <c r="KZ329" s="114"/>
      <c r="LA329" s="114"/>
      <c r="LB329" s="114"/>
      <c r="LC329" s="114"/>
    </row>
    <row r="330" spans="1:315" s="139" customFormat="1" ht="25" customHeight="1">
      <c r="A330" s="137"/>
      <c r="B330" s="170"/>
      <c r="C330" s="171"/>
      <c r="D330" s="172"/>
      <c r="E330" s="173"/>
      <c r="F330" s="173"/>
      <c r="G330" s="173"/>
      <c r="H330" s="174"/>
      <c r="I330" s="137"/>
      <c r="J330" s="175" t="str">
        <f t="shared" si="12"/>
        <v/>
      </c>
      <c r="K330" s="176"/>
      <c r="L330" s="177" t="str">
        <f t="shared" si="13"/>
        <v/>
      </c>
      <c r="M330" s="176"/>
      <c r="N330" s="177" t="str">
        <f t="shared" si="14"/>
        <v/>
      </c>
      <c r="O330" s="176"/>
      <c r="P330" s="177" t="str">
        <f t="shared" si="15"/>
        <v/>
      </c>
      <c r="Q330" s="178"/>
      <c r="R330" s="137"/>
      <c r="S330" s="175" t="str">
        <f t="shared" si="16"/>
        <v/>
      </c>
      <c r="T330" s="176"/>
      <c r="U330" s="177" t="str">
        <f t="shared" si="17"/>
        <v/>
      </c>
      <c r="V330" s="176"/>
      <c r="W330" s="177" t="str">
        <f t="shared" si="18"/>
        <v/>
      </c>
      <c r="X330" s="176"/>
      <c r="Y330" s="179" t="str">
        <f t="shared" si="19"/>
        <v/>
      </c>
      <c r="Z330" s="180"/>
      <c r="AA330" s="137"/>
      <c r="AB330" s="181"/>
      <c r="AC330" s="182" t="str">
        <f t="shared" si="10"/>
        <v/>
      </c>
      <c r="AD330" s="183" t="str">
        <f t="shared" si="11"/>
        <v/>
      </c>
      <c r="AE330" s="184"/>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7"/>
      <c r="BE330" s="137"/>
      <c r="BF330" s="137"/>
      <c r="BG330" s="137"/>
      <c r="BH330" s="137"/>
      <c r="BI330" s="137"/>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c r="EV330" s="114"/>
      <c r="EW330" s="114"/>
      <c r="EX330" s="114"/>
      <c r="EY330" s="114"/>
      <c r="EZ330" s="114"/>
      <c r="FA330" s="114"/>
      <c r="FB330" s="114"/>
      <c r="FC330" s="114"/>
      <c r="FD330" s="114"/>
      <c r="FE330" s="114"/>
      <c r="FF330" s="114"/>
      <c r="FG330" s="114"/>
      <c r="FH330" s="114"/>
      <c r="FI330" s="114"/>
      <c r="FJ330" s="114"/>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c r="IC330" s="114"/>
      <c r="ID330" s="114"/>
      <c r="IE330" s="114"/>
      <c r="IF330" s="114"/>
      <c r="IG330" s="114"/>
      <c r="IH330" s="114"/>
      <c r="II330" s="114"/>
      <c r="IJ330" s="114"/>
      <c r="IK330" s="114"/>
      <c r="IL330" s="114"/>
      <c r="IM330" s="114"/>
      <c r="IN330" s="114"/>
      <c r="IO330" s="114"/>
      <c r="IP330" s="114"/>
      <c r="IQ330" s="114"/>
      <c r="IR330" s="114"/>
      <c r="IS330" s="114"/>
      <c r="IT330" s="114"/>
      <c r="IU330" s="114"/>
      <c r="IV330" s="114"/>
      <c r="IW330" s="114"/>
      <c r="IX330" s="114"/>
      <c r="IY330" s="114"/>
      <c r="IZ330" s="114"/>
      <c r="JA330" s="114"/>
      <c r="JB330" s="114"/>
      <c r="JC330" s="114"/>
      <c r="JD330" s="114"/>
      <c r="JE330" s="114"/>
      <c r="JF330" s="114"/>
      <c r="JG330" s="114"/>
      <c r="JH330" s="114"/>
      <c r="JI330" s="114"/>
      <c r="JJ330" s="114"/>
      <c r="JK330" s="114"/>
      <c r="JL330" s="114"/>
      <c r="JM330" s="114"/>
      <c r="JN330" s="114"/>
      <c r="JO330" s="114"/>
      <c r="JP330" s="114"/>
      <c r="JQ330" s="114"/>
      <c r="JR330" s="114"/>
      <c r="JS330" s="114"/>
      <c r="JT330" s="114"/>
      <c r="JU330" s="114"/>
      <c r="JV330" s="114"/>
      <c r="JW330" s="114"/>
      <c r="JX330" s="114"/>
      <c r="JY330" s="114"/>
      <c r="JZ330" s="114"/>
      <c r="KA330" s="114"/>
      <c r="KB330" s="114"/>
      <c r="KC330" s="114"/>
      <c r="KD330" s="114"/>
      <c r="KE330" s="114"/>
      <c r="KF330" s="114"/>
      <c r="KG330" s="114"/>
      <c r="KH330" s="114"/>
      <c r="KI330" s="114"/>
      <c r="KJ330" s="114"/>
      <c r="KK330" s="114"/>
      <c r="KL330" s="114"/>
      <c r="KM330" s="114"/>
      <c r="KN330" s="114"/>
      <c r="KO330" s="114"/>
      <c r="KP330" s="114"/>
      <c r="KQ330" s="114"/>
      <c r="KR330" s="114"/>
      <c r="KS330" s="114"/>
      <c r="KT330" s="114"/>
      <c r="KU330" s="114"/>
      <c r="KV330" s="114"/>
      <c r="KW330" s="114"/>
      <c r="KX330" s="114"/>
      <c r="KY330" s="114"/>
      <c r="KZ330" s="114"/>
      <c r="LA330" s="114"/>
      <c r="LB330" s="114"/>
      <c r="LC330" s="114"/>
    </row>
    <row r="331" spans="1:315" s="139" customFormat="1" ht="25" customHeight="1">
      <c r="A331" s="137"/>
      <c r="B331" s="170"/>
      <c r="C331" s="171"/>
      <c r="D331" s="172"/>
      <c r="E331" s="173"/>
      <c r="F331" s="173"/>
      <c r="G331" s="173"/>
      <c r="H331" s="174"/>
      <c r="I331" s="137"/>
      <c r="J331" s="175" t="str">
        <f t="shared" si="12"/>
        <v/>
      </c>
      <c r="K331" s="176"/>
      <c r="L331" s="177" t="str">
        <f t="shared" si="13"/>
        <v/>
      </c>
      <c r="M331" s="176"/>
      <c r="N331" s="177" t="str">
        <f t="shared" si="14"/>
        <v/>
      </c>
      <c r="O331" s="176"/>
      <c r="P331" s="177" t="str">
        <f t="shared" si="15"/>
        <v/>
      </c>
      <c r="Q331" s="178"/>
      <c r="R331" s="137"/>
      <c r="S331" s="175" t="str">
        <f t="shared" si="16"/>
        <v/>
      </c>
      <c r="T331" s="176"/>
      <c r="U331" s="177" t="str">
        <f t="shared" si="17"/>
        <v/>
      </c>
      <c r="V331" s="176"/>
      <c r="W331" s="177" t="str">
        <f t="shared" si="18"/>
        <v/>
      </c>
      <c r="X331" s="176"/>
      <c r="Y331" s="179" t="str">
        <f t="shared" si="19"/>
        <v/>
      </c>
      <c r="Z331" s="180"/>
      <c r="AA331" s="137"/>
      <c r="AB331" s="181"/>
      <c r="AC331" s="182" t="str">
        <f t="shared" si="10"/>
        <v/>
      </c>
      <c r="AD331" s="183" t="str">
        <f t="shared" si="11"/>
        <v/>
      </c>
      <c r="AE331" s="184"/>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7"/>
      <c r="BE331" s="137"/>
      <c r="BF331" s="137"/>
      <c r="BG331" s="137"/>
      <c r="BH331" s="137"/>
      <c r="BI331" s="137"/>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c r="EV331" s="114"/>
      <c r="EW331" s="114"/>
      <c r="EX331" s="114"/>
      <c r="EY331" s="114"/>
      <c r="EZ331" s="114"/>
      <c r="FA331" s="114"/>
      <c r="FB331" s="114"/>
      <c r="FC331" s="114"/>
      <c r="FD331" s="114"/>
      <c r="FE331" s="114"/>
      <c r="FF331" s="114"/>
      <c r="FG331" s="114"/>
      <c r="FH331" s="114"/>
      <c r="FI331" s="114"/>
      <c r="FJ331" s="114"/>
      <c r="FK331" s="114"/>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c r="IC331" s="114"/>
      <c r="ID331" s="114"/>
      <c r="IE331" s="114"/>
      <c r="IF331" s="114"/>
      <c r="IG331" s="114"/>
      <c r="IH331" s="114"/>
      <c r="II331" s="114"/>
      <c r="IJ331" s="114"/>
      <c r="IK331" s="114"/>
      <c r="IL331" s="114"/>
      <c r="IM331" s="114"/>
      <c r="IN331" s="114"/>
      <c r="IO331" s="114"/>
      <c r="IP331" s="114"/>
      <c r="IQ331" s="114"/>
      <c r="IR331" s="114"/>
      <c r="IS331" s="114"/>
      <c r="IT331" s="114"/>
      <c r="IU331" s="114"/>
      <c r="IV331" s="114"/>
      <c r="IW331" s="114"/>
      <c r="IX331" s="114"/>
      <c r="IY331" s="114"/>
      <c r="IZ331" s="114"/>
      <c r="JA331" s="114"/>
      <c r="JB331" s="114"/>
      <c r="JC331" s="114"/>
      <c r="JD331" s="114"/>
      <c r="JE331" s="114"/>
      <c r="JF331" s="114"/>
      <c r="JG331" s="114"/>
      <c r="JH331" s="114"/>
      <c r="JI331" s="114"/>
      <c r="JJ331" s="114"/>
      <c r="JK331" s="114"/>
      <c r="JL331" s="114"/>
      <c r="JM331" s="114"/>
      <c r="JN331" s="114"/>
      <c r="JO331" s="114"/>
      <c r="JP331" s="114"/>
      <c r="JQ331" s="114"/>
      <c r="JR331" s="114"/>
      <c r="JS331" s="114"/>
      <c r="JT331" s="114"/>
      <c r="JU331" s="114"/>
      <c r="JV331" s="114"/>
      <c r="JW331" s="114"/>
      <c r="JX331" s="114"/>
      <c r="JY331" s="114"/>
      <c r="JZ331" s="114"/>
      <c r="KA331" s="114"/>
      <c r="KB331" s="114"/>
      <c r="KC331" s="114"/>
      <c r="KD331" s="114"/>
      <c r="KE331" s="114"/>
      <c r="KF331" s="114"/>
      <c r="KG331" s="114"/>
      <c r="KH331" s="114"/>
      <c r="KI331" s="114"/>
      <c r="KJ331" s="114"/>
      <c r="KK331" s="114"/>
      <c r="KL331" s="114"/>
      <c r="KM331" s="114"/>
      <c r="KN331" s="114"/>
      <c r="KO331" s="114"/>
      <c r="KP331" s="114"/>
      <c r="KQ331" s="114"/>
      <c r="KR331" s="114"/>
      <c r="KS331" s="114"/>
      <c r="KT331" s="114"/>
      <c r="KU331" s="114"/>
      <c r="KV331" s="114"/>
      <c r="KW331" s="114"/>
      <c r="KX331" s="114"/>
      <c r="KY331" s="114"/>
      <c r="KZ331" s="114"/>
      <c r="LA331" s="114"/>
      <c r="LB331" s="114"/>
      <c r="LC331" s="114"/>
    </row>
    <row r="332" spans="1:315" s="139" customFormat="1" ht="25" customHeight="1">
      <c r="A332" s="137"/>
      <c r="B332" s="170"/>
      <c r="C332" s="171"/>
      <c r="D332" s="172"/>
      <c r="E332" s="173"/>
      <c r="F332" s="173"/>
      <c r="G332" s="173"/>
      <c r="H332" s="174"/>
      <c r="I332" s="137"/>
      <c r="J332" s="175" t="str">
        <f t="shared" si="12"/>
        <v/>
      </c>
      <c r="K332" s="176"/>
      <c r="L332" s="177" t="str">
        <f t="shared" si="13"/>
        <v/>
      </c>
      <c r="M332" s="176"/>
      <c r="N332" s="177" t="str">
        <f t="shared" si="14"/>
        <v/>
      </c>
      <c r="O332" s="176"/>
      <c r="P332" s="177" t="str">
        <f t="shared" si="15"/>
        <v/>
      </c>
      <c r="Q332" s="178"/>
      <c r="R332" s="137"/>
      <c r="S332" s="175" t="str">
        <f t="shared" si="16"/>
        <v/>
      </c>
      <c r="T332" s="176"/>
      <c r="U332" s="177" t="str">
        <f t="shared" si="17"/>
        <v/>
      </c>
      <c r="V332" s="176"/>
      <c r="W332" s="177" t="str">
        <f t="shared" si="18"/>
        <v/>
      </c>
      <c r="X332" s="176"/>
      <c r="Y332" s="179" t="str">
        <f t="shared" si="19"/>
        <v/>
      </c>
      <c r="Z332" s="180"/>
      <c r="AA332" s="137"/>
      <c r="AB332" s="181"/>
      <c r="AC332" s="182" t="str">
        <f t="shared" si="10"/>
        <v/>
      </c>
      <c r="AD332" s="183" t="str">
        <f t="shared" si="11"/>
        <v/>
      </c>
      <c r="AE332" s="184"/>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7"/>
      <c r="BE332" s="137"/>
      <c r="BF332" s="137"/>
      <c r="BG332" s="137"/>
      <c r="BH332" s="137"/>
      <c r="BI332" s="137"/>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CH332" s="114"/>
      <c r="CI332" s="114"/>
      <c r="CJ332" s="114"/>
      <c r="CK332" s="114"/>
      <c r="CL332" s="114"/>
      <c r="CM332" s="114"/>
      <c r="CN332" s="114"/>
      <c r="CO332" s="114"/>
      <c r="CP332" s="114"/>
      <c r="CQ332" s="114"/>
      <c r="CR332" s="114"/>
      <c r="CS332" s="114"/>
      <c r="CT332" s="114"/>
      <c r="CU332" s="114"/>
      <c r="CV332" s="114"/>
      <c r="CW332" s="114"/>
      <c r="CX332" s="114"/>
      <c r="CY332" s="114"/>
      <c r="CZ332" s="114"/>
      <c r="DA332" s="114"/>
      <c r="DB332" s="114"/>
      <c r="DC332" s="114"/>
      <c r="DD332" s="114"/>
      <c r="DE332" s="114"/>
      <c r="DF332" s="114"/>
      <c r="DG332" s="114"/>
      <c r="DH332" s="114"/>
      <c r="DI332" s="114"/>
      <c r="DJ332" s="114"/>
      <c r="DK332" s="114"/>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c r="EV332" s="114"/>
      <c r="EW332" s="114"/>
      <c r="EX332" s="114"/>
      <c r="EY332" s="114"/>
      <c r="EZ332" s="114"/>
      <c r="FA332" s="114"/>
      <c r="FB332" s="114"/>
      <c r="FC332" s="114"/>
      <c r="FD332" s="114"/>
      <c r="FE332" s="114"/>
      <c r="FF332" s="114"/>
      <c r="FG332" s="114"/>
      <c r="FH332" s="114"/>
      <c r="FI332" s="114"/>
      <c r="FJ332" s="114"/>
      <c r="FK332" s="114"/>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c r="HC332" s="114"/>
      <c r="HD332" s="114"/>
      <c r="HE332" s="114"/>
      <c r="HF332" s="114"/>
      <c r="HG332" s="114"/>
      <c r="HH332" s="114"/>
      <c r="HI332" s="114"/>
      <c r="HJ332" s="114"/>
      <c r="HK332" s="114"/>
      <c r="HL332" s="114"/>
      <c r="HM332" s="114"/>
      <c r="HN332" s="114"/>
      <c r="HO332" s="114"/>
      <c r="HP332" s="114"/>
      <c r="HQ332" s="114"/>
      <c r="HR332" s="114"/>
      <c r="HS332" s="114"/>
      <c r="HT332" s="114"/>
      <c r="HU332" s="114"/>
      <c r="HV332" s="114"/>
      <c r="HW332" s="114"/>
      <c r="HX332" s="114"/>
      <c r="HY332" s="114"/>
      <c r="HZ332" s="114"/>
      <c r="IA332" s="114"/>
      <c r="IB332" s="114"/>
      <c r="IC332" s="114"/>
      <c r="ID332" s="114"/>
      <c r="IE332" s="114"/>
      <c r="IF332" s="114"/>
      <c r="IG332" s="114"/>
      <c r="IH332" s="114"/>
      <c r="II332" s="114"/>
      <c r="IJ332" s="114"/>
      <c r="IK332" s="114"/>
      <c r="IL332" s="114"/>
      <c r="IM332" s="114"/>
      <c r="IN332" s="114"/>
      <c r="IO332" s="114"/>
      <c r="IP332" s="114"/>
      <c r="IQ332" s="114"/>
      <c r="IR332" s="114"/>
      <c r="IS332" s="114"/>
      <c r="IT332" s="114"/>
      <c r="IU332" s="114"/>
      <c r="IV332" s="114"/>
      <c r="IW332" s="114"/>
      <c r="IX332" s="114"/>
      <c r="IY332" s="114"/>
      <c r="IZ332" s="114"/>
      <c r="JA332" s="114"/>
      <c r="JB332" s="114"/>
      <c r="JC332" s="114"/>
      <c r="JD332" s="114"/>
      <c r="JE332" s="114"/>
      <c r="JF332" s="114"/>
      <c r="JG332" s="114"/>
      <c r="JH332" s="114"/>
      <c r="JI332" s="114"/>
      <c r="JJ332" s="114"/>
      <c r="JK332" s="114"/>
      <c r="JL332" s="114"/>
      <c r="JM332" s="114"/>
      <c r="JN332" s="114"/>
      <c r="JO332" s="114"/>
      <c r="JP332" s="114"/>
      <c r="JQ332" s="114"/>
      <c r="JR332" s="114"/>
      <c r="JS332" s="114"/>
      <c r="JT332" s="114"/>
      <c r="JU332" s="114"/>
      <c r="JV332" s="114"/>
      <c r="JW332" s="114"/>
      <c r="JX332" s="114"/>
      <c r="JY332" s="114"/>
      <c r="JZ332" s="114"/>
      <c r="KA332" s="114"/>
      <c r="KB332" s="114"/>
      <c r="KC332" s="114"/>
      <c r="KD332" s="114"/>
      <c r="KE332" s="114"/>
      <c r="KF332" s="114"/>
      <c r="KG332" s="114"/>
      <c r="KH332" s="114"/>
      <c r="KI332" s="114"/>
      <c r="KJ332" s="114"/>
      <c r="KK332" s="114"/>
      <c r="KL332" s="114"/>
      <c r="KM332" s="114"/>
      <c r="KN332" s="114"/>
      <c r="KO332" s="114"/>
      <c r="KP332" s="114"/>
      <c r="KQ332" s="114"/>
      <c r="KR332" s="114"/>
      <c r="KS332" s="114"/>
      <c r="KT332" s="114"/>
      <c r="KU332" s="114"/>
      <c r="KV332" s="114"/>
      <c r="KW332" s="114"/>
      <c r="KX332" s="114"/>
      <c r="KY332" s="114"/>
      <c r="KZ332" s="114"/>
      <c r="LA332" s="114"/>
      <c r="LB332" s="114"/>
      <c r="LC332" s="114"/>
    </row>
    <row r="333" spans="1:315" s="139" customFormat="1" ht="25" customHeight="1">
      <c r="A333" s="137"/>
      <c r="B333" s="170"/>
      <c r="C333" s="171"/>
      <c r="D333" s="172"/>
      <c r="E333" s="173"/>
      <c r="F333" s="173"/>
      <c r="G333" s="173"/>
      <c r="H333" s="174"/>
      <c r="I333" s="137"/>
      <c r="J333" s="175" t="str">
        <f t="shared" si="12"/>
        <v/>
      </c>
      <c r="K333" s="176"/>
      <c r="L333" s="177" t="str">
        <f t="shared" si="13"/>
        <v/>
      </c>
      <c r="M333" s="176"/>
      <c r="N333" s="177" t="str">
        <f t="shared" si="14"/>
        <v/>
      </c>
      <c r="O333" s="176"/>
      <c r="P333" s="177" t="str">
        <f t="shared" si="15"/>
        <v/>
      </c>
      <c r="Q333" s="178"/>
      <c r="R333" s="137"/>
      <c r="S333" s="175" t="str">
        <f t="shared" si="16"/>
        <v/>
      </c>
      <c r="T333" s="176"/>
      <c r="U333" s="177" t="str">
        <f t="shared" si="17"/>
        <v/>
      </c>
      <c r="V333" s="176"/>
      <c r="W333" s="177" t="str">
        <f t="shared" si="18"/>
        <v/>
      </c>
      <c r="X333" s="176"/>
      <c r="Y333" s="179" t="str">
        <f t="shared" si="19"/>
        <v/>
      </c>
      <c r="Z333" s="180"/>
      <c r="AA333" s="137"/>
      <c r="AB333" s="181"/>
      <c r="AC333" s="182" t="str">
        <f t="shared" si="10"/>
        <v/>
      </c>
      <c r="AD333" s="183" t="str">
        <f t="shared" si="11"/>
        <v/>
      </c>
      <c r="AE333" s="184"/>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7"/>
      <c r="BE333" s="137"/>
      <c r="BF333" s="137"/>
      <c r="BG333" s="137"/>
      <c r="BH333" s="137"/>
      <c r="BI333" s="137"/>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c r="CM333" s="114"/>
      <c r="CN333" s="114"/>
      <c r="CO333" s="114"/>
      <c r="CP333" s="114"/>
      <c r="CQ333" s="114"/>
      <c r="CR333" s="114"/>
      <c r="CS333" s="114"/>
      <c r="CT333" s="114"/>
      <c r="CU333" s="114"/>
      <c r="CV333" s="114"/>
      <c r="CW333" s="114"/>
      <c r="CX333" s="114"/>
      <c r="CY333" s="114"/>
      <c r="CZ333" s="114"/>
      <c r="DA333" s="114"/>
      <c r="DB333" s="114"/>
      <c r="DC333" s="114"/>
      <c r="DD333" s="114"/>
      <c r="DE333" s="114"/>
      <c r="DF333" s="114"/>
      <c r="DG333" s="114"/>
      <c r="DH333" s="114"/>
      <c r="DI333" s="114"/>
      <c r="DJ333" s="114"/>
      <c r="DK333" s="114"/>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14"/>
      <c r="EH333" s="114"/>
      <c r="EI333" s="114"/>
      <c r="EJ333" s="114"/>
      <c r="EK333" s="114"/>
      <c r="EL333" s="114"/>
      <c r="EM333" s="114"/>
      <c r="EN333" s="114"/>
      <c r="EO333" s="114"/>
      <c r="EP333" s="114"/>
      <c r="EQ333" s="114"/>
      <c r="ER333" s="114"/>
      <c r="ES333" s="114"/>
      <c r="ET333" s="114"/>
      <c r="EU333" s="114"/>
      <c r="EV333" s="114"/>
      <c r="EW333" s="114"/>
      <c r="EX333" s="114"/>
      <c r="EY333" s="114"/>
      <c r="EZ333" s="114"/>
      <c r="FA333" s="114"/>
      <c r="FB333" s="114"/>
      <c r="FC333" s="114"/>
      <c r="FD333" s="114"/>
      <c r="FE333" s="114"/>
      <c r="FF333" s="114"/>
      <c r="FG333" s="114"/>
      <c r="FH333" s="114"/>
      <c r="FI333" s="114"/>
      <c r="FJ333" s="114"/>
      <c r="FK333" s="114"/>
      <c r="FL333" s="114"/>
      <c r="FM333" s="114"/>
      <c r="FN333" s="114"/>
      <c r="FO333" s="114"/>
      <c r="FP333" s="114"/>
      <c r="FQ333" s="114"/>
      <c r="FR333" s="114"/>
      <c r="FS333" s="114"/>
      <c r="FT333" s="114"/>
      <c r="FU333" s="114"/>
      <c r="FV333" s="114"/>
      <c r="FW333" s="114"/>
      <c r="FX333" s="114"/>
      <c r="FY333" s="114"/>
      <c r="FZ333" s="114"/>
      <c r="GA333" s="114"/>
      <c r="GB333" s="114"/>
      <c r="GC333" s="114"/>
      <c r="GD333" s="114"/>
      <c r="GE333" s="114"/>
      <c r="GF333" s="114"/>
      <c r="GG333" s="114"/>
      <c r="GH333" s="114"/>
      <c r="GI333" s="114"/>
      <c r="GJ333" s="114"/>
      <c r="GK333" s="114"/>
      <c r="GL333" s="114"/>
      <c r="GM333" s="114"/>
      <c r="GN333" s="114"/>
      <c r="GO333" s="114"/>
      <c r="GP333" s="114"/>
      <c r="GQ333" s="114"/>
      <c r="GR333" s="114"/>
      <c r="GS333" s="114"/>
      <c r="GT333" s="114"/>
      <c r="GU333" s="114"/>
      <c r="GV333" s="114"/>
      <c r="GW333" s="114"/>
      <c r="GX333" s="114"/>
      <c r="GY333" s="114"/>
      <c r="GZ333" s="114"/>
      <c r="HA333" s="114"/>
      <c r="HB333" s="114"/>
      <c r="HC333" s="114"/>
      <c r="HD333" s="114"/>
      <c r="HE333" s="114"/>
      <c r="HF333" s="114"/>
      <c r="HG333" s="114"/>
      <c r="HH333" s="114"/>
      <c r="HI333" s="114"/>
      <c r="HJ333" s="114"/>
      <c r="HK333" s="114"/>
      <c r="HL333" s="114"/>
      <c r="HM333" s="114"/>
      <c r="HN333" s="114"/>
      <c r="HO333" s="114"/>
      <c r="HP333" s="114"/>
      <c r="HQ333" s="114"/>
      <c r="HR333" s="114"/>
      <c r="HS333" s="114"/>
      <c r="HT333" s="114"/>
      <c r="HU333" s="114"/>
      <c r="HV333" s="114"/>
      <c r="HW333" s="114"/>
      <c r="HX333" s="114"/>
      <c r="HY333" s="114"/>
      <c r="HZ333" s="114"/>
      <c r="IA333" s="114"/>
      <c r="IB333" s="114"/>
      <c r="IC333" s="114"/>
      <c r="ID333" s="114"/>
      <c r="IE333" s="114"/>
      <c r="IF333" s="114"/>
      <c r="IG333" s="114"/>
      <c r="IH333" s="114"/>
      <c r="II333" s="114"/>
      <c r="IJ333" s="114"/>
      <c r="IK333" s="114"/>
      <c r="IL333" s="114"/>
      <c r="IM333" s="114"/>
      <c r="IN333" s="114"/>
      <c r="IO333" s="114"/>
      <c r="IP333" s="114"/>
      <c r="IQ333" s="114"/>
      <c r="IR333" s="114"/>
      <c r="IS333" s="114"/>
      <c r="IT333" s="114"/>
      <c r="IU333" s="114"/>
      <c r="IV333" s="114"/>
      <c r="IW333" s="114"/>
      <c r="IX333" s="114"/>
      <c r="IY333" s="114"/>
      <c r="IZ333" s="114"/>
      <c r="JA333" s="114"/>
      <c r="JB333" s="114"/>
      <c r="JC333" s="114"/>
      <c r="JD333" s="114"/>
      <c r="JE333" s="114"/>
      <c r="JF333" s="114"/>
      <c r="JG333" s="114"/>
      <c r="JH333" s="114"/>
      <c r="JI333" s="114"/>
      <c r="JJ333" s="114"/>
      <c r="JK333" s="114"/>
      <c r="JL333" s="114"/>
      <c r="JM333" s="114"/>
      <c r="JN333" s="114"/>
      <c r="JO333" s="114"/>
      <c r="JP333" s="114"/>
      <c r="JQ333" s="114"/>
      <c r="JR333" s="114"/>
      <c r="JS333" s="114"/>
      <c r="JT333" s="114"/>
      <c r="JU333" s="114"/>
      <c r="JV333" s="114"/>
      <c r="JW333" s="114"/>
      <c r="JX333" s="114"/>
      <c r="JY333" s="114"/>
      <c r="JZ333" s="114"/>
      <c r="KA333" s="114"/>
      <c r="KB333" s="114"/>
      <c r="KC333" s="114"/>
      <c r="KD333" s="114"/>
      <c r="KE333" s="114"/>
      <c r="KF333" s="114"/>
      <c r="KG333" s="114"/>
      <c r="KH333" s="114"/>
      <c r="KI333" s="114"/>
      <c r="KJ333" s="114"/>
      <c r="KK333" s="114"/>
      <c r="KL333" s="114"/>
      <c r="KM333" s="114"/>
      <c r="KN333" s="114"/>
      <c r="KO333" s="114"/>
      <c r="KP333" s="114"/>
      <c r="KQ333" s="114"/>
      <c r="KR333" s="114"/>
      <c r="KS333" s="114"/>
      <c r="KT333" s="114"/>
      <c r="KU333" s="114"/>
      <c r="KV333" s="114"/>
      <c r="KW333" s="114"/>
      <c r="KX333" s="114"/>
      <c r="KY333" s="114"/>
      <c r="KZ333" s="114"/>
      <c r="LA333" s="114"/>
      <c r="LB333" s="114"/>
      <c r="LC333" s="114"/>
    </row>
    <row r="334" spans="1:315" s="139" customFormat="1" ht="25" customHeight="1">
      <c r="A334" s="137"/>
      <c r="B334" s="170"/>
      <c r="C334" s="171"/>
      <c r="D334" s="172"/>
      <c r="E334" s="173"/>
      <c r="F334" s="173"/>
      <c r="G334" s="173"/>
      <c r="H334" s="174"/>
      <c r="I334" s="137"/>
      <c r="J334" s="175" t="str">
        <f t="shared" si="12"/>
        <v/>
      </c>
      <c r="K334" s="176"/>
      <c r="L334" s="177" t="str">
        <f t="shared" si="13"/>
        <v/>
      </c>
      <c r="M334" s="176"/>
      <c r="N334" s="177" t="str">
        <f t="shared" si="14"/>
        <v/>
      </c>
      <c r="O334" s="176"/>
      <c r="P334" s="177" t="str">
        <f t="shared" si="15"/>
        <v/>
      </c>
      <c r="Q334" s="178"/>
      <c r="R334" s="137"/>
      <c r="S334" s="175" t="str">
        <f t="shared" si="16"/>
        <v/>
      </c>
      <c r="T334" s="176"/>
      <c r="U334" s="177" t="str">
        <f t="shared" si="17"/>
        <v/>
      </c>
      <c r="V334" s="176"/>
      <c r="W334" s="177" t="str">
        <f t="shared" si="18"/>
        <v/>
      </c>
      <c r="X334" s="176"/>
      <c r="Y334" s="179" t="str">
        <f t="shared" si="19"/>
        <v/>
      </c>
      <c r="Z334" s="180"/>
      <c r="AA334" s="137"/>
      <c r="AB334" s="181"/>
      <c r="AC334" s="182" t="str">
        <f t="shared" si="10"/>
        <v/>
      </c>
      <c r="AD334" s="183" t="str">
        <f t="shared" si="11"/>
        <v/>
      </c>
      <c r="AE334" s="184"/>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7"/>
      <c r="BE334" s="137"/>
      <c r="BF334" s="137"/>
      <c r="BG334" s="137"/>
      <c r="BH334" s="137"/>
      <c r="BI334" s="137"/>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c r="EV334" s="114"/>
      <c r="EW334" s="114"/>
      <c r="EX334" s="114"/>
      <c r="EY334" s="114"/>
      <c r="EZ334" s="114"/>
      <c r="FA334" s="114"/>
      <c r="FB334" s="114"/>
      <c r="FC334" s="114"/>
      <c r="FD334" s="114"/>
      <c r="FE334" s="114"/>
      <c r="FF334" s="114"/>
      <c r="FG334" s="114"/>
      <c r="FH334" s="114"/>
      <c r="FI334" s="114"/>
      <c r="FJ334" s="114"/>
      <c r="FK334" s="114"/>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c r="IC334" s="114"/>
      <c r="ID334" s="114"/>
      <c r="IE334" s="114"/>
      <c r="IF334" s="114"/>
      <c r="IG334" s="114"/>
      <c r="IH334" s="114"/>
      <c r="II334" s="114"/>
      <c r="IJ334" s="114"/>
      <c r="IK334" s="114"/>
      <c r="IL334" s="114"/>
      <c r="IM334" s="114"/>
      <c r="IN334" s="114"/>
      <c r="IO334" s="114"/>
      <c r="IP334" s="114"/>
      <c r="IQ334" s="114"/>
      <c r="IR334" s="114"/>
      <c r="IS334" s="114"/>
      <c r="IT334" s="114"/>
      <c r="IU334" s="114"/>
      <c r="IV334" s="114"/>
      <c r="IW334" s="114"/>
      <c r="IX334" s="114"/>
      <c r="IY334" s="114"/>
      <c r="IZ334" s="114"/>
      <c r="JA334" s="114"/>
      <c r="JB334" s="114"/>
      <c r="JC334" s="114"/>
      <c r="JD334" s="114"/>
      <c r="JE334" s="114"/>
      <c r="JF334" s="114"/>
      <c r="JG334" s="114"/>
      <c r="JH334" s="114"/>
      <c r="JI334" s="114"/>
      <c r="JJ334" s="114"/>
      <c r="JK334" s="114"/>
      <c r="JL334" s="114"/>
      <c r="JM334" s="114"/>
      <c r="JN334" s="114"/>
      <c r="JO334" s="114"/>
      <c r="JP334" s="114"/>
      <c r="JQ334" s="114"/>
      <c r="JR334" s="114"/>
      <c r="JS334" s="114"/>
      <c r="JT334" s="114"/>
      <c r="JU334" s="114"/>
      <c r="JV334" s="114"/>
      <c r="JW334" s="114"/>
      <c r="JX334" s="114"/>
      <c r="JY334" s="114"/>
      <c r="JZ334" s="114"/>
      <c r="KA334" s="114"/>
      <c r="KB334" s="114"/>
      <c r="KC334" s="114"/>
      <c r="KD334" s="114"/>
      <c r="KE334" s="114"/>
      <c r="KF334" s="114"/>
      <c r="KG334" s="114"/>
      <c r="KH334" s="114"/>
      <c r="KI334" s="114"/>
      <c r="KJ334" s="114"/>
      <c r="KK334" s="114"/>
      <c r="KL334" s="114"/>
      <c r="KM334" s="114"/>
      <c r="KN334" s="114"/>
      <c r="KO334" s="114"/>
      <c r="KP334" s="114"/>
      <c r="KQ334" s="114"/>
      <c r="KR334" s="114"/>
      <c r="KS334" s="114"/>
      <c r="KT334" s="114"/>
      <c r="KU334" s="114"/>
      <c r="KV334" s="114"/>
      <c r="KW334" s="114"/>
      <c r="KX334" s="114"/>
      <c r="KY334" s="114"/>
      <c r="KZ334" s="114"/>
      <c r="LA334" s="114"/>
      <c r="LB334" s="114"/>
      <c r="LC334" s="114"/>
    </row>
    <row r="335" spans="1:315" s="139" customFormat="1" ht="25" customHeight="1">
      <c r="A335" s="137"/>
      <c r="B335" s="170"/>
      <c r="C335" s="171"/>
      <c r="D335" s="172"/>
      <c r="E335" s="173"/>
      <c r="F335" s="173"/>
      <c r="G335" s="173"/>
      <c r="H335" s="174"/>
      <c r="I335" s="137"/>
      <c r="J335" s="175" t="str">
        <f t="shared" si="12"/>
        <v/>
      </c>
      <c r="K335" s="176"/>
      <c r="L335" s="177" t="str">
        <f t="shared" si="13"/>
        <v/>
      </c>
      <c r="M335" s="176"/>
      <c r="N335" s="177" t="str">
        <f t="shared" si="14"/>
        <v/>
      </c>
      <c r="O335" s="176"/>
      <c r="P335" s="177" t="str">
        <f t="shared" si="15"/>
        <v/>
      </c>
      <c r="Q335" s="178"/>
      <c r="R335" s="137"/>
      <c r="S335" s="175" t="str">
        <f t="shared" si="16"/>
        <v/>
      </c>
      <c r="T335" s="176"/>
      <c r="U335" s="177" t="str">
        <f t="shared" si="17"/>
        <v/>
      </c>
      <c r="V335" s="176"/>
      <c r="W335" s="177" t="str">
        <f t="shared" si="18"/>
        <v/>
      </c>
      <c r="X335" s="176"/>
      <c r="Y335" s="179" t="str">
        <f t="shared" si="19"/>
        <v/>
      </c>
      <c r="Z335" s="180"/>
      <c r="AA335" s="137"/>
      <c r="AB335" s="181"/>
      <c r="AC335" s="182" t="str">
        <f t="shared" si="10"/>
        <v/>
      </c>
      <c r="AD335" s="183" t="str">
        <f t="shared" si="11"/>
        <v/>
      </c>
      <c r="AE335" s="184"/>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7"/>
      <c r="BE335" s="137"/>
      <c r="BF335" s="137"/>
      <c r="BG335" s="137"/>
      <c r="BH335" s="137"/>
      <c r="BI335" s="137"/>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c r="CM335" s="114"/>
      <c r="CN335" s="114"/>
      <c r="CO335" s="114"/>
      <c r="CP335" s="114"/>
      <c r="CQ335" s="114"/>
      <c r="CR335" s="114"/>
      <c r="CS335" s="114"/>
      <c r="CT335" s="114"/>
      <c r="CU335" s="114"/>
      <c r="CV335" s="114"/>
      <c r="CW335" s="114"/>
      <c r="CX335" s="114"/>
      <c r="CY335" s="114"/>
      <c r="CZ335" s="114"/>
      <c r="DA335" s="114"/>
      <c r="DB335" s="114"/>
      <c r="DC335" s="114"/>
      <c r="DD335" s="114"/>
      <c r="DE335" s="114"/>
      <c r="DF335" s="114"/>
      <c r="DG335" s="114"/>
      <c r="DH335" s="114"/>
      <c r="DI335" s="114"/>
      <c r="DJ335" s="114"/>
      <c r="DK335" s="114"/>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14"/>
      <c r="EH335" s="114"/>
      <c r="EI335" s="114"/>
      <c r="EJ335" s="114"/>
      <c r="EK335" s="114"/>
      <c r="EL335" s="114"/>
      <c r="EM335" s="114"/>
      <c r="EN335" s="114"/>
      <c r="EO335" s="114"/>
      <c r="EP335" s="114"/>
      <c r="EQ335" s="114"/>
      <c r="ER335" s="114"/>
      <c r="ES335" s="114"/>
      <c r="ET335" s="114"/>
      <c r="EU335" s="114"/>
      <c r="EV335" s="114"/>
      <c r="EW335" s="114"/>
      <c r="EX335" s="114"/>
      <c r="EY335" s="114"/>
      <c r="EZ335" s="114"/>
      <c r="FA335" s="114"/>
      <c r="FB335" s="114"/>
      <c r="FC335" s="114"/>
      <c r="FD335" s="114"/>
      <c r="FE335" s="114"/>
      <c r="FF335" s="114"/>
      <c r="FG335" s="114"/>
      <c r="FH335" s="114"/>
      <c r="FI335" s="114"/>
      <c r="FJ335" s="114"/>
      <c r="FK335" s="114"/>
      <c r="FL335" s="114"/>
      <c r="FM335" s="114"/>
      <c r="FN335" s="114"/>
      <c r="FO335" s="114"/>
      <c r="FP335" s="114"/>
      <c r="FQ335" s="114"/>
      <c r="FR335" s="114"/>
      <c r="FS335" s="114"/>
      <c r="FT335" s="114"/>
      <c r="FU335" s="114"/>
      <c r="FV335" s="114"/>
      <c r="FW335" s="114"/>
      <c r="FX335" s="114"/>
      <c r="FY335" s="114"/>
      <c r="FZ335" s="114"/>
      <c r="GA335" s="114"/>
      <c r="GB335" s="114"/>
      <c r="GC335" s="114"/>
      <c r="GD335" s="114"/>
      <c r="GE335" s="114"/>
      <c r="GF335" s="114"/>
      <c r="GG335" s="114"/>
      <c r="GH335" s="114"/>
      <c r="GI335" s="114"/>
      <c r="GJ335" s="114"/>
      <c r="GK335" s="114"/>
      <c r="GL335" s="114"/>
      <c r="GM335" s="114"/>
      <c r="GN335" s="114"/>
      <c r="GO335" s="114"/>
      <c r="GP335" s="114"/>
      <c r="GQ335" s="114"/>
      <c r="GR335" s="114"/>
      <c r="GS335" s="114"/>
      <c r="GT335" s="114"/>
      <c r="GU335" s="114"/>
      <c r="GV335" s="114"/>
      <c r="GW335" s="114"/>
      <c r="GX335" s="114"/>
      <c r="GY335" s="114"/>
      <c r="GZ335" s="114"/>
      <c r="HA335" s="114"/>
      <c r="HB335" s="114"/>
      <c r="HC335" s="114"/>
      <c r="HD335" s="114"/>
      <c r="HE335" s="114"/>
      <c r="HF335" s="114"/>
      <c r="HG335" s="114"/>
      <c r="HH335" s="114"/>
      <c r="HI335" s="114"/>
      <c r="HJ335" s="114"/>
      <c r="HK335" s="114"/>
      <c r="HL335" s="114"/>
      <c r="HM335" s="114"/>
      <c r="HN335" s="114"/>
      <c r="HO335" s="114"/>
      <c r="HP335" s="114"/>
      <c r="HQ335" s="114"/>
      <c r="HR335" s="114"/>
      <c r="HS335" s="114"/>
      <c r="HT335" s="114"/>
      <c r="HU335" s="114"/>
      <c r="HV335" s="114"/>
      <c r="HW335" s="114"/>
      <c r="HX335" s="114"/>
      <c r="HY335" s="114"/>
      <c r="HZ335" s="114"/>
      <c r="IA335" s="114"/>
      <c r="IB335" s="114"/>
      <c r="IC335" s="114"/>
      <c r="ID335" s="114"/>
      <c r="IE335" s="114"/>
      <c r="IF335" s="114"/>
      <c r="IG335" s="114"/>
      <c r="IH335" s="114"/>
      <c r="II335" s="114"/>
      <c r="IJ335" s="114"/>
      <c r="IK335" s="114"/>
      <c r="IL335" s="114"/>
      <c r="IM335" s="114"/>
      <c r="IN335" s="114"/>
      <c r="IO335" s="114"/>
      <c r="IP335" s="114"/>
      <c r="IQ335" s="114"/>
      <c r="IR335" s="114"/>
      <c r="IS335" s="114"/>
      <c r="IT335" s="114"/>
      <c r="IU335" s="114"/>
      <c r="IV335" s="114"/>
      <c r="IW335" s="114"/>
      <c r="IX335" s="114"/>
      <c r="IY335" s="114"/>
      <c r="IZ335" s="114"/>
      <c r="JA335" s="114"/>
      <c r="JB335" s="114"/>
      <c r="JC335" s="114"/>
      <c r="JD335" s="114"/>
      <c r="JE335" s="114"/>
      <c r="JF335" s="114"/>
      <c r="JG335" s="114"/>
      <c r="JH335" s="114"/>
      <c r="JI335" s="114"/>
      <c r="JJ335" s="114"/>
      <c r="JK335" s="114"/>
      <c r="JL335" s="114"/>
      <c r="JM335" s="114"/>
      <c r="JN335" s="114"/>
      <c r="JO335" s="114"/>
      <c r="JP335" s="114"/>
      <c r="JQ335" s="114"/>
      <c r="JR335" s="114"/>
      <c r="JS335" s="114"/>
      <c r="JT335" s="114"/>
      <c r="JU335" s="114"/>
      <c r="JV335" s="114"/>
      <c r="JW335" s="114"/>
      <c r="JX335" s="114"/>
      <c r="JY335" s="114"/>
      <c r="JZ335" s="114"/>
      <c r="KA335" s="114"/>
      <c r="KB335" s="114"/>
      <c r="KC335" s="114"/>
      <c r="KD335" s="114"/>
      <c r="KE335" s="114"/>
      <c r="KF335" s="114"/>
      <c r="KG335" s="114"/>
      <c r="KH335" s="114"/>
      <c r="KI335" s="114"/>
      <c r="KJ335" s="114"/>
      <c r="KK335" s="114"/>
      <c r="KL335" s="114"/>
      <c r="KM335" s="114"/>
      <c r="KN335" s="114"/>
      <c r="KO335" s="114"/>
      <c r="KP335" s="114"/>
      <c r="KQ335" s="114"/>
      <c r="KR335" s="114"/>
      <c r="KS335" s="114"/>
      <c r="KT335" s="114"/>
      <c r="KU335" s="114"/>
      <c r="KV335" s="114"/>
      <c r="KW335" s="114"/>
      <c r="KX335" s="114"/>
      <c r="KY335" s="114"/>
      <c r="KZ335" s="114"/>
      <c r="LA335" s="114"/>
      <c r="LB335" s="114"/>
      <c r="LC335" s="114"/>
    </row>
    <row r="336" spans="1:315" s="139" customFormat="1" ht="25" customHeight="1">
      <c r="A336" s="137"/>
      <c r="B336" s="170"/>
      <c r="C336" s="171"/>
      <c r="D336" s="172"/>
      <c r="E336" s="173"/>
      <c r="F336" s="173"/>
      <c r="G336" s="173"/>
      <c r="H336" s="174"/>
      <c r="I336" s="137"/>
      <c r="J336" s="175" t="str">
        <f t="shared" si="12"/>
        <v/>
      </c>
      <c r="K336" s="176"/>
      <c r="L336" s="177" t="str">
        <f t="shared" si="13"/>
        <v/>
      </c>
      <c r="M336" s="176"/>
      <c r="N336" s="177" t="str">
        <f t="shared" si="14"/>
        <v/>
      </c>
      <c r="O336" s="176"/>
      <c r="P336" s="177" t="str">
        <f t="shared" si="15"/>
        <v/>
      </c>
      <c r="Q336" s="178"/>
      <c r="R336" s="137"/>
      <c r="S336" s="175" t="str">
        <f t="shared" si="16"/>
        <v/>
      </c>
      <c r="T336" s="176"/>
      <c r="U336" s="177" t="str">
        <f t="shared" si="17"/>
        <v/>
      </c>
      <c r="V336" s="176"/>
      <c r="W336" s="177" t="str">
        <f t="shared" si="18"/>
        <v/>
      </c>
      <c r="X336" s="176"/>
      <c r="Y336" s="179" t="str">
        <f t="shared" si="19"/>
        <v/>
      </c>
      <c r="Z336" s="180"/>
      <c r="AA336" s="137"/>
      <c r="AB336" s="181"/>
      <c r="AC336" s="182" t="str">
        <f t="shared" si="10"/>
        <v/>
      </c>
      <c r="AD336" s="183" t="str">
        <f t="shared" si="11"/>
        <v/>
      </c>
      <c r="AE336" s="184"/>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7"/>
      <c r="BE336" s="137"/>
      <c r="BF336" s="137"/>
      <c r="BG336" s="137"/>
      <c r="BH336" s="137"/>
      <c r="BI336" s="137"/>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c r="EV336" s="114"/>
      <c r="EW336" s="114"/>
      <c r="EX336" s="114"/>
      <c r="EY336" s="114"/>
      <c r="EZ336" s="114"/>
      <c r="FA336" s="114"/>
      <c r="FB336" s="114"/>
      <c r="FC336" s="114"/>
      <c r="FD336" s="114"/>
      <c r="FE336" s="114"/>
      <c r="FF336" s="114"/>
      <c r="FG336" s="114"/>
      <c r="FH336" s="114"/>
      <c r="FI336" s="114"/>
      <c r="FJ336" s="114"/>
      <c r="FK336" s="114"/>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c r="IC336" s="114"/>
      <c r="ID336" s="114"/>
      <c r="IE336" s="114"/>
      <c r="IF336" s="114"/>
      <c r="IG336" s="114"/>
      <c r="IH336" s="114"/>
      <c r="II336" s="114"/>
      <c r="IJ336" s="114"/>
      <c r="IK336" s="114"/>
      <c r="IL336" s="114"/>
      <c r="IM336" s="114"/>
      <c r="IN336" s="114"/>
      <c r="IO336" s="114"/>
      <c r="IP336" s="114"/>
      <c r="IQ336" s="114"/>
      <c r="IR336" s="114"/>
      <c r="IS336" s="114"/>
      <c r="IT336" s="114"/>
      <c r="IU336" s="114"/>
      <c r="IV336" s="114"/>
      <c r="IW336" s="114"/>
      <c r="IX336" s="114"/>
      <c r="IY336" s="114"/>
      <c r="IZ336" s="114"/>
      <c r="JA336" s="114"/>
      <c r="JB336" s="114"/>
      <c r="JC336" s="114"/>
      <c r="JD336" s="114"/>
      <c r="JE336" s="114"/>
      <c r="JF336" s="114"/>
      <c r="JG336" s="114"/>
      <c r="JH336" s="114"/>
      <c r="JI336" s="114"/>
      <c r="JJ336" s="114"/>
      <c r="JK336" s="114"/>
      <c r="JL336" s="114"/>
      <c r="JM336" s="114"/>
      <c r="JN336" s="114"/>
      <c r="JO336" s="114"/>
      <c r="JP336" s="114"/>
      <c r="JQ336" s="114"/>
      <c r="JR336" s="114"/>
      <c r="JS336" s="114"/>
      <c r="JT336" s="114"/>
      <c r="JU336" s="114"/>
      <c r="JV336" s="114"/>
      <c r="JW336" s="114"/>
      <c r="JX336" s="114"/>
      <c r="JY336" s="114"/>
      <c r="JZ336" s="114"/>
      <c r="KA336" s="114"/>
      <c r="KB336" s="114"/>
      <c r="KC336" s="114"/>
      <c r="KD336" s="114"/>
      <c r="KE336" s="114"/>
      <c r="KF336" s="114"/>
      <c r="KG336" s="114"/>
      <c r="KH336" s="114"/>
      <c r="KI336" s="114"/>
      <c r="KJ336" s="114"/>
      <c r="KK336" s="114"/>
      <c r="KL336" s="114"/>
      <c r="KM336" s="114"/>
      <c r="KN336" s="114"/>
      <c r="KO336" s="114"/>
      <c r="KP336" s="114"/>
      <c r="KQ336" s="114"/>
      <c r="KR336" s="114"/>
      <c r="KS336" s="114"/>
      <c r="KT336" s="114"/>
      <c r="KU336" s="114"/>
      <c r="KV336" s="114"/>
      <c r="KW336" s="114"/>
      <c r="KX336" s="114"/>
      <c r="KY336" s="114"/>
      <c r="KZ336" s="114"/>
      <c r="LA336" s="114"/>
      <c r="LB336" s="114"/>
      <c r="LC336" s="114"/>
    </row>
    <row r="337" spans="1:315" s="139" customFormat="1" ht="25" customHeight="1">
      <c r="A337" s="137"/>
      <c r="B337" s="170"/>
      <c r="C337" s="171"/>
      <c r="D337" s="172"/>
      <c r="E337" s="173"/>
      <c r="F337" s="173"/>
      <c r="G337" s="173"/>
      <c r="H337" s="174"/>
      <c r="I337" s="137"/>
      <c r="J337" s="175" t="str">
        <f t="shared" si="12"/>
        <v/>
      </c>
      <c r="K337" s="176"/>
      <c r="L337" s="177" t="str">
        <f t="shared" si="13"/>
        <v/>
      </c>
      <c r="M337" s="176"/>
      <c r="N337" s="177" t="str">
        <f t="shared" si="14"/>
        <v/>
      </c>
      <c r="O337" s="176"/>
      <c r="P337" s="177" t="str">
        <f t="shared" si="15"/>
        <v/>
      </c>
      <c r="Q337" s="178"/>
      <c r="R337" s="137"/>
      <c r="S337" s="175" t="str">
        <f t="shared" si="16"/>
        <v/>
      </c>
      <c r="T337" s="176"/>
      <c r="U337" s="177" t="str">
        <f t="shared" si="17"/>
        <v/>
      </c>
      <c r="V337" s="176"/>
      <c r="W337" s="177" t="str">
        <f t="shared" si="18"/>
        <v/>
      </c>
      <c r="X337" s="176"/>
      <c r="Y337" s="179" t="str">
        <f t="shared" si="19"/>
        <v/>
      </c>
      <c r="Z337" s="180"/>
      <c r="AA337" s="137"/>
      <c r="AB337" s="181"/>
      <c r="AC337" s="182" t="str">
        <f t="shared" si="10"/>
        <v/>
      </c>
      <c r="AD337" s="183" t="str">
        <f t="shared" si="11"/>
        <v/>
      </c>
      <c r="AE337" s="184"/>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7"/>
      <c r="BE337" s="137"/>
      <c r="BF337" s="137"/>
      <c r="BG337" s="137"/>
      <c r="BH337" s="137"/>
      <c r="BI337" s="137"/>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c r="CN337" s="114"/>
      <c r="CO337" s="114"/>
      <c r="CP337" s="114"/>
      <c r="CQ337" s="114"/>
      <c r="CR337" s="114"/>
      <c r="CS337" s="114"/>
      <c r="CT337" s="114"/>
      <c r="CU337" s="114"/>
      <c r="CV337" s="114"/>
      <c r="CW337" s="114"/>
      <c r="CX337" s="114"/>
      <c r="CY337" s="114"/>
      <c r="CZ337" s="114"/>
      <c r="DA337" s="114"/>
      <c r="DB337" s="114"/>
      <c r="DC337" s="114"/>
      <c r="DD337" s="114"/>
      <c r="DE337" s="114"/>
      <c r="DF337" s="114"/>
      <c r="DG337" s="114"/>
      <c r="DH337" s="114"/>
      <c r="DI337" s="114"/>
      <c r="DJ337" s="114"/>
      <c r="DK337" s="114"/>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14"/>
      <c r="EH337" s="114"/>
      <c r="EI337" s="114"/>
      <c r="EJ337" s="114"/>
      <c r="EK337" s="114"/>
      <c r="EL337" s="114"/>
      <c r="EM337" s="114"/>
      <c r="EN337" s="114"/>
      <c r="EO337" s="114"/>
      <c r="EP337" s="114"/>
      <c r="EQ337" s="114"/>
      <c r="ER337" s="114"/>
      <c r="ES337" s="114"/>
      <c r="ET337" s="114"/>
      <c r="EU337" s="114"/>
      <c r="EV337" s="114"/>
      <c r="EW337" s="114"/>
      <c r="EX337" s="114"/>
      <c r="EY337" s="114"/>
      <c r="EZ337" s="114"/>
      <c r="FA337" s="114"/>
      <c r="FB337" s="114"/>
      <c r="FC337" s="114"/>
      <c r="FD337" s="114"/>
      <c r="FE337" s="114"/>
      <c r="FF337" s="114"/>
      <c r="FG337" s="114"/>
      <c r="FH337" s="114"/>
      <c r="FI337" s="114"/>
      <c r="FJ337" s="114"/>
      <c r="FK337" s="114"/>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c r="GJ337" s="114"/>
      <c r="GK337" s="114"/>
      <c r="GL337" s="114"/>
      <c r="GM337" s="114"/>
      <c r="GN337" s="114"/>
      <c r="GO337" s="114"/>
      <c r="GP337" s="114"/>
      <c r="GQ337" s="114"/>
      <c r="GR337" s="114"/>
      <c r="GS337" s="114"/>
      <c r="GT337" s="114"/>
      <c r="GU337" s="114"/>
      <c r="GV337" s="114"/>
      <c r="GW337" s="114"/>
      <c r="GX337" s="114"/>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c r="IC337" s="114"/>
      <c r="ID337" s="114"/>
      <c r="IE337" s="114"/>
      <c r="IF337" s="114"/>
      <c r="IG337" s="114"/>
      <c r="IH337" s="114"/>
      <c r="II337" s="114"/>
      <c r="IJ337" s="114"/>
      <c r="IK337" s="114"/>
      <c r="IL337" s="114"/>
      <c r="IM337" s="114"/>
      <c r="IN337" s="114"/>
      <c r="IO337" s="114"/>
      <c r="IP337" s="114"/>
      <c r="IQ337" s="114"/>
      <c r="IR337" s="114"/>
      <c r="IS337" s="114"/>
      <c r="IT337" s="114"/>
      <c r="IU337" s="114"/>
      <c r="IV337" s="114"/>
      <c r="IW337" s="114"/>
      <c r="IX337" s="114"/>
      <c r="IY337" s="114"/>
      <c r="IZ337" s="114"/>
      <c r="JA337" s="114"/>
      <c r="JB337" s="114"/>
      <c r="JC337" s="114"/>
      <c r="JD337" s="114"/>
      <c r="JE337" s="114"/>
      <c r="JF337" s="114"/>
      <c r="JG337" s="114"/>
      <c r="JH337" s="114"/>
      <c r="JI337" s="114"/>
      <c r="JJ337" s="114"/>
      <c r="JK337" s="114"/>
      <c r="JL337" s="114"/>
      <c r="JM337" s="114"/>
      <c r="JN337" s="114"/>
      <c r="JO337" s="114"/>
      <c r="JP337" s="114"/>
      <c r="JQ337" s="114"/>
      <c r="JR337" s="114"/>
      <c r="JS337" s="114"/>
      <c r="JT337" s="114"/>
      <c r="JU337" s="114"/>
      <c r="JV337" s="114"/>
      <c r="JW337" s="114"/>
      <c r="JX337" s="114"/>
      <c r="JY337" s="114"/>
      <c r="JZ337" s="114"/>
      <c r="KA337" s="114"/>
      <c r="KB337" s="114"/>
      <c r="KC337" s="114"/>
      <c r="KD337" s="114"/>
      <c r="KE337" s="114"/>
      <c r="KF337" s="114"/>
      <c r="KG337" s="114"/>
      <c r="KH337" s="114"/>
      <c r="KI337" s="114"/>
      <c r="KJ337" s="114"/>
      <c r="KK337" s="114"/>
      <c r="KL337" s="114"/>
      <c r="KM337" s="114"/>
      <c r="KN337" s="114"/>
      <c r="KO337" s="114"/>
      <c r="KP337" s="114"/>
      <c r="KQ337" s="114"/>
      <c r="KR337" s="114"/>
      <c r="KS337" s="114"/>
      <c r="KT337" s="114"/>
      <c r="KU337" s="114"/>
      <c r="KV337" s="114"/>
      <c r="KW337" s="114"/>
      <c r="KX337" s="114"/>
      <c r="KY337" s="114"/>
      <c r="KZ337" s="114"/>
      <c r="LA337" s="114"/>
      <c r="LB337" s="114"/>
      <c r="LC337" s="114"/>
    </row>
    <row r="338" spans="1:315" s="139" customFormat="1" ht="25" customHeight="1">
      <c r="A338" s="137"/>
      <c r="B338" s="170"/>
      <c r="C338" s="171"/>
      <c r="D338" s="172"/>
      <c r="E338" s="173"/>
      <c r="F338" s="173"/>
      <c r="G338" s="173"/>
      <c r="H338" s="174"/>
      <c r="I338" s="137"/>
      <c r="J338" s="175" t="str">
        <f t="shared" si="12"/>
        <v/>
      </c>
      <c r="K338" s="176"/>
      <c r="L338" s="177" t="str">
        <f t="shared" si="13"/>
        <v/>
      </c>
      <c r="M338" s="176"/>
      <c r="N338" s="177" t="str">
        <f t="shared" si="14"/>
        <v/>
      </c>
      <c r="O338" s="176"/>
      <c r="P338" s="177" t="str">
        <f t="shared" si="15"/>
        <v/>
      </c>
      <c r="Q338" s="178"/>
      <c r="R338" s="137"/>
      <c r="S338" s="175" t="str">
        <f t="shared" si="16"/>
        <v/>
      </c>
      <c r="T338" s="176"/>
      <c r="U338" s="177" t="str">
        <f t="shared" si="17"/>
        <v/>
      </c>
      <c r="V338" s="176"/>
      <c r="W338" s="177" t="str">
        <f t="shared" si="18"/>
        <v/>
      </c>
      <c r="X338" s="176"/>
      <c r="Y338" s="179" t="str">
        <f t="shared" si="19"/>
        <v/>
      </c>
      <c r="Z338" s="180"/>
      <c r="AA338" s="137"/>
      <c r="AB338" s="181"/>
      <c r="AC338" s="182" t="str">
        <f t="shared" si="10"/>
        <v/>
      </c>
      <c r="AD338" s="183" t="str">
        <f t="shared" si="11"/>
        <v/>
      </c>
      <c r="AE338" s="184"/>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7"/>
      <c r="BE338" s="137"/>
      <c r="BF338" s="137"/>
      <c r="BG338" s="137"/>
      <c r="BH338" s="137"/>
      <c r="BI338" s="137"/>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c r="EV338" s="114"/>
      <c r="EW338" s="114"/>
      <c r="EX338" s="114"/>
      <c r="EY338" s="114"/>
      <c r="EZ338" s="114"/>
      <c r="FA338" s="114"/>
      <c r="FB338" s="114"/>
      <c r="FC338" s="114"/>
      <c r="FD338" s="114"/>
      <c r="FE338" s="114"/>
      <c r="FF338" s="114"/>
      <c r="FG338" s="114"/>
      <c r="FH338" s="114"/>
      <c r="FI338" s="114"/>
      <c r="FJ338" s="114"/>
      <c r="FK338" s="114"/>
      <c r="FL338" s="114"/>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c r="IC338" s="114"/>
      <c r="ID338" s="114"/>
      <c r="IE338" s="114"/>
      <c r="IF338" s="114"/>
      <c r="IG338" s="114"/>
      <c r="IH338" s="114"/>
      <c r="II338" s="114"/>
      <c r="IJ338" s="114"/>
      <c r="IK338" s="114"/>
      <c r="IL338" s="114"/>
      <c r="IM338" s="114"/>
      <c r="IN338" s="114"/>
      <c r="IO338" s="114"/>
      <c r="IP338" s="114"/>
      <c r="IQ338" s="114"/>
      <c r="IR338" s="114"/>
      <c r="IS338" s="114"/>
      <c r="IT338" s="114"/>
      <c r="IU338" s="114"/>
      <c r="IV338" s="114"/>
      <c r="IW338" s="114"/>
      <c r="IX338" s="114"/>
      <c r="IY338" s="114"/>
      <c r="IZ338" s="114"/>
      <c r="JA338" s="114"/>
      <c r="JB338" s="114"/>
      <c r="JC338" s="114"/>
      <c r="JD338" s="114"/>
      <c r="JE338" s="114"/>
      <c r="JF338" s="114"/>
      <c r="JG338" s="114"/>
      <c r="JH338" s="114"/>
      <c r="JI338" s="114"/>
      <c r="JJ338" s="114"/>
      <c r="JK338" s="114"/>
      <c r="JL338" s="114"/>
      <c r="JM338" s="114"/>
      <c r="JN338" s="114"/>
      <c r="JO338" s="114"/>
      <c r="JP338" s="114"/>
      <c r="JQ338" s="114"/>
      <c r="JR338" s="114"/>
      <c r="JS338" s="114"/>
      <c r="JT338" s="114"/>
      <c r="JU338" s="114"/>
      <c r="JV338" s="114"/>
      <c r="JW338" s="114"/>
      <c r="JX338" s="114"/>
      <c r="JY338" s="114"/>
      <c r="JZ338" s="114"/>
      <c r="KA338" s="114"/>
      <c r="KB338" s="114"/>
      <c r="KC338" s="114"/>
      <c r="KD338" s="114"/>
      <c r="KE338" s="114"/>
      <c r="KF338" s="114"/>
      <c r="KG338" s="114"/>
      <c r="KH338" s="114"/>
      <c r="KI338" s="114"/>
      <c r="KJ338" s="114"/>
      <c r="KK338" s="114"/>
      <c r="KL338" s="114"/>
      <c r="KM338" s="114"/>
      <c r="KN338" s="114"/>
      <c r="KO338" s="114"/>
      <c r="KP338" s="114"/>
      <c r="KQ338" s="114"/>
      <c r="KR338" s="114"/>
      <c r="KS338" s="114"/>
      <c r="KT338" s="114"/>
      <c r="KU338" s="114"/>
      <c r="KV338" s="114"/>
      <c r="KW338" s="114"/>
      <c r="KX338" s="114"/>
      <c r="KY338" s="114"/>
      <c r="KZ338" s="114"/>
      <c r="LA338" s="114"/>
      <c r="LB338" s="114"/>
      <c r="LC338" s="114"/>
    </row>
    <row r="339" spans="1:315" s="139" customFormat="1" ht="25" customHeight="1">
      <c r="A339" s="137"/>
      <c r="B339" s="170"/>
      <c r="C339" s="171"/>
      <c r="D339" s="172"/>
      <c r="E339" s="173"/>
      <c r="F339" s="173"/>
      <c r="G339" s="173"/>
      <c r="H339" s="174"/>
      <c r="I339" s="137"/>
      <c r="J339" s="175" t="str">
        <f t="shared" si="12"/>
        <v/>
      </c>
      <c r="K339" s="176"/>
      <c r="L339" s="177" t="str">
        <f t="shared" si="13"/>
        <v/>
      </c>
      <c r="M339" s="176"/>
      <c r="N339" s="177" t="str">
        <f t="shared" si="14"/>
        <v/>
      </c>
      <c r="O339" s="176"/>
      <c r="P339" s="177" t="str">
        <f t="shared" si="15"/>
        <v/>
      </c>
      <c r="Q339" s="178"/>
      <c r="R339" s="137"/>
      <c r="S339" s="175" t="str">
        <f t="shared" si="16"/>
        <v/>
      </c>
      <c r="T339" s="176"/>
      <c r="U339" s="177" t="str">
        <f t="shared" si="17"/>
        <v/>
      </c>
      <c r="V339" s="176"/>
      <c r="W339" s="177" t="str">
        <f t="shared" si="18"/>
        <v/>
      </c>
      <c r="X339" s="176"/>
      <c r="Y339" s="179" t="str">
        <f t="shared" si="19"/>
        <v/>
      </c>
      <c r="Z339" s="180"/>
      <c r="AA339" s="137"/>
      <c r="AB339" s="181"/>
      <c r="AC339" s="182" t="str">
        <f t="shared" si="10"/>
        <v/>
      </c>
      <c r="AD339" s="183" t="str">
        <f t="shared" si="11"/>
        <v/>
      </c>
      <c r="AE339" s="184"/>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c r="BG339" s="137"/>
      <c r="BH339" s="137"/>
      <c r="BI339" s="137"/>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14"/>
      <c r="EH339" s="114"/>
      <c r="EI339" s="114"/>
      <c r="EJ339" s="114"/>
      <c r="EK339" s="114"/>
      <c r="EL339" s="114"/>
      <c r="EM339" s="114"/>
      <c r="EN339" s="114"/>
      <c r="EO339" s="114"/>
      <c r="EP339" s="114"/>
      <c r="EQ339" s="114"/>
      <c r="ER339" s="114"/>
      <c r="ES339" s="114"/>
      <c r="ET339" s="114"/>
      <c r="EU339" s="114"/>
      <c r="EV339" s="114"/>
      <c r="EW339" s="114"/>
      <c r="EX339" s="114"/>
      <c r="EY339" s="114"/>
      <c r="EZ339" s="114"/>
      <c r="FA339" s="114"/>
      <c r="FB339" s="114"/>
      <c r="FC339" s="114"/>
      <c r="FD339" s="114"/>
      <c r="FE339" s="114"/>
      <c r="FF339" s="114"/>
      <c r="FG339" s="114"/>
      <c r="FH339" s="114"/>
      <c r="FI339" s="114"/>
      <c r="FJ339" s="114"/>
      <c r="FK339" s="114"/>
      <c r="FL339" s="114"/>
      <c r="FM339" s="114"/>
      <c r="FN339" s="114"/>
      <c r="FO339" s="114"/>
      <c r="FP339" s="114"/>
      <c r="FQ339" s="114"/>
      <c r="FR339" s="114"/>
      <c r="FS339" s="114"/>
      <c r="FT339" s="114"/>
      <c r="FU339" s="114"/>
      <c r="FV339" s="114"/>
      <c r="FW339" s="114"/>
      <c r="FX339" s="114"/>
      <c r="FY339" s="114"/>
      <c r="FZ339" s="114"/>
      <c r="GA339" s="114"/>
      <c r="GB339" s="114"/>
      <c r="GC339" s="114"/>
      <c r="GD339" s="114"/>
      <c r="GE339" s="114"/>
      <c r="GF339" s="114"/>
      <c r="GG339" s="114"/>
      <c r="GH339" s="114"/>
      <c r="GI339" s="114"/>
      <c r="GJ339" s="114"/>
      <c r="GK339" s="114"/>
      <c r="GL339" s="114"/>
      <c r="GM339" s="114"/>
      <c r="GN339" s="114"/>
      <c r="GO339" s="114"/>
      <c r="GP339" s="114"/>
      <c r="GQ339" s="114"/>
      <c r="GR339" s="114"/>
      <c r="GS339" s="114"/>
      <c r="GT339" s="114"/>
      <c r="GU339" s="114"/>
      <c r="GV339" s="114"/>
      <c r="GW339" s="114"/>
      <c r="GX339" s="114"/>
      <c r="GY339" s="114"/>
      <c r="GZ339" s="114"/>
      <c r="HA339" s="114"/>
      <c r="HB339" s="114"/>
      <c r="HC339" s="114"/>
      <c r="HD339" s="114"/>
      <c r="HE339" s="114"/>
      <c r="HF339" s="114"/>
      <c r="HG339" s="114"/>
      <c r="HH339" s="114"/>
      <c r="HI339" s="114"/>
      <c r="HJ339" s="114"/>
      <c r="HK339" s="114"/>
      <c r="HL339" s="114"/>
      <c r="HM339" s="114"/>
      <c r="HN339" s="114"/>
      <c r="HO339" s="114"/>
      <c r="HP339" s="114"/>
      <c r="HQ339" s="114"/>
      <c r="HR339" s="114"/>
      <c r="HS339" s="114"/>
      <c r="HT339" s="114"/>
      <c r="HU339" s="114"/>
      <c r="HV339" s="114"/>
      <c r="HW339" s="114"/>
      <c r="HX339" s="114"/>
      <c r="HY339" s="114"/>
      <c r="HZ339" s="114"/>
      <c r="IA339" s="114"/>
      <c r="IB339" s="114"/>
      <c r="IC339" s="114"/>
      <c r="ID339" s="114"/>
      <c r="IE339" s="114"/>
      <c r="IF339" s="114"/>
      <c r="IG339" s="114"/>
      <c r="IH339" s="114"/>
      <c r="II339" s="114"/>
      <c r="IJ339" s="114"/>
      <c r="IK339" s="114"/>
      <c r="IL339" s="114"/>
      <c r="IM339" s="114"/>
      <c r="IN339" s="114"/>
      <c r="IO339" s="114"/>
      <c r="IP339" s="114"/>
      <c r="IQ339" s="114"/>
      <c r="IR339" s="114"/>
      <c r="IS339" s="114"/>
      <c r="IT339" s="114"/>
      <c r="IU339" s="114"/>
      <c r="IV339" s="114"/>
      <c r="IW339" s="114"/>
      <c r="IX339" s="114"/>
      <c r="IY339" s="114"/>
      <c r="IZ339" s="114"/>
      <c r="JA339" s="114"/>
      <c r="JB339" s="114"/>
      <c r="JC339" s="114"/>
      <c r="JD339" s="114"/>
      <c r="JE339" s="114"/>
      <c r="JF339" s="114"/>
      <c r="JG339" s="114"/>
      <c r="JH339" s="114"/>
      <c r="JI339" s="114"/>
      <c r="JJ339" s="114"/>
      <c r="JK339" s="114"/>
      <c r="JL339" s="114"/>
      <c r="JM339" s="114"/>
      <c r="JN339" s="114"/>
      <c r="JO339" s="114"/>
      <c r="JP339" s="114"/>
      <c r="JQ339" s="114"/>
      <c r="JR339" s="114"/>
      <c r="JS339" s="114"/>
      <c r="JT339" s="114"/>
      <c r="JU339" s="114"/>
      <c r="JV339" s="114"/>
      <c r="JW339" s="114"/>
      <c r="JX339" s="114"/>
      <c r="JY339" s="114"/>
      <c r="JZ339" s="114"/>
      <c r="KA339" s="114"/>
      <c r="KB339" s="114"/>
      <c r="KC339" s="114"/>
      <c r="KD339" s="114"/>
      <c r="KE339" s="114"/>
      <c r="KF339" s="114"/>
      <c r="KG339" s="114"/>
      <c r="KH339" s="114"/>
      <c r="KI339" s="114"/>
      <c r="KJ339" s="114"/>
      <c r="KK339" s="114"/>
      <c r="KL339" s="114"/>
      <c r="KM339" s="114"/>
      <c r="KN339" s="114"/>
      <c r="KO339" s="114"/>
      <c r="KP339" s="114"/>
      <c r="KQ339" s="114"/>
      <c r="KR339" s="114"/>
      <c r="KS339" s="114"/>
      <c r="KT339" s="114"/>
      <c r="KU339" s="114"/>
      <c r="KV339" s="114"/>
      <c r="KW339" s="114"/>
      <c r="KX339" s="114"/>
      <c r="KY339" s="114"/>
      <c r="KZ339" s="114"/>
      <c r="LA339" s="114"/>
      <c r="LB339" s="114"/>
      <c r="LC339" s="114"/>
    </row>
    <row r="340" spans="1:315" s="139" customFormat="1" ht="25" customHeight="1">
      <c r="A340" s="137"/>
      <c r="B340" s="170"/>
      <c r="C340" s="171"/>
      <c r="D340" s="172"/>
      <c r="E340" s="173"/>
      <c r="F340" s="173"/>
      <c r="G340" s="173"/>
      <c r="H340" s="174"/>
      <c r="I340" s="137"/>
      <c r="J340" s="175" t="str">
        <f t="shared" si="12"/>
        <v/>
      </c>
      <c r="K340" s="176"/>
      <c r="L340" s="177" t="str">
        <f t="shared" si="13"/>
        <v/>
      </c>
      <c r="M340" s="176"/>
      <c r="N340" s="177" t="str">
        <f t="shared" si="14"/>
        <v/>
      </c>
      <c r="O340" s="176"/>
      <c r="P340" s="177" t="str">
        <f t="shared" si="15"/>
        <v/>
      </c>
      <c r="Q340" s="178"/>
      <c r="R340" s="137"/>
      <c r="S340" s="175" t="str">
        <f t="shared" si="16"/>
        <v/>
      </c>
      <c r="T340" s="176"/>
      <c r="U340" s="177" t="str">
        <f t="shared" si="17"/>
        <v/>
      </c>
      <c r="V340" s="176"/>
      <c r="W340" s="177" t="str">
        <f t="shared" si="18"/>
        <v/>
      </c>
      <c r="X340" s="176"/>
      <c r="Y340" s="179" t="str">
        <f t="shared" si="19"/>
        <v/>
      </c>
      <c r="Z340" s="180"/>
      <c r="AA340" s="137"/>
      <c r="AB340" s="181"/>
      <c r="AC340" s="182" t="str">
        <f t="shared" si="10"/>
        <v/>
      </c>
      <c r="AD340" s="183" t="str">
        <f t="shared" si="11"/>
        <v/>
      </c>
      <c r="AE340" s="184"/>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7"/>
      <c r="BE340" s="137"/>
      <c r="BF340" s="137"/>
      <c r="BG340" s="137"/>
      <c r="BH340" s="137"/>
      <c r="BI340" s="137"/>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14"/>
      <c r="EH340" s="114"/>
      <c r="EI340" s="114"/>
      <c r="EJ340" s="114"/>
      <c r="EK340" s="114"/>
      <c r="EL340" s="114"/>
      <c r="EM340" s="114"/>
      <c r="EN340" s="114"/>
      <c r="EO340" s="114"/>
      <c r="EP340" s="114"/>
      <c r="EQ340" s="114"/>
      <c r="ER340" s="114"/>
      <c r="ES340" s="114"/>
      <c r="ET340" s="114"/>
      <c r="EU340" s="114"/>
      <c r="EV340" s="114"/>
      <c r="EW340" s="114"/>
      <c r="EX340" s="114"/>
      <c r="EY340" s="114"/>
      <c r="EZ340" s="114"/>
      <c r="FA340" s="114"/>
      <c r="FB340" s="114"/>
      <c r="FC340" s="114"/>
      <c r="FD340" s="114"/>
      <c r="FE340" s="114"/>
      <c r="FF340" s="114"/>
      <c r="FG340" s="114"/>
      <c r="FH340" s="114"/>
      <c r="FI340" s="114"/>
      <c r="FJ340" s="114"/>
      <c r="FK340" s="114"/>
      <c r="FL340" s="114"/>
      <c r="FM340" s="114"/>
      <c r="FN340" s="114"/>
      <c r="FO340" s="114"/>
      <c r="FP340" s="114"/>
      <c r="FQ340" s="114"/>
      <c r="FR340" s="114"/>
      <c r="FS340" s="114"/>
      <c r="FT340" s="114"/>
      <c r="FU340" s="114"/>
      <c r="FV340" s="114"/>
      <c r="FW340" s="114"/>
      <c r="FX340" s="114"/>
      <c r="FY340" s="114"/>
      <c r="FZ340" s="114"/>
      <c r="GA340" s="114"/>
      <c r="GB340" s="114"/>
      <c r="GC340" s="114"/>
      <c r="GD340" s="114"/>
      <c r="GE340" s="114"/>
      <c r="GF340" s="114"/>
      <c r="GG340" s="114"/>
      <c r="GH340" s="114"/>
      <c r="GI340" s="114"/>
      <c r="GJ340" s="114"/>
      <c r="GK340" s="114"/>
      <c r="GL340" s="114"/>
      <c r="GM340" s="114"/>
      <c r="GN340" s="114"/>
      <c r="GO340" s="114"/>
      <c r="GP340" s="114"/>
      <c r="GQ340" s="114"/>
      <c r="GR340" s="114"/>
      <c r="GS340" s="114"/>
      <c r="GT340" s="114"/>
      <c r="GU340" s="114"/>
      <c r="GV340" s="114"/>
      <c r="GW340" s="114"/>
      <c r="GX340" s="114"/>
      <c r="GY340" s="114"/>
      <c r="GZ340" s="114"/>
      <c r="HA340" s="114"/>
      <c r="HB340" s="114"/>
      <c r="HC340" s="114"/>
      <c r="HD340" s="114"/>
      <c r="HE340" s="114"/>
      <c r="HF340" s="114"/>
      <c r="HG340" s="114"/>
      <c r="HH340" s="114"/>
      <c r="HI340" s="114"/>
      <c r="HJ340" s="114"/>
      <c r="HK340" s="114"/>
      <c r="HL340" s="114"/>
      <c r="HM340" s="114"/>
      <c r="HN340" s="114"/>
      <c r="HO340" s="114"/>
      <c r="HP340" s="114"/>
      <c r="HQ340" s="114"/>
      <c r="HR340" s="114"/>
      <c r="HS340" s="114"/>
      <c r="HT340" s="114"/>
      <c r="HU340" s="114"/>
      <c r="HV340" s="114"/>
      <c r="HW340" s="114"/>
      <c r="HX340" s="114"/>
      <c r="HY340" s="114"/>
      <c r="HZ340" s="114"/>
      <c r="IA340" s="114"/>
      <c r="IB340" s="114"/>
      <c r="IC340" s="114"/>
      <c r="ID340" s="114"/>
      <c r="IE340" s="114"/>
      <c r="IF340" s="114"/>
      <c r="IG340" s="114"/>
      <c r="IH340" s="114"/>
      <c r="II340" s="114"/>
      <c r="IJ340" s="114"/>
      <c r="IK340" s="114"/>
      <c r="IL340" s="114"/>
      <c r="IM340" s="114"/>
      <c r="IN340" s="114"/>
      <c r="IO340" s="114"/>
      <c r="IP340" s="114"/>
      <c r="IQ340" s="114"/>
      <c r="IR340" s="114"/>
      <c r="IS340" s="114"/>
      <c r="IT340" s="114"/>
      <c r="IU340" s="114"/>
      <c r="IV340" s="114"/>
      <c r="IW340" s="114"/>
      <c r="IX340" s="114"/>
      <c r="IY340" s="114"/>
      <c r="IZ340" s="114"/>
      <c r="JA340" s="114"/>
      <c r="JB340" s="114"/>
      <c r="JC340" s="114"/>
      <c r="JD340" s="114"/>
      <c r="JE340" s="114"/>
      <c r="JF340" s="114"/>
      <c r="JG340" s="114"/>
      <c r="JH340" s="114"/>
      <c r="JI340" s="114"/>
      <c r="JJ340" s="114"/>
      <c r="JK340" s="114"/>
      <c r="JL340" s="114"/>
      <c r="JM340" s="114"/>
      <c r="JN340" s="114"/>
      <c r="JO340" s="114"/>
      <c r="JP340" s="114"/>
      <c r="JQ340" s="114"/>
      <c r="JR340" s="114"/>
      <c r="JS340" s="114"/>
      <c r="JT340" s="114"/>
      <c r="JU340" s="114"/>
      <c r="JV340" s="114"/>
      <c r="JW340" s="114"/>
      <c r="JX340" s="114"/>
      <c r="JY340" s="114"/>
      <c r="JZ340" s="114"/>
      <c r="KA340" s="114"/>
      <c r="KB340" s="114"/>
      <c r="KC340" s="114"/>
      <c r="KD340" s="114"/>
      <c r="KE340" s="114"/>
      <c r="KF340" s="114"/>
      <c r="KG340" s="114"/>
      <c r="KH340" s="114"/>
      <c r="KI340" s="114"/>
      <c r="KJ340" s="114"/>
      <c r="KK340" s="114"/>
      <c r="KL340" s="114"/>
      <c r="KM340" s="114"/>
      <c r="KN340" s="114"/>
      <c r="KO340" s="114"/>
      <c r="KP340" s="114"/>
      <c r="KQ340" s="114"/>
      <c r="KR340" s="114"/>
      <c r="KS340" s="114"/>
      <c r="KT340" s="114"/>
      <c r="KU340" s="114"/>
      <c r="KV340" s="114"/>
      <c r="KW340" s="114"/>
      <c r="KX340" s="114"/>
      <c r="KY340" s="114"/>
      <c r="KZ340" s="114"/>
      <c r="LA340" s="114"/>
      <c r="LB340" s="114"/>
      <c r="LC340" s="114"/>
    </row>
    <row r="341" spans="1:315" s="139" customFormat="1" ht="25" customHeight="1">
      <c r="A341" s="137"/>
      <c r="B341" s="170"/>
      <c r="C341" s="171"/>
      <c r="D341" s="172"/>
      <c r="E341" s="173"/>
      <c r="F341" s="173"/>
      <c r="G341" s="173"/>
      <c r="H341" s="174"/>
      <c r="I341" s="137"/>
      <c r="J341" s="175" t="str">
        <f t="shared" si="12"/>
        <v/>
      </c>
      <c r="K341" s="176"/>
      <c r="L341" s="177" t="str">
        <f t="shared" si="13"/>
        <v/>
      </c>
      <c r="M341" s="176"/>
      <c r="N341" s="177" t="str">
        <f t="shared" si="14"/>
        <v/>
      </c>
      <c r="O341" s="176"/>
      <c r="P341" s="177" t="str">
        <f t="shared" si="15"/>
        <v/>
      </c>
      <c r="Q341" s="178"/>
      <c r="R341" s="137"/>
      <c r="S341" s="175" t="str">
        <f t="shared" si="16"/>
        <v/>
      </c>
      <c r="T341" s="176"/>
      <c r="U341" s="177" t="str">
        <f t="shared" si="17"/>
        <v/>
      </c>
      <c r="V341" s="176"/>
      <c r="W341" s="177" t="str">
        <f t="shared" si="18"/>
        <v/>
      </c>
      <c r="X341" s="176"/>
      <c r="Y341" s="179" t="str">
        <f t="shared" si="19"/>
        <v/>
      </c>
      <c r="Z341" s="180"/>
      <c r="AA341" s="137"/>
      <c r="AB341" s="181"/>
      <c r="AC341" s="182" t="str">
        <f t="shared" si="10"/>
        <v/>
      </c>
      <c r="AD341" s="183" t="str">
        <f t="shared" si="11"/>
        <v/>
      </c>
      <c r="AE341" s="184"/>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7"/>
      <c r="BE341" s="137"/>
      <c r="BF341" s="137"/>
      <c r="BG341" s="137"/>
      <c r="BH341" s="137"/>
      <c r="BI341" s="137"/>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14"/>
      <c r="EH341" s="114"/>
      <c r="EI341" s="114"/>
      <c r="EJ341" s="114"/>
      <c r="EK341" s="114"/>
      <c r="EL341" s="114"/>
      <c r="EM341" s="114"/>
      <c r="EN341" s="114"/>
      <c r="EO341" s="114"/>
      <c r="EP341" s="114"/>
      <c r="EQ341" s="114"/>
      <c r="ER341" s="114"/>
      <c r="ES341" s="114"/>
      <c r="ET341" s="114"/>
      <c r="EU341" s="114"/>
      <c r="EV341" s="114"/>
      <c r="EW341" s="114"/>
      <c r="EX341" s="114"/>
      <c r="EY341" s="114"/>
      <c r="EZ341" s="114"/>
      <c r="FA341" s="114"/>
      <c r="FB341" s="114"/>
      <c r="FC341" s="114"/>
      <c r="FD341" s="114"/>
      <c r="FE341" s="114"/>
      <c r="FF341" s="114"/>
      <c r="FG341" s="114"/>
      <c r="FH341" s="114"/>
      <c r="FI341" s="114"/>
      <c r="FJ341" s="114"/>
      <c r="FK341" s="114"/>
      <c r="FL341" s="114"/>
      <c r="FM341" s="114"/>
      <c r="FN341" s="114"/>
      <c r="FO341" s="114"/>
      <c r="FP341" s="114"/>
      <c r="FQ341" s="114"/>
      <c r="FR341" s="114"/>
      <c r="FS341" s="114"/>
      <c r="FT341" s="114"/>
      <c r="FU341" s="114"/>
      <c r="FV341" s="114"/>
      <c r="FW341" s="114"/>
      <c r="FX341" s="114"/>
      <c r="FY341" s="114"/>
      <c r="FZ341" s="114"/>
      <c r="GA341" s="114"/>
      <c r="GB341" s="114"/>
      <c r="GC341" s="114"/>
      <c r="GD341" s="114"/>
      <c r="GE341" s="114"/>
      <c r="GF341" s="114"/>
      <c r="GG341" s="114"/>
      <c r="GH341" s="114"/>
      <c r="GI341" s="114"/>
      <c r="GJ341" s="114"/>
      <c r="GK341" s="114"/>
      <c r="GL341" s="114"/>
      <c r="GM341" s="114"/>
      <c r="GN341" s="114"/>
      <c r="GO341" s="114"/>
      <c r="GP341" s="114"/>
      <c r="GQ341" s="114"/>
      <c r="GR341" s="114"/>
      <c r="GS341" s="114"/>
      <c r="GT341" s="114"/>
      <c r="GU341" s="114"/>
      <c r="GV341" s="114"/>
      <c r="GW341" s="114"/>
      <c r="GX341" s="114"/>
      <c r="GY341" s="114"/>
      <c r="GZ341" s="114"/>
      <c r="HA341" s="114"/>
      <c r="HB341" s="114"/>
      <c r="HC341" s="114"/>
      <c r="HD341" s="114"/>
      <c r="HE341" s="114"/>
      <c r="HF341" s="114"/>
      <c r="HG341" s="114"/>
      <c r="HH341" s="114"/>
      <c r="HI341" s="114"/>
      <c r="HJ341" s="114"/>
      <c r="HK341" s="114"/>
      <c r="HL341" s="114"/>
      <c r="HM341" s="114"/>
      <c r="HN341" s="114"/>
      <c r="HO341" s="114"/>
      <c r="HP341" s="114"/>
      <c r="HQ341" s="114"/>
      <c r="HR341" s="114"/>
      <c r="HS341" s="114"/>
      <c r="HT341" s="114"/>
      <c r="HU341" s="114"/>
      <c r="HV341" s="114"/>
      <c r="HW341" s="114"/>
      <c r="HX341" s="114"/>
      <c r="HY341" s="114"/>
      <c r="HZ341" s="114"/>
      <c r="IA341" s="114"/>
      <c r="IB341" s="114"/>
      <c r="IC341" s="114"/>
      <c r="ID341" s="114"/>
      <c r="IE341" s="114"/>
      <c r="IF341" s="114"/>
      <c r="IG341" s="114"/>
      <c r="IH341" s="114"/>
      <c r="II341" s="114"/>
      <c r="IJ341" s="114"/>
      <c r="IK341" s="114"/>
      <c r="IL341" s="114"/>
      <c r="IM341" s="114"/>
      <c r="IN341" s="114"/>
      <c r="IO341" s="114"/>
      <c r="IP341" s="114"/>
      <c r="IQ341" s="114"/>
      <c r="IR341" s="114"/>
      <c r="IS341" s="114"/>
      <c r="IT341" s="114"/>
      <c r="IU341" s="114"/>
      <c r="IV341" s="114"/>
      <c r="IW341" s="114"/>
      <c r="IX341" s="114"/>
      <c r="IY341" s="114"/>
      <c r="IZ341" s="114"/>
      <c r="JA341" s="114"/>
      <c r="JB341" s="114"/>
      <c r="JC341" s="114"/>
      <c r="JD341" s="114"/>
      <c r="JE341" s="114"/>
      <c r="JF341" s="114"/>
      <c r="JG341" s="114"/>
      <c r="JH341" s="114"/>
      <c r="JI341" s="114"/>
      <c r="JJ341" s="114"/>
      <c r="JK341" s="114"/>
      <c r="JL341" s="114"/>
      <c r="JM341" s="114"/>
      <c r="JN341" s="114"/>
      <c r="JO341" s="114"/>
      <c r="JP341" s="114"/>
      <c r="JQ341" s="114"/>
      <c r="JR341" s="114"/>
      <c r="JS341" s="114"/>
      <c r="JT341" s="114"/>
      <c r="JU341" s="114"/>
      <c r="JV341" s="114"/>
      <c r="JW341" s="114"/>
      <c r="JX341" s="114"/>
      <c r="JY341" s="114"/>
      <c r="JZ341" s="114"/>
      <c r="KA341" s="114"/>
      <c r="KB341" s="114"/>
      <c r="KC341" s="114"/>
      <c r="KD341" s="114"/>
      <c r="KE341" s="114"/>
      <c r="KF341" s="114"/>
      <c r="KG341" s="114"/>
      <c r="KH341" s="114"/>
      <c r="KI341" s="114"/>
      <c r="KJ341" s="114"/>
      <c r="KK341" s="114"/>
      <c r="KL341" s="114"/>
      <c r="KM341" s="114"/>
      <c r="KN341" s="114"/>
      <c r="KO341" s="114"/>
      <c r="KP341" s="114"/>
      <c r="KQ341" s="114"/>
      <c r="KR341" s="114"/>
      <c r="KS341" s="114"/>
      <c r="KT341" s="114"/>
      <c r="KU341" s="114"/>
      <c r="KV341" s="114"/>
      <c r="KW341" s="114"/>
      <c r="KX341" s="114"/>
      <c r="KY341" s="114"/>
      <c r="KZ341" s="114"/>
      <c r="LA341" s="114"/>
      <c r="LB341" s="114"/>
      <c r="LC341" s="114"/>
    </row>
    <row r="342" spans="1:315" s="139" customFormat="1" ht="25" customHeight="1">
      <c r="A342" s="137"/>
      <c r="B342" s="170"/>
      <c r="C342" s="171"/>
      <c r="D342" s="172"/>
      <c r="E342" s="173"/>
      <c r="F342" s="173"/>
      <c r="G342" s="173"/>
      <c r="H342" s="174"/>
      <c r="I342" s="137"/>
      <c r="J342" s="175" t="str">
        <f t="shared" si="12"/>
        <v/>
      </c>
      <c r="K342" s="176"/>
      <c r="L342" s="177" t="str">
        <f t="shared" si="13"/>
        <v/>
      </c>
      <c r="M342" s="176"/>
      <c r="N342" s="177" t="str">
        <f t="shared" si="14"/>
        <v/>
      </c>
      <c r="O342" s="176"/>
      <c r="P342" s="177" t="str">
        <f t="shared" si="15"/>
        <v/>
      </c>
      <c r="Q342" s="178"/>
      <c r="R342" s="137"/>
      <c r="S342" s="175" t="str">
        <f t="shared" si="16"/>
        <v/>
      </c>
      <c r="T342" s="176"/>
      <c r="U342" s="177" t="str">
        <f t="shared" si="17"/>
        <v/>
      </c>
      <c r="V342" s="176"/>
      <c r="W342" s="177" t="str">
        <f t="shared" si="18"/>
        <v/>
      </c>
      <c r="X342" s="176"/>
      <c r="Y342" s="179" t="str">
        <f t="shared" si="19"/>
        <v/>
      </c>
      <c r="Z342" s="180"/>
      <c r="AA342" s="137"/>
      <c r="AB342" s="181"/>
      <c r="AC342" s="182" t="str">
        <f t="shared" si="10"/>
        <v/>
      </c>
      <c r="AD342" s="183" t="str">
        <f t="shared" si="11"/>
        <v/>
      </c>
      <c r="AE342" s="184"/>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c r="BG342" s="137"/>
      <c r="BH342" s="137"/>
      <c r="BI342" s="137"/>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14"/>
      <c r="EH342" s="114"/>
      <c r="EI342" s="114"/>
      <c r="EJ342" s="114"/>
      <c r="EK342" s="114"/>
      <c r="EL342" s="114"/>
      <c r="EM342" s="114"/>
      <c r="EN342" s="114"/>
      <c r="EO342" s="114"/>
      <c r="EP342" s="114"/>
      <c r="EQ342" s="114"/>
      <c r="ER342" s="114"/>
      <c r="ES342" s="114"/>
      <c r="ET342" s="114"/>
      <c r="EU342" s="114"/>
      <c r="EV342" s="114"/>
      <c r="EW342" s="114"/>
      <c r="EX342" s="114"/>
      <c r="EY342" s="114"/>
      <c r="EZ342" s="114"/>
      <c r="FA342" s="114"/>
      <c r="FB342" s="114"/>
      <c r="FC342" s="114"/>
      <c r="FD342" s="114"/>
      <c r="FE342" s="114"/>
      <c r="FF342" s="114"/>
      <c r="FG342" s="114"/>
      <c r="FH342" s="114"/>
      <c r="FI342" s="114"/>
      <c r="FJ342" s="114"/>
      <c r="FK342" s="114"/>
      <c r="FL342" s="114"/>
      <c r="FM342" s="114"/>
      <c r="FN342" s="114"/>
      <c r="FO342" s="114"/>
      <c r="FP342" s="114"/>
      <c r="FQ342" s="114"/>
      <c r="FR342" s="114"/>
      <c r="FS342" s="114"/>
      <c r="FT342" s="114"/>
      <c r="FU342" s="114"/>
      <c r="FV342" s="114"/>
      <c r="FW342" s="114"/>
      <c r="FX342" s="114"/>
      <c r="FY342" s="114"/>
      <c r="FZ342" s="114"/>
      <c r="GA342" s="114"/>
      <c r="GB342" s="114"/>
      <c r="GC342" s="114"/>
      <c r="GD342" s="114"/>
      <c r="GE342" s="114"/>
      <c r="GF342" s="114"/>
      <c r="GG342" s="114"/>
      <c r="GH342" s="114"/>
      <c r="GI342" s="114"/>
      <c r="GJ342" s="114"/>
      <c r="GK342" s="114"/>
      <c r="GL342" s="114"/>
      <c r="GM342" s="114"/>
      <c r="GN342" s="114"/>
      <c r="GO342" s="114"/>
      <c r="GP342" s="114"/>
      <c r="GQ342" s="114"/>
      <c r="GR342" s="114"/>
      <c r="GS342" s="114"/>
      <c r="GT342" s="114"/>
      <c r="GU342" s="114"/>
      <c r="GV342" s="114"/>
      <c r="GW342" s="114"/>
      <c r="GX342" s="114"/>
      <c r="GY342" s="114"/>
      <c r="GZ342" s="114"/>
      <c r="HA342" s="114"/>
      <c r="HB342" s="114"/>
      <c r="HC342" s="114"/>
      <c r="HD342" s="114"/>
      <c r="HE342" s="114"/>
      <c r="HF342" s="114"/>
      <c r="HG342" s="114"/>
      <c r="HH342" s="114"/>
      <c r="HI342" s="114"/>
      <c r="HJ342" s="114"/>
      <c r="HK342" s="114"/>
      <c r="HL342" s="114"/>
      <c r="HM342" s="114"/>
      <c r="HN342" s="114"/>
      <c r="HO342" s="114"/>
      <c r="HP342" s="114"/>
      <c r="HQ342" s="114"/>
      <c r="HR342" s="114"/>
      <c r="HS342" s="114"/>
      <c r="HT342" s="114"/>
      <c r="HU342" s="114"/>
      <c r="HV342" s="114"/>
      <c r="HW342" s="114"/>
      <c r="HX342" s="114"/>
      <c r="HY342" s="114"/>
      <c r="HZ342" s="114"/>
      <c r="IA342" s="114"/>
      <c r="IB342" s="114"/>
      <c r="IC342" s="114"/>
      <c r="ID342" s="114"/>
      <c r="IE342" s="114"/>
      <c r="IF342" s="114"/>
      <c r="IG342" s="114"/>
      <c r="IH342" s="114"/>
      <c r="II342" s="114"/>
      <c r="IJ342" s="114"/>
      <c r="IK342" s="114"/>
      <c r="IL342" s="114"/>
      <c r="IM342" s="114"/>
      <c r="IN342" s="114"/>
      <c r="IO342" s="114"/>
      <c r="IP342" s="114"/>
      <c r="IQ342" s="114"/>
      <c r="IR342" s="114"/>
      <c r="IS342" s="114"/>
      <c r="IT342" s="114"/>
      <c r="IU342" s="114"/>
      <c r="IV342" s="114"/>
      <c r="IW342" s="114"/>
      <c r="IX342" s="114"/>
      <c r="IY342" s="114"/>
      <c r="IZ342" s="114"/>
      <c r="JA342" s="114"/>
      <c r="JB342" s="114"/>
      <c r="JC342" s="114"/>
      <c r="JD342" s="114"/>
      <c r="JE342" s="114"/>
      <c r="JF342" s="114"/>
      <c r="JG342" s="114"/>
      <c r="JH342" s="114"/>
      <c r="JI342" s="114"/>
      <c r="JJ342" s="114"/>
      <c r="JK342" s="114"/>
      <c r="JL342" s="114"/>
      <c r="JM342" s="114"/>
      <c r="JN342" s="114"/>
      <c r="JO342" s="114"/>
      <c r="JP342" s="114"/>
      <c r="JQ342" s="114"/>
      <c r="JR342" s="114"/>
      <c r="JS342" s="114"/>
      <c r="JT342" s="114"/>
      <c r="JU342" s="114"/>
      <c r="JV342" s="114"/>
      <c r="JW342" s="114"/>
      <c r="JX342" s="114"/>
      <c r="JY342" s="114"/>
      <c r="JZ342" s="114"/>
      <c r="KA342" s="114"/>
      <c r="KB342" s="114"/>
      <c r="KC342" s="114"/>
      <c r="KD342" s="114"/>
      <c r="KE342" s="114"/>
      <c r="KF342" s="114"/>
      <c r="KG342" s="114"/>
      <c r="KH342" s="114"/>
      <c r="KI342" s="114"/>
      <c r="KJ342" s="114"/>
      <c r="KK342" s="114"/>
      <c r="KL342" s="114"/>
      <c r="KM342" s="114"/>
      <c r="KN342" s="114"/>
      <c r="KO342" s="114"/>
      <c r="KP342" s="114"/>
      <c r="KQ342" s="114"/>
      <c r="KR342" s="114"/>
      <c r="KS342" s="114"/>
      <c r="KT342" s="114"/>
      <c r="KU342" s="114"/>
      <c r="KV342" s="114"/>
      <c r="KW342" s="114"/>
      <c r="KX342" s="114"/>
      <c r="KY342" s="114"/>
      <c r="KZ342" s="114"/>
      <c r="LA342" s="114"/>
      <c r="LB342" s="114"/>
      <c r="LC342" s="114"/>
    </row>
    <row r="343" spans="1:315" s="139" customFormat="1" ht="25" customHeight="1">
      <c r="A343" s="137"/>
      <c r="B343" s="170"/>
      <c r="C343" s="171"/>
      <c r="D343" s="172"/>
      <c r="E343" s="173"/>
      <c r="F343" s="173"/>
      <c r="G343" s="173"/>
      <c r="H343" s="174"/>
      <c r="I343" s="137"/>
      <c r="J343" s="175" t="str">
        <f t="shared" si="12"/>
        <v/>
      </c>
      <c r="K343" s="176"/>
      <c r="L343" s="177" t="str">
        <f t="shared" si="13"/>
        <v/>
      </c>
      <c r="M343" s="176"/>
      <c r="N343" s="177" t="str">
        <f t="shared" si="14"/>
        <v/>
      </c>
      <c r="O343" s="176"/>
      <c r="P343" s="177" t="str">
        <f t="shared" si="15"/>
        <v/>
      </c>
      <c r="Q343" s="178"/>
      <c r="R343" s="137"/>
      <c r="S343" s="175" t="str">
        <f t="shared" si="16"/>
        <v/>
      </c>
      <c r="T343" s="176"/>
      <c r="U343" s="177" t="str">
        <f t="shared" si="17"/>
        <v/>
      </c>
      <c r="V343" s="176"/>
      <c r="W343" s="177" t="str">
        <f t="shared" si="18"/>
        <v/>
      </c>
      <c r="X343" s="176"/>
      <c r="Y343" s="179" t="str">
        <f t="shared" si="19"/>
        <v/>
      </c>
      <c r="Z343" s="180"/>
      <c r="AA343" s="137"/>
      <c r="AB343" s="181"/>
      <c r="AC343" s="182" t="str">
        <f t="shared" si="10"/>
        <v/>
      </c>
      <c r="AD343" s="183" t="str">
        <f t="shared" si="11"/>
        <v/>
      </c>
      <c r="AE343" s="184"/>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7"/>
      <c r="BE343" s="137"/>
      <c r="BF343" s="137"/>
      <c r="BG343" s="137"/>
      <c r="BH343" s="137"/>
      <c r="BI343" s="137"/>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14"/>
      <c r="EH343" s="114"/>
      <c r="EI343" s="114"/>
      <c r="EJ343" s="114"/>
      <c r="EK343" s="114"/>
      <c r="EL343" s="114"/>
      <c r="EM343" s="114"/>
      <c r="EN343" s="114"/>
      <c r="EO343" s="114"/>
      <c r="EP343" s="114"/>
      <c r="EQ343" s="114"/>
      <c r="ER343" s="114"/>
      <c r="ES343" s="114"/>
      <c r="ET343" s="114"/>
      <c r="EU343" s="114"/>
      <c r="EV343" s="114"/>
      <c r="EW343" s="114"/>
      <c r="EX343" s="114"/>
      <c r="EY343" s="114"/>
      <c r="EZ343" s="114"/>
      <c r="FA343" s="114"/>
      <c r="FB343" s="114"/>
      <c r="FC343" s="114"/>
      <c r="FD343" s="114"/>
      <c r="FE343" s="114"/>
      <c r="FF343" s="114"/>
      <c r="FG343" s="114"/>
      <c r="FH343" s="114"/>
      <c r="FI343" s="114"/>
      <c r="FJ343" s="114"/>
      <c r="FK343" s="114"/>
      <c r="FL343" s="114"/>
      <c r="FM343" s="114"/>
      <c r="FN343" s="114"/>
      <c r="FO343" s="114"/>
      <c r="FP343" s="114"/>
      <c r="FQ343" s="114"/>
      <c r="FR343" s="114"/>
      <c r="FS343" s="114"/>
      <c r="FT343" s="114"/>
      <c r="FU343" s="114"/>
      <c r="FV343" s="114"/>
      <c r="FW343" s="114"/>
      <c r="FX343" s="114"/>
      <c r="FY343" s="114"/>
      <c r="FZ343" s="114"/>
      <c r="GA343" s="114"/>
      <c r="GB343" s="114"/>
      <c r="GC343" s="114"/>
      <c r="GD343" s="114"/>
      <c r="GE343" s="114"/>
      <c r="GF343" s="114"/>
      <c r="GG343" s="114"/>
      <c r="GH343" s="114"/>
      <c r="GI343" s="114"/>
      <c r="GJ343" s="114"/>
      <c r="GK343" s="114"/>
      <c r="GL343" s="114"/>
      <c r="GM343" s="114"/>
      <c r="GN343" s="114"/>
      <c r="GO343" s="114"/>
      <c r="GP343" s="114"/>
      <c r="GQ343" s="114"/>
      <c r="GR343" s="114"/>
      <c r="GS343" s="114"/>
      <c r="GT343" s="114"/>
      <c r="GU343" s="114"/>
      <c r="GV343" s="114"/>
      <c r="GW343" s="114"/>
      <c r="GX343" s="114"/>
      <c r="GY343" s="114"/>
      <c r="GZ343" s="114"/>
      <c r="HA343" s="114"/>
      <c r="HB343" s="114"/>
      <c r="HC343" s="114"/>
      <c r="HD343" s="114"/>
      <c r="HE343" s="114"/>
      <c r="HF343" s="114"/>
      <c r="HG343" s="114"/>
      <c r="HH343" s="114"/>
      <c r="HI343" s="114"/>
      <c r="HJ343" s="114"/>
      <c r="HK343" s="114"/>
      <c r="HL343" s="114"/>
      <c r="HM343" s="114"/>
      <c r="HN343" s="114"/>
      <c r="HO343" s="114"/>
      <c r="HP343" s="114"/>
      <c r="HQ343" s="114"/>
      <c r="HR343" s="114"/>
      <c r="HS343" s="114"/>
      <c r="HT343" s="114"/>
      <c r="HU343" s="114"/>
      <c r="HV343" s="114"/>
      <c r="HW343" s="114"/>
      <c r="HX343" s="114"/>
      <c r="HY343" s="114"/>
      <c r="HZ343" s="114"/>
      <c r="IA343" s="114"/>
      <c r="IB343" s="114"/>
      <c r="IC343" s="114"/>
      <c r="ID343" s="114"/>
      <c r="IE343" s="114"/>
      <c r="IF343" s="114"/>
      <c r="IG343" s="114"/>
      <c r="IH343" s="114"/>
      <c r="II343" s="114"/>
      <c r="IJ343" s="114"/>
      <c r="IK343" s="114"/>
      <c r="IL343" s="114"/>
      <c r="IM343" s="114"/>
      <c r="IN343" s="114"/>
      <c r="IO343" s="114"/>
      <c r="IP343" s="114"/>
      <c r="IQ343" s="114"/>
      <c r="IR343" s="114"/>
      <c r="IS343" s="114"/>
      <c r="IT343" s="114"/>
      <c r="IU343" s="114"/>
      <c r="IV343" s="114"/>
      <c r="IW343" s="114"/>
      <c r="IX343" s="114"/>
      <c r="IY343" s="114"/>
      <c r="IZ343" s="114"/>
      <c r="JA343" s="114"/>
      <c r="JB343" s="114"/>
      <c r="JC343" s="114"/>
      <c r="JD343" s="114"/>
      <c r="JE343" s="114"/>
      <c r="JF343" s="114"/>
      <c r="JG343" s="114"/>
      <c r="JH343" s="114"/>
      <c r="JI343" s="114"/>
      <c r="JJ343" s="114"/>
      <c r="JK343" s="114"/>
      <c r="JL343" s="114"/>
      <c r="JM343" s="114"/>
      <c r="JN343" s="114"/>
      <c r="JO343" s="114"/>
      <c r="JP343" s="114"/>
      <c r="JQ343" s="114"/>
      <c r="JR343" s="114"/>
      <c r="JS343" s="114"/>
      <c r="JT343" s="114"/>
      <c r="JU343" s="114"/>
      <c r="JV343" s="114"/>
      <c r="JW343" s="114"/>
      <c r="JX343" s="114"/>
      <c r="JY343" s="114"/>
      <c r="JZ343" s="114"/>
      <c r="KA343" s="114"/>
      <c r="KB343" s="114"/>
      <c r="KC343" s="114"/>
      <c r="KD343" s="114"/>
      <c r="KE343" s="114"/>
      <c r="KF343" s="114"/>
      <c r="KG343" s="114"/>
      <c r="KH343" s="114"/>
      <c r="KI343" s="114"/>
      <c r="KJ343" s="114"/>
      <c r="KK343" s="114"/>
      <c r="KL343" s="114"/>
      <c r="KM343" s="114"/>
      <c r="KN343" s="114"/>
      <c r="KO343" s="114"/>
      <c r="KP343" s="114"/>
      <c r="KQ343" s="114"/>
      <c r="KR343" s="114"/>
      <c r="KS343" s="114"/>
      <c r="KT343" s="114"/>
      <c r="KU343" s="114"/>
      <c r="KV343" s="114"/>
      <c r="KW343" s="114"/>
      <c r="KX343" s="114"/>
      <c r="KY343" s="114"/>
      <c r="KZ343" s="114"/>
      <c r="LA343" s="114"/>
      <c r="LB343" s="114"/>
      <c r="LC343" s="114"/>
    </row>
    <row r="344" spans="1:315" s="139" customFormat="1" ht="25" customHeight="1">
      <c r="A344" s="137"/>
      <c r="B344" s="170"/>
      <c r="C344" s="171"/>
      <c r="D344" s="172"/>
      <c r="E344" s="173"/>
      <c r="F344" s="173"/>
      <c r="G344" s="173"/>
      <c r="H344" s="174"/>
      <c r="I344" s="137"/>
      <c r="J344" s="175" t="str">
        <f t="shared" si="12"/>
        <v/>
      </c>
      <c r="K344" s="176"/>
      <c r="L344" s="177" t="str">
        <f t="shared" si="13"/>
        <v/>
      </c>
      <c r="M344" s="176"/>
      <c r="N344" s="177" t="str">
        <f t="shared" si="14"/>
        <v/>
      </c>
      <c r="O344" s="176"/>
      <c r="P344" s="177" t="str">
        <f t="shared" si="15"/>
        <v/>
      </c>
      <c r="Q344" s="178"/>
      <c r="R344" s="137"/>
      <c r="S344" s="175" t="str">
        <f t="shared" si="16"/>
        <v/>
      </c>
      <c r="T344" s="176"/>
      <c r="U344" s="177" t="str">
        <f t="shared" si="17"/>
        <v/>
      </c>
      <c r="V344" s="176"/>
      <c r="W344" s="177" t="str">
        <f t="shared" si="18"/>
        <v/>
      </c>
      <c r="X344" s="176"/>
      <c r="Y344" s="179" t="str">
        <f t="shared" si="19"/>
        <v/>
      </c>
      <c r="Z344" s="180"/>
      <c r="AA344" s="137"/>
      <c r="AB344" s="181"/>
      <c r="AC344" s="182" t="str">
        <f t="shared" si="10"/>
        <v/>
      </c>
      <c r="AD344" s="183" t="str">
        <f t="shared" si="11"/>
        <v/>
      </c>
      <c r="AE344" s="184"/>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7"/>
      <c r="BE344" s="137"/>
      <c r="BF344" s="137"/>
      <c r="BG344" s="137"/>
      <c r="BH344" s="137"/>
      <c r="BI344" s="137"/>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14"/>
      <c r="EH344" s="114"/>
      <c r="EI344" s="114"/>
      <c r="EJ344" s="114"/>
      <c r="EK344" s="114"/>
      <c r="EL344" s="114"/>
      <c r="EM344" s="114"/>
      <c r="EN344" s="114"/>
      <c r="EO344" s="114"/>
      <c r="EP344" s="114"/>
      <c r="EQ344" s="114"/>
      <c r="ER344" s="114"/>
      <c r="ES344" s="114"/>
      <c r="ET344" s="114"/>
      <c r="EU344" s="114"/>
      <c r="EV344" s="114"/>
      <c r="EW344" s="114"/>
      <c r="EX344" s="114"/>
      <c r="EY344" s="114"/>
      <c r="EZ344" s="114"/>
      <c r="FA344" s="114"/>
      <c r="FB344" s="114"/>
      <c r="FC344" s="114"/>
      <c r="FD344" s="114"/>
      <c r="FE344" s="114"/>
      <c r="FF344" s="114"/>
      <c r="FG344" s="114"/>
      <c r="FH344" s="114"/>
      <c r="FI344" s="114"/>
      <c r="FJ344" s="114"/>
      <c r="FK344" s="114"/>
      <c r="FL344" s="114"/>
      <c r="FM344" s="114"/>
      <c r="FN344" s="114"/>
      <c r="FO344" s="114"/>
      <c r="FP344" s="114"/>
      <c r="FQ344" s="114"/>
      <c r="FR344" s="114"/>
      <c r="FS344" s="114"/>
      <c r="FT344" s="114"/>
      <c r="FU344" s="114"/>
      <c r="FV344" s="114"/>
      <c r="FW344" s="114"/>
      <c r="FX344" s="114"/>
      <c r="FY344" s="114"/>
      <c r="FZ344" s="114"/>
      <c r="GA344" s="114"/>
      <c r="GB344" s="114"/>
      <c r="GC344" s="114"/>
      <c r="GD344" s="114"/>
      <c r="GE344" s="114"/>
      <c r="GF344" s="114"/>
      <c r="GG344" s="114"/>
      <c r="GH344" s="114"/>
      <c r="GI344" s="114"/>
      <c r="GJ344" s="114"/>
      <c r="GK344" s="114"/>
      <c r="GL344" s="114"/>
      <c r="GM344" s="114"/>
      <c r="GN344" s="114"/>
      <c r="GO344" s="114"/>
      <c r="GP344" s="114"/>
      <c r="GQ344" s="114"/>
      <c r="GR344" s="114"/>
      <c r="GS344" s="114"/>
      <c r="GT344" s="114"/>
      <c r="GU344" s="114"/>
      <c r="GV344" s="114"/>
      <c r="GW344" s="114"/>
      <c r="GX344" s="114"/>
      <c r="GY344" s="114"/>
      <c r="GZ344" s="114"/>
      <c r="HA344" s="114"/>
      <c r="HB344" s="114"/>
      <c r="HC344" s="114"/>
      <c r="HD344" s="114"/>
      <c r="HE344" s="114"/>
      <c r="HF344" s="114"/>
      <c r="HG344" s="114"/>
      <c r="HH344" s="114"/>
      <c r="HI344" s="114"/>
      <c r="HJ344" s="114"/>
      <c r="HK344" s="114"/>
      <c r="HL344" s="114"/>
      <c r="HM344" s="114"/>
      <c r="HN344" s="114"/>
      <c r="HO344" s="114"/>
      <c r="HP344" s="114"/>
      <c r="HQ344" s="114"/>
      <c r="HR344" s="114"/>
      <c r="HS344" s="114"/>
      <c r="HT344" s="114"/>
      <c r="HU344" s="114"/>
      <c r="HV344" s="114"/>
      <c r="HW344" s="114"/>
      <c r="HX344" s="114"/>
      <c r="HY344" s="114"/>
      <c r="HZ344" s="114"/>
      <c r="IA344" s="114"/>
      <c r="IB344" s="114"/>
      <c r="IC344" s="114"/>
      <c r="ID344" s="114"/>
      <c r="IE344" s="114"/>
      <c r="IF344" s="114"/>
      <c r="IG344" s="114"/>
      <c r="IH344" s="114"/>
      <c r="II344" s="114"/>
      <c r="IJ344" s="114"/>
      <c r="IK344" s="114"/>
      <c r="IL344" s="114"/>
      <c r="IM344" s="114"/>
      <c r="IN344" s="114"/>
      <c r="IO344" s="114"/>
      <c r="IP344" s="114"/>
      <c r="IQ344" s="114"/>
      <c r="IR344" s="114"/>
      <c r="IS344" s="114"/>
      <c r="IT344" s="114"/>
      <c r="IU344" s="114"/>
      <c r="IV344" s="114"/>
      <c r="IW344" s="114"/>
      <c r="IX344" s="114"/>
      <c r="IY344" s="114"/>
      <c r="IZ344" s="114"/>
      <c r="JA344" s="114"/>
      <c r="JB344" s="114"/>
      <c r="JC344" s="114"/>
      <c r="JD344" s="114"/>
      <c r="JE344" s="114"/>
      <c r="JF344" s="114"/>
      <c r="JG344" s="114"/>
      <c r="JH344" s="114"/>
      <c r="JI344" s="114"/>
      <c r="JJ344" s="114"/>
      <c r="JK344" s="114"/>
      <c r="JL344" s="114"/>
      <c r="JM344" s="114"/>
      <c r="JN344" s="114"/>
      <c r="JO344" s="114"/>
      <c r="JP344" s="114"/>
      <c r="JQ344" s="114"/>
      <c r="JR344" s="114"/>
      <c r="JS344" s="114"/>
      <c r="JT344" s="114"/>
      <c r="JU344" s="114"/>
      <c r="JV344" s="114"/>
      <c r="JW344" s="114"/>
      <c r="JX344" s="114"/>
      <c r="JY344" s="114"/>
      <c r="JZ344" s="114"/>
      <c r="KA344" s="114"/>
      <c r="KB344" s="114"/>
      <c r="KC344" s="114"/>
      <c r="KD344" s="114"/>
      <c r="KE344" s="114"/>
      <c r="KF344" s="114"/>
      <c r="KG344" s="114"/>
      <c r="KH344" s="114"/>
      <c r="KI344" s="114"/>
      <c r="KJ344" s="114"/>
      <c r="KK344" s="114"/>
      <c r="KL344" s="114"/>
      <c r="KM344" s="114"/>
      <c r="KN344" s="114"/>
      <c r="KO344" s="114"/>
      <c r="KP344" s="114"/>
      <c r="KQ344" s="114"/>
      <c r="KR344" s="114"/>
      <c r="KS344" s="114"/>
      <c r="KT344" s="114"/>
      <c r="KU344" s="114"/>
      <c r="KV344" s="114"/>
      <c r="KW344" s="114"/>
      <c r="KX344" s="114"/>
      <c r="KY344" s="114"/>
      <c r="KZ344" s="114"/>
      <c r="LA344" s="114"/>
      <c r="LB344" s="114"/>
      <c r="LC344" s="114"/>
    </row>
    <row r="345" spans="1:315" s="139" customFormat="1" ht="25" customHeight="1">
      <c r="A345" s="137"/>
      <c r="B345" s="170"/>
      <c r="C345" s="171"/>
      <c r="D345" s="172"/>
      <c r="E345" s="173"/>
      <c r="F345" s="173"/>
      <c r="G345" s="173"/>
      <c r="H345" s="174"/>
      <c r="I345" s="137"/>
      <c r="J345" s="175" t="str">
        <f t="shared" si="12"/>
        <v/>
      </c>
      <c r="K345" s="176"/>
      <c r="L345" s="177" t="str">
        <f t="shared" si="13"/>
        <v/>
      </c>
      <c r="M345" s="176"/>
      <c r="N345" s="177" t="str">
        <f t="shared" si="14"/>
        <v/>
      </c>
      <c r="O345" s="176"/>
      <c r="P345" s="177" t="str">
        <f t="shared" si="15"/>
        <v/>
      </c>
      <c r="Q345" s="178"/>
      <c r="R345" s="137"/>
      <c r="S345" s="175" t="str">
        <f t="shared" si="16"/>
        <v/>
      </c>
      <c r="T345" s="176"/>
      <c r="U345" s="177" t="str">
        <f t="shared" si="17"/>
        <v/>
      </c>
      <c r="V345" s="176"/>
      <c r="W345" s="177" t="str">
        <f t="shared" si="18"/>
        <v/>
      </c>
      <c r="X345" s="176"/>
      <c r="Y345" s="179" t="str">
        <f t="shared" si="19"/>
        <v/>
      </c>
      <c r="Z345" s="180"/>
      <c r="AA345" s="137"/>
      <c r="AB345" s="181"/>
      <c r="AC345" s="182" t="str">
        <f t="shared" si="10"/>
        <v/>
      </c>
      <c r="AD345" s="183" t="str">
        <f t="shared" si="11"/>
        <v/>
      </c>
      <c r="AE345" s="184"/>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14"/>
      <c r="EH345" s="114"/>
      <c r="EI345" s="114"/>
      <c r="EJ345" s="114"/>
      <c r="EK345" s="114"/>
      <c r="EL345" s="114"/>
      <c r="EM345" s="114"/>
      <c r="EN345" s="114"/>
      <c r="EO345" s="114"/>
      <c r="EP345" s="114"/>
      <c r="EQ345" s="114"/>
      <c r="ER345" s="114"/>
      <c r="ES345" s="114"/>
      <c r="ET345" s="114"/>
      <c r="EU345" s="114"/>
      <c r="EV345" s="114"/>
      <c r="EW345" s="114"/>
      <c r="EX345" s="114"/>
      <c r="EY345" s="114"/>
      <c r="EZ345" s="114"/>
      <c r="FA345" s="114"/>
      <c r="FB345" s="114"/>
      <c r="FC345" s="114"/>
      <c r="FD345" s="114"/>
      <c r="FE345" s="114"/>
      <c r="FF345" s="114"/>
      <c r="FG345" s="114"/>
      <c r="FH345" s="114"/>
      <c r="FI345" s="114"/>
      <c r="FJ345" s="114"/>
      <c r="FK345" s="114"/>
      <c r="FL345" s="114"/>
      <c r="FM345" s="114"/>
      <c r="FN345" s="114"/>
      <c r="FO345" s="114"/>
      <c r="FP345" s="114"/>
      <c r="FQ345" s="114"/>
      <c r="FR345" s="114"/>
      <c r="FS345" s="114"/>
      <c r="FT345" s="114"/>
      <c r="FU345" s="114"/>
      <c r="FV345" s="114"/>
      <c r="FW345" s="114"/>
      <c r="FX345" s="114"/>
      <c r="FY345" s="114"/>
      <c r="FZ345" s="114"/>
      <c r="GA345" s="114"/>
      <c r="GB345" s="114"/>
      <c r="GC345" s="114"/>
      <c r="GD345" s="114"/>
      <c r="GE345" s="114"/>
      <c r="GF345" s="114"/>
      <c r="GG345" s="114"/>
      <c r="GH345" s="114"/>
      <c r="GI345" s="114"/>
      <c r="GJ345" s="114"/>
      <c r="GK345" s="114"/>
      <c r="GL345" s="114"/>
      <c r="GM345" s="114"/>
      <c r="GN345" s="114"/>
      <c r="GO345" s="114"/>
      <c r="GP345" s="114"/>
      <c r="GQ345" s="114"/>
      <c r="GR345" s="114"/>
      <c r="GS345" s="114"/>
      <c r="GT345" s="114"/>
      <c r="GU345" s="114"/>
      <c r="GV345" s="114"/>
      <c r="GW345" s="114"/>
      <c r="GX345" s="114"/>
      <c r="GY345" s="114"/>
      <c r="GZ345" s="114"/>
      <c r="HA345" s="114"/>
      <c r="HB345" s="114"/>
      <c r="HC345" s="114"/>
      <c r="HD345" s="114"/>
      <c r="HE345" s="114"/>
      <c r="HF345" s="114"/>
      <c r="HG345" s="114"/>
      <c r="HH345" s="114"/>
      <c r="HI345" s="114"/>
      <c r="HJ345" s="114"/>
      <c r="HK345" s="114"/>
      <c r="HL345" s="114"/>
      <c r="HM345" s="114"/>
      <c r="HN345" s="114"/>
      <c r="HO345" s="114"/>
      <c r="HP345" s="114"/>
      <c r="HQ345" s="114"/>
      <c r="HR345" s="114"/>
      <c r="HS345" s="114"/>
      <c r="HT345" s="114"/>
      <c r="HU345" s="114"/>
      <c r="HV345" s="114"/>
      <c r="HW345" s="114"/>
      <c r="HX345" s="114"/>
      <c r="HY345" s="114"/>
      <c r="HZ345" s="114"/>
      <c r="IA345" s="114"/>
      <c r="IB345" s="114"/>
      <c r="IC345" s="114"/>
      <c r="ID345" s="114"/>
      <c r="IE345" s="114"/>
      <c r="IF345" s="114"/>
      <c r="IG345" s="114"/>
      <c r="IH345" s="114"/>
      <c r="II345" s="114"/>
      <c r="IJ345" s="114"/>
      <c r="IK345" s="114"/>
      <c r="IL345" s="114"/>
      <c r="IM345" s="114"/>
      <c r="IN345" s="114"/>
      <c r="IO345" s="114"/>
      <c r="IP345" s="114"/>
      <c r="IQ345" s="114"/>
      <c r="IR345" s="114"/>
      <c r="IS345" s="114"/>
      <c r="IT345" s="114"/>
      <c r="IU345" s="114"/>
      <c r="IV345" s="114"/>
      <c r="IW345" s="114"/>
      <c r="IX345" s="114"/>
      <c r="IY345" s="114"/>
      <c r="IZ345" s="114"/>
      <c r="JA345" s="114"/>
      <c r="JB345" s="114"/>
      <c r="JC345" s="114"/>
      <c r="JD345" s="114"/>
      <c r="JE345" s="114"/>
      <c r="JF345" s="114"/>
      <c r="JG345" s="114"/>
      <c r="JH345" s="114"/>
      <c r="JI345" s="114"/>
      <c r="JJ345" s="114"/>
      <c r="JK345" s="114"/>
      <c r="JL345" s="114"/>
      <c r="JM345" s="114"/>
      <c r="JN345" s="114"/>
      <c r="JO345" s="114"/>
      <c r="JP345" s="114"/>
      <c r="JQ345" s="114"/>
      <c r="JR345" s="114"/>
      <c r="JS345" s="114"/>
      <c r="JT345" s="114"/>
      <c r="JU345" s="114"/>
      <c r="JV345" s="114"/>
      <c r="JW345" s="114"/>
      <c r="JX345" s="114"/>
      <c r="JY345" s="114"/>
      <c r="JZ345" s="114"/>
      <c r="KA345" s="114"/>
      <c r="KB345" s="114"/>
      <c r="KC345" s="114"/>
      <c r="KD345" s="114"/>
      <c r="KE345" s="114"/>
      <c r="KF345" s="114"/>
      <c r="KG345" s="114"/>
      <c r="KH345" s="114"/>
      <c r="KI345" s="114"/>
      <c r="KJ345" s="114"/>
      <c r="KK345" s="114"/>
      <c r="KL345" s="114"/>
      <c r="KM345" s="114"/>
      <c r="KN345" s="114"/>
      <c r="KO345" s="114"/>
      <c r="KP345" s="114"/>
      <c r="KQ345" s="114"/>
      <c r="KR345" s="114"/>
      <c r="KS345" s="114"/>
      <c r="KT345" s="114"/>
      <c r="KU345" s="114"/>
      <c r="KV345" s="114"/>
      <c r="KW345" s="114"/>
      <c r="KX345" s="114"/>
      <c r="KY345" s="114"/>
      <c r="KZ345" s="114"/>
      <c r="LA345" s="114"/>
      <c r="LB345" s="114"/>
      <c r="LC345" s="114"/>
    </row>
    <row r="346" spans="1:315" s="139" customFormat="1" ht="25" customHeight="1">
      <c r="A346" s="137"/>
      <c r="B346" s="170"/>
      <c r="C346" s="171"/>
      <c r="D346" s="172"/>
      <c r="E346" s="173"/>
      <c r="F346" s="173"/>
      <c r="G346" s="173"/>
      <c r="H346" s="174"/>
      <c r="I346" s="137"/>
      <c r="J346" s="175" t="str">
        <f t="shared" si="12"/>
        <v/>
      </c>
      <c r="K346" s="176"/>
      <c r="L346" s="177" t="str">
        <f t="shared" si="13"/>
        <v/>
      </c>
      <c r="M346" s="176"/>
      <c r="N346" s="177" t="str">
        <f t="shared" si="14"/>
        <v/>
      </c>
      <c r="O346" s="176"/>
      <c r="P346" s="177" t="str">
        <f t="shared" si="15"/>
        <v/>
      </c>
      <c r="Q346" s="178"/>
      <c r="R346" s="137"/>
      <c r="S346" s="175" t="str">
        <f t="shared" si="16"/>
        <v/>
      </c>
      <c r="T346" s="176"/>
      <c r="U346" s="177" t="str">
        <f t="shared" si="17"/>
        <v/>
      </c>
      <c r="V346" s="176"/>
      <c r="W346" s="177" t="str">
        <f t="shared" si="18"/>
        <v/>
      </c>
      <c r="X346" s="176"/>
      <c r="Y346" s="179" t="str">
        <f t="shared" si="19"/>
        <v/>
      </c>
      <c r="Z346" s="180"/>
      <c r="AA346" s="137"/>
      <c r="AB346" s="181"/>
      <c r="AC346" s="182" t="str">
        <f t="shared" si="10"/>
        <v/>
      </c>
      <c r="AD346" s="183" t="str">
        <f t="shared" si="11"/>
        <v/>
      </c>
      <c r="AE346" s="184"/>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7"/>
      <c r="BE346" s="137"/>
      <c r="BF346" s="137"/>
      <c r="BG346" s="137"/>
      <c r="BH346" s="137"/>
      <c r="BI346" s="137"/>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14"/>
      <c r="EH346" s="114"/>
      <c r="EI346" s="114"/>
      <c r="EJ346" s="114"/>
      <c r="EK346" s="114"/>
      <c r="EL346" s="114"/>
      <c r="EM346" s="114"/>
      <c r="EN346" s="114"/>
      <c r="EO346" s="114"/>
      <c r="EP346" s="114"/>
      <c r="EQ346" s="114"/>
      <c r="ER346" s="114"/>
      <c r="ES346" s="114"/>
      <c r="ET346" s="114"/>
      <c r="EU346" s="114"/>
      <c r="EV346" s="114"/>
      <c r="EW346" s="114"/>
      <c r="EX346" s="114"/>
      <c r="EY346" s="114"/>
      <c r="EZ346" s="114"/>
      <c r="FA346" s="114"/>
      <c r="FB346" s="114"/>
      <c r="FC346" s="114"/>
      <c r="FD346" s="114"/>
      <c r="FE346" s="114"/>
      <c r="FF346" s="114"/>
      <c r="FG346" s="114"/>
      <c r="FH346" s="114"/>
      <c r="FI346" s="114"/>
      <c r="FJ346" s="114"/>
      <c r="FK346" s="114"/>
      <c r="FL346" s="114"/>
      <c r="FM346" s="114"/>
      <c r="FN346" s="114"/>
      <c r="FO346" s="114"/>
      <c r="FP346" s="114"/>
      <c r="FQ346" s="114"/>
      <c r="FR346" s="114"/>
      <c r="FS346" s="114"/>
      <c r="FT346" s="114"/>
      <c r="FU346" s="114"/>
      <c r="FV346" s="114"/>
      <c r="FW346" s="114"/>
      <c r="FX346" s="114"/>
      <c r="FY346" s="114"/>
      <c r="FZ346" s="114"/>
      <c r="GA346" s="114"/>
      <c r="GB346" s="114"/>
      <c r="GC346" s="114"/>
      <c r="GD346" s="114"/>
      <c r="GE346" s="114"/>
      <c r="GF346" s="114"/>
      <c r="GG346" s="114"/>
      <c r="GH346" s="114"/>
      <c r="GI346" s="114"/>
      <c r="GJ346" s="114"/>
      <c r="GK346" s="114"/>
      <c r="GL346" s="114"/>
      <c r="GM346" s="114"/>
      <c r="GN346" s="114"/>
      <c r="GO346" s="114"/>
      <c r="GP346" s="114"/>
      <c r="GQ346" s="114"/>
      <c r="GR346" s="114"/>
      <c r="GS346" s="114"/>
      <c r="GT346" s="114"/>
      <c r="GU346" s="114"/>
      <c r="GV346" s="114"/>
      <c r="GW346" s="114"/>
      <c r="GX346" s="114"/>
      <c r="GY346" s="114"/>
      <c r="GZ346" s="114"/>
      <c r="HA346" s="114"/>
      <c r="HB346" s="114"/>
      <c r="HC346" s="114"/>
      <c r="HD346" s="114"/>
      <c r="HE346" s="114"/>
      <c r="HF346" s="114"/>
      <c r="HG346" s="114"/>
      <c r="HH346" s="114"/>
      <c r="HI346" s="114"/>
      <c r="HJ346" s="114"/>
      <c r="HK346" s="114"/>
      <c r="HL346" s="114"/>
      <c r="HM346" s="114"/>
      <c r="HN346" s="114"/>
      <c r="HO346" s="114"/>
      <c r="HP346" s="114"/>
      <c r="HQ346" s="114"/>
      <c r="HR346" s="114"/>
      <c r="HS346" s="114"/>
      <c r="HT346" s="114"/>
      <c r="HU346" s="114"/>
      <c r="HV346" s="114"/>
      <c r="HW346" s="114"/>
      <c r="HX346" s="114"/>
      <c r="HY346" s="114"/>
      <c r="HZ346" s="114"/>
      <c r="IA346" s="114"/>
      <c r="IB346" s="114"/>
      <c r="IC346" s="114"/>
      <c r="ID346" s="114"/>
      <c r="IE346" s="114"/>
      <c r="IF346" s="114"/>
      <c r="IG346" s="114"/>
      <c r="IH346" s="114"/>
      <c r="II346" s="114"/>
      <c r="IJ346" s="114"/>
      <c r="IK346" s="114"/>
      <c r="IL346" s="114"/>
      <c r="IM346" s="114"/>
      <c r="IN346" s="114"/>
      <c r="IO346" s="114"/>
      <c r="IP346" s="114"/>
      <c r="IQ346" s="114"/>
      <c r="IR346" s="114"/>
      <c r="IS346" s="114"/>
      <c r="IT346" s="114"/>
      <c r="IU346" s="114"/>
      <c r="IV346" s="114"/>
      <c r="IW346" s="114"/>
      <c r="IX346" s="114"/>
      <c r="IY346" s="114"/>
      <c r="IZ346" s="114"/>
      <c r="JA346" s="114"/>
      <c r="JB346" s="114"/>
      <c r="JC346" s="114"/>
      <c r="JD346" s="114"/>
      <c r="JE346" s="114"/>
      <c r="JF346" s="114"/>
      <c r="JG346" s="114"/>
      <c r="JH346" s="114"/>
      <c r="JI346" s="114"/>
      <c r="JJ346" s="114"/>
      <c r="JK346" s="114"/>
      <c r="JL346" s="114"/>
      <c r="JM346" s="114"/>
      <c r="JN346" s="114"/>
      <c r="JO346" s="114"/>
      <c r="JP346" s="114"/>
      <c r="JQ346" s="114"/>
      <c r="JR346" s="114"/>
      <c r="JS346" s="114"/>
      <c r="JT346" s="114"/>
      <c r="JU346" s="114"/>
      <c r="JV346" s="114"/>
      <c r="JW346" s="114"/>
      <c r="JX346" s="114"/>
      <c r="JY346" s="114"/>
      <c r="JZ346" s="114"/>
      <c r="KA346" s="114"/>
      <c r="KB346" s="114"/>
      <c r="KC346" s="114"/>
      <c r="KD346" s="114"/>
      <c r="KE346" s="114"/>
      <c r="KF346" s="114"/>
      <c r="KG346" s="114"/>
      <c r="KH346" s="114"/>
      <c r="KI346" s="114"/>
      <c r="KJ346" s="114"/>
      <c r="KK346" s="114"/>
      <c r="KL346" s="114"/>
      <c r="KM346" s="114"/>
      <c r="KN346" s="114"/>
      <c r="KO346" s="114"/>
      <c r="KP346" s="114"/>
      <c r="KQ346" s="114"/>
      <c r="KR346" s="114"/>
      <c r="KS346" s="114"/>
      <c r="KT346" s="114"/>
      <c r="KU346" s="114"/>
      <c r="KV346" s="114"/>
      <c r="KW346" s="114"/>
      <c r="KX346" s="114"/>
      <c r="KY346" s="114"/>
      <c r="KZ346" s="114"/>
      <c r="LA346" s="114"/>
      <c r="LB346" s="114"/>
      <c r="LC346" s="114"/>
    </row>
    <row r="347" spans="1:315" s="139" customFormat="1" ht="25" customHeight="1">
      <c r="A347" s="137"/>
      <c r="B347" s="170"/>
      <c r="C347" s="171"/>
      <c r="D347" s="172"/>
      <c r="E347" s="173"/>
      <c r="F347" s="173"/>
      <c r="G347" s="173"/>
      <c r="H347" s="174"/>
      <c r="I347" s="137"/>
      <c r="J347" s="175" t="str">
        <f t="shared" si="12"/>
        <v/>
      </c>
      <c r="K347" s="176"/>
      <c r="L347" s="177" t="str">
        <f t="shared" si="13"/>
        <v/>
      </c>
      <c r="M347" s="176"/>
      <c r="N347" s="177" t="str">
        <f t="shared" si="14"/>
        <v/>
      </c>
      <c r="O347" s="176"/>
      <c r="P347" s="177" t="str">
        <f t="shared" si="15"/>
        <v/>
      </c>
      <c r="Q347" s="178"/>
      <c r="R347" s="137"/>
      <c r="S347" s="175" t="str">
        <f t="shared" si="16"/>
        <v/>
      </c>
      <c r="T347" s="176"/>
      <c r="U347" s="177" t="str">
        <f t="shared" si="17"/>
        <v/>
      </c>
      <c r="V347" s="176"/>
      <c r="W347" s="177" t="str">
        <f t="shared" si="18"/>
        <v/>
      </c>
      <c r="X347" s="176"/>
      <c r="Y347" s="179" t="str">
        <f t="shared" si="19"/>
        <v/>
      </c>
      <c r="Z347" s="180"/>
      <c r="AA347" s="137"/>
      <c r="AB347" s="181"/>
      <c r="AC347" s="182" t="str">
        <f t="shared" si="10"/>
        <v/>
      </c>
      <c r="AD347" s="183" t="str">
        <f t="shared" si="11"/>
        <v/>
      </c>
      <c r="AE347" s="184"/>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7"/>
      <c r="BE347" s="137"/>
      <c r="BF347" s="137"/>
      <c r="BG347" s="137"/>
      <c r="BH347" s="137"/>
      <c r="BI347" s="137"/>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c r="EV347" s="114"/>
      <c r="EW347" s="114"/>
      <c r="EX347" s="114"/>
      <c r="EY347" s="114"/>
      <c r="EZ347" s="114"/>
      <c r="FA347" s="114"/>
      <c r="FB347" s="114"/>
      <c r="FC347" s="114"/>
      <c r="FD347" s="114"/>
      <c r="FE347" s="114"/>
      <c r="FF347" s="114"/>
      <c r="FG347" s="114"/>
      <c r="FH347" s="114"/>
      <c r="FI347" s="114"/>
      <c r="FJ347" s="114"/>
      <c r="FK347" s="114"/>
      <c r="FL347" s="114"/>
      <c r="FM347" s="114"/>
      <c r="FN347" s="114"/>
      <c r="FO347" s="114"/>
      <c r="FP347" s="114"/>
      <c r="FQ347" s="114"/>
      <c r="FR347" s="114"/>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c r="IC347" s="114"/>
      <c r="ID347" s="114"/>
      <c r="IE347" s="114"/>
      <c r="IF347" s="114"/>
      <c r="IG347" s="114"/>
      <c r="IH347" s="114"/>
      <c r="II347" s="114"/>
      <c r="IJ347" s="114"/>
      <c r="IK347" s="114"/>
      <c r="IL347" s="114"/>
      <c r="IM347" s="114"/>
      <c r="IN347" s="114"/>
      <c r="IO347" s="114"/>
      <c r="IP347" s="114"/>
      <c r="IQ347" s="114"/>
      <c r="IR347" s="114"/>
      <c r="IS347" s="114"/>
      <c r="IT347" s="114"/>
      <c r="IU347" s="114"/>
      <c r="IV347" s="114"/>
      <c r="IW347" s="114"/>
      <c r="IX347" s="114"/>
      <c r="IY347" s="114"/>
      <c r="IZ347" s="114"/>
      <c r="JA347" s="114"/>
      <c r="JB347" s="114"/>
      <c r="JC347" s="114"/>
      <c r="JD347" s="114"/>
      <c r="JE347" s="114"/>
      <c r="JF347" s="114"/>
      <c r="JG347" s="114"/>
      <c r="JH347" s="114"/>
      <c r="JI347" s="114"/>
      <c r="JJ347" s="114"/>
      <c r="JK347" s="114"/>
      <c r="JL347" s="114"/>
      <c r="JM347" s="114"/>
      <c r="JN347" s="114"/>
      <c r="JO347" s="114"/>
      <c r="JP347" s="114"/>
      <c r="JQ347" s="114"/>
      <c r="JR347" s="114"/>
      <c r="JS347" s="114"/>
      <c r="JT347" s="114"/>
      <c r="JU347" s="114"/>
      <c r="JV347" s="114"/>
      <c r="JW347" s="114"/>
      <c r="JX347" s="114"/>
      <c r="JY347" s="114"/>
      <c r="JZ347" s="114"/>
      <c r="KA347" s="114"/>
      <c r="KB347" s="114"/>
      <c r="KC347" s="114"/>
      <c r="KD347" s="114"/>
      <c r="KE347" s="114"/>
      <c r="KF347" s="114"/>
      <c r="KG347" s="114"/>
      <c r="KH347" s="114"/>
      <c r="KI347" s="114"/>
      <c r="KJ347" s="114"/>
      <c r="KK347" s="114"/>
      <c r="KL347" s="114"/>
      <c r="KM347" s="114"/>
      <c r="KN347" s="114"/>
      <c r="KO347" s="114"/>
      <c r="KP347" s="114"/>
      <c r="KQ347" s="114"/>
      <c r="KR347" s="114"/>
      <c r="KS347" s="114"/>
      <c r="KT347" s="114"/>
      <c r="KU347" s="114"/>
      <c r="KV347" s="114"/>
      <c r="KW347" s="114"/>
      <c r="KX347" s="114"/>
      <c r="KY347" s="114"/>
      <c r="KZ347" s="114"/>
      <c r="LA347" s="114"/>
      <c r="LB347" s="114"/>
      <c r="LC347" s="114"/>
    </row>
    <row r="348" spans="1:315" s="139" customFormat="1" ht="25" customHeight="1">
      <c r="A348" s="137"/>
      <c r="B348" s="170"/>
      <c r="C348" s="171"/>
      <c r="D348" s="172"/>
      <c r="E348" s="173"/>
      <c r="F348" s="173"/>
      <c r="G348" s="173"/>
      <c r="H348" s="174"/>
      <c r="I348" s="137"/>
      <c r="J348" s="175" t="str">
        <f t="shared" si="12"/>
        <v/>
      </c>
      <c r="K348" s="176"/>
      <c r="L348" s="177" t="str">
        <f t="shared" si="13"/>
        <v/>
      </c>
      <c r="M348" s="176"/>
      <c r="N348" s="177" t="str">
        <f t="shared" si="14"/>
        <v/>
      </c>
      <c r="O348" s="176"/>
      <c r="P348" s="177" t="str">
        <f t="shared" si="15"/>
        <v/>
      </c>
      <c r="Q348" s="178"/>
      <c r="R348" s="137"/>
      <c r="S348" s="175" t="str">
        <f t="shared" si="16"/>
        <v/>
      </c>
      <c r="T348" s="176"/>
      <c r="U348" s="177" t="str">
        <f t="shared" si="17"/>
        <v/>
      </c>
      <c r="V348" s="176"/>
      <c r="W348" s="177" t="str">
        <f t="shared" si="18"/>
        <v/>
      </c>
      <c r="X348" s="176"/>
      <c r="Y348" s="179" t="str">
        <f t="shared" si="19"/>
        <v/>
      </c>
      <c r="Z348" s="180"/>
      <c r="AA348" s="137"/>
      <c r="AB348" s="181"/>
      <c r="AC348" s="182" t="str">
        <f t="shared" si="10"/>
        <v/>
      </c>
      <c r="AD348" s="183" t="str">
        <f t="shared" si="11"/>
        <v/>
      </c>
      <c r="AE348" s="184"/>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7"/>
      <c r="BE348" s="137"/>
      <c r="BF348" s="137"/>
      <c r="BG348" s="137"/>
      <c r="BH348" s="137"/>
      <c r="BI348" s="137"/>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14"/>
      <c r="EH348" s="114"/>
      <c r="EI348" s="114"/>
      <c r="EJ348" s="114"/>
      <c r="EK348" s="114"/>
      <c r="EL348" s="114"/>
      <c r="EM348" s="114"/>
      <c r="EN348" s="114"/>
      <c r="EO348" s="114"/>
      <c r="EP348" s="114"/>
      <c r="EQ348" s="114"/>
      <c r="ER348" s="114"/>
      <c r="ES348" s="114"/>
      <c r="ET348" s="114"/>
      <c r="EU348" s="114"/>
      <c r="EV348" s="114"/>
      <c r="EW348" s="114"/>
      <c r="EX348" s="114"/>
      <c r="EY348" s="114"/>
      <c r="EZ348" s="114"/>
      <c r="FA348" s="114"/>
      <c r="FB348" s="114"/>
      <c r="FC348" s="114"/>
      <c r="FD348" s="114"/>
      <c r="FE348" s="114"/>
      <c r="FF348" s="114"/>
      <c r="FG348" s="114"/>
      <c r="FH348" s="114"/>
      <c r="FI348" s="114"/>
      <c r="FJ348" s="114"/>
      <c r="FK348" s="114"/>
      <c r="FL348" s="114"/>
      <c r="FM348" s="114"/>
      <c r="FN348" s="114"/>
      <c r="FO348" s="114"/>
      <c r="FP348" s="114"/>
      <c r="FQ348" s="114"/>
      <c r="FR348" s="114"/>
      <c r="FS348" s="114"/>
      <c r="FT348" s="114"/>
      <c r="FU348" s="114"/>
      <c r="FV348" s="114"/>
      <c r="FW348" s="114"/>
      <c r="FX348" s="114"/>
      <c r="FY348" s="114"/>
      <c r="FZ348" s="114"/>
      <c r="GA348" s="114"/>
      <c r="GB348" s="114"/>
      <c r="GC348" s="114"/>
      <c r="GD348" s="114"/>
      <c r="GE348" s="114"/>
      <c r="GF348" s="114"/>
      <c r="GG348" s="114"/>
      <c r="GH348" s="114"/>
      <c r="GI348" s="114"/>
      <c r="GJ348" s="114"/>
      <c r="GK348" s="114"/>
      <c r="GL348" s="114"/>
      <c r="GM348" s="114"/>
      <c r="GN348" s="114"/>
      <c r="GO348" s="114"/>
      <c r="GP348" s="114"/>
      <c r="GQ348" s="114"/>
      <c r="GR348" s="114"/>
      <c r="GS348" s="114"/>
      <c r="GT348" s="114"/>
      <c r="GU348" s="114"/>
      <c r="GV348" s="114"/>
      <c r="GW348" s="114"/>
      <c r="GX348" s="114"/>
      <c r="GY348" s="114"/>
      <c r="GZ348" s="114"/>
      <c r="HA348" s="114"/>
      <c r="HB348" s="114"/>
      <c r="HC348" s="114"/>
      <c r="HD348" s="114"/>
      <c r="HE348" s="114"/>
      <c r="HF348" s="114"/>
      <c r="HG348" s="114"/>
      <c r="HH348" s="114"/>
      <c r="HI348" s="114"/>
      <c r="HJ348" s="114"/>
      <c r="HK348" s="114"/>
      <c r="HL348" s="114"/>
      <c r="HM348" s="114"/>
      <c r="HN348" s="114"/>
      <c r="HO348" s="114"/>
      <c r="HP348" s="114"/>
      <c r="HQ348" s="114"/>
      <c r="HR348" s="114"/>
      <c r="HS348" s="114"/>
      <c r="HT348" s="114"/>
      <c r="HU348" s="114"/>
      <c r="HV348" s="114"/>
      <c r="HW348" s="114"/>
      <c r="HX348" s="114"/>
      <c r="HY348" s="114"/>
      <c r="HZ348" s="114"/>
      <c r="IA348" s="114"/>
      <c r="IB348" s="114"/>
      <c r="IC348" s="114"/>
      <c r="ID348" s="114"/>
      <c r="IE348" s="114"/>
      <c r="IF348" s="114"/>
      <c r="IG348" s="114"/>
      <c r="IH348" s="114"/>
      <c r="II348" s="114"/>
      <c r="IJ348" s="114"/>
      <c r="IK348" s="114"/>
      <c r="IL348" s="114"/>
      <c r="IM348" s="114"/>
      <c r="IN348" s="114"/>
      <c r="IO348" s="114"/>
      <c r="IP348" s="114"/>
      <c r="IQ348" s="114"/>
      <c r="IR348" s="114"/>
      <c r="IS348" s="114"/>
      <c r="IT348" s="114"/>
      <c r="IU348" s="114"/>
      <c r="IV348" s="114"/>
      <c r="IW348" s="114"/>
      <c r="IX348" s="114"/>
      <c r="IY348" s="114"/>
      <c r="IZ348" s="114"/>
      <c r="JA348" s="114"/>
      <c r="JB348" s="114"/>
      <c r="JC348" s="114"/>
      <c r="JD348" s="114"/>
      <c r="JE348" s="114"/>
      <c r="JF348" s="114"/>
      <c r="JG348" s="114"/>
      <c r="JH348" s="114"/>
      <c r="JI348" s="114"/>
      <c r="JJ348" s="114"/>
      <c r="JK348" s="114"/>
      <c r="JL348" s="114"/>
      <c r="JM348" s="114"/>
      <c r="JN348" s="114"/>
      <c r="JO348" s="114"/>
      <c r="JP348" s="114"/>
      <c r="JQ348" s="114"/>
      <c r="JR348" s="114"/>
      <c r="JS348" s="114"/>
      <c r="JT348" s="114"/>
      <c r="JU348" s="114"/>
      <c r="JV348" s="114"/>
      <c r="JW348" s="114"/>
      <c r="JX348" s="114"/>
      <c r="JY348" s="114"/>
      <c r="JZ348" s="114"/>
      <c r="KA348" s="114"/>
      <c r="KB348" s="114"/>
      <c r="KC348" s="114"/>
      <c r="KD348" s="114"/>
      <c r="KE348" s="114"/>
      <c r="KF348" s="114"/>
      <c r="KG348" s="114"/>
      <c r="KH348" s="114"/>
      <c r="KI348" s="114"/>
      <c r="KJ348" s="114"/>
      <c r="KK348" s="114"/>
      <c r="KL348" s="114"/>
      <c r="KM348" s="114"/>
      <c r="KN348" s="114"/>
      <c r="KO348" s="114"/>
      <c r="KP348" s="114"/>
      <c r="KQ348" s="114"/>
      <c r="KR348" s="114"/>
      <c r="KS348" s="114"/>
      <c r="KT348" s="114"/>
      <c r="KU348" s="114"/>
      <c r="KV348" s="114"/>
      <c r="KW348" s="114"/>
      <c r="KX348" s="114"/>
      <c r="KY348" s="114"/>
      <c r="KZ348" s="114"/>
      <c r="LA348" s="114"/>
      <c r="LB348" s="114"/>
      <c r="LC348" s="114"/>
    </row>
    <row r="349" spans="1:315" s="139" customFormat="1" ht="25" customHeight="1">
      <c r="A349" s="137"/>
      <c r="B349" s="170"/>
      <c r="C349" s="171"/>
      <c r="D349" s="172"/>
      <c r="E349" s="173"/>
      <c r="F349" s="173"/>
      <c r="G349" s="173"/>
      <c r="H349" s="174"/>
      <c r="I349" s="137"/>
      <c r="J349" s="175" t="str">
        <f t="shared" si="12"/>
        <v/>
      </c>
      <c r="K349" s="176"/>
      <c r="L349" s="177" t="str">
        <f t="shared" si="13"/>
        <v/>
      </c>
      <c r="M349" s="176"/>
      <c r="N349" s="177" t="str">
        <f t="shared" si="14"/>
        <v/>
      </c>
      <c r="O349" s="176"/>
      <c r="P349" s="177" t="str">
        <f t="shared" si="15"/>
        <v/>
      </c>
      <c r="Q349" s="178"/>
      <c r="R349" s="137"/>
      <c r="S349" s="175" t="str">
        <f t="shared" si="16"/>
        <v/>
      </c>
      <c r="T349" s="176"/>
      <c r="U349" s="177" t="str">
        <f t="shared" si="17"/>
        <v/>
      </c>
      <c r="V349" s="176"/>
      <c r="W349" s="177" t="str">
        <f t="shared" si="18"/>
        <v/>
      </c>
      <c r="X349" s="176"/>
      <c r="Y349" s="179" t="str">
        <f t="shared" si="19"/>
        <v/>
      </c>
      <c r="Z349" s="180"/>
      <c r="AA349" s="137"/>
      <c r="AB349" s="181"/>
      <c r="AC349" s="182" t="str">
        <f t="shared" si="10"/>
        <v/>
      </c>
      <c r="AD349" s="183" t="str">
        <f t="shared" si="11"/>
        <v/>
      </c>
      <c r="AE349" s="184"/>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7"/>
      <c r="BE349" s="137"/>
      <c r="BF349" s="137"/>
      <c r="BG349" s="137"/>
      <c r="BH349" s="137"/>
      <c r="BI349" s="137"/>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14"/>
      <c r="EH349" s="114"/>
      <c r="EI349" s="114"/>
      <c r="EJ349" s="114"/>
      <c r="EK349" s="114"/>
      <c r="EL349" s="114"/>
      <c r="EM349" s="114"/>
      <c r="EN349" s="114"/>
      <c r="EO349" s="114"/>
      <c r="EP349" s="114"/>
      <c r="EQ349" s="114"/>
      <c r="ER349" s="114"/>
      <c r="ES349" s="114"/>
      <c r="ET349" s="114"/>
      <c r="EU349" s="114"/>
      <c r="EV349" s="114"/>
      <c r="EW349" s="114"/>
      <c r="EX349" s="114"/>
      <c r="EY349" s="114"/>
      <c r="EZ349" s="114"/>
      <c r="FA349" s="114"/>
      <c r="FB349" s="114"/>
      <c r="FC349" s="114"/>
      <c r="FD349" s="114"/>
      <c r="FE349" s="114"/>
      <c r="FF349" s="114"/>
      <c r="FG349" s="114"/>
      <c r="FH349" s="114"/>
      <c r="FI349" s="114"/>
      <c r="FJ349" s="114"/>
      <c r="FK349" s="114"/>
      <c r="FL349" s="114"/>
      <c r="FM349" s="114"/>
      <c r="FN349" s="114"/>
      <c r="FO349" s="114"/>
      <c r="FP349" s="114"/>
      <c r="FQ349" s="114"/>
      <c r="FR349" s="114"/>
      <c r="FS349" s="114"/>
      <c r="FT349" s="114"/>
      <c r="FU349" s="114"/>
      <c r="FV349" s="114"/>
      <c r="FW349" s="114"/>
      <c r="FX349" s="114"/>
      <c r="FY349" s="114"/>
      <c r="FZ349" s="114"/>
      <c r="GA349" s="114"/>
      <c r="GB349" s="114"/>
      <c r="GC349" s="114"/>
      <c r="GD349" s="114"/>
      <c r="GE349" s="114"/>
      <c r="GF349" s="114"/>
      <c r="GG349" s="114"/>
      <c r="GH349" s="114"/>
      <c r="GI349" s="114"/>
      <c r="GJ349" s="114"/>
      <c r="GK349" s="114"/>
      <c r="GL349" s="114"/>
      <c r="GM349" s="114"/>
      <c r="GN349" s="114"/>
      <c r="GO349" s="114"/>
      <c r="GP349" s="114"/>
      <c r="GQ349" s="114"/>
      <c r="GR349" s="114"/>
      <c r="GS349" s="114"/>
      <c r="GT349" s="114"/>
      <c r="GU349" s="114"/>
      <c r="GV349" s="114"/>
      <c r="GW349" s="114"/>
      <c r="GX349" s="114"/>
      <c r="GY349" s="114"/>
      <c r="GZ349" s="114"/>
      <c r="HA349" s="114"/>
      <c r="HB349" s="114"/>
      <c r="HC349" s="114"/>
      <c r="HD349" s="114"/>
      <c r="HE349" s="114"/>
      <c r="HF349" s="114"/>
      <c r="HG349" s="114"/>
      <c r="HH349" s="114"/>
      <c r="HI349" s="114"/>
      <c r="HJ349" s="114"/>
      <c r="HK349" s="114"/>
      <c r="HL349" s="114"/>
      <c r="HM349" s="114"/>
      <c r="HN349" s="114"/>
      <c r="HO349" s="114"/>
      <c r="HP349" s="114"/>
      <c r="HQ349" s="114"/>
      <c r="HR349" s="114"/>
      <c r="HS349" s="114"/>
      <c r="HT349" s="114"/>
      <c r="HU349" s="114"/>
      <c r="HV349" s="114"/>
      <c r="HW349" s="114"/>
      <c r="HX349" s="114"/>
      <c r="HY349" s="114"/>
      <c r="HZ349" s="114"/>
      <c r="IA349" s="114"/>
      <c r="IB349" s="114"/>
      <c r="IC349" s="114"/>
      <c r="ID349" s="114"/>
      <c r="IE349" s="114"/>
      <c r="IF349" s="114"/>
      <c r="IG349" s="114"/>
      <c r="IH349" s="114"/>
      <c r="II349" s="114"/>
      <c r="IJ349" s="114"/>
      <c r="IK349" s="114"/>
      <c r="IL349" s="114"/>
      <c r="IM349" s="114"/>
      <c r="IN349" s="114"/>
      <c r="IO349" s="114"/>
      <c r="IP349" s="114"/>
      <c r="IQ349" s="114"/>
      <c r="IR349" s="114"/>
      <c r="IS349" s="114"/>
      <c r="IT349" s="114"/>
      <c r="IU349" s="114"/>
      <c r="IV349" s="114"/>
      <c r="IW349" s="114"/>
      <c r="IX349" s="114"/>
      <c r="IY349" s="114"/>
      <c r="IZ349" s="114"/>
      <c r="JA349" s="114"/>
      <c r="JB349" s="114"/>
      <c r="JC349" s="114"/>
      <c r="JD349" s="114"/>
      <c r="JE349" s="114"/>
      <c r="JF349" s="114"/>
      <c r="JG349" s="114"/>
      <c r="JH349" s="114"/>
      <c r="JI349" s="114"/>
      <c r="JJ349" s="114"/>
      <c r="JK349" s="114"/>
      <c r="JL349" s="114"/>
      <c r="JM349" s="114"/>
      <c r="JN349" s="114"/>
      <c r="JO349" s="114"/>
      <c r="JP349" s="114"/>
      <c r="JQ349" s="114"/>
      <c r="JR349" s="114"/>
      <c r="JS349" s="114"/>
      <c r="JT349" s="114"/>
      <c r="JU349" s="114"/>
      <c r="JV349" s="114"/>
      <c r="JW349" s="114"/>
      <c r="JX349" s="114"/>
      <c r="JY349" s="114"/>
      <c r="JZ349" s="114"/>
      <c r="KA349" s="114"/>
      <c r="KB349" s="114"/>
      <c r="KC349" s="114"/>
      <c r="KD349" s="114"/>
      <c r="KE349" s="114"/>
      <c r="KF349" s="114"/>
      <c r="KG349" s="114"/>
      <c r="KH349" s="114"/>
      <c r="KI349" s="114"/>
      <c r="KJ349" s="114"/>
      <c r="KK349" s="114"/>
      <c r="KL349" s="114"/>
      <c r="KM349" s="114"/>
      <c r="KN349" s="114"/>
      <c r="KO349" s="114"/>
      <c r="KP349" s="114"/>
      <c r="KQ349" s="114"/>
      <c r="KR349" s="114"/>
      <c r="KS349" s="114"/>
      <c r="KT349" s="114"/>
      <c r="KU349" s="114"/>
      <c r="KV349" s="114"/>
      <c r="KW349" s="114"/>
      <c r="KX349" s="114"/>
      <c r="KY349" s="114"/>
      <c r="KZ349" s="114"/>
      <c r="LA349" s="114"/>
      <c r="LB349" s="114"/>
      <c r="LC349" s="114"/>
    </row>
    <row r="350" spans="1:315" s="139" customFormat="1" ht="25" customHeight="1">
      <c r="A350" s="137"/>
      <c r="B350" s="170"/>
      <c r="C350" s="171"/>
      <c r="D350" s="172"/>
      <c r="E350" s="173"/>
      <c r="F350" s="173"/>
      <c r="G350" s="173"/>
      <c r="H350" s="174"/>
      <c r="I350" s="137"/>
      <c r="J350" s="175" t="str">
        <f t="shared" si="12"/>
        <v/>
      </c>
      <c r="K350" s="176"/>
      <c r="L350" s="177" t="str">
        <f t="shared" si="13"/>
        <v/>
      </c>
      <c r="M350" s="176"/>
      <c r="N350" s="177" t="str">
        <f t="shared" si="14"/>
        <v/>
      </c>
      <c r="O350" s="176"/>
      <c r="P350" s="177" t="str">
        <f t="shared" si="15"/>
        <v/>
      </c>
      <c r="Q350" s="178"/>
      <c r="R350" s="137"/>
      <c r="S350" s="175" t="str">
        <f t="shared" si="16"/>
        <v/>
      </c>
      <c r="T350" s="176"/>
      <c r="U350" s="177" t="str">
        <f t="shared" si="17"/>
        <v/>
      </c>
      <c r="V350" s="176"/>
      <c r="W350" s="177" t="str">
        <f t="shared" si="18"/>
        <v/>
      </c>
      <c r="X350" s="176"/>
      <c r="Y350" s="179" t="str">
        <f t="shared" si="19"/>
        <v/>
      </c>
      <c r="Z350" s="180"/>
      <c r="AA350" s="137"/>
      <c r="AB350" s="181"/>
      <c r="AC350" s="182" t="str">
        <f t="shared" si="10"/>
        <v/>
      </c>
      <c r="AD350" s="183" t="str">
        <f t="shared" si="11"/>
        <v/>
      </c>
      <c r="AE350" s="184"/>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7"/>
      <c r="BE350" s="137"/>
      <c r="BF350" s="137"/>
      <c r="BG350" s="137"/>
      <c r="BH350" s="137"/>
      <c r="BI350" s="137"/>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14"/>
      <c r="EH350" s="114"/>
      <c r="EI350" s="114"/>
      <c r="EJ350" s="114"/>
      <c r="EK350" s="114"/>
      <c r="EL350" s="114"/>
      <c r="EM350" s="114"/>
      <c r="EN350" s="114"/>
      <c r="EO350" s="114"/>
      <c r="EP350" s="114"/>
      <c r="EQ350" s="114"/>
      <c r="ER350" s="114"/>
      <c r="ES350" s="114"/>
      <c r="ET350" s="114"/>
      <c r="EU350" s="114"/>
      <c r="EV350" s="114"/>
      <c r="EW350" s="114"/>
      <c r="EX350" s="114"/>
      <c r="EY350" s="114"/>
      <c r="EZ350" s="114"/>
      <c r="FA350" s="114"/>
      <c r="FB350" s="114"/>
      <c r="FC350" s="114"/>
      <c r="FD350" s="114"/>
      <c r="FE350" s="114"/>
      <c r="FF350" s="114"/>
      <c r="FG350" s="114"/>
      <c r="FH350" s="114"/>
      <c r="FI350" s="114"/>
      <c r="FJ350" s="114"/>
      <c r="FK350" s="114"/>
      <c r="FL350" s="114"/>
      <c r="FM350" s="114"/>
      <c r="FN350" s="114"/>
      <c r="FO350" s="114"/>
      <c r="FP350" s="114"/>
      <c r="FQ350" s="114"/>
      <c r="FR350" s="114"/>
      <c r="FS350" s="114"/>
      <c r="FT350" s="114"/>
      <c r="FU350" s="114"/>
      <c r="FV350" s="114"/>
      <c r="FW350" s="114"/>
      <c r="FX350" s="114"/>
      <c r="FY350" s="114"/>
      <c r="FZ350" s="114"/>
      <c r="GA350" s="114"/>
      <c r="GB350" s="114"/>
      <c r="GC350" s="114"/>
      <c r="GD350" s="114"/>
      <c r="GE350" s="114"/>
      <c r="GF350" s="114"/>
      <c r="GG350" s="114"/>
      <c r="GH350" s="114"/>
      <c r="GI350" s="114"/>
      <c r="GJ350" s="114"/>
      <c r="GK350" s="114"/>
      <c r="GL350" s="114"/>
      <c r="GM350" s="114"/>
      <c r="GN350" s="114"/>
      <c r="GO350" s="114"/>
      <c r="GP350" s="114"/>
      <c r="GQ350" s="114"/>
      <c r="GR350" s="114"/>
      <c r="GS350" s="114"/>
      <c r="GT350" s="114"/>
      <c r="GU350" s="114"/>
      <c r="GV350" s="114"/>
      <c r="GW350" s="114"/>
      <c r="GX350" s="114"/>
      <c r="GY350" s="114"/>
      <c r="GZ350" s="114"/>
      <c r="HA350" s="114"/>
      <c r="HB350" s="114"/>
      <c r="HC350" s="114"/>
      <c r="HD350" s="114"/>
      <c r="HE350" s="114"/>
      <c r="HF350" s="114"/>
      <c r="HG350" s="114"/>
      <c r="HH350" s="114"/>
      <c r="HI350" s="114"/>
      <c r="HJ350" s="114"/>
      <c r="HK350" s="114"/>
      <c r="HL350" s="114"/>
      <c r="HM350" s="114"/>
      <c r="HN350" s="114"/>
      <c r="HO350" s="114"/>
      <c r="HP350" s="114"/>
      <c r="HQ350" s="114"/>
      <c r="HR350" s="114"/>
      <c r="HS350" s="114"/>
      <c r="HT350" s="114"/>
      <c r="HU350" s="114"/>
      <c r="HV350" s="114"/>
      <c r="HW350" s="114"/>
      <c r="HX350" s="114"/>
      <c r="HY350" s="114"/>
      <c r="HZ350" s="114"/>
      <c r="IA350" s="114"/>
      <c r="IB350" s="114"/>
      <c r="IC350" s="114"/>
      <c r="ID350" s="114"/>
      <c r="IE350" s="114"/>
      <c r="IF350" s="114"/>
      <c r="IG350" s="114"/>
      <c r="IH350" s="114"/>
      <c r="II350" s="114"/>
      <c r="IJ350" s="114"/>
      <c r="IK350" s="114"/>
      <c r="IL350" s="114"/>
      <c r="IM350" s="114"/>
      <c r="IN350" s="114"/>
      <c r="IO350" s="114"/>
      <c r="IP350" s="114"/>
      <c r="IQ350" s="114"/>
      <c r="IR350" s="114"/>
      <c r="IS350" s="114"/>
      <c r="IT350" s="114"/>
      <c r="IU350" s="114"/>
      <c r="IV350" s="114"/>
      <c r="IW350" s="114"/>
      <c r="IX350" s="114"/>
      <c r="IY350" s="114"/>
      <c r="IZ350" s="114"/>
      <c r="JA350" s="114"/>
      <c r="JB350" s="114"/>
      <c r="JC350" s="114"/>
      <c r="JD350" s="114"/>
      <c r="JE350" s="114"/>
      <c r="JF350" s="114"/>
      <c r="JG350" s="114"/>
      <c r="JH350" s="114"/>
      <c r="JI350" s="114"/>
      <c r="JJ350" s="114"/>
      <c r="JK350" s="114"/>
      <c r="JL350" s="114"/>
      <c r="JM350" s="114"/>
      <c r="JN350" s="114"/>
      <c r="JO350" s="114"/>
      <c r="JP350" s="114"/>
      <c r="JQ350" s="114"/>
      <c r="JR350" s="114"/>
      <c r="JS350" s="114"/>
      <c r="JT350" s="114"/>
      <c r="JU350" s="114"/>
      <c r="JV350" s="114"/>
      <c r="JW350" s="114"/>
      <c r="JX350" s="114"/>
      <c r="JY350" s="114"/>
      <c r="JZ350" s="114"/>
      <c r="KA350" s="114"/>
      <c r="KB350" s="114"/>
      <c r="KC350" s="114"/>
      <c r="KD350" s="114"/>
      <c r="KE350" s="114"/>
      <c r="KF350" s="114"/>
      <c r="KG350" s="114"/>
      <c r="KH350" s="114"/>
      <c r="KI350" s="114"/>
      <c r="KJ350" s="114"/>
      <c r="KK350" s="114"/>
      <c r="KL350" s="114"/>
      <c r="KM350" s="114"/>
      <c r="KN350" s="114"/>
      <c r="KO350" s="114"/>
      <c r="KP350" s="114"/>
      <c r="KQ350" s="114"/>
      <c r="KR350" s="114"/>
      <c r="KS350" s="114"/>
      <c r="KT350" s="114"/>
      <c r="KU350" s="114"/>
      <c r="KV350" s="114"/>
      <c r="KW350" s="114"/>
      <c r="KX350" s="114"/>
      <c r="KY350" s="114"/>
      <c r="KZ350" s="114"/>
      <c r="LA350" s="114"/>
      <c r="LB350" s="114"/>
      <c r="LC350" s="114"/>
    </row>
    <row r="351" spans="1:315" s="139" customFormat="1" ht="25" customHeight="1">
      <c r="A351" s="137"/>
      <c r="B351" s="170"/>
      <c r="C351" s="171"/>
      <c r="D351" s="172"/>
      <c r="E351" s="173"/>
      <c r="F351" s="173"/>
      <c r="G351" s="173"/>
      <c r="H351" s="174"/>
      <c r="I351" s="137"/>
      <c r="J351" s="175" t="str">
        <f t="shared" si="12"/>
        <v/>
      </c>
      <c r="K351" s="176"/>
      <c r="L351" s="177" t="str">
        <f t="shared" si="13"/>
        <v/>
      </c>
      <c r="M351" s="176"/>
      <c r="N351" s="177" t="str">
        <f t="shared" si="14"/>
        <v/>
      </c>
      <c r="O351" s="176"/>
      <c r="P351" s="177" t="str">
        <f t="shared" si="15"/>
        <v/>
      </c>
      <c r="Q351" s="178"/>
      <c r="R351" s="137"/>
      <c r="S351" s="175" t="str">
        <f t="shared" si="16"/>
        <v/>
      </c>
      <c r="T351" s="176"/>
      <c r="U351" s="177" t="str">
        <f t="shared" si="17"/>
        <v/>
      </c>
      <c r="V351" s="176"/>
      <c r="W351" s="177" t="str">
        <f t="shared" si="18"/>
        <v/>
      </c>
      <c r="X351" s="176"/>
      <c r="Y351" s="179" t="str">
        <f t="shared" si="19"/>
        <v/>
      </c>
      <c r="Z351" s="180"/>
      <c r="AA351" s="137"/>
      <c r="AB351" s="181"/>
      <c r="AC351" s="182" t="str">
        <f t="shared" si="10"/>
        <v/>
      </c>
      <c r="AD351" s="183" t="str">
        <f t="shared" si="11"/>
        <v/>
      </c>
      <c r="AE351" s="184"/>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7"/>
      <c r="BE351" s="137"/>
      <c r="BF351" s="137"/>
      <c r="BG351" s="137"/>
      <c r="BH351" s="137"/>
      <c r="BI351" s="137"/>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c r="EV351" s="114"/>
      <c r="EW351" s="114"/>
      <c r="EX351" s="114"/>
      <c r="EY351" s="114"/>
      <c r="EZ351" s="114"/>
      <c r="FA351" s="114"/>
      <c r="FB351" s="114"/>
      <c r="FC351" s="114"/>
      <c r="FD351" s="114"/>
      <c r="FE351" s="114"/>
      <c r="FF351" s="114"/>
      <c r="FG351" s="114"/>
      <c r="FH351" s="114"/>
      <c r="FI351" s="114"/>
      <c r="FJ351" s="114"/>
      <c r="FK351" s="114"/>
      <c r="FL351" s="114"/>
      <c r="FM351" s="114"/>
      <c r="FN351" s="114"/>
      <c r="FO351" s="114"/>
      <c r="FP351" s="114"/>
      <c r="FQ351" s="114"/>
      <c r="FR351" s="114"/>
      <c r="FS351" s="114"/>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c r="IC351" s="114"/>
      <c r="ID351" s="114"/>
      <c r="IE351" s="114"/>
      <c r="IF351" s="114"/>
      <c r="IG351" s="114"/>
      <c r="IH351" s="114"/>
      <c r="II351" s="114"/>
      <c r="IJ351" s="114"/>
      <c r="IK351" s="114"/>
      <c r="IL351" s="114"/>
      <c r="IM351" s="114"/>
      <c r="IN351" s="114"/>
      <c r="IO351" s="114"/>
      <c r="IP351" s="114"/>
      <c r="IQ351" s="114"/>
      <c r="IR351" s="114"/>
      <c r="IS351" s="114"/>
      <c r="IT351" s="114"/>
      <c r="IU351" s="114"/>
      <c r="IV351" s="114"/>
      <c r="IW351" s="114"/>
      <c r="IX351" s="114"/>
      <c r="IY351" s="114"/>
      <c r="IZ351" s="114"/>
      <c r="JA351" s="114"/>
      <c r="JB351" s="114"/>
      <c r="JC351" s="114"/>
      <c r="JD351" s="114"/>
      <c r="JE351" s="114"/>
      <c r="JF351" s="114"/>
      <c r="JG351" s="114"/>
      <c r="JH351" s="114"/>
      <c r="JI351" s="114"/>
      <c r="JJ351" s="114"/>
      <c r="JK351" s="114"/>
      <c r="JL351" s="114"/>
      <c r="JM351" s="114"/>
      <c r="JN351" s="114"/>
      <c r="JO351" s="114"/>
      <c r="JP351" s="114"/>
      <c r="JQ351" s="114"/>
      <c r="JR351" s="114"/>
      <c r="JS351" s="114"/>
      <c r="JT351" s="114"/>
      <c r="JU351" s="114"/>
      <c r="JV351" s="114"/>
      <c r="JW351" s="114"/>
      <c r="JX351" s="114"/>
      <c r="JY351" s="114"/>
      <c r="JZ351" s="114"/>
      <c r="KA351" s="114"/>
      <c r="KB351" s="114"/>
      <c r="KC351" s="114"/>
      <c r="KD351" s="114"/>
      <c r="KE351" s="114"/>
      <c r="KF351" s="114"/>
      <c r="KG351" s="114"/>
      <c r="KH351" s="114"/>
      <c r="KI351" s="114"/>
      <c r="KJ351" s="114"/>
      <c r="KK351" s="114"/>
      <c r="KL351" s="114"/>
      <c r="KM351" s="114"/>
      <c r="KN351" s="114"/>
      <c r="KO351" s="114"/>
      <c r="KP351" s="114"/>
      <c r="KQ351" s="114"/>
      <c r="KR351" s="114"/>
      <c r="KS351" s="114"/>
      <c r="KT351" s="114"/>
      <c r="KU351" s="114"/>
      <c r="KV351" s="114"/>
      <c r="KW351" s="114"/>
      <c r="KX351" s="114"/>
      <c r="KY351" s="114"/>
      <c r="KZ351" s="114"/>
      <c r="LA351" s="114"/>
      <c r="LB351" s="114"/>
      <c r="LC351" s="114"/>
    </row>
    <row r="352" spans="1:315" s="139" customFormat="1" ht="25" customHeight="1">
      <c r="A352" s="137"/>
      <c r="B352" s="170"/>
      <c r="C352" s="171"/>
      <c r="D352" s="172"/>
      <c r="E352" s="173"/>
      <c r="F352" s="173"/>
      <c r="G352" s="173"/>
      <c r="H352" s="174"/>
      <c r="I352" s="137"/>
      <c r="J352" s="175" t="str">
        <f t="shared" si="12"/>
        <v/>
      </c>
      <c r="K352" s="176"/>
      <c r="L352" s="177" t="str">
        <f t="shared" si="13"/>
        <v/>
      </c>
      <c r="M352" s="176"/>
      <c r="N352" s="177" t="str">
        <f t="shared" si="14"/>
        <v/>
      </c>
      <c r="O352" s="176"/>
      <c r="P352" s="177" t="str">
        <f t="shared" si="15"/>
        <v/>
      </c>
      <c r="Q352" s="178"/>
      <c r="R352" s="137"/>
      <c r="S352" s="175" t="str">
        <f t="shared" si="16"/>
        <v/>
      </c>
      <c r="T352" s="176"/>
      <c r="U352" s="177" t="str">
        <f t="shared" si="17"/>
        <v/>
      </c>
      <c r="V352" s="176"/>
      <c r="W352" s="177" t="str">
        <f t="shared" si="18"/>
        <v/>
      </c>
      <c r="X352" s="176"/>
      <c r="Y352" s="179" t="str">
        <f t="shared" si="19"/>
        <v/>
      </c>
      <c r="Z352" s="180"/>
      <c r="AA352" s="137"/>
      <c r="AB352" s="181"/>
      <c r="AC352" s="182" t="str">
        <f t="shared" si="10"/>
        <v/>
      </c>
      <c r="AD352" s="183" t="str">
        <f t="shared" si="11"/>
        <v/>
      </c>
      <c r="AE352" s="184"/>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c r="EV352" s="114"/>
      <c r="EW352" s="114"/>
      <c r="EX352" s="114"/>
      <c r="EY352" s="114"/>
      <c r="EZ352" s="114"/>
      <c r="FA352" s="114"/>
      <c r="FB352" s="114"/>
      <c r="FC352" s="114"/>
      <c r="FD352" s="114"/>
      <c r="FE352" s="114"/>
      <c r="FF352" s="114"/>
      <c r="FG352" s="114"/>
      <c r="FH352" s="114"/>
      <c r="FI352" s="114"/>
      <c r="FJ352" s="114"/>
      <c r="FK352" s="114"/>
      <c r="FL352" s="114"/>
      <c r="FM352" s="114"/>
      <c r="FN352" s="114"/>
      <c r="FO352" s="114"/>
      <c r="FP352" s="114"/>
      <c r="FQ352" s="114"/>
      <c r="FR352" s="114"/>
      <c r="FS352" s="114"/>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c r="IC352" s="114"/>
      <c r="ID352" s="114"/>
      <c r="IE352" s="114"/>
      <c r="IF352" s="114"/>
      <c r="IG352" s="114"/>
      <c r="IH352" s="114"/>
      <c r="II352" s="114"/>
      <c r="IJ352" s="114"/>
      <c r="IK352" s="114"/>
      <c r="IL352" s="114"/>
      <c r="IM352" s="114"/>
      <c r="IN352" s="114"/>
      <c r="IO352" s="114"/>
      <c r="IP352" s="114"/>
      <c r="IQ352" s="114"/>
      <c r="IR352" s="114"/>
      <c r="IS352" s="114"/>
      <c r="IT352" s="114"/>
      <c r="IU352" s="114"/>
      <c r="IV352" s="114"/>
      <c r="IW352" s="114"/>
      <c r="IX352" s="114"/>
      <c r="IY352" s="114"/>
      <c r="IZ352" s="114"/>
      <c r="JA352" s="114"/>
      <c r="JB352" s="114"/>
      <c r="JC352" s="114"/>
      <c r="JD352" s="114"/>
      <c r="JE352" s="114"/>
      <c r="JF352" s="114"/>
      <c r="JG352" s="114"/>
      <c r="JH352" s="114"/>
      <c r="JI352" s="114"/>
      <c r="JJ352" s="114"/>
      <c r="JK352" s="114"/>
      <c r="JL352" s="114"/>
      <c r="JM352" s="114"/>
      <c r="JN352" s="114"/>
      <c r="JO352" s="114"/>
      <c r="JP352" s="114"/>
      <c r="JQ352" s="114"/>
      <c r="JR352" s="114"/>
      <c r="JS352" s="114"/>
      <c r="JT352" s="114"/>
      <c r="JU352" s="114"/>
      <c r="JV352" s="114"/>
      <c r="JW352" s="114"/>
      <c r="JX352" s="114"/>
      <c r="JY352" s="114"/>
      <c r="JZ352" s="114"/>
      <c r="KA352" s="114"/>
      <c r="KB352" s="114"/>
      <c r="KC352" s="114"/>
      <c r="KD352" s="114"/>
      <c r="KE352" s="114"/>
      <c r="KF352" s="114"/>
      <c r="KG352" s="114"/>
      <c r="KH352" s="114"/>
      <c r="KI352" s="114"/>
      <c r="KJ352" s="114"/>
      <c r="KK352" s="114"/>
      <c r="KL352" s="114"/>
      <c r="KM352" s="114"/>
      <c r="KN352" s="114"/>
      <c r="KO352" s="114"/>
      <c r="KP352" s="114"/>
      <c r="KQ352" s="114"/>
      <c r="KR352" s="114"/>
      <c r="KS352" s="114"/>
      <c r="KT352" s="114"/>
      <c r="KU352" s="114"/>
      <c r="KV352" s="114"/>
      <c r="KW352" s="114"/>
      <c r="KX352" s="114"/>
      <c r="KY352" s="114"/>
      <c r="KZ352" s="114"/>
      <c r="LA352" s="114"/>
      <c r="LB352" s="114"/>
      <c r="LC352" s="114"/>
    </row>
    <row r="353" spans="1:315" s="139" customFormat="1" ht="25" customHeight="1">
      <c r="A353" s="137"/>
      <c r="B353" s="170"/>
      <c r="C353" s="171"/>
      <c r="D353" s="172"/>
      <c r="E353" s="173"/>
      <c r="F353" s="173"/>
      <c r="G353" s="173"/>
      <c r="H353" s="174"/>
      <c r="I353" s="137"/>
      <c r="J353" s="175" t="str">
        <f t="shared" si="12"/>
        <v/>
      </c>
      <c r="K353" s="176"/>
      <c r="L353" s="177" t="str">
        <f t="shared" si="13"/>
        <v/>
      </c>
      <c r="M353" s="176"/>
      <c r="N353" s="177" t="str">
        <f t="shared" si="14"/>
        <v/>
      </c>
      <c r="O353" s="176"/>
      <c r="P353" s="177" t="str">
        <f t="shared" si="15"/>
        <v/>
      </c>
      <c r="Q353" s="178"/>
      <c r="R353" s="137"/>
      <c r="S353" s="175" t="str">
        <f t="shared" si="16"/>
        <v/>
      </c>
      <c r="T353" s="176"/>
      <c r="U353" s="177" t="str">
        <f t="shared" si="17"/>
        <v/>
      </c>
      <c r="V353" s="176"/>
      <c r="W353" s="177" t="str">
        <f t="shared" si="18"/>
        <v/>
      </c>
      <c r="X353" s="176"/>
      <c r="Y353" s="179" t="str">
        <f t="shared" si="19"/>
        <v/>
      </c>
      <c r="Z353" s="180"/>
      <c r="AA353" s="137"/>
      <c r="AB353" s="181"/>
      <c r="AC353" s="182" t="str">
        <f t="shared" si="10"/>
        <v/>
      </c>
      <c r="AD353" s="183" t="str">
        <f t="shared" si="11"/>
        <v/>
      </c>
      <c r="AE353" s="184"/>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7"/>
      <c r="BE353" s="137"/>
      <c r="BF353" s="137"/>
      <c r="BG353" s="137"/>
      <c r="BH353" s="137"/>
      <c r="BI353" s="137"/>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CH353" s="114"/>
      <c r="CI353" s="114"/>
      <c r="CJ353" s="114"/>
      <c r="CK353" s="114"/>
      <c r="CL353" s="114"/>
      <c r="CM353" s="114"/>
      <c r="CN353" s="114"/>
      <c r="CO353" s="114"/>
      <c r="CP353" s="114"/>
      <c r="CQ353" s="114"/>
      <c r="CR353" s="114"/>
      <c r="CS353" s="114"/>
      <c r="CT353" s="114"/>
      <c r="CU353" s="114"/>
      <c r="CV353" s="114"/>
      <c r="CW353" s="114"/>
      <c r="CX353" s="114"/>
      <c r="CY353" s="114"/>
      <c r="CZ353" s="114"/>
      <c r="DA353" s="114"/>
      <c r="DB353" s="114"/>
      <c r="DC353" s="114"/>
      <c r="DD353" s="114"/>
      <c r="DE353" s="114"/>
      <c r="DF353" s="114"/>
      <c r="DG353" s="114"/>
      <c r="DH353" s="114"/>
      <c r="DI353" s="114"/>
      <c r="DJ353" s="114"/>
      <c r="DK353" s="114"/>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14"/>
      <c r="EH353" s="114"/>
      <c r="EI353" s="114"/>
      <c r="EJ353" s="114"/>
      <c r="EK353" s="114"/>
      <c r="EL353" s="114"/>
      <c r="EM353" s="114"/>
      <c r="EN353" s="114"/>
      <c r="EO353" s="114"/>
      <c r="EP353" s="114"/>
      <c r="EQ353" s="114"/>
      <c r="ER353" s="114"/>
      <c r="ES353" s="114"/>
      <c r="ET353" s="114"/>
      <c r="EU353" s="114"/>
      <c r="EV353" s="114"/>
      <c r="EW353" s="114"/>
      <c r="EX353" s="114"/>
      <c r="EY353" s="114"/>
      <c r="EZ353" s="114"/>
      <c r="FA353" s="114"/>
      <c r="FB353" s="114"/>
      <c r="FC353" s="114"/>
      <c r="FD353" s="114"/>
      <c r="FE353" s="114"/>
      <c r="FF353" s="114"/>
      <c r="FG353" s="114"/>
      <c r="FH353" s="114"/>
      <c r="FI353" s="114"/>
      <c r="FJ353" s="114"/>
      <c r="FK353" s="114"/>
      <c r="FL353" s="114"/>
      <c r="FM353" s="114"/>
      <c r="FN353" s="114"/>
      <c r="FO353" s="114"/>
      <c r="FP353" s="114"/>
      <c r="FQ353" s="114"/>
      <c r="FR353" s="114"/>
      <c r="FS353" s="114"/>
      <c r="FT353" s="114"/>
      <c r="FU353" s="114"/>
      <c r="FV353" s="114"/>
      <c r="FW353" s="114"/>
      <c r="FX353" s="114"/>
      <c r="FY353" s="114"/>
      <c r="FZ353" s="114"/>
      <c r="GA353" s="114"/>
      <c r="GB353" s="114"/>
      <c r="GC353" s="114"/>
      <c r="GD353" s="114"/>
      <c r="GE353" s="114"/>
      <c r="GF353" s="114"/>
      <c r="GG353" s="114"/>
      <c r="GH353" s="114"/>
      <c r="GI353" s="114"/>
      <c r="GJ353" s="114"/>
      <c r="GK353" s="114"/>
      <c r="GL353" s="114"/>
      <c r="GM353" s="114"/>
      <c r="GN353" s="114"/>
      <c r="GO353" s="114"/>
      <c r="GP353" s="114"/>
      <c r="GQ353" s="114"/>
      <c r="GR353" s="114"/>
      <c r="GS353" s="114"/>
      <c r="GT353" s="114"/>
      <c r="GU353" s="114"/>
      <c r="GV353" s="114"/>
      <c r="GW353" s="114"/>
      <c r="GX353" s="114"/>
      <c r="GY353" s="114"/>
      <c r="GZ353" s="114"/>
      <c r="HA353" s="114"/>
      <c r="HB353" s="114"/>
      <c r="HC353" s="114"/>
      <c r="HD353" s="114"/>
      <c r="HE353" s="114"/>
      <c r="HF353" s="114"/>
      <c r="HG353" s="114"/>
      <c r="HH353" s="114"/>
      <c r="HI353" s="114"/>
      <c r="HJ353" s="114"/>
      <c r="HK353" s="114"/>
      <c r="HL353" s="114"/>
      <c r="HM353" s="114"/>
      <c r="HN353" s="114"/>
      <c r="HO353" s="114"/>
      <c r="HP353" s="114"/>
      <c r="HQ353" s="114"/>
      <c r="HR353" s="114"/>
      <c r="HS353" s="114"/>
      <c r="HT353" s="114"/>
      <c r="HU353" s="114"/>
      <c r="HV353" s="114"/>
      <c r="HW353" s="114"/>
      <c r="HX353" s="114"/>
      <c r="HY353" s="114"/>
      <c r="HZ353" s="114"/>
      <c r="IA353" s="114"/>
      <c r="IB353" s="114"/>
      <c r="IC353" s="114"/>
      <c r="ID353" s="114"/>
      <c r="IE353" s="114"/>
      <c r="IF353" s="114"/>
      <c r="IG353" s="114"/>
      <c r="IH353" s="114"/>
      <c r="II353" s="114"/>
      <c r="IJ353" s="114"/>
      <c r="IK353" s="114"/>
      <c r="IL353" s="114"/>
      <c r="IM353" s="114"/>
      <c r="IN353" s="114"/>
      <c r="IO353" s="114"/>
      <c r="IP353" s="114"/>
      <c r="IQ353" s="114"/>
      <c r="IR353" s="114"/>
      <c r="IS353" s="114"/>
      <c r="IT353" s="114"/>
      <c r="IU353" s="114"/>
      <c r="IV353" s="114"/>
      <c r="IW353" s="114"/>
      <c r="IX353" s="114"/>
      <c r="IY353" s="114"/>
      <c r="IZ353" s="114"/>
      <c r="JA353" s="114"/>
      <c r="JB353" s="114"/>
      <c r="JC353" s="114"/>
      <c r="JD353" s="114"/>
      <c r="JE353" s="114"/>
      <c r="JF353" s="114"/>
      <c r="JG353" s="114"/>
      <c r="JH353" s="114"/>
      <c r="JI353" s="114"/>
      <c r="JJ353" s="114"/>
      <c r="JK353" s="114"/>
      <c r="JL353" s="114"/>
      <c r="JM353" s="114"/>
      <c r="JN353" s="114"/>
      <c r="JO353" s="114"/>
      <c r="JP353" s="114"/>
      <c r="JQ353" s="114"/>
      <c r="JR353" s="114"/>
      <c r="JS353" s="114"/>
      <c r="JT353" s="114"/>
      <c r="JU353" s="114"/>
      <c r="JV353" s="114"/>
      <c r="JW353" s="114"/>
      <c r="JX353" s="114"/>
      <c r="JY353" s="114"/>
      <c r="JZ353" s="114"/>
      <c r="KA353" s="114"/>
      <c r="KB353" s="114"/>
      <c r="KC353" s="114"/>
      <c r="KD353" s="114"/>
      <c r="KE353" s="114"/>
      <c r="KF353" s="114"/>
      <c r="KG353" s="114"/>
      <c r="KH353" s="114"/>
      <c r="KI353" s="114"/>
      <c r="KJ353" s="114"/>
      <c r="KK353" s="114"/>
      <c r="KL353" s="114"/>
      <c r="KM353" s="114"/>
      <c r="KN353" s="114"/>
      <c r="KO353" s="114"/>
      <c r="KP353" s="114"/>
      <c r="KQ353" s="114"/>
      <c r="KR353" s="114"/>
      <c r="KS353" s="114"/>
      <c r="KT353" s="114"/>
      <c r="KU353" s="114"/>
      <c r="KV353" s="114"/>
      <c r="KW353" s="114"/>
      <c r="KX353" s="114"/>
      <c r="KY353" s="114"/>
      <c r="KZ353" s="114"/>
      <c r="LA353" s="114"/>
      <c r="LB353" s="114"/>
      <c r="LC353" s="114"/>
    </row>
    <row r="354" spans="1:315" s="139" customFormat="1" ht="25" customHeight="1">
      <c r="A354" s="137"/>
      <c r="B354" s="170"/>
      <c r="C354" s="171"/>
      <c r="D354" s="172"/>
      <c r="E354" s="173"/>
      <c r="F354" s="173"/>
      <c r="G354" s="173"/>
      <c r="H354" s="174"/>
      <c r="I354" s="137"/>
      <c r="J354" s="175" t="str">
        <f t="shared" si="12"/>
        <v/>
      </c>
      <c r="K354" s="176"/>
      <c r="L354" s="177" t="str">
        <f t="shared" si="13"/>
        <v/>
      </c>
      <c r="M354" s="176"/>
      <c r="N354" s="177" t="str">
        <f t="shared" si="14"/>
        <v/>
      </c>
      <c r="O354" s="176"/>
      <c r="P354" s="177" t="str">
        <f t="shared" si="15"/>
        <v/>
      </c>
      <c r="Q354" s="178"/>
      <c r="R354" s="137"/>
      <c r="S354" s="175" t="str">
        <f t="shared" si="16"/>
        <v/>
      </c>
      <c r="T354" s="176"/>
      <c r="U354" s="177" t="str">
        <f t="shared" si="17"/>
        <v/>
      </c>
      <c r="V354" s="176"/>
      <c r="W354" s="177" t="str">
        <f t="shared" si="18"/>
        <v/>
      </c>
      <c r="X354" s="176"/>
      <c r="Y354" s="179" t="str">
        <f t="shared" si="19"/>
        <v/>
      </c>
      <c r="Z354" s="180"/>
      <c r="AA354" s="137"/>
      <c r="AB354" s="181"/>
      <c r="AC354" s="182" t="str">
        <f t="shared" si="10"/>
        <v/>
      </c>
      <c r="AD354" s="183" t="str">
        <f t="shared" si="11"/>
        <v/>
      </c>
      <c r="AE354" s="184"/>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7"/>
      <c r="BE354" s="137"/>
      <c r="BF354" s="137"/>
      <c r="BG354" s="137"/>
      <c r="BH354" s="137"/>
      <c r="BI354" s="137"/>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14"/>
      <c r="EH354" s="114"/>
      <c r="EI354" s="114"/>
      <c r="EJ354" s="114"/>
      <c r="EK354" s="114"/>
      <c r="EL354" s="114"/>
      <c r="EM354" s="114"/>
      <c r="EN354" s="114"/>
      <c r="EO354" s="114"/>
      <c r="EP354" s="114"/>
      <c r="EQ354" s="114"/>
      <c r="ER354" s="114"/>
      <c r="ES354" s="114"/>
      <c r="ET354" s="114"/>
      <c r="EU354" s="114"/>
      <c r="EV354" s="114"/>
      <c r="EW354" s="114"/>
      <c r="EX354" s="114"/>
      <c r="EY354" s="114"/>
      <c r="EZ354" s="114"/>
      <c r="FA354" s="114"/>
      <c r="FB354" s="114"/>
      <c r="FC354" s="114"/>
      <c r="FD354" s="114"/>
      <c r="FE354" s="114"/>
      <c r="FF354" s="114"/>
      <c r="FG354" s="114"/>
      <c r="FH354" s="114"/>
      <c r="FI354" s="114"/>
      <c r="FJ354" s="114"/>
      <c r="FK354" s="114"/>
      <c r="FL354" s="114"/>
      <c r="FM354" s="114"/>
      <c r="FN354" s="114"/>
      <c r="FO354" s="114"/>
      <c r="FP354" s="114"/>
      <c r="FQ354" s="114"/>
      <c r="FR354" s="114"/>
      <c r="FS354" s="114"/>
      <c r="FT354" s="114"/>
      <c r="FU354" s="114"/>
      <c r="FV354" s="114"/>
      <c r="FW354" s="114"/>
      <c r="FX354" s="114"/>
      <c r="FY354" s="114"/>
      <c r="FZ354" s="114"/>
      <c r="GA354" s="114"/>
      <c r="GB354" s="114"/>
      <c r="GC354" s="114"/>
      <c r="GD354" s="114"/>
      <c r="GE354" s="114"/>
      <c r="GF354" s="114"/>
      <c r="GG354" s="114"/>
      <c r="GH354" s="114"/>
      <c r="GI354" s="114"/>
      <c r="GJ354" s="114"/>
      <c r="GK354" s="114"/>
      <c r="GL354" s="114"/>
      <c r="GM354" s="114"/>
      <c r="GN354" s="114"/>
      <c r="GO354" s="114"/>
      <c r="GP354" s="114"/>
      <c r="GQ354" s="114"/>
      <c r="GR354" s="114"/>
      <c r="GS354" s="114"/>
      <c r="GT354" s="114"/>
      <c r="GU354" s="114"/>
      <c r="GV354" s="114"/>
      <c r="GW354" s="114"/>
      <c r="GX354" s="114"/>
      <c r="GY354" s="114"/>
      <c r="GZ354" s="114"/>
      <c r="HA354" s="114"/>
      <c r="HB354" s="114"/>
      <c r="HC354" s="114"/>
      <c r="HD354" s="114"/>
      <c r="HE354" s="114"/>
      <c r="HF354" s="114"/>
      <c r="HG354" s="114"/>
      <c r="HH354" s="114"/>
      <c r="HI354" s="114"/>
      <c r="HJ354" s="114"/>
      <c r="HK354" s="114"/>
      <c r="HL354" s="114"/>
      <c r="HM354" s="114"/>
      <c r="HN354" s="114"/>
      <c r="HO354" s="114"/>
      <c r="HP354" s="114"/>
      <c r="HQ354" s="114"/>
      <c r="HR354" s="114"/>
      <c r="HS354" s="114"/>
      <c r="HT354" s="114"/>
      <c r="HU354" s="114"/>
      <c r="HV354" s="114"/>
      <c r="HW354" s="114"/>
      <c r="HX354" s="114"/>
      <c r="HY354" s="114"/>
      <c r="HZ354" s="114"/>
      <c r="IA354" s="114"/>
      <c r="IB354" s="114"/>
      <c r="IC354" s="114"/>
      <c r="ID354" s="114"/>
      <c r="IE354" s="114"/>
      <c r="IF354" s="114"/>
      <c r="IG354" s="114"/>
      <c r="IH354" s="114"/>
      <c r="II354" s="114"/>
      <c r="IJ354" s="114"/>
      <c r="IK354" s="114"/>
      <c r="IL354" s="114"/>
      <c r="IM354" s="114"/>
      <c r="IN354" s="114"/>
      <c r="IO354" s="114"/>
      <c r="IP354" s="114"/>
      <c r="IQ354" s="114"/>
      <c r="IR354" s="114"/>
      <c r="IS354" s="114"/>
      <c r="IT354" s="114"/>
      <c r="IU354" s="114"/>
      <c r="IV354" s="114"/>
      <c r="IW354" s="114"/>
      <c r="IX354" s="114"/>
      <c r="IY354" s="114"/>
      <c r="IZ354" s="114"/>
      <c r="JA354" s="114"/>
      <c r="JB354" s="114"/>
      <c r="JC354" s="114"/>
      <c r="JD354" s="114"/>
      <c r="JE354" s="114"/>
      <c r="JF354" s="114"/>
      <c r="JG354" s="114"/>
      <c r="JH354" s="114"/>
      <c r="JI354" s="114"/>
      <c r="JJ354" s="114"/>
      <c r="JK354" s="114"/>
      <c r="JL354" s="114"/>
      <c r="JM354" s="114"/>
      <c r="JN354" s="114"/>
      <c r="JO354" s="114"/>
      <c r="JP354" s="114"/>
      <c r="JQ354" s="114"/>
      <c r="JR354" s="114"/>
      <c r="JS354" s="114"/>
      <c r="JT354" s="114"/>
      <c r="JU354" s="114"/>
      <c r="JV354" s="114"/>
      <c r="JW354" s="114"/>
      <c r="JX354" s="114"/>
      <c r="JY354" s="114"/>
      <c r="JZ354" s="114"/>
      <c r="KA354" s="114"/>
      <c r="KB354" s="114"/>
      <c r="KC354" s="114"/>
      <c r="KD354" s="114"/>
      <c r="KE354" s="114"/>
      <c r="KF354" s="114"/>
      <c r="KG354" s="114"/>
      <c r="KH354" s="114"/>
      <c r="KI354" s="114"/>
      <c r="KJ354" s="114"/>
      <c r="KK354" s="114"/>
      <c r="KL354" s="114"/>
      <c r="KM354" s="114"/>
      <c r="KN354" s="114"/>
      <c r="KO354" s="114"/>
      <c r="KP354" s="114"/>
      <c r="KQ354" s="114"/>
      <c r="KR354" s="114"/>
      <c r="KS354" s="114"/>
      <c r="KT354" s="114"/>
      <c r="KU354" s="114"/>
      <c r="KV354" s="114"/>
      <c r="KW354" s="114"/>
      <c r="KX354" s="114"/>
      <c r="KY354" s="114"/>
      <c r="KZ354" s="114"/>
      <c r="LA354" s="114"/>
      <c r="LB354" s="114"/>
      <c r="LC354" s="114"/>
    </row>
    <row r="355" spans="1:315" s="139" customFormat="1" ht="25" customHeight="1">
      <c r="A355" s="137"/>
      <c r="B355" s="170"/>
      <c r="C355" s="171"/>
      <c r="D355" s="172"/>
      <c r="E355" s="173"/>
      <c r="F355" s="173"/>
      <c r="G355" s="173"/>
      <c r="H355" s="174"/>
      <c r="I355" s="137"/>
      <c r="J355" s="175" t="str">
        <f t="shared" si="12"/>
        <v/>
      </c>
      <c r="K355" s="176"/>
      <c r="L355" s="177" t="str">
        <f t="shared" si="13"/>
        <v/>
      </c>
      <c r="M355" s="176"/>
      <c r="N355" s="177" t="str">
        <f t="shared" si="14"/>
        <v/>
      </c>
      <c r="O355" s="176"/>
      <c r="P355" s="177" t="str">
        <f t="shared" si="15"/>
        <v/>
      </c>
      <c r="Q355" s="178"/>
      <c r="R355" s="137"/>
      <c r="S355" s="175" t="str">
        <f t="shared" si="16"/>
        <v/>
      </c>
      <c r="T355" s="176"/>
      <c r="U355" s="177" t="str">
        <f t="shared" si="17"/>
        <v/>
      </c>
      <c r="V355" s="176"/>
      <c r="W355" s="177" t="str">
        <f t="shared" si="18"/>
        <v/>
      </c>
      <c r="X355" s="176"/>
      <c r="Y355" s="179" t="str">
        <f t="shared" si="19"/>
        <v/>
      </c>
      <c r="Z355" s="180"/>
      <c r="AA355" s="137"/>
      <c r="AB355" s="181"/>
      <c r="AC355" s="182" t="str">
        <f t="shared" si="10"/>
        <v/>
      </c>
      <c r="AD355" s="183" t="str">
        <f t="shared" si="11"/>
        <v/>
      </c>
      <c r="AE355" s="184"/>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7"/>
      <c r="BE355" s="137"/>
      <c r="BF355" s="137"/>
      <c r="BG355" s="137"/>
      <c r="BH355" s="137"/>
      <c r="BI355" s="137"/>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c r="FH355" s="114"/>
      <c r="FI355" s="114"/>
      <c r="FJ355" s="114"/>
      <c r="FK355" s="114"/>
      <c r="FL355" s="114"/>
      <c r="FM355" s="114"/>
      <c r="FN355" s="114"/>
      <c r="FO355" s="114"/>
      <c r="FP355" s="114"/>
      <c r="FQ355" s="114"/>
      <c r="FR355" s="114"/>
      <c r="FS355" s="114"/>
      <c r="FT355" s="114"/>
      <c r="FU355" s="114"/>
      <c r="FV355" s="114"/>
      <c r="FW355" s="114"/>
      <c r="FX355" s="114"/>
      <c r="FY355" s="114"/>
      <c r="FZ355" s="114"/>
      <c r="GA355" s="114"/>
      <c r="GB355" s="114"/>
      <c r="GC355" s="114"/>
      <c r="GD355" s="114"/>
      <c r="GE355" s="114"/>
      <c r="GF355" s="114"/>
      <c r="GG355" s="114"/>
      <c r="GH355" s="114"/>
      <c r="GI355" s="114"/>
      <c r="GJ355" s="114"/>
      <c r="GK355" s="114"/>
      <c r="GL355" s="114"/>
      <c r="GM355" s="114"/>
      <c r="GN355" s="114"/>
      <c r="GO355" s="114"/>
      <c r="GP355" s="114"/>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c r="HR355" s="114"/>
      <c r="HS355" s="114"/>
      <c r="HT355" s="114"/>
      <c r="HU355" s="114"/>
      <c r="HV355" s="114"/>
      <c r="HW355" s="114"/>
      <c r="HX355" s="114"/>
      <c r="HY355" s="114"/>
      <c r="HZ355" s="114"/>
      <c r="IA355" s="114"/>
      <c r="IB355" s="114"/>
      <c r="IC355" s="114"/>
      <c r="ID355" s="114"/>
      <c r="IE355" s="114"/>
      <c r="IF355" s="114"/>
      <c r="IG355" s="114"/>
      <c r="IH355" s="114"/>
      <c r="II355" s="114"/>
      <c r="IJ355" s="114"/>
      <c r="IK355" s="114"/>
      <c r="IL355" s="114"/>
      <c r="IM355" s="114"/>
      <c r="IN355" s="114"/>
      <c r="IO355" s="114"/>
      <c r="IP355" s="114"/>
      <c r="IQ355" s="114"/>
      <c r="IR355" s="114"/>
      <c r="IS355" s="114"/>
      <c r="IT355" s="114"/>
      <c r="IU355" s="114"/>
      <c r="IV355" s="114"/>
      <c r="IW355" s="114"/>
      <c r="IX355" s="114"/>
      <c r="IY355" s="114"/>
      <c r="IZ355" s="114"/>
      <c r="JA355" s="114"/>
      <c r="JB355" s="114"/>
      <c r="JC355" s="114"/>
      <c r="JD355" s="114"/>
      <c r="JE355" s="114"/>
      <c r="JF355" s="114"/>
      <c r="JG355" s="114"/>
      <c r="JH355" s="114"/>
      <c r="JI355" s="114"/>
      <c r="JJ355" s="114"/>
      <c r="JK355" s="114"/>
      <c r="JL355" s="114"/>
      <c r="JM355" s="114"/>
      <c r="JN355" s="114"/>
      <c r="JO355" s="114"/>
      <c r="JP355" s="114"/>
      <c r="JQ355" s="114"/>
      <c r="JR355" s="114"/>
      <c r="JS355" s="114"/>
      <c r="JT355" s="114"/>
      <c r="JU355" s="114"/>
      <c r="JV355" s="114"/>
      <c r="JW355" s="114"/>
      <c r="JX355" s="114"/>
      <c r="JY355" s="114"/>
      <c r="JZ355" s="114"/>
      <c r="KA355" s="114"/>
      <c r="KB355" s="114"/>
      <c r="KC355" s="114"/>
      <c r="KD355" s="114"/>
      <c r="KE355" s="114"/>
      <c r="KF355" s="114"/>
      <c r="KG355" s="114"/>
      <c r="KH355" s="114"/>
      <c r="KI355" s="114"/>
      <c r="KJ355" s="114"/>
      <c r="KK355" s="114"/>
      <c r="KL355" s="114"/>
      <c r="KM355" s="114"/>
      <c r="KN355" s="114"/>
      <c r="KO355" s="114"/>
      <c r="KP355" s="114"/>
      <c r="KQ355" s="114"/>
      <c r="KR355" s="114"/>
      <c r="KS355" s="114"/>
      <c r="KT355" s="114"/>
      <c r="KU355" s="114"/>
      <c r="KV355" s="114"/>
      <c r="KW355" s="114"/>
      <c r="KX355" s="114"/>
      <c r="KY355" s="114"/>
      <c r="KZ355" s="114"/>
      <c r="LA355" s="114"/>
      <c r="LB355" s="114"/>
      <c r="LC355" s="114"/>
    </row>
    <row r="356" spans="1:315" s="139" customFormat="1" ht="25" customHeight="1">
      <c r="A356" s="137"/>
      <c r="B356" s="170"/>
      <c r="C356" s="171"/>
      <c r="D356" s="172"/>
      <c r="E356" s="173"/>
      <c r="F356" s="173"/>
      <c r="G356" s="173"/>
      <c r="H356" s="174"/>
      <c r="I356" s="137"/>
      <c r="J356" s="175" t="str">
        <f t="shared" si="12"/>
        <v/>
      </c>
      <c r="K356" s="176"/>
      <c r="L356" s="177" t="str">
        <f t="shared" si="13"/>
        <v/>
      </c>
      <c r="M356" s="176"/>
      <c r="N356" s="177" t="str">
        <f t="shared" si="14"/>
        <v/>
      </c>
      <c r="O356" s="176"/>
      <c r="P356" s="177" t="str">
        <f t="shared" si="15"/>
        <v/>
      </c>
      <c r="Q356" s="178"/>
      <c r="R356" s="137"/>
      <c r="S356" s="175" t="str">
        <f t="shared" si="16"/>
        <v/>
      </c>
      <c r="T356" s="176"/>
      <c r="U356" s="177" t="str">
        <f t="shared" si="17"/>
        <v/>
      </c>
      <c r="V356" s="176"/>
      <c r="W356" s="177" t="str">
        <f t="shared" si="18"/>
        <v/>
      </c>
      <c r="X356" s="176"/>
      <c r="Y356" s="179" t="str">
        <f t="shared" si="19"/>
        <v/>
      </c>
      <c r="Z356" s="180"/>
      <c r="AA356" s="137"/>
      <c r="AB356" s="181"/>
      <c r="AC356" s="182" t="str">
        <f t="shared" si="10"/>
        <v/>
      </c>
      <c r="AD356" s="183" t="str">
        <f t="shared" si="11"/>
        <v/>
      </c>
      <c r="AE356" s="184"/>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7"/>
      <c r="BE356" s="137"/>
      <c r="BF356" s="137"/>
      <c r="BG356" s="137"/>
      <c r="BH356" s="137"/>
      <c r="BI356" s="137"/>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CH356" s="114"/>
      <c r="CI356" s="114"/>
      <c r="CJ356" s="114"/>
      <c r="CK356" s="114"/>
      <c r="CL356" s="114"/>
      <c r="CM356" s="114"/>
      <c r="CN356" s="114"/>
      <c r="CO356" s="114"/>
      <c r="CP356" s="114"/>
      <c r="CQ356" s="114"/>
      <c r="CR356" s="114"/>
      <c r="CS356" s="114"/>
      <c r="CT356" s="114"/>
      <c r="CU356" s="114"/>
      <c r="CV356" s="114"/>
      <c r="CW356" s="114"/>
      <c r="CX356" s="114"/>
      <c r="CY356" s="114"/>
      <c r="CZ356" s="114"/>
      <c r="DA356" s="114"/>
      <c r="DB356" s="114"/>
      <c r="DC356" s="114"/>
      <c r="DD356" s="114"/>
      <c r="DE356" s="114"/>
      <c r="DF356" s="114"/>
      <c r="DG356" s="114"/>
      <c r="DH356" s="114"/>
      <c r="DI356" s="114"/>
      <c r="DJ356" s="114"/>
      <c r="DK356" s="114"/>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14"/>
      <c r="EH356" s="114"/>
      <c r="EI356" s="114"/>
      <c r="EJ356" s="114"/>
      <c r="EK356" s="114"/>
      <c r="EL356" s="114"/>
      <c r="EM356" s="114"/>
      <c r="EN356" s="114"/>
      <c r="EO356" s="114"/>
      <c r="EP356" s="114"/>
      <c r="EQ356" s="114"/>
      <c r="ER356" s="114"/>
      <c r="ES356" s="114"/>
      <c r="ET356" s="114"/>
      <c r="EU356" s="114"/>
      <c r="EV356" s="114"/>
      <c r="EW356" s="114"/>
      <c r="EX356" s="114"/>
      <c r="EY356" s="114"/>
      <c r="EZ356" s="114"/>
      <c r="FA356" s="114"/>
      <c r="FB356" s="114"/>
      <c r="FC356" s="114"/>
      <c r="FD356" s="114"/>
      <c r="FE356" s="114"/>
      <c r="FF356" s="114"/>
      <c r="FG356" s="114"/>
      <c r="FH356" s="114"/>
      <c r="FI356" s="114"/>
      <c r="FJ356" s="114"/>
      <c r="FK356" s="114"/>
      <c r="FL356" s="114"/>
      <c r="FM356" s="114"/>
      <c r="FN356" s="114"/>
      <c r="FO356" s="114"/>
      <c r="FP356" s="114"/>
      <c r="FQ356" s="114"/>
      <c r="FR356" s="114"/>
      <c r="FS356" s="114"/>
      <c r="FT356" s="114"/>
      <c r="FU356" s="114"/>
      <c r="FV356" s="114"/>
      <c r="FW356" s="114"/>
      <c r="FX356" s="114"/>
      <c r="FY356" s="114"/>
      <c r="FZ356" s="114"/>
      <c r="GA356" s="114"/>
      <c r="GB356" s="114"/>
      <c r="GC356" s="114"/>
      <c r="GD356" s="114"/>
      <c r="GE356" s="114"/>
      <c r="GF356" s="114"/>
      <c r="GG356" s="114"/>
      <c r="GH356" s="114"/>
      <c r="GI356" s="114"/>
      <c r="GJ356" s="114"/>
      <c r="GK356" s="114"/>
      <c r="GL356" s="114"/>
      <c r="GM356" s="114"/>
      <c r="GN356" s="114"/>
      <c r="GO356" s="114"/>
      <c r="GP356" s="114"/>
      <c r="GQ356" s="114"/>
      <c r="GR356" s="114"/>
      <c r="GS356" s="114"/>
      <c r="GT356" s="114"/>
      <c r="GU356" s="114"/>
      <c r="GV356" s="114"/>
      <c r="GW356" s="114"/>
      <c r="GX356" s="114"/>
      <c r="GY356" s="114"/>
      <c r="GZ356" s="114"/>
      <c r="HA356" s="114"/>
      <c r="HB356" s="114"/>
      <c r="HC356" s="114"/>
      <c r="HD356" s="114"/>
      <c r="HE356" s="114"/>
      <c r="HF356" s="114"/>
      <c r="HG356" s="114"/>
      <c r="HH356" s="114"/>
      <c r="HI356" s="114"/>
      <c r="HJ356" s="114"/>
      <c r="HK356" s="114"/>
      <c r="HL356" s="114"/>
      <c r="HM356" s="114"/>
      <c r="HN356" s="114"/>
      <c r="HO356" s="114"/>
      <c r="HP356" s="114"/>
      <c r="HQ356" s="114"/>
      <c r="HR356" s="114"/>
      <c r="HS356" s="114"/>
      <c r="HT356" s="114"/>
      <c r="HU356" s="114"/>
      <c r="HV356" s="114"/>
      <c r="HW356" s="114"/>
      <c r="HX356" s="114"/>
      <c r="HY356" s="114"/>
      <c r="HZ356" s="114"/>
      <c r="IA356" s="114"/>
      <c r="IB356" s="114"/>
      <c r="IC356" s="114"/>
      <c r="ID356" s="114"/>
      <c r="IE356" s="114"/>
      <c r="IF356" s="114"/>
      <c r="IG356" s="114"/>
      <c r="IH356" s="114"/>
      <c r="II356" s="114"/>
      <c r="IJ356" s="114"/>
      <c r="IK356" s="114"/>
      <c r="IL356" s="114"/>
      <c r="IM356" s="114"/>
      <c r="IN356" s="114"/>
      <c r="IO356" s="114"/>
      <c r="IP356" s="114"/>
      <c r="IQ356" s="114"/>
      <c r="IR356" s="114"/>
      <c r="IS356" s="114"/>
      <c r="IT356" s="114"/>
      <c r="IU356" s="114"/>
      <c r="IV356" s="114"/>
      <c r="IW356" s="114"/>
      <c r="IX356" s="114"/>
      <c r="IY356" s="114"/>
      <c r="IZ356" s="114"/>
      <c r="JA356" s="114"/>
      <c r="JB356" s="114"/>
      <c r="JC356" s="114"/>
      <c r="JD356" s="114"/>
      <c r="JE356" s="114"/>
      <c r="JF356" s="114"/>
      <c r="JG356" s="114"/>
      <c r="JH356" s="114"/>
      <c r="JI356" s="114"/>
      <c r="JJ356" s="114"/>
      <c r="JK356" s="114"/>
      <c r="JL356" s="114"/>
      <c r="JM356" s="114"/>
      <c r="JN356" s="114"/>
      <c r="JO356" s="114"/>
      <c r="JP356" s="114"/>
      <c r="JQ356" s="114"/>
      <c r="JR356" s="114"/>
      <c r="JS356" s="114"/>
      <c r="JT356" s="114"/>
      <c r="JU356" s="114"/>
      <c r="JV356" s="114"/>
      <c r="JW356" s="114"/>
      <c r="JX356" s="114"/>
      <c r="JY356" s="114"/>
      <c r="JZ356" s="114"/>
      <c r="KA356" s="114"/>
      <c r="KB356" s="114"/>
      <c r="KC356" s="114"/>
      <c r="KD356" s="114"/>
      <c r="KE356" s="114"/>
      <c r="KF356" s="114"/>
      <c r="KG356" s="114"/>
      <c r="KH356" s="114"/>
      <c r="KI356" s="114"/>
      <c r="KJ356" s="114"/>
      <c r="KK356" s="114"/>
      <c r="KL356" s="114"/>
      <c r="KM356" s="114"/>
      <c r="KN356" s="114"/>
      <c r="KO356" s="114"/>
      <c r="KP356" s="114"/>
      <c r="KQ356" s="114"/>
      <c r="KR356" s="114"/>
      <c r="KS356" s="114"/>
      <c r="KT356" s="114"/>
      <c r="KU356" s="114"/>
      <c r="KV356" s="114"/>
      <c r="KW356" s="114"/>
      <c r="KX356" s="114"/>
      <c r="KY356" s="114"/>
      <c r="KZ356" s="114"/>
      <c r="LA356" s="114"/>
      <c r="LB356" s="114"/>
      <c r="LC356" s="114"/>
    </row>
    <row r="357" spans="1:315" s="139" customFormat="1" ht="25" customHeight="1">
      <c r="A357" s="137"/>
      <c r="B357" s="170"/>
      <c r="C357" s="171"/>
      <c r="D357" s="172"/>
      <c r="E357" s="173"/>
      <c r="F357" s="173"/>
      <c r="G357" s="173"/>
      <c r="H357" s="174"/>
      <c r="I357" s="137"/>
      <c r="J357" s="175" t="str">
        <f t="shared" si="12"/>
        <v/>
      </c>
      <c r="K357" s="176"/>
      <c r="L357" s="177" t="str">
        <f t="shared" si="13"/>
        <v/>
      </c>
      <c r="M357" s="176"/>
      <c r="N357" s="177" t="str">
        <f t="shared" si="14"/>
        <v/>
      </c>
      <c r="O357" s="176"/>
      <c r="P357" s="177" t="str">
        <f t="shared" si="15"/>
        <v/>
      </c>
      <c r="Q357" s="178"/>
      <c r="R357" s="137"/>
      <c r="S357" s="175" t="str">
        <f t="shared" si="16"/>
        <v/>
      </c>
      <c r="T357" s="176"/>
      <c r="U357" s="177" t="str">
        <f t="shared" si="17"/>
        <v/>
      </c>
      <c r="V357" s="176"/>
      <c r="W357" s="177" t="str">
        <f t="shared" si="18"/>
        <v/>
      </c>
      <c r="X357" s="176"/>
      <c r="Y357" s="179" t="str">
        <f t="shared" si="19"/>
        <v/>
      </c>
      <c r="Z357" s="180"/>
      <c r="AA357" s="137"/>
      <c r="AB357" s="181"/>
      <c r="AC357" s="182" t="str">
        <f t="shared" si="10"/>
        <v/>
      </c>
      <c r="AD357" s="183" t="str">
        <f t="shared" si="11"/>
        <v/>
      </c>
      <c r="AE357" s="184"/>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7"/>
      <c r="BE357" s="137"/>
      <c r="BF357" s="137"/>
      <c r="BG357" s="137"/>
      <c r="BH357" s="137"/>
      <c r="BI357" s="137"/>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c r="EV357" s="114"/>
      <c r="EW357" s="114"/>
      <c r="EX357" s="114"/>
      <c r="EY357" s="114"/>
      <c r="EZ357" s="114"/>
      <c r="FA357" s="114"/>
      <c r="FB357" s="114"/>
      <c r="FC357" s="114"/>
      <c r="FD357" s="114"/>
      <c r="FE357" s="114"/>
      <c r="FF357" s="114"/>
      <c r="FG357" s="114"/>
      <c r="FH357" s="114"/>
      <c r="FI357" s="114"/>
      <c r="FJ357" s="114"/>
      <c r="FK357" s="114"/>
      <c r="FL357" s="114"/>
      <c r="FM357" s="114"/>
      <c r="FN357" s="114"/>
      <c r="FO357" s="114"/>
      <c r="FP357" s="114"/>
      <c r="FQ357" s="114"/>
      <c r="FR357" s="114"/>
      <c r="FS357" s="114"/>
      <c r="FT357" s="114"/>
      <c r="FU357" s="114"/>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c r="IC357" s="114"/>
      <c r="ID357" s="114"/>
      <c r="IE357" s="114"/>
      <c r="IF357" s="114"/>
      <c r="IG357" s="114"/>
      <c r="IH357" s="114"/>
      <c r="II357" s="114"/>
      <c r="IJ357" s="114"/>
      <c r="IK357" s="114"/>
      <c r="IL357" s="114"/>
      <c r="IM357" s="114"/>
      <c r="IN357" s="114"/>
      <c r="IO357" s="114"/>
      <c r="IP357" s="114"/>
      <c r="IQ357" s="114"/>
      <c r="IR357" s="114"/>
      <c r="IS357" s="114"/>
      <c r="IT357" s="114"/>
      <c r="IU357" s="114"/>
      <c r="IV357" s="114"/>
      <c r="IW357" s="114"/>
      <c r="IX357" s="114"/>
      <c r="IY357" s="114"/>
      <c r="IZ357" s="114"/>
      <c r="JA357" s="114"/>
      <c r="JB357" s="114"/>
      <c r="JC357" s="114"/>
      <c r="JD357" s="114"/>
      <c r="JE357" s="114"/>
      <c r="JF357" s="114"/>
      <c r="JG357" s="114"/>
      <c r="JH357" s="114"/>
      <c r="JI357" s="114"/>
      <c r="JJ357" s="114"/>
      <c r="JK357" s="114"/>
      <c r="JL357" s="114"/>
      <c r="JM357" s="114"/>
      <c r="JN357" s="114"/>
      <c r="JO357" s="114"/>
      <c r="JP357" s="114"/>
      <c r="JQ357" s="114"/>
      <c r="JR357" s="114"/>
      <c r="JS357" s="114"/>
      <c r="JT357" s="114"/>
      <c r="JU357" s="114"/>
      <c r="JV357" s="114"/>
      <c r="JW357" s="114"/>
      <c r="JX357" s="114"/>
      <c r="JY357" s="114"/>
      <c r="JZ357" s="114"/>
      <c r="KA357" s="114"/>
      <c r="KB357" s="114"/>
      <c r="KC357" s="114"/>
      <c r="KD357" s="114"/>
      <c r="KE357" s="114"/>
      <c r="KF357" s="114"/>
      <c r="KG357" s="114"/>
      <c r="KH357" s="114"/>
      <c r="KI357" s="114"/>
      <c r="KJ357" s="114"/>
      <c r="KK357" s="114"/>
      <c r="KL357" s="114"/>
      <c r="KM357" s="114"/>
      <c r="KN357" s="114"/>
      <c r="KO357" s="114"/>
      <c r="KP357" s="114"/>
      <c r="KQ357" s="114"/>
      <c r="KR357" s="114"/>
      <c r="KS357" s="114"/>
      <c r="KT357" s="114"/>
      <c r="KU357" s="114"/>
      <c r="KV357" s="114"/>
      <c r="KW357" s="114"/>
      <c r="KX357" s="114"/>
      <c r="KY357" s="114"/>
      <c r="KZ357" s="114"/>
      <c r="LA357" s="114"/>
      <c r="LB357" s="114"/>
      <c r="LC357" s="114"/>
    </row>
    <row r="358" spans="1:315" s="139" customFormat="1" ht="25" customHeight="1">
      <c r="A358" s="137"/>
      <c r="B358" s="170"/>
      <c r="C358" s="171"/>
      <c r="D358" s="172"/>
      <c r="E358" s="173"/>
      <c r="F358" s="173"/>
      <c r="G358" s="173"/>
      <c r="H358" s="174"/>
      <c r="I358" s="137"/>
      <c r="J358" s="175" t="str">
        <f t="shared" si="12"/>
        <v/>
      </c>
      <c r="K358" s="176"/>
      <c r="L358" s="177" t="str">
        <f t="shared" si="13"/>
        <v/>
      </c>
      <c r="M358" s="176"/>
      <c r="N358" s="177" t="str">
        <f t="shared" si="14"/>
        <v/>
      </c>
      <c r="O358" s="176"/>
      <c r="P358" s="177" t="str">
        <f t="shared" si="15"/>
        <v/>
      </c>
      <c r="Q358" s="178"/>
      <c r="R358" s="137"/>
      <c r="S358" s="175" t="str">
        <f t="shared" si="16"/>
        <v/>
      </c>
      <c r="T358" s="176"/>
      <c r="U358" s="177" t="str">
        <f t="shared" si="17"/>
        <v/>
      </c>
      <c r="V358" s="176"/>
      <c r="W358" s="177" t="str">
        <f t="shared" si="18"/>
        <v/>
      </c>
      <c r="X358" s="176"/>
      <c r="Y358" s="179" t="str">
        <f t="shared" si="19"/>
        <v/>
      </c>
      <c r="Z358" s="180"/>
      <c r="AA358" s="137"/>
      <c r="AB358" s="181"/>
      <c r="AC358" s="182" t="str">
        <f t="shared" si="10"/>
        <v/>
      </c>
      <c r="AD358" s="183" t="str">
        <f t="shared" si="11"/>
        <v/>
      </c>
      <c r="AE358" s="184"/>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7"/>
      <c r="BE358" s="137"/>
      <c r="BF358" s="137"/>
      <c r="BG358" s="137"/>
      <c r="BH358" s="137"/>
      <c r="BI358" s="137"/>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CH358" s="114"/>
      <c r="CI358" s="114"/>
      <c r="CJ358" s="114"/>
      <c r="CK358" s="114"/>
      <c r="CL358" s="114"/>
      <c r="CM358" s="114"/>
      <c r="CN358" s="114"/>
      <c r="CO358" s="114"/>
      <c r="CP358" s="114"/>
      <c r="CQ358" s="114"/>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14"/>
      <c r="EH358" s="114"/>
      <c r="EI358" s="114"/>
      <c r="EJ358" s="114"/>
      <c r="EK358" s="114"/>
      <c r="EL358" s="114"/>
      <c r="EM358" s="114"/>
      <c r="EN358" s="114"/>
      <c r="EO358" s="114"/>
      <c r="EP358" s="114"/>
      <c r="EQ358" s="114"/>
      <c r="ER358" s="114"/>
      <c r="ES358" s="114"/>
      <c r="ET358" s="114"/>
      <c r="EU358" s="114"/>
      <c r="EV358" s="114"/>
      <c r="EW358" s="114"/>
      <c r="EX358" s="114"/>
      <c r="EY358" s="114"/>
      <c r="EZ358" s="114"/>
      <c r="FA358" s="114"/>
      <c r="FB358" s="114"/>
      <c r="FC358" s="114"/>
      <c r="FD358" s="114"/>
      <c r="FE358" s="114"/>
      <c r="FF358" s="114"/>
      <c r="FG358" s="114"/>
      <c r="FH358" s="114"/>
      <c r="FI358" s="114"/>
      <c r="FJ358" s="114"/>
      <c r="FK358" s="114"/>
      <c r="FL358" s="114"/>
      <c r="FM358" s="114"/>
      <c r="FN358" s="114"/>
      <c r="FO358" s="114"/>
      <c r="FP358" s="114"/>
      <c r="FQ358" s="114"/>
      <c r="FR358" s="114"/>
      <c r="FS358" s="114"/>
      <c r="FT358" s="114"/>
      <c r="FU358" s="114"/>
      <c r="FV358" s="114"/>
      <c r="FW358" s="114"/>
      <c r="FX358" s="114"/>
      <c r="FY358" s="114"/>
      <c r="FZ358" s="114"/>
      <c r="GA358" s="114"/>
      <c r="GB358" s="114"/>
      <c r="GC358" s="114"/>
      <c r="GD358" s="114"/>
      <c r="GE358" s="114"/>
      <c r="GF358" s="114"/>
      <c r="GG358" s="114"/>
      <c r="GH358" s="114"/>
      <c r="GI358" s="114"/>
      <c r="GJ358" s="114"/>
      <c r="GK358" s="114"/>
      <c r="GL358" s="114"/>
      <c r="GM358" s="114"/>
      <c r="GN358" s="114"/>
      <c r="GO358" s="114"/>
      <c r="GP358" s="114"/>
      <c r="GQ358" s="114"/>
      <c r="GR358" s="114"/>
      <c r="GS358" s="114"/>
      <c r="GT358" s="114"/>
      <c r="GU358" s="114"/>
      <c r="GV358" s="114"/>
      <c r="GW358" s="114"/>
      <c r="GX358" s="114"/>
      <c r="GY358" s="114"/>
      <c r="GZ358" s="114"/>
      <c r="HA358" s="114"/>
      <c r="HB358" s="114"/>
      <c r="HC358" s="114"/>
      <c r="HD358" s="114"/>
      <c r="HE358" s="114"/>
      <c r="HF358" s="114"/>
      <c r="HG358" s="114"/>
      <c r="HH358" s="114"/>
      <c r="HI358" s="114"/>
      <c r="HJ358" s="114"/>
      <c r="HK358" s="114"/>
      <c r="HL358" s="114"/>
      <c r="HM358" s="114"/>
      <c r="HN358" s="114"/>
      <c r="HO358" s="114"/>
      <c r="HP358" s="114"/>
      <c r="HQ358" s="114"/>
      <c r="HR358" s="114"/>
      <c r="HS358" s="114"/>
      <c r="HT358" s="114"/>
      <c r="HU358" s="114"/>
      <c r="HV358" s="114"/>
      <c r="HW358" s="114"/>
      <c r="HX358" s="114"/>
      <c r="HY358" s="114"/>
      <c r="HZ358" s="114"/>
      <c r="IA358" s="114"/>
      <c r="IB358" s="114"/>
      <c r="IC358" s="114"/>
      <c r="ID358" s="114"/>
      <c r="IE358" s="114"/>
      <c r="IF358" s="114"/>
      <c r="IG358" s="114"/>
      <c r="IH358" s="114"/>
      <c r="II358" s="114"/>
      <c r="IJ358" s="114"/>
      <c r="IK358" s="114"/>
      <c r="IL358" s="114"/>
      <c r="IM358" s="114"/>
      <c r="IN358" s="114"/>
      <c r="IO358" s="114"/>
      <c r="IP358" s="114"/>
      <c r="IQ358" s="114"/>
      <c r="IR358" s="114"/>
      <c r="IS358" s="114"/>
      <c r="IT358" s="114"/>
      <c r="IU358" s="114"/>
      <c r="IV358" s="114"/>
      <c r="IW358" s="114"/>
      <c r="IX358" s="114"/>
      <c r="IY358" s="114"/>
      <c r="IZ358" s="114"/>
      <c r="JA358" s="114"/>
      <c r="JB358" s="114"/>
      <c r="JC358" s="114"/>
      <c r="JD358" s="114"/>
      <c r="JE358" s="114"/>
      <c r="JF358" s="114"/>
      <c r="JG358" s="114"/>
      <c r="JH358" s="114"/>
      <c r="JI358" s="114"/>
      <c r="JJ358" s="114"/>
      <c r="JK358" s="114"/>
      <c r="JL358" s="114"/>
      <c r="JM358" s="114"/>
      <c r="JN358" s="114"/>
      <c r="JO358" s="114"/>
      <c r="JP358" s="114"/>
      <c r="JQ358" s="114"/>
      <c r="JR358" s="114"/>
      <c r="JS358" s="114"/>
      <c r="JT358" s="114"/>
      <c r="JU358" s="114"/>
      <c r="JV358" s="114"/>
      <c r="JW358" s="114"/>
      <c r="JX358" s="114"/>
      <c r="JY358" s="114"/>
      <c r="JZ358" s="114"/>
      <c r="KA358" s="114"/>
      <c r="KB358" s="114"/>
      <c r="KC358" s="114"/>
      <c r="KD358" s="114"/>
      <c r="KE358" s="114"/>
      <c r="KF358" s="114"/>
      <c r="KG358" s="114"/>
      <c r="KH358" s="114"/>
      <c r="KI358" s="114"/>
      <c r="KJ358" s="114"/>
      <c r="KK358" s="114"/>
      <c r="KL358" s="114"/>
      <c r="KM358" s="114"/>
      <c r="KN358" s="114"/>
      <c r="KO358" s="114"/>
      <c r="KP358" s="114"/>
      <c r="KQ358" s="114"/>
      <c r="KR358" s="114"/>
      <c r="KS358" s="114"/>
      <c r="KT358" s="114"/>
      <c r="KU358" s="114"/>
      <c r="KV358" s="114"/>
      <c r="KW358" s="114"/>
      <c r="KX358" s="114"/>
      <c r="KY358" s="114"/>
      <c r="KZ358" s="114"/>
      <c r="LA358" s="114"/>
      <c r="LB358" s="114"/>
      <c r="LC358" s="114"/>
    </row>
    <row r="359" spans="1:315" s="139" customFormat="1" ht="25" customHeight="1">
      <c r="A359" s="137"/>
      <c r="B359" s="170"/>
      <c r="C359" s="171"/>
      <c r="D359" s="172"/>
      <c r="E359" s="173"/>
      <c r="F359" s="173"/>
      <c r="G359" s="173"/>
      <c r="H359" s="174"/>
      <c r="I359" s="137"/>
      <c r="J359" s="175" t="str">
        <f t="shared" si="12"/>
        <v/>
      </c>
      <c r="K359" s="176"/>
      <c r="L359" s="177" t="str">
        <f t="shared" si="13"/>
        <v/>
      </c>
      <c r="M359" s="176"/>
      <c r="N359" s="177" t="str">
        <f t="shared" si="14"/>
        <v/>
      </c>
      <c r="O359" s="176"/>
      <c r="P359" s="177" t="str">
        <f t="shared" si="15"/>
        <v/>
      </c>
      <c r="Q359" s="178"/>
      <c r="R359" s="137"/>
      <c r="S359" s="175" t="str">
        <f t="shared" si="16"/>
        <v/>
      </c>
      <c r="T359" s="176"/>
      <c r="U359" s="177" t="str">
        <f t="shared" si="17"/>
        <v/>
      </c>
      <c r="V359" s="176"/>
      <c r="W359" s="177" t="str">
        <f t="shared" si="18"/>
        <v/>
      </c>
      <c r="X359" s="176"/>
      <c r="Y359" s="179" t="str">
        <f t="shared" si="19"/>
        <v/>
      </c>
      <c r="Z359" s="180"/>
      <c r="AA359" s="137"/>
      <c r="AB359" s="181"/>
      <c r="AC359" s="182" t="str">
        <f t="shared" si="10"/>
        <v/>
      </c>
      <c r="AD359" s="183" t="str">
        <f t="shared" si="11"/>
        <v/>
      </c>
      <c r="AE359" s="184"/>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7"/>
      <c r="BE359" s="137"/>
      <c r="BF359" s="137"/>
      <c r="BG359" s="137"/>
      <c r="BH359" s="137"/>
      <c r="BI359" s="137"/>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c r="FH359" s="114"/>
      <c r="FI359" s="114"/>
      <c r="FJ359" s="114"/>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c r="IC359" s="114"/>
      <c r="ID359" s="114"/>
      <c r="IE359" s="114"/>
      <c r="IF359" s="114"/>
      <c r="IG359" s="114"/>
      <c r="IH359" s="114"/>
      <c r="II359" s="114"/>
      <c r="IJ359" s="114"/>
      <c r="IK359" s="114"/>
      <c r="IL359" s="114"/>
      <c r="IM359" s="114"/>
      <c r="IN359" s="114"/>
      <c r="IO359" s="114"/>
      <c r="IP359" s="114"/>
      <c r="IQ359" s="114"/>
      <c r="IR359" s="114"/>
      <c r="IS359" s="114"/>
      <c r="IT359" s="114"/>
      <c r="IU359" s="114"/>
      <c r="IV359" s="114"/>
      <c r="IW359" s="114"/>
      <c r="IX359" s="114"/>
      <c r="IY359" s="114"/>
      <c r="IZ359" s="114"/>
      <c r="JA359" s="114"/>
      <c r="JB359" s="114"/>
      <c r="JC359" s="114"/>
      <c r="JD359" s="114"/>
      <c r="JE359" s="114"/>
      <c r="JF359" s="114"/>
      <c r="JG359" s="114"/>
      <c r="JH359" s="114"/>
      <c r="JI359" s="114"/>
      <c r="JJ359" s="114"/>
      <c r="JK359" s="114"/>
      <c r="JL359" s="114"/>
      <c r="JM359" s="114"/>
      <c r="JN359" s="114"/>
      <c r="JO359" s="114"/>
      <c r="JP359" s="114"/>
      <c r="JQ359" s="114"/>
      <c r="JR359" s="114"/>
      <c r="JS359" s="114"/>
      <c r="JT359" s="114"/>
      <c r="JU359" s="114"/>
      <c r="JV359" s="114"/>
      <c r="JW359" s="114"/>
      <c r="JX359" s="114"/>
      <c r="JY359" s="114"/>
      <c r="JZ359" s="114"/>
      <c r="KA359" s="114"/>
      <c r="KB359" s="114"/>
      <c r="KC359" s="114"/>
      <c r="KD359" s="114"/>
      <c r="KE359" s="114"/>
      <c r="KF359" s="114"/>
      <c r="KG359" s="114"/>
      <c r="KH359" s="114"/>
      <c r="KI359" s="114"/>
      <c r="KJ359" s="114"/>
      <c r="KK359" s="114"/>
      <c r="KL359" s="114"/>
      <c r="KM359" s="114"/>
      <c r="KN359" s="114"/>
      <c r="KO359" s="114"/>
      <c r="KP359" s="114"/>
      <c r="KQ359" s="114"/>
      <c r="KR359" s="114"/>
      <c r="KS359" s="114"/>
      <c r="KT359" s="114"/>
      <c r="KU359" s="114"/>
      <c r="KV359" s="114"/>
      <c r="KW359" s="114"/>
      <c r="KX359" s="114"/>
      <c r="KY359" s="114"/>
      <c r="KZ359" s="114"/>
      <c r="LA359" s="114"/>
      <c r="LB359" s="114"/>
      <c r="LC359" s="114"/>
    </row>
    <row r="360" spans="1:315" s="139" customFormat="1" ht="25" customHeight="1">
      <c r="A360" s="137"/>
      <c r="B360" s="170"/>
      <c r="C360" s="171"/>
      <c r="D360" s="172"/>
      <c r="E360" s="173"/>
      <c r="F360" s="173"/>
      <c r="G360" s="173"/>
      <c r="H360" s="174"/>
      <c r="I360" s="137"/>
      <c r="J360" s="175" t="str">
        <f t="shared" si="12"/>
        <v/>
      </c>
      <c r="K360" s="176"/>
      <c r="L360" s="177" t="str">
        <f t="shared" si="13"/>
        <v/>
      </c>
      <c r="M360" s="176"/>
      <c r="N360" s="177" t="str">
        <f t="shared" si="14"/>
        <v/>
      </c>
      <c r="O360" s="176"/>
      <c r="P360" s="177" t="str">
        <f t="shared" si="15"/>
        <v/>
      </c>
      <c r="Q360" s="178"/>
      <c r="R360" s="137"/>
      <c r="S360" s="175" t="str">
        <f t="shared" si="16"/>
        <v/>
      </c>
      <c r="T360" s="176"/>
      <c r="U360" s="177" t="str">
        <f t="shared" si="17"/>
        <v/>
      </c>
      <c r="V360" s="176"/>
      <c r="W360" s="177" t="str">
        <f t="shared" si="18"/>
        <v/>
      </c>
      <c r="X360" s="176"/>
      <c r="Y360" s="179" t="str">
        <f t="shared" si="19"/>
        <v/>
      </c>
      <c r="Z360" s="180"/>
      <c r="AA360" s="137"/>
      <c r="AB360" s="181"/>
      <c r="AC360" s="182" t="str">
        <f t="shared" si="10"/>
        <v/>
      </c>
      <c r="AD360" s="183" t="str">
        <f t="shared" si="11"/>
        <v/>
      </c>
      <c r="AE360" s="184"/>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7"/>
      <c r="BE360" s="137"/>
      <c r="BF360" s="137"/>
      <c r="BG360" s="137"/>
      <c r="BH360" s="137"/>
      <c r="BI360" s="137"/>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c r="FH360" s="114"/>
      <c r="FI360" s="114"/>
      <c r="FJ360" s="114"/>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c r="IW360" s="114"/>
      <c r="IX360" s="114"/>
      <c r="IY360" s="114"/>
      <c r="IZ360" s="114"/>
      <c r="JA360" s="114"/>
      <c r="JB360" s="114"/>
      <c r="JC360" s="114"/>
      <c r="JD360" s="114"/>
      <c r="JE360" s="114"/>
      <c r="JF360" s="114"/>
      <c r="JG360" s="114"/>
      <c r="JH360" s="114"/>
      <c r="JI360" s="114"/>
      <c r="JJ360" s="114"/>
      <c r="JK360" s="114"/>
      <c r="JL360" s="114"/>
      <c r="JM360" s="114"/>
      <c r="JN360" s="114"/>
      <c r="JO360" s="114"/>
      <c r="JP360" s="114"/>
      <c r="JQ360" s="114"/>
      <c r="JR360" s="114"/>
      <c r="JS360" s="114"/>
      <c r="JT360" s="114"/>
      <c r="JU360" s="114"/>
      <c r="JV360" s="114"/>
      <c r="JW360" s="114"/>
      <c r="JX360" s="114"/>
      <c r="JY360" s="114"/>
      <c r="JZ360" s="114"/>
      <c r="KA360" s="114"/>
      <c r="KB360" s="114"/>
      <c r="KC360" s="114"/>
      <c r="KD360" s="114"/>
      <c r="KE360" s="114"/>
      <c r="KF360" s="114"/>
      <c r="KG360" s="114"/>
      <c r="KH360" s="114"/>
      <c r="KI360" s="114"/>
      <c r="KJ360" s="114"/>
      <c r="KK360" s="114"/>
      <c r="KL360" s="114"/>
      <c r="KM360" s="114"/>
      <c r="KN360" s="114"/>
      <c r="KO360" s="114"/>
      <c r="KP360" s="114"/>
      <c r="KQ360" s="114"/>
      <c r="KR360" s="114"/>
      <c r="KS360" s="114"/>
      <c r="KT360" s="114"/>
      <c r="KU360" s="114"/>
      <c r="KV360" s="114"/>
      <c r="KW360" s="114"/>
      <c r="KX360" s="114"/>
      <c r="KY360" s="114"/>
      <c r="KZ360" s="114"/>
      <c r="LA360" s="114"/>
      <c r="LB360" s="114"/>
      <c r="LC360" s="114"/>
    </row>
    <row r="361" spans="1:315" s="139" customFormat="1" ht="25" customHeight="1">
      <c r="A361" s="137"/>
      <c r="B361" s="170"/>
      <c r="C361" s="171"/>
      <c r="D361" s="172"/>
      <c r="E361" s="173"/>
      <c r="F361" s="173"/>
      <c r="G361" s="173"/>
      <c r="H361" s="174"/>
      <c r="I361" s="137"/>
      <c r="J361" s="175" t="str">
        <f t="shared" si="12"/>
        <v/>
      </c>
      <c r="K361" s="176"/>
      <c r="L361" s="177" t="str">
        <f t="shared" si="13"/>
        <v/>
      </c>
      <c r="M361" s="176"/>
      <c r="N361" s="177" t="str">
        <f t="shared" si="14"/>
        <v/>
      </c>
      <c r="O361" s="176"/>
      <c r="P361" s="177" t="str">
        <f t="shared" si="15"/>
        <v/>
      </c>
      <c r="Q361" s="178"/>
      <c r="R361" s="137"/>
      <c r="S361" s="175" t="str">
        <f t="shared" si="16"/>
        <v/>
      </c>
      <c r="T361" s="176"/>
      <c r="U361" s="177" t="str">
        <f t="shared" si="17"/>
        <v/>
      </c>
      <c r="V361" s="176"/>
      <c r="W361" s="177" t="str">
        <f t="shared" si="18"/>
        <v/>
      </c>
      <c r="X361" s="176"/>
      <c r="Y361" s="179" t="str">
        <f t="shared" si="19"/>
        <v/>
      </c>
      <c r="Z361" s="180"/>
      <c r="AA361" s="137"/>
      <c r="AB361" s="181"/>
      <c r="AC361" s="182" t="str">
        <f t="shared" si="10"/>
        <v/>
      </c>
      <c r="AD361" s="183" t="str">
        <f t="shared" si="11"/>
        <v/>
      </c>
      <c r="AE361" s="184"/>
      <c r="AF361" s="137"/>
      <c r="AG361" s="137"/>
      <c r="AH361" s="137"/>
      <c r="AI361" s="137"/>
      <c r="AJ361" s="137"/>
      <c r="AK361" s="137"/>
      <c r="AL361" s="137"/>
      <c r="AM361" s="137"/>
      <c r="AN361" s="137"/>
      <c r="AO361" s="137"/>
      <c r="AP361" s="137"/>
      <c r="AQ361" s="137"/>
      <c r="AR361" s="137"/>
      <c r="AS361" s="137"/>
      <c r="AT361" s="137"/>
      <c r="AU361" s="137"/>
      <c r="AV361" s="137"/>
      <c r="AW361" s="137"/>
      <c r="AX361" s="137"/>
      <c r="AY361" s="137"/>
      <c r="AZ361" s="137"/>
      <c r="BA361" s="137"/>
      <c r="BB361" s="137"/>
      <c r="BC361" s="137"/>
      <c r="BD361" s="137"/>
      <c r="BE361" s="137"/>
      <c r="BF361" s="137"/>
      <c r="BG361" s="137"/>
      <c r="BH361" s="137"/>
      <c r="BI361" s="137"/>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CH361" s="114"/>
      <c r="CI361" s="114"/>
      <c r="CJ361" s="114"/>
      <c r="CK361" s="114"/>
      <c r="CL361" s="114"/>
      <c r="CM361" s="114"/>
      <c r="CN361" s="114"/>
      <c r="CO361" s="114"/>
      <c r="CP361" s="114"/>
      <c r="CQ361" s="114"/>
      <c r="CR361" s="114"/>
      <c r="CS361" s="114"/>
      <c r="CT361" s="114"/>
      <c r="CU361" s="114"/>
      <c r="CV361" s="114"/>
      <c r="CW361" s="114"/>
      <c r="CX361" s="114"/>
      <c r="CY361" s="114"/>
      <c r="CZ361" s="114"/>
      <c r="DA361" s="114"/>
      <c r="DB361" s="114"/>
      <c r="DC361" s="114"/>
      <c r="DD361" s="114"/>
      <c r="DE361" s="114"/>
      <c r="DF361" s="114"/>
      <c r="DG361" s="114"/>
      <c r="DH361" s="114"/>
      <c r="DI361" s="114"/>
      <c r="DJ361" s="114"/>
      <c r="DK361" s="114"/>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14"/>
      <c r="EH361" s="114"/>
      <c r="EI361" s="114"/>
      <c r="EJ361" s="114"/>
      <c r="EK361" s="114"/>
      <c r="EL361" s="114"/>
      <c r="EM361" s="114"/>
      <c r="EN361" s="114"/>
      <c r="EO361" s="114"/>
      <c r="EP361" s="114"/>
      <c r="EQ361" s="114"/>
      <c r="ER361" s="114"/>
      <c r="ES361" s="114"/>
      <c r="ET361" s="114"/>
      <c r="EU361" s="114"/>
      <c r="EV361" s="114"/>
      <c r="EW361" s="114"/>
      <c r="EX361" s="114"/>
      <c r="EY361" s="114"/>
      <c r="EZ361" s="114"/>
      <c r="FA361" s="114"/>
      <c r="FB361" s="114"/>
      <c r="FC361" s="114"/>
      <c r="FD361" s="114"/>
      <c r="FE361" s="114"/>
      <c r="FF361" s="114"/>
      <c r="FG361" s="114"/>
      <c r="FH361" s="114"/>
      <c r="FI361" s="114"/>
      <c r="FJ361" s="114"/>
      <c r="FK361" s="114"/>
      <c r="FL361" s="114"/>
      <c r="FM361" s="114"/>
      <c r="FN361" s="114"/>
      <c r="FO361" s="114"/>
      <c r="FP361" s="114"/>
      <c r="FQ361" s="114"/>
      <c r="FR361" s="114"/>
      <c r="FS361" s="114"/>
      <c r="FT361" s="114"/>
      <c r="FU361" s="114"/>
      <c r="FV361" s="114"/>
      <c r="FW361" s="114"/>
      <c r="FX361" s="114"/>
      <c r="FY361" s="114"/>
      <c r="FZ361" s="114"/>
      <c r="GA361" s="114"/>
      <c r="GB361" s="114"/>
      <c r="GC361" s="114"/>
      <c r="GD361" s="114"/>
      <c r="GE361" s="114"/>
      <c r="GF361" s="114"/>
      <c r="GG361" s="114"/>
      <c r="GH361" s="114"/>
      <c r="GI361" s="114"/>
      <c r="GJ361" s="114"/>
      <c r="GK361" s="114"/>
      <c r="GL361" s="114"/>
      <c r="GM361" s="114"/>
      <c r="GN361" s="114"/>
      <c r="GO361" s="114"/>
      <c r="GP361" s="114"/>
      <c r="GQ361" s="114"/>
      <c r="GR361" s="114"/>
      <c r="GS361" s="114"/>
      <c r="GT361" s="114"/>
      <c r="GU361" s="114"/>
      <c r="GV361" s="114"/>
      <c r="GW361" s="114"/>
      <c r="GX361" s="114"/>
      <c r="GY361" s="114"/>
      <c r="GZ361" s="114"/>
      <c r="HA361" s="114"/>
      <c r="HB361" s="114"/>
      <c r="HC361" s="114"/>
      <c r="HD361" s="114"/>
      <c r="HE361" s="114"/>
      <c r="HF361" s="114"/>
      <c r="HG361" s="114"/>
      <c r="HH361" s="114"/>
      <c r="HI361" s="114"/>
      <c r="HJ361" s="114"/>
      <c r="HK361" s="114"/>
      <c r="HL361" s="114"/>
      <c r="HM361" s="114"/>
      <c r="HN361" s="114"/>
      <c r="HO361" s="114"/>
      <c r="HP361" s="114"/>
      <c r="HQ361" s="114"/>
      <c r="HR361" s="114"/>
      <c r="HS361" s="114"/>
      <c r="HT361" s="114"/>
      <c r="HU361" s="114"/>
      <c r="HV361" s="114"/>
      <c r="HW361" s="114"/>
      <c r="HX361" s="114"/>
      <c r="HY361" s="114"/>
      <c r="HZ361" s="114"/>
      <c r="IA361" s="114"/>
      <c r="IB361" s="114"/>
      <c r="IC361" s="114"/>
      <c r="ID361" s="114"/>
      <c r="IE361" s="114"/>
      <c r="IF361" s="114"/>
      <c r="IG361" s="114"/>
      <c r="IH361" s="114"/>
      <c r="II361" s="114"/>
      <c r="IJ361" s="114"/>
      <c r="IK361" s="114"/>
      <c r="IL361" s="114"/>
      <c r="IM361" s="114"/>
      <c r="IN361" s="114"/>
      <c r="IO361" s="114"/>
      <c r="IP361" s="114"/>
      <c r="IQ361" s="114"/>
      <c r="IR361" s="114"/>
      <c r="IS361" s="114"/>
      <c r="IT361" s="114"/>
      <c r="IU361" s="114"/>
      <c r="IV361" s="114"/>
      <c r="IW361" s="114"/>
      <c r="IX361" s="114"/>
      <c r="IY361" s="114"/>
      <c r="IZ361" s="114"/>
      <c r="JA361" s="114"/>
      <c r="JB361" s="114"/>
      <c r="JC361" s="114"/>
      <c r="JD361" s="114"/>
      <c r="JE361" s="114"/>
      <c r="JF361" s="114"/>
      <c r="JG361" s="114"/>
      <c r="JH361" s="114"/>
      <c r="JI361" s="114"/>
      <c r="JJ361" s="114"/>
      <c r="JK361" s="114"/>
      <c r="JL361" s="114"/>
      <c r="JM361" s="114"/>
      <c r="JN361" s="114"/>
      <c r="JO361" s="114"/>
      <c r="JP361" s="114"/>
      <c r="JQ361" s="114"/>
      <c r="JR361" s="114"/>
      <c r="JS361" s="114"/>
      <c r="JT361" s="114"/>
      <c r="JU361" s="114"/>
      <c r="JV361" s="114"/>
      <c r="JW361" s="114"/>
      <c r="JX361" s="114"/>
      <c r="JY361" s="114"/>
      <c r="JZ361" s="114"/>
      <c r="KA361" s="114"/>
      <c r="KB361" s="114"/>
      <c r="KC361" s="114"/>
      <c r="KD361" s="114"/>
      <c r="KE361" s="114"/>
      <c r="KF361" s="114"/>
      <c r="KG361" s="114"/>
      <c r="KH361" s="114"/>
      <c r="KI361" s="114"/>
      <c r="KJ361" s="114"/>
      <c r="KK361" s="114"/>
      <c r="KL361" s="114"/>
      <c r="KM361" s="114"/>
      <c r="KN361" s="114"/>
      <c r="KO361" s="114"/>
      <c r="KP361" s="114"/>
      <c r="KQ361" s="114"/>
      <c r="KR361" s="114"/>
      <c r="KS361" s="114"/>
      <c r="KT361" s="114"/>
      <c r="KU361" s="114"/>
      <c r="KV361" s="114"/>
      <c r="KW361" s="114"/>
      <c r="KX361" s="114"/>
      <c r="KY361" s="114"/>
      <c r="KZ361" s="114"/>
      <c r="LA361" s="114"/>
      <c r="LB361" s="114"/>
      <c r="LC361" s="114"/>
    </row>
    <row r="362" spans="1:315" s="139" customFormat="1" ht="25" customHeight="1">
      <c r="A362" s="137"/>
      <c r="B362" s="170"/>
      <c r="C362" s="171"/>
      <c r="D362" s="172"/>
      <c r="E362" s="173"/>
      <c r="F362" s="173"/>
      <c r="G362" s="173"/>
      <c r="H362" s="174"/>
      <c r="I362" s="137"/>
      <c r="J362" s="175" t="str">
        <f t="shared" si="12"/>
        <v/>
      </c>
      <c r="K362" s="176"/>
      <c r="L362" s="177" t="str">
        <f t="shared" si="13"/>
        <v/>
      </c>
      <c r="M362" s="176"/>
      <c r="N362" s="177" t="str">
        <f t="shared" si="14"/>
        <v/>
      </c>
      <c r="O362" s="176"/>
      <c r="P362" s="177" t="str">
        <f t="shared" si="15"/>
        <v/>
      </c>
      <c r="Q362" s="178"/>
      <c r="R362" s="137"/>
      <c r="S362" s="175" t="str">
        <f t="shared" si="16"/>
        <v/>
      </c>
      <c r="T362" s="176"/>
      <c r="U362" s="177" t="str">
        <f t="shared" si="17"/>
        <v/>
      </c>
      <c r="V362" s="176"/>
      <c r="W362" s="177" t="str">
        <f t="shared" si="18"/>
        <v/>
      </c>
      <c r="X362" s="176"/>
      <c r="Y362" s="179" t="str">
        <f t="shared" si="19"/>
        <v/>
      </c>
      <c r="Z362" s="180"/>
      <c r="AA362" s="137"/>
      <c r="AB362" s="181"/>
      <c r="AC362" s="182" t="str">
        <f t="shared" si="10"/>
        <v/>
      </c>
      <c r="AD362" s="183" t="str">
        <f t="shared" si="11"/>
        <v/>
      </c>
      <c r="AE362" s="184"/>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7"/>
      <c r="BE362" s="137"/>
      <c r="BF362" s="137"/>
      <c r="BG362" s="137"/>
      <c r="BH362" s="137"/>
      <c r="BI362" s="137"/>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114"/>
      <c r="CR362" s="114"/>
      <c r="CS362" s="114"/>
      <c r="CT362" s="114"/>
      <c r="CU362" s="114"/>
      <c r="CV362" s="114"/>
      <c r="CW362" s="114"/>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14"/>
      <c r="EH362" s="114"/>
      <c r="EI362" s="114"/>
      <c r="EJ362" s="114"/>
      <c r="EK362" s="114"/>
      <c r="EL362" s="114"/>
      <c r="EM362" s="114"/>
      <c r="EN362" s="114"/>
      <c r="EO362" s="114"/>
      <c r="EP362" s="114"/>
      <c r="EQ362" s="114"/>
      <c r="ER362" s="114"/>
      <c r="ES362" s="114"/>
      <c r="ET362" s="114"/>
      <c r="EU362" s="114"/>
      <c r="EV362" s="114"/>
      <c r="EW362" s="114"/>
      <c r="EX362" s="114"/>
      <c r="EY362" s="114"/>
      <c r="EZ362" s="114"/>
      <c r="FA362" s="114"/>
      <c r="FB362" s="114"/>
      <c r="FC362" s="114"/>
      <c r="FD362" s="114"/>
      <c r="FE362" s="114"/>
      <c r="FF362" s="114"/>
      <c r="FG362" s="114"/>
      <c r="FH362" s="114"/>
      <c r="FI362" s="114"/>
      <c r="FJ362" s="114"/>
      <c r="FK362" s="114"/>
      <c r="FL362" s="114"/>
      <c r="FM362" s="114"/>
      <c r="FN362" s="114"/>
      <c r="FO362" s="114"/>
      <c r="FP362" s="114"/>
      <c r="FQ362" s="114"/>
      <c r="FR362" s="114"/>
      <c r="FS362" s="114"/>
      <c r="FT362" s="114"/>
      <c r="FU362" s="114"/>
      <c r="FV362" s="114"/>
      <c r="FW362" s="114"/>
      <c r="FX362" s="114"/>
      <c r="FY362" s="114"/>
      <c r="FZ362" s="114"/>
      <c r="GA362" s="114"/>
      <c r="GB362" s="114"/>
      <c r="GC362" s="114"/>
      <c r="GD362" s="114"/>
      <c r="GE362" s="114"/>
      <c r="GF362" s="114"/>
      <c r="GG362" s="114"/>
      <c r="GH362" s="114"/>
      <c r="GI362" s="114"/>
      <c r="GJ362" s="114"/>
      <c r="GK362" s="114"/>
      <c r="GL362" s="114"/>
      <c r="GM362" s="114"/>
      <c r="GN362" s="114"/>
      <c r="GO362" s="114"/>
      <c r="GP362" s="114"/>
      <c r="GQ362" s="114"/>
      <c r="GR362" s="114"/>
      <c r="GS362" s="114"/>
      <c r="GT362" s="114"/>
      <c r="GU362" s="114"/>
      <c r="GV362" s="114"/>
      <c r="GW362" s="114"/>
      <c r="GX362" s="114"/>
      <c r="GY362" s="114"/>
      <c r="GZ362" s="114"/>
      <c r="HA362" s="114"/>
      <c r="HB362" s="114"/>
      <c r="HC362" s="114"/>
      <c r="HD362" s="114"/>
      <c r="HE362" s="114"/>
      <c r="HF362" s="114"/>
      <c r="HG362" s="114"/>
      <c r="HH362" s="114"/>
      <c r="HI362" s="114"/>
      <c r="HJ362" s="114"/>
      <c r="HK362" s="114"/>
      <c r="HL362" s="114"/>
      <c r="HM362" s="114"/>
      <c r="HN362" s="114"/>
      <c r="HO362" s="114"/>
      <c r="HP362" s="114"/>
      <c r="HQ362" s="114"/>
      <c r="HR362" s="114"/>
      <c r="HS362" s="114"/>
      <c r="HT362" s="114"/>
      <c r="HU362" s="114"/>
      <c r="HV362" s="114"/>
      <c r="HW362" s="114"/>
      <c r="HX362" s="114"/>
      <c r="HY362" s="114"/>
      <c r="HZ362" s="114"/>
      <c r="IA362" s="114"/>
      <c r="IB362" s="114"/>
      <c r="IC362" s="114"/>
      <c r="ID362" s="114"/>
      <c r="IE362" s="114"/>
      <c r="IF362" s="114"/>
      <c r="IG362" s="114"/>
      <c r="IH362" s="114"/>
      <c r="II362" s="114"/>
      <c r="IJ362" s="114"/>
      <c r="IK362" s="114"/>
      <c r="IL362" s="114"/>
      <c r="IM362" s="114"/>
      <c r="IN362" s="114"/>
      <c r="IO362" s="114"/>
      <c r="IP362" s="114"/>
      <c r="IQ362" s="114"/>
      <c r="IR362" s="114"/>
      <c r="IS362" s="114"/>
      <c r="IT362" s="114"/>
      <c r="IU362" s="114"/>
      <c r="IV362" s="114"/>
      <c r="IW362" s="114"/>
      <c r="IX362" s="114"/>
      <c r="IY362" s="114"/>
      <c r="IZ362" s="114"/>
      <c r="JA362" s="114"/>
      <c r="JB362" s="114"/>
      <c r="JC362" s="114"/>
      <c r="JD362" s="114"/>
      <c r="JE362" s="114"/>
      <c r="JF362" s="114"/>
      <c r="JG362" s="114"/>
      <c r="JH362" s="114"/>
      <c r="JI362" s="114"/>
      <c r="JJ362" s="114"/>
      <c r="JK362" s="114"/>
      <c r="JL362" s="114"/>
      <c r="JM362" s="114"/>
      <c r="JN362" s="114"/>
      <c r="JO362" s="114"/>
      <c r="JP362" s="114"/>
      <c r="JQ362" s="114"/>
      <c r="JR362" s="114"/>
      <c r="JS362" s="114"/>
      <c r="JT362" s="114"/>
      <c r="JU362" s="114"/>
      <c r="JV362" s="114"/>
      <c r="JW362" s="114"/>
      <c r="JX362" s="114"/>
      <c r="JY362" s="114"/>
      <c r="JZ362" s="114"/>
      <c r="KA362" s="114"/>
      <c r="KB362" s="114"/>
      <c r="KC362" s="114"/>
      <c r="KD362" s="114"/>
      <c r="KE362" s="114"/>
      <c r="KF362" s="114"/>
      <c r="KG362" s="114"/>
      <c r="KH362" s="114"/>
      <c r="KI362" s="114"/>
      <c r="KJ362" s="114"/>
      <c r="KK362" s="114"/>
      <c r="KL362" s="114"/>
      <c r="KM362" s="114"/>
      <c r="KN362" s="114"/>
      <c r="KO362" s="114"/>
      <c r="KP362" s="114"/>
      <c r="KQ362" s="114"/>
      <c r="KR362" s="114"/>
      <c r="KS362" s="114"/>
      <c r="KT362" s="114"/>
      <c r="KU362" s="114"/>
      <c r="KV362" s="114"/>
      <c r="KW362" s="114"/>
      <c r="KX362" s="114"/>
      <c r="KY362" s="114"/>
      <c r="KZ362" s="114"/>
      <c r="LA362" s="114"/>
      <c r="LB362" s="114"/>
      <c r="LC362" s="114"/>
    </row>
    <row r="363" spans="1:315" s="139" customFormat="1" ht="25" customHeight="1">
      <c r="A363" s="137"/>
      <c r="B363" s="170"/>
      <c r="C363" s="171"/>
      <c r="D363" s="172"/>
      <c r="E363" s="173"/>
      <c r="F363" s="173"/>
      <c r="G363" s="173"/>
      <c r="H363" s="174"/>
      <c r="I363" s="137"/>
      <c r="J363" s="175" t="str">
        <f t="shared" si="12"/>
        <v/>
      </c>
      <c r="K363" s="176"/>
      <c r="L363" s="177" t="str">
        <f t="shared" si="13"/>
        <v/>
      </c>
      <c r="M363" s="176"/>
      <c r="N363" s="177" t="str">
        <f t="shared" si="14"/>
        <v/>
      </c>
      <c r="O363" s="176"/>
      <c r="P363" s="177" t="str">
        <f t="shared" si="15"/>
        <v/>
      </c>
      <c r="Q363" s="178"/>
      <c r="R363" s="137"/>
      <c r="S363" s="175" t="str">
        <f t="shared" si="16"/>
        <v/>
      </c>
      <c r="T363" s="176"/>
      <c r="U363" s="177" t="str">
        <f t="shared" si="17"/>
        <v/>
      </c>
      <c r="V363" s="176"/>
      <c r="W363" s="177" t="str">
        <f t="shared" si="18"/>
        <v/>
      </c>
      <c r="X363" s="176"/>
      <c r="Y363" s="179" t="str">
        <f t="shared" si="19"/>
        <v/>
      </c>
      <c r="Z363" s="180"/>
      <c r="AA363" s="137"/>
      <c r="AB363" s="181"/>
      <c r="AC363" s="182" t="str">
        <f t="shared" si="10"/>
        <v/>
      </c>
      <c r="AD363" s="183" t="str">
        <f t="shared" si="11"/>
        <v/>
      </c>
      <c r="AE363" s="184"/>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7"/>
      <c r="BE363" s="137"/>
      <c r="BF363" s="137"/>
      <c r="BG363" s="137"/>
      <c r="BH363" s="137"/>
      <c r="BI363" s="137"/>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c r="FH363" s="114"/>
      <c r="FI363" s="114"/>
      <c r="FJ363" s="114"/>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c r="IC363" s="114"/>
      <c r="ID363" s="114"/>
      <c r="IE363" s="114"/>
      <c r="IF363" s="114"/>
      <c r="IG363" s="114"/>
      <c r="IH363" s="114"/>
      <c r="II363" s="114"/>
      <c r="IJ363" s="114"/>
      <c r="IK363" s="114"/>
      <c r="IL363" s="114"/>
      <c r="IM363" s="114"/>
      <c r="IN363" s="114"/>
      <c r="IO363" s="114"/>
      <c r="IP363" s="114"/>
      <c r="IQ363" s="114"/>
      <c r="IR363" s="114"/>
      <c r="IS363" s="114"/>
      <c r="IT363" s="114"/>
      <c r="IU363" s="114"/>
      <c r="IV363" s="114"/>
      <c r="IW363" s="114"/>
      <c r="IX363" s="114"/>
      <c r="IY363" s="114"/>
      <c r="IZ363" s="114"/>
      <c r="JA363" s="114"/>
      <c r="JB363" s="114"/>
      <c r="JC363" s="114"/>
      <c r="JD363" s="114"/>
      <c r="JE363" s="114"/>
      <c r="JF363" s="114"/>
      <c r="JG363" s="114"/>
      <c r="JH363" s="114"/>
      <c r="JI363" s="114"/>
      <c r="JJ363" s="114"/>
      <c r="JK363" s="114"/>
      <c r="JL363" s="114"/>
      <c r="JM363" s="114"/>
      <c r="JN363" s="114"/>
      <c r="JO363" s="114"/>
      <c r="JP363" s="114"/>
      <c r="JQ363" s="114"/>
      <c r="JR363" s="114"/>
      <c r="JS363" s="114"/>
      <c r="JT363" s="114"/>
      <c r="JU363" s="114"/>
      <c r="JV363" s="114"/>
      <c r="JW363" s="114"/>
      <c r="JX363" s="114"/>
      <c r="JY363" s="114"/>
      <c r="JZ363" s="114"/>
      <c r="KA363" s="114"/>
      <c r="KB363" s="114"/>
      <c r="KC363" s="114"/>
      <c r="KD363" s="114"/>
      <c r="KE363" s="114"/>
      <c r="KF363" s="114"/>
      <c r="KG363" s="114"/>
      <c r="KH363" s="114"/>
      <c r="KI363" s="114"/>
      <c r="KJ363" s="114"/>
      <c r="KK363" s="114"/>
      <c r="KL363" s="114"/>
      <c r="KM363" s="114"/>
      <c r="KN363" s="114"/>
      <c r="KO363" s="114"/>
      <c r="KP363" s="114"/>
      <c r="KQ363" s="114"/>
      <c r="KR363" s="114"/>
      <c r="KS363" s="114"/>
      <c r="KT363" s="114"/>
      <c r="KU363" s="114"/>
      <c r="KV363" s="114"/>
      <c r="KW363" s="114"/>
      <c r="KX363" s="114"/>
      <c r="KY363" s="114"/>
      <c r="KZ363" s="114"/>
      <c r="LA363" s="114"/>
      <c r="LB363" s="114"/>
      <c r="LC363" s="114"/>
    </row>
    <row r="364" spans="1:315" s="139" customFormat="1" ht="25" customHeight="1">
      <c r="A364" s="137"/>
      <c r="B364" s="170"/>
      <c r="C364" s="171"/>
      <c r="D364" s="172"/>
      <c r="E364" s="173"/>
      <c r="F364" s="173"/>
      <c r="G364" s="173"/>
      <c r="H364" s="174"/>
      <c r="I364" s="137"/>
      <c r="J364" s="175" t="str">
        <f t="shared" si="12"/>
        <v/>
      </c>
      <c r="K364" s="176"/>
      <c r="L364" s="177" t="str">
        <f t="shared" si="13"/>
        <v/>
      </c>
      <c r="M364" s="176"/>
      <c r="N364" s="177" t="str">
        <f t="shared" si="14"/>
        <v/>
      </c>
      <c r="O364" s="176"/>
      <c r="P364" s="177" t="str">
        <f t="shared" si="15"/>
        <v/>
      </c>
      <c r="Q364" s="178"/>
      <c r="R364" s="137"/>
      <c r="S364" s="175" t="str">
        <f t="shared" si="16"/>
        <v/>
      </c>
      <c r="T364" s="176"/>
      <c r="U364" s="177" t="str">
        <f t="shared" si="17"/>
        <v/>
      </c>
      <c r="V364" s="176"/>
      <c r="W364" s="177" t="str">
        <f t="shared" si="18"/>
        <v/>
      </c>
      <c r="X364" s="176"/>
      <c r="Y364" s="179" t="str">
        <f t="shared" si="19"/>
        <v/>
      </c>
      <c r="Z364" s="180"/>
      <c r="AA364" s="137"/>
      <c r="AB364" s="181"/>
      <c r="AC364" s="182" t="str">
        <f t="shared" si="10"/>
        <v/>
      </c>
      <c r="AD364" s="183" t="str">
        <f t="shared" si="11"/>
        <v/>
      </c>
      <c r="AE364" s="184"/>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7"/>
      <c r="BE364" s="137"/>
      <c r="BF364" s="137"/>
      <c r="BG364" s="137"/>
      <c r="BH364" s="137"/>
      <c r="BI364" s="137"/>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c r="EV364" s="114"/>
      <c r="EW364" s="114"/>
      <c r="EX364" s="114"/>
      <c r="EY364" s="114"/>
      <c r="EZ364" s="114"/>
      <c r="FA364" s="114"/>
      <c r="FB364" s="114"/>
      <c r="FC364" s="114"/>
      <c r="FD364" s="114"/>
      <c r="FE364" s="114"/>
      <c r="FF364" s="114"/>
      <c r="FG364" s="114"/>
      <c r="FH364" s="114"/>
      <c r="FI364" s="114"/>
      <c r="FJ364" s="114"/>
      <c r="FK364" s="114"/>
      <c r="FL364" s="114"/>
      <c r="FM364" s="114"/>
      <c r="FN364" s="114"/>
      <c r="FO364" s="114"/>
      <c r="FP364" s="114"/>
      <c r="FQ364" s="114"/>
      <c r="FR364" s="114"/>
      <c r="FS364" s="114"/>
      <c r="FT364" s="114"/>
      <c r="FU364" s="114"/>
      <c r="FV364" s="114"/>
      <c r="FW364" s="114"/>
      <c r="FX364" s="114"/>
      <c r="FY364" s="114"/>
      <c r="FZ364" s="114"/>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c r="IC364" s="114"/>
      <c r="ID364" s="114"/>
      <c r="IE364" s="114"/>
      <c r="IF364" s="114"/>
      <c r="IG364" s="114"/>
      <c r="IH364" s="114"/>
      <c r="II364" s="114"/>
      <c r="IJ364" s="114"/>
      <c r="IK364" s="114"/>
      <c r="IL364" s="114"/>
      <c r="IM364" s="114"/>
      <c r="IN364" s="114"/>
      <c r="IO364" s="114"/>
      <c r="IP364" s="114"/>
      <c r="IQ364" s="114"/>
      <c r="IR364" s="114"/>
      <c r="IS364" s="114"/>
      <c r="IT364" s="114"/>
      <c r="IU364" s="114"/>
      <c r="IV364" s="114"/>
      <c r="IW364" s="114"/>
      <c r="IX364" s="114"/>
      <c r="IY364" s="114"/>
      <c r="IZ364" s="114"/>
      <c r="JA364" s="114"/>
      <c r="JB364" s="114"/>
      <c r="JC364" s="114"/>
      <c r="JD364" s="114"/>
      <c r="JE364" s="114"/>
      <c r="JF364" s="114"/>
      <c r="JG364" s="114"/>
      <c r="JH364" s="114"/>
      <c r="JI364" s="114"/>
      <c r="JJ364" s="114"/>
      <c r="JK364" s="114"/>
      <c r="JL364" s="114"/>
      <c r="JM364" s="114"/>
      <c r="JN364" s="114"/>
      <c r="JO364" s="114"/>
      <c r="JP364" s="114"/>
      <c r="JQ364" s="114"/>
      <c r="JR364" s="114"/>
      <c r="JS364" s="114"/>
      <c r="JT364" s="114"/>
      <c r="JU364" s="114"/>
      <c r="JV364" s="114"/>
      <c r="JW364" s="114"/>
      <c r="JX364" s="114"/>
      <c r="JY364" s="114"/>
      <c r="JZ364" s="114"/>
      <c r="KA364" s="114"/>
      <c r="KB364" s="114"/>
      <c r="KC364" s="114"/>
      <c r="KD364" s="114"/>
      <c r="KE364" s="114"/>
      <c r="KF364" s="114"/>
      <c r="KG364" s="114"/>
      <c r="KH364" s="114"/>
      <c r="KI364" s="114"/>
      <c r="KJ364" s="114"/>
      <c r="KK364" s="114"/>
      <c r="KL364" s="114"/>
      <c r="KM364" s="114"/>
      <c r="KN364" s="114"/>
      <c r="KO364" s="114"/>
      <c r="KP364" s="114"/>
      <c r="KQ364" s="114"/>
      <c r="KR364" s="114"/>
      <c r="KS364" s="114"/>
      <c r="KT364" s="114"/>
      <c r="KU364" s="114"/>
      <c r="KV364" s="114"/>
      <c r="KW364" s="114"/>
      <c r="KX364" s="114"/>
      <c r="KY364" s="114"/>
      <c r="KZ364" s="114"/>
      <c r="LA364" s="114"/>
      <c r="LB364" s="114"/>
      <c r="LC364" s="114"/>
    </row>
    <row r="365" spans="1:315" s="139" customFormat="1" ht="25" customHeight="1">
      <c r="A365" s="137"/>
      <c r="B365" s="170"/>
      <c r="C365" s="171"/>
      <c r="D365" s="172"/>
      <c r="E365" s="173"/>
      <c r="F365" s="173"/>
      <c r="G365" s="173"/>
      <c r="H365" s="174"/>
      <c r="I365" s="137"/>
      <c r="J365" s="175" t="str">
        <f t="shared" si="12"/>
        <v/>
      </c>
      <c r="K365" s="176"/>
      <c r="L365" s="177" t="str">
        <f t="shared" si="13"/>
        <v/>
      </c>
      <c r="M365" s="176"/>
      <c r="N365" s="177" t="str">
        <f t="shared" si="14"/>
        <v/>
      </c>
      <c r="O365" s="176"/>
      <c r="P365" s="177" t="str">
        <f t="shared" si="15"/>
        <v/>
      </c>
      <c r="Q365" s="178"/>
      <c r="R365" s="137"/>
      <c r="S365" s="175" t="str">
        <f t="shared" si="16"/>
        <v/>
      </c>
      <c r="T365" s="176"/>
      <c r="U365" s="177" t="str">
        <f t="shared" si="17"/>
        <v/>
      </c>
      <c r="V365" s="176"/>
      <c r="W365" s="177" t="str">
        <f t="shared" si="18"/>
        <v/>
      </c>
      <c r="X365" s="176"/>
      <c r="Y365" s="179" t="str">
        <f t="shared" si="19"/>
        <v/>
      </c>
      <c r="Z365" s="180"/>
      <c r="AA365" s="137"/>
      <c r="AB365" s="181"/>
      <c r="AC365" s="182" t="str">
        <f t="shared" si="10"/>
        <v/>
      </c>
      <c r="AD365" s="183" t="str">
        <f t="shared" si="11"/>
        <v/>
      </c>
      <c r="AE365" s="184"/>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7"/>
      <c r="BE365" s="137"/>
      <c r="BF365" s="137"/>
      <c r="BG365" s="137"/>
      <c r="BH365" s="137"/>
      <c r="BI365" s="137"/>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c r="CO365" s="114"/>
      <c r="CP365" s="114"/>
      <c r="CQ365" s="114"/>
      <c r="CR365" s="114"/>
      <c r="CS365" s="114"/>
      <c r="CT365" s="114"/>
      <c r="CU365" s="114"/>
      <c r="CV365" s="114"/>
      <c r="CW365" s="114"/>
      <c r="CX365" s="114"/>
      <c r="CY365" s="114"/>
      <c r="CZ365" s="114"/>
      <c r="DA365" s="114"/>
      <c r="DB365" s="114"/>
      <c r="DC365" s="114"/>
      <c r="DD365" s="114"/>
      <c r="DE365" s="114"/>
      <c r="DF365" s="114"/>
      <c r="DG365" s="114"/>
      <c r="DH365" s="114"/>
      <c r="DI365" s="114"/>
      <c r="DJ365" s="114"/>
      <c r="DK365" s="114"/>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c r="ET365" s="114"/>
      <c r="EU365" s="114"/>
      <c r="EV365" s="114"/>
      <c r="EW365" s="114"/>
      <c r="EX365" s="114"/>
      <c r="EY365" s="114"/>
      <c r="EZ365" s="114"/>
      <c r="FA365" s="114"/>
      <c r="FB365" s="114"/>
      <c r="FC365" s="114"/>
      <c r="FD365" s="114"/>
      <c r="FE365" s="114"/>
      <c r="FF365" s="114"/>
      <c r="FG365" s="114"/>
      <c r="FH365" s="114"/>
      <c r="FI365" s="114"/>
      <c r="FJ365" s="114"/>
      <c r="FK365" s="114"/>
      <c r="FL365" s="114"/>
      <c r="FM365" s="114"/>
      <c r="FN365" s="114"/>
      <c r="FO365" s="114"/>
      <c r="FP365" s="114"/>
      <c r="FQ365" s="114"/>
      <c r="FR365" s="114"/>
      <c r="FS365" s="114"/>
      <c r="FT365" s="114"/>
      <c r="FU365" s="114"/>
      <c r="FV365" s="114"/>
      <c r="FW365" s="114"/>
      <c r="FX365" s="114"/>
      <c r="FY365" s="114"/>
      <c r="FZ365" s="114"/>
      <c r="GA365" s="114"/>
      <c r="GB365" s="114"/>
      <c r="GC365" s="114"/>
      <c r="GD365" s="114"/>
      <c r="GE365" s="114"/>
      <c r="GF365" s="114"/>
      <c r="GG365" s="114"/>
      <c r="GH365" s="114"/>
      <c r="GI365" s="114"/>
      <c r="GJ365" s="114"/>
      <c r="GK365" s="114"/>
      <c r="GL365" s="114"/>
      <c r="GM365" s="114"/>
      <c r="GN365" s="114"/>
      <c r="GO365" s="114"/>
      <c r="GP365" s="114"/>
      <c r="GQ365" s="114"/>
      <c r="GR365" s="114"/>
      <c r="GS365" s="114"/>
      <c r="GT365" s="114"/>
      <c r="GU365" s="114"/>
      <c r="GV365" s="114"/>
      <c r="GW365" s="114"/>
      <c r="GX365" s="114"/>
      <c r="GY365" s="114"/>
      <c r="GZ365" s="114"/>
      <c r="HA365" s="114"/>
      <c r="HB365" s="114"/>
      <c r="HC365" s="114"/>
      <c r="HD365" s="114"/>
      <c r="HE365" s="114"/>
      <c r="HF365" s="114"/>
      <c r="HG365" s="114"/>
      <c r="HH365" s="114"/>
      <c r="HI365" s="114"/>
      <c r="HJ365" s="114"/>
      <c r="HK365" s="114"/>
      <c r="HL365" s="114"/>
      <c r="HM365" s="114"/>
      <c r="HN365" s="114"/>
      <c r="HO365" s="114"/>
      <c r="HP365" s="114"/>
      <c r="HQ365" s="114"/>
      <c r="HR365" s="114"/>
      <c r="HS365" s="114"/>
      <c r="HT365" s="114"/>
      <c r="HU365" s="114"/>
      <c r="HV365" s="114"/>
      <c r="HW365" s="114"/>
      <c r="HX365" s="114"/>
      <c r="HY365" s="114"/>
      <c r="HZ365" s="114"/>
      <c r="IA365" s="114"/>
      <c r="IB365" s="114"/>
      <c r="IC365" s="114"/>
      <c r="ID365" s="114"/>
      <c r="IE365" s="114"/>
      <c r="IF365" s="114"/>
      <c r="IG365" s="114"/>
      <c r="IH365" s="114"/>
      <c r="II365" s="114"/>
      <c r="IJ365" s="114"/>
      <c r="IK365" s="114"/>
      <c r="IL365" s="114"/>
      <c r="IM365" s="114"/>
      <c r="IN365" s="114"/>
      <c r="IO365" s="114"/>
      <c r="IP365" s="114"/>
      <c r="IQ365" s="114"/>
      <c r="IR365" s="114"/>
      <c r="IS365" s="114"/>
      <c r="IT365" s="114"/>
      <c r="IU365" s="114"/>
      <c r="IV365" s="114"/>
      <c r="IW365" s="114"/>
      <c r="IX365" s="114"/>
      <c r="IY365" s="114"/>
      <c r="IZ365" s="114"/>
      <c r="JA365" s="114"/>
      <c r="JB365" s="114"/>
      <c r="JC365" s="114"/>
      <c r="JD365" s="114"/>
      <c r="JE365" s="114"/>
      <c r="JF365" s="114"/>
      <c r="JG365" s="114"/>
      <c r="JH365" s="114"/>
      <c r="JI365" s="114"/>
      <c r="JJ365" s="114"/>
      <c r="JK365" s="114"/>
      <c r="JL365" s="114"/>
      <c r="JM365" s="114"/>
      <c r="JN365" s="114"/>
      <c r="JO365" s="114"/>
      <c r="JP365" s="114"/>
      <c r="JQ365" s="114"/>
      <c r="JR365" s="114"/>
      <c r="JS365" s="114"/>
      <c r="JT365" s="114"/>
      <c r="JU365" s="114"/>
      <c r="JV365" s="114"/>
      <c r="JW365" s="114"/>
      <c r="JX365" s="114"/>
      <c r="JY365" s="114"/>
      <c r="JZ365" s="114"/>
      <c r="KA365" s="114"/>
      <c r="KB365" s="114"/>
      <c r="KC365" s="114"/>
      <c r="KD365" s="114"/>
      <c r="KE365" s="114"/>
      <c r="KF365" s="114"/>
      <c r="KG365" s="114"/>
      <c r="KH365" s="114"/>
      <c r="KI365" s="114"/>
      <c r="KJ365" s="114"/>
      <c r="KK365" s="114"/>
      <c r="KL365" s="114"/>
      <c r="KM365" s="114"/>
      <c r="KN365" s="114"/>
      <c r="KO365" s="114"/>
      <c r="KP365" s="114"/>
      <c r="KQ365" s="114"/>
      <c r="KR365" s="114"/>
      <c r="KS365" s="114"/>
      <c r="KT365" s="114"/>
      <c r="KU365" s="114"/>
      <c r="KV365" s="114"/>
      <c r="KW365" s="114"/>
      <c r="KX365" s="114"/>
      <c r="KY365" s="114"/>
      <c r="KZ365" s="114"/>
      <c r="LA365" s="114"/>
      <c r="LB365" s="114"/>
      <c r="LC365" s="114"/>
    </row>
    <row r="366" spans="1:315" s="139" customFormat="1" ht="25" customHeight="1">
      <c r="A366" s="137"/>
      <c r="B366" s="170"/>
      <c r="C366" s="171"/>
      <c r="D366" s="172"/>
      <c r="E366" s="173"/>
      <c r="F366" s="173"/>
      <c r="G366" s="173"/>
      <c r="H366" s="174"/>
      <c r="I366" s="137"/>
      <c r="J366" s="175" t="str">
        <f t="shared" si="12"/>
        <v/>
      </c>
      <c r="K366" s="176"/>
      <c r="L366" s="177" t="str">
        <f t="shared" si="13"/>
        <v/>
      </c>
      <c r="M366" s="176"/>
      <c r="N366" s="177" t="str">
        <f t="shared" si="14"/>
        <v/>
      </c>
      <c r="O366" s="176"/>
      <c r="P366" s="177" t="str">
        <f t="shared" si="15"/>
        <v/>
      </c>
      <c r="Q366" s="178"/>
      <c r="R366" s="137"/>
      <c r="S366" s="175" t="str">
        <f t="shared" si="16"/>
        <v/>
      </c>
      <c r="T366" s="176"/>
      <c r="U366" s="177" t="str">
        <f t="shared" si="17"/>
        <v/>
      </c>
      <c r="V366" s="176"/>
      <c r="W366" s="177" t="str">
        <f t="shared" si="18"/>
        <v/>
      </c>
      <c r="X366" s="176"/>
      <c r="Y366" s="179" t="str">
        <f t="shared" si="19"/>
        <v/>
      </c>
      <c r="Z366" s="180"/>
      <c r="AA366" s="137"/>
      <c r="AB366" s="181"/>
      <c r="AC366" s="182" t="str">
        <f t="shared" si="10"/>
        <v/>
      </c>
      <c r="AD366" s="183" t="str">
        <f t="shared" si="11"/>
        <v/>
      </c>
      <c r="AE366" s="184"/>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7"/>
      <c r="BE366" s="137"/>
      <c r="BF366" s="137"/>
      <c r="BG366" s="137"/>
      <c r="BH366" s="137"/>
      <c r="BI366" s="137"/>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CH366" s="114"/>
      <c r="CI366" s="114"/>
      <c r="CJ366" s="114"/>
      <c r="CK366" s="114"/>
      <c r="CL366" s="114"/>
      <c r="CM366" s="114"/>
      <c r="CN366" s="114"/>
      <c r="CO366" s="114"/>
      <c r="CP366" s="114"/>
      <c r="CQ366" s="114"/>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14"/>
      <c r="EH366" s="114"/>
      <c r="EI366" s="114"/>
      <c r="EJ366" s="114"/>
      <c r="EK366" s="114"/>
      <c r="EL366" s="114"/>
      <c r="EM366" s="114"/>
      <c r="EN366" s="114"/>
      <c r="EO366" s="114"/>
      <c r="EP366" s="114"/>
      <c r="EQ366" s="114"/>
      <c r="ER366" s="114"/>
      <c r="ES366" s="114"/>
      <c r="ET366" s="114"/>
      <c r="EU366" s="114"/>
      <c r="EV366" s="114"/>
      <c r="EW366" s="114"/>
      <c r="EX366" s="114"/>
      <c r="EY366" s="114"/>
      <c r="EZ366" s="114"/>
      <c r="FA366" s="114"/>
      <c r="FB366" s="114"/>
      <c r="FC366" s="114"/>
      <c r="FD366" s="114"/>
      <c r="FE366" s="114"/>
      <c r="FF366" s="114"/>
      <c r="FG366" s="114"/>
      <c r="FH366" s="114"/>
      <c r="FI366" s="114"/>
      <c r="FJ366" s="114"/>
      <c r="FK366" s="114"/>
      <c r="FL366" s="114"/>
      <c r="FM366" s="114"/>
      <c r="FN366" s="114"/>
      <c r="FO366" s="114"/>
      <c r="FP366" s="114"/>
      <c r="FQ366" s="114"/>
      <c r="FR366" s="114"/>
      <c r="FS366" s="114"/>
      <c r="FT366" s="114"/>
      <c r="FU366" s="114"/>
      <c r="FV366" s="114"/>
      <c r="FW366" s="114"/>
      <c r="FX366" s="114"/>
      <c r="FY366" s="114"/>
      <c r="FZ366" s="114"/>
      <c r="GA366" s="114"/>
      <c r="GB366" s="114"/>
      <c r="GC366" s="114"/>
      <c r="GD366" s="114"/>
      <c r="GE366" s="114"/>
      <c r="GF366" s="114"/>
      <c r="GG366" s="114"/>
      <c r="GH366" s="114"/>
      <c r="GI366" s="114"/>
      <c r="GJ366" s="114"/>
      <c r="GK366" s="114"/>
      <c r="GL366" s="114"/>
      <c r="GM366" s="114"/>
      <c r="GN366" s="114"/>
      <c r="GO366" s="114"/>
      <c r="GP366" s="114"/>
      <c r="GQ366" s="114"/>
      <c r="GR366" s="114"/>
      <c r="GS366" s="114"/>
      <c r="GT366" s="114"/>
      <c r="GU366" s="114"/>
      <c r="GV366" s="114"/>
      <c r="GW366" s="114"/>
      <c r="GX366" s="114"/>
      <c r="GY366" s="114"/>
      <c r="GZ366" s="114"/>
      <c r="HA366" s="114"/>
      <c r="HB366" s="114"/>
      <c r="HC366" s="114"/>
      <c r="HD366" s="114"/>
      <c r="HE366" s="114"/>
      <c r="HF366" s="114"/>
      <c r="HG366" s="114"/>
      <c r="HH366" s="114"/>
      <c r="HI366" s="114"/>
      <c r="HJ366" s="114"/>
      <c r="HK366" s="114"/>
      <c r="HL366" s="114"/>
      <c r="HM366" s="114"/>
      <c r="HN366" s="114"/>
      <c r="HO366" s="114"/>
      <c r="HP366" s="114"/>
      <c r="HQ366" s="114"/>
      <c r="HR366" s="114"/>
      <c r="HS366" s="114"/>
      <c r="HT366" s="114"/>
      <c r="HU366" s="114"/>
      <c r="HV366" s="114"/>
      <c r="HW366" s="114"/>
      <c r="HX366" s="114"/>
      <c r="HY366" s="114"/>
      <c r="HZ366" s="114"/>
      <c r="IA366" s="114"/>
      <c r="IB366" s="114"/>
      <c r="IC366" s="114"/>
      <c r="ID366" s="114"/>
      <c r="IE366" s="114"/>
      <c r="IF366" s="114"/>
      <c r="IG366" s="114"/>
      <c r="IH366" s="114"/>
      <c r="II366" s="114"/>
      <c r="IJ366" s="114"/>
      <c r="IK366" s="114"/>
      <c r="IL366" s="114"/>
      <c r="IM366" s="114"/>
      <c r="IN366" s="114"/>
      <c r="IO366" s="114"/>
      <c r="IP366" s="114"/>
      <c r="IQ366" s="114"/>
      <c r="IR366" s="114"/>
      <c r="IS366" s="114"/>
      <c r="IT366" s="114"/>
      <c r="IU366" s="114"/>
      <c r="IV366" s="114"/>
      <c r="IW366" s="114"/>
      <c r="IX366" s="114"/>
      <c r="IY366" s="114"/>
      <c r="IZ366" s="114"/>
      <c r="JA366" s="114"/>
      <c r="JB366" s="114"/>
      <c r="JC366" s="114"/>
      <c r="JD366" s="114"/>
      <c r="JE366" s="114"/>
      <c r="JF366" s="114"/>
      <c r="JG366" s="114"/>
      <c r="JH366" s="114"/>
      <c r="JI366" s="114"/>
      <c r="JJ366" s="114"/>
      <c r="JK366" s="114"/>
      <c r="JL366" s="114"/>
      <c r="JM366" s="114"/>
      <c r="JN366" s="114"/>
      <c r="JO366" s="114"/>
      <c r="JP366" s="114"/>
      <c r="JQ366" s="114"/>
      <c r="JR366" s="114"/>
      <c r="JS366" s="114"/>
      <c r="JT366" s="114"/>
      <c r="JU366" s="114"/>
      <c r="JV366" s="114"/>
      <c r="JW366" s="114"/>
      <c r="JX366" s="114"/>
      <c r="JY366" s="114"/>
      <c r="JZ366" s="114"/>
      <c r="KA366" s="114"/>
      <c r="KB366" s="114"/>
      <c r="KC366" s="114"/>
      <c r="KD366" s="114"/>
      <c r="KE366" s="114"/>
      <c r="KF366" s="114"/>
      <c r="KG366" s="114"/>
      <c r="KH366" s="114"/>
      <c r="KI366" s="114"/>
      <c r="KJ366" s="114"/>
      <c r="KK366" s="114"/>
      <c r="KL366" s="114"/>
      <c r="KM366" s="114"/>
      <c r="KN366" s="114"/>
      <c r="KO366" s="114"/>
      <c r="KP366" s="114"/>
      <c r="KQ366" s="114"/>
      <c r="KR366" s="114"/>
      <c r="KS366" s="114"/>
      <c r="KT366" s="114"/>
      <c r="KU366" s="114"/>
      <c r="KV366" s="114"/>
      <c r="KW366" s="114"/>
      <c r="KX366" s="114"/>
      <c r="KY366" s="114"/>
      <c r="KZ366" s="114"/>
      <c r="LA366" s="114"/>
      <c r="LB366" s="114"/>
      <c r="LC366" s="114"/>
    </row>
    <row r="367" spans="1:315" s="139" customFormat="1" ht="25" customHeight="1">
      <c r="A367" s="137"/>
      <c r="B367" s="170"/>
      <c r="C367" s="171"/>
      <c r="D367" s="172"/>
      <c r="E367" s="173"/>
      <c r="F367" s="173"/>
      <c r="G367" s="173"/>
      <c r="H367" s="174"/>
      <c r="I367" s="137"/>
      <c r="J367" s="175" t="str">
        <f t="shared" si="12"/>
        <v/>
      </c>
      <c r="K367" s="176"/>
      <c r="L367" s="177" t="str">
        <f t="shared" si="13"/>
        <v/>
      </c>
      <c r="M367" s="176"/>
      <c r="N367" s="177" t="str">
        <f t="shared" si="14"/>
        <v/>
      </c>
      <c r="O367" s="176"/>
      <c r="P367" s="177" t="str">
        <f t="shared" si="15"/>
        <v/>
      </c>
      <c r="Q367" s="178"/>
      <c r="R367" s="137"/>
      <c r="S367" s="175" t="str">
        <f t="shared" si="16"/>
        <v/>
      </c>
      <c r="T367" s="176"/>
      <c r="U367" s="177" t="str">
        <f t="shared" si="17"/>
        <v/>
      </c>
      <c r="V367" s="176"/>
      <c r="W367" s="177" t="str">
        <f t="shared" si="18"/>
        <v/>
      </c>
      <c r="X367" s="176"/>
      <c r="Y367" s="179" t="str">
        <f t="shared" si="19"/>
        <v/>
      </c>
      <c r="Z367" s="180"/>
      <c r="AA367" s="137"/>
      <c r="AB367" s="181"/>
      <c r="AC367" s="182" t="str">
        <f t="shared" si="10"/>
        <v/>
      </c>
      <c r="AD367" s="183" t="str">
        <f t="shared" si="11"/>
        <v/>
      </c>
      <c r="AE367" s="184"/>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7"/>
      <c r="BE367" s="137"/>
      <c r="BF367" s="137"/>
      <c r="BG367" s="137"/>
      <c r="BH367" s="137"/>
      <c r="BI367" s="137"/>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CH367" s="114"/>
      <c r="CI367" s="114"/>
      <c r="CJ367" s="114"/>
      <c r="CK367" s="114"/>
      <c r="CL367" s="114"/>
      <c r="CM367" s="114"/>
      <c r="CN367" s="114"/>
      <c r="CO367" s="114"/>
      <c r="CP367" s="114"/>
      <c r="CQ367" s="114"/>
      <c r="CR367" s="114"/>
      <c r="CS367" s="114"/>
      <c r="CT367" s="114"/>
      <c r="CU367" s="114"/>
      <c r="CV367" s="114"/>
      <c r="CW367" s="114"/>
      <c r="CX367" s="114"/>
      <c r="CY367" s="114"/>
      <c r="CZ367" s="114"/>
      <c r="DA367" s="114"/>
      <c r="DB367" s="114"/>
      <c r="DC367" s="114"/>
      <c r="DD367" s="114"/>
      <c r="DE367" s="114"/>
      <c r="DF367" s="114"/>
      <c r="DG367" s="114"/>
      <c r="DH367" s="114"/>
      <c r="DI367" s="114"/>
      <c r="DJ367" s="114"/>
      <c r="DK367" s="114"/>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14"/>
      <c r="EH367" s="114"/>
      <c r="EI367" s="114"/>
      <c r="EJ367" s="114"/>
      <c r="EK367" s="114"/>
      <c r="EL367" s="114"/>
      <c r="EM367" s="114"/>
      <c r="EN367" s="114"/>
      <c r="EO367" s="114"/>
      <c r="EP367" s="114"/>
      <c r="EQ367" s="114"/>
      <c r="ER367" s="114"/>
      <c r="ES367" s="114"/>
      <c r="ET367" s="114"/>
      <c r="EU367" s="114"/>
      <c r="EV367" s="114"/>
      <c r="EW367" s="114"/>
      <c r="EX367" s="114"/>
      <c r="EY367" s="114"/>
      <c r="EZ367" s="114"/>
      <c r="FA367" s="114"/>
      <c r="FB367" s="114"/>
      <c r="FC367" s="114"/>
      <c r="FD367" s="114"/>
      <c r="FE367" s="114"/>
      <c r="FF367" s="114"/>
      <c r="FG367" s="114"/>
      <c r="FH367" s="114"/>
      <c r="FI367" s="114"/>
      <c r="FJ367" s="114"/>
      <c r="FK367" s="114"/>
      <c r="FL367" s="114"/>
      <c r="FM367" s="114"/>
      <c r="FN367" s="114"/>
      <c r="FO367" s="114"/>
      <c r="FP367" s="114"/>
      <c r="FQ367" s="114"/>
      <c r="FR367" s="114"/>
      <c r="FS367" s="114"/>
      <c r="FT367" s="114"/>
      <c r="FU367" s="114"/>
      <c r="FV367" s="114"/>
      <c r="FW367" s="114"/>
      <c r="FX367" s="114"/>
      <c r="FY367" s="114"/>
      <c r="FZ367" s="114"/>
      <c r="GA367" s="114"/>
      <c r="GB367" s="114"/>
      <c r="GC367" s="114"/>
      <c r="GD367" s="114"/>
      <c r="GE367" s="114"/>
      <c r="GF367" s="114"/>
      <c r="GG367" s="114"/>
      <c r="GH367" s="114"/>
      <c r="GI367" s="114"/>
      <c r="GJ367" s="114"/>
      <c r="GK367" s="114"/>
      <c r="GL367" s="114"/>
      <c r="GM367" s="114"/>
      <c r="GN367" s="114"/>
      <c r="GO367" s="114"/>
      <c r="GP367" s="114"/>
      <c r="GQ367" s="114"/>
      <c r="GR367" s="114"/>
      <c r="GS367" s="114"/>
      <c r="GT367" s="114"/>
      <c r="GU367" s="114"/>
      <c r="GV367" s="114"/>
      <c r="GW367" s="114"/>
      <c r="GX367" s="114"/>
      <c r="GY367" s="114"/>
      <c r="GZ367" s="114"/>
      <c r="HA367" s="114"/>
      <c r="HB367" s="114"/>
      <c r="HC367" s="114"/>
      <c r="HD367" s="114"/>
      <c r="HE367" s="114"/>
      <c r="HF367" s="114"/>
      <c r="HG367" s="114"/>
      <c r="HH367" s="114"/>
      <c r="HI367" s="114"/>
      <c r="HJ367" s="114"/>
      <c r="HK367" s="114"/>
      <c r="HL367" s="114"/>
      <c r="HM367" s="114"/>
      <c r="HN367" s="114"/>
      <c r="HO367" s="114"/>
      <c r="HP367" s="114"/>
      <c r="HQ367" s="114"/>
      <c r="HR367" s="114"/>
      <c r="HS367" s="114"/>
      <c r="HT367" s="114"/>
      <c r="HU367" s="114"/>
      <c r="HV367" s="114"/>
      <c r="HW367" s="114"/>
      <c r="HX367" s="114"/>
      <c r="HY367" s="114"/>
      <c r="HZ367" s="114"/>
      <c r="IA367" s="114"/>
      <c r="IB367" s="114"/>
      <c r="IC367" s="114"/>
      <c r="ID367" s="114"/>
      <c r="IE367" s="114"/>
      <c r="IF367" s="114"/>
      <c r="IG367" s="114"/>
      <c r="IH367" s="114"/>
      <c r="II367" s="114"/>
      <c r="IJ367" s="114"/>
      <c r="IK367" s="114"/>
      <c r="IL367" s="114"/>
      <c r="IM367" s="114"/>
      <c r="IN367" s="114"/>
      <c r="IO367" s="114"/>
      <c r="IP367" s="114"/>
      <c r="IQ367" s="114"/>
      <c r="IR367" s="114"/>
      <c r="IS367" s="114"/>
      <c r="IT367" s="114"/>
      <c r="IU367" s="114"/>
      <c r="IV367" s="114"/>
      <c r="IW367" s="114"/>
      <c r="IX367" s="114"/>
      <c r="IY367" s="114"/>
      <c r="IZ367" s="114"/>
      <c r="JA367" s="114"/>
      <c r="JB367" s="114"/>
      <c r="JC367" s="114"/>
      <c r="JD367" s="114"/>
      <c r="JE367" s="114"/>
      <c r="JF367" s="114"/>
      <c r="JG367" s="114"/>
      <c r="JH367" s="114"/>
      <c r="JI367" s="114"/>
      <c r="JJ367" s="114"/>
      <c r="JK367" s="114"/>
      <c r="JL367" s="114"/>
      <c r="JM367" s="114"/>
      <c r="JN367" s="114"/>
      <c r="JO367" s="114"/>
      <c r="JP367" s="114"/>
      <c r="JQ367" s="114"/>
      <c r="JR367" s="114"/>
      <c r="JS367" s="114"/>
      <c r="JT367" s="114"/>
      <c r="JU367" s="114"/>
      <c r="JV367" s="114"/>
      <c r="JW367" s="114"/>
      <c r="JX367" s="114"/>
      <c r="JY367" s="114"/>
      <c r="JZ367" s="114"/>
      <c r="KA367" s="114"/>
      <c r="KB367" s="114"/>
      <c r="KC367" s="114"/>
      <c r="KD367" s="114"/>
      <c r="KE367" s="114"/>
      <c r="KF367" s="114"/>
      <c r="KG367" s="114"/>
      <c r="KH367" s="114"/>
      <c r="KI367" s="114"/>
      <c r="KJ367" s="114"/>
      <c r="KK367" s="114"/>
      <c r="KL367" s="114"/>
      <c r="KM367" s="114"/>
      <c r="KN367" s="114"/>
      <c r="KO367" s="114"/>
      <c r="KP367" s="114"/>
      <c r="KQ367" s="114"/>
      <c r="KR367" s="114"/>
      <c r="KS367" s="114"/>
      <c r="KT367" s="114"/>
      <c r="KU367" s="114"/>
      <c r="KV367" s="114"/>
      <c r="KW367" s="114"/>
      <c r="KX367" s="114"/>
      <c r="KY367" s="114"/>
      <c r="KZ367" s="114"/>
      <c r="LA367" s="114"/>
      <c r="LB367" s="114"/>
      <c r="LC367" s="114"/>
    </row>
    <row r="368" spans="1:315" s="139" customFormat="1" ht="25" customHeight="1">
      <c r="A368" s="137"/>
      <c r="B368" s="170"/>
      <c r="C368" s="171"/>
      <c r="D368" s="172"/>
      <c r="E368" s="173"/>
      <c r="F368" s="173"/>
      <c r="G368" s="173"/>
      <c r="H368" s="174"/>
      <c r="I368" s="137"/>
      <c r="J368" s="175" t="str">
        <f t="shared" si="12"/>
        <v/>
      </c>
      <c r="K368" s="176"/>
      <c r="L368" s="177" t="str">
        <f t="shared" si="13"/>
        <v/>
      </c>
      <c r="M368" s="176"/>
      <c r="N368" s="177" t="str">
        <f t="shared" si="14"/>
        <v/>
      </c>
      <c r="O368" s="176"/>
      <c r="P368" s="177" t="str">
        <f t="shared" si="15"/>
        <v/>
      </c>
      <c r="Q368" s="178"/>
      <c r="R368" s="137"/>
      <c r="S368" s="175" t="str">
        <f t="shared" si="16"/>
        <v/>
      </c>
      <c r="T368" s="176"/>
      <c r="U368" s="177" t="str">
        <f t="shared" si="17"/>
        <v/>
      </c>
      <c r="V368" s="176"/>
      <c r="W368" s="177" t="str">
        <f t="shared" si="18"/>
        <v/>
      </c>
      <c r="X368" s="176"/>
      <c r="Y368" s="179" t="str">
        <f t="shared" si="19"/>
        <v/>
      </c>
      <c r="Z368" s="180"/>
      <c r="AA368" s="137"/>
      <c r="AB368" s="181"/>
      <c r="AC368" s="182" t="str">
        <f t="shared" si="10"/>
        <v/>
      </c>
      <c r="AD368" s="183" t="str">
        <f t="shared" si="11"/>
        <v/>
      </c>
      <c r="AE368" s="184"/>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7"/>
      <c r="BE368" s="137"/>
      <c r="BF368" s="137"/>
      <c r="BG368" s="137"/>
      <c r="BH368" s="137"/>
      <c r="BI368" s="137"/>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c r="CN368" s="114"/>
      <c r="CO368" s="114"/>
      <c r="CP368" s="114"/>
      <c r="CQ368" s="114"/>
      <c r="CR368" s="114"/>
      <c r="CS368" s="114"/>
      <c r="CT368" s="114"/>
      <c r="CU368" s="114"/>
      <c r="CV368" s="11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14"/>
      <c r="EH368" s="114"/>
      <c r="EI368" s="114"/>
      <c r="EJ368" s="114"/>
      <c r="EK368" s="114"/>
      <c r="EL368" s="114"/>
      <c r="EM368" s="114"/>
      <c r="EN368" s="114"/>
      <c r="EO368" s="114"/>
      <c r="EP368" s="114"/>
      <c r="EQ368" s="114"/>
      <c r="ER368" s="114"/>
      <c r="ES368" s="114"/>
      <c r="ET368" s="114"/>
      <c r="EU368" s="114"/>
      <c r="EV368" s="114"/>
      <c r="EW368" s="114"/>
      <c r="EX368" s="114"/>
      <c r="EY368" s="114"/>
      <c r="EZ368" s="114"/>
      <c r="FA368" s="114"/>
      <c r="FB368" s="114"/>
      <c r="FC368" s="114"/>
      <c r="FD368" s="114"/>
      <c r="FE368" s="114"/>
      <c r="FF368" s="114"/>
      <c r="FG368" s="114"/>
      <c r="FH368" s="114"/>
      <c r="FI368" s="114"/>
      <c r="FJ368" s="114"/>
      <c r="FK368" s="114"/>
      <c r="FL368" s="114"/>
      <c r="FM368" s="114"/>
      <c r="FN368" s="114"/>
      <c r="FO368" s="114"/>
      <c r="FP368" s="114"/>
      <c r="FQ368" s="114"/>
      <c r="FR368" s="114"/>
      <c r="FS368" s="114"/>
      <c r="FT368" s="114"/>
      <c r="FU368" s="114"/>
      <c r="FV368" s="114"/>
      <c r="FW368" s="114"/>
      <c r="FX368" s="114"/>
      <c r="FY368" s="114"/>
      <c r="FZ368" s="114"/>
      <c r="GA368" s="114"/>
      <c r="GB368" s="114"/>
      <c r="GC368" s="114"/>
      <c r="GD368" s="114"/>
      <c r="GE368" s="114"/>
      <c r="GF368" s="114"/>
      <c r="GG368" s="114"/>
      <c r="GH368" s="114"/>
      <c r="GI368" s="114"/>
      <c r="GJ368" s="114"/>
      <c r="GK368" s="114"/>
      <c r="GL368" s="114"/>
      <c r="GM368" s="114"/>
      <c r="GN368" s="114"/>
      <c r="GO368" s="114"/>
      <c r="GP368" s="114"/>
      <c r="GQ368" s="114"/>
      <c r="GR368" s="114"/>
      <c r="GS368" s="114"/>
      <c r="GT368" s="114"/>
      <c r="GU368" s="114"/>
      <c r="GV368" s="114"/>
      <c r="GW368" s="114"/>
      <c r="GX368" s="114"/>
      <c r="GY368" s="114"/>
      <c r="GZ368" s="114"/>
      <c r="HA368" s="114"/>
      <c r="HB368" s="114"/>
      <c r="HC368" s="114"/>
      <c r="HD368" s="114"/>
      <c r="HE368" s="114"/>
      <c r="HF368" s="114"/>
      <c r="HG368" s="114"/>
      <c r="HH368" s="114"/>
      <c r="HI368" s="114"/>
      <c r="HJ368" s="114"/>
      <c r="HK368" s="114"/>
      <c r="HL368" s="114"/>
      <c r="HM368" s="114"/>
      <c r="HN368" s="114"/>
      <c r="HO368" s="114"/>
      <c r="HP368" s="114"/>
      <c r="HQ368" s="114"/>
      <c r="HR368" s="114"/>
      <c r="HS368" s="114"/>
      <c r="HT368" s="114"/>
      <c r="HU368" s="114"/>
      <c r="HV368" s="114"/>
      <c r="HW368" s="114"/>
      <c r="HX368" s="114"/>
      <c r="HY368" s="114"/>
      <c r="HZ368" s="114"/>
      <c r="IA368" s="114"/>
      <c r="IB368" s="114"/>
      <c r="IC368" s="114"/>
      <c r="ID368" s="114"/>
      <c r="IE368" s="114"/>
      <c r="IF368" s="114"/>
      <c r="IG368" s="114"/>
      <c r="IH368" s="114"/>
      <c r="II368" s="114"/>
      <c r="IJ368" s="114"/>
      <c r="IK368" s="114"/>
      <c r="IL368" s="114"/>
      <c r="IM368" s="114"/>
      <c r="IN368" s="114"/>
      <c r="IO368" s="114"/>
      <c r="IP368" s="114"/>
      <c r="IQ368" s="114"/>
      <c r="IR368" s="114"/>
      <c r="IS368" s="114"/>
      <c r="IT368" s="114"/>
      <c r="IU368" s="114"/>
      <c r="IV368" s="114"/>
      <c r="IW368" s="114"/>
      <c r="IX368" s="114"/>
      <c r="IY368" s="114"/>
      <c r="IZ368" s="114"/>
      <c r="JA368" s="114"/>
      <c r="JB368" s="114"/>
      <c r="JC368" s="114"/>
      <c r="JD368" s="114"/>
      <c r="JE368" s="114"/>
      <c r="JF368" s="114"/>
      <c r="JG368" s="114"/>
      <c r="JH368" s="114"/>
      <c r="JI368" s="114"/>
      <c r="JJ368" s="114"/>
      <c r="JK368" s="114"/>
      <c r="JL368" s="114"/>
      <c r="JM368" s="114"/>
      <c r="JN368" s="114"/>
      <c r="JO368" s="114"/>
      <c r="JP368" s="114"/>
      <c r="JQ368" s="114"/>
      <c r="JR368" s="114"/>
      <c r="JS368" s="114"/>
      <c r="JT368" s="114"/>
      <c r="JU368" s="114"/>
      <c r="JV368" s="114"/>
      <c r="JW368" s="114"/>
      <c r="JX368" s="114"/>
      <c r="JY368" s="114"/>
      <c r="JZ368" s="114"/>
      <c r="KA368" s="114"/>
      <c r="KB368" s="114"/>
      <c r="KC368" s="114"/>
      <c r="KD368" s="114"/>
      <c r="KE368" s="114"/>
      <c r="KF368" s="114"/>
      <c r="KG368" s="114"/>
      <c r="KH368" s="114"/>
      <c r="KI368" s="114"/>
      <c r="KJ368" s="114"/>
      <c r="KK368" s="114"/>
      <c r="KL368" s="114"/>
      <c r="KM368" s="114"/>
      <c r="KN368" s="114"/>
      <c r="KO368" s="114"/>
      <c r="KP368" s="114"/>
      <c r="KQ368" s="114"/>
      <c r="KR368" s="114"/>
      <c r="KS368" s="114"/>
      <c r="KT368" s="114"/>
      <c r="KU368" s="114"/>
      <c r="KV368" s="114"/>
      <c r="KW368" s="114"/>
      <c r="KX368" s="114"/>
      <c r="KY368" s="114"/>
      <c r="KZ368" s="114"/>
      <c r="LA368" s="114"/>
      <c r="LB368" s="114"/>
      <c r="LC368" s="114"/>
    </row>
    <row r="369" spans="1:315" s="139" customFormat="1" ht="25" customHeight="1">
      <c r="A369" s="137"/>
      <c r="B369" s="170"/>
      <c r="C369" s="171"/>
      <c r="D369" s="172"/>
      <c r="E369" s="173"/>
      <c r="F369" s="173"/>
      <c r="G369" s="173"/>
      <c r="H369" s="174"/>
      <c r="I369" s="137"/>
      <c r="J369" s="175" t="str">
        <f t="shared" si="12"/>
        <v/>
      </c>
      <c r="K369" s="176"/>
      <c r="L369" s="177" t="str">
        <f t="shared" si="13"/>
        <v/>
      </c>
      <c r="M369" s="176"/>
      <c r="N369" s="177" t="str">
        <f t="shared" si="14"/>
        <v/>
      </c>
      <c r="O369" s="176"/>
      <c r="P369" s="177" t="str">
        <f t="shared" si="15"/>
        <v/>
      </c>
      <c r="Q369" s="178"/>
      <c r="R369" s="137"/>
      <c r="S369" s="175" t="str">
        <f t="shared" si="16"/>
        <v/>
      </c>
      <c r="T369" s="176"/>
      <c r="U369" s="177" t="str">
        <f t="shared" si="17"/>
        <v/>
      </c>
      <c r="V369" s="176"/>
      <c r="W369" s="177" t="str">
        <f t="shared" si="18"/>
        <v/>
      </c>
      <c r="X369" s="176"/>
      <c r="Y369" s="179" t="str">
        <f t="shared" si="19"/>
        <v/>
      </c>
      <c r="Z369" s="180"/>
      <c r="AA369" s="137"/>
      <c r="AB369" s="181"/>
      <c r="AC369" s="182" t="str">
        <f t="shared" si="10"/>
        <v/>
      </c>
      <c r="AD369" s="183" t="str">
        <f t="shared" si="11"/>
        <v/>
      </c>
      <c r="AE369" s="184"/>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7"/>
      <c r="BE369" s="137"/>
      <c r="BF369" s="137"/>
      <c r="BG369" s="137"/>
      <c r="BH369" s="137"/>
      <c r="BI369" s="137"/>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c r="EV369" s="114"/>
      <c r="EW369" s="114"/>
      <c r="EX369" s="114"/>
      <c r="EY369" s="114"/>
      <c r="EZ369" s="114"/>
      <c r="FA369" s="114"/>
      <c r="FB369" s="114"/>
      <c r="FC369" s="114"/>
      <c r="FD369" s="114"/>
      <c r="FE369" s="114"/>
      <c r="FF369" s="114"/>
      <c r="FG369" s="114"/>
      <c r="FH369" s="114"/>
      <c r="FI369" s="114"/>
      <c r="FJ369" s="114"/>
      <c r="FK369" s="114"/>
      <c r="FL369" s="114"/>
      <c r="FM369" s="114"/>
      <c r="FN369" s="114"/>
      <c r="FO369" s="114"/>
      <c r="FP369" s="114"/>
      <c r="FQ369" s="114"/>
      <c r="FR369" s="114"/>
      <c r="FS369" s="114"/>
      <c r="FT369" s="114"/>
      <c r="FU369" s="114"/>
      <c r="FV369" s="114"/>
      <c r="FW369" s="114"/>
      <c r="FX369" s="114"/>
      <c r="FY369" s="114"/>
      <c r="FZ369" s="114"/>
      <c r="GA369" s="114"/>
      <c r="GB369" s="114"/>
      <c r="GC369" s="114"/>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c r="IC369" s="114"/>
      <c r="ID369" s="114"/>
      <c r="IE369" s="114"/>
      <c r="IF369" s="114"/>
      <c r="IG369" s="114"/>
      <c r="IH369" s="114"/>
      <c r="II369" s="114"/>
      <c r="IJ369" s="114"/>
      <c r="IK369" s="114"/>
      <c r="IL369" s="114"/>
      <c r="IM369" s="114"/>
      <c r="IN369" s="114"/>
      <c r="IO369" s="114"/>
      <c r="IP369" s="114"/>
      <c r="IQ369" s="114"/>
      <c r="IR369" s="114"/>
      <c r="IS369" s="114"/>
      <c r="IT369" s="114"/>
      <c r="IU369" s="114"/>
      <c r="IV369" s="114"/>
      <c r="IW369" s="114"/>
      <c r="IX369" s="114"/>
      <c r="IY369" s="114"/>
      <c r="IZ369" s="114"/>
      <c r="JA369" s="114"/>
      <c r="JB369" s="114"/>
      <c r="JC369" s="114"/>
      <c r="JD369" s="114"/>
      <c r="JE369" s="114"/>
      <c r="JF369" s="114"/>
      <c r="JG369" s="114"/>
      <c r="JH369" s="114"/>
      <c r="JI369" s="114"/>
      <c r="JJ369" s="114"/>
      <c r="JK369" s="114"/>
      <c r="JL369" s="114"/>
      <c r="JM369" s="114"/>
      <c r="JN369" s="114"/>
      <c r="JO369" s="114"/>
      <c r="JP369" s="114"/>
      <c r="JQ369" s="114"/>
      <c r="JR369" s="114"/>
      <c r="JS369" s="114"/>
      <c r="JT369" s="114"/>
      <c r="JU369" s="114"/>
      <c r="JV369" s="114"/>
      <c r="JW369" s="114"/>
      <c r="JX369" s="114"/>
      <c r="JY369" s="114"/>
      <c r="JZ369" s="114"/>
      <c r="KA369" s="114"/>
      <c r="KB369" s="114"/>
      <c r="KC369" s="114"/>
      <c r="KD369" s="114"/>
      <c r="KE369" s="114"/>
      <c r="KF369" s="114"/>
      <c r="KG369" s="114"/>
      <c r="KH369" s="114"/>
      <c r="KI369" s="114"/>
      <c r="KJ369" s="114"/>
      <c r="KK369" s="114"/>
      <c r="KL369" s="114"/>
      <c r="KM369" s="114"/>
      <c r="KN369" s="114"/>
      <c r="KO369" s="114"/>
      <c r="KP369" s="114"/>
      <c r="KQ369" s="114"/>
      <c r="KR369" s="114"/>
      <c r="KS369" s="114"/>
      <c r="KT369" s="114"/>
      <c r="KU369" s="114"/>
      <c r="KV369" s="114"/>
      <c r="KW369" s="114"/>
      <c r="KX369" s="114"/>
      <c r="KY369" s="114"/>
      <c r="KZ369" s="114"/>
      <c r="LA369" s="114"/>
      <c r="LB369" s="114"/>
      <c r="LC369" s="114"/>
    </row>
    <row r="370" spans="1:315" s="139" customFormat="1" ht="25" customHeight="1">
      <c r="A370" s="137"/>
      <c r="B370" s="170"/>
      <c r="C370" s="171"/>
      <c r="D370" s="172"/>
      <c r="E370" s="173"/>
      <c r="F370" s="173"/>
      <c r="G370" s="173"/>
      <c r="H370" s="174"/>
      <c r="I370" s="137"/>
      <c r="J370" s="175" t="str">
        <f t="shared" si="12"/>
        <v/>
      </c>
      <c r="K370" s="176"/>
      <c r="L370" s="177" t="str">
        <f t="shared" si="13"/>
        <v/>
      </c>
      <c r="M370" s="176"/>
      <c r="N370" s="177" t="str">
        <f t="shared" si="14"/>
        <v/>
      </c>
      <c r="O370" s="176"/>
      <c r="P370" s="177" t="str">
        <f t="shared" si="15"/>
        <v/>
      </c>
      <c r="Q370" s="178"/>
      <c r="R370" s="137"/>
      <c r="S370" s="175" t="str">
        <f t="shared" si="16"/>
        <v/>
      </c>
      <c r="T370" s="176"/>
      <c r="U370" s="177" t="str">
        <f t="shared" si="17"/>
        <v/>
      </c>
      <c r="V370" s="176"/>
      <c r="W370" s="177" t="str">
        <f t="shared" si="18"/>
        <v/>
      </c>
      <c r="X370" s="176"/>
      <c r="Y370" s="179" t="str">
        <f t="shared" si="19"/>
        <v/>
      </c>
      <c r="Z370" s="180"/>
      <c r="AA370" s="137"/>
      <c r="AB370" s="181"/>
      <c r="AC370" s="182" t="str">
        <f t="shared" si="10"/>
        <v/>
      </c>
      <c r="AD370" s="183" t="str">
        <f t="shared" si="11"/>
        <v/>
      </c>
      <c r="AE370" s="184"/>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7"/>
      <c r="BE370" s="137"/>
      <c r="BF370" s="137"/>
      <c r="BG370" s="137"/>
      <c r="BH370" s="137"/>
      <c r="BI370" s="137"/>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c r="EV370" s="114"/>
      <c r="EW370" s="114"/>
      <c r="EX370" s="114"/>
      <c r="EY370" s="114"/>
      <c r="EZ370" s="114"/>
      <c r="FA370" s="114"/>
      <c r="FB370" s="114"/>
      <c r="FC370" s="114"/>
      <c r="FD370" s="114"/>
      <c r="FE370" s="114"/>
      <c r="FF370" s="114"/>
      <c r="FG370" s="114"/>
      <c r="FH370" s="114"/>
      <c r="FI370" s="114"/>
      <c r="FJ370" s="114"/>
      <c r="FK370" s="114"/>
      <c r="FL370" s="114"/>
      <c r="FM370" s="114"/>
      <c r="FN370" s="114"/>
      <c r="FO370" s="114"/>
      <c r="FP370" s="114"/>
      <c r="FQ370" s="114"/>
      <c r="FR370" s="114"/>
      <c r="FS370" s="114"/>
      <c r="FT370" s="114"/>
      <c r="FU370" s="114"/>
      <c r="FV370" s="114"/>
      <c r="FW370" s="114"/>
      <c r="FX370" s="114"/>
      <c r="FY370" s="114"/>
      <c r="FZ370" s="114"/>
      <c r="GA370" s="114"/>
      <c r="GB370" s="114"/>
      <c r="GC370" s="114"/>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c r="IC370" s="114"/>
      <c r="ID370" s="114"/>
      <c r="IE370" s="114"/>
      <c r="IF370" s="114"/>
      <c r="IG370" s="114"/>
      <c r="IH370" s="114"/>
      <c r="II370" s="114"/>
      <c r="IJ370" s="114"/>
      <c r="IK370" s="114"/>
      <c r="IL370" s="114"/>
      <c r="IM370" s="114"/>
      <c r="IN370" s="114"/>
      <c r="IO370" s="114"/>
      <c r="IP370" s="114"/>
      <c r="IQ370" s="114"/>
      <c r="IR370" s="114"/>
      <c r="IS370" s="114"/>
      <c r="IT370" s="114"/>
      <c r="IU370" s="114"/>
      <c r="IV370" s="114"/>
      <c r="IW370" s="114"/>
      <c r="IX370" s="114"/>
      <c r="IY370" s="114"/>
      <c r="IZ370" s="114"/>
      <c r="JA370" s="114"/>
      <c r="JB370" s="114"/>
      <c r="JC370" s="114"/>
      <c r="JD370" s="114"/>
      <c r="JE370" s="114"/>
      <c r="JF370" s="114"/>
      <c r="JG370" s="114"/>
      <c r="JH370" s="114"/>
      <c r="JI370" s="114"/>
      <c r="JJ370" s="114"/>
      <c r="JK370" s="114"/>
      <c r="JL370" s="114"/>
      <c r="JM370" s="114"/>
      <c r="JN370" s="114"/>
      <c r="JO370" s="114"/>
      <c r="JP370" s="114"/>
      <c r="JQ370" s="114"/>
      <c r="JR370" s="114"/>
      <c r="JS370" s="114"/>
      <c r="JT370" s="114"/>
      <c r="JU370" s="114"/>
      <c r="JV370" s="114"/>
      <c r="JW370" s="114"/>
      <c r="JX370" s="114"/>
      <c r="JY370" s="114"/>
      <c r="JZ370" s="114"/>
      <c r="KA370" s="114"/>
      <c r="KB370" s="114"/>
      <c r="KC370" s="114"/>
      <c r="KD370" s="114"/>
      <c r="KE370" s="114"/>
      <c r="KF370" s="114"/>
      <c r="KG370" s="114"/>
      <c r="KH370" s="114"/>
      <c r="KI370" s="114"/>
      <c r="KJ370" s="114"/>
      <c r="KK370" s="114"/>
      <c r="KL370" s="114"/>
      <c r="KM370" s="114"/>
      <c r="KN370" s="114"/>
      <c r="KO370" s="114"/>
      <c r="KP370" s="114"/>
      <c r="KQ370" s="114"/>
      <c r="KR370" s="114"/>
      <c r="KS370" s="114"/>
      <c r="KT370" s="114"/>
      <c r="KU370" s="114"/>
      <c r="KV370" s="114"/>
      <c r="KW370" s="114"/>
      <c r="KX370" s="114"/>
      <c r="KY370" s="114"/>
      <c r="KZ370" s="114"/>
      <c r="LA370" s="114"/>
      <c r="LB370" s="114"/>
      <c r="LC370" s="114"/>
    </row>
    <row r="371" spans="1:315" s="139" customFormat="1" ht="25" customHeight="1">
      <c r="A371" s="137"/>
      <c r="B371" s="170"/>
      <c r="C371" s="171"/>
      <c r="D371" s="172"/>
      <c r="E371" s="173"/>
      <c r="F371" s="173"/>
      <c r="G371" s="173"/>
      <c r="H371" s="174"/>
      <c r="I371" s="137"/>
      <c r="J371" s="175" t="str">
        <f t="shared" si="12"/>
        <v/>
      </c>
      <c r="K371" s="176"/>
      <c r="L371" s="177" t="str">
        <f t="shared" si="13"/>
        <v/>
      </c>
      <c r="M371" s="176"/>
      <c r="N371" s="177" t="str">
        <f t="shared" si="14"/>
        <v/>
      </c>
      <c r="O371" s="176"/>
      <c r="P371" s="177" t="str">
        <f t="shared" si="15"/>
        <v/>
      </c>
      <c r="Q371" s="178"/>
      <c r="R371" s="137"/>
      <c r="S371" s="175" t="str">
        <f t="shared" si="16"/>
        <v/>
      </c>
      <c r="T371" s="176"/>
      <c r="U371" s="177" t="str">
        <f t="shared" si="17"/>
        <v/>
      </c>
      <c r="V371" s="176"/>
      <c r="W371" s="177" t="str">
        <f t="shared" si="18"/>
        <v/>
      </c>
      <c r="X371" s="176"/>
      <c r="Y371" s="179" t="str">
        <f t="shared" si="19"/>
        <v/>
      </c>
      <c r="Z371" s="180"/>
      <c r="AA371" s="137"/>
      <c r="AB371" s="181"/>
      <c r="AC371" s="182" t="str">
        <f t="shared" si="10"/>
        <v/>
      </c>
      <c r="AD371" s="183" t="str">
        <f t="shared" si="11"/>
        <v/>
      </c>
      <c r="AE371" s="184"/>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7"/>
      <c r="BE371" s="137"/>
      <c r="BF371" s="137"/>
      <c r="BG371" s="137"/>
      <c r="BH371" s="137"/>
      <c r="BI371" s="137"/>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CH371" s="114"/>
      <c r="CI371" s="114"/>
      <c r="CJ371" s="114"/>
      <c r="CK371" s="114"/>
      <c r="CL371" s="114"/>
      <c r="CM371" s="114"/>
      <c r="CN371" s="114"/>
      <c r="CO371" s="114"/>
      <c r="CP371" s="114"/>
      <c r="CQ371" s="114"/>
      <c r="CR371" s="114"/>
      <c r="CS371" s="114"/>
      <c r="CT371" s="114"/>
      <c r="CU371" s="114"/>
      <c r="CV371" s="11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14"/>
      <c r="EH371" s="114"/>
      <c r="EI371" s="114"/>
      <c r="EJ371" s="114"/>
      <c r="EK371" s="114"/>
      <c r="EL371" s="114"/>
      <c r="EM371" s="114"/>
      <c r="EN371" s="114"/>
      <c r="EO371" s="114"/>
      <c r="EP371" s="114"/>
      <c r="EQ371" s="114"/>
      <c r="ER371" s="114"/>
      <c r="ES371" s="114"/>
      <c r="ET371" s="114"/>
      <c r="EU371" s="114"/>
      <c r="EV371" s="114"/>
      <c r="EW371" s="114"/>
      <c r="EX371" s="114"/>
      <c r="EY371" s="114"/>
      <c r="EZ371" s="114"/>
      <c r="FA371" s="114"/>
      <c r="FB371" s="114"/>
      <c r="FC371" s="114"/>
      <c r="FD371" s="114"/>
      <c r="FE371" s="114"/>
      <c r="FF371" s="114"/>
      <c r="FG371" s="114"/>
      <c r="FH371" s="114"/>
      <c r="FI371" s="114"/>
      <c r="FJ371" s="114"/>
      <c r="FK371" s="114"/>
      <c r="FL371" s="114"/>
      <c r="FM371" s="114"/>
      <c r="FN371" s="114"/>
      <c r="FO371" s="114"/>
      <c r="FP371" s="114"/>
      <c r="FQ371" s="114"/>
      <c r="FR371" s="114"/>
      <c r="FS371" s="114"/>
      <c r="FT371" s="114"/>
      <c r="FU371" s="114"/>
      <c r="FV371" s="114"/>
      <c r="FW371" s="114"/>
      <c r="FX371" s="114"/>
      <c r="FY371" s="114"/>
      <c r="FZ371" s="114"/>
      <c r="GA371" s="114"/>
      <c r="GB371" s="114"/>
      <c r="GC371" s="114"/>
      <c r="GD371" s="114"/>
      <c r="GE371" s="114"/>
      <c r="GF371" s="114"/>
      <c r="GG371" s="114"/>
      <c r="GH371" s="114"/>
      <c r="GI371" s="114"/>
      <c r="GJ371" s="114"/>
      <c r="GK371" s="114"/>
      <c r="GL371" s="114"/>
      <c r="GM371" s="114"/>
      <c r="GN371" s="114"/>
      <c r="GO371" s="114"/>
      <c r="GP371" s="114"/>
      <c r="GQ371" s="114"/>
      <c r="GR371" s="114"/>
      <c r="GS371" s="114"/>
      <c r="GT371" s="114"/>
      <c r="GU371" s="114"/>
      <c r="GV371" s="114"/>
      <c r="GW371" s="114"/>
      <c r="GX371" s="114"/>
      <c r="GY371" s="114"/>
      <c r="GZ371" s="114"/>
      <c r="HA371" s="114"/>
      <c r="HB371" s="114"/>
      <c r="HC371" s="114"/>
      <c r="HD371" s="114"/>
      <c r="HE371" s="114"/>
      <c r="HF371" s="114"/>
      <c r="HG371" s="114"/>
      <c r="HH371" s="114"/>
      <c r="HI371" s="114"/>
      <c r="HJ371" s="114"/>
      <c r="HK371" s="114"/>
      <c r="HL371" s="114"/>
      <c r="HM371" s="114"/>
      <c r="HN371" s="114"/>
      <c r="HO371" s="114"/>
      <c r="HP371" s="114"/>
      <c r="HQ371" s="114"/>
      <c r="HR371" s="114"/>
      <c r="HS371" s="114"/>
      <c r="HT371" s="114"/>
      <c r="HU371" s="114"/>
      <c r="HV371" s="114"/>
      <c r="HW371" s="114"/>
      <c r="HX371" s="114"/>
      <c r="HY371" s="114"/>
      <c r="HZ371" s="114"/>
      <c r="IA371" s="114"/>
      <c r="IB371" s="114"/>
      <c r="IC371" s="114"/>
      <c r="ID371" s="114"/>
      <c r="IE371" s="114"/>
      <c r="IF371" s="114"/>
      <c r="IG371" s="114"/>
      <c r="IH371" s="114"/>
      <c r="II371" s="114"/>
      <c r="IJ371" s="114"/>
      <c r="IK371" s="114"/>
      <c r="IL371" s="114"/>
      <c r="IM371" s="114"/>
      <c r="IN371" s="114"/>
      <c r="IO371" s="114"/>
      <c r="IP371" s="114"/>
      <c r="IQ371" s="114"/>
      <c r="IR371" s="114"/>
      <c r="IS371" s="114"/>
      <c r="IT371" s="114"/>
      <c r="IU371" s="114"/>
      <c r="IV371" s="114"/>
      <c r="IW371" s="114"/>
      <c r="IX371" s="114"/>
      <c r="IY371" s="114"/>
      <c r="IZ371" s="114"/>
      <c r="JA371" s="114"/>
      <c r="JB371" s="114"/>
      <c r="JC371" s="114"/>
      <c r="JD371" s="114"/>
      <c r="JE371" s="114"/>
      <c r="JF371" s="114"/>
      <c r="JG371" s="114"/>
      <c r="JH371" s="114"/>
      <c r="JI371" s="114"/>
      <c r="JJ371" s="114"/>
      <c r="JK371" s="114"/>
      <c r="JL371" s="114"/>
      <c r="JM371" s="114"/>
      <c r="JN371" s="114"/>
      <c r="JO371" s="114"/>
      <c r="JP371" s="114"/>
      <c r="JQ371" s="114"/>
      <c r="JR371" s="114"/>
      <c r="JS371" s="114"/>
      <c r="JT371" s="114"/>
      <c r="JU371" s="114"/>
      <c r="JV371" s="114"/>
      <c r="JW371" s="114"/>
      <c r="JX371" s="114"/>
      <c r="JY371" s="114"/>
      <c r="JZ371" s="114"/>
      <c r="KA371" s="114"/>
      <c r="KB371" s="114"/>
      <c r="KC371" s="114"/>
      <c r="KD371" s="114"/>
      <c r="KE371" s="114"/>
      <c r="KF371" s="114"/>
      <c r="KG371" s="114"/>
      <c r="KH371" s="114"/>
      <c r="KI371" s="114"/>
      <c r="KJ371" s="114"/>
      <c r="KK371" s="114"/>
      <c r="KL371" s="114"/>
      <c r="KM371" s="114"/>
      <c r="KN371" s="114"/>
      <c r="KO371" s="114"/>
      <c r="KP371" s="114"/>
      <c r="KQ371" s="114"/>
      <c r="KR371" s="114"/>
      <c r="KS371" s="114"/>
      <c r="KT371" s="114"/>
      <c r="KU371" s="114"/>
      <c r="KV371" s="114"/>
      <c r="KW371" s="114"/>
      <c r="KX371" s="114"/>
      <c r="KY371" s="114"/>
      <c r="KZ371" s="114"/>
      <c r="LA371" s="114"/>
      <c r="LB371" s="114"/>
      <c r="LC371" s="114"/>
    </row>
    <row r="372" spans="1:315" s="139" customFormat="1" ht="25" customHeight="1">
      <c r="A372" s="137"/>
      <c r="B372" s="170"/>
      <c r="C372" s="171"/>
      <c r="D372" s="172"/>
      <c r="E372" s="173"/>
      <c r="F372" s="173"/>
      <c r="G372" s="173"/>
      <c r="H372" s="174"/>
      <c r="I372" s="137"/>
      <c r="J372" s="175" t="str">
        <f t="shared" si="12"/>
        <v/>
      </c>
      <c r="K372" s="176"/>
      <c r="L372" s="177" t="str">
        <f t="shared" si="13"/>
        <v/>
      </c>
      <c r="M372" s="176"/>
      <c r="N372" s="177" t="str">
        <f t="shared" si="14"/>
        <v/>
      </c>
      <c r="O372" s="176"/>
      <c r="P372" s="177" t="str">
        <f t="shared" si="15"/>
        <v/>
      </c>
      <c r="Q372" s="178"/>
      <c r="R372" s="137"/>
      <c r="S372" s="175" t="str">
        <f t="shared" si="16"/>
        <v/>
      </c>
      <c r="T372" s="176"/>
      <c r="U372" s="177" t="str">
        <f t="shared" si="17"/>
        <v/>
      </c>
      <c r="V372" s="176"/>
      <c r="W372" s="177" t="str">
        <f t="shared" si="18"/>
        <v/>
      </c>
      <c r="X372" s="176"/>
      <c r="Y372" s="179" t="str">
        <f t="shared" si="19"/>
        <v/>
      </c>
      <c r="Z372" s="180"/>
      <c r="AA372" s="137"/>
      <c r="AB372" s="181"/>
      <c r="AC372" s="182" t="str">
        <f t="shared" si="10"/>
        <v/>
      </c>
      <c r="AD372" s="183" t="str">
        <f t="shared" si="11"/>
        <v/>
      </c>
      <c r="AE372" s="184"/>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7"/>
      <c r="BE372" s="137"/>
      <c r="BF372" s="137"/>
      <c r="BG372" s="137"/>
      <c r="BH372" s="137"/>
      <c r="BI372" s="137"/>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c r="EM372" s="114"/>
      <c r="EN372" s="114"/>
      <c r="EO372" s="114"/>
      <c r="EP372" s="114"/>
      <c r="EQ372" s="114"/>
      <c r="ER372" s="114"/>
      <c r="ES372" s="114"/>
      <c r="ET372" s="114"/>
      <c r="EU372" s="114"/>
      <c r="EV372" s="114"/>
      <c r="EW372" s="114"/>
      <c r="EX372" s="114"/>
      <c r="EY372" s="114"/>
      <c r="EZ372" s="114"/>
      <c r="FA372" s="114"/>
      <c r="FB372" s="114"/>
      <c r="FC372" s="114"/>
      <c r="FD372" s="114"/>
      <c r="FE372" s="114"/>
      <c r="FF372" s="114"/>
      <c r="FG372" s="114"/>
      <c r="FH372" s="114"/>
      <c r="FI372" s="114"/>
      <c r="FJ372" s="114"/>
      <c r="FK372" s="114"/>
      <c r="FL372" s="114"/>
      <c r="FM372" s="114"/>
      <c r="FN372" s="114"/>
      <c r="FO372" s="114"/>
      <c r="FP372" s="114"/>
      <c r="FQ372" s="114"/>
      <c r="FR372" s="114"/>
      <c r="FS372" s="114"/>
      <c r="FT372" s="114"/>
      <c r="FU372" s="114"/>
      <c r="FV372" s="114"/>
      <c r="FW372" s="114"/>
      <c r="FX372" s="114"/>
      <c r="FY372" s="114"/>
      <c r="FZ372" s="114"/>
      <c r="GA372" s="114"/>
      <c r="GB372" s="114"/>
      <c r="GC372" s="114"/>
      <c r="GD372" s="114"/>
      <c r="GE372" s="114"/>
      <c r="GF372" s="114"/>
      <c r="GG372" s="114"/>
      <c r="GH372" s="114"/>
      <c r="GI372" s="114"/>
      <c r="GJ372" s="114"/>
      <c r="GK372" s="114"/>
      <c r="GL372" s="114"/>
      <c r="GM372" s="114"/>
      <c r="GN372" s="114"/>
      <c r="GO372" s="114"/>
      <c r="GP372" s="114"/>
      <c r="GQ372" s="114"/>
      <c r="GR372" s="114"/>
      <c r="GS372" s="114"/>
      <c r="GT372" s="114"/>
      <c r="GU372" s="114"/>
      <c r="GV372" s="114"/>
      <c r="GW372" s="114"/>
      <c r="GX372" s="114"/>
      <c r="GY372" s="114"/>
      <c r="GZ372" s="114"/>
      <c r="HA372" s="114"/>
      <c r="HB372" s="114"/>
      <c r="HC372" s="114"/>
      <c r="HD372" s="114"/>
      <c r="HE372" s="114"/>
      <c r="HF372" s="114"/>
      <c r="HG372" s="114"/>
      <c r="HH372" s="114"/>
      <c r="HI372" s="114"/>
      <c r="HJ372" s="114"/>
      <c r="HK372" s="114"/>
      <c r="HL372" s="114"/>
      <c r="HM372" s="114"/>
      <c r="HN372" s="114"/>
      <c r="HO372" s="114"/>
      <c r="HP372" s="114"/>
      <c r="HQ372" s="114"/>
      <c r="HR372" s="114"/>
      <c r="HS372" s="114"/>
      <c r="HT372" s="114"/>
      <c r="HU372" s="114"/>
      <c r="HV372" s="114"/>
      <c r="HW372" s="114"/>
      <c r="HX372" s="114"/>
      <c r="HY372" s="114"/>
      <c r="HZ372" s="114"/>
      <c r="IA372" s="114"/>
      <c r="IB372" s="114"/>
      <c r="IC372" s="114"/>
      <c r="ID372" s="114"/>
      <c r="IE372" s="114"/>
      <c r="IF372" s="114"/>
      <c r="IG372" s="114"/>
      <c r="IH372" s="114"/>
      <c r="II372" s="114"/>
      <c r="IJ372" s="114"/>
      <c r="IK372" s="114"/>
      <c r="IL372" s="114"/>
      <c r="IM372" s="114"/>
      <c r="IN372" s="114"/>
      <c r="IO372" s="114"/>
      <c r="IP372" s="114"/>
      <c r="IQ372" s="114"/>
      <c r="IR372" s="114"/>
      <c r="IS372" s="114"/>
      <c r="IT372" s="114"/>
      <c r="IU372" s="114"/>
      <c r="IV372" s="114"/>
      <c r="IW372" s="114"/>
      <c r="IX372" s="114"/>
      <c r="IY372" s="114"/>
      <c r="IZ372" s="114"/>
      <c r="JA372" s="114"/>
      <c r="JB372" s="114"/>
      <c r="JC372" s="114"/>
      <c r="JD372" s="114"/>
      <c r="JE372" s="114"/>
      <c r="JF372" s="114"/>
      <c r="JG372" s="114"/>
      <c r="JH372" s="114"/>
      <c r="JI372" s="114"/>
      <c r="JJ372" s="114"/>
      <c r="JK372" s="114"/>
      <c r="JL372" s="114"/>
      <c r="JM372" s="114"/>
      <c r="JN372" s="114"/>
      <c r="JO372" s="114"/>
      <c r="JP372" s="114"/>
      <c r="JQ372" s="114"/>
      <c r="JR372" s="114"/>
      <c r="JS372" s="114"/>
      <c r="JT372" s="114"/>
      <c r="JU372" s="114"/>
      <c r="JV372" s="114"/>
      <c r="JW372" s="114"/>
      <c r="JX372" s="114"/>
      <c r="JY372" s="114"/>
      <c r="JZ372" s="114"/>
      <c r="KA372" s="114"/>
      <c r="KB372" s="114"/>
      <c r="KC372" s="114"/>
      <c r="KD372" s="114"/>
      <c r="KE372" s="114"/>
      <c r="KF372" s="114"/>
      <c r="KG372" s="114"/>
      <c r="KH372" s="114"/>
      <c r="KI372" s="114"/>
      <c r="KJ372" s="114"/>
      <c r="KK372" s="114"/>
      <c r="KL372" s="114"/>
      <c r="KM372" s="114"/>
      <c r="KN372" s="114"/>
      <c r="KO372" s="114"/>
      <c r="KP372" s="114"/>
      <c r="KQ372" s="114"/>
      <c r="KR372" s="114"/>
      <c r="KS372" s="114"/>
      <c r="KT372" s="114"/>
      <c r="KU372" s="114"/>
      <c r="KV372" s="114"/>
      <c r="KW372" s="114"/>
      <c r="KX372" s="114"/>
      <c r="KY372" s="114"/>
      <c r="KZ372" s="114"/>
      <c r="LA372" s="114"/>
      <c r="LB372" s="114"/>
      <c r="LC372" s="114"/>
    </row>
    <row r="373" spans="1:315" s="139" customFormat="1" ht="25" customHeight="1">
      <c r="A373" s="137"/>
      <c r="B373" s="170"/>
      <c r="C373" s="171"/>
      <c r="D373" s="172"/>
      <c r="E373" s="173"/>
      <c r="F373" s="173"/>
      <c r="G373" s="173"/>
      <c r="H373" s="174"/>
      <c r="I373" s="137"/>
      <c r="J373" s="175" t="str">
        <f t="shared" si="12"/>
        <v/>
      </c>
      <c r="K373" s="176"/>
      <c r="L373" s="177" t="str">
        <f t="shared" si="13"/>
        <v/>
      </c>
      <c r="M373" s="176"/>
      <c r="N373" s="177" t="str">
        <f t="shared" si="14"/>
        <v/>
      </c>
      <c r="O373" s="176"/>
      <c r="P373" s="177" t="str">
        <f t="shared" si="15"/>
        <v/>
      </c>
      <c r="Q373" s="178"/>
      <c r="R373" s="137"/>
      <c r="S373" s="175" t="str">
        <f t="shared" si="16"/>
        <v/>
      </c>
      <c r="T373" s="176"/>
      <c r="U373" s="177" t="str">
        <f t="shared" si="17"/>
        <v/>
      </c>
      <c r="V373" s="176"/>
      <c r="W373" s="177" t="str">
        <f t="shared" si="18"/>
        <v/>
      </c>
      <c r="X373" s="176"/>
      <c r="Y373" s="179" t="str">
        <f t="shared" si="19"/>
        <v/>
      </c>
      <c r="Z373" s="180"/>
      <c r="AA373" s="137"/>
      <c r="AB373" s="181"/>
      <c r="AC373" s="182" t="str">
        <f t="shared" si="10"/>
        <v/>
      </c>
      <c r="AD373" s="183" t="str">
        <f t="shared" si="11"/>
        <v/>
      </c>
      <c r="AE373" s="184"/>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7"/>
      <c r="BE373" s="137"/>
      <c r="BF373" s="137"/>
      <c r="BG373" s="137"/>
      <c r="BH373" s="137"/>
      <c r="BI373" s="137"/>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CH373" s="114"/>
      <c r="CI373" s="114"/>
      <c r="CJ373" s="114"/>
      <c r="CK373" s="114"/>
      <c r="CL373" s="114"/>
      <c r="CM373" s="114"/>
      <c r="CN373" s="114"/>
      <c r="CO373" s="114"/>
      <c r="CP373" s="114"/>
      <c r="CQ373" s="114"/>
      <c r="CR373" s="114"/>
      <c r="CS373" s="114"/>
      <c r="CT373" s="114"/>
      <c r="CU373" s="114"/>
      <c r="CV373" s="114"/>
      <c r="CW373" s="114"/>
      <c r="CX373" s="114"/>
      <c r="CY373" s="114"/>
      <c r="CZ373" s="114"/>
      <c r="DA373" s="114"/>
      <c r="DB373" s="114"/>
      <c r="DC373" s="114"/>
      <c r="DD373" s="114"/>
      <c r="DE373" s="114"/>
      <c r="DF373" s="114"/>
      <c r="DG373" s="114"/>
      <c r="DH373" s="114"/>
      <c r="DI373" s="114"/>
      <c r="DJ373" s="114"/>
      <c r="DK373" s="114"/>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14"/>
      <c r="EH373" s="114"/>
      <c r="EI373" s="114"/>
      <c r="EJ373" s="114"/>
      <c r="EK373" s="114"/>
      <c r="EL373" s="114"/>
      <c r="EM373" s="114"/>
      <c r="EN373" s="114"/>
      <c r="EO373" s="114"/>
      <c r="EP373" s="114"/>
      <c r="EQ373" s="114"/>
      <c r="ER373" s="114"/>
      <c r="ES373" s="114"/>
      <c r="ET373" s="114"/>
      <c r="EU373" s="114"/>
      <c r="EV373" s="114"/>
      <c r="EW373" s="114"/>
      <c r="EX373" s="114"/>
      <c r="EY373" s="114"/>
      <c r="EZ373" s="114"/>
      <c r="FA373" s="114"/>
      <c r="FB373" s="114"/>
      <c r="FC373" s="114"/>
      <c r="FD373" s="114"/>
      <c r="FE373" s="114"/>
      <c r="FF373" s="114"/>
      <c r="FG373" s="114"/>
      <c r="FH373" s="114"/>
      <c r="FI373" s="114"/>
      <c r="FJ373" s="114"/>
      <c r="FK373" s="114"/>
      <c r="FL373" s="114"/>
      <c r="FM373" s="114"/>
      <c r="FN373" s="114"/>
      <c r="FO373" s="114"/>
      <c r="FP373" s="114"/>
      <c r="FQ373" s="114"/>
      <c r="FR373" s="114"/>
      <c r="FS373" s="114"/>
      <c r="FT373" s="114"/>
      <c r="FU373" s="114"/>
      <c r="FV373" s="114"/>
      <c r="FW373" s="114"/>
      <c r="FX373" s="114"/>
      <c r="FY373" s="114"/>
      <c r="FZ373" s="114"/>
      <c r="GA373" s="114"/>
      <c r="GB373" s="114"/>
      <c r="GC373" s="114"/>
      <c r="GD373" s="114"/>
      <c r="GE373" s="114"/>
      <c r="GF373" s="114"/>
      <c r="GG373" s="114"/>
      <c r="GH373" s="114"/>
      <c r="GI373" s="114"/>
      <c r="GJ373" s="114"/>
      <c r="GK373" s="114"/>
      <c r="GL373" s="114"/>
      <c r="GM373" s="114"/>
      <c r="GN373" s="114"/>
      <c r="GO373" s="114"/>
      <c r="GP373" s="114"/>
      <c r="GQ373" s="114"/>
      <c r="GR373" s="114"/>
      <c r="GS373" s="114"/>
      <c r="GT373" s="114"/>
      <c r="GU373" s="114"/>
      <c r="GV373" s="114"/>
      <c r="GW373" s="114"/>
      <c r="GX373" s="114"/>
      <c r="GY373" s="114"/>
      <c r="GZ373" s="114"/>
      <c r="HA373" s="114"/>
      <c r="HB373" s="114"/>
      <c r="HC373" s="114"/>
      <c r="HD373" s="114"/>
      <c r="HE373" s="114"/>
      <c r="HF373" s="114"/>
      <c r="HG373" s="114"/>
      <c r="HH373" s="114"/>
      <c r="HI373" s="114"/>
      <c r="HJ373" s="114"/>
      <c r="HK373" s="114"/>
      <c r="HL373" s="114"/>
      <c r="HM373" s="114"/>
      <c r="HN373" s="114"/>
      <c r="HO373" s="114"/>
      <c r="HP373" s="114"/>
      <c r="HQ373" s="114"/>
      <c r="HR373" s="114"/>
      <c r="HS373" s="114"/>
      <c r="HT373" s="114"/>
      <c r="HU373" s="114"/>
      <c r="HV373" s="114"/>
      <c r="HW373" s="114"/>
      <c r="HX373" s="114"/>
      <c r="HY373" s="114"/>
      <c r="HZ373" s="114"/>
      <c r="IA373" s="114"/>
      <c r="IB373" s="114"/>
      <c r="IC373" s="114"/>
      <c r="ID373" s="114"/>
      <c r="IE373" s="114"/>
      <c r="IF373" s="114"/>
      <c r="IG373" s="114"/>
      <c r="IH373" s="114"/>
      <c r="II373" s="114"/>
      <c r="IJ373" s="114"/>
      <c r="IK373" s="114"/>
      <c r="IL373" s="114"/>
      <c r="IM373" s="114"/>
      <c r="IN373" s="114"/>
      <c r="IO373" s="114"/>
      <c r="IP373" s="114"/>
      <c r="IQ373" s="114"/>
      <c r="IR373" s="114"/>
      <c r="IS373" s="114"/>
      <c r="IT373" s="114"/>
      <c r="IU373" s="114"/>
      <c r="IV373" s="114"/>
      <c r="IW373" s="114"/>
      <c r="IX373" s="114"/>
      <c r="IY373" s="114"/>
      <c r="IZ373" s="114"/>
      <c r="JA373" s="114"/>
      <c r="JB373" s="114"/>
      <c r="JC373" s="114"/>
      <c r="JD373" s="114"/>
      <c r="JE373" s="114"/>
      <c r="JF373" s="114"/>
      <c r="JG373" s="114"/>
      <c r="JH373" s="114"/>
      <c r="JI373" s="114"/>
      <c r="JJ373" s="114"/>
      <c r="JK373" s="114"/>
      <c r="JL373" s="114"/>
      <c r="JM373" s="114"/>
      <c r="JN373" s="114"/>
      <c r="JO373" s="114"/>
      <c r="JP373" s="114"/>
      <c r="JQ373" s="114"/>
      <c r="JR373" s="114"/>
      <c r="JS373" s="114"/>
      <c r="JT373" s="114"/>
      <c r="JU373" s="114"/>
      <c r="JV373" s="114"/>
      <c r="JW373" s="114"/>
      <c r="JX373" s="114"/>
      <c r="JY373" s="114"/>
      <c r="JZ373" s="114"/>
      <c r="KA373" s="114"/>
      <c r="KB373" s="114"/>
      <c r="KC373" s="114"/>
      <c r="KD373" s="114"/>
      <c r="KE373" s="114"/>
      <c r="KF373" s="114"/>
      <c r="KG373" s="114"/>
      <c r="KH373" s="114"/>
      <c r="KI373" s="114"/>
      <c r="KJ373" s="114"/>
      <c r="KK373" s="114"/>
      <c r="KL373" s="114"/>
      <c r="KM373" s="114"/>
      <c r="KN373" s="114"/>
      <c r="KO373" s="114"/>
      <c r="KP373" s="114"/>
      <c r="KQ373" s="114"/>
      <c r="KR373" s="114"/>
      <c r="KS373" s="114"/>
      <c r="KT373" s="114"/>
      <c r="KU373" s="114"/>
      <c r="KV373" s="114"/>
      <c r="KW373" s="114"/>
      <c r="KX373" s="114"/>
      <c r="KY373" s="114"/>
      <c r="KZ373" s="114"/>
      <c r="LA373" s="114"/>
      <c r="LB373" s="114"/>
      <c r="LC373" s="114"/>
    </row>
    <row r="374" spans="1:315" s="139" customFormat="1" ht="25" customHeight="1">
      <c r="A374" s="137"/>
      <c r="B374" s="170"/>
      <c r="C374" s="171"/>
      <c r="D374" s="172"/>
      <c r="E374" s="173"/>
      <c r="F374" s="173"/>
      <c r="G374" s="173"/>
      <c r="H374" s="174"/>
      <c r="I374" s="137"/>
      <c r="J374" s="175" t="str">
        <f t="shared" si="12"/>
        <v/>
      </c>
      <c r="K374" s="176"/>
      <c r="L374" s="177" t="str">
        <f t="shared" si="13"/>
        <v/>
      </c>
      <c r="M374" s="176"/>
      <c r="N374" s="177" t="str">
        <f t="shared" si="14"/>
        <v/>
      </c>
      <c r="O374" s="176"/>
      <c r="P374" s="177" t="str">
        <f t="shared" si="15"/>
        <v/>
      </c>
      <c r="Q374" s="178"/>
      <c r="R374" s="137"/>
      <c r="S374" s="175" t="str">
        <f t="shared" si="16"/>
        <v/>
      </c>
      <c r="T374" s="176"/>
      <c r="U374" s="177" t="str">
        <f t="shared" si="17"/>
        <v/>
      </c>
      <c r="V374" s="176"/>
      <c r="W374" s="177" t="str">
        <f t="shared" si="18"/>
        <v/>
      </c>
      <c r="X374" s="176"/>
      <c r="Y374" s="179" t="str">
        <f t="shared" si="19"/>
        <v/>
      </c>
      <c r="Z374" s="180"/>
      <c r="AA374" s="137"/>
      <c r="AB374" s="181"/>
      <c r="AC374" s="182" t="str">
        <f t="shared" si="10"/>
        <v/>
      </c>
      <c r="AD374" s="183" t="str">
        <f t="shared" si="11"/>
        <v/>
      </c>
      <c r="AE374" s="184"/>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7"/>
      <c r="BE374" s="137"/>
      <c r="BF374" s="137"/>
      <c r="BG374" s="137"/>
      <c r="BH374" s="137"/>
      <c r="BI374" s="137"/>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CH374" s="114"/>
      <c r="CI374" s="114"/>
      <c r="CJ374" s="114"/>
      <c r="CK374" s="114"/>
      <c r="CL374" s="114"/>
      <c r="CM374" s="114"/>
      <c r="CN374" s="114"/>
      <c r="CO374" s="114"/>
      <c r="CP374" s="114"/>
      <c r="CQ374" s="114"/>
      <c r="CR374" s="114"/>
      <c r="CS374" s="114"/>
      <c r="CT374" s="114"/>
      <c r="CU374" s="114"/>
      <c r="CV374" s="114"/>
      <c r="CW374" s="114"/>
      <c r="CX374" s="114"/>
      <c r="CY374" s="114"/>
      <c r="CZ374" s="114"/>
      <c r="DA374" s="114"/>
      <c r="DB374" s="114"/>
      <c r="DC374" s="114"/>
      <c r="DD374" s="114"/>
      <c r="DE374" s="114"/>
      <c r="DF374" s="114"/>
      <c r="DG374" s="114"/>
      <c r="DH374" s="114"/>
      <c r="DI374" s="114"/>
      <c r="DJ374" s="114"/>
      <c r="DK374" s="114"/>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14"/>
      <c r="EH374" s="114"/>
      <c r="EI374" s="114"/>
      <c r="EJ374" s="114"/>
      <c r="EK374" s="114"/>
      <c r="EL374" s="114"/>
      <c r="EM374" s="114"/>
      <c r="EN374" s="114"/>
      <c r="EO374" s="114"/>
      <c r="EP374" s="114"/>
      <c r="EQ374" s="114"/>
      <c r="ER374" s="114"/>
      <c r="ES374" s="114"/>
      <c r="ET374" s="114"/>
      <c r="EU374" s="114"/>
      <c r="EV374" s="114"/>
      <c r="EW374" s="114"/>
      <c r="EX374" s="114"/>
      <c r="EY374" s="114"/>
      <c r="EZ374" s="114"/>
      <c r="FA374" s="114"/>
      <c r="FB374" s="114"/>
      <c r="FC374" s="114"/>
      <c r="FD374" s="114"/>
      <c r="FE374" s="114"/>
      <c r="FF374" s="114"/>
      <c r="FG374" s="114"/>
      <c r="FH374" s="114"/>
      <c r="FI374" s="114"/>
      <c r="FJ374" s="114"/>
      <c r="FK374" s="114"/>
      <c r="FL374" s="114"/>
      <c r="FM374" s="114"/>
      <c r="FN374" s="114"/>
      <c r="FO374" s="114"/>
      <c r="FP374" s="114"/>
      <c r="FQ374" s="114"/>
      <c r="FR374" s="114"/>
      <c r="FS374" s="114"/>
      <c r="FT374" s="114"/>
      <c r="FU374" s="114"/>
      <c r="FV374" s="114"/>
      <c r="FW374" s="114"/>
      <c r="FX374" s="114"/>
      <c r="FY374" s="114"/>
      <c r="FZ374" s="114"/>
      <c r="GA374" s="114"/>
      <c r="GB374" s="114"/>
      <c r="GC374" s="114"/>
      <c r="GD374" s="114"/>
      <c r="GE374" s="114"/>
      <c r="GF374" s="114"/>
      <c r="GG374" s="114"/>
      <c r="GH374" s="114"/>
      <c r="GI374" s="114"/>
      <c r="GJ374" s="114"/>
      <c r="GK374" s="114"/>
      <c r="GL374" s="114"/>
      <c r="GM374" s="114"/>
      <c r="GN374" s="114"/>
      <c r="GO374" s="114"/>
      <c r="GP374" s="114"/>
      <c r="GQ374" s="114"/>
      <c r="GR374" s="114"/>
      <c r="GS374" s="114"/>
      <c r="GT374" s="114"/>
      <c r="GU374" s="114"/>
      <c r="GV374" s="114"/>
      <c r="GW374" s="114"/>
      <c r="GX374" s="114"/>
      <c r="GY374" s="114"/>
      <c r="GZ374" s="114"/>
      <c r="HA374" s="114"/>
      <c r="HB374" s="114"/>
      <c r="HC374" s="114"/>
      <c r="HD374" s="114"/>
      <c r="HE374" s="114"/>
      <c r="HF374" s="114"/>
      <c r="HG374" s="114"/>
      <c r="HH374" s="114"/>
      <c r="HI374" s="114"/>
      <c r="HJ374" s="114"/>
      <c r="HK374" s="114"/>
      <c r="HL374" s="114"/>
      <c r="HM374" s="114"/>
      <c r="HN374" s="114"/>
      <c r="HO374" s="114"/>
      <c r="HP374" s="114"/>
      <c r="HQ374" s="114"/>
      <c r="HR374" s="114"/>
      <c r="HS374" s="114"/>
      <c r="HT374" s="114"/>
      <c r="HU374" s="114"/>
      <c r="HV374" s="114"/>
      <c r="HW374" s="114"/>
      <c r="HX374" s="114"/>
      <c r="HY374" s="114"/>
      <c r="HZ374" s="114"/>
      <c r="IA374" s="114"/>
      <c r="IB374" s="114"/>
      <c r="IC374" s="114"/>
      <c r="ID374" s="114"/>
      <c r="IE374" s="114"/>
      <c r="IF374" s="114"/>
      <c r="IG374" s="114"/>
      <c r="IH374" s="114"/>
      <c r="II374" s="114"/>
      <c r="IJ374" s="114"/>
      <c r="IK374" s="114"/>
      <c r="IL374" s="114"/>
      <c r="IM374" s="114"/>
      <c r="IN374" s="114"/>
      <c r="IO374" s="114"/>
      <c r="IP374" s="114"/>
      <c r="IQ374" s="114"/>
      <c r="IR374" s="114"/>
      <c r="IS374" s="114"/>
      <c r="IT374" s="114"/>
      <c r="IU374" s="114"/>
      <c r="IV374" s="114"/>
      <c r="IW374" s="114"/>
      <c r="IX374" s="114"/>
      <c r="IY374" s="114"/>
      <c r="IZ374" s="114"/>
      <c r="JA374" s="114"/>
      <c r="JB374" s="114"/>
      <c r="JC374" s="114"/>
      <c r="JD374" s="114"/>
      <c r="JE374" s="114"/>
      <c r="JF374" s="114"/>
      <c r="JG374" s="114"/>
      <c r="JH374" s="114"/>
      <c r="JI374" s="114"/>
      <c r="JJ374" s="114"/>
      <c r="JK374" s="114"/>
      <c r="JL374" s="114"/>
      <c r="JM374" s="114"/>
      <c r="JN374" s="114"/>
      <c r="JO374" s="114"/>
      <c r="JP374" s="114"/>
      <c r="JQ374" s="114"/>
      <c r="JR374" s="114"/>
      <c r="JS374" s="114"/>
      <c r="JT374" s="114"/>
      <c r="JU374" s="114"/>
      <c r="JV374" s="114"/>
      <c r="JW374" s="114"/>
      <c r="JX374" s="114"/>
      <c r="JY374" s="114"/>
      <c r="JZ374" s="114"/>
      <c r="KA374" s="114"/>
      <c r="KB374" s="114"/>
      <c r="KC374" s="114"/>
      <c r="KD374" s="114"/>
      <c r="KE374" s="114"/>
      <c r="KF374" s="114"/>
      <c r="KG374" s="114"/>
      <c r="KH374" s="114"/>
      <c r="KI374" s="114"/>
      <c r="KJ374" s="114"/>
      <c r="KK374" s="114"/>
      <c r="KL374" s="114"/>
      <c r="KM374" s="114"/>
      <c r="KN374" s="114"/>
      <c r="KO374" s="114"/>
      <c r="KP374" s="114"/>
      <c r="KQ374" s="114"/>
      <c r="KR374" s="114"/>
      <c r="KS374" s="114"/>
      <c r="KT374" s="114"/>
      <c r="KU374" s="114"/>
      <c r="KV374" s="114"/>
      <c r="KW374" s="114"/>
      <c r="KX374" s="114"/>
      <c r="KY374" s="114"/>
      <c r="KZ374" s="114"/>
      <c r="LA374" s="114"/>
      <c r="LB374" s="114"/>
      <c r="LC374" s="114"/>
    </row>
    <row r="375" spans="1:315" s="139" customFormat="1" ht="25" customHeight="1">
      <c r="A375" s="137"/>
      <c r="B375" s="170"/>
      <c r="C375" s="171"/>
      <c r="D375" s="172"/>
      <c r="E375" s="173"/>
      <c r="F375" s="173"/>
      <c r="G375" s="173"/>
      <c r="H375" s="174"/>
      <c r="I375" s="137"/>
      <c r="J375" s="175" t="str">
        <f t="shared" si="12"/>
        <v/>
      </c>
      <c r="K375" s="176"/>
      <c r="L375" s="177" t="str">
        <f t="shared" si="13"/>
        <v/>
      </c>
      <c r="M375" s="176"/>
      <c r="N375" s="177" t="str">
        <f t="shared" si="14"/>
        <v/>
      </c>
      <c r="O375" s="176"/>
      <c r="P375" s="177" t="str">
        <f t="shared" si="15"/>
        <v/>
      </c>
      <c r="Q375" s="178"/>
      <c r="R375" s="137"/>
      <c r="S375" s="175" t="str">
        <f t="shared" si="16"/>
        <v/>
      </c>
      <c r="T375" s="176"/>
      <c r="U375" s="177" t="str">
        <f t="shared" si="17"/>
        <v/>
      </c>
      <c r="V375" s="176"/>
      <c r="W375" s="177" t="str">
        <f t="shared" si="18"/>
        <v/>
      </c>
      <c r="X375" s="176"/>
      <c r="Y375" s="179" t="str">
        <f t="shared" si="19"/>
        <v/>
      </c>
      <c r="Z375" s="180"/>
      <c r="AA375" s="137"/>
      <c r="AB375" s="181"/>
      <c r="AC375" s="182" t="str">
        <f t="shared" si="10"/>
        <v/>
      </c>
      <c r="AD375" s="183" t="str">
        <f t="shared" si="11"/>
        <v/>
      </c>
      <c r="AE375" s="184"/>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c r="BG375" s="137"/>
      <c r="BH375" s="137"/>
      <c r="BI375" s="137"/>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c r="EV375" s="114"/>
      <c r="EW375" s="114"/>
      <c r="EX375" s="114"/>
      <c r="EY375" s="114"/>
      <c r="EZ375" s="114"/>
      <c r="FA375" s="114"/>
      <c r="FB375" s="114"/>
      <c r="FC375" s="114"/>
      <c r="FD375" s="114"/>
      <c r="FE375" s="114"/>
      <c r="FF375" s="114"/>
      <c r="FG375" s="114"/>
      <c r="FH375" s="114"/>
      <c r="FI375" s="114"/>
      <c r="FJ375" s="114"/>
      <c r="FK375" s="114"/>
      <c r="FL375" s="114"/>
      <c r="FM375" s="114"/>
      <c r="FN375" s="114"/>
      <c r="FO375" s="114"/>
      <c r="FP375" s="114"/>
      <c r="FQ375" s="114"/>
      <c r="FR375" s="114"/>
      <c r="FS375" s="114"/>
      <c r="FT375" s="114"/>
      <c r="FU375" s="114"/>
      <c r="FV375" s="114"/>
      <c r="FW375" s="114"/>
      <c r="FX375" s="114"/>
      <c r="FY375" s="114"/>
      <c r="FZ375" s="114"/>
      <c r="GA375" s="114"/>
      <c r="GB375" s="114"/>
      <c r="GC375" s="114"/>
      <c r="GD375" s="114"/>
      <c r="GE375" s="114"/>
      <c r="GF375" s="114"/>
      <c r="GG375" s="114"/>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c r="IC375" s="114"/>
      <c r="ID375" s="114"/>
      <c r="IE375" s="114"/>
      <c r="IF375" s="114"/>
      <c r="IG375" s="114"/>
      <c r="IH375" s="114"/>
      <c r="II375" s="114"/>
      <c r="IJ375" s="114"/>
      <c r="IK375" s="114"/>
      <c r="IL375" s="114"/>
      <c r="IM375" s="114"/>
      <c r="IN375" s="114"/>
      <c r="IO375" s="114"/>
      <c r="IP375" s="114"/>
      <c r="IQ375" s="114"/>
      <c r="IR375" s="114"/>
      <c r="IS375" s="114"/>
      <c r="IT375" s="114"/>
      <c r="IU375" s="114"/>
      <c r="IV375" s="114"/>
      <c r="IW375" s="114"/>
      <c r="IX375" s="114"/>
      <c r="IY375" s="114"/>
      <c r="IZ375" s="114"/>
      <c r="JA375" s="114"/>
      <c r="JB375" s="114"/>
      <c r="JC375" s="114"/>
      <c r="JD375" s="114"/>
      <c r="JE375" s="114"/>
      <c r="JF375" s="114"/>
      <c r="JG375" s="114"/>
      <c r="JH375" s="114"/>
      <c r="JI375" s="114"/>
      <c r="JJ375" s="114"/>
      <c r="JK375" s="114"/>
      <c r="JL375" s="114"/>
      <c r="JM375" s="114"/>
      <c r="JN375" s="114"/>
      <c r="JO375" s="114"/>
      <c r="JP375" s="114"/>
      <c r="JQ375" s="114"/>
      <c r="JR375" s="114"/>
      <c r="JS375" s="114"/>
      <c r="JT375" s="114"/>
      <c r="JU375" s="114"/>
      <c r="JV375" s="114"/>
      <c r="JW375" s="114"/>
      <c r="JX375" s="114"/>
      <c r="JY375" s="114"/>
      <c r="JZ375" s="114"/>
      <c r="KA375" s="114"/>
      <c r="KB375" s="114"/>
      <c r="KC375" s="114"/>
      <c r="KD375" s="114"/>
      <c r="KE375" s="114"/>
      <c r="KF375" s="114"/>
      <c r="KG375" s="114"/>
      <c r="KH375" s="114"/>
      <c r="KI375" s="114"/>
      <c r="KJ375" s="114"/>
      <c r="KK375" s="114"/>
      <c r="KL375" s="114"/>
      <c r="KM375" s="114"/>
      <c r="KN375" s="114"/>
      <c r="KO375" s="114"/>
      <c r="KP375" s="114"/>
      <c r="KQ375" s="114"/>
      <c r="KR375" s="114"/>
      <c r="KS375" s="114"/>
      <c r="KT375" s="114"/>
      <c r="KU375" s="114"/>
      <c r="KV375" s="114"/>
      <c r="KW375" s="114"/>
      <c r="KX375" s="114"/>
      <c r="KY375" s="114"/>
      <c r="KZ375" s="114"/>
      <c r="LA375" s="114"/>
      <c r="LB375" s="114"/>
      <c r="LC375" s="114"/>
    </row>
    <row r="376" spans="1:315" s="139" customFormat="1" ht="25" customHeight="1">
      <c r="A376" s="137"/>
      <c r="B376" s="170"/>
      <c r="C376" s="171"/>
      <c r="D376" s="172"/>
      <c r="E376" s="173"/>
      <c r="F376" s="173"/>
      <c r="G376" s="173"/>
      <c r="H376" s="174"/>
      <c r="I376" s="137"/>
      <c r="J376" s="175" t="str">
        <f t="shared" si="12"/>
        <v/>
      </c>
      <c r="K376" s="176"/>
      <c r="L376" s="177" t="str">
        <f t="shared" si="13"/>
        <v/>
      </c>
      <c r="M376" s="176"/>
      <c r="N376" s="177" t="str">
        <f t="shared" si="14"/>
        <v/>
      </c>
      <c r="O376" s="176"/>
      <c r="P376" s="177" t="str">
        <f t="shared" si="15"/>
        <v/>
      </c>
      <c r="Q376" s="178"/>
      <c r="R376" s="137"/>
      <c r="S376" s="175" t="str">
        <f t="shared" si="16"/>
        <v/>
      </c>
      <c r="T376" s="176"/>
      <c r="U376" s="177" t="str">
        <f t="shared" si="17"/>
        <v/>
      </c>
      <c r="V376" s="176"/>
      <c r="W376" s="177" t="str">
        <f t="shared" si="18"/>
        <v/>
      </c>
      <c r="X376" s="176"/>
      <c r="Y376" s="179" t="str">
        <f t="shared" si="19"/>
        <v/>
      </c>
      <c r="Z376" s="180"/>
      <c r="AA376" s="137"/>
      <c r="AB376" s="181"/>
      <c r="AC376" s="182" t="str">
        <f t="shared" si="10"/>
        <v/>
      </c>
      <c r="AD376" s="183" t="str">
        <f t="shared" si="11"/>
        <v/>
      </c>
      <c r="AE376" s="184"/>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7"/>
      <c r="BE376" s="137"/>
      <c r="BF376" s="137"/>
      <c r="BG376" s="137"/>
      <c r="BH376" s="137"/>
      <c r="BI376" s="137"/>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CH376" s="114"/>
      <c r="CI376" s="114"/>
      <c r="CJ376" s="114"/>
      <c r="CK376" s="114"/>
      <c r="CL376" s="114"/>
      <c r="CM376" s="114"/>
      <c r="CN376" s="114"/>
      <c r="CO376" s="114"/>
      <c r="CP376" s="114"/>
      <c r="CQ376" s="114"/>
      <c r="CR376" s="114"/>
      <c r="CS376" s="114"/>
      <c r="CT376" s="114"/>
      <c r="CU376" s="114"/>
      <c r="CV376" s="114"/>
      <c r="CW376" s="114"/>
      <c r="CX376" s="114"/>
      <c r="CY376" s="114"/>
      <c r="CZ376" s="114"/>
      <c r="DA376" s="114"/>
      <c r="DB376" s="114"/>
      <c r="DC376" s="114"/>
      <c r="DD376" s="114"/>
      <c r="DE376" s="114"/>
      <c r="DF376" s="114"/>
      <c r="DG376" s="114"/>
      <c r="DH376" s="114"/>
      <c r="DI376" s="114"/>
      <c r="DJ376" s="114"/>
      <c r="DK376" s="114"/>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14"/>
      <c r="EH376" s="114"/>
      <c r="EI376" s="114"/>
      <c r="EJ376" s="114"/>
      <c r="EK376" s="114"/>
      <c r="EL376" s="114"/>
      <c r="EM376" s="114"/>
      <c r="EN376" s="114"/>
      <c r="EO376" s="114"/>
      <c r="EP376" s="114"/>
      <c r="EQ376" s="114"/>
      <c r="ER376" s="114"/>
      <c r="ES376" s="114"/>
      <c r="ET376" s="114"/>
      <c r="EU376" s="114"/>
      <c r="EV376" s="114"/>
      <c r="EW376" s="114"/>
      <c r="EX376" s="114"/>
      <c r="EY376" s="114"/>
      <c r="EZ376" s="114"/>
      <c r="FA376" s="114"/>
      <c r="FB376" s="114"/>
      <c r="FC376" s="114"/>
      <c r="FD376" s="114"/>
      <c r="FE376" s="114"/>
      <c r="FF376" s="114"/>
      <c r="FG376" s="114"/>
      <c r="FH376" s="114"/>
      <c r="FI376" s="114"/>
      <c r="FJ376" s="114"/>
      <c r="FK376" s="114"/>
      <c r="FL376" s="114"/>
      <c r="FM376" s="114"/>
      <c r="FN376" s="114"/>
      <c r="FO376" s="114"/>
      <c r="FP376" s="114"/>
      <c r="FQ376" s="114"/>
      <c r="FR376" s="114"/>
      <c r="FS376" s="114"/>
      <c r="FT376" s="114"/>
      <c r="FU376" s="114"/>
      <c r="FV376" s="114"/>
      <c r="FW376" s="114"/>
      <c r="FX376" s="114"/>
      <c r="FY376" s="114"/>
      <c r="FZ376" s="114"/>
      <c r="GA376" s="114"/>
      <c r="GB376" s="114"/>
      <c r="GC376" s="114"/>
      <c r="GD376" s="114"/>
      <c r="GE376" s="114"/>
      <c r="GF376" s="114"/>
      <c r="GG376" s="114"/>
      <c r="GH376" s="114"/>
      <c r="GI376" s="114"/>
      <c r="GJ376" s="114"/>
      <c r="GK376" s="114"/>
      <c r="GL376" s="114"/>
      <c r="GM376" s="114"/>
      <c r="GN376" s="114"/>
      <c r="GO376" s="114"/>
      <c r="GP376" s="114"/>
      <c r="GQ376" s="114"/>
      <c r="GR376" s="114"/>
      <c r="GS376" s="114"/>
      <c r="GT376" s="114"/>
      <c r="GU376" s="114"/>
      <c r="GV376" s="114"/>
      <c r="GW376" s="114"/>
      <c r="GX376" s="114"/>
      <c r="GY376" s="114"/>
      <c r="GZ376" s="114"/>
      <c r="HA376" s="114"/>
      <c r="HB376" s="114"/>
      <c r="HC376" s="114"/>
      <c r="HD376" s="114"/>
      <c r="HE376" s="114"/>
      <c r="HF376" s="114"/>
      <c r="HG376" s="114"/>
      <c r="HH376" s="114"/>
      <c r="HI376" s="114"/>
      <c r="HJ376" s="114"/>
      <c r="HK376" s="114"/>
      <c r="HL376" s="114"/>
      <c r="HM376" s="114"/>
      <c r="HN376" s="114"/>
      <c r="HO376" s="114"/>
      <c r="HP376" s="114"/>
      <c r="HQ376" s="114"/>
      <c r="HR376" s="114"/>
      <c r="HS376" s="114"/>
      <c r="HT376" s="114"/>
      <c r="HU376" s="114"/>
      <c r="HV376" s="114"/>
      <c r="HW376" s="114"/>
      <c r="HX376" s="114"/>
      <c r="HY376" s="114"/>
      <c r="HZ376" s="114"/>
      <c r="IA376" s="114"/>
      <c r="IB376" s="114"/>
      <c r="IC376" s="114"/>
      <c r="ID376" s="114"/>
      <c r="IE376" s="114"/>
      <c r="IF376" s="114"/>
      <c r="IG376" s="114"/>
      <c r="IH376" s="114"/>
      <c r="II376" s="114"/>
      <c r="IJ376" s="114"/>
      <c r="IK376" s="114"/>
      <c r="IL376" s="114"/>
      <c r="IM376" s="114"/>
      <c r="IN376" s="114"/>
      <c r="IO376" s="114"/>
      <c r="IP376" s="114"/>
      <c r="IQ376" s="114"/>
      <c r="IR376" s="114"/>
      <c r="IS376" s="114"/>
      <c r="IT376" s="114"/>
      <c r="IU376" s="114"/>
      <c r="IV376" s="114"/>
      <c r="IW376" s="114"/>
      <c r="IX376" s="114"/>
      <c r="IY376" s="114"/>
      <c r="IZ376" s="114"/>
      <c r="JA376" s="114"/>
      <c r="JB376" s="114"/>
      <c r="JC376" s="114"/>
      <c r="JD376" s="114"/>
      <c r="JE376" s="114"/>
      <c r="JF376" s="114"/>
      <c r="JG376" s="114"/>
      <c r="JH376" s="114"/>
      <c r="JI376" s="114"/>
      <c r="JJ376" s="114"/>
      <c r="JK376" s="114"/>
      <c r="JL376" s="114"/>
      <c r="JM376" s="114"/>
      <c r="JN376" s="114"/>
      <c r="JO376" s="114"/>
      <c r="JP376" s="114"/>
      <c r="JQ376" s="114"/>
      <c r="JR376" s="114"/>
      <c r="JS376" s="114"/>
      <c r="JT376" s="114"/>
      <c r="JU376" s="114"/>
      <c r="JV376" s="114"/>
      <c r="JW376" s="114"/>
      <c r="JX376" s="114"/>
      <c r="JY376" s="114"/>
      <c r="JZ376" s="114"/>
      <c r="KA376" s="114"/>
      <c r="KB376" s="114"/>
      <c r="KC376" s="114"/>
      <c r="KD376" s="114"/>
      <c r="KE376" s="114"/>
      <c r="KF376" s="114"/>
      <c r="KG376" s="114"/>
      <c r="KH376" s="114"/>
      <c r="KI376" s="114"/>
      <c r="KJ376" s="114"/>
      <c r="KK376" s="114"/>
      <c r="KL376" s="114"/>
      <c r="KM376" s="114"/>
      <c r="KN376" s="114"/>
      <c r="KO376" s="114"/>
      <c r="KP376" s="114"/>
      <c r="KQ376" s="114"/>
      <c r="KR376" s="114"/>
      <c r="KS376" s="114"/>
      <c r="KT376" s="114"/>
      <c r="KU376" s="114"/>
      <c r="KV376" s="114"/>
      <c r="KW376" s="114"/>
      <c r="KX376" s="114"/>
      <c r="KY376" s="114"/>
      <c r="KZ376" s="114"/>
      <c r="LA376" s="114"/>
      <c r="LB376" s="114"/>
      <c r="LC376" s="114"/>
    </row>
    <row r="377" spans="1:315" s="139" customFormat="1" ht="25" customHeight="1">
      <c r="A377" s="137"/>
      <c r="B377" s="170"/>
      <c r="C377" s="171"/>
      <c r="D377" s="172"/>
      <c r="E377" s="173"/>
      <c r="F377" s="173"/>
      <c r="G377" s="173"/>
      <c r="H377" s="174"/>
      <c r="I377" s="137"/>
      <c r="J377" s="175" t="str">
        <f t="shared" si="12"/>
        <v/>
      </c>
      <c r="K377" s="176"/>
      <c r="L377" s="177" t="str">
        <f t="shared" si="13"/>
        <v/>
      </c>
      <c r="M377" s="176"/>
      <c r="N377" s="177" t="str">
        <f t="shared" si="14"/>
        <v/>
      </c>
      <c r="O377" s="176"/>
      <c r="P377" s="177" t="str">
        <f t="shared" si="15"/>
        <v/>
      </c>
      <c r="Q377" s="178"/>
      <c r="R377" s="137"/>
      <c r="S377" s="175" t="str">
        <f t="shared" si="16"/>
        <v/>
      </c>
      <c r="T377" s="176"/>
      <c r="U377" s="177" t="str">
        <f t="shared" si="17"/>
        <v/>
      </c>
      <c r="V377" s="176"/>
      <c r="W377" s="177" t="str">
        <f t="shared" si="18"/>
        <v/>
      </c>
      <c r="X377" s="176"/>
      <c r="Y377" s="179" t="str">
        <f t="shared" si="19"/>
        <v/>
      </c>
      <c r="Z377" s="180"/>
      <c r="AA377" s="137"/>
      <c r="AB377" s="181"/>
      <c r="AC377" s="182" t="str">
        <f t="shared" si="10"/>
        <v/>
      </c>
      <c r="AD377" s="183" t="str">
        <f t="shared" si="11"/>
        <v/>
      </c>
      <c r="AE377" s="184"/>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7"/>
      <c r="BE377" s="137"/>
      <c r="BF377" s="137"/>
      <c r="BG377" s="137"/>
      <c r="BH377" s="137"/>
      <c r="BI377" s="137"/>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c r="CN377" s="114"/>
      <c r="CO377" s="114"/>
      <c r="CP377" s="114"/>
      <c r="CQ377" s="114"/>
      <c r="CR377" s="114"/>
      <c r="CS377" s="114"/>
      <c r="CT377" s="114"/>
      <c r="CU377" s="114"/>
      <c r="CV377" s="11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c r="EK377" s="114"/>
      <c r="EL377" s="114"/>
      <c r="EM377" s="114"/>
      <c r="EN377" s="114"/>
      <c r="EO377" s="114"/>
      <c r="EP377" s="114"/>
      <c r="EQ377" s="114"/>
      <c r="ER377" s="114"/>
      <c r="ES377" s="114"/>
      <c r="ET377" s="114"/>
      <c r="EU377" s="114"/>
      <c r="EV377" s="114"/>
      <c r="EW377" s="114"/>
      <c r="EX377" s="114"/>
      <c r="EY377" s="114"/>
      <c r="EZ377" s="114"/>
      <c r="FA377" s="114"/>
      <c r="FB377" s="114"/>
      <c r="FC377" s="114"/>
      <c r="FD377" s="114"/>
      <c r="FE377" s="114"/>
      <c r="FF377" s="114"/>
      <c r="FG377" s="114"/>
      <c r="FH377" s="114"/>
      <c r="FI377" s="114"/>
      <c r="FJ377" s="114"/>
      <c r="FK377" s="114"/>
      <c r="FL377" s="114"/>
      <c r="FM377" s="114"/>
      <c r="FN377" s="114"/>
      <c r="FO377" s="114"/>
      <c r="FP377" s="114"/>
      <c r="FQ377" s="114"/>
      <c r="FR377" s="114"/>
      <c r="FS377" s="114"/>
      <c r="FT377" s="114"/>
      <c r="FU377" s="114"/>
      <c r="FV377" s="114"/>
      <c r="FW377" s="114"/>
      <c r="FX377" s="114"/>
      <c r="FY377" s="114"/>
      <c r="FZ377" s="114"/>
      <c r="GA377" s="114"/>
      <c r="GB377" s="114"/>
      <c r="GC377" s="114"/>
      <c r="GD377" s="114"/>
      <c r="GE377" s="114"/>
      <c r="GF377" s="114"/>
      <c r="GG377" s="114"/>
      <c r="GH377" s="114"/>
      <c r="GI377" s="114"/>
      <c r="GJ377" s="114"/>
      <c r="GK377" s="114"/>
      <c r="GL377" s="114"/>
      <c r="GM377" s="114"/>
      <c r="GN377" s="114"/>
      <c r="GO377" s="114"/>
      <c r="GP377" s="114"/>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c r="HM377" s="114"/>
      <c r="HN377" s="114"/>
      <c r="HO377" s="114"/>
      <c r="HP377" s="114"/>
      <c r="HQ377" s="114"/>
      <c r="HR377" s="114"/>
      <c r="HS377" s="114"/>
      <c r="HT377" s="114"/>
      <c r="HU377" s="114"/>
      <c r="HV377" s="114"/>
      <c r="HW377" s="114"/>
      <c r="HX377" s="114"/>
      <c r="HY377" s="114"/>
      <c r="HZ377" s="114"/>
      <c r="IA377" s="114"/>
      <c r="IB377" s="114"/>
      <c r="IC377" s="114"/>
      <c r="ID377" s="114"/>
      <c r="IE377" s="114"/>
      <c r="IF377" s="114"/>
      <c r="IG377" s="114"/>
      <c r="IH377" s="114"/>
      <c r="II377" s="114"/>
      <c r="IJ377" s="114"/>
      <c r="IK377" s="114"/>
      <c r="IL377" s="114"/>
      <c r="IM377" s="114"/>
      <c r="IN377" s="114"/>
      <c r="IO377" s="114"/>
      <c r="IP377" s="114"/>
      <c r="IQ377" s="114"/>
      <c r="IR377" s="114"/>
      <c r="IS377" s="114"/>
      <c r="IT377" s="114"/>
      <c r="IU377" s="114"/>
      <c r="IV377" s="114"/>
      <c r="IW377" s="114"/>
      <c r="IX377" s="114"/>
      <c r="IY377" s="114"/>
      <c r="IZ377" s="114"/>
      <c r="JA377" s="114"/>
      <c r="JB377" s="114"/>
      <c r="JC377" s="114"/>
      <c r="JD377" s="114"/>
      <c r="JE377" s="114"/>
      <c r="JF377" s="114"/>
      <c r="JG377" s="114"/>
      <c r="JH377" s="114"/>
      <c r="JI377" s="114"/>
      <c r="JJ377" s="114"/>
      <c r="JK377" s="114"/>
      <c r="JL377" s="114"/>
      <c r="JM377" s="114"/>
      <c r="JN377" s="114"/>
      <c r="JO377" s="114"/>
      <c r="JP377" s="114"/>
      <c r="JQ377" s="114"/>
      <c r="JR377" s="114"/>
      <c r="JS377" s="114"/>
      <c r="JT377" s="114"/>
      <c r="JU377" s="114"/>
      <c r="JV377" s="114"/>
      <c r="JW377" s="114"/>
      <c r="JX377" s="114"/>
      <c r="JY377" s="114"/>
      <c r="JZ377" s="114"/>
      <c r="KA377" s="114"/>
      <c r="KB377" s="114"/>
      <c r="KC377" s="114"/>
      <c r="KD377" s="114"/>
      <c r="KE377" s="114"/>
      <c r="KF377" s="114"/>
      <c r="KG377" s="114"/>
      <c r="KH377" s="114"/>
      <c r="KI377" s="114"/>
      <c r="KJ377" s="114"/>
      <c r="KK377" s="114"/>
      <c r="KL377" s="114"/>
      <c r="KM377" s="114"/>
      <c r="KN377" s="114"/>
      <c r="KO377" s="114"/>
      <c r="KP377" s="114"/>
      <c r="KQ377" s="114"/>
      <c r="KR377" s="114"/>
      <c r="KS377" s="114"/>
      <c r="KT377" s="114"/>
      <c r="KU377" s="114"/>
      <c r="KV377" s="114"/>
      <c r="KW377" s="114"/>
      <c r="KX377" s="114"/>
      <c r="KY377" s="114"/>
      <c r="KZ377" s="114"/>
      <c r="LA377" s="114"/>
      <c r="LB377" s="114"/>
      <c r="LC377" s="114"/>
    </row>
    <row r="378" spans="1:315" s="139" customFormat="1" ht="25" customHeight="1">
      <c r="A378" s="137"/>
      <c r="B378" s="170"/>
      <c r="C378" s="171"/>
      <c r="D378" s="172"/>
      <c r="E378" s="173"/>
      <c r="F378" s="173"/>
      <c r="G378" s="173"/>
      <c r="H378" s="174"/>
      <c r="I378" s="137"/>
      <c r="J378" s="175" t="str">
        <f t="shared" si="12"/>
        <v/>
      </c>
      <c r="K378" s="176"/>
      <c r="L378" s="177" t="str">
        <f t="shared" si="13"/>
        <v/>
      </c>
      <c r="M378" s="176"/>
      <c r="N378" s="177" t="str">
        <f t="shared" si="14"/>
        <v/>
      </c>
      <c r="O378" s="176"/>
      <c r="P378" s="177" t="str">
        <f t="shared" si="15"/>
        <v/>
      </c>
      <c r="Q378" s="178"/>
      <c r="R378" s="137"/>
      <c r="S378" s="175" t="str">
        <f t="shared" si="16"/>
        <v/>
      </c>
      <c r="T378" s="176"/>
      <c r="U378" s="177" t="str">
        <f t="shared" si="17"/>
        <v/>
      </c>
      <c r="V378" s="176"/>
      <c r="W378" s="177" t="str">
        <f t="shared" si="18"/>
        <v/>
      </c>
      <c r="X378" s="176"/>
      <c r="Y378" s="179" t="str">
        <f t="shared" si="19"/>
        <v/>
      </c>
      <c r="Z378" s="180"/>
      <c r="AA378" s="137"/>
      <c r="AB378" s="181"/>
      <c r="AC378" s="182" t="str">
        <f t="shared" si="10"/>
        <v/>
      </c>
      <c r="AD378" s="183" t="str">
        <f t="shared" si="11"/>
        <v/>
      </c>
      <c r="AE378" s="184"/>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7"/>
      <c r="BE378" s="137"/>
      <c r="BF378" s="137"/>
      <c r="BG378" s="137"/>
      <c r="BH378" s="137"/>
      <c r="BI378" s="137"/>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c r="CQ378" s="114"/>
      <c r="CR378" s="114"/>
      <c r="CS378" s="114"/>
      <c r="CT378" s="114"/>
      <c r="CU378" s="114"/>
      <c r="CV378" s="11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c r="EV378" s="114"/>
      <c r="EW378" s="114"/>
      <c r="EX378" s="114"/>
      <c r="EY378" s="114"/>
      <c r="EZ378" s="114"/>
      <c r="FA378" s="114"/>
      <c r="FB378" s="114"/>
      <c r="FC378" s="114"/>
      <c r="FD378" s="114"/>
      <c r="FE378" s="114"/>
      <c r="FF378" s="114"/>
      <c r="FG378" s="114"/>
      <c r="FH378" s="114"/>
      <c r="FI378" s="114"/>
      <c r="FJ378" s="114"/>
      <c r="FK378" s="114"/>
      <c r="FL378" s="114"/>
      <c r="FM378" s="114"/>
      <c r="FN378" s="114"/>
      <c r="FO378" s="114"/>
      <c r="FP378" s="114"/>
      <c r="FQ378" s="114"/>
      <c r="FR378" s="114"/>
      <c r="FS378" s="114"/>
      <c r="FT378" s="114"/>
      <c r="FU378" s="114"/>
      <c r="FV378" s="114"/>
      <c r="FW378" s="114"/>
      <c r="FX378" s="114"/>
      <c r="FY378" s="114"/>
      <c r="FZ378" s="114"/>
      <c r="GA378" s="114"/>
      <c r="GB378" s="114"/>
      <c r="GC378" s="114"/>
      <c r="GD378" s="114"/>
      <c r="GE378" s="114"/>
      <c r="GF378" s="114"/>
      <c r="GG378" s="114"/>
      <c r="GH378" s="114"/>
      <c r="GI378" s="114"/>
      <c r="GJ378" s="114"/>
      <c r="GK378" s="114"/>
      <c r="GL378" s="114"/>
      <c r="GM378" s="114"/>
      <c r="GN378" s="114"/>
      <c r="GO378" s="114"/>
      <c r="GP378" s="114"/>
      <c r="GQ378" s="114"/>
      <c r="GR378" s="114"/>
      <c r="GS378" s="114"/>
      <c r="GT378" s="114"/>
      <c r="GU378" s="114"/>
      <c r="GV378" s="114"/>
      <c r="GW378" s="114"/>
      <c r="GX378" s="114"/>
      <c r="GY378" s="114"/>
      <c r="GZ378" s="114"/>
      <c r="HA378" s="114"/>
      <c r="HB378" s="114"/>
      <c r="HC378" s="114"/>
      <c r="HD378" s="114"/>
      <c r="HE378" s="114"/>
      <c r="HF378" s="114"/>
      <c r="HG378" s="114"/>
      <c r="HH378" s="114"/>
      <c r="HI378" s="114"/>
      <c r="HJ378" s="114"/>
      <c r="HK378" s="114"/>
      <c r="HL378" s="114"/>
      <c r="HM378" s="114"/>
      <c r="HN378" s="114"/>
      <c r="HO378" s="114"/>
      <c r="HP378" s="114"/>
      <c r="HQ378" s="114"/>
      <c r="HR378" s="114"/>
      <c r="HS378" s="114"/>
      <c r="HT378" s="114"/>
      <c r="HU378" s="114"/>
      <c r="HV378" s="114"/>
      <c r="HW378" s="114"/>
      <c r="HX378" s="114"/>
      <c r="HY378" s="114"/>
      <c r="HZ378" s="114"/>
      <c r="IA378" s="114"/>
      <c r="IB378" s="114"/>
      <c r="IC378" s="114"/>
      <c r="ID378" s="114"/>
      <c r="IE378" s="114"/>
      <c r="IF378" s="114"/>
      <c r="IG378" s="114"/>
      <c r="IH378" s="114"/>
      <c r="II378" s="114"/>
      <c r="IJ378" s="114"/>
      <c r="IK378" s="114"/>
      <c r="IL378" s="114"/>
      <c r="IM378" s="114"/>
      <c r="IN378" s="114"/>
      <c r="IO378" s="114"/>
      <c r="IP378" s="114"/>
      <c r="IQ378" s="114"/>
      <c r="IR378" s="114"/>
      <c r="IS378" s="114"/>
      <c r="IT378" s="114"/>
      <c r="IU378" s="114"/>
      <c r="IV378" s="114"/>
      <c r="IW378" s="114"/>
      <c r="IX378" s="114"/>
      <c r="IY378" s="114"/>
      <c r="IZ378" s="114"/>
      <c r="JA378" s="114"/>
      <c r="JB378" s="114"/>
      <c r="JC378" s="114"/>
      <c r="JD378" s="114"/>
      <c r="JE378" s="114"/>
      <c r="JF378" s="114"/>
      <c r="JG378" s="114"/>
      <c r="JH378" s="114"/>
      <c r="JI378" s="114"/>
      <c r="JJ378" s="114"/>
      <c r="JK378" s="114"/>
      <c r="JL378" s="114"/>
      <c r="JM378" s="114"/>
      <c r="JN378" s="114"/>
      <c r="JO378" s="114"/>
      <c r="JP378" s="114"/>
      <c r="JQ378" s="114"/>
      <c r="JR378" s="114"/>
      <c r="JS378" s="114"/>
      <c r="JT378" s="114"/>
      <c r="JU378" s="114"/>
      <c r="JV378" s="114"/>
      <c r="JW378" s="114"/>
      <c r="JX378" s="114"/>
      <c r="JY378" s="114"/>
      <c r="JZ378" s="114"/>
      <c r="KA378" s="114"/>
      <c r="KB378" s="114"/>
      <c r="KC378" s="114"/>
      <c r="KD378" s="114"/>
      <c r="KE378" s="114"/>
      <c r="KF378" s="114"/>
      <c r="KG378" s="114"/>
      <c r="KH378" s="114"/>
      <c r="KI378" s="114"/>
      <c r="KJ378" s="114"/>
      <c r="KK378" s="114"/>
      <c r="KL378" s="114"/>
      <c r="KM378" s="114"/>
      <c r="KN378" s="114"/>
      <c r="KO378" s="114"/>
      <c r="KP378" s="114"/>
      <c r="KQ378" s="114"/>
      <c r="KR378" s="114"/>
      <c r="KS378" s="114"/>
      <c r="KT378" s="114"/>
      <c r="KU378" s="114"/>
      <c r="KV378" s="114"/>
      <c r="KW378" s="114"/>
      <c r="KX378" s="114"/>
      <c r="KY378" s="114"/>
      <c r="KZ378" s="114"/>
      <c r="LA378" s="114"/>
      <c r="LB378" s="114"/>
      <c r="LC378" s="114"/>
    </row>
    <row r="379" spans="1:315" s="139" customFormat="1" ht="25" customHeight="1">
      <c r="A379" s="137"/>
      <c r="B379" s="170"/>
      <c r="C379" s="171"/>
      <c r="D379" s="172"/>
      <c r="E379" s="173"/>
      <c r="F379" s="173"/>
      <c r="G379" s="173"/>
      <c r="H379" s="174"/>
      <c r="I379" s="137"/>
      <c r="J379" s="175" t="str">
        <f t="shared" si="12"/>
        <v/>
      </c>
      <c r="K379" s="176"/>
      <c r="L379" s="177" t="str">
        <f t="shared" si="13"/>
        <v/>
      </c>
      <c r="M379" s="176"/>
      <c r="N379" s="177" t="str">
        <f t="shared" si="14"/>
        <v/>
      </c>
      <c r="O379" s="176"/>
      <c r="P379" s="177" t="str">
        <f t="shared" si="15"/>
        <v/>
      </c>
      <c r="Q379" s="178"/>
      <c r="R379" s="137"/>
      <c r="S379" s="175" t="str">
        <f t="shared" si="16"/>
        <v/>
      </c>
      <c r="T379" s="176"/>
      <c r="U379" s="177" t="str">
        <f t="shared" si="17"/>
        <v/>
      </c>
      <c r="V379" s="176"/>
      <c r="W379" s="177" t="str">
        <f t="shared" si="18"/>
        <v/>
      </c>
      <c r="X379" s="176"/>
      <c r="Y379" s="179" t="str">
        <f t="shared" si="19"/>
        <v/>
      </c>
      <c r="Z379" s="180"/>
      <c r="AA379" s="137"/>
      <c r="AB379" s="181"/>
      <c r="AC379" s="182" t="str">
        <f t="shared" si="10"/>
        <v/>
      </c>
      <c r="AD379" s="183" t="str">
        <f t="shared" si="11"/>
        <v/>
      </c>
      <c r="AE379" s="184"/>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7"/>
      <c r="BE379" s="137"/>
      <c r="BF379" s="137"/>
      <c r="BG379" s="137"/>
      <c r="BH379" s="137"/>
      <c r="BI379" s="137"/>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c r="FH379" s="114"/>
      <c r="FI379" s="114"/>
      <c r="FJ379" s="114"/>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c r="IC379" s="114"/>
      <c r="ID379" s="114"/>
      <c r="IE379" s="114"/>
      <c r="IF379" s="114"/>
      <c r="IG379" s="114"/>
      <c r="IH379" s="114"/>
      <c r="II379" s="114"/>
      <c r="IJ379" s="114"/>
      <c r="IK379" s="114"/>
      <c r="IL379" s="114"/>
      <c r="IM379" s="114"/>
      <c r="IN379" s="114"/>
      <c r="IO379" s="114"/>
      <c r="IP379" s="114"/>
      <c r="IQ379" s="114"/>
      <c r="IR379" s="114"/>
      <c r="IS379" s="114"/>
      <c r="IT379" s="114"/>
      <c r="IU379" s="114"/>
      <c r="IV379" s="114"/>
      <c r="IW379" s="114"/>
      <c r="IX379" s="114"/>
      <c r="IY379" s="114"/>
      <c r="IZ379" s="114"/>
      <c r="JA379" s="114"/>
      <c r="JB379" s="114"/>
      <c r="JC379" s="114"/>
      <c r="JD379" s="114"/>
      <c r="JE379" s="114"/>
      <c r="JF379" s="114"/>
      <c r="JG379" s="114"/>
      <c r="JH379" s="114"/>
      <c r="JI379" s="114"/>
      <c r="JJ379" s="114"/>
      <c r="JK379" s="114"/>
      <c r="JL379" s="114"/>
      <c r="JM379" s="114"/>
      <c r="JN379" s="114"/>
      <c r="JO379" s="114"/>
      <c r="JP379" s="114"/>
      <c r="JQ379" s="114"/>
      <c r="JR379" s="114"/>
      <c r="JS379" s="114"/>
      <c r="JT379" s="114"/>
      <c r="JU379" s="114"/>
      <c r="JV379" s="114"/>
      <c r="JW379" s="114"/>
      <c r="JX379" s="114"/>
      <c r="JY379" s="114"/>
      <c r="JZ379" s="114"/>
      <c r="KA379" s="114"/>
      <c r="KB379" s="114"/>
      <c r="KC379" s="114"/>
      <c r="KD379" s="114"/>
      <c r="KE379" s="114"/>
      <c r="KF379" s="114"/>
      <c r="KG379" s="114"/>
      <c r="KH379" s="114"/>
      <c r="KI379" s="114"/>
      <c r="KJ379" s="114"/>
      <c r="KK379" s="114"/>
      <c r="KL379" s="114"/>
      <c r="KM379" s="114"/>
      <c r="KN379" s="114"/>
      <c r="KO379" s="114"/>
      <c r="KP379" s="114"/>
      <c r="KQ379" s="114"/>
      <c r="KR379" s="114"/>
      <c r="KS379" s="114"/>
      <c r="KT379" s="114"/>
      <c r="KU379" s="114"/>
      <c r="KV379" s="114"/>
      <c r="KW379" s="114"/>
      <c r="KX379" s="114"/>
      <c r="KY379" s="114"/>
      <c r="KZ379" s="114"/>
      <c r="LA379" s="114"/>
      <c r="LB379" s="114"/>
      <c r="LC379" s="114"/>
    </row>
    <row r="380" spans="1:315" s="139" customFormat="1" ht="25" customHeight="1">
      <c r="A380" s="137"/>
      <c r="B380" s="170"/>
      <c r="C380" s="171"/>
      <c r="D380" s="172"/>
      <c r="E380" s="173"/>
      <c r="F380" s="173"/>
      <c r="G380" s="173"/>
      <c r="H380" s="174"/>
      <c r="I380" s="137"/>
      <c r="J380" s="175" t="str">
        <f t="shared" si="12"/>
        <v/>
      </c>
      <c r="K380" s="176"/>
      <c r="L380" s="177" t="str">
        <f t="shared" si="13"/>
        <v/>
      </c>
      <c r="M380" s="176"/>
      <c r="N380" s="177" t="str">
        <f t="shared" si="14"/>
        <v/>
      </c>
      <c r="O380" s="176"/>
      <c r="P380" s="177" t="str">
        <f t="shared" si="15"/>
        <v/>
      </c>
      <c r="Q380" s="178"/>
      <c r="R380" s="137"/>
      <c r="S380" s="175" t="str">
        <f t="shared" si="16"/>
        <v/>
      </c>
      <c r="T380" s="176"/>
      <c r="U380" s="177" t="str">
        <f t="shared" si="17"/>
        <v/>
      </c>
      <c r="V380" s="176"/>
      <c r="W380" s="177" t="str">
        <f t="shared" si="18"/>
        <v/>
      </c>
      <c r="X380" s="176"/>
      <c r="Y380" s="179" t="str">
        <f t="shared" si="19"/>
        <v/>
      </c>
      <c r="Z380" s="180"/>
      <c r="AA380" s="137"/>
      <c r="AB380" s="181"/>
      <c r="AC380" s="182" t="str">
        <f t="shared" si="10"/>
        <v/>
      </c>
      <c r="AD380" s="183" t="str">
        <f t="shared" si="11"/>
        <v/>
      </c>
      <c r="AE380" s="184"/>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7"/>
      <c r="BE380" s="137"/>
      <c r="BF380" s="137"/>
      <c r="BG380" s="137"/>
      <c r="BH380" s="137"/>
      <c r="BI380" s="137"/>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CH380" s="114"/>
      <c r="CI380" s="114"/>
      <c r="CJ380" s="114"/>
      <c r="CK380" s="114"/>
      <c r="CL380" s="114"/>
      <c r="CM380" s="114"/>
      <c r="CN380" s="114"/>
      <c r="CO380" s="114"/>
      <c r="CP380" s="114"/>
      <c r="CQ380" s="114"/>
      <c r="CR380" s="114"/>
      <c r="CS380" s="114"/>
      <c r="CT380" s="114"/>
      <c r="CU380" s="114"/>
      <c r="CV380" s="11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14"/>
      <c r="EH380" s="114"/>
      <c r="EI380" s="114"/>
      <c r="EJ380" s="114"/>
      <c r="EK380" s="114"/>
      <c r="EL380" s="114"/>
      <c r="EM380" s="114"/>
      <c r="EN380" s="114"/>
      <c r="EO380" s="114"/>
      <c r="EP380" s="114"/>
      <c r="EQ380" s="114"/>
      <c r="ER380" s="114"/>
      <c r="ES380" s="114"/>
      <c r="ET380" s="114"/>
      <c r="EU380" s="114"/>
      <c r="EV380" s="114"/>
      <c r="EW380" s="114"/>
      <c r="EX380" s="114"/>
      <c r="EY380" s="114"/>
      <c r="EZ380" s="114"/>
      <c r="FA380" s="114"/>
      <c r="FB380" s="114"/>
      <c r="FC380" s="114"/>
      <c r="FD380" s="114"/>
      <c r="FE380" s="114"/>
      <c r="FF380" s="114"/>
      <c r="FG380" s="114"/>
      <c r="FH380" s="114"/>
      <c r="FI380" s="114"/>
      <c r="FJ380" s="114"/>
      <c r="FK380" s="114"/>
      <c r="FL380" s="114"/>
      <c r="FM380" s="114"/>
      <c r="FN380" s="114"/>
      <c r="FO380" s="114"/>
      <c r="FP380" s="114"/>
      <c r="FQ380" s="114"/>
      <c r="FR380" s="114"/>
      <c r="FS380" s="114"/>
      <c r="FT380" s="114"/>
      <c r="FU380" s="114"/>
      <c r="FV380" s="114"/>
      <c r="FW380" s="114"/>
      <c r="FX380" s="114"/>
      <c r="FY380" s="114"/>
      <c r="FZ380" s="114"/>
      <c r="GA380" s="114"/>
      <c r="GB380" s="114"/>
      <c r="GC380" s="114"/>
      <c r="GD380" s="114"/>
      <c r="GE380" s="114"/>
      <c r="GF380" s="114"/>
      <c r="GG380" s="114"/>
      <c r="GH380" s="114"/>
      <c r="GI380" s="114"/>
      <c r="GJ380" s="114"/>
      <c r="GK380" s="114"/>
      <c r="GL380" s="114"/>
      <c r="GM380" s="114"/>
      <c r="GN380" s="114"/>
      <c r="GO380" s="114"/>
      <c r="GP380" s="114"/>
      <c r="GQ380" s="114"/>
      <c r="GR380" s="114"/>
      <c r="GS380" s="114"/>
      <c r="GT380" s="114"/>
      <c r="GU380" s="114"/>
      <c r="GV380" s="114"/>
      <c r="GW380" s="114"/>
      <c r="GX380" s="114"/>
      <c r="GY380" s="114"/>
      <c r="GZ380" s="114"/>
      <c r="HA380" s="114"/>
      <c r="HB380" s="114"/>
      <c r="HC380" s="114"/>
      <c r="HD380" s="114"/>
      <c r="HE380" s="114"/>
      <c r="HF380" s="114"/>
      <c r="HG380" s="114"/>
      <c r="HH380" s="114"/>
      <c r="HI380" s="114"/>
      <c r="HJ380" s="114"/>
      <c r="HK380" s="114"/>
      <c r="HL380" s="114"/>
      <c r="HM380" s="114"/>
      <c r="HN380" s="114"/>
      <c r="HO380" s="114"/>
      <c r="HP380" s="114"/>
      <c r="HQ380" s="114"/>
      <c r="HR380" s="114"/>
      <c r="HS380" s="114"/>
      <c r="HT380" s="114"/>
      <c r="HU380" s="114"/>
      <c r="HV380" s="114"/>
      <c r="HW380" s="114"/>
      <c r="HX380" s="114"/>
      <c r="HY380" s="114"/>
      <c r="HZ380" s="114"/>
      <c r="IA380" s="114"/>
      <c r="IB380" s="114"/>
      <c r="IC380" s="114"/>
      <c r="ID380" s="114"/>
      <c r="IE380" s="114"/>
      <c r="IF380" s="114"/>
      <c r="IG380" s="114"/>
      <c r="IH380" s="114"/>
      <c r="II380" s="114"/>
      <c r="IJ380" s="114"/>
      <c r="IK380" s="114"/>
      <c r="IL380" s="114"/>
      <c r="IM380" s="114"/>
      <c r="IN380" s="114"/>
      <c r="IO380" s="114"/>
      <c r="IP380" s="114"/>
      <c r="IQ380" s="114"/>
      <c r="IR380" s="114"/>
      <c r="IS380" s="114"/>
      <c r="IT380" s="114"/>
      <c r="IU380" s="114"/>
      <c r="IV380" s="114"/>
      <c r="IW380" s="114"/>
      <c r="IX380" s="114"/>
      <c r="IY380" s="114"/>
      <c r="IZ380" s="114"/>
      <c r="JA380" s="114"/>
      <c r="JB380" s="114"/>
      <c r="JC380" s="114"/>
      <c r="JD380" s="114"/>
      <c r="JE380" s="114"/>
      <c r="JF380" s="114"/>
      <c r="JG380" s="114"/>
      <c r="JH380" s="114"/>
      <c r="JI380" s="114"/>
      <c r="JJ380" s="114"/>
      <c r="JK380" s="114"/>
      <c r="JL380" s="114"/>
      <c r="JM380" s="114"/>
      <c r="JN380" s="114"/>
      <c r="JO380" s="114"/>
      <c r="JP380" s="114"/>
      <c r="JQ380" s="114"/>
      <c r="JR380" s="114"/>
      <c r="JS380" s="114"/>
      <c r="JT380" s="114"/>
      <c r="JU380" s="114"/>
      <c r="JV380" s="114"/>
      <c r="JW380" s="114"/>
      <c r="JX380" s="114"/>
      <c r="JY380" s="114"/>
      <c r="JZ380" s="114"/>
      <c r="KA380" s="114"/>
      <c r="KB380" s="114"/>
      <c r="KC380" s="114"/>
      <c r="KD380" s="114"/>
      <c r="KE380" s="114"/>
      <c r="KF380" s="114"/>
      <c r="KG380" s="114"/>
      <c r="KH380" s="114"/>
      <c r="KI380" s="114"/>
      <c r="KJ380" s="114"/>
      <c r="KK380" s="114"/>
      <c r="KL380" s="114"/>
      <c r="KM380" s="114"/>
      <c r="KN380" s="114"/>
      <c r="KO380" s="114"/>
      <c r="KP380" s="114"/>
      <c r="KQ380" s="114"/>
      <c r="KR380" s="114"/>
      <c r="KS380" s="114"/>
      <c r="KT380" s="114"/>
      <c r="KU380" s="114"/>
      <c r="KV380" s="114"/>
      <c r="KW380" s="114"/>
      <c r="KX380" s="114"/>
      <c r="KY380" s="114"/>
      <c r="KZ380" s="114"/>
      <c r="LA380" s="114"/>
      <c r="LB380" s="114"/>
      <c r="LC380" s="114"/>
    </row>
    <row r="381" spans="1:315" s="139" customFormat="1" ht="25" customHeight="1">
      <c r="A381" s="137"/>
      <c r="B381" s="170"/>
      <c r="C381" s="171"/>
      <c r="D381" s="172"/>
      <c r="E381" s="173"/>
      <c r="F381" s="173"/>
      <c r="G381" s="173"/>
      <c r="H381" s="174"/>
      <c r="I381" s="137"/>
      <c r="J381" s="175" t="str">
        <f t="shared" si="12"/>
        <v/>
      </c>
      <c r="K381" s="176"/>
      <c r="L381" s="177" t="str">
        <f t="shared" si="13"/>
        <v/>
      </c>
      <c r="M381" s="176"/>
      <c r="N381" s="177" t="str">
        <f t="shared" si="14"/>
        <v/>
      </c>
      <c r="O381" s="176"/>
      <c r="P381" s="177" t="str">
        <f t="shared" si="15"/>
        <v/>
      </c>
      <c r="Q381" s="178"/>
      <c r="R381" s="137"/>
      <c r="S381" s="175" t="str">
        <f t="shared" si="16"/>
        <v/>
      </c>
      <c r="T381" s="176"/>
      <c r="U381" s="177" t="str">
        <f t="shared" si="17"/>
        <v/>
      </c>
      <c r="V381" s="176"/>
      <c r="W381" s="177" t="str">
        <f t="shared" si="18"/>
        <v/>
      </c>
      <c r="X381" s="176"/>
      <c r="Y381" s="179" t="str">
        <f t="shared" si="19"/>
        <v/>
      </c>
      <c r="Z381" s="180"/>
      <c r="AA381" s="137"/>
      <c r="AB381" s="181"/>
      <c r="AC381" s="182" t="str">
        <f t="shared" si="10"/>
        <v/>
      </c>
      <c r="AD381" s="183" t="str">
        <f t="shared" si="11"/>
        <v/>
      </c>
      <c r="AE381" s="184"/>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7"/>
      <c r="BE381" s="137"/>
      <c r="BF381" s="137"/>
      <c r="BG381" s="137"/>
      <c r="BH381" s="137"/>
      <c r="BI381" s="137"/>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c r="EV381" s="114"/>
      <c r="EW381" s="114"/>
      <c r="EX381" s="114"/>
      <c r="EY381" s="114"/>
      <c r="EZ381" s="114"/>
      <c r="FA381" s="114"/>
      <c r="FB381" s="114"/>
      <c r="FC381" s="114"/>
      <c r="FD381" s="114"/>
      <c r="FE381" s="114"/>
      <c r="FF381" s="114"/>
      <c r="FG381" s="114"/>
      <c r="FH381" s="114"/>
      <c r="FI381" s="114"/>
      <c r="FJ381" s="114"/>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c r="IC381" s="114"/>
      <c r="ID381" s="114"/>
      <c r="IE381" s="114"/>
      <c r="IF381" s="114"/>
      <c r="IG381" s="114"/>
      <c r="IH381" s="114"/>
      <c r="II381" s="114"/>
      <c r="IJ381" s="114"/>
      <c r="IK381" s="114"/>
      <c r="IL381" s="114"/>
      <c r="IM381" s="114"/>
      <c r="IN381" s="114"/>
      <c r="IO381" s="114"/>
      <c r="IP381" s="114"/>
      <c r="IQ381" s="114"/>
      <c r="IR381" s="114"/>
      <c r="IS381" s="114"/>
      <c r="IT381" s="114"/>
      <c r="IU381" s="114"/>
      <c r="IV381" s="114"/>
      <c r="IW381" s="114"/>
      <c r="IX381" s="114"/>
      <c r="IY381" s="114"/>
      <c r="IZ381" s="114"/>
      <c r="JA381" s="114"/>
      <c r="JB381" s="114"/>
      <c r="JC381" s="114"/>
      <c r="JD381" s="114"/>
      <c r="JE381" s="114"/>
      <c r="JF381" s="114"/>
      <c r="JG381" s="114"/>
      <c r="JH381" s="114"/>
      <c r="JI381" s="114"/>
      <c r="JJ381" s="114"/>
      <c r="JK381" s="114"/>
      <c r="JL381" s="114"/>
      <c r="JM381" s="114"/>
      <c r="JN381" s="114"/>
      <c r="JO381" s="114"/>
      <c r="JP381" s="114"/>
      <c r="JQ381" s="114"/>
      <c r="JR381" s="114"/>
      <c r="JS381" s="114"/>
      <c r="JT381" s="114"/>
      <c r="JU381" s="114"/>
      <c r="JV381" s="114"/>
      <c r="JW381" s="114"/>
      <c r="JX381" s="114"/>
      <c r="JY381" s="114"/>
      <c r="JZ381" s="114"/>
      <c r="KA381" s="114"/>
      <c r="KB381" s="114"/>
      <c r="KC381" s="114"/>
      <c r="KD381" s="114"/>
      <c r="KE381" s="114"/>
      <c r="KF381" s="114"/>
      <c r="KG381" s="114"/>
      <c r="KH381" s="114"/>
      <c r="KI381" s="114"/>
      <c r="KJ381" s="114"/>
      <c r="KK381" s="114"/>
      <c r="KL381" s="114"/>
      <c r="KM381" s="114"/>
      <c r="KN381" s="114"/>
      <c r="KO381" s="114"/>
      <c r="KP381" s="114"/>
      <c r="KQ381" s="114"/>
      <c r="KR381" s="114"/>
      <c r="KS381" s="114"/>
      <c r="KT381" s="114"/>
      <c r="KU381" s="114"/>
      <c r="KV381" s="114"/>
      <c r="KW381" s="114"/>
      <c r="KX381" s="114"/>
      <c r="KY381" s="114"/>
      <c r="KZ381" s="114"/>
      <c r="LA381" s="114"/>
      <c r="LB381" s="114"/>
      <c r="LC381" s="114"/>
    </row>
    <row r="382" spans="1:315" s="139" customFormat="1" ht="25" customHeight="1">
      <c r="A382" s="137"/>
      <c r="B382" s="170"/>
      <c r="C382" s="171"/>
      <c r="D382" s="172"/>
      <c r="E382" s="173"/>
      <c r="F382" s="173"/>
      <c r="G382" s="173"/>
      <c r="H382" s="174"/>
      <c r="I382" s="137"/>
      <c r="J382" s="175" t="str">
        <f t="shared" si="12"/>
        <v/>
      </c>
      <c r="K382" s="176"/>
      <c r="L382" s="177" t="str">
        <f t="shared" si="13"/>
        <v/>
      </c>
      <c r="M382" s="176"/>
      <c r="N382" s="177" t="str">
        <f t="shared" si="14"/>
        <v/>
      </c>
      <c r="O382" s="176"/>
      <c r="P382" s="177" t="str">
        <f t="shared" si="15"/>
        <v/>
      </c>
      <c r="Q382" s="178"/>
      <c r="R382" s="137"/>
      <c r="S382" s="175" t="str">
        <f t="shared" si="16"/>
        <v/>
      </c>
      <c r="T382" s="176"/>
      <c r="U382" s="177" t="str">
        <f t="shared" si="17"/>
        <v/>
      </c>
      <c r="V382" s="176"/>
      <c r="W382" s="177" t="str">
        <f t="shared" si="18"/>
        <v/>
      </c>
      <c r="X382" s="176"/>
      <c r="Y382" s="179" t="str">
        <f t="shared" si="19"/>
        <v/>
      </c>
      <c r="Z382" s="180"/>
      <c r="AA382" s="137"/>
      <c r="AB382" s="181"/>
      <c r="AC382" s="182" t="str">
        <f t="shared" si="10"/>
        <v/>
      </c>
      <c r="AD382" s="183" t="str">
        <f t="shared" si="11"/>
        <v/>
      </c>
      <c r="AE382" s="184"/>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7"/>
      <c r="BE382" s="137"/>
      <c r="BF382" s="137"/>
      <c r="BG382" s="137"/>
      <c r="BH382" s="137"/>
      <c r="BI382" s="137"/>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14"/>
      <c r="CV382" s="11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c r="EV382" s="114"/>
      <c r="EW382" s="114"/>
      <c r="EX382" s="114"/>
      <c r="EY382" s="114"/>
      <c r="EZ382" s="114"/>
      <c r="FA382" s="114"/>
      <c r="FB382" s="114"/>
      <c r="FC382" s="114"/>
      <c r="FD382" s="114"/>
      <c r="FE382" s="114"/>
      <c r="FF382" s="114"/>
      <c r="FG382" s="114"/>
      <c r="FH382" s="114"/>
      <c r="FI382" s="114"/>
      <c r="FJ382" s="114"/>
      <c r="FK382" s="114"/>
      <c r="FL382" s="114"/>
      <c r="FM382" s="114"/>
      <c r="FN382" s="114"/>
      <c r="FO382" s="114"/>
      <c r="FP382" s="114"/>
      <c r="FQ382" s="114"/>
      <c r="FR382" s="114"/>
      <c r="FS382" s="114"/>
      <c r="FT382" s="114"/>
      <c r="FU382" s="114"/>
      <c r="FV382" s="114"/>
      <c r="FW382" s="114"/>
      <c r="FX382" s="114"/>
      <c r="FY382" s="114"/>
      <c r="FZ382" s="114"/>
      <c r="GA382" s="114"/>
      <c r="GB382" s="114"/>
      <c r="GC382" s="114"/>
      <c r="GD382" s="114"/>
      <c r="GE382" s="114"/>
      <c r="GF382" s="114"/>
      <c r="GG382" s="114"/>
      <c r="GH382" s="114"/>
      <c r="GI382" s="114"/>
      <c r="GJ382" s="114"/>
      <c r="GK382" s="114"/>
      <c r="GL382" s="114"/>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c r="IC382" s="114"/>
      <c r="ID382" s="114"/>
      <c r="IE382" s="114"/>
      <c r="IF382" s="114"/>
      <c r="IG382" s="114"/>
      <c r="IH382" s="114"/>
      <c r="II382" s="114"/>
      <c r="IJ382" s="114"/>
      <c r="IK382" s="114"/>
      <c r="IL382" s="114"/>
      <c r="IM382" s="114"/>
      <c r="IN382" s="114"/>
      <c r="IO382" s="114"/>
      <c r="IP382" s="114"/>
      <c r="IQ382" s="114"/>
      <c r="IR382" s="114"/>
      <c r="IS382" s="114"/>
      <c r="IT382" s="114"/>
      <c r="IU382" s="114"/>
      <c r="IV382" s="114"/>
      <c r="IW382" s="114"/>
      <c r="IX382" s="114"/>
      <c r="IY382" s="114"/>
      <c r="IZ382" s="114"/>
      <c r="JA382" s="114"/>
      <c r="JB382" s="114"/>
      <c r="JC382" s="114"/>
      <c r="JD382" s="114"/>
      <c r="JE382" s="114"/>
      <c r="JF382" s="114"/>
      <c r="JG382" s="114"/>
      <c r="JH382" s="114"/>
      <c r="JI382" s="114"/>
      <c r="JJ382" s="114"/>
      <c r="JK382" s="114"/>
      <c r="JL382" s="114"/>
      <c r="JM382" s="114"/>
      <c r="JN382" s="114"/>
      <c r="JO382" s="114"/>
      <c r="JP382" s="114"/>
      <c r="JQ382" s="114"/>
      <c r="JR382" s="114"/>
      <c r="JS382" s="114"/>
      <c r="JT382" s="114"/>
      <c r="JU382" s="114"/>
      <c r="JV382" s="114"/>
      <c r="JW382" s="114"/>
      <c r="JX382" s="114"/>
      <c r="JY382" s="114"/>
      <c r="JZ382" s="114"/>
      <c r="KA382" s="114"/>
      <c r="KB382" s="114"/>
      <c r="KC382" s="114"/>
      <c r="KD382" s="114"/>
      <c r="KE382" s="114"/>
      <c r="KF382" s="114"/>
      <c r="KG382" s="114"/>
      <c r="KH382" s="114"/>
      <c r="KI382" s="114"/>
      <c r="KJ382" s="114"/>
      <c r="KK382" s="114"/>
      <c r="KL382" s="114"/>
      <c r="KM382" s="114"/>
      <c r="KN382" s="114"/>
      <c r="KO382" s="114"/>
      <c r="KP382" s="114"/>
      <c r="KQ382" s="114"/>
      <c r="KR382" s="114"/>
      <c r="KS382" s="114"/>
      <c r="KT382" s="114"/>
      <c r="KU382" s="114"/>
      <c r="KV382" s="114"/>
      <c r="KW382" s="114"/>
      <c r="KX382" s="114"/>
      <c r="KY382" s="114"/>
      <c r="KZ382" s="114"/>
      <c r="LA382" s="114"/>
      <c r="LB382" s="114"/>
      <c r="LC382" s="114"/>
    </row>
    <row r="383" spans="1:315" s="139" customFormat="1" ht="25" customHeight="1">
      <c r="A383" s="137"/>
      <c r="B383" s="170"/>
      <c r="C383" s="171"/>
      <c r="D383" s="172"/>
      <c r="E383" s="173"/>
      <c r="F383" s="173"/>
      <c r="G383" s="173"/>
      <c r="H383" s="174"/>
      <c r="I383" s="137"/>
      <c r="J383" s="175" t="str">
        <f t="shared" si="12"/>
        <v/>
      </c>
      <c r="K383" s="176"/>
      <c r="L383" s="177" t="str">
        <f t="shared" si="13"/>
        <v/>
      </c>
      <c r="M383" s="176"/>
      <c r="N383" s="177" t="str">
        <f t="shared" si="14"/>
        <v/>
      </c>
      <c r="O383" s="176"/>
      <c r="P383" s="177" t="str">
        <f t="shared" si="15"/>
        <v/>
      </c>
      <c r="Q383" s="178"/>
      <c r="R383" s="137"/>
      <c r="S383" s="175" t="str">
        <f t="shared" si="16"/>
        <v/>
      </c>
      <c r="T383" s="176"/>
      <c r="U383" s="177" t="str">
        <f t="shared" si="17"/>
        <v/>
      </c>
      <c r="V383" s="176"/>
      <c r="W383" s="177" t="str">
        <f t="shared" si="18"/>
        <v/>
      </c>
      <c r="X383" s="176"/>
      <c r="Y383" s="179" t="str">
        <f t="shared" si="19"/>
        <v/>
      </c>
      <c r="Z383" s="180"/>
      <c r="AA383" s="137"/>
      <c r="AB383" s="181"/>
      <c r="AC383" s="182" t="str">
        <f t="shared" si="10"/>
        <v/>
      </c>
      <c r="AD383" s="183" t="str">
        <f t="shared" si="11"/>
        <v/>
      </c>
      <c r="AE383" s="184"/>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7"/>
      <c r="BE383" s="137"/>
      <c r="BF383" s="137"/>
      <c r="BG383" s="137"/>
      <c r="BH383" s="137"/>
      <c r="BI383" s="137"/>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c r="EV383" s="114"/>
      <c r="EW383" s="114"/>
      <c r="EX383" s="114"/>
      <c r="EY383" s="114"/>
      <c r="EZ383" s="114"/>
      <c r="FA383" s="114"/>
      <c r="FB383" s="114"/>
      <c r="FC383" s="114"/>
      <c r="FD383" s="114"/>
      <c r="FE383" s="114"/>
      <c r="FF383" s="114"/>
      <c r="FG383" s="114"/>
      <c r="FH383" s="114"/>
      <c r="FI383" s="114"/>
      <c r="FJ383" s="114"/>
      <c r="FK383" s="114"/>
      <c r="FL383" s="114"/>
      <c r="FM383" s="114"/>
      <c r="FN383" s="114"/>
      <c r="FO383" s="114"/>
      <c r="FP383" s="114"/>
      <c r="FQ383" s="114"/>
      <c r="FR383" s="114"/>
      <c r="FS383" s="114"/>
      <c r="FT383" s="114"/>
      <c r="FU383" s="114"/>
      <c r="FV383" s="114"/>
      <c r="FW383" s="114"/>
      <c r="FX383" s="114"/>
      <c r="FY383" s="114"/>
      <c r="FZ383" s="114"/>
      <c r="GA383" s="114"/>
      <c r="GB383" s="114"/>
      <c r="GC383" s="114"/>
      <c r="GD383" s="114"/>
      <c r="GE383" s="114"/>
      <c r="GF383" s="114"/>
      <c r="GG383" s="114"/>
      <c r="GH383" s="114"/>
      <c r="GI383" s="114"/>
      <c r="GJ383" s="114"/>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c r="IC383" s="114"/>
      <c r="ID383" s="114"/>
      <c r="IE383" s="114"/>
      <c r="IF383" s="114"/>
      <c r="IG383" s="114"/>
      <c r="IH383" s="114"/>
      <c r="II383" s="114"/>
      <c r="IJ383" s="114"/>
      <c r="IK383" s="114"/>
      <c r="IL383" s="114"/>
      <c r="IM383" s="114"/>
      <c r="IN383" s="114"/>
      <c r="IO383" s="114"/>
      <c r="IP383" s="114"/>
      <c r="IQ383" s="114"/>
      <c r="IR383" s="114"/>
      <c r="IS383" s="114"/>
      <c r="IT383" s="114"/>
      <c r="IU383" s="114"/>
      <c r="IV383" s="114"/>
      <c r="IW383" s="114"/>
      <c r="IX383" s="114"/>
      <c r="IY383" s="114"/>
      <c r="IZ383" s="114"/>
      <c r="JA383" s="114"/>
      <c r="JB383" s="114"/>
      <c r="JC383" s="114"/>
      <c r="JD383" s="114"/>
      <c r="JE383" s="114"/>
      <c r="JF383" s="114"/>
      <c r="JG383" s="114"/>
      <c r="JH383" s="114"/>
      <c r="JI383" s="114"/>
      <c r="JJ383" s="114"/>
      <c r="JK383" s="114"/>
      <c r="JL383" s="114"/>
      <c r="JM383" s="114"/>
      <c r="JN383" s="114"/>
      <c r="JO383" s="114"/>
      <c r="JP383" s="114"/>
      <c r="JQ383" s="114"/>
      <c r="JR383" s="114"/>
      <c r="JS383" s="114"/>
      <c r="JT383" s="114"/>
      <c r="JU383" s="114"/>
      <c r="JV383" s="114"/>
      <c r="JW383" s="114"/>
      <c r="JX383" s="114"/>
      <c r="JY383" s="114"/>
      <c r="JZ383" s="114"/>
      <c r="KA383" s="114"/>
      <c r="KB383" s="114"/>
      <c r="KC383" s="114"/>
      <c r="KD383" s="114"/>
      <c r="KE383" s="114"/>
      <c r="KF383" s="114"/>
      <c r="KG383" s="114"/>
      <c r="KH383" s="114"/>
      <c r="KI383" s="114"/>
      <c r="KJ383" s="114"/>
      <c r="KK383" s="114"/>
      <c r="KL383" s="114"/>
      <c r="KM383" s="114"/>
      <c r="KN383" s="114"/>
      <c r="KO383" s="114"/>
      <c r="KP383" s="114"/>
      <c r="KQ383" s="114"/>
      <c r="KR383" s="114"/>
      <c r="KS383" s="114"/>
      <c r="KT383" s="114"/>
      <c r="KU383" s="114"/>
      <c r="KV383" s="114"/>
      <c r="KW383" s="114"/>
      <c r="KX383" s="114"/>
      <c r="KY383" s="114"/>
      <c r="KZ383" s="114"/>
      <c r="LA383" s="114"/>
      <c r="LB383" s="114"/>
      <c r="LC383" s="114"/>
    </row>
    <row r="384" spans="1:315" s="139" customFormat="1" ht="25" customHeight="1">
      <c r="A384" s="137"/>
      <c r="B384" s="170"/>
      <c r="C384" s="171"/>
      <c r="D384" s="172"/>
      <c r="E384" s="173"/>
      <c r="F384" s="173"/>
      <c r="G384" s="173"/>
      <c r="H384" s="174"/>
      <c r="I384" s="137"/>
      <c r="J384" s="175" t="str">
        <f t="shared" si="12"/>
        <v/>
      </c>
      <c r="K384" s="176"/>
      <c r="L384" s="177" t="str">
        <f t="shared" si="13"/>
        <v/>
      </c>
      <c r="M384" s="176"/>
      <c r="N384" s="177" t="str">
        <f t="shared" si="14"/>
        <v/>
      </c>
      <c r="O384" s="176"/>
      <c r="P384" s="177" t="str">
        <f t="shared" si="15"/>
        <v/>
      </c>
      <c r="Q384" s="178"/>
      <c r="R384" s="137"/>
      <c r="S384" s="175" t="str">
        <f t="shared" si="16"/>
        <v/>
      </c>
      <c r="T384" s="176"/>
      <c r="U384" s="177" t="str">
        <f t="shared" si="17"/>
        <v/>
      </c>
      <c r="V384" s="176"/>
      <c r="W384" s="177" t="str">
        <f t="shared" si="18"/>
        <v/>
      </c>
      <c r="X384" s="176"/>
      <c r="Y384" s="179" t="str">
        <f t="shared" si="19"/>
        <v/>
      </c>
      <c r="Z384" s="180"/>
      <c r="AA384" s="137"/>
      <c r="AB384" s="181"/>
      <c r="AC384" s="182" t="str">
        <f t="shared" si="10"/>
        <v/>
      </c>
      <c r="AD384" s="183" t="str">
        <f t="shared" si="11"/>
        <v/>
      </c>
      <c r="AE384" s="184"/>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7"/>
      <c r="BE384" s="137"/>
      <c r="BF384" s="137"/>
      <c r="BG384" s="137"/>
      <c r="BH384" s="137"/>
      <c r="BI384" s="137"/>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c r="EV384" s="114"/>
      <c r="EW384" s="114"/>
      <c r="EX384" s="114"/>
      <c r="EY384" s="114"/>
      <c r="EZ384" s="114"/>
      <c r="FA384" s="114"/>
      <c r="FB384" s="114"/>
      <c r="FC384" s="114"/>
      <c r="FD384" s="114"/>
      <c r="FE384" s="114"/>
      <c r="FF384" s="114"/>
      <c r="FG384" s="114"/>
      <c r="FH384" s="114"/>
      <c r="FI384" s="114"/>
      <c r="FJ384" s="114"/>
      <c r="FK384" s="114"/>
      <c r="FL384" s="114"/>
      <c r="FM384" s="114"/>
      <c r="FN384" s="114"/>
      <c r="FO384" s="114"/>
      <c r="FP384" s="114"/>
      <c r="FQ384" s="114"/>
      <c r="FR384" s="114"/>
      <c r="FS384" s="114"/>
      <c r="FT384" s="114"/>
      <c r="FU384" s="114"/>
      <c r="FV384" s="114"/>
      <c r="FW384" s="114"/>
      <c r="FX384" s="114"/>
      <c r="FY384" s="114"/>
      <c r="FZ384" s="114"/>
      <c r="GA384" s="114"/>
      <c r="GB384" s="114"/>
      <c r="GC384" s="114"/>
      <c r="GD384" s="114"/>
      <c r="GE384" s="114"/>
      <c r="GF384" s="114"/>
      <c r="GG384" s="114"/>
      <c r="GH384" s="114"/>
      <c r="GI384" s="114"/>
      <c r="GJ384" s="114"/>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c r="IC384" s="114"/>
      <c r="ID384" s="114"/>
      <c r="IE384" s="114"/>
      <c r="IF384" s="114"/>
      <c r="IG384" s="114"/>
      <c r="IH384" s="114"/>
      <c r="II384" s="114"/>
      <c r="IJ384" s="114"/>
      <c r="IK384" s="114"/>
      <c r="IL384" s="114"/>
      <c r="IM384" s="114"/>
      <c r="IN384" s="114"/>
      <c r="IO384" s="114"/>
      <c r="IP384" s="114"/>
      <c r="IQ384" s="114"/>
      <c r="IR384" s="114"/>
      <c r="IS384" s="114"/>
      <c r="IT384" s="114"/>
      <c r="IU384" s="114"/>
      <c r="IV384" s="114"/>
      <c r="IW384" s="114"/>
      <c r="IX384" s="114"/>
      <c r="IY384" s="114"/>
      <c r="IZ384" s="114"/>
      <c r="JA384" s="114"/>
      <c r="JB384" s="114"/>
      <c r="JC384" s="114"/>
      <c r="JD384" s="114"/>
      <c r="JE384" s="114"/>
      <c r="JF384" s="114"/>
      <c r="JG384" s="114"/>
      <c r="JH384" s="114"/>
      <c r="JI384" s="114"/>
      <c r="JJ384" s="114"/>
      <c r="JK384" s="114"/>
      <c r="JL384" s="114"/>
      <c r="JM384" s="114"/>
      <c r="JN384" s="114"/>
      <c r="JO384" s="114"/>
      <c r="JP384" s="114"/>
      <c r="JQ384" s="114"/>
      <c r="JR384" s="114"/>
      <c r="JS384" s="114"/>
      <c r="JT384" s="114"/>
      <c r="JU384" s="114"/>
      <c r="JV384" s="114"/>
      <c r="JW384" s="114"/>
      <c r="JX384" s="114"/>
      <c r="JY384" s="114"/>
      <c r="JZ384" s="114"/>
      <c r="KA384" s="114"/>
      <c r="KB384" s="114"/>
      <c r="KC384" s="114"/>
      <c r="KD384" s="114"/>
      <c r="KE384" s="114"/>
      <c r="KF384" s="114"/>
      <c r="KG384" s="114"/>
      <c r="KH384" s="114"/>
      <c r="KI384" s="114"/>
      <c r="KJ384" s="114"/>
      <c r="KK384" s="114"/>
      <c r="KL384" s="114"/>
      <c r="KM384" s="114"/>
      <c r="KN384" s="114"/>
      <c r="KO384" s="114"/>
      <c r="KP384" s="114"/>
      <c r="KQ384" s="114"/>
      <c r="KR384" s="114"/>
      <c r="KS384" s="114"/>
      <c r="KT384" s="114"/>
      <c r="KU384" s="114"/>
      <c r="KV384" s="114"/>
      <c r="KW384" s="114"/>
      <c r="KX384" s="114"/>
      <c r="KY384" s="114"/>
      <c r="KZ384" s="114"/>
      <c r="LA384" s="114"/>
      <c r="LB384" s="114"/>
      <c r="LC384" s="114"/>
    </row>
    <row r="385" spans="1:315" s="139" customFormat="1" ht="25" customHeight="1">
      <c r="A385" s="137"/>
      <c r="B385" s="170"/>
      <c r="C385" s="171"/>
      <c r="D385" s="172"/>
      <c r="E385" s="173"/>
      <c r="F385" s="173"/>
      <c r="G385" s="173"/>
      <c r="H385" s="174"/>
      <c r="I385" s="137"/>
      <c r="J385" s="175" t="str">
        <f t="shared" si="12"/>
        <v/>
      </c>
      <c r="K385" s="176"/>
      <c r="L385" s="177" t="str">
        <f t="shared" si="13"/>
        <v/>
      </c>
      <c r="M385" s="176"/>
      <c r="N385" s="177" t="str">
        <f t="shared" si="14"/>
        <v/>
      </c>
      <c r="O385" s="176"/>
      <c r="P385" s="177" t="str">
        <f t="shared" si="15"/>
        <v/>
      </c>
      <c r="Q385" s="178"/>
      <c r="R385" s="137"/>
      <c r="S385" s="175" t="str">
        <f t="shared" si="16"/>
        <v/>
      </c>
      <c r="T385" s="176"/>
      <c r="U385" s="177" t="str">
        <f t="shared" si="17"/>
        <v/>
      </c>
      <c r="V385" s="176"/>
      <c r="W385" s="177" t="str">
        <f t="shared" si="18"/>
        <v/>
      </c>
      <c r="X385" s="176"/>
      <c r="Y385" s="179" t="str">
        <f t="shared" si="19"/>
        <v/>
      </c>
      <c r="Z385" s="180"/>
      <c r="AA385" s="137"/>
      <c r="AB385" s="181"/>
      <c r="AC385" s="182" t="str">
        <f t="shared" si="10"/>
        <v/>
      </c>
      <c r="AD385" s="183" t="str">
        <f t="shared" si="11"/>
        <v/>
      </c>
      <c r="AE385" s="184"/>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7"/>
      <c r="BE385" s="137"/>
      <c r="BF385" s="137"/>
      <c r="BG385" s="137"/>
      <c r="BH385" s="137"/>
      <c r="BI385" s="137"/>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c r="FH385" s="114"/>
      <c r="FI385" s="114"/>
      <c r="FJ385" s="114"/>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c r="IW385" s="114"/>
      <c r="IX385" s="114"/>
      <c r="IY385" s="114"/>
      <c r="IZ385" s="114"/>
      <c r="JA385" s="114"/>
      <c r="JB385" s="114"/>
      <c r="JC385" s="114"/>
      <c r="JD385" s="114"/>
      <c r="JE385" s="114"/>
      <c r="JF385" s="114"/>
      <c r="JG385" s="114"/>
      <c r="JH385" s="114"/>
      <c r="JI385" s="114"/>
      <c r="JJ385" s="114"/>
      <c r="JK385" s="114"/>
      <c r="JL385" s="114"/>
      <c r="JM385" s="114"/>
      <c r="JN385" s="114"/>
      <c r="JO385" s="114"/>
      <c r="JP385" s="114"/>
      <c r="JQ385" s="114"/>
      <c r="JR385" s="114"/>
      <c r="JS385" s="114"/>
      <c r="JT385" s="114"/>
      <c r="JU385" s="114"/>
      <c r="JV385" s="114"/>
      <c r="JW385" s="114"/>
      <c r="JX385" s="114"/>
      <c r="JY385" s="114"/>
      <c r="JZ385" s="114"/>
      <c r="KA385" s="114"/>
      <c r="KB385" s="114"/>
      <c r="KC385" s="114"/>
      <c r="KD385" s="114"/>
      <c r="KE385" s="114"/>
      <c r="KF385" s="114"/>
      <c r="KG385" s="114"/>
      <c r="KH385" s="114"/>
      <c r="KI385" s="114"/>
      <c r="KJ385" s="114"/>
      <c r="KK385" s="114"/>
      <c r="KL385" s="114"/>
      <c r="KM385" s="114"/>
      <c r="KN385" s="114"/>
      <c r="KO385" s="114"/>
      <c r="KP385" s="114"/>
      <c r="KQ385" s="114"/>
      <c r="KR385" s="114"/>
      <c r="KS385" s="114"/>
      <c r="KT385" s="114"/>
      <c r="KU385" s="114"/>
      <c r="KV385" s="114"/>
      <c r="KW385" s="114"/>
      <c r="KX385" s="114"/>
      <c r="KY385" s="114"/>
      <c r="KZ385" s="114"/>
      <c r="LA385" s="114"/>
      <c r="LB385" s="114"/>
      <c r="LC385" s="114"/>
    </row>
    <row r="386" spans="1:315" s="139" customFormat="1" ht="25" customHeight="1">
      <c r="A386" s="137"/>
      <c r="B386" s="170"/>
      <c r="C386" s="171"/>
      <c r="D386" s="172"/>
      <c r="E386" s="173"/>
      <c r="F386" s="173"/>
      <c r="G386" s="173"/>
      <c r="H386" s="174"/>
      <c r="I386" s="137"/>
      <c r="J386" s="175" t="str">
        <f t="shared" si="12"/>
        <v/>
      </c>
      <c r="K386" s="176"/>
      <c r="L386" s="177" t="str">
        <f t="shared" si="13"/>
        <v/>
      </c>
      <c r="M386" s="176"/>
      <c r="N386" s="177" t="str">
        <f t="shared" si="14"/>
        <v/>
      </c>
      <c r="O386" s="176"/>
      <c r="P386" s="177" t="str">
        <f t="shared" si="15"/>
        <v/>
      </c>
      <c r="Q386" s="178"/>
      <c r="R386" s="137"/>
      <c r="S386" s="175" t="str">
        <f t="shared" si="16"/>
        <v/>
      </c>
      <c r="T386" s="176"/>
      <c r="U386" s="177" t="str">
        <f t="shared" si="17"/>
        <v/>
      </c>
      <c r="V386" s="176"/>
      <c r="W386" s="177" t="str">
        <f t="shared" si="18"/>
        <v/>
      </c>
      <c r="X386" s="176"/>
      <c r="Y386" s="179" t="str">
        <f t="shared" si="19"/>
        <v/>
      </c>
      <c r="Z386" s="180"/>
      <c r="AA386" s="137"/>
      <c r="AB386" s="181"/>
      <c r="AC386" s="182" t="str">
        <f t="shared" si="10"/>
        <v/>
      </c>
      <c r="AD386" s="183" t="str">
        <f t="shared" si="11"/>
        <v/>
      </c>
      <c r="AE386" s="184"/>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c r="BG386" s="137"/>
      <c r="BH386" s="137"/>
      <c r="BI386" s="137"/>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c r="CN386" s="114"/>
      <c r="CO386" s="114"/>
      <c r="CP386" s="114"/>
      <c r="CQ386" s="114"/>
      <c r="CR386" s="114"/>
      <c r="CS386" s="114"/>
      <c r="CT386" s="114"/>
      <c r="CU386" s="114"/>
      <c r="CV386" s="114"/>
      <c r="CW386" s="114"/>
      <c r="CX386" s="114"/>
      <c r="CY386" s="114"/>
      <c r="CZ386" s="114"/>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c r="EV386" s="114"/>
      <c r="EW386" s="114"/>
      <c r="EX386" s="114"/>
      <c r="EY386" s="114"/>
      <c r="EZ386" s="114"/>
      <c r="FA386" s="114"/>
      <c r="FB386" s="114"/>
      <c r="FC386" s="114"/>
      <c r="FD386" s="114"/>
      <c r="FE386" s="114"/>
      <c r="FF386" s="114"/>
      <c r="FG386" s="114"/>
      <c r="FH386" s="114"/>
      <c r="FI386" s="114"/>
      <c r="FJ386" s="114"/>
      <c r="FK386" s="114"/>
      <c r="FL386" s="114"/>
      <c r="FM386" s="114"/>
      <c r="FN386" s="114"/>
      <c r="FO386" s="114"/>
      <c r="FP386" s="114"/>
      <c r="FQ386" s="114"/>
      <c r="FR386" s="114"/>
      <c r="FS386" s="114"/>
      <c r="FT386" s="114"/>
      <c r="FU386" s="114"/>
      <c r="FV386" s="114"/>
      <c r="FW386" s="114"/>
      <c r="FX386" s="114"/>
      <c r="FY386" s="114"/>
      <c r="FZ386" s="114"/>
      <c r="GA386" s="114"/>
      <c r="GB386" s="114"/>
      <c r="GC386" s="114"/>
      <c r="GD386" s="114"/>
      <c r="GE386" s="114"/>
      <c r="GF386" s="114"/>
      <c r="GG386" s="114"/>
      <c r="GH386" s="114"/>
      <c r="GI386" s="114"/>
      <c r="GJ386" s="114"/>
      <c r="GK386" s="114"/>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c r="IC386" s="114"/>
      <c r="ID386" s="114"/>
      <c r="IE386" s="114"/>
      <c r="IF386" s="114"/>
      <c r="IG386" s="114"/>
      <c r="IH386" s="114"/>
      <c r="II386" s="114"/>
      <c r="IJ386" s="114"/>
      <c r="IK386" s="114"/>
      <c r="IL386" s="114"/>
      <c r="IM386" s="114"/>
      <c r="IN386" s="114"/>
      <c r="IO386" s="114"/>
      <c r="IP386" s="114"/>
      <c r="IQ386" s="114"/>
      <c r="IR386" s="114"/>
      <c r="IS386" s="114"/>
      <c r="IT386" s="114"/>
      <c r="IU386" s="114"/>
      <c r="IV386" s="114"/>
      <c r="IW386" s="114"/>
      <c r="IX386" s="114"/>
      <c r="IY386" s="114"/>
      <c r="IZ386" s="114"/>
      <c r="JA386" s="114"/>
      <c r="JB386" s="114"/>
      <c r="JC386" s="114"/>
      <c r="JD386" s="114"/>
      <c r="JE386" s="114"/>
      <c r="JF386" s="114"/>
      <c r="JG386" s="114"/>
      <c r="JH386" s="114"/>
      <c r="JI386" s="114"/>
      <c r="JJ386" s="114"/>
      <c r="JK386" s="114"/>
      <c r="JL386" s="114"/>
      <c r="JM386" s="114"/>
      <c r="JN386" s="114"/>
      <c r="JO386" s="114"/>
      <c r="JP386" s="114"/>
      <c r="JQ386" s="114"/>
      <c r="JR386" s="114"/>
      <c r="JS386" s="114"/>
      <c r="JT386" s="114"/>
      <c r="JU386" s="114"/>
      <c r="JV386" s="114"/>
      <c r="JW386" s="114"/>
      <c r="JX386" s="114"/>
      <c r="JY386" s="114"/>
      <c r="JZ386" s="114"/>
      <c r="KA386" s="114"/>
      <c r="KB386" s="114"/>
      <c r="KC386" s="114"/>
      <c r="KD386" s="114"/>
      <c r="KE386" s="114"/>
      <c r="KF386" s="114"/>
      <c r="KG386" s="114"/>
      <c r="KH386" s="114"/>
      <c r="KI386" s="114"/>
      <c r="KJ386" s="114"/>
      <c r="KK386" s="114"/>
      <c r="KL386" s="114"/>
      <c r="KM386" s="114"/>
      <c r="KN386" s="114"/>
      <c r="KO386" s="114"/>
      <c r="KP386" s="114"/>
      <c r="KQ386" s="114"/>
      <c r="KR386" s="114"/>
      <c r="KS386" s="114"/>
      <c r="KT386" s="114"/>
      <c r="KU386" s="114"/>
      <c r="KV386" s="114"/>
      <c r="KW386" s="114"/>
      <c r="KX386" s="114"/>
      <c r="KY386" s="114"/>
      <c r="KZ386" s="114"/>
      <c r="LA386" s="114"/>
      <c r="LB386" s="114"/>
      <c r="LC386" s="114"/>
    </row>
    <row r="387" spans="1:315" s="139" customFormat="1" ht="25" customHeight="1">
      <c r="A387" s="137"/>
      <c r="B387" s="170"/>
      <c r="C387" s="171"/>
      <c r="D387" s="172"/>
      <c r="E387" s="173"/>
      <c r="F387" s="173"/>
      <c r="G387" s="173"/>
      <c r="H387" s="174"/>
      <c r="I387" s="137"/>
      <c r="J387" s="175" t="str">
        <f t="shared" si="12"/>
        <v/>
      </c>
      <c r="K387" s="176"/>
      <c r="L387" s="177" t="str">
        <f t="shared" si="13"/>
        <v/>
      </c>
      <c r="M387" s="176"/>
      <c r="N387" s="177" t="str">
        <f t="shared" si="14"/>
        <v/>
      </c>
      <c r="O387" s="176"/>
      <c r="P387" s="177" t="str">
        <f t="shared" si="15"/>
        <v/>
      </c>
      <c r="Q387" s="178"/>
      <c r="R387" s="137"/>
      <c r="S387" s="175" t="str">
        <f t="shared" si="16"/>
        <v/>
      </c>
      <c r="T387" s="176"/>
      <c r="U387" s="177" t="str">
        <f t="shared" si="17"/>
        <v/>
      </c>
      <c r="V387" s="176"/>
      <c r="W387" s="177" t="str">
        <f t="shared" si="18"/>
        <v/>
      </c>
      <c r="X387" s="176"/>
      <c r="Y387" s="179" t="str">
        <f t="shared" si="19"/>
        <v/>
      </c>
      <c r="Z387" s="180"/>
      <c r="AA387" s="137"/>
      <c r="AB387" s="181"/>
      <c r="AC387" s="182" t="str">
        <f t="shared" si="10"/>
        <v/>
      </c>
      <c r="AD387" s="183" t="str">
        <f t="shared" si="11"/>
        <v/>
      </c>
      <c r="AE387" s="184"/>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7"/>
      <c r="BE387" s="137"/>
      <c r="BF387" s="137"/>
      <c r="BG387" s="137"/>
      <c r="BH387" s="137"/>
      <c r="BI387" s="137"/>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CH387" s="114"/>
      <c r="CI387" s="114"/>
      <c r="CJ387" s="114"/>
      <c r="CK387" s="114"/>
      <c r="CL387" s="114"/>
      <c r="CM387" s="114"/>
      <c r="CN387" s="114"/>
      <c r="CO387" s="114"/>
      <c r="CP387" s="114"/>
      <c r="CQ387" s="114"/>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14"/>
      <c r="EH387" s="114"/>
      <c r="EI387" s="114"/>
      <c r="EJ387" s="114"/>
      <c r="EK387" s="114"/>
      <c r="EL387" s="114"/>
      <c r="EM387" s="114"/>
      <c r="EN387" s="114"/>
      <c r="EO387" s="114"/>
      <c r="EP387" s="114"/>
      <c r="EQ387" s="114"/>
      <c r="ER387" s="114"/>
      <c r="ES387" s="114"/>
      <c r="ET387" s="114"/>
      <c r="EU387" s="114"/>
      <c r="EV387" s="114"/>
      <c r="EW387" s="114"/>
      <c r="EX387" s="114"/>
      <c r="EY387" s="114"/>
      <c r="EZ387" s="114"/>
      <c r="FA387" s="114"/>
      <c r="FB387" s="114"/>
      <c r="FC387" s="114"/>
      <c r="FD387" s="114"/>
      <c r="FE387" s="114"/>
      <c r="FF387" s="114"/>
      <c r="FG387" s="114"/>
      <c r="FH387" s="114"/>
      <c r="FI387" s="114"/>
      <c r="FJ387" s="114"/>
      <c r="FK387" s="114"/>
      <c r="FL387" s="114"/>
      <c r="FM387" s="114"/>
      <c r="FN387" s="114"/>
      <c r="FO387" s="114"/>
      <c r="FP387" s="114"/>
      <c r="FQ387" s="114"/>
      <c r="FR387" s="114"/>
      <c r="FS387" s="114"/>
      <c r="FT387" s="114"/>
      <c r="FU387" s="114"/>
      <c r="FV387" s="114"/>
      <c r="FW387" s="114"/>
      <c r="FX387" s="114"/>
      <c r="FY387" s="114"/>
      <c r="FZ387" s="114"/>
      <c r="GA387" s="114"/>
      <c r="GB387" s="114"/>
      <c r="GC387" s="114"/>
      <c r="GD387" s="114"/>
      <c r="GE387" s="114"/>
      <c r="GF387" s="114"/>
      <c r="GG387" s="114"/>
      <c r="GH387" s="114"/>
      <c r="GI387" s="114"/>
      <c r="GJ387" s="114"/>
      <c r="GK387" s="114"/>
      <c r="GL387" s="114"/>
      <c r="GM387" s="114"/>
      <c r="GN387" s="114"/>
      <c r="GO387" s="114"/>
      <c r="GP387" s="114"/>
      <c r="GQ387" s="114"/>
      <c r="GR387" s="114"/>
      <c r="GS387" s="114"/>
      <c r="GT387" s="114"/>
      <c r="GU387" s="114"/>
      <c r="GV387" s="114"/>
      <c r="GW387" s="114"/>
      <c r="GX387" s="114"/>
      <c r="GY387" s="114"/>
      <c r="GZ387" s="114"/>
      <c r="HA387" s="114"/>
      <c r="HB387" s="114"/>
      <c r="HC387" s="114"/>
      <c r="HD387" s="114"/>
      <c r="HE387" s="114"/>
      <c r="HF387" s="114"/>
      <c r="HG387" s="114"/>
      <c r="HH387" s="114"/>
      <c r="HI387" s="114"/>
      <c r="HJ387" s="114"/>
      <c r="HK387" s="114"/>
      <c r="HL387" s="114"/>
      <c r="HM387" s="114"/>
      <c r="HN387" s="114"/>
      <c r="HO387" s="114"/>
      <c r="HP387" s="114"/>
      <c r="HQ387" s="114"/>
      <c r="HR387" s="114"/>
      <c r="HS387" s="114"/>
      <c r="HT387" s="114"/>
      <c r="HU387" s="114"/>
      <c r="HV387" s="114"/>
      <c r="HW387" s="114"/>
      <c r="HX387" s="114"/>
      <c r="HY387" s="114"/>
      <c r="HZ387" s="114"/>
      <c r="IA387" s="114"/>
      <c r="IB387" s="114"/>
      <c r="IC387" s="114"/>
      <c r="ID387" s="114"/>
      <c r="IE387" s="114"/>
      <c r="IF387" s="114"/>
      <c r="IG387" s="114"/>
      <c r="IH387" s="114"/>
      <c r="II387" s="114"/>
      <c r="IJ387" s="114"/>
      <c r="IK387" s="114"/>
      <c r="IL387" s="114"/>
      <c r="IM387" s="114"/>
      <c r="IN387" s="114"/>
      <c r="IO387" s="114"/>
      <c r="IP387" s="114"/>
      <c r="IQ387" s="114"/>
      <c r="IR387" s="114"/>
      <c r="IS387" s="114"/>
      <c r="IT387" s="114"/>
      <c r="IU387" s="114"/>
      <c r="IV387" s="114"/>
      <c r="IW387" s="114"/>
      <c r="IX387" s="114"/>
      <c r="IY387" s="114"/>
      <c r="IZ387" s="114"/>
      <c r="JA387" s="114"/>
      <c r="JB387" s="114"/>
      <c r="JC387" s="114"/>
      <c r="JD387" s="114"/>
      <c r="JE387" s="114"/>
      <c r="JF387" s="114"/>
      <c r="JG387" s="114"/>
      <c r="JH387" s="114"/>
      <c r="JI387" s="114"/>
      <c r="JJ387" s="114"/>
      <c r="JK387" s="114"/>
      <c r="JL387" s="114"/>
      <c r="JM387" s="114"/>
      <c r="JN387" s="114"/>
      <c r="JO387" s="114"/>
      <c r="JP387" s="114"/>
      <c r="JQ387" s="114"/>
      <c r="JR387" s="114"/>
      <c r="JS387" s="114"/>
      <c r="JT387" s="114"/>
      <c r="JU387" s="114"/>
      <c r="JV387" s="114"/>
      <c r="JW387" s="114"/>
      <c r="JX387" s="114"/>
      <c r="JY387" s="114"/>
      <c r="JZ387" s="114"/>
      <c r="KA387" s="114"/>
      <c r="KB387" s="114"/>
      <c r="KC387" s="114"/>
      <c r="KD387" s="114"/>
      <c r="KE387" s="114"/>
      <c r="KF387" s="114"/>
      <c r="KG387" s="114"/>
      <c r="KH387" s="114"/>
      <c r="KI387" s="114"/>
      <c r="KJ387" s="114"/>
      <c r="KK387" s="114"/>
      <c r="KL387" s="114"/>
      <c r="KM387" s="114"/>
      <c r="KN387" s="114"/>
      <c r="KO387" s="114"/>
      <c r="KP387" s="114"/>
      <c r="KQ387" s="114"/>
      <c r="KR387" s="114"/>
      <c r="KS387" s="114"/>
      <c r="KT387" s="114"/>
      <c r="KU387" s="114"/>
      <c r="KV387" s="114"/>
      <c r="KW387" s="114"/>
      <c r="KX387" s="114"/>
      <c r="KY387" s="114"/>
      <c r="KZ387" s="114"/>
      <c r="LA387" s="114"/>
      <c r="LB387" s="114"/>
      <c r="LC387" s="114"/>
    </row>
    <row r="388" spans="1:315" s="139" customFormat="1" ht="25" customHeight="1">
      <c r="A388" s="137"/>
      <c r="B388" s="170"/>
      <c r="C388" s="171"/>
      <c r="D388" s="172"/>
      <c r="E388" s="173"/>
      <c r="F388" s="173"/>
      <c r="G388" s="173"/>
      <c r="H388" s="174"/>
      <c r="I388" s="137"/>
      <c r="J388" s="175" t="str">
        <f t="shared" si="12"/>
        <v/>
      </c>
      <c r="K388" s="176"/>
      <c r="L388" s="177" t="str">
        <f t="shared" si="13"/>
        <v/>
      </c>
      <c r="M388" s="176"/>
      <c r="N388" s="177" t="str">
        <f t="shared" si="14"/>
        <v/>
      </c>
      <c r="O388" s="176"/>
      <c r="P388" s="177" t="str">
        <f t="shared" si="15"/>
        <v/>
      </c>
      <c r="Q388" s="178"/>
      <c r="R388" s="137"/>
      <c r="S388" s="175" t="str">
        <f t="shared" si="16"/>
        <v/>
      </c>
      <c r="T388" s="176"/>
      <c r="U388" s="177" t="str">
        <f t="shared" si="17"/>
        <v/>
      </c>
      <c r="V388" s="176"/>
      <c r="W388" s="177" t="str">
        <f t="shared" si="18"/>
        <v/>
      </c>
      <c r="X388" s="176"/>
      <c r="Y388" s="179" t="str">
        <f t="shared" si="19"/>
        <v/>
      </c>
      <c r="Z388" s="180"/>
      <c r="AA388" s="137"/>
      <c r="AB388" s="181"/>
      <c r="AC388" s="182" t="str">
        <f t="shared" si="10"/>
        <v/>
      </c>
      <c r="AD388" s="183" t="str">
        <f t="shared" si="11"/>
        <v/>
      </c>
      <c r="AE388" s="184"/>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7"/>
      <c r="BE388" s="137"/>
      <c r="BF388" s="137"/>
      <c r="BG388" s="137"/>
      <c r="BH388" s="137"/>
      <c r="BI388" s="137"/>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14"/>
      <c r="EH388" s="114"/>
      <c r="EI388" s="114"/>
      <c r="EJ388" s="114"/>
      <c r="EK388" s="114"/>
      <c r="EL388" s="114"/>
      <c r="EM388" s="114"/>
      <c r="EN388" s="114"/>
      <c r="EO388" s="114"/>
      <c r="EP388" s="114"/>
      <c r="EQ388" s="114"/>
      <c r="ER388" s="114"/>
      <c r="ES388" s="114"/>
      <c r="ET388" s="114"/>
      <c r="EU388" s="114"/>
      <c r="EV388" s="114"/>
      <c r="EW388" s="114"/>
      <c r="EX388" s="114"/>
      <c r="EY388" s="114"/>
      <c r="EZ388" s="114"/>
      <c r="FA388" s="114"/>
      <c r="FB388" s="114"/>
      <c r="FC388" s="114"/>
      <c r="FD388" s="114"/>
      <c r="FE388" s="114"/>
      <c r="FF388" s="114"/>
      <c r="FG388" s="114"/>
      <c r="FH388" s="114"/>
      <c r="FI388" s="114"/>
      <c r="FJ388" s="114"/>
      <c r="FK388" s="114"/>
      <c r="FL388" s="114"/>
      <c r="FM388" s="114"/>
      <c r="FN388" s="114"/>
      <c r="FO388" s="114"/>
      <c r="FP388" s="114"/>
      <c r="FQ388" s="114"/>
      <c r="FR388" s="114"/>
      <c r="FS388" s="114"/>
      <c r="FT388" s="114"/>
      <c r="FU388" s="114"/>
      <c r="FV388" s="114"/>
      <c r="FW388" s="114"/>
      <c r="FX388" s="114"/>
      <c r="FY388" s="114"/>
      <c r="FZ388" s="114"/>
      <c r="GA388" s="114"/>
      <c r="GB388" s="114"/>
      <c r="GC388" s="114"/>
      <c r="GD388" s="114"/>
      <c r="GE388" s="114"/>
      <c r="GF388" s="114"/>
      <c r="GG388" s="114"/>
      <c r="GH388" s="114"/>
      <c r="GI388" s="114"/>
      <c r="GJ388" s="114"/>
      <c r="GK388" s="114"/>
      <c r="GL388" s="114"/>
      <c r="GM388" s="114"/>
      <c r="GN388" s="114"/>
      <c r="GO388" s="114"/>
      <c r="GP388" s="114"/>
      <c r="GQ388" s="114"/>
      <c r="GR388" s="114"/>
      <c r="GS388" s="114"/>
      <c r="GT388" s="114"/>
      <c r="GU388" s="114"/>
      <c r="GV388" s="114"/>
      <c r="GW388" s="114"/>
      <c r="GX388" s="114"/>
      <c r="GY388" s="114"/>
      <c r="GZ388" s="114"/>
      <c r="HA388" s="114"/>
      <c r="HB388" s="114"/>
      <c r="HC388" s="114"/>
      <c r="HD388" s="114"/>
      <c r="HE388" s="114"/>
      <c r="HF388" s="114"/>
      <c r="HG388" s="114"/>
      <c r="HH388" s="114"/>
      <c r="HI388" s="114"/>
      <c r="HJ388" s="114"/>
      <c r="HK388" s="114"/>
      <c r="HL388" s="114"/>
      <c r="HM388" s="114"/>
      <c r="HN388" s="114"/>
      <c r="HO388" s="114"/>
      <c r="HP388" s="114"/>
      <c r="HQ388" s="114"/>
      <c r="HR388" s="114"/>
      <c r="HS388" s="114"/>
      <c r="HT388" s="114"/>
      <c r="HU388" s="114"/>
      <c r="HV388" s="114"/>
      <c r="HW388" s="114"/>
      <c r="HX388" s="114"/>
      <c r="HY388" s="114"/>
      <c r="HZ388" s="114"/>
      <c r="IA388" s="114"/>
      <c r="IB388" s="114"/>
      <c r="IC388" s="114"/>
      <c r="ID388" s="114"/>
      <c r="IE388" s="114"/>
      <c r="IF388" s="114"/>
      <c r="IG388" s="114"/>
      <c r="IH388" s="114"/>
      <c r="II388" s="114"/>
      <c r="IJ388" s="114"/>
      <c r="IK388" s="114"/>
      <c r="IL388" s="114"/>
      <c r="IM388" s="114"/>
      <c r="IN388" s="114"/>
      <c r="IO388" s="114"/>
      <c r="IP388" s="114"/>
      <c r="IQ388" s="114"/>
      <c r="IR388" s="114"/>
      <c r="IS388" s="114"/>
      <c r="IT388" s="114"/>
      <c r="IU388" s="114"/>
      <c r="IV388" s="114"/>
      <c r="IW388" s="114"/>
      <c r="IX388" s="114"/>
      <c r="IY388" s="114"/>
      <c r="IZ388" s="114"/>
      <c r="JA388" s="114"/>
      <c r="JB388" s="114"/>
      <c r="JC388" s="114"/>
      <c r="JD388" s="114"/>
      <c r="JE388" s="114"/>
      <c r="JF388" s="114"/>
      <c r="JG388" s="114"/>
      <c r="JH388" s="114"/>
      <c r="JI388" s="114"/>
      <c r="JJ388" s="114"/>
      <c r="JK388" s="114"/>
      <c r="JL388" s="114"/>
      <c r="JM388" s="114"/>
      <c r="JN388" s="114"/>
      <c r="JO388" s="114"/>
      <c r="JP388" s="114"/>
      <c r="JQ388" s="114"/>
      <c r="JR388" s="114"/>
      <c r="JS388" s="114"/>
      <c r="JT388" s="114"/>
      <c r="JU388" s="114"/>
      <c r="JV388" s="114"/>
      <c r="JW388" s="114"/>
      <c r="JX388" s="114"/>
      <c r="JY388" s="114"/>
      <c r="JZ388" s="114"/>
      <c r="KA388" s="114"/>
      <c r="KB388" s="114"/>
      <c r="KC388" s="114"/>
      <c r="KD388" s="114"/>
      <c r="KE388" s="114"/>
      <c r="KF388" s="114"/>
      <c r="KG388" s="114"/>
      <c r="KH388" s="114"/>
      <c r="KI388" s="114"/>
      <c r="KJ388" s="114"/>
      <c r="KK388" s="114"/>
      <c r="KL388" s="114"/>
      <c r="KM388" s="114"/>
      <c r="KN388" s="114"/>
      <c r="KO388" s="114"/>
      <c r="KP388" s="114"/>
      <c r="KQ388" s="114"/>
      <c r="KR388" s="114"/>
      <c r="KS388" s="114"/>
      <c r="KT388" s="114"/>
      <c r="KU388" s="114"/>
      <c r="KV388" s="114"/>
      <c r="KW388" s="114"/>
      <c r="KX388" s="114"/>
      <c r="KY388" s="114"/>
      <c r="KZ388" s="114"/>
      <c r="LA388" s="114"/>
      <c r="LB388" s="114"/>
      <c r="LC388" s="114"/>
    </row>
    <row r="389" spans="1:315" s="139" customFormat="1" ht="25" customHeight="1">
      <c r="A389" s="137"/>
      <c r="B389" s="170"/>
      <c r="C389" s="171"/>
      <c r="D389" s="172"/>
      <c r="E389" s="173"/>
      <c r="F389" s="173"/>
      <c r="G389" s="173"/>
      <c r="H389" s="174"/>
      <c r="I389" s="137"/>
      <c r="J389" s="175" t="str">
        <f t="shared" si="12"/>
        <v/>
      </c>
      <c r="K389" s="176"/>
      <c r="L389" s="177" t="str">
        <f t="shared" si="13"/>
        <v/>
      </c>
      <c r="M389" s="176"/>
      <c r="N389" s="177" t="str">
        <f t="shared" si="14"/>
        <v/>
      </c>
      <c r="O389" s="176"/>
      <c r="P389" s="177" t="str">
        <f t="shared" si="15"/>
        <v/>
      </c>
      <c r="Q389" s="178"/>
      <c r="R389" s="137"/>
      <c r="S389" s="175" t="str">
        <f t="shared" si="16"/>
        <v/>
      </c>
      <c r="T389" s="176"/>
      <c r="U389" s="177" t="str">
        <f t="shared" si="17"/>
        <v/>
      </c>
      <c r="V389" s="176"/>
      <c r="W389" s="177" t="str">
        <f t="shared" si="18"/>
        <v/>
      </c>
      <c r="X389" s="176"/>
      <c r="Y389" s="179" t="str">
        <f t="shared" si="19"/>
        <v/>
      </c>
      <c r="Z389" s="180"/>
      <c r="AA389" s="137"/>
      <c r="AB389" s="181"/>
      <c r="AC389" s="182" t="str">
        <f t="shared" si="10"/>
        <v/>
      </c>
      <c r="AD389" s="183" t="str">
        <f t="shared" si="11"/>
        <v/>
      </c>
      <c r="AE389" s="184"/>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7"/>
      <c r="BE389" s="137"/>
      <c r="BF389" s="137"/>
      <c r="BG389" s="137"/>
      <c r="BH389" s="137"/>
      <c r="BI389" s="137"/>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14"/>
      <c r="EH389" s="114"/>
      <c r="EI389" s="114"/>
      <c r="EJ389" s="114"/>
      <c r="EK389" s="114"/>
      <c r="EL389" s="114"/>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c r="FH389" s="114"/>
      <c r="FI389" s="114"/>
      <c r="FJ389" s="114"/>
      <c r="FK389" s="114"/>
      <c r="FL389" s="114"/>
      <c r="FM389" s="114"/>
      <c r="FN389" s="114"/>
      <c r="FO389" s="114"/>
      <c r="FP389" s="114"/>
      <c r="FQ389" s="114"/>
      <c r="FR389" s="114"/>
      <c r="FS389" s="114"/>
      <c r="FT389" s="114"/>
      <c r="FU389" s="114"/>
      <c r="FV389" s="114"/>
      <c r="FW389" s="114"/>
      <c r="FX389" s="114"/>
      <c r="FY389" s="114"/>
      <c r="FZ389" s="114"/>
      <c r="GA389" s="114"/>
      <c r="GB389" s="114"/>
      <c r="GC389" s="114"/>
      <c r="GD389" s="114"/>
      <c r="GE389" s="114"/>
      <c r="GF389" s="114"/>
      <c r="GG389" s="114"/>
      <c r="GH389" s="114"/>
      <c r="GI389" s="114"/>
      <c r="GJ389" s="114"/>
      <c r="GK389" s="114"/>
      <c r="GL389" s="114"/>
      <c r="GM389" s="114"/>
      <c r="GN389" s="114"/>
      <c r="GO389" s="114"/>
      <c r="GP389" s="114"/>
      <c r="GQ389" s="114"/>
      <c r="GR389" s="114"/>
      <c r="GS389" s="114"/>
      <c r="GT389" s="114"/>
      <c r="GU389" s="114"/>
      <c r="GV389" s="114"/>
      <c r="GW389" s="114"/>
      <c r="GX389" s="114"/>
      <c r="GY389" s="114"/>
      <c r="GZ389" s="114"/>
      <c r="HA389" s="114"/>
      <c r="HB389" s="114"/>
      <c r="HC389" s="114"/>
      <c r="HD389" s="114"/>
      <c r="HE389" s="114"/>
      <c r="HF389" s="114"/>
      <c r="HG389" s="114"/>
      <c r="HH389" s="114"/>
      <c r="HI389" s="114"/>
      <c r="HJ389" s="114"/>
      <c r="HK389" s="114"/>
      <c r="HL389" s="114"/>
      <c r="HM389" s="114"/>
      <c r="HN389" s="114"/>
      <c r="HO389" s="114"/>
      <c r="HP389" s="114"/>
      <c r="HQ389" s="114"/>
      <c r="HR389" s="114"/>
      <c r="HS389" s="114"/>
      <c r="HT389" s="114"/>
      <c r="HU389" s="114"/>
      <c r="HV389" s="114"/>
      <c r="HW389" s="114"/>
      <c r="HX389" s="114"/>
      <c r="HY389" s="114"/>
      <c r="HZ389" s="114"/>
      <c r="IA389" s="114"/>
      <c r="IB389" s="114"/>
      <c r="IC389" s="114"/>
      <c r="ID389" s="114"/>
      <c r="IE389" s="114"/>
      <c r="IF389" s="114"/>
      <c r="IG389" s="114"/>
      <c r="IH389" s="114"/>
      <c r="II389" s="114"/>
      <c r="IJ389" s="114"/>
      <c r="IK389" s="114"/>
      <c r="IL389" s="114"/>
      <c r="IM389" s="114"/>
      <c r="IN389" s="114"/>
      <c r="IO389" s="114"/>
      <c r="IP389" s="114"/>
      <c r="IQ389" s="114"/>
      <c r="IR389" s="114"/>
      <c r="IS389" s="114"/>
      <c r="IT389" s="114"/>
      <c r="IU389" s="114"/>
      <c r="IV389" s="114"/>
      <c r="IW389" s="114"/>
      <c r="IX389" s="114"/>
      <c r="IY389" s="114"/>
      <c r="IZ389" s="114"/>
      <c r="JA389" s="114"/>
      <c r="JB389" s="114"/>
      <c r="JC389" s="114"/>
      <c r="JD389" s="114"/>
      <c r="JE389" s="114"/>
      <c r="JF389" s="114"/>
      <c r="JG389" s="114"/>
      <c r="JH389" s="114"/>
      <c r="JI389" s="114"/>
      <c r="JJ389" s="114"/>
      <c r="JK389" s="114"/>
      <c r="JL389" s="114"/>
      <c r="JM389" s="114"/>
      <c r="JN389" s="114"/>
      <c r="JO389" s="114"/>
      <c r="JP389" s="114"/>
      <c r="JQ389" s="114"/>
      <c r="JR389" s="114"/>
      <c r="JS389" s="114"/>
      <c r="JT389" s="114"/>
      <c r="JU389" s="114"/>
      <c r="JV389" s="114"/>
      <c r="JW389" s="114"/>
      <c r="JX389" s="114"/>
      <c r="JY389" s="114"/>
      <c r="JZ389" s="114"/>
      <c r="KA389" s="114"/>
      <c r="KB389" s="114"/>
      <c r="KC389" s="114"/>
      <c r="KD389" s="114"/>
      <c r="KE389" s="114"/>
      <c r="KF389" s="114"/>
      <c r="KG389" s="114"/>
      <c r="KH389" s="114"/>
      <c r="KI389" s="114"/>
      <c r="KJ389" s="114"/>
      <c r="KK389" s="114"/>
      <c r="KL389" s="114"/>
      <c r="KM389" s="114"/>
      <c r="KN389" s="114"/>
      <c r="KO389" s="114"/>
      <c r="KP389" s="114"/>
      <c r="KQ389" s="114"/>
      <c r="KR389" s="114"/>
      <c r="KS389" s="114"/>
      <c r="KT389" s="114"/>
      <c r="KU389" s="114"/>
      <c r="KV389" s="114"/>
      <c r="KW389" s="114"/>
      <c r="KX389" s="114"/>
      <c r="KY389" s="114"/>
      <c r="KZ389" s="114"/>
      <c r="LA389" s="114"/>
      <c r="LB389" s="114"/>
      <c r="LC389" s="114"/>
    </row>
    <row r="390" spans="1:315" s="139" customFormat="1" ht="25" customHeight="1">
      <c r="A390" s="137"/>
      <c r="B390" s="170"/>
      <c r="C390" s="171"/>
      <c r="D390" s="172"/>
      <c r="E390" s="173"/>
      <c r="F390" s="173"/>
      <c r="G390" s="173"/>
      <c r="H390" s="174"/>
      <c r="I390" s="137"/>
      <c r="J390" s="175" t="str">
        <f t="shared" si="12"/>
        <v/>
      </c>
      <c r="K390" s="176"/>
      <c r="L390" s="177" t="str">
        <f t="shared" si="13"/>
        <v/>
      </c>
      <c r="M390" s="176"/>
      <c r="N390" s="177" t="str">
        <f t="shared" si="14"/>
        <v/>
      </c>
      <c r="O390" s="176"/>
      <c r="P390" s="177" t="str">
        <f t="shared" si="15"/>
        <v/>
      </c>
      <c r="Q390" s="178"/>
      <c r="R390" s="137"/>
      <c r="S390" s="175" t="str">
        <f t="shared" si="16"/>
        <v/>
      </c>
      <c r="T390" s="176"/>
      <c r="U390" s="177" t="str">
        <f t="shared" si="17"/>
        <v/>
      </c>
      <c r="V390" s="176"/>
      <c r="W390" s="177" t="str">
        <f t="shared" si="18"/>
        <v/>
      </c>
      <c r="X390" s="176"/>
      <c r="Y390" s="179" t="str">
        <f t="shared" si="19"/>
        <v/>
      </c>
      <c r="Z390" s="180"/>
      <c r="AA390" s="137"/>
      <c r="AB390" s="181"/>
      <c r="AC390" s="182" t="str">
        <f t="shared" si="10"/>
        <v/>
      </c>
      <c r="AD390" s="183" t="str">
        <f t="shared" si="11"/>
        <v/>
      </c>
      <c r="AE390" s="184"/>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c r="BG390" s="137"/>
      <c r="BH390" s="137"/>
      <c r="BI390" s="137"/>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c r="FD390" s="114"/>
      <c r="FE390" s="114"/>
      <c r="FF390" s="114"/>
      <c r="FG390" s="114"/>
      <c r="FH390" s="114"/>
      <c r="FI390" s="114"/>
      <c r="FJ390" s="114"/>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c r="GJ390" s="114"/>
      <c r="GK390" s="114"/>
      <c r="GL390" s="114"/>
      <c r="GM390" s="114"/>
      <c r="GN390" s="114"/>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c r="IC390" s="114"/>
      <c r="ID390" s="114"/>
      <c r="IE390" s="114"/>
      <c r="IF390" s="114"/>
      <c r="IG390" s="114"/>
      <c r="IH390" s="114"/>
      <c r="II390" s="114"/>
      <c r="IJ390" s="114"/>
      <c r="IK390" s="114"/>
      <c r="IL390" s="114"/>
      <c r="IM390" s="114"/>
      <c r="IN390" s="114"/>
      <c r="IO390" s="114"/>
      <c r="IP390" s="114"/>
      <c r="IQ390" s="114"/>
      <c r="IR390" s="114"/>
      <c r="IS390" s="114"/>
      <c r="IT390" s="114"/>
      <c r="IU390" s="114"/>
      <c r="IV390" s="114"/>
      <c r="IW390" s="114"/>
      <c r="IX390" s="114"/>
      <c r="IY390" s="114"/>
      <c r="IZ390" s="114"/>
      <c r="JA390" s="114"/>
      <c r="JB390" s="114"/>
      <c r="JC390" s="114"/>
      <c r="JD390" s="114"/>
      <c r="JE390" s="114"/>
      <c r="JF390" s="114"/>
      <c r="JG390" s="114"/>
      <c r="JH390" s="114"/>
      <c r="JI390" s="114"/>
      <c r="JJ390" s="114"/>
      <c r="JK390" s="114"/>
      <c r="JL390" s="114"/>
      <c r="JM390" s="114"/>
      <c r="JN390" s="114"/>
      <c r="JO390" s="114"/>
      <c r="JP390" s="114"/>
      <c r="JQ390" s="114"/>
      <c r="JR390" s="114"/>
      <c r="JS390" s="114"/>
      <c r="JT390" s="114"/>
      <c r="JU390" s="114"/>
      <c r="JV390" s="114"/>
      <c r="JW390" s="114"/>
      <c r="JX390" s="114"/>
      <c r="JY390" s="114"/>
      <c r="JZ390" s="114"/>
      <c r="KA390" s="114"/>
      <c r="KB390" s="114"/>
      <c r="KC390" s="114"/>
      <c r="KD390" s="114"/>
      <c r="KE390" s="114"/>
      <c r="KF390" s="114"/>
      <c r="KG390" s="114"/>
      <c r="KH390" s="114"/>
      <c r="KI390" s="114"/>
      <c r="KJ390" s="114"/>
      <c r="KK390" s="114"/>
      <c r="KL390" s="114"/>
      <c r="KM390" s="114"/>
      <c r="KN390" s="114"/>
      <c r="KO390" s="114"/>
      <c r="KP390" s="114"/>
      <c r="KQ390" s="114"/>
      <c r="KR390" s="114"/>
      <c r="KS390" s="114"/>
      <c r="KT390" s="114"/>
      <c r="KU390" s="114"/>
      <c r="KV390" s="114"/>
      <c r="KW390" s="114"/>
      <c r="KX390" s="114"/>
      <c r="KY390" s="114"/>
      <c r="KZ390" s="114"/>
      <c r="LA390" s="114"/>
      <c r="LB390" s="114"/>
      <c r="LC390" s="114"/>
    </row>
    <row r="391" spans="1:315" s="139" customFormat="1" ht="25" customHeight="1">
      <c r="A391" s="137"/>
      <c r="B391" s="170"/>
      <c r="C391" s="171"/>
      <c r="D391" s="172"/>
      <c r="E391" s="173"/>
      <c r="F391" s="173"/>
      <c r="G391" s="173"/>
      <c r="H391" s="174"/>
      <c r="I391" s="137"/>
      <c r="J391" s="175" t="str">
        <f t="shared" si="12"/>
        <v/>
      </c>
      <c r="K391" s="176"/>
      <c r="L391" s="177" t="str">
        <f t="shared" si="13"/>
        <v/>
      </c>
      <c r="M391" s="176"/>
      <c r="N391" s="177" t="str">
        <f t="shared" si="14"/>
        <v/>
      </c>
      <c r="O391" s="176"/>
      <c r="P391" s="177" t="str">
        <f t="shared" si="15"/>
        <v/>
      </c>
      <c r="Q391" s="178"/>
      <c r="R391" s="137"/>
      <c r="S391" s="175" t="str">
        <f t="shared" si="16"/>
        <v/>
      </c>
      <c r="T391" s="176"/>
      <c r="U391" s="177" t="str">
        <f t="shared" si="17"/>
        <v/>
      </c>
      <c r="V391" s="176"/>
      <c r="W391" s="177" t="str">
        <f t="shared" si="18"/>
        <v/>
      </c>
      <c r="X391" s="176"/>
      <c r="Y391" s="179" t="str">
        <f t="shared" si="19"/>
        <v/>
      </c>
      <c r="Z391" s="180"/>
      <c r="AA391" s="137"/>
      <c r="AB391" s="181"/>
      <c r="AC391" s="182" t="str">
        <f t="shared" si="10"/>
        <v/>
      </c>
      <c r="AD391" s="183" t="str">
        <f t="shared" si="11"/>
        <v/>
      </c>
      <c r="AE391" s="184"/>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7"/>
      <c r="BE391" s="137"/>
      <c r="BF391" s="137"/>
      <c r="BG391" s="137"/>
      <c r="BH391" s="137"/>
      <c r="BI391" s="137"/>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c r="FE391" s="114"/>
      <c r="FF391" s="114"/>
      <c r="FG391" s="114"/>
      <c r="FH391" s="114"/>
      <c r="FI391" s="114"/>
      <c r="FJ391" s="114"/>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c r="GJ391" s="114"/>
      <c r="GK391" s="114"/>
      <c r="GL391" s="114"/>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c r="IC391" s="114"/>
      <c r="ID391" s="114"/>
      <c r="IE391" s="114"/>
      <c r="IF391" s="114"/>
      <c r="IG391" s="114"/>
      <c r="IH391" s="114"/>
      <c r="II391" s="114"/>
      <c r="IJ391" s="114"/>
      <c r="IK391" s="114"/>
      <c r="IL391" s="114"/>
      <c r="IM391" s="114"/>
      <c r="IN391" s="114"/>
      <c r="IO391" s="114"/>
      <c r="IP391" s="114"/>
      <c r="IQ391" s="114"/>
      <c r="IR391" s="114"/>
      <c r="IS391" s="114"/>
      <c r="IT391" s="114"/>
      <c r="IU391" s="114"/>
      <c r="IV391" s="114"/>
      <c r="IW391" s="114"/>
      <c r="IX391" s="114"/>
      <c r="IY391" s="114"/>
      <c r="IZ391" s="114"/>
      <c r="JA391" s="114"/>
      <c r="JB391" s="114"/>
      <c r="JC391" s="114"/>
      <c r="JD391" s="114"/>
      <c r="JE391" s="114"/>
      <c r="JF391" s="114"/>
      <c r="JG391" s="114"/>
      <c r="JH391" s="114"/>
      <c r="JI391" s="114"/>
      <c r="JJ391" s="114"/>
      <c r="JK391" s="114"/>
      <c r="JL391" s="114"/>
      <c r="JM391" s="114"/>
      <c r="JN391" s="114"/>
      <c r="JO391" s="114"/>
      <c r="JP391" s="114"/>
      <c r="JQ391" s="114"/>
      <c r="JR391" s="114"/>
      <c r="JS391" s="114"/>
      <c r="JT391" s="114"/>
      <c r="JU391" s="114"/>
      <c r="JV391" s="114"/>
      <c r="JW391" s="114"/>
      <c r="JX391" s="114"/>
      <c r="JY391" s="114"/>
      <c r="JZ391" s="114"/>
      <c r="KA391" s="114"/>
      <c r="KB391" s="114"/>
      <c r="KC391" s="114"/>
      <c r="KD391" s="114"/>
      <c r="KE391" s="114"/>
      <c r="KF391" s="114"/>
      <c r="KG391" s="114"/>
      <c r="KH391" s="114"/>
      <c r="KI391" s="114"/>
      <c r="KJ391" s="114"/>
      <c r="KK391" s="114"/>
      <c r="KL391" s="114"/>
      <c r="KM391" s="114"/>
      <c r="KN391" s="114"/>
      <c r="KO391" s="114"/>
      <c r="KP391" s="114"/>
      <c r="KQ391" s="114"/>
      <c r="KR391" s="114"/>
      <c r="KS391" s="114"/>
      <c r="KT391" s="114"/>
      <c r="KU391" s="114"/>
      <c r="KV391" s="114"/>
      <c r="KW391" s="114"/>
      <c r="KX391" s="114"/>
      <c r="KY391" s="114"/>
      <c r="KZ391" s="114"/>
      <c r="LA391" s="114"/>
      <c r="LB391" s="114"/>
      <c r="LC391" s="114"/>
    </row>
    <row r="392" spans="1:315" s="139" customFormat="1" ht="25" customHeight="1">
      <c r="A392" s="137"/>
      <c r="B392" s="170"/>
      <c r="C392" s="171"/>
      <c r="D392" s="172"/>
      <c r="E392" s="173"/>
      <c r="F392" s="173"/>
      <c r="G392" s="173"/>
      <c r="H392" s="174"/>
      <c r="I392" s="137"/>
      <c r="J392" s="175" t="str">
        <f t="shared" si="12"/>
        <v/>
      </c>
      <c r="K392" s="176"/>
      <c r="L392" s="177" t="str">
        <f t="shared" si="13"/>
        <v/>
      </c>
      <c r="M392" s="176"/>
      <c r="N392" s="177" t="str">
        <f t="shared" si="14"/>
        <v/>
      </c>
      <c r="O392" s="176"/>
      <c r="P392" s="177" t="str">
        <f t="shared" si="15"/>
        <v/>
      </c>
      <c r="Q392" s="178"/>
      <c r="R392" s="137"/>
      <c r="S392" s="175" t="str">
        <f t="shared" si="16"/>
        <v/>
      </c>
      <c r="T392" s="176"/>
      <c r="U392" s="177" t="str">
        <f t="shared" si="17"/>
        <v/>
      </c>
      <c r="V392" s="176"/>
      <c r="W392" s="177" t="str">
        <f t="shared" si="18"/>
        <v/>
      </c>
      <c r="X392" s="176"/>
      <c r="Y392" s="179" t="str">
        <f t="shared" si="19"/>
        <v/>
      </c>
      <c r="Z392" s="180"/>
      <c r="AA392" s="137"/>
      <c r="AB392" s="181"/>
      <c r="AC392" s="182" t="str">
        <f t="shared" si="10"/>
        <v/>
      </c>
      <c r="AD392" s="183" t="str">
        <f t="shared" si="11"/>
        <v/>
      </c>
      <c r="AE392" s="184"/>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7"/>
      <c r="BE392" s="137"/>
      <c r="BF392" s="137"/>
      <c r="BG392" s="137"/>
      <c r="BH392" s="137"/>
      <c r="BI392" s="137"/>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c r="EV392" s="114"/>
      <c r="EW392" s="114"/>
      <c r="EX392" s="114"/>
      <c r="EY392" s="114"/>
      <c r="EZ392" s="114"/>
      <c r="FA392" s="114"/>
      <c r="FB392" s="114"/>
      <c r="FC392" s="114"/>
      <c r="FD392" s="114"/>
      <c r="FE392" s="114"/>
      <c r="FF392" s="114"/>
      <c r="FG392" s="114"/>
      <c r="FH392" s="114"/>
      <c r="FI392" s="114"/>
      <c r="FJ392" s="114"/>
      <c r="FK392" s="114"/>
      <c r="FL392" s="114"/>
      <c r="FM392" s="114"/>
      <c r="FN392" s="114"/>
      <c r="FO392" s="114"/>
      <c r="FP392" s="114"/>
      <c r="FQ392" s="114"/>
      <c r="FR392" s="114"/>
      <c r="FS392" s="114"/>
      <c r="FT392" s="114"/>
      <c r="FU392" s="114"/>
      <c r="FV392" s="114"/>
      <c r="FW392" s="114"/>
      <c r="FX392" s="114"/>
      <c r="FY392" s="114"/>
      <c r="FZ392" s="114"/>
      <c r="GA392" s="114"/>
      <c r="GB392" s="114"/>
      <c r="GC392" s="114"/>
      <c r="GD392" s="114"/>
      <c r="GE392" s="114"/>
      <c r="GF392" s="114"/>
      <c r="GG392" s="114"/>
      <c r="GH392" s="114"/>
      <c r="GI392" s="114"/>
      <c r="GJ392" s="114"/>
      <c r="GK392" s="114"/>
      <c r="GL392" s="114"/>
      <c r="GM392" s="114"/>
      <c r="GN392" s="114"/>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c r="IC392" s="114"/>
      <c r="ID392" s="114"/>
      <c r="IE392" s="114"/>
      <c r="IF392" s="114"/>
      <c r="IG392" s="114"/>
      <c r="IH392" s="114"/>
      <c r="II392" s="114"/>
      <c r="IJ392" s="114"/>
      <c r="IK392" s="114"/>
      <c r="IL392" s="114"/>
      <c r="IM392" s="114"/>
      <c r="IN392" s="114"/>
      <c r="IO392" s="114"/>
      <c r="IP392" s="114"/>
      <c r="IQ392" s="114"/>
      <c r="IR392" s="114"/>
      <c r="IS392" s="114"/>
      <c r="IT392" s="114"/>
      <c r="IU392" s="114"/>
      <c r="IV392" s="114"/>
      <c r="IW392" s="114"/>
      <c r="IX392" s="114"/>
      <c r="IY392" s="114"/>
      <c r="IZ392" s="114"/>
      <c r="JA392" s="114"/>
      <c r="JB392" s="114"/>
      <c r="JC392" s="114"/>
      <c r="JD392" s="114"/>
      <c r="JE392" s="114"/>
      <c r="JF392" s="114"/>
      <c r="JG392" s="114"/>
      <c r="JH392" s="114"/>
      <c r="JI392" s="114"/>
      <c r="JJ392" s="114"/>
      <c r="JK392" s="114"/>
      <c r="JL392" s="114"/>
      <c r="JM392" s="114"/>
      <c r="JN392" s="114"/>
      <c r="JO392" s="114"/>
      <c r="JP392" s="114"/>
      <c r="JQ392" s="114"/>
      <c r="JR392" s="114"/>
      <c r="JS392" s="114"/>
      <c r="JT392" s="114"/>
      <c r="JU392" s="114"/>
      <c r="JV392" s="114"/>
      <c r="JW392" s="114"/>
      <c r="JX392" s="114"/>
      <c r="JY392" s="114"/>
      <c r="JZ392" s="114"/>
      <c r="KA392" s="114"/>
      <c r="KB392" s="114"/>
      <c r="KC392" s="114"/>
      <c r="KD392" s="114"/>
      <c r="KE392" s="114"/>
      <c r="KF392" s="114"/>
      <c r="KG392" s="114"/>
      <c r="KH392" s="114"/>
      <c r="KI392" s="114"/>
      <c r="KJ392" s="114"/>
      <c r="KK392" s="114"/>
      <c r="KL392" s="114"/>
      <c r="KM392" s="114"/>
      <c r="KN392" s="114"/>
      <c r="KO392" s="114"/>
      <c r="KP392" s="114"/>
      <c r="KQ392" s="114"/>
      <c r="KR392" s="114"/>
      <c r="KS392" s="114"/>
      <c r="KT392" s="114"/>
      <c r="KU392" s="114"/>
      <c r="KV392" s="114"/>
      <c r="KW392" s="114"/>
      <c r="KX392" s="114"/>
      <c r="KY392" s="114"/>
      <c r="KZ392" s="114"/>
      <c r="LA392" s="114"/>
      <c r="LB392" s="114"/>
      <c r="LC392" s="114"/>
    </row>
    <row r="393" spans="1:315" s="139" customFormat="1" ht="25" customHeight="1">
      <c r="A393" s="137"/>
      <c r="B393" s="170"/>
      <c r="C393" s="171"/>
      <c r="D393" s="172"/>
      <c r="E393" s="173"/>
      <c r="F393" s="173"/>
      <c r="G393" s="173"/>
      <c r="H393" s="174"/>
      <c r="I393" s="137"/>
      <c r="J393" s="175" t="str">
        <f t="shared" si="12"/>
        <v/>
      </c>
      <c r="K393" s="176"/>
      <c r="L393" s="177" t="str">
        <f t="shared" si="13"/>
        <v/>
      </c>
      <c r="M393" s="176"/>
      <c r="N393" s="177" t="str">
        <f t="shared" si="14"/>
        <v/>
      </c>
      <c r="O393" s="176"/>
      <c r="P393" s="177" t="str">
        <f t="shared" si="15"/>
        <v/>
      </c>
      <c r="Q393" s="178"/>
      <c r="R393" s="137"/>
      <c r="S393" s="175" t="str">
        <f t="shared" si="16"/>
        <v/>
      </c>
      <c r="T393" s="176"/>
      <c r="U393" s="177" t="str">
        <f t="shared" si="17"/>
        <v/>
      </c>
      <c r="V393" s="176"/>
      <c r="W393" s="177" t="str">
        <f t="shared" si="18"/>
        <v/>
      </c>
      <c r="X393" s="176"/>
      <c r="Y393" s="179" t="str">
        <f t="shared" si="19"/>
        <v/>
      </c>
      <c r="Z393" s="180"/>
      <c r="AA393" s="137"/>
      <c r="AB393" s="181"/>
      <c r="AC393" s="182" t="str">
        <f t="shared" si="10"/>
        <v/>
      </c>
      <c r="AD393" s="183" t="str">
        <f t="shared" si="11"/>
        <v/>
      </c>
      <c r="AE393" s="184"/>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c r="BG393" s="137"/>
      <c r="BH393" s="137"/>
      <c r="BI393" s="137"/>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1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c r="EV393" s="114"/>
      <c r="EW393" s="114"/>
      <c r="EX393" s="114"/>
      <c r="EY393" s="114"/>
      <c r="EZ393" s="114"/>
      <c r="FA393" s="114"/>
      <c r="FB393" s="114"/>
      <c r="FC393" s="114"/>
      <c r="FD393" s="114"/>
      <c r="FE393" s="114"/>
      <c r="FF393" s="114"/>
      <c r="FG393" s="114"/>
      <c r="FH393" s="114"/>
      <c r="FI393" s="114"/>
      <c r="FJ393" s="114"/>
      <c r="FK393" s="114"/>
      <c r="FL393" s="114"/>
      <c r="FM393" s="114"/>
      <c r="FN393" s="114"/>
      <c r="FO393" s="114"/>
      <c r="FP393" s="114"/>
      <c r="FQ393" s="114"/>
      <c r="FR393" s="114"/>
      <c r="FS393" s="114"/>
      <c r="FT393" s="114"/>
      <c r="FU393" s="114"/>
      <c r="FV393" s="114"/>
      <c r="FW393" s="114"/>
      <c r="FX393" s="114"/>
      <c r="FY393" s="114"/>
      <c r="FZ393" s="114"/>
      <c r="GA393" s="114"/>
      <c r="GB393" s="114"/>
      <c r="GC393" s="114"/>
      <c r="GD393" s="114"/>
      <c r="GE393" s="114"/>
      <c r="GF393" s="114"/>
      <c r="GG393" s="114"/>
      <c r="GH393" s="114"/>
      <c r="GI393" s="114"/>
      <c r="GJ393" s="114"/>
      <c r="GK393" s="114"/>
      <c r="GL393" s="114"/>
      <c r="GM393" s="114"/>
      <c r="GN393" s="114"/>
      <c r="GO393" s="114"/>
      <c r="GP393" s="114"/>
      <c r="GQ393" s="114"/>
      <c r="GR393" s="114"/>
      <c r="GS393" s="114"/>
      <c r="GT393" s="114"/>
      <c r="GU393" s="114"/>
      <c r="GV393" s="114"/>
      <c r="GW393" s="114"/>
      <c r="GX393" s="114"/>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c r="IC393" s="114"/>
      <c r="ID393" s="114"/>
      <c r="IE393" s="114"/>
      <c r="IF393" s="114"/>
      <c r="IG393" s="114"/>
      <c r="IH393" s="114"/>
      <c r="II393" s="114"/>
      <c r="IJ393" s="114"/>
      <c r="IK393" s="114"/>
      <c r="IL393" s="114"/>
      <c r="IM393" s="114"/>
      <c r="IN393" s="114"/>
      <c r="IO393" s="114"/>
      <c r="IP393" s="114"/>
      <c r="IQ393" s="114"/>
      <c r="IR393" s="114"/>
      <c r="IS393" s="114"/>
      <c r="IT393" s="114"/>
      <c r="IU393" s="114"/>
      <c r="IV393" s="114"/>
      <c r="IW393" s="114"/>
      <c r="IX393" s="114"/>
      <c r="IY393" s="114"/>
      <c r="IZ393" s="114"/>
      <c r="JA393" s="114"/>
      <c r="JB393" s="114"/>
      <c r="JC393" s="114"/>
      <c r="JD393" s="114"/>
      <c r="JE393" s="114"/>
      <c r="JF393" s="114"/>
      <c r="JG393" s="114"/>
      <c r="JH393" s="114"/>
      <c r="JI393" s="114"/>
      <c r="JJ393" s="114"/>
      <c r="JK393" s="114"/>
      <c r="JL393" s="114"/>
      <c r="JM393" s="114"/>
      <c r="JN393" s="114"/>
      <c r="JO393" s="114"/>
      <c r="JP393" s="114"/>
      <c r="JQ393" s="114"/>
      <c r="JR393" s="114"/>
      <c r="JS393" s="114"/>
      <c r="JT393" s="114"/>
      <c r="JU393" s="114"/>
      <c r="JV393" s="114"/>
      <c r="JW393" s="114"/>
      <c r="JX393" s="114"/>
      <c r="JY393" s="114"/>
      <c r="JZ393" s="114"/>
      <c r="KA393" s="114"/>
      <c r="KB393" s="114"/>
      <c r="KC393" s="114"/>
      <c r="KD393" s="114"/>
      <c r="KE393" s="114"/>
      <c r="KF393" s="114"/>
      <c r="KG393" s="114"/>
      <c r="KH393" s="114"/>
      <c r="KI393" s="114"/>
      <c r="KJ393" s="114"/>
      <c r="KK393" s="114"/>
      <c r="KL393" s="114"/>
      <c r="KM393" s="114"/>
      <c r="KN393" s="114"/>
      <c r="KO393" s="114"/>
      <c r="KP393" s="114"/>
      <c r="KQ393" s="114"/>
      <c r="KR393" s="114"/>
      <c r="KS393" s="114"/>
      <c r="KT393" s="114"/>
      <c r="KU393" s="114"/>
      <c r="KV393" s="114"/>
      <c r="KW393" s="114"/>
      <c r="KX393" s="114"/>
      <c r="KY393" s="114"/>
      <c r="KZ393" s="114"/>
      <c r="LA393" s="114"/>
      <c r="LB393" s="114"/>
      <c r="LC393" s="114"/>
    </row>
    <row r="394" spans="1:315" s="139" customFormat="1" ht="25" customHeight="1">
      <c r="A394" s="137"/>
      <c r="B394" s="170"/>
      <c r="C394" s="171"/>
      <c r="D394" s="172"/>
      <c r="E394" s="173"/>
      <c r="F394" s="173"/>
      <c r="G394" s="173"/>
      <c r="H394" s="174"/>
      <c r="I394" s="137"/>
      <c r="J394" s="175" t="str">
        <f t="shared" si="12"/>
        <v/>
      </c>
      <c r="K394" s="176"/>
      <c r="L394" s="177" t="str">
        <f t="shared" si="13"/>
        <v/>
      </c>
      <c r="M394" s="176"/>
      <c r="N394" s="177" t="str">
        <f t="shared" si="14"/>
        <v/>
      </c>
      <c r="O394" s="176"/>
      <c r="P394" s="177" t="str">
        <f t="shared" si="15"/>
        <v/>
      </c>
      <c r="Q394" s="178"/>
      <c r="R394" s="137"/>
      <c r="S394" s="175" t="str">
        <f t="shared" si="16"/>
        <v/>
      </c>
      <c r="T394" s="176"/>
      <c r="U394" s="177" t="str">
        <f t="shared" si="17"/>
        <v/>
      </c>
      <c r="V394" s="176"/>
      <c r="W394" s="177" t="str">
        <f t="shared" si="18"/>
        <v/>
      </c>
      <c r="X394" s="176"/>
      <c r="Y394" s="179" t="str">
        <f t="shared" si="19"/>
        <v/>
      </c>
      <c r="Z394" s="180"/>
      <c r="AA394" s="137"/>
      <c r="AB394" s="181"/>
      <c r="AC394" s="182" t="str">
        <f t="shared" si="10"/>
        <v/>
      </c>
      <c r="AD394" s="183" t="str">
        <f t="shared" si="11"/>
        <v/>
      </c>
      <c r="AE394" s="184"/>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7"/>
      <c r="BE394" s="137"/>
      <c r="BF394" s="137"/>
      <c r="BG394" s="137"/>
      <c r="BH394" s="137"/>
      <c r="BI394" s="137"/>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c r="EV394" s="114"/>
      <c r="EW394" s="114"/>
      <c r="EX394" s="114"/>
      <c r="EY394" s="114"/>
      <c r="EZ394" s="114"/>
      <c r="FA394" s="114"/>
      <c r="FB394" s="114"/>
      <c r="FC394" s="114"/>
      <c r="FD394" s="114"/>
      <c r="FE394" s="114"/>
      <c r="FF394" s="114"/>
      <c r="FG394" s="114"/>
      <c r="FH394" s="114"/>
      <c r="FI394" s="114"/>
      <c r="FJ394" s="114"/>
      <c r="FK394" s="114"/>
      <c r="FL394" s="114"/>
      <c r="FM394" s="114"/>
      <c r="FN394" s="114"/>
      <c r="FO394" s="114"/>
      <c r="FP394" s="114"/>
      <c r="FQ394" s="114"/>
      <c r="FR394" s="114"/>
      <c r="FS394" s="114"/>
      <c r="FT394" s="114"/>
      <c r="FU394" s="114"/>
      <c r="FV394" s="114"/>
      <c r="FW394" s="114"/>
      <c r="FX394" s="114"/>
      <c r="FY394" s="114"/>
      <c r="FZ394" s="114"/>
      <c r="GA394" s="114"/>
      <c r="GB394" s="114"/>
      <c r="GC394" s="114"/>
      <c r="GD394" s="114"/>
      <c r="GE394" s="114"/>
      <c r="GF394" s="114"/>
      <c r="GG394" s="114"/>
      <c r="GH394" s="114"/>
      <c r="GI394" s="114"/>
      <c r="GJ394" s="114"/>
      <c r="GK394" s="114"/>
      <c r="GL394" s="114"/>
      <c r="GM394" s="114"/>
      <c r="GN394" s="114"/>
      <c r="GO394" s="114"/>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c r="IC394" s="114"/>
      <c r="ID394" s="114"/>
      <c r="IE394" s="114"/>
      <c r="IF394" s="114"/>
      <c r="IG394" s="114"/>
      <c r="IH394" s="114"/>
      <c r="II394" s="114"/>
      <c r="IJ394" s="114"/>
      <c r="IK394" s="114"/>
      <c r="IL394" s="114"/>
      <c r="IM394" s="114"/>
      <c r="IN394" s="114"/>
      <c r="IO394" s="114"/>
      <c r="IP394" s="114"/>
      <c r="IQ394" s="114"/>
      <c r="IR394" s="114"/>
      <c r="IS394" s="114"/>
      <c r="IT394" s="114"/>
      <c r="IU394" s="114"/>
      <c r="IV394" s="114"/>
      <c r="IW394" s="114"/>
      <c r="IX394" s="114"/>
      <c r="IY394" s="114"/>
      <c r="IZ394" s="114"/>
      <c r="JA394" s="114"/>
      <c r="JB394" s="114"/>
      <c r="JC394" s="114"/>
      <c r="JD394" s="114"/>
      <c r="JE394" s="114"/>
      <c r="JF394" s="114"/>
      <c r="JG394" s="114"/>
      <c r="JH394" s="114"/>
      <c r="JI394" s="114"/>
      <c r="JJ394" s="114"/>
      <c r="JK394" s="114"/>
      <c r="JL394" s="114"/>
      <c r="JM394" s="114"/>
      <c r="JN394" s="114"/>
      <c r="JO394" s="114"/>
      <c r="JP394" s="114"/>
      <c r="JQ394" s="114"/>
      <c r="JR394" s="114"/>
      <c r="JS394" s="114"/>
      <c r="JT394" s="114"/>
      <c r="JU394" s="114"/>
      <c r="JV394" s="114"/>
      <c r="JW394" s="114"/>
      <c r="JX394" s="114"/>
      <c r="JY394" s="114"/>
      <c r="JZ394" s="114"/>
      <c r="KA394" s="114"/>
      <c r="KB394" s="114"/>
      <c r="KC394" s="114"/>
      <c r="KD394" s="114"/>
      <c r="KE394" s="114"/>
      <c r="KF394" s="114"/>
      <c r="KG394" s="114"/>
      <c r="KH394" s="114"/>
      <c r="KI394" s="114"/>
      <c r="KJ394" s="114"/>
      <c r="KK394" s="114"/>
      <c r="KL394" s="114"/>
      <c r="KM394" s="114"/>
      <c r="KN394" s="114"/>
      <c r="KO394" s="114"/>
      <c r="KP394" s="114"/>
      <c r="KQ394" s="114"/>
      <c r="KR394" s="114"/>
      <c r="KS394" s="114"/>
      <c r="KT394" s="114"/>
      <c r="KU394" s="114"/>
      <c r="KV394" s="114"/>
      <c r="KW394" s="114"/>
      <c r="KX394" s="114"/>
      <c r="KY394" s="114"/>
      <c r="KZ394" s="114"/>
      <c r="LA394" s="114"/>
      <c r="LB394" s="114"/>
      <c r="LC394" s="114"/>
    </row>
    <row r="395" spans="1:315" s="139" customFormat="1" ht="25" customHeight="1">
      <c r="A395" s="137"/>
      <c r="B395" s="170"/>
      <c r="C395" s="171"/>
      <c r="D395" s="172"/>
      <c r="E395" s="173"/>
      <c r="F395" s="173"/>
      <c r="G395" s="173"/>
      <c r="H395" s="174"/>
      <c r="I395" s="137"/>
      <c r="J395" s="175" t="str">
        <f t="shared" si="12"/>
        <v/>
      </c>
      <c r="K395" s="176"/>
      <c r="L395" s="177" t="str">
        <f t="shared" si="13"/>
        <v/>
      </c>
      <c r="M395" s="176"/>
      <c r="N395" s="177" t="str">
        <f t="shared" si="14"/>
        <v/>
      </c>
      <c r="O395" s="176"/>
      <c r="P395" s="177" t="str">
        <f t="shared" si="15"/>
        <v/>
      </c>
      <c r="Q395" s="178"/>
      <c r="R395" s="137"/>
      <c r="S395" s="175" t="str">
        <f t="shared" si="16"/>
        <v/>
      </c>
      <c r="T395" s="176"/>
      <c r="U395" s="177" t="str">
        <f t="shared" si="17"/>
        <v/>
      </c>
      <c r="V395" s="176"/>
      <c r="W395" s="177" t="str">
        <f t="shared" si="18"/>
        <v/>
      </c>
      <c r="X395" s="176"/>
      <c r="Y395" s="179" t="str">
        <f t="shared" si="19"/>
        <v/>
      </c>
      <c r="Z395" s="180"/>
      <c r="AA395" s="137"/>
      <c r="AB395" s="181"/>
      <c r="AC395" s="182" t="str">
        <f t="shared" si="10"/>
        <v/>
      </c>
      <c r="AD395" s="183" t="str">
        <f t="shared" si="11"/>
        <v/>
      </c>
      <c r="AE395" s="184"/>
      <c r="AF395" s="137"/>
      <c r="AG395" s="137"/>
      <c r="AH395" s="137"/>
      <c r="AI395" s="137"/>
      <c r="AJ395" s="137"/>
      <c r="AK395" s="137"/>
      <c r="AL395" s="137"/>
      <c r="AM395" s="137"/>
      <c r="AN395" s="137"/>
      <c r="AO395" s="137"/>
      <c r="AP395" s="137"/>
      <c r="AQ395" s="137"/>
      <c r="AR395" s="137"/>
      <c r="AS395" s="137"/>
      <c r="AT395" s="137"/>
      <c r="AU395" s="137"/>
      <c r="AV395" s="137"/>
      <c r="AW395" s="137"/>
      <c r="AX395" s="137"/>
      <c r="AY395" s="137"/>
      <c r="AZ395" s="137"/>
      <c r="BA395" s="137"/>
      <c r="BB395" s="137"/>
      <c r="BC395" s="137"/>
      <c r="BD395" s="137"/>
      <c r="BE395" s="137"/>
      <c r="BF395" s="137"/>
      <c r="BG395" s="137"/>
      <c r="BH395" s="137"/>
      <c r="BI395" s="137"/>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c r="CN395" s="114"/>
      <c r="CO395" s="114"/>
      <c r="CP395" s="114"/>
      <c r="CQ395" s="114"/>
      <c r="CR395" s="114"/>
      <c r="CS395" s="114"/>
      <c r="CT395" s="114"/>
      <c r="CU395" s="114"/>
      <c r="CV395" s="11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c r="EV395" s="114"/>
      <c r="EW395" s="114"/>
      <c r="EX395" s="114"/>
      <c r="EY395" s="114"/>
      <c r="EZ395" s="114"/>
      <c r="FA395" s="114"/>
      <c r="FB395" s="114"/>
      <c r="FC395" s="114"/>
      <c r="FD395" s="114"/>
      <c r="FE395" s="114"/>
      <c r="FF395" s="114"/>
      <c r="FG395" s="114"/>
      <c r="FH395" s="114"/>
      <c r="FI395" s="114"/>
      <c r="FJ395" s="114"/>
      <c r="FK395" s="114"/>
      <c r="FL395" s="114"/>
      <c r="FM395" s="114"/>
      <c r="FN395" s="114"/>
      <c r="FO395" s="114"/>
      <c r="FP395" s="114"/>
      <c r="FQ395" s="114"/>
      <c r="FR395" s="114"/>
      <c r="FS395" s="114"/>
      <c r="FT395" s="114"/>
      <c r="FU395" s="114"/>
      <c r="FV395" s="114"/>
      <c r="FW395" s="114"/>
      <c r="FX395" s="114"/>
      <c r="FY395" s="114"/>
      <c r="FZ395" s="114"/>
      <c r="GA395" s="114"/>
      <c r="GB395" s="114"/>
      <c r="GC395" s="114"/>
      <c r="GD395" s="114"/>
      <c r="GE395" s="114"/>
      <c r="GF395" s="114"/>
      <c r="GG395" s="114"/>
      <c r="GH395" s="114"/>
      <c r="GI395" s="114"/>
      <c r="GJ395" s="114"/>
      <c r="GK395" s="114"/>
      <c r="GL395" s="114"/>
      <c r="GM395" s="114"/>
      <c r="GN395" s="114"/>
      <c r="GO395" s="114"/>
      <c r="GP395" s="114"/>
      <c r="GQ395" s="114"/>
      <c r="GR395" s="114"/>
      <c r="GS395" s="114"/>
      <c r="GT395" s="114"/>
      <c r="GU395" s="114"/>
      <c r="GV395" s="114"/>
      <c r="GW395" s="114"/>
      <c r="GX395" s="114"/>
      <c r="GY395" s="114"/>
      <c r="GZ395" s="114"/>
      <c r="HA395" s="114"/>
      <c r="HB395" s="114"/>
      <c r="HC395" s="114"/>
      <c r="HD395" s="114"/>
      <c r="HE395" s="114"/>
      <c r="HF395" s="114"/>
      <c r="HG395" s="114"/>
      <c r="HH395" s="114"/>
      <c r="HI395" s="114"/>
      <c r="HJ395" s="114"/>
      <c r="HK395" s="114"/>
      <c r="HL395" s="114"/>
      <c r="HM395" s="114"/>
      <c r="HN395" s="114"/>
      <c r="HO395" s="114"/>
      <c r="HP395" s="114"/>
      <c r="HQ395" s="114"/>
      <c r="HR395" s="114"/>
      <c r="HS395" s="114"/>
      <c r="HT395" s="114"/>
      <c r="HU395" s="114"/>
      <c r="HV395" s="114"/>
      <c r="HW395" s="114"/>
      <c r="HX395" s="114"/>
      <c r="HY395" s="114"/>
      <c r="HZ395" s="114"/>
      <c r="IA395" s="114"/>
      <c r="IB395" s="114"/>
      <c r="IC395" s="114"/>
      <c r="ID395" s="114"/>
      <c r="IE395" s="114"/>
      <c r="IF395" s="114"/>
      <c r="IG395" s="114"/>
      <c r="IH395" s="114"/>
      <c r="II395" s="114"/>
      <c r="IJ395" s="114"/>
      <c r="IK395" s="114"/>
      <c r="IL395" s="114"/>
      <c r="IM395" s="114"/>
      <c r="IN395" s="114"/>
      <c r="IO395" s="114"/>
      <c r="IP395" s="114"/>
      <c r="IQ395" s="114"/>
      <c r="IR395" s="114"/>
      <c r="IS395" s="114"/>
      <c r="IT395" s="114"/>
      <c r="IU395" s="114"/>
      <c r="IV395" s="114"/>
      <c r="IW395" s="114"/>
      <c r="IX395" s="114"/>
      <c r="IY395" s="114"/>
      <c r="IZ395" s="114"/>
      <c r="JA395" s="114"/>
      <c r="JB395" s="114"/>
      <c r="JC395" s="114"/>
      <c r="JD395" s="114"/>
      <c r="JE395" s="114"/>
      <c r="JF395" s="114"/>
      <c r="JG395" s="114"/>
      <c r="JH395" s="114"/>
      <c r="JI395" s="114"/>
      <c r="JJ395" s="114"/>
      <c r="JK395" s="114"/>
      <c r="JL395" s="114"/>
      <c r="JM395" s="114"/>
      <c r="JN395" s="114"/>
      <c r="JO395" s="114"/>
      <c r="JP395" s="114"/>
      <c r="JQ395" s="114"/>
      <c r="JR395" s="114"/>
      <c r="JS395" s="114"/>
      <c r="JT395" s="114"/>
      <c r="JU395" s="114"/>
      <c r="JV395" s="114"/>
      <c r="JW395" s="114"/>
      <c r="JX395" s="114"/>
      <c r="JY395" s="114"/>
      <c r="JZ395" s="114"/>
      <c r="KA395" s="114"/>
      <c r="KB395" s="114"/>
      <c r="KC395" s="114"/>
      <c r="KD395" s="114"/>
      <c r="KE395" s="114"/>
      <c r="KF395" s="114"/>
      <c r="KG395" s="114"/>
      <c r="KH395" s="114"/>
      <c r="KI395" s="114"/>
      <c r="KJ395" s="114"/>
      <c r="KK395" s="114"/>
      <c r="KL395" s="114"/>
      <c r="KM395" s="114"/>
      <c r="KN395" s="114"/>
      <c r="KO395" s="114"/>
      <c r="KP395" s="114"/>
      <c r="KQ395" s="114"/>
      <c r="KR395" s="114"/>
      <c r="KS395" s="114"/>
      <c r="KT395" s="114"/>
      <c r="KU395" s="114"/>
      <c r="KV395" s="114"/>
      <c r="KW395" s="114"/>
      <c r="KX395" s="114"/>
      <c r="KY395" s="114"/>
      <c r="KZ395" s="114"/>
      <c r="LA395" s="114"/>
      <c r="LB395" s="114"/>
      <c r="LC395" s="114"/>
    </row>
    <row r="396" spans="1:315" s="139" customFormat="1" ht="25" customHeight="1">
      <c r="A396" s="137"/>
      <c r="B396" s="170"/>
      <c r="C396" s="171"/>
      <c r="D396" s="172"/>
      <c r="E396" s="173"/>
      <c r="F396" s="173"/>
      <c r="G396" s="173"/>
      <c r="H396" s="174"/>
      <c r="I396" s="137"/>
      <c r="J396" s="175" t="str">
        <f t="shared" si="12"/>
        <v/>
      </c>
      <c r="K396" s="176"/>
      <c r="L396" s="177" t="str">
        <f t="shared" si="13"/>
        <v/>
      </c>
      <c r="M396" s="176"/>
      <c r="N396" s="177" t="str">
        <f t="shared" si="14"/>
        <v/>
      </c>
      <c r="O396" s="176"/>
      <c r="P396" s="177" t="str">
        <f t="shared" si="15"/>
        <v/>
      </c>
      <c r="Q396" s="178"/>
      <c r="R396" s="137"/>
      <c r="S396" s="175" t="str">
        <f t="shared" si="16"/>
        <v/>
      </c>
      <c r="T396" s="176"/>
      <c r="U396" s="177" t="str">
        <f t="shared" si="17"/>
        <v/>
      </c>
      <c r="V396" s="176"/>
      <c r="W396" s="177" t="str">
        <f t="shared" si="18"/>
        <v/>
      </c>
      <c r="X396" s="176"/>
      <c r="Y396" s="179" t="str">
        <f t="shared" si="19"/>
        <v/>
      </c>
      <c r="Z396" s="180"/>
      <c r="AA396" s="137"/>
      <c r="AB396" s="181"/>
      <c r="AC396" s="182" t="str">
        <f t="shared" si="10"/>
        <v/>
      </c>
      <c r="AD396" s="183" t="str">
        <f t="shared" si="11"/>
        <v/>
      </c>
      <c r="AE396" s="184"/>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7"/>
      <c r="BE396" s="137"/>
      <c r="BF396" s="137"/>
      <c r="BG396" s="137"/>
      <c r="BH396" s="137"/>
      <c r="BI396" s="137"/>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14"/>
      <c r="IH396" s="114"/>
      <c r="II396" s="114"/>
      <c r="IJ396" s="114"/>
      <c r="IK396" s="114"/>
      <c r="IL396" s="114"/>
      <c r="IM396" s="114"/>
      <c r="IN396" s="114"/>
      <c r="IO396" s="114"/>
      <c r="IP396" s="114"/>
      <c r="IQ396" s="114"/>
      <c r="IR396" s="114"/>
      <c r="IS396" s="114"/>
      <c r="IT396" s="114"/>
      <c r="IU396" s="114"/>
      <c r="IV396" s="114"/>
      <c r="IW396" s="114"/>
      <c r="IX396" s="114"/>
      <c r="IY396" s="114"/>
      <c r="IZ396" s="114"/>
      <c r="JA396" s="114"/>
      <c r="JB396" s="114"/>
      <c r="JC396" s="114"/>
      <c r="JD396" s="114"/>
      <c r="JE396" s="114"/>
      <c r="JF396" s="114"/>
      <c r="JG396" s="114"/>
      <c r="JH396" s="114"/>
      <c r="JI396" s="114"/>
      <c r="JJ396" s="114"/>
      <c r="JK396" s="114"/>
      <c r="JL396" s="114"/>
      <c r="JM396" s="114"/>
      <c r="JN396" s="114"/>
      <c r="JO396" s="114"/>
      <c r="JP396" s="114"/>
      <c r="JQ396" s="114"/>
      <c r="JR396" s="114"/>
      <c r="JS396" s="114"/>
      <c r="JT396" s="114"/>
      <c r="JU396" s="114"/>
      <c r="JV396" s="114"/>
      <c r="JW396" s="114"/>
      <c r="JX396" s="114"/>
      <c r="JY396" s="114"/>
      <c r="JZ396" s="114"/>
      <c r="KA396" s="114"/>
      <c r="KB396" s="114"/>
      <c r="KC396" s="114"/>
      <c r="KD396" s="114"/>
      <c r="KE396" s="114"/>
      <c r="KF396" s="114"/>
      <c r="KG396" s="114"/>
      <c r="KH396" s="114"/>
      <c r="KI396" s="114"/>
      <c r="KJ396" s="114"/>
      <c r="KK396" s="114"/>
      <c r="KL396" s="114"/>
      <c r="KM396" s="114"/>
      <c r="KN396" s="114"/>
      <c r="KO396" s="114"/>
      <c r="KP396" s="114"/>
      <c r="KQ396" s="114"/>
      <c r="KR396" s="114"/>
      <c r="KS396" s="114"/>
      <c r="KT396" s="114"/>
      <c r="KU396" s="114"/>
      <c r="KV396" s="114"/>
      <c r="KW396" s="114"/>
      <c r="KX396" s="114"/>
      <c r="KY396" s="114"/>
      <c r="KZ396" s="114"/>
      <c r="LA396" s="114"/>
      <c r="LB396" s="114"/>
      <c r="LC396" s="114"/>
    </row>
    <row r="397" spans="1:315" s="139" customFormat="1" ht="25" customHeight="1">
      <c r="A397" s="137"/>
      <c r="B397" s="170"/>
      <c r="C397" s="171"/>
      <c r="D397" s="172"/>
      <c r="E397" s="173"/>
      <c r="F397" s="173"/>
      <c r="G397" s="173"/>
      <c r="H397" s="174"/>
      <c r="I397" s="137"/>
      <c r="J397" s="175" t="str">
        <f t="shared" si="12"/>
        <v/>
      </c>
      <c r="K397" s="176"/>
      <c r="L397" s="177" t="str">
        <f t="shared" si="13"/>
        <v/>
      </c>
      <c r="M397" s="176"/>
      <c r="N397" s="177" t="str">
        <f t="shared" si="14"/>
        <v/>
      </c>
      <c r="O397" s="176"/>
      <c r="P397" s="177" t="str">
        <f t="shared" si="15"/>
        <v/>
      </c>
      <c r="Q397" s="178"/>
      <c r="R397" s="137"/>
      <c r="S397" s="175" t="str">
        <f t="shared" si="16"/>
        <v/>
      </c>
      <c r="T397" s="176"/>
      <c r="U397" s="177" t="str">
        <f t="shared" si="17"/>
        <v/>
      </c>
      <c r="V397" s="176"/>
      <c r="W397" s="177" t="str">
        <f t="shared" si="18"/>
        <v/>
      </c>
      <c r="X397" s="176"/>
      <c r="Y397" s="179" t="str">
        <f t="shared" si="19"/>
        <v/>
      </c>
      <c r="Z397" s="180"/>
      <c r="AA397" s="137"/>
      <c r="AB397" s="181"/>
      <c r="AC397" s="182" t="str">
        <f t="shared" si="10"/>
        <v/>
      </c>
      <c r="AD397" s="183" t="str">
        <f t="shared" si="11"/>
        <v/>
      </c>
      <c r="AE397" s="184"/>
      <c r="AF397" s="137"/>
      <c r="AG397" s="137"/>
      <c r="AH397" s="137"/>
      <c r="AI397" s="137"/>
      <c r="AJ397" s="137"/>
      <c r="AK397" s="137"/>
      <c r="AL397" s="137"/>
      <c r="AM397" s="137"/>
      <c r="AN397" s="137"/>
      <c r="AO397" s="137"/>
      <c r="AP397" s="137"/>
      <c r="AQ397" s="137"/>
      <c r="AR397" s="137"/>
      <c r="AS397" s="137"/>
      <c r="AT397" s="137"/>
      <c r="AU397" s="137"/>
      <c r="AV397" s="137"/>
      <c r="AW397" s="137"/>
      <c r="AX397" s="137"/>
      <c r="AY397" s="137"/>
      <c r="AZ397" s="137"/>
      <c r="BA397" s="137"/>
      <c r="BB397" s="137"/>
      <c r="BC397" s="137"/>
      <c r="BD397" s="137"/>
      <c r="BE397" s="137"/>
      <c r="BF397" s="137"/>
      <c r="BG397" s="137"/>
      <c r="BH397" s="137"/>
      <c r="BI397" s="137"/>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c r="FE397" s="114"/>
      <c r="FF397" s="114"/>
      <c r="FG397" s="114"/>
      <c r="FH397" s="114"/>
      <c r="FI397" s="114"/>
      <c r="FJ397" s="114"/>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c r="GJ397" s="114"/>
      <c r="GK397" s="114"/>
      <c r="GL397" s="114"/>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c r="IC397" s="114"/>
      <c r="ID397" s="114"/>
      <c r="IE397" s="114"/>
      <c r="IF397" s="114"/>
      <c r="IG397" s="114"/>
      <c r="IH397" s="114"/>
      <c r="II397" s="114"/>
      <c r="IJ397" s="114"/>
      <c r="IK397" s="114"/>
      <c r="IL397" s="114"/>
      <c r="IM397" s="114"/>
      <c r="IN397" s="114"/>
      <c r="IO397" s="114"/>
      <c r="IP397" s="114"/>
      <c r="IQ397" s="114"/>
      <c r="IR397" s="114"/>
      <c r="IS397" s="114"/>
      <c r="IT397" s="114"/>
      <c r="IU397" s="114"/>
      <c r="IV397" s="114"/>
      <c r="IW397" s="114"/>
      <c r="IX397" s="114"/>
      <c r="IY397" s="114"/>
      <c r="IZ397" s="114"/>
      <c r="JA397" s="114"/>
      <c r="JB397" s="114"/>
      <c r="JC397" s="114"/>
      <c r="JD397" s="114"/>
      <c r="JE397" s="114"/>
      <c r="JF397" s="114"/>
      <c r="JG397" s="114"/>
      <c r="JH397" s="114"/>
      <c r="JI397" s="114"/>
      <c r="JJ397" s="114"/>
      <c r="JK397" s="114"/>
      <c r="JL397" s="114"/>
      <c r="JM397" s="114"/>
      <c r="JN397" s="114"/>
      <c r="JO397" s="114"/>
      <c r="JP397" s="114"/>
      <c r="JQ397" s="114"/>
      <c r="JR397" s="114"/>
      <c r="JS397" s="114"/>
      <c r="JT397" s="114"/>
      <c r="JU397" s="114"/>
      <c r="JV397" s="114"/>
      <c r="JW397" s="114"/>
      <c r="JX397" s="114"/>
      <c r="JY397" s="114"/>
      <c r="JZ397" s="114"/>
      <c r="KA397" s="114"/>
      <c r="KB397" s="114"/>
      <c r="KC397" s="114"/>
      <c r="KD397" s="114"/>
      <c r="KE397" s="114"/>
      <c r="KF397" s="114"/>
      <c r="KG397" s="114"/>
      <c r="KH397" s="114"/>
      <c r="KI397" s="114"/>
      <c r="KJ397" s="114"/>
      <c r="KK397" s="114"/>
      <c r="KL397" s="114"/>
      <c r="KM397" s="114"/>
      <c r="KN397" s="114"/>
      <c r="KO397" s="114"/>
      <c r="KP397" s="114"/>
      <c r="KQ397" s="114"/>
      <c r="KR397" s="114"/>
      <c r="KS397" s="114"/>
      <c r="KT397" s="114"/>
      <c r="KU397" s="114"/>
      <c r="KV397" s="114"/>
      <c r="KW397" s="114"/>
      <c r="KX397" s="114"/>
      <c r="KY397" s="114"/>
      <c r="KZ397" s="114"/>
      <c r="LA397" s="114"/>
      <c r="LB397" s="114"/>
      <c r="LC397" s="114"/>
    </row>
    <row r="398" spans="1:315" s="139" customFormat="1" ht="25" customHeight="1">
      <c r="A398" s="137"/>
      <c r="B398" s="170"/>
      <c r="C398" s="171"/>
      <c r="D398" s="172"/>
      <c r="E398" s="173"/>
      <c r="F398" s="173"/>
      <c r="G398" s="173"/>
      <c r="H398" s="174"/>
      <c r="I398" s="137"/>
      <c r="J398" s="175" t="str">
        <f t="shared" si="12"/>
        <v/>
      </c>
      <c r="K398" s="176"/>
      <c r="L398" s="177" t="str">
        <f t="shared" si="13"/>
        <v/>
      </c>
      <c r="M398" s="176"/>
      <c r="N398" s="177" t="str">
        <f t="shared" si="14"/>
        <v/>
      </c>
      <c r="O398" s="176"/>
      <c r="P398" s="177" t="str">
        <f t="shared" si="15"/>
        <v/>
      </c>
      <c r="Q398" s="178"/>
      <c r="R398" s="137"/>
      <c r="S398" s="175" t="str">
        <f t="shared" si="16"/>
        <v/>
      </c>
      <c r="T398" s="176"/>
      <c r="U398" s="177" t="str">
        <f t="shared" si="17"/>
        <v/>
      </c>
      <c r="V398" s="176"/>
      <c r="W398" s="177" t="str">
        <f t="shared" si="18"/>
        <v/>
      </c>
      <c r="X398" s="176"/>
      <c r="Y398" s="179" t="str">
        <f t="shared" si="19"/>
        <v/>
      </c>
      <c r="Z398" s="180"/>
      <c r="AA398" s="137"/>
      <c r="AB398" s="181"/>
      <c r="AC398" s="182" t="str">
        <f t="shared" si="10"/>
        <v/>
      </c>
      <c r="AD398" s="183" t="str">
        <f t="shared" si="11"/>
        <v/>
      </c>
      <c r="AE398" s="184"/>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7"/>
      <c r="BE398" s="137"/>
      <c r="BF398" s="137"/>
      <c r="BG398" s="137"/>
      <c r="BH398" s="137"/>
      <c r="BI398" s="137"/>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14"/>
      <c r="EH398" s="114"/>
      <c r="EI398" s="114"/>
      <c r="EJ398" s="114"/>
      <c r="EK398" s="114"/>
      <c r="EL398" s="114"/>
      <c r="EM398" s="114"/>
      <c r="EN398" s="114"/>
      <c r="EO398" s="114"/>
      <c r="EP398" s="114"/>
      <c r="EQ398" s="114"/>
      <c r="ER398" s="114"/>
      <c r="ES398" s="114"/>
      <c r="ET398" s="114"/>
      <c r="EU398" s="114"/>
      <c r="EV398" s="114"/>
      <c r="EW398" s="114"/>
      <c r="EX398" s="114"/>
      <c r="EY398" s="114"/>
      <c r="EZ398" s="114"/>
      <c r="FA398" s="114"/>
      <c r="FB398" s="114"/>
      <c r="FC398" s="114"/>
      <c r="FD398" s="114"/>
      <c r="FE398" s="114"/>
      <c r="FF398" s="114"/>
      <c r="FG398" s="114"/>
      <c r="FH398" s="114"/>
      <c r="FI398" s="114"/>
      <c r="FJ398" s="114"/>
      <c r="FK398" s="114"/>
      <c r="FL398" s="114"/>
      <c r="FM398" s="114"/>
      <c r="FN398" s="114"/>
      <c r="FO398" s="114"/>
      <c r="FP398" s="114"/>
      <c r="FQ398" s="114"/>
      <c r="FR398" s="114"/>
      <c r="FS398" s="114"/>
      <c r="FT398" s="114"/>
      <c r="FU398" s="114"/>
      <c r="FV398" s="114"/>
      <c r="FW398" s="114"/>
      <c r="FX398" s="114"/>
      <c r="FY398" s="114"/>
      <c r="FZ398" s="114"/>
      <c r="GA398" s="114"/>
      <c r="GB398" s="114"/>
      <c r="GC398" s="114"/>
      <c r="GD398" s="114"/>
      <c r="GE398" s="114"/>
      <c r="GF398" s="114"/>
      <c r="GG398" s="114"/>
      <c r="GH398" s="114"/>
      <c r="GI398" s="114"/>
      <c r="GJ398" s="114"/>
      <c r="GK398" s="114"/>
      <c r="GL398" s="114"/>
      <c r="GM398" s="114"/>
      <c r="GN398" s="114"/>
      <c r="GO398" s="114"/>
      <c r="GP398" s="114"/>
      <c r="GQ398" s="114"/>
      <c r="GR398" s="114"/>
      <c r="GS398" s="114"/>
      <c r="GT398" s="114"/>
      <c r="GU398" s="114"/>
      <c r="GV398" s="114"/>
      <c r="GW398" s="114"/>
      <c r="GX398" s="114"/>
      <c r="GY398" s="114"/>
      <c r="GZ398" s="114"/>
      <c r="HA398" s="114"/>
      <c r="HB398" s="114"/>
      <c r="HC398" s="114"/>
      <c r="HD398" s="114"/>
      <c r="HE398" s="114"/>
      <c r="HF398" s="114"/>
      <c r="HG398" s="114"/>
      <c r="HH398" s="114"/>
      <c r="HI398" s="114"/>
      <c r="HJ398" s="114"/>
      <c r="HK398" s="114"/>
      <c r="HL398" s="114"/>
      <c r="HM398" s="114"/>
      <c r="HN398" s="114"/>
      <c r="HO398" s="114"/>
      <c r="HP398" s="114"/>
      <c r="HQ398" s="114"/>
      <c r="HR398" s="114"/>
      <c r="HS398" s="114"/>
      <c r="HT398" s="114"/>
      <c r="HU398" s="114"/>
      <c r="HV398" s="114"/>
      <c r="HW398" s="114"/>
      <c r="HX398" s="114"/>
      <c r="HY398" s="114"/>
      <c r="HZ398" s="114"/>
      <c r="IA398" s="114"/>
      <c r="IB398" s="114"/>
      <c r="IC398" s="114"/>
      <c r="ID398" s="114"/>
      <c r="IE398" s="114"/>
      <c r="IF398" s="114"/>
      <c r="IG398" s="114"/>
      <c r="IH398" s="114"/>
      <c r="II398" s="114"/>
      <c r="IJ398" s="114"/>
      <c r="IK398" s="114"/>
      <c r="IL398" s="114"/>
      <c r="IM398" s="114"/>
      <c r="IN398" s="114"/>
      <c r="IO398" s="114"/>
      <c r="IP398" s="114"/>
      <c r="IQ398" s="114"/>
      <c r="IR398" s="114"/>
      <c r="IS398" s="114"/>
      <c r="IT398" s="114"/>
      <c r="IU398" s="114"/>
      <c r="IV398" s="114"/>
      <c r="IW398" s="114"/>
      <c r="IX398" s="114"/>
      <c r="IY398" s="114"/>
      <c r="IZ398" s="114"/>
      <c r="JA398" s="114"/>
      <c r="JB398" s="114"/>
      <c r="JC398" s="114"/>
      <c r="JD398" s="114"/>
      <c r="JE398" s="114"/>
      <c r="JF398" s="114"/>
      <c r="JG398" s="114"/>
      <c r="JH398" s="114"/>
      <c r="JI398" s="114"/>
      <c r="JJ398" s="114"/>
      <c r="JK398" s="114"/>
      <c r="JL398" s="114"/>
      <c r="JM398" s="114"/>
      <c r="JN398" s="114"/>
      <c r="JO398" s="114"/>
      <c r="JP398" s="114"/>
      <c r="JQ398" s="114"/>
      <c r="JR398" s="114"/>
      <c r="JS398" s="114"/>
      <c r="JT398" s="114"/>
      <c r="JU398" s="114"/>
      <c r="JV398" s="114"/>
      <c r="JW398" s="114"/>
      <c r="JX398" s="114"/>
      <c r="JY398" s="114"/>
      <c r="JZ398" s="114"/>
      <c r="KA398" s="114"/>
      <c r="KB398" s="114"/>
      <c r="KC398" s="114"/>
      <c r="KD398" s="114"/>
      <c r="KE398" s="114"/>
      <c r="KF398" s="114"/>
      <c r="KG398" s="114"/>
      <c r="KH398" s="114"/>
      <c r="KI398" s="114"/>
      <c r="KJ398" s="114"/>
      <c r="KK398" s="114"/>
      <c r="KL398" s="114"/>
      <c r="KM398" s="114"/>
      <c r="KN398" s="114"/>
      <c r="KO398" s="114"/>
      <c r="KP398" s="114"/>
      <c r="KQ398" s="114"/>
      <c r="KR398" s="114"/>
      <c r="KS398" s="114"/>
      <c r="KT398" s="114"/>
      <c r="KU398" s="114"/>
      <c r="KV398" s="114"/>
      <c r="KW398" s="114"/>
      <c r="KX398" s="114"/>
      <c r="KY398" s="114"/>
      <c r="KZ398" s="114"/>
      <c r="LA398" s="114"/>
      <c r="LB398" s="114"/>
      <c r="LC398" s="114"/>
    </row>
    <row r="399" spans="1:315" s="139" customFormat="1" ht="25" customHeight="1">
      <c r="A399" s="137"/>
      <c r="B399" s="170"/>
      <c r="C399" s="171"/>
      <c r="D399" s="172"/>
      <c r="E399" s="173"/>
      <c r="F399" s="173"/>
      <c r="G399" s="173"/>
      <c r="H399" s="174"/>
      <c r="I399" s="137"/>
      <c r="J399" s="175" t="str">
        <f t="shared" si="12"/>
        <v/>
      </c>
      <c r="K399" s="176"/>
      <c r="L399" s="177" t="str">
        <f t="shared" si="13"/>
        <v/>
      </c>
      <c r="M399" s="176"/>
      <c r="N399" s="177" t="str">
        <f t="shared" si="14"/>
        <v/>
      </c>
      <c r="O399" s="176"/>
      <c r="P399" s="177" t="str">
        <f t="shared" si="15"/>
        <v/>
      </c>
      <c r="Q399" s="178"/>
      <c r="R399" s="137"/>
      <c r="S399" s="175" t="str">
        <f t="shared" si="16"/>
        <v/>
      </c>
      <c r="T399" s="176"/>
      <c r="U399" s="177" t="str">
        <f t="shared" si="17"/>
        <v/>
      </c>
      <c r="V399" s="176"/>
      <c r="W399" s="177" t="str">
        <f t="shared" si="18"/>
        <v/>
      </c>
      <c r="X399" s="176"/>
      <c r="Y399" s="179" t="str">
        <f t="shared" si="19"/>
        <v/>
      </c>
      <c r="Z399" s="180"/>
      <c r="AA399" s="137"/>
      <c r="AB399" s="181"/>
      <c r="AC399" s="182" t="str">
        <f t="shared" si="10"/>
        <v/>
      </c>
      <c r="AD399" s="183" t="str">
        <f t="shared" si="11"/>
        <v/>
      </c>
      <c r="AE399" s="184"/>
      <c r="AF399" s="137"/>
      <c r="AG399" s="137"/>
      <c r="AH399" s="137"/>
      <c r="AI399" s="137"/>
      <c r="AJ399" s="137"/>
      <c r="AK399" s="137"/>
      <c r="AL399" s="137"/>
      <c r="AM399" s="137"/>
      <c r="AN399" s="137"/>
      <c r="AO399" s="137"/>
      <c r="AP399" s="137"/>
      <c r="AQ399" s="137"/>
      <c r="AR399" s="137"/>
      <c r="AS399" s="137"/>
      <c r="AT399" s="137"/>
      <c r="AU399" s="137"/>
      <c r="AV399" s="137"/>
      <c r="AW399" s="137"/>
      <c r="AX399" s="137"/>
      <c r="AY399" s="137"/>
      <c r="AZ399" s="137"/>
      <c r="BA399" s="137"/>
      <c r="BB399" s="137"/>
      <c r="BC399" s="137"/>
      <c r="BD399" s="137"/>
      <c r="BE399" s="137"/>
      <c r="BF399" s="137"/>
      <c r="BG399" s="137"/>
      <c r="BH399" s="137"/>
      <c r="BI399" s="137"/>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c r="EV399" s="114"/>
      <c r="EW399" s="114"/>
      <c r="EX399" s="114"/>
      <c r="EY399" s="114"/>
      <c r="EZ399" s="114"/>
      <c r="FA399" s="114"/>
      <c r="FB399" s="114"/>
      <c r="FC399" s="114"/>
      <c r="FD399" s="114"/>
      <c r="FE399" s="114"/>
      <c r="FF399" s="114"/>
      <c r="FG399" s="114"/>
      <c r="FH399" s="114"/>
      <c r="FI399" s="114"/>
      <c r="FJ399" s="114"/>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c r="GJ399" s="114"/>
      <c r="GK399" s="114"/>
      <c r="GL399" s="114"/>
      <c r="GM399" s="114"/>
      <c r="GN399" s="114"/>
      <c r="GO399" s="114"/>
      <c r="GP399" s="114"/>
      <c r="GQ399" s="114"/>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c r="IC399" s="114"/>
      <c r="ID399" s="114"/>
      <c r="IE399" s="114"/>
      <c r="IF399" s="114"/>
      <c r="IG399" s="114"/>
      <c r="IH399" s="114"/>
      <c r="II399" s="114"/>
      <c r="IJ399" s="114"/>
      <c r="IK399" s="114"/>
      <c r="IL399" s="114"/>
      <c r="IM399" s="114"/>
      <c r="IN399" s="114"/>
      <c r="IO399" s="114"/>
      <c r="IP399" s="114"/>
      <c r="IQ399" s="114"/>
      <c r="IR399" s="114"/>
      <c r="IS399" s="114"/>
      <c r="IT399" s="114"/>
      <c r="IU399" s="114"/>
      <c r="IV399" s="114"/>
      <c r="IW399" s="114"/>
      <c r="IX399" s="114"/>
      <c r="IY399" s="114"/>
      <c r="IZ399" s="114"/>
      <c r="JA399" s="114"/>
      <c r="JB399" s="114"/>
      <c r="JC399" s="114"/>
      <c r="JD399" s="114"/>
      <c r="JE399" s="114"/>
      <c r="JF399" s="114"/>
      <c r="JG399" s="114"/>
      <c r="JH399" s="114"/>
      <c r="JI399" s="114"/>
      <c r="JJ399" s="114"/>
      <c r="JK399" s="114"/>
      <c r="JL399" s="114"/>
      <c r="JM399" s="114"/>
      <c r="JN399" s="114"/>
      <c r="JO399" s="114"/>
      <c r="JP399" s="114"/>
      <c r="JQ399" s="114"/>
      <c r="JR399" s="114"/>
      <c r="JS399" s="114"/>
      <c r="JT399" s="114"/>
      <c r="JU399" s="114"/>
      <c r="JV399" s="114"/>
      <c r="JW399" s="114"/>
      <c r="JX399" s="114"/>
      <c r="JY399" s="114"/>
      <c r="JZ399" s="114"/>
      <c r="KA399" s="114"/>
      <c r="KB399" s="114"/>
      <c r="KC399" s="114"/>
      <c r="KD399" s="114"/>
      <c r="KE399" s="114"/>
      <c r="KF399" s="114"/>
      <c r="KG399" s="114"/>
      <c r="KH399" s="114"/>
      <c r="KI399" s="114"/>
      <c r="KJ399" s="114"/>
      <c r="KK399" s="114"/>
      <c r="KL399" s="114"/>
      <c r="KM399" s="114"/>
      <c r="KN399" s="114"/>
      <c r="KO399" s="114"/>
      <c r="KP399" s="114"/>
      <c r="KQ399" s="114"/>
      <c r="KR399" s="114"/>
      <c r="KS399" s="114"/>
      <c r="KT399" s="114"/>
      <c r="KU399" s="114"/>
      <c r="KV399" s="114"/>
      <c r="KW399" s="114"/>
      <c r="KX399" s="114"/>
      <c r="KY399" s="114"/>
      <c r="KZ399" s="114"/>
      <c r="LA399" s="114"/>
      <c r="LB399" s="114"/>
      <c r="LC399" s="114"/>
    </row>
    <row r="400" spans="1:315" s="139" customFormat="1" ht="25" customHeight="1">
      <c r="A400" s="137"/>
      <c r="B400" s="170"/>
      <c r="C400" s="171"/>
      <c r="D400" s="172"/>
      <c r="E400" s="173"/>
      <c r="F400" s="173"/>
      <c r="G400" s="173"/>
      <c r="H400" s="174"/>
      <c r="I400" s="137"/>
      <c r="J400" s="175" t="str">
        <f t="shared" si="12"/>
        <v/>
      </c>
      <c r="K400" s="176"/>
      <c r="L400" s="177" t="str">
        <f t="shared" si="13"/>
        <v/>
      </c>
      <c r="M400" s="176"/>
      <c r="N400" s="177" t="str">
        <f t="shared" si="14"/>
        <v/>
      </c>
      <c r="O400" s="176"/>
      <c r="P400" s="177" t="str">
        <f t="shared" si="15"/>
        <v/>
      </c>
      <c r="Q400" s="178"/>
      <c r="R400" s="137"/>
      <c r="S400" s="175" t="str">
        <f t="shared" si="16"/>
        <v/>
      </c>
      <c r="T400" s="176"/>
      <c r="U400" s="177" t="str">
        <f t="shared" si="17"/>
        <v/>
      </c>
      <c r="V400" s="176"/>
      <c r="W400" s="177" t="str">
        <f t="shared" si="18"/>
        <v/>
      </c>
      <c r="X400" s="176"/>
      <c r="Y400" s="179" t="str">
        <f t="shared" si="19"/>
        <v/>
      </c>
      <c r="Z400" s="180"/>
      <c r="AA400" s="137"/>
      <c r="AB400" s="181"/>
      <c r="AC400" s="182" t="str">
        <f t="shared" si="10"/>
        <v/>
      </c>
      <c r="AD400" s="183" t="str">
        <f t="shared" si="11"/>
        <v/>
      </c>
      <c r="AE400" s="184"/>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7"/>
      <c r="BE400" s="137"/>
      <c r="BF400" s="137"/>
      <c r="BG400" s="137"/>
      <c r="BH400" s="137"/>
      <c r="BI400" s="137"/>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14"/>
      <c r="EH400" s="114"/>
      <c r="EI400" s="114"/>
      <c r="EJ400" s="114"/>
      <c r="EK400" s="114"/>
      <c r="EL400" s="114"/>
      <c r="EM400" s="114"/>
      <c r="EN400" s="114"/>
      <c r="EO400" s="114"/>
      <c r="EP400" s="114"/>
      <c r="EQ400" s="114"/>
      <c r="ER400" s="114"/>
      <c r="ES400" s="114"/>
      <c r="ET400" s="114"/>
      <c r="EU400" s="114"/>
      <c r="EV400" s="114"/>
      <c r="EW400" s="114"/>
      <c r="EX400" s="114"/>
      <c r="EY400" s="114"/>
      <c r="EZ400" s="114"/>
      <c r="FA400" s="114"/>
      <c r="FB400" s="114"/>
      <c r="FC400" s="114"/>
      <c r="FD400" s="114"/>
      <c r="FE400" s="114"/>
      <c r="FF400" s="114"/>
      <c r="FG400" s="114"/>
      <c r="FH400" s="114"/>
      <c r="FI400" s="114"/>
      <c r="FJ400" s="114"/>
      <c r="FK400" s="114"/>
      <c r="FL400" s="114"/>
      <c r="FM400" s="114"/>
      <c r="FN400" s="114"/>
      <c r="FO400" s="114"/>
      <c r="FP400" s="114"/>
      <c r="FQ400" s="114"/>
      <c r="FR400" s="114"/>
      <c r="FS400" s="114"/>
      <c r="FT400" s="114"/>
      <c r="FU400" s="114"/>
      <c r="FV400" s="114"/>
      <c r="FW400" s="114"/>
      <c r="FX400" s="114"/>
      <c r="FY400" s="114"/>
      <c r="FZ400" s="114"/>
      <c r="GA400" s="114"/>
      <c r="GB400" s="114"/>
      <c r="GC400" s="114"/>
      <c r="GD400" s="114"/>
      <c r="GE400" s="114"/>
      <c r="GF400" s="114"/>
      <c r="GG400" s="114"/>
      <c r="GH400" s="114"/>
      <c r="GI400" s="114"/>
      <c r="GJ400" s="114"/>
      <c r="GK400" s="114"/>
      <c r="GL400" s="114"/>
      <c r="GM400" s="114"/>
      <c r="GN400" s="114"/>
      <c r="GO400" s="114"/>
      <c r="GP400" s="114"/>
      <c r="GQ400" s="114"/>
      <c r="GR400" s="114"/>
      <c r="GS400" s="114"/>
      <c r="GT400" s="114"/>
      <c r="GU400" s="114"/>
      <c r="GV400" s="114"/>
      <c r="GW400" s="114"/>
      <c r="GX400" s="114"/>
      <c r="GY400" s="114"/>
      <c r="GZ400" s="114"/>
      <c r="HA400" s="114"/>
      <c r="HB400" s="114"/>
      <c r="HC400" s="114"/>
      <c r="HD400" s="114"/>
      <c r="HE400" s="114"/>
      <c r="HF400" s="114"/>
      <c r="HG400" s="114"/>
      <c r="HH400" s="114"/>
      <c r="HI400" s="114"/>
      <c r="HJ400" s="114"/>
      <c r="HK400" s="114"/>
      <c r="HL400" s="114"/>
      <c r="HM400" s="114"/>
      <c r="HN400" s="114"/>
      <c r="HO400" s="114"/>
      <c r="HP400" s="114"/>
      <c r="HQ400" s="114"/>
      <c r="HR400" s="114"/>
      <c r="HS400" s="114"/>
      <c r="HT400" s="114"/>
      <c r="HU400" s="114"/>
      <c r="HV400" s="114"/>
      <c r="HW400" s="114"/>
      <c r="HX400" s="114"/>
      <c r="HY400" s="114"/>
      <c r="HZ400" s="114"/>
      <c r="IA400" s="114"/>
      <c r="IB400" s="114"/>
      <c r="IC400" s="114"/>
      <c r="ID400" s="114"/>
      <c r="IE400" s="114"/>
      <c r="IF400" s="114"/>
      <c r="IG400" s="114"/>
      <c r="IH400" s="114"/>
      <c r="II400" s="114"/>
      <c r="IJ400" s="114"/>
      <c r="IK400" s="114"/>
      <c r="IL400" s="114"/>
      <c r="IM400" s="114"/>
      <c r="IN400" s="114"/>
      <c r="IO400" s="114"/>
      <c r="IP400" s="114"/>
      <c r="IQ400" s="114"/>
      <c r="IR400" s="114"/>
      <c r="IS400" s="114"/>
      <c r="IT400" s="114"/>
      <c r="IU400" s="114"/>
      <c r="IV400" s="114"/>
      <c r="IW400" s="114"/>
      <c r="IX400" s="114"/>
      <c r="IY400" s="114"/>
      <c r="IZ400" s="114"/>
      <c r="JA400" s="114"/>
      <c r="JB400" s="114"/>
      <c r="JC400" s="114"/>
      <c r="JD400" s="114"/>
      <c r="JE400" s="114"/>
      <c r="JF400" s="114"/>
      <c r="JG400" s="114"/>
      <c r="JH400" s="114"/>
      <c r="JI400" s="114"/>
      <c r="JJ400" s="114"/>
      <c r="JK400" s="114"/>
      <c r="JL400" s="114"/>
      <c r="JM400" s="114"/>
      <c r="JN400" s="114"/>
      <c r="JO400" s="114"/>
      <c r="JP400" s="114"/>
      <c r="JQ400" s="114"/>
      <c r="JR400" s="114"/>
      <c r="JS400" s="114"/>
      <c r="JT400" s="114"/>
      <c r="JU400" s="114"/>
      <c r="JV400" s="114"/>
      <c r="JW400" s="114"/>
      <c r="JX400" s="114"/>
      <c r="JY400" s="114"/>
      <c r="JZ400" s="114"/>
      <c r="KA400" s="114"/>
      <c r="KB400" s="114"/>
      <c r="KC400" s="114"/>
      <c r="KD400" s="114"/>
      <c r="KE400" s="114"/>
      <c r="KF400" s="114"/>
      <c r="KG400" s="114"/>
      <c r="KH400" s="114"/>
      <c r="KI400" s="114"/>
      <c r="KJ400" s="114"/>
      <c r="KK400" s="114"/>
      <c r="KL400" s="114"/>
      <c r="KM400" s="114"/>
      <c r="KN400" s="114"/>
      <c r="KO400" s="114"/>
      <c r="KP400" s="114"/>
      <c r="KQ400" s="114"/>
      <c r="KR400" s="114"/>
      <c r="KS400" s="114"/>
      <c r="KT400" s="114"/>
      <c r="KU400" s="114"/>
      <c r="KV400" s="114"/>
      <c r="KW400" s="114"/>
      <c r="KX400" s="114"/>
      <c r="KY400" s="114"/>
      <c r="KZ400" s="114"/>
      <c r="LA400" s="114"/>
      <c r="LB400" s="114"/>
      <c r="LC400" s="114"/>
    </row>
    <row r="401" spans="1:315" s="139" customFormat="1" ht="25" customHeight="1">
      <c r="A401" s="137"/>
      <c r="B401" s="170"/>
      <c r="C401" s="171"/>
      <c r="D401" s="172"/>
      <c r="E401" s="173"/>
      <c r="F401" s="173"/>
      <c r="G401" s="173"/>
      <c r="H401" s="174"/>
      <c r="I401" s="137"/>
      <c r="J401" s="175" t="str">
        <f t="shared" si="12"/>
        <v/>
      </c>
      <c r="K401" s="176"/>
      <c r="L401" s="177" t="str">
        <f t="shared" si="13"/>
        <v/>
      </c>
      <c r="M401" s="176"/>
      <c r="N401" s="177" t="str">
        <f t="shared" si="14"/>
        <v/>
      </c>
      <c r="O401" s="176"/>
      <c r="P401" s="177" t="str">
        <f t="shared" si="15"/>
        <v/>
      </c>
      <c r="Q401" s="178"/>
      <c r="R401" s="137"/>
      <c r="S401" s="175" t="str">
        <f t="shared" si="16"/>
        <v/>
      </c>
      <c r="T401" s="176"/>
      <c r="U401" s="177" t="str">
        <f t="shared" si="17"/>
        <v/>
      </c>
      <c r="V401" s="176"/>
      <c r="W401" s="177" t="str">
        <f t="shared" si="18"/>
        <v/>
      </c>
      <c r="X401" s="176"/>
      <c r="Y401" s="179" t="str">
        <f t="shared" si="19"/>
        <v/>
      </c>
      <c r="Z401" s="180"/>
      <c r="AA401" s="137"/>
      <c r="AB401" s="181"/>
      <c r="AC401" s="182" t="str">
        <f t="shared" si="10"/>
        <v/>
      </c>
      <c r="AD401" s="183" t="str">
        <f t="shared" si="11"/>
        <v/>
      </c>
      <c r="AE401" s="184"/>
      <c r="AF401" s="137"/>
      <c r="AG401" s="137"/>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7"/>
      <c r="BE401" s="137"/>
      <c r="BF401" s="137"/>
      <c r="BG401" s="137"/>
      <c r="BH401" s="137"/>
      <c r="BI401" s="137"/>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14"/>
      <c r="EH401" s="114"/>
      <c r="EI401" s="114"/>
      <c r="EJ401" s="114"/>
      <c r="EK401" s="114"/>
      <c r="EL401" s="114"/>
      <c r="EM401" s="114"/>
      <c r="EN401" s="114"/>
      <c r="EO401" s="114"/>
      <c r="EP401" s="114"/>
      <c r="EQ401" s="114"/>
      <c r="ER401" s="114"/>
      <c r="ES401" s="114"/>
      <c r="ET401" s="114"/>
      <c r="EU401" s="114"/>
      <c r="EV401" s="114"/>
      <c r="EW401" s="114"/>
      <c r="EX401" s="114"/>
      <c r="EY401" s="114"/>
      <c r="EZ401" s="114"/>
      <c r="FA401" s="114"/>
      <c r="FB401" s="114"/>
      <c r="FC401" s="114"/>
      <c r="FD401" s="114"/>
      <c r="FE401" s="114"/>
      <c r="FF401" s="114"/>
      <c r="FG401" s="114"/>
      <c r="FH401" s="114"/>
      <c r="FI401" s="114"/>
      <c r="FJ401" s="114"/>
      <c r="FK401" s="114"/>
      <c r="FL401" s="114"/>
      <c r="FM401" s="114"/>
      <c r="FN401" s="114"/>
      <c r="FO401" s="114"/>
      <c r="FP401" s="114"/>
      <c r="FQ401" s="114"/>
      <c r="FR401" s="114"/>
      <c r="FS401" s="114"/>
      <c r="FT401" s="114"/>
      <c r="FU401" s="114"/>
      <c r="FV401" s="114"/>
      <c r="FW401" s="114"/>
      <c r="FX401" s="114"/>
      <c r="FY401" s="114"/>
      <c r="FZ401" s="114"/>
      <c r="GA401" s="114"/>
      <c r="GB401" s="114"/>
      <c r="GC401" s="114"/>
      <c r="GD401" s="114"/>
      <c r="GE401" s="114"/>
      <c r="GF401" s="114"/>
      <c r="GG401" s="114"/>
      <c r="GH401" s="114"/>
      <c r="GI401" s="114"/>
      <c r="GJ401" s="114"/>
      <c r="GK401" s="114"/>
      <c r="GL401" s="114"/>
      <c r="GM401" s="114"/>
      <c r="GN401" s="114"/>
      <c r="GO401" s="114"/>
      <c r="GP401" s="114"/>
      <c r="GQ401" s="114"/>
      <c r="GR401" s="114"/>
      <c r="GS401" s="114"/>
      <c r="GT401" s="114"/>
      <c r="GU401" s="114"/>
      <c r="GV401" s="114"/>
      <c r="GW401" s="114"/>
      <c r="GX401" s="114"/>
      <c r="GY401" s="114"/>
      <c r="GZ401" s="114"/>
      <c r="HA401" s="114"/>
      <c r="HB401" s="114"/>
      <c r="HC401" s="114"/>
      <c r="HD401" s="114"/>
      <c r="HE401" s="114"/>
      <c r="HF401" s="114"/>
      <c r="HG401" s="114"/>
      <c r="HH401" s="114"/>
      <c r="HI401" s="114"/>
      <c r="HJ401" s="114"/>
      <c r="HK401" s="114"/>
      <c r="HL401" s="114"/>
      <c r="HM401" s="114"/>
      <c r="HN401" s="114"/>
      <c r="HO401" s="114"/>
      <c r="HP401" s="114"/>
      <c r="HQ401" s="114"/>
      <c r="HR401" s="114"/>
      <c r="HS401" s="114"/>
      <c r="HT401" s="114"/>
      <c r="HU401" s="114"/>
      <c r="HV401" s="114"/>
      <c r="HW401" s="114"/>
      <c r="HX401" s="114"/>
      <c r="HY401" s="114"/>
      <c r="HZ401" s="114"/>
      <c r="IA401" s="114"/>
      <c r="IB401" s="114"/>
      <c r="IC401" s="114"/>
      <c r="ID401" s="114"/>
      <c r="IE401" s="114"/>
      <c r="IF401" s="114"/>
      <c r="IG401" s="114"/>
      <c r="IH401" s="114"/>
      <c r="II401" s="114"/>
      <c r="IJ401" s="114"/>
      <c r="IK401" s="114"/>
      <c r="IL401" s="114"/>
      <c r="IM401" s="114"/>
      <c r="IN401" s="114"/>
      <c r="IO401" s="114"/>
      <c r="IP401" s="114"/>
      <c r="IQ401" s="114"/>
      <c r="IR401" s="114"/>
      <c r="IS401" s="114"/>
      <c r="IT401" s="114"/>
      <c r="IU401" s="114"/>
      <c r="IV401" s="114"/>
      <c r="IW401" s="114"/>
      <c r="IX401" s="114"/>
      <c r="IY401" s="114"/>
      <c r="IZ401" s="114"/>
      <c r="JA401" s="114"/>
      <c r="JB401" s="114"/>
      <c r="JC401" s="114"/>
      <c r="JD401" s="114"/>
      <c r="JE401" s="114"/>
      <c r="JF401" s="114"/>
      <c r="JG401" s="114"/>
      <c r="JH401" s="114"/>
      <c r="JI401" s="114"/>
      <c r="JJ401" s="114"/>
      <c r="JK401" s="114"/>
      <c r="JL401" s="114"/>
      <c r="JM401" s="114"/>
      <c r="JN401" s="114"/>
      <c r="JO401" s="114"/>
      <c r="JP401" s="114"/>
      <c r="JQ401" s="114"/>
      <c r="JR401" s="114"/>
      <c r="JS401" s="114"/>
      <c r="JT401" s="114"/>
      <c r="JU401" s="114"/>
      <c r="JV401" s="114"/>
      <c r="JW401" s="114"/>
      <c r="JX401" s="114"/>
      <c r="JY401" s="114"/>
      <c r="JZ401" s="114"/>
      <c r="KA401" s="114"/>
      <c r="KB401" s="114"/>
      <c r="KC401" s="114"/>
      <c r="KD401" s="114"/>
      <c r="KE401" s="114"/>
      <c r="KF401" s="114"/>
      <c r="KG401" s="114"/>
      <c r="KH401" s="114"/>
      <c r="KI401" s="114"/>
      <c r="KJ401" s="114"/>
      <c r="KK401" s="114"/>
      <c r="KL401" s="114"/>
      <c r="KM401" s="114"/>
      <c r="KN401" s="114"/>
      <c r="KO401" s="114"/>
      <c r="KP401" s="114"/>
      <c r="KQ401" s="114"/>
      <c r="KR401" s="114"/>
      <c r="KS401" s="114"/>
      <c r="KT401" s="114"/>
      <c r="KU401" s="114"/>
      <c r="KV401" s="114"/>
      <c r="KW401" s="114"/>
      <c r="KX401" s="114"/>
      <c r="KY401" s="114"/>
      <c r="KZ401" s="114"/>
      <c r="LA401" s="114"/>
      <c r="LB401" s="114"/>
      <c r="LC401" s="114"/>
    </row>
    <row r="402" spans="1:315" s="139" customFormat="1" ht="25" customHeight="1">
      <c r="A402" s="137"/>
      <c r="B402" s="170"/>
      <c r="C402" s="171"/>
      <c r="D402" s="172"/>
      <c r="E402" s="173"/>
      <c r="F402" s="173"/>
      <c r="G402" s="173"/>
      <c r="H402" s="174"/>
      <c r="I402" s="137"/>
      <c r="J402" s="175" t="str">
        <f t="shared" si="12"/>
        <v/>
      </c>
      <c r="K402" s="176"/>
      <c r="L402" s="177" t="str">
        <f t="shared" si="13"/>
        <v/>
      </c>
      <c r="M402" s="176"/>
      <c r="N402" s="177" t="str">
        <f t="shared" si="14"/>
        <v/>
      </c>
      <c r="O402" s="176"/>
      <c r="P402" s="177" t="str">
        <f t="shared" si="15"/>
        <v/>
      </c>
      <c r="Q402" s="178"/>
      <c r="R402" s="137"/>
      <c r="S402" s="175" t="str">
        <f t="shared" si="16"/>
        <v/>
      </c>
      <c r="T402" s="176"/>
      <c r="U402" s="177" t="str">
        <f t="shared" si="17"/>
        <v/>
      </c>
      <c r="V402" s="176"/>
      <c r="W402" s="177" t="str">
        <f t="shared" si="18"/>
        <v/>
      </c>
      <c r="X402" s="176"/>
      <c r="Y402" s="179" t="str">
        <f t="shared" si="19"/>
        <v/>
      </c>
      <c r="Z402" s="180"/>
      <c r="AA402" s="137"/>
      <c r="AB402" s="181"/>
      <c r="AC402" s="182" t="str">
        <f t="shared" si="10"/>
        <v/>
      </c>
      <c r="AD402" s="183" t="str">
        <f t="shared" si="11"/>
        <v/>
      </c>
      <c r="AE402" s="184"/>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7"/>
      <c r="BE402" s="137"/>
      <c r="BF402" s="137"/>
      <c r="BG402" s="137"/>
      <c r="BH402" s="137"/>
      <c r="BI402" s="137"/>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c r="EV402" s="114"/>
      <c r="EW402" s="114"/>
      <c r="EX402" s="114"/>
      <c r="EY402" s="114"/>
      <c r="EZ402" s="114"/>
      <c r="FA402" s="114"/>
      <c r="FB402" s="114"/>
      <c r="FC402" s="114"/>
      <c r="FD402" s="114"/>
      <c r="FE402" s="114"/>
      <c r="FF402" s="114"/>
      <c r="FG402" s="114"/>
      <c r="FH402" s="114"/>
      <c r="FI402" s="114"/>
      <c r="FJ402" s="114"/>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c r="GJ402" s="114"/>
      <c r="GK402" s="114"/>
      <c r="GL402" s="114"/>
      <c r="GM402" s="114"/>
      <c r="GN402" s="114"/>
      <c r="GO402" s="114"/>
      <c r="GP402" s="114"/>
      <c r="GQ402" s="114"/>
      <c r="GR402" s="114"/>
      <c r="GS402" s="114"/>
      <c r="GT402" s="114"/>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c r="IC402" s="114"/>
      <c r="ID402" s="114"/>
      <c r="IE402" s="114"/>
      <c r="IF402" s="114"/>
      <c r="IG402" s="114"/>
      <c r="IH402" s="114"/>
      <c r="II402" s="114"/>
      <c r="IJ402" s="114"/>
      <c r="IK402" s="114"/>
      <c r="IL402" s="114"/>
      <c r="IM402" s="114"/>
      <c r="IN402" s="114"/>
      <c r="IO402" s="114"/>
      <c r="IP402" s="114"/>
      <c r="IQ402" s="114"/>
      <c r="IR402" s="114"/>
      <c r="IS402" s="114"/>
      <c r="IT402" s="114"/>
      <c r="IU402" s="114"/>
      <c r="IV402" s="114"/>
      <c r="IW402" s="114"/>
      <c r="IX402" s="114"/>
      <c r="IY402" s="114"/>
      <c r="IZ402" s="114"/>
      <c r="JA402" s="114"/>
      <c r="JB402" s="114"/>
      <c r="JC402" s="114"/>
      <c r="JD402" s="114"/>
      <c r="JE402" s="114"/>
      <c r="JF402" s="114"/>
      <c r="JG402" s="114"/>
      <c r="JH402" s="114"/>
      <c r="JI402" s="114"/>
      <c r="JJ402" s="114"/>
      <c r="JK402" s="114"/>
      <c r="JL402" s="114"/>
      <c r="JM402" s="114"/>
      <c r="JN402" s="114"/>
      <c r="JO402" s="114"/>
      <c r="JP402" s="114"/>
      <c r="JQ402" s="114"/>
      <c r="JR402" s="114"/>
      <c r="JS402" s="114"/>
      <c r="JT402" s="114"/>
      <c r="JU402" s="114"/>
      <c r="JV402" s="114"/>
      <c r="JW402" s="114"/>
      <c r="JX402" s="114"/>
      <c r="JY402" s="114"/>
      <c r="JZ402" s="114"/>
      <c r="KA402" s="114"/>
      <c r="KB402" s="114"/>
      <c r="KC402" s="114"/>
      <c r="KD402" s="114"/>
      <c r="KE402" s="114"/>
      <c r="KF402" s="114"/>
      <c r="KG402" s="114"/>
      <c r="KH402" s="114"/>
      <c r="KI402" s="114"/>
      <c r="KJ402" s="114"/>
      <c r="KK402" s="114"/>
      <c r="KL402" s="114"/>
      <c r="KM402" s="114"/>
      <c r="KN402" s="114"/>
      <c r="KO402" s="114"/>
      <c r="KP402" s="114"/>
      <c r="KQ402" s="114"/>
      <c r="KR402" s="114"/>
      <c r="KS402" s="114"/>
      <c r="KT402" s="114"/>
      <c r="KU402" s="114"/>
      <c r="KV402" s="114"/>
      <c r="KW402" s="114"/>
      <c r="KX402" s="114"/>
      <c r="KY402" s="114"/>
      <c r="KZ402" s="114"/>
      <c r="LA402" s="114"/>
      <c r="LB402" s="114"/>
      <c r="LC402" s="114"/>
    </row>
    <row r="403" spans="1:315" s="139" customFormat="1" ht="25" customHeight="1">
      <c r="A403" s="137"/>
      <c r="B403" s="170"/>
      <c r="C403" s="171"/>
      <c r="D403" s="172"/>
      <c r="E403" s="173"/>
      <c r="F403" s="173"/>
      <c r="G403" s="173"/>
      <c r="H403" s="174"/>
      <c r="I403" s="137"/>
      <c r="J403" s="175" t="str">
        <f t="shared" si="12"/>
        <v/>
      </c>
      <c r="K403" s="176"/>
      <c r="L403" s="177" t="str">
        <f t="shared" si="13"/>
        <v/>
      </c>
      <c r="M403" s="176"/>
      <c r="N403" s="177" t="str">
        <f t="shared" si="14"/>
        <v/>
      </c>
      <c r="O403" s="176"/>
      <c r="P403" s="177" t="str">
        <f t="shared" si="15"/>
        <v/>
      </c>
      <c r="Q403" s="178"/>
      <c r="R403" s="137"/>
      <c r="S403" s="175" t="str">
        <f t="shared" si="16"/>
        <v/>
      </c>
      <c r="T403" s="176"/>
      <c r="U403" s="177" t="str">
        <f t="shared" si="17"/>
        <v/>
      </c>
      <c r="V403" s="176"/>
      <c r="W403" s="177" t="str">
        <f t="shared" si="18"/>
        <v/>
      </c>
      <c r="X403" s="176"/>
      <c r="Y403" s="179" t="str">
        <f t="shared" si="19"/>
        <v/>
      </c>
      <c r="Z403" s="180"/>
      <c r="AA403" s="137"/>
      <c r="AB403" s="181"/>
      <c r="AC403" s="182" t="str">
        <f t="shared" si="10"/>
        <v/>
      </c>
      <c r="AD403" s="183" t="str">
        <f t="shared" si="11"/>
        <v/>
      </c>
      <c r="AE403" s="184"/>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7"/>
      <c r="BE403" s="137"/>
      <c r="BF403" s="137"/>
      <c r="BG403" s="137"/>
      <c r="BH403" s="137"/>
      <c r="BI403" s="137"/>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14"/>
      <c r="EH403" s="114"/>
      <c r="EI403" s="114"/>
      <c r="EJ403" s="114"/>
      <c r="EK403" s="114"/>
      <c r="EL403" s="114"/>
      <c r="EM403" s="114"/>
      <c r="EN403" s="114"/>
      <c r="EO403" s="114"/>
      <c r="EP403" s="114"/>
      <c r="EQ403" s="114"/>
      <c r="ER403" s="114"/>
      <c r="ES403" s="114"/>
      <c r="ET403" s="114"/>
      <c r="EU403" s="114"/>
      <c r="EV403" s="114"/>
      <c r="EW403" s="114"/>
      <c r="EX403" s="114"/>
      <c r="EY403" s="114"/>
      <c r="EZ403" s="114"/>
      <c r="FA403" s="114"/>
      <c r="FB403" s="114"/>
      <c r="FC403" s="114"/>
      <c r="FD403" s="114"/>
      <c r="FE403" s="114"/>
      <c r="FF403" s="114"/>
      <c r="FG403" s="114"/>
      <c r="FH403" s="114"/>
      <c r="FI403" s="114"/>
      <c r="FJ403" s="114"/>
      <c r="FK403" s="114"/>
      <c r="FL403" s="114"/>
      <c r="FM403" s="114"/>
      <c r="FN403" s="114"/>
      <c r="FO403" s="114"/>
      <c r="FP403" s="114"/>
      <c r="FQ403" s="114"/>
      <c r="FR403" s="114"/>
      <c r="FS403" s="114"/>
      <c r="FT403" s="114"/>
      <c r="FU403" s="114"/>
      <c r="FV403" s="114"/>
      <c r="FW403" s="114"/>
      <c r="FX403" s="114"/>
      <c r="FY403" s="114"/>
      <c r="FZ403" s="114"/>
      <c r="GA403" s="114"/>
      <c r="GB403" s="114"/>
      <c r="GC403" s="114"/>
      <c r="GD403" s="114"/>
      <c r="GE403" s="114"/>
      <c r="GF403" s="114"/>
      <c r="GG403" s="114"/>
      <c r="GH403" s="114"/>
      <c r="GI403" s="114"/>
      <c r="GJ403" s="114"/>
      <c r="GK403" s="114"/>
      <c r="GL403" s="114"/>
      <c r="GM403" s="114"/>
      <c r="GN403" s="114"/>
      <c r="GO403" s="114"/>
      <c r="GP403" s="114"/>
      <c r="GQ403" s="114"/>
      <c r="GR403" s="114"/>
      <c r="GS403" s="114"/>
      <c r="GT403" s="114"/>
      <c r="GU403" s="114"/>
      <c r="GV403" s="114"/>
      <c r="GW403" s="114"/>
      <c r="GX403" s="114"/>
      <c r="GY403" s="114"/>
      <c r="GZ403" s="114"/>
      <c r="HA403" s="114"/>
      <c r="HB403" s="114"/>
      <c r="HC403" s="114"/>
      <c r="HD403" s="114"/>
      <c r="HE403" s="114"/>
      <c r="HF403" s="114"/>
      <c r="HG403" s="114"/>
      <c r="HH403" s="114"/>
      <c r="HI403" s="114"/>
      <c r="HJ403" s="114"/>
      <c r="HK403" s="114"/>
      <c r="HL403" s="114"/>
      <c r="HM403" s="114"/>
      <c r="HN403" s="114"/>
      <c r="HO403" s="114"/>
      <c r="HP403" s="114"/>
      <c r="HQ403" s="114"/>
      <c r="HR403" s="114"/>
      <c r="HS403" s="114"/>
      <c r="HT403" s="114"/>
      <c r="HU403" s="114"/>
      <c r="HV403" s="114"/>
      <c r="HW403" s="114"/>
      <c r="HX403" s="114"/>
      <c r="HY403" s="114"/>
      <c r="HZ403" s="114"/>
      <c r="IA403" s="114"/>
      <c r="IB403" s="114"/>
      <c r="IC403" s="114"/>
      <c r="ID403" s="114"/>
      <c r="IE403" s="114"/>
      <c r="IF403" s="114"/>
      <c r="IG403" s="114"/>
      <c r="IH403" s="114"/>
      <c r="II403" s="114"/>
      <c r="IJ403" s="114"/>
      <c r="IK403" s="114"/>
      <c r="IL403" s="114"/>
      <c r="IM403" s="114"/>
      <c r="IN403" s="114"/>
      <c r="IO403" s="114"/>
      <c r="IP403" s="114"/>
      <c r="IQ403" s="114"/>
      <c r="IR403" s="114"/>
      <c r="IS403" s="114"/>
      <c r="IT403" s="114"/>
      <c r="IU403" s="114"/>
      <c r="IV403" s="114"/>
      <c r="IW403" s="114"/>
      <c r="IX403" s="114"/>
      <c r="IY403" s="114"/>
      <c r="IZ403" s="114"/>
      <c r="JA403" s="114"/>
      <c r="JB403" s="114"/>
      <c r="JC403" s="114"/>
      <c r="JD403" s="114"/>
      <c r="JE403" s="114"/>
      <c r="JF403" s="114"/>
      <c r="JG403" s="114"/>
      <c r="JH403" s="114"/>
      <c r="JI403" s="114"/>
      <c r="JJ403" s="114"/>
      <c r="JK403" s="114"/>
      <c r="JL403" s="114"/>
      <c r="JM403" s="114"/>
      <c r="JN403" s="114"/>
      <c r="JO403" s="114"/>
      <c r="JP403" s="114"/>
      <c r="JQ403" s="114"/>
      <c r="JR403" s="114"/>
      <c r="JS403" s="114"/>
      <c r="JT403" s="114"/>
      <c r="JU403" s="114"/>
      <c r="JV403" s="114"/>
      <c r="JW403" s="114"/>
      <c r="JX403" s="114"/>
      <c r="JY403" s="114"/>
      <c r="JZ403" s="114"/>
      <c r="KA403" s="114"/>
      <c r="KB403" s="114"/>
      <c r="KC403" s="114"/>
      <c r="KD403" s="114"/>
      <c r="KE403" s="114"/>
      <c r="KF403" s="114"/>
      <c r="KG403" s="114"/>
      <c r="KH403" s="114"/>
      <c r="KI403" s="114"/>
      <c r="KJ403" s="114"/>
      <c r="KK403" s="114"/>
      <c r="KL403" s="114"/>
      <c r="KM403" s="114"/>
      <c r="KN403" s="114"/>
      <c r="KO403" s="114"/>
      <c r="KP403" s="114"/>
      <c r="KQ403" s="114"/>
      <c r="KR403" s="114"/>
      <c r="KS403" s="114"/>
      <c r="KT403" s="114"/>
      <c r="KU403" s="114"/>
      <c r="KV403" s="114"/>
      <c r="KW403" s="114"/>
      <c r="KX403" s="114"/>
      <c r="KY403" s="114"/>
      <c r="KZ403" s="114"/>
      <c r="LA403" s="114"/>
      <c r="LB403" s="114"/>
      <c r="LC403" s="114"/>
    </row>
    <row r="404" spans="1:315" s="139" customFormat="1" ht="25" customHeight="1">
      <c r="A404" s="137"/>
      <c r="B404" s="170"/>
      <c r="C404" s="171"/>
      <c r="D404" s="172"/>
      <c r="E404" s="173"/>
      <c r="F404" s="173"/>
      <c r="G404" s="173"/>
      <c r="H404" s="174"/>
      <c r="I404" s="137"/>
      <c r="J404" s="175" t="str">
        <f t="shared" si="12"/>
        <v/>
      </c>
      <c r="K404" s="176"/>
      <c r="L404" s="177" t="str">
        <f t="shared" si="13"/>
        <v/>
      </c>
      <c r="M404" s="176"/>
      <c r="N404" s="177" t="str">
        <f t="shared" si="14"/>
        <v/>
      </c>
      <c r="O404" s="176"/>
      <c r="P404" s="177" t="str">
        <f t="shared" si="15"/>
        <v/>
      </c>
      <c r="Q404" s="178"/>
      <c r="R404" s="137"/>
      <c r="S404" s="175" t="str">
        <f t="shared" si="16"/>
        <v/>
      </c>
      <c r="T404" s="176"/>
      <c r="U404" s="177" t="str">
        <f t="shared" si="17"/>
        <v/>
      </c>
      <c r="V404" s="176"/>
      <c r="W404" s="177" t="str">
        <f t="shared" si="18"/>
        <v/>
      </c>
      <c r="X404" s="176"/>
      <c r="Y404" s="179" t="str">
        <f t="shared" si="19"/>
        <v/>
      </c>
      <c r="Z404" s="180"/>
      <c r="AA404" s="137"/>
      <c r="AB404" s="181"/>
      <c r="AC404" s="182" t="str">
        <f t="shared" si="10"/>
        <v/>
      </c>
      <c r="AD404" s="183" t="str">
        <f t="shared" si="11"/>
        <v/>
      </c>
      <c r="AE404" s="184"/>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7"/>
      <c r="BE404" s="137"/>
      <c r="BF404" s="137"/>
      <c r="BG404" s="137"/>
      <c r="BH404" s="137"/>
      <c r="BI404" s="137"/>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14"/>
      <c r="EH404" s="114"/>
      <c r="EI404" s="114"/>
      <c r="EJ404" s="114"/>
      <c r="EK404" s="114"/>
      <c r="EL404" s="114"/>
      <c r="EM404" s="114"/>
      <c r="EN404" s="114"/>
      <c r="EO404" s="114"/>
      <c r="EP404" s="114"/>
      <c r="EQ404" s="114"/>
      <c r="ER404" s="114"/>
      <c r="ES404" s="114"/>
      <c r="ET404" s="114"/>
      <c r="EU404" s="114"/>
      <c r="EV404" s="114"/>
      <c r="EW404" s="114"/>
      <c r="EX404" s="114"/>
      <c r="EY404" s="114"/>
      <c r="EZ404" s="114"/>
      <c r="FA404" s="114"/>
      <c r="FB404" s="114"/>
      <c r="FC404" s="114"/>
      <c r="FD404" s="114"/>
      <c r="FE404" s="114"/>
      <c r="FF404" s="114"/>
      <c r="FG404" s="114"/>
      <c r="FH404" s="114"/>
      <c r="FI404" s="114"/>
      <c r="FJ404" s="114"/>
      <c r="FK404" s="114"/>
      <c r="FL404" s="114"/>
      <c r="FM404" s="114"/>
      <c r="FN404" s="114"/>
      <c r="FO404" s="114"/>
      <c r="FP404" s="114"/>
      <c r="FQ404" s="114"/>
      <c r="FR404" s="114"/>
      <c r="FS404" s="114"/>
      <c r="FT404" s="114"/>
      <c r="FU404" s="114"/>
      <c r="FV404" s="114"/>
      <c r="FW404" s="114"/>
      <c r="FX404" s="114"/>
      <c r="FY404" s="114"/>
      <c r="FZ404" s="114"/>
      <c r="GA404" s="114"/>
      <c r="GB404" s="114"/>
      <c r="GC404" s="114"/>
      <c r="GD404" s="114"/>
      <c r="GE404" s="114"/>
      <c r="GF404" s="114"/>
      <c r="GG404" s="114"/>
      <c r="GH404" s="114"/>
      <c r="GI404" s="114"/>
      <c r="GJ404" s="114"/>
      <c r="GK404" s="114"/>
      <c r="GL404" s="114"/>
      <c r="GM404" s="114"/>
      <c r="GN404" s="114"/>
      <c r="GO404" s="114"/>
      <c r="GP404" s="114"/>
      <c r="GQ404" s="114"/>
      <c r="GR404" s="114"/>
      <c r="GS404" s="114"/>
      <c r="GT404" s="114"/>
      <c r="GU404" s="114"/>
      <c r="GV404" s="114"/>
      <c r="GW404" s="114"/>
      <c r="GX404" s="114"/>
      <c r="GY404" s="114"/>
      <c r="GZ404" s="114"/>
      <c r="HA404" s="114"/>
      <c r="HB404" s="114"/>
      <c r="HC404" s="114"/>
      <c r="HD404" s="114"/>
      <c r="HE404" s="114"/>
      <c r="HF404" s="114"/>
      <c r="HG404" s="114"/>
      <c r="HH404" s="114"/>
      <c r="HI404" s="114"/>
      <c r="HJ404" s="114"/>
      <c r="HK404" s="114"/>
      <c r="HL404" s="114"/>
      <c r="HM404" s="114"/>
      <c r="HN404" s="114"/>
      <c r="HO404" s="114"/>
      <c r="HP404" s="114"/>
      <c r="HQ404" s="114"/>
      <c r="HR404" s="114"/>
      <c r="HS404" s="114"/>
      <c r="HT404" s="114"/>
      <c r="HU404" s="114"/>
      <c r="HV404" s="114"/>
      <c r="HW404" s="114"/>
      <c r="HX404" s="114"/>
      <c r="HY404" s="114"/>
      <c r="HZ404" s="114"/>
      <c r="IA404" s="114"/>
      <c r="IB404" s="114"/>
      <c r="IC404" s="114"/>
      <c r="ID404" s="114"/>
      <c r="IE404" s="114"/>
      <c r="IF404" s="114"/>
      <c r="IG404" s="114"/>
      <c r="IH404" s="114"/>
      <c r="II404" s="114"/>
      <c r="IJ404" s="114"/>
      <c r="IK404" s="114"/>
      <c r="IL404" s="114"/>
      <c r="IM404" s="114"/>
      <c r="IN404" s="114"/>
      <c r="IO404" s="114"/>
      <c r="IP404" s="114"/>
      <c r="IQ404" s="114"/>
      <c r="IR404" s="114"/>
      <c r="IS404" s="114"/>
      <c r="IT404" s="114"/>
      <c r="IU404" s="114"/>
      <c r="IV404" s="114"/>
      <c r="IW404" s="114"/>
      <c r="IX404" s="114"/>
      <c r="IY404" s="114"/>
      <c r="IZ404" s="114"/>
      <c r="JA404" s="114"/>
      <c r="JB404" s="114"/>
      <c r="JC404" s="114"/>
      <c r="JD404" s="114"/>
      <c r="JE404" s="114"/>
      <c r="JF404" s="114"/>
      <c r="JG404" s="114"/>
      <c r="JH404" s="114"/>
      <c r="JI404" s="114"/>
      <c r="JJ404" s="114"/>
      <c r="JK404" s="114"/>
      <c r="JL404" s="114"/>
      <c r="JM404" s="114"/>
      <c r="JN404" s="114"/>
      <c r="JO404" s="114"/>
      <c r="JP404" s="114"/>
      <c r="JQ404" s="114"/>
      <c r="JR404" s="114"/>
      <c r="JS404" s="114"/>
      <c r="JT404" s="114"/>
      <c r="JU404" s="114"/>
      <c r="JV404" s="114"/>
      <c r="JW404" s="114"/>
      <c r="JX404" s="114"/>
      <c r="JY404" s="114"/>
      <c r="JZ404" s="114"/>
      <c r="KA404" s="114"/>
      <c r="KB404" s="114"/>
      <c r="KC404" s="114"/>
      <c r="KD404" s="114"/>
      <c r="KE404" s="114"/>
      <c r="KF404" s="114"/>
      <c r="KG404" s="114"/>
      <c r="KH404" s="114"/>
      <c r="KI404" s="114"/>
      <c r="KJ404" s="114"/>
      <c r="KK404" s="114"/>
      <c r="KL404" s="114"/>
      <c r="KM404" s="114"/>
      <c r="KN404" s="114"/>
      <c r="KO404" s="114"/>
      <c r="KP404" s="114"/>
      <c r="KQ404" s="114"/>
      <c r="KR404" s="114"/>
      <c r="KS404" s="114"/>
      <c r="KT404" s="114"/>
      <c r="KU404" s="114"/>
      <c r="KV404" s="114"/>
      <c r="KW404" s="114"/>
      <c r="KX404" s="114"/>
      <c r="KY404" s="114"/>
      <c r="KZ404" s="114"/>
      <c r="LA404" s="114"/>
      <c r="LB404" s="114"/>
      <c r="LC404" s="114"/>
    </row>
    <row r="405" spans="1:315" s="139" customFormat="1" ht="25" customHeight="1">
      <c r="A405" s="137"/>
      <c r="B405" s="170"/>
      <c r="C405" s="171"/>
      <c r="D405" s="172"/>
      <c r="E405" s="173"/>
      <c r="F405" s="173"/>
      <c r="G405" s="173"/>
      <c r="H405" s="174"/>
      <c r="I405" s="137"/>
      <c r="J405" s="175" t="str">
        <f t="shared" si="12"/>
        <v/>
      </c>
      <c r="K405" s="176"/>
      <c r="L405" s="177" t="str">
        <f t="shared" si="13"/>
        <v/>
      </c>
      <c r="M405" s="176"/>
      <c r="N405" s="177" t="str">
        <f t="shared" si="14"/>
        <v/>
      </c>
      <c r="O405" s="176"/>
      <c r="P405" s="177" t="str">
        <f t="shared" si="15"/>
        <v/>
      </c>
      <c r="Q405" s="178"/>
      <c r="R405" s="137"/>
      <c r="S405" s="175" t="str">
        <f t="shared" si="16"/>
        <v/>
      </c>
      <c r="T405" s="176"/>
      <c r="U405" s="177" t="str">
        <f t="shared" si="17"/>
        <v/>
      </c>
      <c r="V405" s="176"/>
      <c r="W405" s="177" t="str">
        <f t="shared" si="18"/>
        <v/>
      </c>
      <c r="X405" s="176"/>
      <c r="Y405" s="179" t="str">
        <f t="shared" si="19"/>
        <v/>
      </c>
      <c r="Z405" s="180"/>
      <c r="AA405" s="137"/>
      <c r="AB405" s="181"/>
      <c r="AC405" s="182" t="str">
        <f t="shared" si="10"/>
        <v/>
      </c>
      <c r="AD405" s="183" t="str">
        <f t="shared" si="11"/>
        <v/>
      </c>
      <c r="AE405" s="184"/>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7"/>
      <c r="BE405" s="137"/>
      <c r="BF405" s="137"/>
      <c r="BG405" s="137"/>
      <c r="BH405" s="137"/>
      <c r="BI405" s="137"/>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c r="EV405" s="114"/>
      <c r="EW405" s="114"/>
      <c r="EX405" s="114"/>
      <c r="EY405" s="114"/>
      <c r="EZ405" s="114"/>
      <c r="FA405" s="114"/>
      <c r="FB405" s="114"/>
      <c r="FC405" s="114"/>
      <c r="FD405" s="114"/>
      <c r="FE405" s="114"/>
      <c r="FF405" s="114"/>
      <c r="FG405" s="114"/>
      <c r="FH405" s="114"/>
      <c r="FI405" s="114"/>
      <c r="FJ405" s="114"/>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c r="GJ405" s="114"/>
      <c r="GK405" s="114"/>
      <c r="GL405" s="114"/>
      <c r="GM405" s="114"/>
      <c r="GN405" s="114"/>
      <c r="GO405" s="114"/>
      <c r="GP405" s="114"/>
      <c r="GQ405" s="114"/>
      <c r="GR405" s="114"/>
      <c r="GS405" s="114"/>
      <c r="GT405" s="114"/>
      <c r="GU405" s="114"/>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c r="IC405" s="114"/>
      <c r="ID405" s="114"/>
      <c r="IE405" s="114"/>
      <c r="IF405" s="114"/>
      <c r="IG405" s="114"/>
      <c r="IH405" s="114"/>
      <c r="II405" s="114"/>
      <c r="IJ405" s="114"/>
      <c r="IK405" s="114"/>
      <c r="IL405" s="114"/>
      <c r="IM405" s="114"/>
      <c r="IN405" s="114"/>
      <c r="IO405" s="114"/>
      <c r="IP405" s="114"/>
      <c r="IQ405" s="114"/>
      <c r="IR405" s="114"/>
      <c r="IS405" s="114"/>
      <c r="IT405" s="114"/>
      <c r="IU405" s="114"/>
      <c r="IV405" s="114"/>
      <c r="IW405" s="114"/>
      <c r="IX405" s="114"/>
      <c r="IY405" s="114"/>
      <c r="IZ405" s="114"/>
      <c r="JA405" s="114"/>
      <c r="JB405" s="114"/>
      <c r="JC405" s="114"/>
      <c r="JD405" s="114"/>
      <c r="JE405" s="114"/>
      <c r="JF405" s="114"/>
      <c r="JG405" s="114"/>
      <c r="JH405" s="114"/>
      <c r="JI405" s="114"/>
      <c r="JJ405" s="114"/>
      <c r="JK405" s="114"/>
      <c r="JL405" s="114"/>
      <c r="JM405" s="114"/>
      <c r="JN405" s="114"/>
      <c r="JO405" s="114"/>
      <c r="JP405" s="114"/>
      <c r="JQ405" s="114"/>
      <c r="JR405" s="114"/>
      <c r="JS405" s="114"/>
      <c r="JT405" s="114"/>
      <c r="JU405" s="114"/>
      <c r="JV405" s="114"/>
      <c r="JW405" s="114"/>
      <c r="JX405" s="114"/>
      <c r="JY405" s="114"/>
      <c r="JZ405" s="114"/>
      <c r="KA405" s="114"/>
      <c r="KB405" s="114"/>
      <c r="KC405" s="114"/>
      <c r="KD405" s="114"/>
      <c r="KE405" s="114"/>
      <c r="KF405" s="114"/>
      <c r="KG405" s="114"/>
      <c r="KH405" s="114"/>
      <c r="KI405" s="114"/>
      <c r="KJ405" s="114"/>
      <c r="KK405" s="114"/>
      <c r="KL405" s="114"/>
      <c r="KM405" s="114"/>
      <c r="KN405" s="114"/>
      <c r="KO405" s="114"/>
      <c r="KP405" s="114"/>
      <c r="KQ405" s="114"/>
      <c r="KR405" s="114"/>
      <c r="KS405" s="114"/>
      <c r="KT405" s="114"/>
      <c r="KU405" s="114"/>
      <c r="KV405" s="114"/>
      <c r="KW405" s="114"/>
      <c r="KX405" s="114"/>
      <c r="KY405" s="114"/>
      <c r="KZ405" s="114"/>
      <c r="LA405" s="114"/>
      <c r="LB405" s="114"/>
      <c r="LC405" s="114"/>
    </row>
    <row r="406" spans="1:315" s="139" customFormat="1" ht="25" customHeight="1">
      <c r="A406" s="137"/>
      <c r="B406" s="170"/>
      <c r="C406" s="171"/>
      <c r="D406" s="172"/>
      <c r="E406" s="173"/>
      <c r="F406" s="173"/>
      <c r="G406" s="173"/>
      <c r="H406" s="174"/>
      <c r="I406" s="137"/>
      <c r="J406" s="175" t="str">
        <f t="shared" si="12"/>
        <v/>
      </c>
      <c r="K406" s="176"/>
      <c r="L406" s="177" t="str">
        <f t="shared" si="13"/>
        <v/>
      </c>
      <c r="M406" s="176"/>
      <c r="N406" s="177" t="str">
        <f t="shared" si="14"/>
        <v/>
      </c>
      <c r="O406" s="176"/>
      <c r="P406" s="177" t="str">
        <f t="shared" si="15"/>
        <v/>
      </c>
      <c r="Q406" s="178"/>
      <c r="R406" s="137"/>
      <c r="S406" s="175" t="str">
        <f t="shared" si="16"/>
        <v/>
      </c>
      <c r="T406" s="176"/>
      <c r="U406" s="177" t="str">
        <f t="shared" si="17"/>
        <v/>
      </c>
      <c r="V406" s="176"/>
      <c r="W406" s="177" t="str">
        <f t="shared" si="18"/>
        <v/>
      </c>
      <c r="X406" s="176"/>
      <c r="Y406" s="179" t="str">
        <f t="shared" si="19"/>
        <v/>
      </c>
      <c r="Z406" s="180"/>
      <c r="AA406" s="137"/>
      <c r="AB406" s="181"/>
      <c r="AC406" s="182" t="str">
        <f t="shared" si="10"/>
        <v/>
      </c>
      <c r="AD406" s="183" t="str">
        <f t="shared" si="11"/>
        <v/>
      </c>
      <c r="AE406" s="184"/>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7"/>
      <c r="BE406" s="137"/>
      <c r="BF406" s="137"/>
      <c r="BG406" s="137"/>
      <c r="BH406" s="137"/>
      <c r="BI406" s="137"/>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c r="ET406" s="114"/>
      <c r="EU406" s="114"/>
      <c r="EV406" s="114"/>
      <c r="EW406" s="114"/>
      <c r="EX406" s="114"/>
      <c r="EY406" s="114"/>
      <c r="EZ406" s="114"/>
      <c r="FA406" s="114"/>
      <c r="FB406" s="114"/>
      <c r="FC406" s="114"/>
      <c r="FD406" s="114"/>
      <c r="FE406" s="114"/>
      <c r="FF406" s="114"/>
      <c r="FG406" s="114"/>
      <c r="FH406" s="114"/>
      <c r="FI406" s="114"/>
      <c r="FJ406" s="114"/>
      <c r="FK406" s="114"/>
      <c r="FL406" s="114"/>
      <c r="FM406" s="114"/>
      <c r="FN406" s="114"/>
      <c r="FO406" s="114"/>
      <c r="FP406" s="114"/>
      <c r="FQ406" s="114"/>
      <c r="FR406" s="114"/>
      <c r="FS406" s="114"/>
      <c r="FT406" s="114"/>
      <c r="FU406" s="114"/>
      <c r="FV406" s="114"/>
      <c r="FW406" s="114"/>
      <c r="FX406" s="114"/>
      <c r="FY406" s="114"/>
      <c r="FZ406" s="114"/>
      <c r="GA406" s="114"/>
      <c r="GB406" s="114"/>
      <c r="GC406" s="114"/>
      <c r="GD406" s="114"/>
      <c r="GE406" s="114"/>
      <c r="GF406" s="114"/>
      <c r="GG406" s="114"/>
      <c r="GH406" s="114"/>
      <c r="GI406" s="114"/>
      <c r="GJ406" s="114"/>
      <c r="GK406" s="114"/>
      <c r="GL406" s="114"/>
      <c r="GM406" s="114"/>
      <c r="GN406" s="114"/>
      <c r="GO406" s="114"/>
      <c r="GP406" s="114"/>
      <c r="GQ406" s="114"/>
      <c r="GR406" s="114"/>
      <c r="GS406" s="114"/>
      <c r="GT406" s="114"/>
      <c r="GU406" s="114"/>
      <c r="GV406" s="114"/>
      <c r="GW406" s="114"/>
      <c r="GX406" s="114"/>
      <c r="GY406" s="114"/>
      <c r="GZ406" s="114"/>
      <c r="HA406" s="114"/>
      <c r="HB406" s="114"/>
      <c r="HC406" s="114"/>
      <c r="HD406" s="114"/>
      <c r="HE406" s="114"/>
      <c r="HF406" s="114"/>
      <c r="HG406" s="114"/>
      <c r="HH406" s="114"/>
      <c r="HI406" s="114"/>
      <c r="HJ406" s="114"/>
      <c r="HK406" s="114"/>
      <c r="HL406" s="114"/>
      <c r="HM406" s="114"/>
      <c r="HN406" s="114"/>
      <c r="HO406" s="114"/>
      <c r="HP406" s="114"/>
      <c r="HQ406" s="114"/>
      <c r="HR406" s="114"/>
      <c r="HS406" s="114"/>
      <c r="HT406" s="114"/>
      <c r="HU406" s="114"/>
      <c r="HV406" s="114"/>
      <c r="HW406" s="114"/>
      <c r="HX406" s="114"/>
      <c r="HY406" s="114"/>
      <c r="HZ406" s="114"/>
      <c r="IA406" s="114"/>
      <c r="IB406" s="114"/>
      <c r="IC406" s="114"/>
      <c r="ID406" s="114"/>
      <c r="IE406" s="114"/>
      <c r="IF406" s="114"/>
      <c r="IG406" s="114"/>
      <c r="IH406" s="114"/>
      <c r="II406" s="114"/>
      <c r="IJ406" s="114"/>
      <c r="IK406" s="114"/>
      <c r="IL406" s="114"/>
      <c r="IM406" s="114"/>
      <c r="IN406" s="114"/>
      <c r="IO406" s="114"/>
      <c r="IP406" s="114"/>
      <c r="IQ406" s="114"/>
      <c r="IR406" s="114"/>
      <c r="IS406" s="114"/>
      <c r="IT406" s="114"/>
      <c r="IU406" s="114"/>
      <c r="IV406" s="114"/>
      <c r="IW406" s="114"/>
      <c r="IX406" s="114"/>
      <c r="IY406" s="114"/>
      <c r="IZ406" s="114"/>
      <c r="JA406" s="114"/>
      <c r="JB406" s="114"/>
      <c r="JC406" s="114"/>
      <c r="JD406" s="114"/>
      <c r="JE406" s="114"/>
      <c r="JF406" s="114"/>
      <c r="JG406" s="114"/>
      <c r="JH406" s="114"/>
      <c r="JI406" s="114"/>
      <c r="JJ406" s="114"/>
      <c r="JK406" s="114"/>
      <c r="JL406" s="114"/>
      <c r="JM406" s="114"/>
      <c r="JN406" s="114"/>
      <c r="JO406" s="114"/>
      <c r="JP406" s="114"/>
      <c r="JQ406" s="114"/>
      <c r="JR406" s="114"/>
      <c r="JS406" s="114"/>
      <c r="JT406" s="114"/>
      <c r="JU406" s="114"/>
      <c r="JV406" s="114"/>
      <c r="JW406" s="114"/>
      <c r="JX406" s="114"/>
      <c r="JY406" s="114"/>
      <c r="JZ406" s="114"/>
      <c r="KA406" s="114"/>
      <c r="KB406" s="114"/>
      <c r="KC406" s="114"/>
      <c r="KD406" s="114"/>
      <c r="KE406" s="114"/>
      <c r="KF406" s="114"/>
      <c r="KG406" s="114"/>
      <c r="KH406" s="114"/>
      <c r="KI406" s="114"/>
      <c r="KJ406" s="114"/>
      <c r="KK406" s="114"/>
      <c r="KL406" s="114"/>
      <c r="KM406" s="114"/>
      <c r="KN406" s="114"/>
      <c r="KO406" s="114"/>
      <c r="KP406" s="114"/>
      <c r="KQ406" s="114"/>
      <c r="KR406" s="114"/>
      <c r="KS406" s="114"/>
      <c r="KT406" s="114"/>
      <c r="KU406" s="114"/>
      <c r="KV406" s="114"/>
      <c r="KW406" s="114"/>
      <c r="KX406" s="114"/>
      <c r="KY406" s="114"/>
      <c r="KZ406" s="114"/>
      <c r="LA406" s="114"/>
      <c r="LB406" s="114"/>
      <c r="LC406" s="114"/>
    </row>
    <row r="407" spans="1:315" s="139" customFormat="1" ht="25" customHeight="1">
      <c r="A407" s="137"/>
      <c r="B407" s="170"/>
      <c r="C407" s="171"/>
      <c r="D407" s="172"/>
      <c r="E407" s="173"/>
      <c r="F407" s="173"/>
      <c r="G407" s="173"/>
      <c r="H407" s="174"/>
      <c r="I407" s="137"/>
      <c r="J407" s="175" t="str">
        <f t="shared" si="12"/>
        <v/>
      </c>
      <c r="K407" s="176"/>
      <c r="L407" s="177" t="str">
        <f t="shared" si="13"/>
        <v/>
      </c>
      <c r="M407" s="176"/>
      <c r="N407" s="177" t="str">
        <f t="shared" si="14"/>
        <v/>
      </c>
      <c r="O407" s="176"/>
      <c r="P407" s="177" t="str">
        <f t="shared" si="15"/>
        <v/>
      </c>
      <c r="Q407" s="178"/>
      <c r="R407" s="137"/>
      <c r="S407" s="175" t="str">
        <f t="shared" si="16"/>
        <v/>
      </c>
      <c r="T407" s="176"/>
      <c r="U407" s="177" t="str">
        <f t="shared" si="17"/>
        <v/>
      </c>
      <c r="V407" s="176"/>
      <c r="W407" s="177" t="str">
        <f t="shared" si="18"/>
        <v/>
      </c>
      <c r="X407" s="176"/>
      <c r="Y407" s="179" t="str">
        <f t="shared" si="19"/>
        <v/>
      </c>
      <c r="Z407" s="180"/>
      <c r="AA407" s="137"/>
      <c r="AB407" s="181"/>
      <c r="AC407" s="182" t="str">
        <f t="shared" si="10"/>
        <v/>
      </c>
      <c r="AD407" s="183" t="str">
        <f t="shared" si="11"/>
        <v/>
      </c>
      <c r="AE407" s="184"/>
      <c r="AF407" s="137"/>
      <c r="AG407" s="137"/>
      <c r="AH407" s="137"/>
      <c r="AI407" s="137"/>
      <c r="AJ407" s="137"/>
      <c r="AK407" s="137"/>
      <c r="AL407" s="137"/>
      <c r="AM407" s="137"/>
      <c r="AN407" s="137"/>
      <c r="AO407" s="137"/>
      <c r="AP407" s="137"/>
      <c r="AQ407" s="137"/>
      <c r="AR407" s="137"/>
      <c r="AS407" s="137"/>
      <c r="AT407" s="137"/>
      <c r="AU407" s="137"/>
      <c r="AV407" s="137"/>
      <c r="AW407" s="137"/>
      <c r="AX407" s="137"/>
      <c r="AY407" s="137"/>
      <c r="AZ407" s="137"/>
      <c r="BA407" s="137"/>
      <c r="BB407" s="137"/>
      <c r="BC407" s="137"/>
      <c r="BD407" s="137"/>
      <c r="BE407" s="137"/>
      <c r="BF407" s="137"/>
      <c r="BG407" s="137"/>
      <c r="BH407" s="137"/>
      <c r="BI407" s="137"/>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14"/>
      <c r="EH407" s="114"/>
      <c r="EI407" s="114"/>
      <c r="EJ407" s="114"/>
      <c r="EK407" s="114"/>
      <c r="EL407" s="114"/>
      <c r="EM407" s="114"/>
      <c r="EN407" s="114"/>
      <c r="EO407" s="114"/>
      <c r="EP407" s="114"/>
      <c r="EQ407" s="114"/>
      <c r="ER407" s="114"/>
      <c r="ES407" s="114"/>
      <c r="ET407" s="114"/>
      <c r="EU407" s="114"/>
      <c r="EV407" s="114"/>
      <c r="EW407" s="114"/>
      <c r="EX407" s="114"/>
      <c r="EY407" s="114"/>
      <c r="EZ407" s="114"/>
      <c r="FA407" s="114"/>
      <c r="FB407" s="114"/>
      <c r="FC407" s="114"/>
      <c r="FD407" s="114"/>
      <c r="FE407" s="114"/>
      <c r="FF407" s="114"/>
      <c r="FG407" s="114"/>
      <c r="FH407" s="114"/>
      <c r="FI407" s="114"/>
      <c r="FJ407" s="114"/>
      <c r="FK407" s="114"/>
      <c r="FL407" s="114"/>
      <c r="FM407" s="114"/>
      <c r="FN407" s="114"/>
      <c r="FO407" s="114"/>
      <c r="FP407" s="114"/>
      <c r="FQ407" s="114"/>
      <c r="FR407" s="114"/>
      <c r="FS407" s="114"/>
      <c r="FT407" s="114"/>
      <c r="FU407" s="114"/>
      <c r="FV407" s="114"/>
      <c r="FW407" s="114"/>
      <c r="FX407" s="114"/>
      <c r="FY407" s="114"/>
      <c r="FZ407" s="114"/>
      <c r="GA407" s="114"/>
      <c r="GB407" s="114"/>
      <c r="GC407" s="114"/>
      <c r="GD407" s="114"/>
      <c r="GE407" s="114"/>
      <c r="GF407" s="114"/>
      <c r="GG407" s="114"/>
      <c r="GH407" s="114"/>
      <c r="GI407" s="114"/>
      <c r="GJ407" s="114"/>
      <c r="GK407" s="114"/>
      <c r="GL407" s="114"/>
      <c r="GM407" s="114"/>
      <c r="GN407" s="114"/>
      <c r="GO407" s="114"/>
      <c r="GP407" s="114"/>
      <c r="GQ407" s="114"/>
      <c r="GR407" s="114"/>
      <c r="GS407" s="114"/>
      <c r="GT407" s="114"/>
      <c r="GU407" s="114"/>
      <c r="GV407" s="114"/>
      <c r="GW407" s="114"/>
      <c r="GX407" s="114"/>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c r="IC407" s="114"/>
      <c r="ID407" s="114"/>
      <c r="IE407" s="114"/>
      <c r="IF407" s="114"/>
      <c r="IG407" s="114"/>
      <c r="IH407" s="114"/>
      <c r="II407" s="114"/>
      <c r="IJ407" s="114"/>
      <c r="IK407" s="114"/>
      <c r="IL407" s="114"/>
      <c r="IM407" s="114"/>
      <c r="IN407" s="114"/>
      <c r="IO407" s="114"/>
      <c r="IP407" s="114"/>
      <c r="IQ407" s="114"/>
      <c r="IR407" s="114"/>
      <c r="IS407" s="114"/>
      <c r="IT407" s="114"/>
      <c r="IU407" s="114"/>
      <c r="IV407" s="114"/>
      <c r="IW407" s="114"/>
      <c r="IX407" s="114"/>
      <c r="IY407" s="114"/>
      <c r="IZ407" s="114"/>
      <c r="JA407" s="114"/>
      <c r="JB407" s="114"/>
      <c r="JC407" s="114"/>
      <c r="JD407" s="114"/>
      <c r="JE407" s="114"/>
      <c r="JF407" s="114"/>
      <c r="JG407" s="114"/>
      <c r="JH407" s="114"/>
      <c r="JI407" s="114"/>
      <c r="JJ407" s="114"/>
      <c r="JK407" s="114"/>
      <c r="JL407" s="114"/>
      <c r="JM407" s="114"/>
      <c r="JN407" s="114"/>
      <c r="JO407" s="114"/>
      <c r="JP407" s="114"/>
      <c r="JQ407" s="114"/>
      <c r="JR407" s="114"/>
      <c r="JS407" s="114"/>
      <c r="JT407" s="114"/>
      <c r="JU407" s="114"/>
      <c r="JV407" s="114"/>
      <c r="JW407" s="114"/>
      <c r="JX407" s="114"/>
      <c r="JY407" s="114"/>
      <c r="JZ407" s="114"/>
      <c r="KA407" s="114"/>
      <c r="KB407" s="114"/>
      <c r="KC407" s="114"/>
      <c r="KD407" s="114"/>
      <c r="KE407" s="114"/>
      <c r="KF407" s="114"/>
      <c r="KG407" s="114"/>
      <c r="KH407" s="114"/>
      <c r="KI407" s="114"/>
      <c r="KJ407" s="114"/>
      <c r="KK407" s="114"/>
      <c r="KL407" s="114"/>
      <c r="KM407" s="114"/>
      <c r="KN407" s="114"/>
      <c r="KO407" s="114"/>
      <c r="KP407" s="114"/>
      <c r="KQ407" s="114"/>
      <c r="KR407" s="114"/>
      <c r="KS407" s="114"/>
      <c r="KT407" s="114"/>
      <c r="KU407" s="114"/>
      <c r="KV407" s="114"/>
      <c r="KW407" s="114"/>
      <c r="KX407" s="114"/>
      <c r="KY407" s="114"/>
      <c r="KZ407" s="114"/>
      <c r="LA407" s="114"/>
      <c r="LB407" s="114"/>
      <c r="LC407" s="114"/>
    </row>
    <row r="408" spans="1:315" s="139" customFormat="1" ht="25" customHeight="1">
      <c r="A408" s="137"/>
      <c r="B408" s="170"/>
      <c r="C408" s="171"/>
      <c r="D408" s="172"/>
      <c r="E408" s="173"/>
      <c r="F408" s="173"/>
      <c r="G408" s="173"/>
      <c r="H408" s="174"/>
      <c r="I408" s="137"/>
      <c r="J408" s="175" t="str">
        <f t="shared" si="12"/>
        <v/>
      </c>
      <c r="K408" s="176"/>
      <c r="L408" s="177" t="str">
        <f t="shared" si="13"/>
        <v/>
      </c>
      <c r="M408" s="176"/>
      <c r="N408" s="177" t="str">
        <f t="shared" si="14"/>
        <v/>
      </c>
      <c r="O408" s="176"/>
      <c r="P408" s="177" t="str">
        <f t="shared" si="15"/>
        <v/>
      </c>
      <c r="Q408" s="178"/>
      <c r="R408" s="137"/>
      <c r="S408" s="175" t="str">
        <f t="shared" si="16"/>
        <v/>
      </c>
      <c r="T408" s="176"/>
      <c r="U408" s="177" t="str">
        <f t="shared" si="17"/>
        <v/>
      </c>
      <c r="V408" s="176"/>
      <c r="W408" s="177" t="str">
        <f t="shared" si="18"/>
        <v/>
      </c>
      <c r="X408" s="176"/>
      <c r="Y408" s="179" t="str">
        <f t="shared" si="19"/>
        <v/>
      </c>
      <c r="Z408" s="180"/>
      <c r="AA408" s="137"/>
      <c r="AB408" s="181"/>
      <c r="AC408" s="182" t="str">
        <f t="shared" si="10"/>
        <v/>
      </c>
      <c r="AD408" s="183" t="str">
        <f t="shared" si="11"/>
        <v/>
      </c>
      <c r="AE408" s="184"/>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7"/>
      <c r="BE408" s="137"/>
      <c r="BF408" s="137"/>
      <c r="BG408" s="137"/>
      <c r="BH408" s="137"/>
      <c r="BI408" s="137"/>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14"/>
      <c r="EH408" s="114"/>
      <c r="EI408" s="114"/>
      <c r="EJ408" s="114"/>
      <c r="EK408" s="114"/>
      <c r="EL408" s="114"/>
      <c r="EM408" s="114"/>
      <c r="EN408" s="114"/>
      <c r="EO408" s="114"/>
      <c r="EP408" s="114"/>
      <c r="EQ408" s="114"/>
      <c r="ER408" s="114"/>
      <c r="ES408" s="114"/>
      <c r="ET408" s="114"/>
      <c r="EU408" s="114"/>
      <c r="EV408" s="114"/>
      <c r="EW408" s="114"/>
      <c r="EX408" s="114"/>
      <c r="EY408" s="114"/>
      <c r="EZ408" s="114"/>
      <c r="FA408" s="114"/>
      <c r="FB408" s="114"/>
      <c r="FC408" s="114"/>
      <c r="FD408" s="114"/>
      <c r="FE408" s="114"/>
      <c r="FF408" s="114"/>
      <c r="FG408" s="114"/>
      <c r="FH408" s="114"/>
      <c r="FI408" s="114"/>
      <c r="FJ408" s="114"/>
      <c r="FK408" s="114"/>
      <c r="FL408" s="114"/>
      <c r="FM408" s="114"/>
      <c r="FN408" s="114"/>
      <c r="FO408" s="114"/>
      <c r="FP408" s="114"/>
      <c r="FQ408" s="114"/>
      <c r="FR408" s="114"/>
      <c r="FS408" s="114"/>
      <c r="FT408" s="114"/>
      <c r="FU408" s="114"/>
      <c r="FV408" s="114"/>
      <c r="FW408" s="114"/>
      <c r="FX408" s="114"/>
      <c r="FY408" s="114"/>
      <c r="FZ408" s="114"/>
      <c r="GA408" s="114"/>
      <c r="GB408" s="114"/>
      <c r="GC408" s="114"/>
      <c r="GD408" s="114"/>
      <c r="GE408" s="114"/>
      <c r="GF408" s="114"/>
      <c r="GG408" s="114"/>
      <c r="GH408" s="114"/>
      <c r="GI408" s="114"/>
      <c r="GJ408" s="114"/>
      <c r="GK408" s="114"/>
      <c r="GL408" s="114"/>
      <c r="GM408" s="114"/>
      <c r="GN408" s="114"/>
      <c r="GO408" s="114"/>
      <c r="GP408" s="114"/>
      <c r="GQ408" s="114"/>
      <c r="GR408" s="114"/>
      <c r="GS408" s="114"/>
      <c r="GT408" s="114"/>
      <c r="GU408" s="114"/>
      <c r="GV408" s="114"/>
      <c r="GW408" s="114"/>
      <c r="GX408" s="114"/>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c r="IC408" s="114"/>
      <c r="ID408" s="114"/>
      <c r="IE408" s="114"/>
      <c r="IF408" s="114"/>
      <c r="IG408" s="114"/>
      <c r="IH408" s="114"/>
      <c r="II408" s="114"/>
      <c r="IJ408" s="114"/>
      <c r="IK408" s="114"/>
      <c r="IL408" s="114"/>
      <c r="IM408" s="114"/>
      <c r="IN408" s="114"/>
      <c r="IO408" s="114"/>
      <c r="IP408" s="114"/>
      <c r="IQ408" s="114"/>
      <c r="IR408" s="114"/>
      <c r="IS408" s="114"/>
      <c r="IT408" s="114"/>
      <c r="IU408" s="114"/>
      <c r="IV408" s="114"/>
      <c r="IW408" s="114"/>
      <c r="IX408" s="114"/>
      <c r="IY408" s="114"/>
      <c r="IZ408" s="114"/>
      <c r="JA408" s="114"/>
      <c r="JB408" s="114"/>
      <c r="JC408" s="114"/>
      <c r="JD408" s="114"/>
      <c r="JE408" s="114"/>
      <c r="JF408" s="114"/>
      <c r="JG408" s="114"/>
      <c r="JH408" s="114"/>
      <c r="JI408" s="114"/>
      <c r="JJ408" s="114"/>
      <c r="JK408" s="114"/>
      <c r="JL408" s="114"/>
      <c r="JM408" s="114"/>
      <c r="JN408" s="114"/>
      <c r="JO408" s="114"/>
      <c r="JP408" s="114"/>
      <c r="JQ408" s="114"/>
      <c r="JR408" s="114"/>
      <c r="JS408" s="114"/>
      <c r="JT408" s="114"/>
      <c r="JU408" s="114"/>
      <c r="JV408" s="114"/>
      <c r="JW408" s="114"/>
      <c r="JX408" s="114"/>
      <c r="JY408" s="114"/>
      <c r="JZ408" s="114"/>
      <c r="KA408" s="114"/>
      <c r="KB408" s="114"/>
      <c r="KC408" s="114"/>
      <c r="KD408" s="114"/>
      <c r="KE408" s="114"/>
      <c r="KF408" s="114"/>
      <c r="KG408" s="114"/>
      <c r="KH408" s="114"/>
      <c r="KI408" s="114"/>
      <c r="KJ408" s="114"/>
      <c r="KK408" s="114"/>
      <c r="KL408" s="114"/>
      <c r="KM408" s="114"/>
      <c r="KN408" s="114"/>
      <c r="KO408" s="114"/>
      <c r="KP408" s="114"/>
      <c r="KQ408" s="114"/>
      <c r="KR408" s="114"/>
      <c r="KS408" s="114"/>
      <c r="KT408" s="114"/>
      <c r="KU408" s="114"/>
      <c r="KV408" s="114"/>
      <c r="KW408" s="114"/>
      <c r="KX408" s="114"/>
      <c r="KY408" s="114"/>
      <c r="KZ408" s="114"/>
      <c r="LA408" s="114"/>
      <c r="LB408" s="114"/>
      <c r="LC408" s="114"/>
    </row>
    <row r="409" spans="1:315" s="139" customFormat="1" ht="25" customHeight="1">
      <c r="A409" s="137"/>
      <c r="B409" s="170"/>
      <c r="C409" s="171"/>
      <c r="D409" s="172"/>
      <c r="E409" s="173"/>
      <c r="F409" s="173"/>
      <c r="G409" s="173"/>
      <c r="H409" s="174"/>
      <c r="I409" s="137"/>
      <c r="J409" s="175" t="str">
        <f t="shared" si="12"/>
        <v/>
      </c>
      <c r="K409" s="176"/>
      <c r="L409" s="177" t="str">
        <f t="shared" si="13"/>
        <v/>
      </c>
      <c r="M409" s="176"/>
      <c r="N409" s="177" t="str">
        <f t="shared" si="14"/>
        <v/>
      </c>
      <c r="O409" s="176"/>
      <c r="P409" s="177" t="str">
        <f t="shared" si="15"/>
        <v/>
      </c>
      <c r="Q409" s="178"/>
      <c r="R409" s="137"/>
      <c r="S409" s="175" t="str">
        <f t="shared" si="16"/>
        <v/>
      </c>
      <c r="T409" s="176"/>
      <c r="U409" s="177" t="str">
        <f t="shared" si="17"/>
        <v/>
      </c>
      <c r="V409" s="176"/>
      <c r="W409" s="177" t="str">
        <f t="shared" si="18"/>
        <v/>
      </c>
      <c r="X409" s="176"/>
      <c r="Y409" s="179" t="str">
        <f t="shared" si="19"/>
        <v/>
      </c>
      <c r="Z409" s="180"/>
      <c r="AA409" s="137"/>
      <c r="AB409" s="181"/>
      <c r="AC409" s="182" t="str">
        <f t="shared" si="10"/>
        <v/>
      </c>
      <c r="AD409" s="183" t="str">
        <f t="shared" si="11"/>
        <v/>
      </c>
      <c r="AE409" s="184"/>
      <c r="AF409" s="137"/>
      <c r="AG409" s="137"/>
      <c r="AH409" s="137"/>
      <c r="AI409" s="137"/>
      <c r="AJ409" s="137"/>
      <c r="AK409" s="137"/>
      <c r="AL409" s="137"/>
      <c r="AM409" s="137"/>
      <c r="AN409" s="137"/>
      <c r="AO409" s="137"/>
      <c r="AP409" s="137"/>
      <c r="AQ409" s="137"/>
      <c r="AR409" s="137"/>
      <c r="AS409" s="137"/>
      <c r="AT409" s="137"/>
      <c r="AU409" s="137"/>
      <c r="AV409" s="137"/>
      <c r="AW409" s="137"/>
      <c r="AX409" s="137"/>
      <c r="AY409" s="137"/>
      <c r="AZ409" s="137"/>
      <c r="BA409" s="137"/>
      <c r="BB409" s="137"/>
      <c r="BC409" s="137"/>
      <c r="BD409" s="137"/>
      <c r="BE409" s="137"/>
      <c r="BF409" s="137"/>
      <c r="BG409" s="137"/>
      <c r="BH409" s="137"/>
      <c r="BI409" s="137"/>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14"/>
      <c r="EH409" s="114"/>
      <c r="EI409" s="114"/>
      <c r="EJ409" s="114"/>
      <c r="EK409" s="114"/>
      <c r="EL409" s="114"/>
      <c r="EM409" s="114"/>
      <c r="EN409" s="114"/>
      <c r="EO409" s="114"/>
      <c r="EP409" s="114"/>
      <c r="EQ409" s="114"/>
      <c r="ER409" s="114"/>
      <c r="ES409" s="114"/>
      <c r="ET409" s="114"/>
      <c r="EU409" s="114"/>
      <c r="EV409" s="114"/>
      <c r="EW409" s="114"/>
      <c r="EX409" s="114"/>
      <c r="EY409" s="114"/>
      <c r="EZ409" s="114"/>
      <c r="FA409" s="114"/>
      <c r="FB409" s="114"/>
      <c r="FC409" s="114"/>
      <c r="FD409" s="114"/>
      <c r="FE409" s="114"/>
      <c r="FF409" s="114"/>
      <c r="FG409" s="114"/>
      <c r="FH409" s="114"/>
      <c r="FI409" s="114"/>
      <c r="FJ409" s="114"/>
      <c r="FK409" s="114"/>
      <c r="FL409" s="114"/>
      <c r="FM409" s="114"/>
      <c r="FN409" s="114"/>
      <c r="FO409" s="114"/>
      <c r="FP409" s="114"/>
      <c r="FQ409" s="114"/>
      <c r="FR409" s="114"/>
      <c r="FS409" s="114"/>
      <c r="FT409" s="114"/>
      <c r="FU409" s="114"/>
      <c r="FV409" s="114"/>
      <c r="FW409" s="114"/>
      <c r="FX409" s="114"/>
      <c r="FY409" s="114"/>
      <c r="FZ409" s="114"/>
      <c r="GA409" s="114"/>
      <c r="GB409" s="114"/>
      <c r="GC409" s="114"/>
      <c r="GD409" s="114"/>
      <c r="GE409" s="114"/>
      <c r="GF409" s="114"/>
      <c r="GG409" s="114"/>
      <c r="GH409" s="114"/>
      <c r="GI409" s="114"/>
      <c r="GJ409" s="114"/>
      <c r="GK409" s="114"/>
      <c r="GL409" s="114"/>
      <c r="GM409" s="114"/>
      <c r="GN409" s="114"/>
      <c r="GO409" s="114"/>
      <c r="GP409" s="114"/>
      <c r="GQ409" s="114"/>
      <c r="GR409" s="114"/>
      <c r="GS409" s="114"/>
      <c r="GT409" s="114"/>
      <c r="GU409" s="114"/>
      <c r="GV409" s="114"/>
      <c r="GW409" s="114"/>
      <c r="GX409" s="114"/>
      <c r="GY409" s="114"/>
      <c r="GZ409" s="114"/>
      <c r="HA409" s="114"/>
      <c r="HB409" s="114"/>
      <c r="HC409" s="114"/>
      <c r="HD409" s="114"/>
      <c r="HE409" s="114"/>
      <c r="HF409" s="114"/>
      <c r="HG409" s="114"/>
      <c r="HH409" s="114"/>
      <c r="HI409" s="114"/>
      <c r="HJ409" s="114"/>
      <c r="HK409" s="114"/>
      <c r="HL409" s="114"/>
      <c r="HM409" s="114"/>
      <c r="HN409" s="114"/>
      <c r="HO409" s="114"/>
      <c r="HP409" s="114"/>
      <c r="HQ409" s="114"/>
      <c r="HR409" s="114"/>
      <c r="HS409" s="114"/>
      <c r="HT409" s="114"/>
      <c r="HU409" s="114"/>
      <c r="HV409" s="114"/>
      <c r="HW409" s="114"/>
      <c r="HX409" s="114"/>
      <c r="HY409" s="114"/>
      <c r="HZ409" s="114"/>
      <c r="IA409" s="114"/>
      <c r="IB409" s="114"/>
      <c r="IC409" s="114"/>
      <c r="ID409" s="114"/>
      <c r="IE409" s="114"/>
      <c r="IF409" s="114"/>
      <c r="IG409" s="114"/>
      <c r="IH409" s="114"/>
      <c r="II409" s="114"/>
      <c r="IJ409" s="114"/>
      <c r="IK409" s="114"/>
      <c r="IL409" s="114"/>
      <c r="IM409" s="114"/>
      <c r="IN409" s="114"/>
      <c r="IO409" s="114"/>
      <c r="IP409" s="114"/>
      <c r="IQ409" s="114"/>
      <c r="IR409" s="114"/>
      <c r="IS409" s="114"/>
      <c r="IT409" s="114"/>
      <c r="IU409" s="114"/>
      <c r="IV409" s="114"/>
      <c r="IW409" s="114"/>
      <c r="IX409" s="114"/>
      <c r="IY409" s="114"/>
      <c r="IZ409" s="114"/>
      <c r="JA409" s="114"/>
      <c r="JB409" s="114"/>
      <c r="JC409" s="114"/>
      <c r="JD409" s="114"/>
      <c r="JE409" s="114"/>
      <c r="JF409" s="114"/>
      <c r="JG409" s="114"/>
      <c r="JH409" s="114"/>
      <c r="JI409" s="114"/>
      <c r="JJ409" s="114"/>
      <c r="JK409" s="114"/>
      <c r="JL409" s="114"/>
      <c r="JM409" s="114"/>
      <c r="JN409" s="114"/>
      <c r="JO409" s="114"/>
      <c r="JP409" s="114"/>
      <c r="JQ409" s="114"/>
      <c r="JR409" s="114"/>
      <c r="JS409" s="114"/>
      <c r="JT409" s="114"/>
      <c r="JU409" s="114"/>
      <c r="JV409" s="114"/>
      <c r="JW409" s="114"/>
      <c r="JX409" s="114"/>
      <c r="JY409" s="114"/>
      <c r="JZ409" s="114"/>
      <c r="KA409" s="114"/>
      <c r="KB409" s="114"/>
      <c r="KC409" s="114"/>
      <c r="KD409" s="114"/>
      <c r="KE409" s="114"/>
      <c r="KF409" s="114"/>
      <c r="KG409" s="114"/>
      <c r="KH409" s="114"/>
      <c r="KI409" s="114"/>
      <c r="KJ409" s="114"/>
      <c r="KK409" s="114"/>
      <c r="KL409" s="114"/>
      <c r="KM409" s="114"/>
      <c r="KN409" s="114"/>
      <c r="KO409" s="114"/>
      <c r="KP409" s="114"/>
      <c r="KQ409" s="114"/>
      <c r="KR409" s="114"/>
      <c r="KS409" s="114"/>
      <c r="KT409" s="114"/>
      <c r="KU409" s="114"/>
      <c r="KV409" s="114"/>
      <c r="KW409" s="114"/>
      <c r="KX409" s="114"/>
      <c r="KY409" s="114"/>
      <c r="KZ409" s="114"/>
      <c r="LA409" s="114"/>
      <c r="LB409" s="114"/>
      <c r="LC409" s="114"/>
    </row>
    <row r="410" spans="1:315" s="139" customFormat="1" ht="25" customHeight="1">
      <c r="A410" s="137"/>
      <c r="B410" s="170"/>
      <c r="C410" s="171"/>
      <c r="D410" s="172"/>
      <c r="E410" s="173"/>
      <c r="F410" s="173"/>
      <c r="G410" s="173"/>
      <c r="H410" s="174"/>
      <c r="I410" s="137"/>
      <c r="J410" s="175" t="str">
        <f t="shared" si="12"/>
        <v/>
      </c>
      <c r="K410" s="176"/>
      <c r="L410" s="177" t="str">
        <f t="shared" si="13"/>
        <v/>
      </c>
      <c r="M410" s="176"/>
      <c r="N410" s="177" t="str">
        <f t="shared" si="14"/>
        <v/>
      </c>
      <c r="O410" s="176"/>
      <c r="P410" s="177" t="str">
        <f t="shared" si="15"/>
        <v/>
      </c>
      <c r="Q410" s="178"/>
      <c r="R410" s="137"/>
      <c r="S410" s="175" t="str">
        <f t="shared" si="16"/>
        <v/>
      </c>
      <c r="T410" s="176"/>
      <c r="U410" s="177" t="str">
        <f t="shared" si="17"/>
        <v/>
      </c>
      <c r="V410" s="176"/>
      <c r="W410" s="177" t="str">
        <f t="shared" si="18"/>
        <v/>
      </c>
      <c r="X410" s="176"/>
      <c r="Y410" s="179" t="str">
        <f t="shared" si="19"/>
        <v/>
      </c>
      <c r="Z410" s="180"/>
      <c r="AA410" s="137"/>
      <c r="AB410" s="181"/>
      <c r="AC410" s="182" t="str">
        <f t="shared" si="10"/>
        <v/>
      </c>
      <c r="AD410" s="183" t="str">
        <f t="shared" si="11"/>
        <v/>
      </c>
      <c r="AE410" s="184"/>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7"/>
      <c r="BE410" s="137"/>
      <c r="BF410" s="137"/>
      <c r="BG410" s="137"/>
      <c r="BH410" s="137"/>
      <c r="BI410" s="137"/>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14"/>
      <c r="EH410" s="114"/>
      <c r="EI410" s="114"/>
      <c r="EJ410" s="114"/>
      <c r="EK410" s="114"/>
      <c r="EL410" s="114"/>
      <c r="EM410" s="114"/>
      <c r="EN410" s="114"/>
      <c r="EO410" s="114"/>
      <c r="EP410" s="114"/>
      <c r="EQ410" s="114"/>
      <c r="ER410" s="114"/>
      <c r="ES410" s="114"/>
      <c r="ET410" s="114"/>
      <c r="EU410" s="114"/>
      <c r="EV410" s="114"/>
      <c r="EW410" s="114"/>
      <c r="EX410" s="114"/>
      <c r="EY410" s="114"/>
      <c r="EZ410" s="114"/>
      <c r="FA410" s="114"/>
      <c r="FB410" s="114"/>
      <c r="FC410" s="114"/>
      <c r="FD410" s="114"/>
      <c r="FE410" s="114"/>
      <c r="FF410" s="114"/>
      <c r="FG410" s="114"/>
      <c r="FH410" s="114"/>
      <c r="FI410" s="114"/>
      <c r="FJ410" s="114"/>
      <c r="FK410" s="114"/>
      <c r="FL410" s="114"/>
      <c r="FM410" s="114"/>
      <c r="FN410" s="114"/>
      <c r="FO410" s="114"/>
      <c r="FP410" s="114"/>
      <c r="FQ410" s="114"/>
      <c r="FR410" s="114"/>
      <c r="FS410" s="114"/>
      <c r="FT410" s="114"/>
      <c r="FU410" s="114"/>
      <c r="FV410" s="114"/>
      <c r="FW410" s="114"/>
      <c r="FX410" s="114"/>
      <c r="FY410" s="114"/>
      <c r="FZ410" s="114"/>
      <c r="GA410" s="114"/>
      <c r="GB410" s="114"/>
      <c r="GC410" s="114"/>
      <c r="GD410" s="114"/>
      <c r="GE410" s="114"/>
      <c r="GF410" s="114"/>
      <c r="GG410" s="114"/>
      <c r="GH410" s="114"/>
      <c r="GI410" s="114"/>
      <c r="GJ410" s="114"/>
      <c r="GK410" s="114"/>
      <c r="GL410" s="114"/>
      <c r="GM410" s="114"/>
      <c r="GN410" s="114"/>
      <c r="GO410" s="114"/>
      <c r="GP410" s="114"/>
      <c r="GQ410" s="114"/>
      <c r="GR410" s="114"/>
      <c r="GS410" s="114"/>
      <c r="GT410" s="114"/>
      <c r="GU410" s="114"/>
      <c r="GV410" s="114"/>
      <c r="GW410" s="114"/>
      <c r="GX410" s="114"/>
      <c r="GY410" s="114"/>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c r="IC410" s="114"/>
      <c r="ID410" s="114"/>
      <c r="IE410" s="114"/>
      <c r="IF410" s="114"/>
      <c r="IG410" s="114"/>
      <c r="IH410" s="114"/>
      <c r="II410" s="114"/>
      <c r="IJ410" s="114"/>
      <c r="IK410" s="114"/>
      <c r="IL410" s="114"/>
      <c r="IM410" s="114"/>
      <c r="IN410" s="114"/>
      <c r="IO410" s="114"/>
      <c r="IP410" s="114"/>
      <c r="IQ410" s="114"/>
      <c r="IR410" s="114"/>
      <c r="IS410" s="114"/>
      <c r="IT410" s="114"/>
      <c r="IU410" s="114"/>
      <c r="IV410" s="114"/>
      <c r="IW410" s="114"/>
      <c r="IX410" s="114"/>
      <c r="IY410" s="114"/>
      <c r="IZ410" s="114"/>
      <c r="JA410" s="114"/>
      <c r="JB410" s="114"/>
      <c r="JC410" s="114"/>
      <c r="JD410" s="114"/>
      <c r="JE410" s="114"/>
      <c r="JF410" s="114"/>
      <c r="JG410" s="114"/>
      <c r="JH410" s="114"/>
      <c r="JI410" s="114"/>
      <c r="JJ410" s="114"/>
      <c r="JK410" s="114"/>
      <c r="JL410" s="114"/>
      <c r="JM410" s="114"/>
      <c r="JN410" s="114"/>
      <c r="JO410" s="114"/>
      <c r="JP410" s="114"/>
      <c r="JQ410" s="114"/>
      <c r="JR410" s="114"/>
      <c r="JS410" s="114"/>
      <c r="JT410" s="114"/>
      <c r="JU410" s="114"/>
      <c r="JV410" s="114"/>
      <c r="JW410" s="114"/>
      <c r="JX410" s="114"/>
      <c r="JY410" s="114"/>
      <c r="JZ410" s="114"/>
      <c r="KA410" s="114"/>
      <c r="KB410" s="114"/>
      <c r="KC410" s="114"/>
      <c r="KD410" s="114"/>
      <c r="KE410" s="114"/>
      <c r="KF410" s="114"/>
      <c r="KG410" s="114"/>
      <c r="KH410" s="114"/>
      <c r="KI410" s="114"/>
      <c r="KJ410" s="114"/>
      <c r="KK410" s="114"/>
      <c r="KL410" s="114"/>
      <c r="KM410" s="114"/>
      <c r="KN410" s="114"/>
      <c r="KO410" s="114"/>
      <c r="KP410" s="114"/>
      <c r="KQ410" s="114"/>
      <c r="KR410" s="114"/>
      <c r="KS410" s="114"/>
      <c r="KT410" s="114"/>
      <c r="KU410" s="114"/>
      <c r="KV410" s="114"/>
      <c r="KW410" s="114"/>
      <c r="KX410" s="114"/>
      <c r="KY410" s="114"/>
      <c r="KZ410" s="114"/>
      <c r="LA410" s="114"/>
      <c r="LB410" s="114"/>
      <c r="LC410" s="114"/>
    </row>
    <row r="411" spans="1:315" s="139" customFormat="1" ht="25" customHeight="1">
      <c r="A411" s="137"/>
      <c r="B411" s="170"/>
      <c r="C411" s="171"/>
      <c r="D411" s="172"/>
      <c r="E411" s="173"/>
      <c r="F411" s="173"/>
      <c r="G411" s="173"/>
      <c r="H411" s="174"/>
      <c r="I411" s="137"/>
      <c r="J411" s="175" t="str">
        <f t="shared" si="12"/>
        <v/>
      </c>
      <c r="K411" s="176"/>
      <c r="L411" s="177" t="str">
        <f t="shared" si="13"/>
        <v/>
      </c>
      <c r="M411" s="176"/>
      <c r="N411" s="177" t="str">
        <f t="shared" si="14"/>
        <v/>
      </c>
      <c r="O411" s="176"/>
      <c r="P411" s="177" t="str">
        <f t="shared" si="15"/>
        <v/>
      </c>
      <c r="Q411" s="178"/>
      <c r="R411" s="137"/>
      <c r="S411" s="175" t="str">
        <f t="shared" si="16"/>
        <v/>
      </c>
      <c r="T411" s="176"/>
      <c r="U411" s="177" t="str">
        <f t="shared" si="17"/>
        <v/>
      </c>
      <c r="V411" s="176"/>
      <c r="W411" s="177" t="str">
        <f t="shared" si="18"/>
        <v/>
      </c>
      <c r="X411" s="176"/>
      <c r="Y411" s="179" t="str">
        <f t="shared" si="19"/>
        <v/>
      </c>
      <c r="Z411" s="180"/>
      <c r="AA411" s="137"/>
      <c r="AB411" s="181"/>
      <c r="AC411" s="182" t="str">
        <f t="shared" si="10"/>
        <v/>
      </c>
      <c r="AD411" s="183" t="str">
        <f t="shared" si="11"/>
        <v/>
      </c>
      <c r="AE411" s="184"/>
      <c r="AF411" s="137"/>
      <c r="AG411" s="137"/>
      <c r="AH411" s="137"/>
      <c r="AI411" s="137"/>
      <c r="AJ411" s="137"/>
      <c r="AK411" s="137"/>
      <c r="AL411" s="137"/>
      <c r="AM411" s="137"/>
      <c r="AN411" s="137"/>
      <c r="AO411" s="137"/>
      <c r="AP411" s="137"/>
      <c r="AQ411" s="137"/>
      <c r="AR411" s="137"/>
      <c r="AS411" s="137"/>
      <c r="AT411" s="137"/>
      <c r="AU411" s="137"/>
      <c r="AV411" s="137"/>
      <c r="AW411" s="137"/>
      <c r="AX411" s="137"/>
      <c r="AY411" s="137"/>
      <c r="AZ411" s="137"/>
      <c r="BA411" s="137"/>
      <c r="BB411" s="137"/>
      <c r="BC411" s="137"/>
      <c r="BD411" s="137"/>
      <c r="BE411" s="137"/>
      <c r="BF411" s="137"/>
      <c r="BG411" s="137"/>
      <c r="BH411" s="137"/>
      <c r="BI411" s="137"/>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14"/>
      <c r="EH411" s="114"/>
      <c r="EI411" s="114"/>
      <c r="EJ411" s="114"/>
      <c r="EK411" s="114"/>
      <c r="EL411" s="114"/>
      <c r="EM411" s="114"/>
      <c r="EN411" s="114"/>
      <c r="EO411" s="114"/>
      <c r="EP411" s="114"/>
      <c r="EQ411" s="114"/>
      <c r="ER411" s="114"/>
      <c r="ES411" s="114"/>
      <c r="ET411" s="114"/>
      <c r="EU411" s="114"/>
      <c r="EV411" s="114"/>
      <c r="EW411" s="114"/>
      <c r="EX411" s="114"/>
      <c r="EY411" s="114"/>
      <c r="EZ411" s="114"/>
      <c r="FA411" s="114"/>
      <c r="FB411" s="114"/>
      <c r="FC411" s="114"/>
      <c r="FD411" s="114"/>
      <c r="FE411" s="114"/>
      <c r="FF411" s="114"/>
      <c r="FG411" s="114"/>
      <c r="FH411" s="114"/>
      <c r="FI411" s="114"/>
      <c r="FJ411" s="114"/>
      <c r="FK411" s="114"/>
      <c r="FL411" s="114"/>
      <c r="FM411" s="114"/>
      <c r="FN411" s="114"/>
      <c r="FO411" s="114"/>
      <c r="FP411" s="114"/>
      <c r="FQ411" s="114"/>
      <c r="FR411" s="114"/>
      <c r="FS411" s="114"/>
      <c r="FT411" s="114"/>
      <c r="FU411" s="114"/>
      <c r="FV411" s="114"/>
      <c r="FW411" s="114"/>
      <c r="FX411" s="114"/>
      <c r="FY411" s="114"/>
      <c r="FZ411" s="114"/>
      <c r="GA411" s="114"/>
      <c r="GB411" s="114"/>
      <c r="GC411" s="114"/>
      <c r="GD411" s="114"/>
      <c r="GE411" s="114"/>
      <c r="GF411" s="114"/>
      <c r="GG411" s="114"/>
      <c r="GH411" s="114"/>
      <c r="GI411" s="114"/>
      <c r="GJ411" s="114"/>
      <c r="GK411" s="114"/>
      <c r="GL411" s="114"/>
      <c r="GM411" s="114"/>
      <c r="GN411" s="114"/>
      <c r="GO411" s="114"/>
      <c r="GP411" s="114"/>
      <c r="GQ411" s="114"/>
      <c r="GR411" s="114"/>
      <c r="GS411" s="114"/>
      <c r="GT411" s="114"/>
      <c r="GU411" s="114"/>
      <c r="GV411" s="114"/>
      <c r="GW411" s="114"/>
      <c r="GX411" s="114"/>
      <c r="GY411" s="114"/>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c r="IC411" s="114"/>
      <c r="ID411" s="114"/>
      <c r="IE411" s="114"/>
      <c r="IF411" s="114"/>
      <c r="IG411" s="114"/>
      <c r="IH411" s="114"/>
      <c r="II411" s="114"/>
      <c r="IJ411" s="114"/>
      <c r="IK411" s="114"/>
      <c r="IL411" s="114"/>
      <c r="IM411" s="114"/>
      <c r="IN411" s="114"/>
      <c r="IO411" s="114"/>
      <c r="IP411" s="114"/>
      <c r="IQ411" s="114"/>
      <c r="IR411" s="114"/>
      <c r="IS411" s="114"/>
      <c r="IT411" s="114"/>
      <c r="IU411" s="114"/>
      <c r="IV411" s="114"/>
      <c r="IW411" s="114"/>
      <c r="IX411" s="114"/>
      <c r="IY411" s="114"/>
      <c r="IZ411" s="114"/>
      <c r="JA411" s="114"/>
      <c r="JB411" s="114"/>
      <c r="JC411" s="114"/>
      <c r="JD411" s="114"/>
      <c r="JE411" s="114"/>
      <c r="JF411" s="114"/>
      <c r="JG411" s="114"/>
      <c r="JH411" s="114"/>
      <c r="JI411" s="114"/>
      <c r="JJ411" s="114"/>
      <c r="JK411" s="114"/>
      <c r="JL411" s="114"/>
      <c r="JM411" s="114"/>
      <c r="JN411" s="114"/>
      <c r="JO411" s="114"/>
      <c r="JP411" s="114"/>
      <c r="JQ411" s="114"/>
      <c r="JR411" s="114"/>
      <c r="JS411" s="114"/>
      <c r="JT411" s="114"/>
      <c r="JU411" s="114"/>
      <c r="JV411" s="114"/>
      <c r="JW411" s="114"/>
      <c r="JX411" s="114"/>
      <c r="JY411" s="114"/>
      <c r="JZ411" s="114"/>
      <c r="KA411" s="114"/>
      <c r="KB411" s="114"/>
      <c r="KC411" s="114"/>
      <c r="KD411" s="114"/>
      <c r="KE411" s="114"/>
      <c r="KF411" s="114"/>
      <c r="KG411" s="114"/>
      <c r="KH411" s="114"/>
      <c r="KI411" s="114"/>
      <c r="KJ411" s="114"/>
      <c r="KK411" s="114"/>
      <c r="KL411" s="114"/>
      <c r="KM411" s="114"/>
      <c r="KN411" s="114"/>
      <c r="KO411" s="114"/>
      <c r="KP411" s="114"/>
      <c r="KQ411" s="114"/>
      <c r="KR411" s="114"/>
      <c r="KS411" s="114"/>
      <c r="KT411" s="114"/>
      <c r="KU411" s="114"/>
      <c r="KV411" s="114"/>
      <c r="KW411" s="114"/>
      <c r="KX411" s="114"/>
      <c r="KY411" s="114"/>
      <c r="KZ411" s="114"/>
      <c r="LA411" s="114"/>
      <c r="LB411" s="114"/>
      <c r="LC411" s="114"/>
    </row>
    <row r="412" spans="1:315" s="139" customFormat="1" ht="25" customHeight="1">
      <c r="A412" s="137"/>
      <c r="B412" s="170"/>
      <c r="C412" s="171"/>
      <c r="D412" s="172"/>
      <c r="E412" s="173"/>
      <c r="F412" s="173"/>
      <c r="G412" s="173"/>
      <c r="H412" s="174"/>
      <c r="I412" s="137"/>
      <c r="J412" s="175" t="str">
        <f t="shared" si="12"/>
        <v/>
      </c>
      <c r="K412" s="176"/>
      <c r="L412" s="177" t="str">
        <f t="shared" si="13"/>
        <v/>
      </c>
      <c r="M412" s="176"/>
      <c r="N412" s="177" t="str">
        <f t="shared" si="14"/>
        <v/>
      </c>
      <c r="O412" s="176"/>
      <c r="P412" s="177" t="str">
        <f t="shared" si="15"/>
        <v/>
      </c>
      <c r="Q412" s="178"/>
      <c r="R412" s="137"/>
      <c r="S412" s="175" t="str">
        <f t="shared" si="16"/>
        <v/>
      </c>
      <c r="T412" s="176"/>
      <c r="U412" s="177" t="str">
        <f t="shared" si="17"/>
        <v/>
      </c>
      <c r="V412" s="176"/>
      <c r="W412" s="177" t="str">
        <f t="shared" si="18"/>
        <v/>
      </c>
      <c r="X412" s="176"/>
      <c r="Y412" s="179" t="str">
        <f t="shared" si="19"/>
        <v/>
      </c>
      <c r="Z412" s="180"/>
      <c r="AA412" s="137"/>
      <c r="AB412" s="181"/>
      <c r="AC412" s="182" t="str">
        <f t="shared" si="10"/>
        <v/>
      </c>
      <c r="AD412" s="183" t="str">
        <f t="shared" si="11"/>
        <v/>
      </c>
      <c r="AE412" s="184"/>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7"/>
      <c r="BE412" s="137"/>
      <c r="BF412" s="137"/>
      <c r="BG412" s="137"/>
      <c r="BH412" s="137"/>
      <c r="BI412" s="137"/>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c r="EV412" s="114"/>
      <c r="EW412" s="114"/>
      <c r="EX412" s="114"/>
      <c r="EY412" s="114"/>
      <c r="EZ412" s="114"/>
      <c r="FA412" s="114"/>
      <c r="FB412" s="114"/>
      <c r="FC412" s="114"/>
      <c r="FD412" s="114"/>
      <c r="FE412" s="114"/>
      <c r="FF412" s="114"/>
      <c r="FG412" s="114"/>
      <c r="FH412" s="114"/>
      <c r="FI412" s="114"/>
      <c r="FJ412" s="114"/>
      <c r="FK412" s="114"/>
      <c r="FL412" s="114"/>
      <c r="FM412" s="114"/>
      <c r="FN412" s="114"/>
      <c r="FO412" s="114"/>
      <c r="FP412" s="114"/>
      <c r="FQ412" s="114"/>
      <c r="FR412" s="114"/>
      <c r="FS412" s="114"/>
      <c r="FT412" s="114"/>
      <c r="FU412" s="114"/>
      <c r="FV412" s="114"/>
      <c r="FW412" s="114"/>
      <c r="FX412" s="114"/>
      <c r="FY412" s="114"/>
      <c r="FZ412" s="114"/>
      <c r="GA412" s="114"/>
      <c r="GB412" s="114"/>
      <c r="GC412" s="114"/>
      <c r="GD412" s="114"/>
      <c r="GE412" s="114"/>
      <c r="GF412" s="114"/>
      <c r="GG412" s="114"/>
      <c r="GH412" s="114"/>
      <c r="GI412" s="114"/>
      <c r="GJ412" s="114"/>
      <c r="GK412" s="114"/>
      <c r="GL412" s="114"/>
      <c r="GM412" s="114"/>
      <c r="GN412" s="114"/>
      <c r="GO412" s="114"/>
      <c r="GP412" s="114"/>
      <c r="GQ412" s="114"/>
      <c r="GR412" s="114"/>
      <c r="GS412" s="114"/>
      <c r="GT412" s="114"/>
      <c r="GU412" s="114"/>
      <c r="GV412" s="114"/>
      <c r="GW412" s="114"/>
      <c r="GX412" s="114"/>
      <c r="GY412" s="114"/>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c r="IC412" s="114"/>
      <c r="ID412" s="114"/>
      <c r="IE412" s="114"/>
      <c r="IF412" s="114"/>
      <c r="IG412" s="114"/>
      <c r="IH412" s="114"/>
      <c r="II412" s="114"/>
      <c r="IJ412" s="114"/>
      <c r="IK412" s="114"/>
      <c r="IL412" s="114"/>
      <c r="IM412" s="114"/>
      <c r="IN412" s="114"/>
      <c r="IO412" s="114"/>
      <c r="IP412" s="114"/>
      <c r="IQ412" s="114"/>
      <c r="IR412" s="114"/>
      <c r="IS412" s="114"/>
      <c r="IT412" s="114"/>
      <c r="IU412" s="114"/>
      <c r="IV412" s="114"/>
      <c r="IW412" s="114"/>
      <c r="IX412" s="114"/>
      <c r="IY412" s="114"/>
      <c r="IZ412" s="114"/>
      <c r="JA412" s="114"/>
      <c r="JB412" s="114"/>
      <c r="JC412" s="114"/>
      <c r="JD412" s="114"/>
      <c r="JE412" s="114"/>
      <c r="JF412" s="114"/>
      <c r="JG412" s="114"/>
      <c r="JH412" s="114"/>
      <c r="JI412" s="114"/>
      <c r="JJ412" s="114"/>
      <c r="JK412" s="114"/>
      <c r="JL412" s="114"/>
      <c r="JM412" s="114"/>
      <c r="JN412" s="114"/>
      <c r="JO412" s="114"/>
      <c r="JP412" s="114"/>
      <c r="JQ412" s="114"/>
      <c r="JR412" s="114"/>
      <c r="JS412" s="114"/>
      <c r="JT412" s="114"/>
      <c r="JU412" s="114"/>
      <c r="JV412" s="114"/>
      <c r="JW412" s="114"/>
      <c r="JX412" s="114"/>
      <c r="JY412" s="114"/>
      <c r="JZ412" s="114"/>
      <c r="KA412" s="114"/>
      <c r="KB412" s="114"/>
      <c r="KC412" s="114"/>
      <c r="KD412" s="114"/>
      <c r="KE412" s="114"/>
      <c r="KF412" s="114"/>
      <c r="KG412" s="114"/>
      <c r="KH412" s="114"/>
      <c r="KI412" s="114"/>
      <c r="KJ412" s="114"/>
      <c r="KK412" s="114"/>
      <c r="KL412" s="114"/>
      <c r="KM412" s="114"/>
      <c r="KN412" s="114"/>
      <c r="KO412" s="114"/>
      <c r="KP412" s="114"/>
      <c r="KQ412" s="114"/>
      <c r="KR412" s="114"/>
      <c r="KS412" s="114"/>
      <c r="KT412" s="114"/>
      <c r="KU412" s="114"/>
      <c r="KV412" s="114"/>
      <c r="KW412" s="114"/>
      <c r="KX412" s="114"/>
      <c r="KY412" s="114"/>
      <c r="KZ412" s="114"/>
      <c r="LA412" s="114"/>
      <c r="LB412" s="114"/>
      <c r="LC412" s="114"/>
    </row>
    <row r="413" spans="1:315" s="139" customFormat="1" ht="25" customHeight="1">
      <c r="A413" s="137"/>
      <c r="B413" s="170"/>
      <c r="C413" s="171"/>
      <c r="D413" s="172"/>
      <c r="E413" s="173"/>
      <c r="F413" s="173"/>
      <c r="G413" s="173"/>
      <c r="H413" s="174"/>
      <c r="I413" s="137"/>
      <c r="J413" s="175" t="str">
        <f t="shared" si="12"/>
        <v/>
      </c>
      <c r="K413" s="176"/>
      <c r="L413" s="177" t="str">
        <f t="shared" si="13"/>
        <v/>
      </c>
      <c r="M413" s="176"/>
      <c r="N413" s="177" t="str">
        <f t="shared" si="14"/>
        <v/>
      </c>
      <c r="O413" s="176"/>
      <c r="P413" s="177" t="str">
        <f t="shared" si="15"/>
        <v/>
      </c>
      <c r="Q413" s="178"/>
      <c r="R413" s="137"/>
      <c r="S413" s="175" t="str">
        <f t="shared" si="16"/>
        <v/>
      </c>
      <c r="T413" s="176"/>
      <c r="U413" s="177" t="str">
        <f t="shared" si="17"/>
        <v/>
      </c>
      <c r="V413" s="176"/>
      <c r="W413" s="177" t="str">
        <f t="shared" si="18"/>
        <v/>
      </c>
      <c r="X413" s="176"/>
      <c r="Y413" s="179" t="str">
        <f t="shared" si="19"/>
        <v/>
      </c>
      <c r="Z413" s="180"/>
      <c r="AA413" s="137"/>
      <c r="AB413" s="181"/>
      <c r="AC413" s="182" t="str">
        <f t="shared" si="10"/>
        <v/>
      </c>
      <c r="AD413" s="183" t="str">
        <f t="shared" si="11"/>
        <v/>
      </c>
      <c r="AE413" s="184"/>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7"/>
      <c r="BE413" s="137"/>
      <c r="BF413" s="137"/>
      <c r="BG413" s="137"/>
      <c r="BH413" s="137"/>
      <c r="BI413" s="137"/>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4"/>
      <c r="CP413" s="114"/>
      <c r="CQ413" s="114"/>
      <c r="CR413" s="114"/>
      <c r="CS413" s="114"/>
      <c r="CT413" s="114"/>
      <c r="CU413" s="114"/>
      <c r="CV413" s="11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14"/>
      <c r="EH413" s="114"/>
      <c r="EI413" s="114"/>
      <c r="EJ413" s="114"/>
      <c r="EK413" s="114"/>
      <c r="EL413" s="114"/>
      <c r="EM413" s="114"/>
      <c r="EN413" s="114"/>
      <c r="EO413" s="114"/>
      <c r="EP413" s="114"/>
      <c r="EQ413" s="114"/>
      <c r="ER413" s="114"/>
      <c r="ES413" s="114"/>
      <c r="ET413" s="114"/>
      <c r="EU413" s="114"/>
      <c r="EV413" s="114"/>
      <c r="EW413" s="114"/>
      <c r="EX413" s="114"/>
      <c r="EY413" s="114"/>
      <c r="EZ413" s="114"/>
      <c r="FA413" s="114"/>
      <c r="FB413" s="114"/>
      <c r="FC413" s="114"/>
      <c r="FD413" s="114"/>
      <c r="FE413" s="114"/>
      <c r="FF413" s="114"/>
      <c r="FG413" s="114"/>
      <c r="FH413" s="114"/>
      <c r="FI413" s="114"/>
      <c r="FJ413" s="114"/>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c r="GJ413" s="114"/>
      <c r="GK413" s="114"/>
      <c r="GL413" s="114"/>
      <c r="GM413" s="114"/>
      <c r="GN413" s="114"/>
      <c r="GO413" s="114"/>
      <c r="GP413" s="114"/>
      <c r="GQ413" s="114"/>
      <c r="GR413" s="114"/>
      <c r="GS413" s="114"/>
      <c r="GT413" s="114"/>
      <c r="GU413" s="114"/>
      <c r="GV413" s="114"/>
      <c r="GW413" s="114"/>
      <c r="GX413" s="114"/>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c r="IC413" s="114"/>
      <c r="ID413" s="114"/>
      <c r="IE413" s="114"/>
      <c r="IF413" s="114"/>
      <c r="IG413" s="114"/>
      <c r="IH413" s="114"/>
      <c r="II413" s="114"/>
      <c r="IJ413" s="114"/>
      <c r="IK413" s="114"/>
      <c r="IL413" s="114"/>
      <c r="IM413" s="114"/>
      <c r="IN413" s="114"/>
      <c r="IO413" s="114"/>
      <c r="IP413" s="114"/>
      <c r="IQ413" s="114"/>
      <c r="IR413" s="114"/>
      <c r="IS413" s="114"/>
      <c r="IT413" s="114"/>
      <c r="IU413" s="114"/>
      <c r="IV413" s="114"/>
      <c r="IW413" s="114"/>
      <c r="IX413" s="114"/>
      <c r="IY413" s="114"/>
      <c r="IZ413" s="114"/>
      <c r="JA413" s="114"/>
      <c r="JB413" s="114"/>
      <c r="JC413" s="114"/>
      <c r="JD413" s="114"/>
      <c r="JE413" s="114"/>
      <c r="JF413" s="114"/>
      <c r="JG413" s="114"/>
      <c r="JH413" s="114"/>
      <c r="JI413" s="114"/>
      <c r="JJ413" s="114"/>
      <c r="JK413" s="114"/>
      <c r="JL413" s="114"/>
      <c r="JM413" s="114"/>
      <c r="JN413" s="114"/>
      <c r="JO413" s="114"/>
      <c r="JP413" s="114"/>
      <c r="JQ413" s="114"/>
      <c r="JR413" s="114"/>
      <c r="JS413" s="114"/>
      <c r="JT413" s="114"/>
      <c r="JU413" s="114"/>
      <c r="JV413" s="114"/>
      <c r="JW413" s="114"/>
      <c r="JX413" s="114"/>
      <c r="JY413" s="114"/>
      <c r="JZ413" s="114"/>
      <c r="KA413" s="114"/>
      <c r="KB413" s="114"/>
      <c r="KC413" s="114"/>
      <c r="KD413" s="114"/>
      <c r="KE413" s="114"/>
      <c r="KF413" s="114"/>
      <c r="KG413" s="114"/>
      <c r="KH413" s="114"/>
      <c r="KI413" s="114"/>
      <c r="KJ413" s="114"/>
      <c r="KK413" s="114"/>
      <c r="KL413" s="114"/>
      <c r="KM413" s="114"/>
      <c r="KN413" s="114"/>
      <c r="KO413" s="114"/>
      <c r="KP413" s="114"/>
      <c r="KQ413" s="114"/>
      <c r="KR413" s="114"/>
      <c r="KS413" s="114"/>
      <c r="KT413" s="114"/>
      <c r="KU413" s="114"/>
      <c r="KV413" s="114"/>
      <c r="KW413" s="114"/>
      <c r="KX413" s="114"/>
      <c r="KY413" s="114"/>
      <c r="KZ413" s="114"/>
      <c r="LA413" s="114"/>
      <c r="LB413" s="114"/>
      <c r="LC413" s="114"/>
    </row>
    <row r="414" spans="1:315" s="139" customFormat="1" ht="25" customHeight="1">
      <c r="A414" s="137"/>
      <c r="B414" s="170"/>
      <c r="C414" s="171"/>
      <c r="D414" s="172"/>
      <c r="E414" s="173"/>
      <c r="F414" s="173"/>
      <c r="G414" s="173"/>
      <c r="H414" s="174"/>
      <c r="I414" s="137"/>
      <c r="J414" s="175" t="str">
        <f t="shared" si="12"/>
        <v/>
      </c>
      <c r="K414" s="176"/>
      <c r="L414" s="177" t="str">
        <f t="shared" si="13"/>
        <v/>
      </c>
      <c r="M414" s="176"/>
      <c r="N414" s="177" t="str">
        <f t="shared" si="14"/>
        <v/>
      </c>
      <c r="O414" s="176"/>
      <c r="P414" s="177" t="str">
        <f t="shared" si="15"/>
        <v/>
      </c>
      <c r="Q414" s="178"/>
      <c r="R414" s="137"/>
      <c r="S414" s="175" t="str">
        <f t="shared" si="16"/>
        <v/>
      </c>
      <c r="T414" s="176"/>
      <c r="U414" s="177" t="str">
        <f t="shared" si="17"/>
        <v/>
      </c>
      <c r="V414" s="176"/>
      <c r="W414" s="177" t="str">
        <f t="shared" si="18"/>
        <v/>
      </c>
      <c r="X414" s="176"/>
      <c r="Y414" s="179" t="str">
        <f t="shared" si="19"/>
        <v/>
      </c>
      <c r="Z414" s="180"/>
      <c r="AA414" s="137"/>
      <c r="AB414" s="181"/>
      <c r="AC414" s="182" t="str">
        <f t="shared" si="10"/>
        <v/>
      </c>
      <c r="AD414" s="183" t="str">
        <f t="shared" si="11"/>
        <v/>
      </c>
      <c r="AE414" s="184"/>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7"/>
      <c r="BE414" s="137"/>
      <c r="BF414" s="137"/>
      <c r="BG414" s="137"/>
      <c r="BH414" s="137"/>
      <c r="BI414" s="137"/>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1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14"/>
      <c r="EH414" s="114"/>
      <c r="EI414" s="114"/>
      <c r="EJ414" s="114"/>
      <c r="EK414" s="114"/>
      <c r="EL414" s="114"/>
      <c r="EM414" s="114"/>
      <c r="EN414" s="114"/>
      <c r="EO414" s="114"/>
      <c r="EP414" s="114"/>
      <c r="EQ414" s="114"/>
      <c r="ER414" s="114"/>
      <c r="ES414" s="114"/>
      <c r="ET414" s="114"/>
      <c r="EU414" s="114"/>
      <c r="EV414" s="114"/>
      <c r="EW414" s="114"/>
      <c r="EX414" s="114"/>
      <c r="EY414" s="114"/>
      <c r="EZ414" s="114"/>
      <c r="FA414" s="114"/>
      <c r="FB414" s="114"/>
      <c r="FC414" s="114"/>
      <c r="FD414" s="114"/>
      <c r="FE414" s="114"/>
      <c r="FF414" s="114"/>
      <c r="FG414" s="114"/>
      <c r="FH414" s="114"/>
      <c r="FI414" s="114"/>
      <c r="FJ414" s="114"/>
      <c r="FK414" s="114"/>
      <c r="FL414" s="114"/>
      <c r="FM414" s="114"/>
      <c r="FN414" s="114"/>
      <c r="FO414" s="114"/>
      <c r="FP414" s="114"/>
      <c r="FQ414" s="114"/>
      <c r="FR414" s="114"/>
      <c r="FS414" s="114"/>
      <c r="FT414" s="114"/>
      <c r="FU414" s="114"/>
      <c r="FV414" s="114"/>
      <c r="FW414" s="114"/>
      <c r="FX414" s="114"/>
      <c r="FY414" s="114"/>
      <c r="FZ414" s="114"/>
      <c r="GA414" s="114"/>
      <c r="GB414" s="114"/>
      <c r="GC414" s="114"/>
      <c r="GD414" s="114"/>
      <c r="GE414" s="114"/>
      <c r="GF414" s="114"/>
      <c r="GG414" s="114"/>
      <c r="GH414" s="114"/>
      <c r="GI414" s="114"/>
      <c r="GJ414" s="114"/>
      <c r="GK414" s="114"/>
      <c r="GL414" s="114"/>
      <c r="GM414" s="114"/>
      <c r="GN414" s="114"/>
      <c r="GO414" s="114"/>
      <c r="GP414" s="114"/>
      <c r="GQ414" s="114"/>
      <c r="GR414" s="114"/>
      <c r="GS414" s="114"/>
      <c r="GT414" s="114"/>
      <c r="GU414" s="114"/>
      <c r="GV414" s="114"/>
      <c r="GW414" s="114"/>
      <c r="GX414" s="114"/>
      <c r="GY414" s="114"/>
      <c r="GZ414" s="114"/>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c r="IC414" s="114"/>
      <c r="ID414" s="114"/>
      <c r="IE414" s="114"/>
      <c r="IF414" s="114"/>
      <c r="IG414" s="114"/>
      <c r="IH414" s="114"/>
      <c r="II414" s="114"/>
      <c r="IJ414" s="114"/>
      <c r="IK414" s="114"/>
      <c r="IL414" s="114"/>
      <c r="IM414" s="114"/>
      <c r="IN414" s="114"/>
      <c r="IO414" s="114"/>
      <c r="IP414" s="114"/>
      <c r="IQ414" s="114"/>
      <c r="IR414" s="114"/>
      <c r="IS414" s="114"/>
      <c r="IT414" s="114"/>
      <c r="IU414" s="114"/>
      <c r="IV414" s="114"/>
      <c r="IW414" s="114"/>
      <c r="IX414" s="114"/>
      <c r="IY414" s="114"/>
      <c r="IZ414" s="114"/>
      <c r="JA414" s="114"/>
      <c r="JB414" s="114"/>
      <c r="JC414" s="114"/>
      <c r="JD414" s="114"/>
      <c r="JE414" s="114"/>
      <c r="JF414" s="114"/>
      <c r="JG414" s="114"/>
      <c r="JH414" s="114"/>
      <c r="JI414" s="114"/>
      <c r="JJ414" s="114"/>
      <c r="JK414" s="114"/>
      <c r="JL414" s="114"/>
      <c r="JM414" s="114"/>
      <c r="JN414" s="114"/>
      <c r="JO414" s="114"/>
      <c r="JP414" s="114"/>
      <c r="JQ414" s="114"/>
      <c r="JR414" s="114"/>
      <c r="JS414" s="114"/>
      <c r="JT414" s="114"/>
      <c r="JU414" s="114"/>
      <c r="JV414" s="114"/>
      <c r="JW414" s="114"/>
      <c r="JX414" s="114"/>
      <c r="JY414" s="114"/>
      <c r="JZ414" s="114"/>
      <c r="KA414" s="114"/>
      <c r="KB414" s="114"/>
      <c r="KC414" s="114"/>
      <c r="KD414" s="114"/>
      <c r="KE414" s="114"/>
      <c r="KF414" s="114"/>
      <c r="KG414" s="114"/>
      <c r="KH414" s="114"/>
      <c r="KI414" s="114"/>
      <c r="KJ414" s="114"/>
      <c r="KK414" s="114"/>
      <c r="KL414" s="114"/>
      <c r="KM414" s="114"/>
      <c r="KN414" s="114"/>
      <c r="KO414" s="114"/>
      <c r="KP414" s="114"/>
      <c r="KQ414" s="114"/>
      <c r="KR414" s="114"/>
      <c r="KS414" s="114"/>
      <c r="KT414" s="114"/>
      <c r="KU414" s="114"/>
      <c r="KV414" s="114"/>
      <c r="KW414" s="114"/>
      <c r="KX414" s="114"/>
      <c r="KY414" s="114"/>
      <c r="KZ414" s="114"/>
      <c r="LA414" s="114"/>
      <c r="LB414" s="114"/>
      <c r="LC414" s="114"/>
    </row>
    <row r="415" spans="1:315" s="139" customFormat="1" ht="25" customHeight="1">
      <c r="A415" s="137"/>
      <c r="B415" s="170"/>
      <c r="C415" s="171"/>
      <c r="D415" s="172"/>
      <c r="E415" s="173"/>
      <c r="F415" s="173"/>
      <c r="G415" s="173"/>
      <c r="H415" s="174"/>
      <c r="I415" s="137"/>
      <c r="J415" s="175" t="str">
        <f t="shared" si="12"/>
        <v/>
      </c>
      <c r="K415" s="176"/>
      <c r="L415" s="177" t="str">
        <f t="shared" si="13"/>
        <v/>
      </c>
      <c r="M415" s="176"/>
      <c r="N415" s="177" t="str">
        <f t="shared" si="14"/>
        <v/>
      </c>
      <c r="O415" s="176"/>
      <c r="P415" s="177" t="str">
        <f t="shared" si="15"/>
        <v/>
      </c>
      <c r="Q415" s="178"/>
      <c r="R415" s="137"/>
      <c r="S415" s="175" t="str">
        <f t="shared" si="16"/>
        <v/>
      </c>
      <c r="T415" s="176"/>
      <c r="U415" s="177" t="str">
        <f t="shared" si="17"/>
        <v/>
      </c>
      <c r="V415" s="176"/>
      <c r="W415" s="177" t="str">
        <f t="shared" si="18"/>
        <v/>
      </c>
      <c r="X415" s="176"/>
      <c r="Y415" s="179" t="str">
        <f t="shared" si="19"/>
        <v/>
      </c>
      <c r="Z415" s="180"/>
      <c r="AA415" s="137"/>
      <c r="AB415" s="181"/>
      <c r="AC415" s="182" t="str">
        <f t="shared" si="10"/>
        <v/>
      </c>
      <c r="AD415" s="183" t="str">
        <f t="shared" si="11"/>
        <v/>
      </c>
      <c r="AE415" s="184"/>
      <c r="AF415" s="137"/>
      <c r="AG415" s="137"/>
      <c r="AH415" s="137"/>
      <c r="AI415" s="137"/>
      <c r="AJ415" s="137"/>
      <c r="AK415" s="137"/>
      <c r="AL415" s="137"/>
      <c r="AM415" s="137"/>
      <c r="AN415" s="137"/>
      <c r="AO415" s="137"/>
      <c r="AP415" s="137"/>
      <c r="AQ415" s="137"/>
      <c r="AR415" s="137"/>
      <c r="AS415" s="137"/>
      <c r="AT415" s="137"/>
      <c r="AU415" s="137"/>
      <c r="AV415" s="137"/>
      <c r="AW415" s="137"/>
      <c r="AX415" s="137"/>
      <c r="AY415" s="137"/>
      <c r="AZ415" s="137"/>
      <c r="BA415" s="137"/>
      <c r="BB415" s="137"/>
      <c r="BC415" s="137"/>
      <c r="BD415" s="137"/>
      <c r="BE415" s="137"/>
      <c r="BF415" s="137"/>
      <c r="BG415" s="137"/>
      <c r="BH415" s="137"/>
      <c r="BI415" s="137"/>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CH415" s="114"/>
      <c r="CI415" s="114"/>
      <c r="CJ415" s="114"/>
      <c r="CK415" s="114"/>
      <c r="CL415" s="114"/>
      <c r="CM415" s="114"/>
      <c r="CN415" s="114"/>
      <c r="CO415" s="114"/>
      <c r="CP415" s="114"/>
      <c r="CQ415" s="114"/>
      <c r="CR415" s="114"/>
      <c r="CS415" s="114"/>
      <c r="CT415" s="114"/>
      <c r="CU415" s="114"/>
      <c r="CV415" s="11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c r="EV415" s="114"/>
      <c r="EW415" s="114"/>
      <c r="EX415" s="114"/>
      <c r="EY415" s="114"/>
      <c r="EZ415" s="114"/>
      <c r="FA415" s="114"/>
      <c r="FB415" s="114"/>
      <c r="FC415" s="114"/>
      <c r="FD415" s="114"/>
      <c r="FE415" s="114"/>
      <c r="FF415" s="114"/>
      <c r="FG415" s="114"/>
      <c r="FH415" s="114"/>
      <c r="FI415" s="114"/>
      <c r="FJ415" s="114"/>
      <c r="FK415" s="114"/>
      <c r="FL415" s="114"/>
      <c r="FM415" s="114"/>
      <c r="FN415" s="114"/>
      <c r="FO415" s="114"/>
      <c r="FP415" s="114"/>
      <c r="FQ415" s="114"/>
      <c r="FR415" s="114"/>
      <c r="FS415" s="114"/>
      <c r="FT415" s="114"/>
      <c r="FU415" s="114"/>
      <c r="FV415" s="114"/>
      <c r="FW415" s="114"/>
      <c r="FX415" s="114"/>
      <c r="FY415" s="114"/>
      <c r="FZ415" s="114"/>
      <c r="GA415" s="114"/>
      <c r="GB415" s="114"/>
      <c r="GC415" s="114"/>
      <c r="GD415" s="114"/>
      <c r="GE415" s="114"/>
      <c r="GF415" s="114"/>
      <c r="GG415" s="114"/>
      <c r="GH415" s="114"/>
      <c r="GI415" s="114"/>
      <c r="GJ415" s="114"/>
      <c r="GK415" s="114"/>
      <c r="GL415" s="114"/>
      <c r="GM415" s="114"/>
      <c r="GN415" s="114"/>
      <c r="GO415" s="114"/>
      <c r="GP415" s="114"/>
      <c r="GQ415" s="114"/>
      <c r="GR415" s="114"/>
      <c r="GS415" s="114"/>
      <c r="GT415" s="114"/>
      <c r="GU415" s="114"/>
      <c r="GV415" s="114"/>
      <c r="GW415" s="114"/>
      <c r="GX415" s="114"/>
      <c r="GY415" s="114"/>
      <c r="GZ415" s="114"/>
      <c r="HA415" s="114"/>
      <c r="HB415" s="114"/>
      <c r="HC415" s="114"/>
      <c r="HD415" s="114"/>
      <c r="HE415" s="114"/>
      <c r="HF415" s="114"/>
      <c r="HG415" s="114"/>
      <c r="HH415" s="114"/>
      <c r="HI415" s="114"/>
      <c r="HJ415" s="114"/>
      <c r="HK415" s="114"/>
      <c r="HL415" s="114"/>
      <c r="HM415" s="114"/>
      <c r="HN415" s="114"/>
      <c r="HO415" s="114"/>
      <c r="HP415" s="114"/>
      <c r="HQ415" s="114"/>
      <c r="HR415" s="114"/>
      <c r="HS415" s="114"/>
      <c r="HT415" s="114"/>
      <c r="HU415" s="114"/>
      <c r="HV415" s="114"/>
      <c r="HW415" s="114"/>
      <c r="HX415" s="114"/>
      <c r="HY415" s="114"/>
      <c r="HZ415" s="114"/>
      <c r="IA415" s="114"/>
      <c r="IB415" s="114"/>
      <c r="IC415" s="114"/>
      <c r="ID415" s="114"/>
      <c r="IE415" s="114"/>
      <c r="IF415" s="114"/>
      <c r="IG415" s="114"/>
      <c r="IH415" s="114"/>
      <c r="II415" s="114"/>
      <c r="IJ415" s="114"/>
      <c r="IK415" s="114"/>
      <c r="IL415" s="114"/>
      <c r="IM415" s="114"/>
      <c r="IN415" s="114"/>
      <c r="IO415" s="114"/>
      <c r="IP415" s="114"/>
      <c r="IQ415" s="114"/>
      <c r="IR415" s="114"/>
      <c r="IS415" s="114"/>
      <c r="IT415" s="114"/>
      <c r="IU415" s="114"/>
      <c r="IV415" s="114"/>
      <c r="IW415" s="114"/>
      <c r="IX415" s="114"/>
      <c r="IY415" s="114"/>
      <c r="IZ415" s="114"/>
      <c r="JA415" s="114"/>
      <c r="JB415" s="114"/>
      <c r="JC415" s="114"/>
      <c r="JD415" s="114"/>
      <c r="JE415" s="114"/>
      <c r="JF415" s="114"/>
      <c r="JG415" s="114"/>
      <c r="JH415" s="114"/>
      <c r="JI415" s="114"/>
      <c r="JJ415" s="114"/>
      <c r="JK415" s="114"/>
      <c r="JL415" s="114"/>
      <c r="JM415" s="114"/>
      <c r="JN415" s="114"/>
      <c r="JO415" s="114"/>
      <c r="JP415" s="114"/>
      <c r="JQ415" s="114"/>
      <c r="JR415" s="114"/>
      <c r="JS415" s="114"/>
      <c r="JT415" s="114"/>
      <c r="JU415" s="114"/>
      <c r="JV415" s="114"/>
      <c r="JW415" s="114"/>
      <c r="JX415" s="114"/>
      <c r="JY415" s="114"/>
      <c r="JZ415" s="114"/>
      <c r="KA415" s="114"/>
      <c r="KB415" s="114"/>
      <c r="KC415" s="114"/>
      <c r="KD415" s="114"/>
      <c r="KE415" s="114"/>
      <c r="KF415" s="114"/>
      <c r="KG415" s="114"/>
      <c r="KH415" s="114"/>
      <c r="KI415" s="114"/>
      <c r="KJ415" s="114"/>
      <c r="KK415" s="114"/>
      <c r="KL415" s="114"/>
      <c r="KM415" s="114"/>
      <c r="KN415" s="114"/>
      <c r="KO415" s="114"/>
      <c r="KP415" s="114"/>
      <c r="KQ415" s="114"/>
      <c r="KR415" s="114"/>
      <c r="KS415" s="114"/>
      <c r="KT415" s="114"/>
      <c r="KU415" s="114"/>
      <c r="KV415" s="114"/>
      <c r="KW415" s="114"/>
      <c r="KX415" s="114"/>
      <c r="KY415" s="114"/>
      <c r="KZ415" s="114"/>
      <c r="LA415" s="114"/>
      <c r="LB415" s="114"/>
      <c r="LC415" s="114"/>
    </row>
    <row r="416" spans="1:315" s="139" customFormat="1" ht="25" customHeight="1">
      <c r="A416" s="137"/>
      <c r="B416" s="170"/>
      <c r="C416" s="171"/>
      <c r="D416" s="172"/>
      <c r="E416" s="173"/>
      <c r="F416" s="173"/>
      <c r="G416" s="173"/>
      <c r="H416" s="174"/>
      <c r="I416" s="137"/>
      <c r="J416" s="175" t="str">
        <f t="shared" si="12"/>
        <v/>
      </c>
      <c r="K416" s="176"/>
      <c r="L416" s="177" t="str">
        <f t="shared" si="13"/>
        <v/>
      </c>
      <c r="M416" s="176"/>
      <c r="N416" s="177" t="str">
        <f t="shared" si="14"/>
        <v/>
      </c>
      <c r="O416" s="176"/>
      <c r="P416" s="177" t="str">
        <f t="shared" si="15"/>
        <v/>
      </c>
      <c r="Q416" s="178"/>
      <c r="R416" s="137"/>
      <c r="S416" s="175" t="str">
        <f t="shared" si="16"/>
        <v/>
      </c>
      <c r="T416" s="176"/>
      <c r="U416" s="177" t="str">
        <f t="shared" si="17"/>
        <v/>
      </c>
      <c r="V416" s="176"/>
      <c r="W416" s="177" t="str">
        <f t="shared" si="18"/>
        <v/>
      </c>
      <c r="X416" s="176"/>
      <c r="Y416" s="179" t="str">
        <f t="shared" si="19"/>
        <v/>
      </c>
      <c r="Z416" s="180"/>
      <c r="AA416" s="137"/>
      <c r="AB416" s="181"/>
      <c r="AC416" s="182" t="str">
        <f t="shared" si="10"/>
        <v/>
      </c>
      <c r="AD416" s="183" t="str">
        <f t="shared" si="11"/>
        <v/>
      </c>
      <c r="AE416" s="184"/>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c r="BG416" s="137"/>
      <c r="BH416" s="137"/>
      <c r="BI416" s="137"/>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114"/>
      <c r="IE416" s="114"/>
      <c r="IF416" s="114"/>
      <c r="IG416" s="114"/>
      <c r="IH416" s="114"/>
      <c r="II416" s="114"/>
      <c r="IJ416" s="114"/>
      <c r="IK416" s="114"/>
      <c r="IL416" s="114"/>
      <c r="IM416" s="114"/>
      <c r="IN416" s="114"/>
      <c r="IO416" s="114"/>
      <c r="IP416" s="114"/>
      <c r="IQ416" s="114"/>
      <c r="IR416" s="114"/>
      <c r="IS416" s="114"/>
      <c r="IT416" s="114"/>
      <c r="IU416" s="114"/>
      <c r="IV416" s="114"/>
      <c r="IW416" s="114"/>
      <c r="IX416" s="114"/>
      <c r="IY416" s="114"/>
      <c r="IZ416" s="114"/>
      <c r="JA416" s="114"/>
      <c r="JB416" s="114"/>
      <c r="JC416" s="114"/>
      <c r="JD416" s="114"/>
      <c r="JE416" s="114"/>
      <c r="JF416" s="114"/>
      <c r="JG416" s="114"/>
      <c r="JH416" s="114"/>
      <c r="JI416" s="114"/>
      <c r="JJ416" s="114"/>
      <c r="JK416" s="114"/>
      <c r="JL416" s="114"/>
      <c r="JM416" s="114"/>
      <c r="JN416" s="114"/>
      <c r="JO416" s="114"/>
      <c r="JP416" s="114"/>
      <c r="JQ416" s="114"/>
      <c r="JR416" s="114"/>
      <c r="JS416" s="114"/>
      <c r="JT416" s="114"/>
      <c r="JU416" s="114"/>
      <c r="JV416" s="114"/>
      <c r="JW416" s="114"/>
      <c r="JX416" s="114"/>
      <c r="JY416" s="114"/>
      <c r="JZ416" s="114"/>
      <c r="KA416" s="114"/>
      <c r="KB416" s="114"/>
      <c r="KC416" s="114"/>
      <c r="KD416" s="114"/>
      <c r="KE416" s="114"/>
      <c r="KF416" s="114"/>
      <c r="KG416" s="114"/>
      <c r="KH416" s="114"/>
      <c r="KI416" s="114"/>
      <c r="KJ416" s="114"/>
      <c r="KK416" s="114"/>
      <c r="KL416" s="114"/>
      <c r="KM416" s="114"/>
      <c r="KN416" s="114"/>
      <c r="KO416" s="114"/>
      <c r="KP416" s="114"/>
      <c r="KQ416" s="114"/>
      <c r="KR416" s="114"/>
      <c r="KS416" s="114"/>
      <c r="KT416" s="114"/>
      <c r="KU416" s="114"/>
      <c r="KV416" s="114"/>
      <c r="KW416" s="114"/>
      <c r="KX416" s="114"/>
      <c r="KY416" s="114"/>
      <c r="KZ416" s="114"/>
      <c r="LA416" s="114"/>
      <c r="LB416" s="114"/>
      <c r="LC416" s="114"/>
    </row>
    <row r="417" spans="1:315" s="139" customFormat="1" ht="25" customHeight="1">
      <c r="A417" s="137"/>
      <c r="B417" s="170"/>
      <c r="C417" s="171"/>
      <c r="D417" s="172"/>
      <c r="E417" s="173"/>
      <c r="F417" s="173"/>
      <c r="G417" s="173"/>
      <c r="H417" s="174"/>
      <c r="I417" s="137"/>
      <c r="J417" s="175" t="str">
        <f t="shared" si="12"/>
        <v/>
      </c>
      <c r="K417" s="176"/>
      <c r="L417" s="177" t="str">
        <f t="shared" si="13"/>
        <v/>
      </c>
      <c r="M417" s="176"/>
      <c r="N417" s="177" t="str">
        <f t="shared" si="14"/>
        <v/>
      </c>
      <c r="O417" s="176"/>
      <c r="P417" s="177" t="str">
        <f t="shared" si="15"/>
        <v/>
      </c>
      <c r="Q417" s="178"/>
      <c r="R417" s="137"/>
      <c r="S417" s="175" t="str">
        <f t="shared" si="16"/>
        <v/>
      </c>
      <c r="T417" s="176"/>
      <c r="U417" s="177" t="str">
        <f t="shared" si="17"/>
        <v/>
      </c>
      <c r="V417" s="176"/>
      <c r="W417" s="177" t="str">
        <f t="shared" si="18"/>
        <v/>
      </c>
      <c r="X417" s="176"/>
      <c r="Y417" s="179" t="str">
        <f t="shared" si="19"/>
        <v/>
      </c>
      <c r="Z417" s="180"/>
      <c r="AA417" s="137"/>
      <c r="AB417" s="181"/>
      <c r="AC417" s="182" t="str">
        <f t="shared" si="10"/>
        <v/>
      </c>
      <c r="AD417" s="183" t="str">
        <f t="shared" si="11"/>
        <v/>
      </c>
      <c r="AE417" s="184"/>
      <c r="AF417" s="137"/>
      <c r="AG417" s="137"/>
      <c r="AH417" s="137"/>
      <c r="AI417" s="137"/>
      <c r="AJ417" s="137"/>
      <c r="AK417" s="137"/>
      <c r="AL417" s="137"/>
      <c r="AM417" s="137"/>
      <c r="AN417" s="137"/>
      <c r="AO417" s="137"/>
      <c r="AP417" s="137"/>
      <c r="AQ417" s="137"/>
      <c r="AR417" s="137"/>
      <c r="AS417" s="137"/>
      <c r="AT417" s="137"/>
      <c r="AU417" s="137"/>
      <c r="AV417" s="137"/>
      <c r="AW417" s="137"/>
      <c r="AX417" s="137"/>
      <c r="AY417" s="137"/>
      <c r="AZ417" s="137"/>
      <c r="BA417" s="137"/>
      <c r="BB417" s="137"/>
      <c r="BC417" s="137"/>
      <c r="BD417" s="137"/>
      <c r="BE417" s="137"/>
      <c r="BF417" s="137"/>
      <c r="BG417" s="137"/>
      <c r="BH417" s="137"/>
      <c r="BI417" s="137"/>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c r="FH417" s="114"/>
      <c r="FI417" s="114"/>
      <c r="FJ417" s="114"/>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114"/>
      <c r="IE417" s="114"/>
      <c r="IF417" s="114"/>
      <c r="IG417" s="114"/>
      <c r="IH417" s="114"/>
      <c r="II417" s="114"/>
      <c r="IJ417" s="114"/>
      <c r="IK417" s="114"/>
      <c r="IL417" s="114"/>
      <c r="IM417" s="114"/>
      <c r="IN417" s="114"/>
      <c r="IO417" s="114"/>
      <c r="IP417" s="114"/>
      <c r="IQ417" s="114"/>
      <c r="IR417" s="114"/>
      <c r="IS417" s="114"/>
      <c r="IT417" s="114"/>
      <c r="IU417" s="114"/>
      <c r="IV417" s="114"/>
      <c r="IW417" s="114"/>
      <c r="IX417" s="114"/>
      <c r="IY417" s="114"/>
      <c r="IZ417" s="114"/>
      <c r="JA417" s="114"/>
      <c r="JB417" s="114"/>
      <c r="JC417" s="114"/>
      <c r="JD417" s="114"/>
      <c r="JE417" s="114"/>
      <c r="JF417" s="114"/>
      <c r="JG417" s="114"/>
      <c r="JH417" s="114"/>
      <c r="JI417" s="114"/>
      <c r="JJ417" s="114"/>
      <c r="JK417" s="114"/>
      <c r="JL417" s="114"/>
      <c r="JM417" s="114"/>
      <c r="JN417" s="114"/>
      <c r="JO417" s="114"/>
      <c r="JP417" s="114"/>
      <c r="JQ417" s="114"/>
      <c r="JR417" s="114"/>
      <c r="JS417" s="114"/>
      <c r="JT417" s="114"/>
      <c r="JU417" s="114"/>
      <c r="JV417" s="114"/>
      <c r="JW417" s="114"/>
      <c r="JX417" s="114"/>
      <c r="JY417" s="114"/>
      <c r="JZ417" s="114"/>
      <c r="KA417" s="114"/>
      <c r="KB417" s="114"/>
      <c r="KC417" s="114"/>
      <c r="KD417" s="114"/>
      <c r="KE417" s="114"/>
      <c r="KF417" s="114"/>
      <c r="KG417" s="114"/>
      <c r="KH417" s="114"/>
      <c r="KI417" s="114"/>
      <c r="KJ417" s="114"/>
      <c r="KK417" s="114"/>
      <c r="KL417" s="114"/>
      <c r="KM417" s="114"/>
      <c r="KN417" s="114"/>
      <c r="KO417" s="114"/>
      <c r="KP417" s="114"/>
      <c r="KQ417" s="114"/>
      <c r="KR417" s="114"/>
      <c r="KS417" s="114"/>
      <c r="KT417" s="114"/>
      <c r="KU417" s="114"/>
      <c r="KV417" s="114"/>
      <c r="KW417" s="114"/>
      <c r="KX417" s="114"/>
      <c r="KY417" s="114"/>
      <c r="KZ417" s="114"/>
      <c r="LA417" s="114"/>
      <c r="LB417" s="114"/>
      <c r="LC417" s="114"/>
    </row>
    <row r="418" spans="1:315" s="139" customFormat="1" ht="25" customHeight="1">
      <c r="A418" s="137"/>
      <c r="B418" s="170"/>
      <c r="C418" s="171"/>
      <c r="D418" s="172"/>
      <c r="E418" s="173"/>
      <c r="F418" s="173"/>
      <c r="G418" s="173"/>
      <c r="H418" s="174"/>
      <c r="I418" s="137"/>
      <c r="J418" s="175" t="str">
        <f t="shared" si="12"/>
        <v/>
      </c>
      <c r="K418" s="176"/>
      <c r="L418" s="177" t="str">
        <f t="shared" si="13"/>
        <v/>
      </c>
      <c r="M418" s="176"/>
      <c r="N418" s="177" t="str">
        <f t="shared" si="14"/>
        <v/>
      </c>
      <c r="O418" s="176"/>
      <c r="P418" s="177" t="str">
        <f t="shared" si="15"/>
        <v/>
      </c>
      <c r="Q418" s="178"/>
      <c r="R418" s="137"/>
      <c r="S418" s="175" t="str">
        <f t="shared" si="16"/>
        <v/>
      </c>
      <c r="T418" s="176"/>
      <c r="U418" s="177" t="str">
        <f t="shared" si="17"/>
        <v/>
      </c>
      <c r="V418" s="176"/>
      <c r="W418" s="177" t="str">
        <f t="shared" si="18"/>
        <v/>
      </c>
      <c r="X418" s="176"/>
      <c r="Y418" s="179" t="str">
        <f t="shared" si="19"/>
        <v/>
      </c>
      <c r="Z418" s="180"/>
      <c r="AA418" s="137"/>
      <c r="AB418" s="181"/>
      <c r="AC418" s="182" t="str">
        <f t="shared" si="10"/>
        <v/>
      </c>
      <c r="AD418" s="183" t="str">
        <f t="shared" si="11"/>
        <v/>
      </c>
      <c r="AE418" s="184"/>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7"/>
      <c r="BE418" s="137"/>
      <c r="BF418" s="137"/>
      <c r="BG418" s="137"/>
      <c r="BH418" s="137"/>
      <c r="BI418" s="137"/>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c r="EV418" s="114"/>
      <c r="EW418" s="114"/>
      <c r="EX418" s="114"/>
      <c r="EY418" s="114"/>
      <c r="EZ418" s="114"/>
      <c r="FA418" s="114"/>
      <c r="FB418" s="114"/>
      <c r="FC418" s="114"/>
      <c r="FD418" s="114"/>
      <c r="FE418" s="114"/>
      <c r="FF418" s="114"/>
      <c r="FG418" s="114"/>
      <c r="FH418" s="114"/>
      <c r="FI418" s="114"/>
      <c r="FJ418" s="114"/>
      <c r="FK418" s="114"/>
      <c r="FL418" s="114"/>
      <c r="FM418" s="114"/>
      <c r="FN418" s="114"/>
      <c r="FO418" s="114"/>
      <c r="FP418" s="114"/>
      <c r="FQ418" s="114"/>
      <c r="FR418" s="114"/>
      <c r="FS418" s="114"/>
      <c r="FT418" s="114"/>
      <c r="FU418" s="114"/>
      <c r="FV418" s="114"/>
      <c r="FW418" s="114"/>
      <c r="FX418" s="114"/>
      <c r="FY418" s="114"/>
      <c r="FZ418" s="114"/>
      <c r="GA418" s="114"/>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c r="IC418" s="114"/>
      <c r="ID418" s="114"/>
      <c r="IE418" s="114"/>
      <c r="IF418" s="114"/>
      <c r="IG418" s="114"/>
      <c r="IH418" s="114"/>
      <c r="II418" s="114"/>
      <c r="IJ418" s="114"/>
      <c r="IK418" s="114"/>
      <c r="IL418" s="114"/>
      <c r="IM418" s="114"/>
      <c r="IN418" s="114"/>
      <c r="IO418" s="114"/>
      <c r="IP418" s="114"/>
      <c r="IQ418" s="114"/>
      <c r="IR418" s="114"/>
      <c r="IS418" s="114"/>
      <c r="IT418" s="114"/>
      <c r="IU418" s="114"/>
      <c r="IV418" s="114"/>
      <c r="IW418" s="114"/>
      <c r="IX418" s="114"/>
      <c r="IY418" s="114"/>
      <c r="IZ418" s="114"/>
      <c r="JA418" s="114"/>
      <c r="JB418" s="114"/>
      <c r="JC418" s="114"/>
      <c r="JD418" s="114"/>
      <c r="JE418" s="114"/>
      <c r="JF418" s="114"/>
      <c r="JG418" s="114"/>
      <c r="JH418" s="114"/>
      <c r="JI418" s="114"/>
      <c r="JJ418" s="114"/>
      <c r="JK418" s="114"/>
      <c r="JL418" s="114"/>
      <c r="JM418" s="114"/>
      <c r="JN418" s="114"/>
      <c r="JO418" s="114"/>
      <c r="JP418" s="114"/>
      <c r="JQ418" s="114"/>
      <c r="JR418" s="114"/>
      <c r="JS418" s="114"/>
      <c r="JT418" s="114"/>
      <c r="JU418" s="114"/>
      <c r="JV418" s="114"/>
      <c r="JW418" s="114"/>
      <c r="JX418" s="114"/>
      <c r="JY418" s="114"/>
      <c r="JZ418" s="114"/>
      <c r="KA418" s="114"/>
      <c r="KB418" s="114"/>
      <c r="KC418" s="114"/>
      <c r="KD418" s="114"/>
      <c r="KE418" s="114"/>
      <c r="KF418" s="114"/>
      <c r="KG418" s="114"/>
      <c r="KH418" s="114"/>
      <c r="KI418" s="114"/>
      <c r="KJ418" s="114"/>
      <c r="KK418" s="114"/>
      <c r="KL418" s="114"/>
      <c r="KM418" s="114"/>
      <c r="KN418" s="114"/>
      <c r="KO418" s="114"/>
      <c r="KP418" s="114"/>
      <c r="KQ418" s="114"/>
      <c r="KR418" s="114"/>
      <c r="KS418" s="114"/>
      <c r="KT418" s="114"/>
      <c r="KU418" s="114"/>
      <c r="KV418" s="114"/>
      <c r="KW418" s="114"/>
      <c r="KX418" s="114"/>
      <c r="KY418" s="114"/>
      <c r="KZ418" s="114"/>
      <c r="LA418" s="114"/>
      <c r="LB418" s="114"/>
      <c r="LC418" s="114"/>
    </row>
    <row r="419" spans="1:315" s="139" customFormat="1" ht="25" customHeight="1">
      <c r="A419" s="137"/>
      <c r="B419" s="170"/>
      <c r="C419" s="171"/>
      <c r="D419" s="172"/>
      <c r="E419" s="173"/>
      <c r="F419" s="173"/>
      <c r="G419" s="173"/>
      <c r="H419" s="174"/>
      <c r="I419" s="137"/>
      <c r="J419" s="175" t="str">
        <f t="shared" si="12"/>
        <v/>
      </c>
      <c r="K419" s="176"/>
      <c r="L419" s="177" t="str">
        <f t="shared" si="13"/>
        <v/>
      </c>
      <c r="M419" s="176"/>
      <c r="N419" s="177" t="str">
        <f t="shared" si="14"/>
        <v/>
      </c>
      <c r="O419" s="176"/>
      <c r="P419" s="177" t="str">
        <f t="shared" si="15"/>
        <v/>
      </c>
      <c r="Q419" s="178"/>
      <c r="R419" s="137"/>
      <c r="S419" s="175" t="str">
        <f t="shared" si="16"/>
        <v/>
      </c>
      <c r="T419" s="176"/>
      <c r="U419" s="177" t="str">
        <f t="shared" si="17"/>
        <v/>
      </c>
      <c r="V419" s="176"/>
      <c r="W419" s="177" t="str">
        <f t="shared" si="18"/>
        <v/>
      </c>
      <c r="X419" s="176"/>
      <c r="Y419" s="179" t="str">
        <f t="shared" si="19"/>
        <v/>
      </c>
      <c r="Z419" s="180"/>
      <c r="AA419" s="137"/>
      <c r="AB419" s="181"/>
      <c r="AC419" s="182" t="str">
        <f t="shared" si="10"/>
        <v/>
      </c>
      <c r="AD419" s="183" t="str">
        <f t="shared" si="11"/>
        <v/>
      </c>
      <c r="AE419" s="184"/>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7"/>
      <c r="BE419" s="137"/>
      <c r="BF419" s="137"/>
      <c r="BG419" s="137"/>
      <c r="BH419" s="137"/>
      <c r="BI419" s="137"/>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c r="GJ419" s="114"/>
      <c r="GK419" s="114"/>
      <c r="GL419" s="114"/>
      <c r="GM419" s="114"/>
      <c r="GN419" s="114"/>
      <c r="GO419" s="114"/>
      <c r="GP419" s="114"/>
      <c r="GQ419" s="114"/>
      <c r="GR419" s="114"/>
      <c r="GS419" s="114"/>
      <c r="GT419" s="114"/>
      <c r="GU419" s="114"/>
      <c r="GV419" s="114"/>
      <c r="GW419" s="114"/>
      <c r="GX419" s="114"/>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114"/>
      <c r="IE419" s="114"/>
      <c r="IF419" s="114"/>
      <c r="IG419" s="114"/>
      <c r="IH419" s="114"/>
      <c r="II419" s="114"/>
      <c r="IJ419" s="114"/>
      <c r="IK419" s="114"/>
      <c r="IL419" s="114"/>
      <c r="IM419" s="114"/>
      <c r="IN419" s="114"/>
      <c r="IO419" s="114"/>
      <c r="IP419" s="114"/>
      <c r="IQ419" s="114"/>
      <c r="IR419" s="114"/>
      <c r="IS419" s="114"/>
      <c r="IT419" s="114"/>
      <c r="IU419" s="114"/>
      <c r="IV419" s="114"/>
      <c r="IW419" s="114"/>
      <c r="IX419" s="114"/>
      <c r="IY419" s="114"/>
      <c r="IZ419" s="114"/>
      <c r="JA419" s="114"/>
      <c r="JB419" s="114"/>
      <c r="JC419" s="114"/>
      <c r="JD419" s="114"/>
      <c r="JE419" s="114"/>
      <c r="JF419" s="114"/>
      <c r="JG419" s="114"/>
      <c r="JH419" s="114"/>
      <c r="JI419" s="114"/>
      <c r="JJ419" s="114"/>
      <c r="JK419" s="114"/>
      <c r="JL419" s="114"/>
      <c r="JM419" s="114"/>
      <c r="JN419" s="114"/>
      <c r="JO419" s="114"/>
      <c r="JP419" s="114"/>
      <c r="JQ419" s="114"/>
      <c r="JR419" s="114"/>
      <c r="JS419" s="114"/>
      <c r="JT419" s="114"/>
      <c r="JU419" s="114"/>
      <c r="JV419" s="114"/>
      <c r="JW419" s="114"/>
      <c r="JX419" s="114"/>
      <c r="JY419" s="114"/>
      <c r="JZ419" s="114"/>
      <c r="KA419" s="114"/>
      <c r="KB419" s="114"/>
      <c r="KC419" s="114"/>
      <c r="KD419" s="114"/>
      <c r="KE419" s="114"/>
      <c r="KF419" s="114"/>
      <c r="KG419" s="114"/>
      <c r="KH419" s="114"/>
      <c r="KI419" s="114"/>
      <c r="KJ419" s="114"/>
      <c r="KK419" s="114"/>
      <c r="KL419" s="114"/>
      <c r="KM419" s="114"/>
      <c r="KN419" s="114"/>
      <c r="KO419" s="114"/>
      <c r="KP419" s="114"/>
      <c r="KQ419" s="114"/>
      <c r="KR419" s="114"/>
      <c r="KS419" s="114"/>
      <c r="KT419" s="114"/>
      <c r="KU419" s="114"/>
      <c r="KV419" s="114"/>
      <c r="KW419" s="114"/>
      <c r="KX419" s="114"/>
      <c r="KY419" s="114"/>
      <c r="KZ419" s="114"/>
      <c r="LA419" s="114"/>
      <c r="LB419" s="114"/>
      <c r="LC419" s="114"/>
    </row>
    <row r="420" spans="1:315" s="139" customFormat="1" ht="25" customHeight="1">
      <c r="A420" s="137"/>
      <c r="B420" s="170"/>
      <c r="C420" s="171"/>
      <c r="D420" s="172"/>
      <c r="E420" s="173"/>
      <c r="F420" s="173"/>
      <c r="G420" s="173"/>
      <c r="H420" s="174"/>
      <c r="I420" s="137"/>
      <c r="J420" s="175" t="str">
        <f t="shared" si="12"/>
        <v/>
      </c>
      <c r="K420" s="176"/>
      <c r="L420" s="177" t="str">
        <f t="shared" si="13"/>
        <v/>
      </c>
      <c r="M420" s="176"/>
      <c r="N420" s="177" t="str">
        <f t="shared" si="14"/>
        <v/>
      </c>
      <c r="O420" s="176"/>
      <c r="P420" s="177" t="str">
        <f t="shared" si="15"/>
        <v/>
      </c>
      <c r="Q420" s="178"/>
      <c r="R420" s="137"/>
      <c r="S420" s="175" t="str">
        <f t="shared" si="16"/>
        <v/>
      </c>
      <c r="T420" s="176"/>
      <c r="U420" s="177" t="str">
        <f t="shared" si="17"/>
        <v/>
      </c>
      <c r="V420" s="176"/>
      <c r="W420" s="177" t="str">
        <f t="shared" si="18"/>
        <v/>
      </c>
      <c r="X420" s="176"/>
      <c r="Y420" s="179" t="str">
        <f t="shared" si="19"/>
        <v/>
      </c>
      <c r="Z420" s="180"/>
      <c r="AA420" s="137"/>
      <c r="AB420" s="181"/>
      <c r="AC420" s="182" t="str">
        <f t="shared" si="10"/>
        <v/>
      </c>
      <c r="AD420" s="183" t="str">
        <f t="shared" si="11"/>
        <v/>
      </c>
      <c r="AE420" s="184"/>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7"/>
      <c r="BE420" s="137"/>
      <c r="BF420" s="137"/>
      <c r="BG420" s="137"/>
      <c r="BH420" s="137"/>
      <c r="BI420" s="137"/>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c r="EV420" s="114"/>
      <c r="EW420" s="114"/>
      <c r="EX420" s="114"/>
      <c r="EY420" s="114"/>
      <c r="EZ420" s="114"/>
      <c r="FA420" s="114"/>
      <c r="FB420" s="114"/>
      <c r="FC420" s="114"/>
      <c r="FD420" s="114"/>
      <c r="FE420" s="114"/>
      <c r="FF420" s="114"/>
      <c r="FG420" s="114"/>
      <c r="FH420" s="114"/>
      <c r="FI420" s="114"/>
      <c r="FJ420" s="114"/>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c r="GJ420" s="114"/>
      <c r="GK420" s="114"/>
      <c r="GL420" s="114"/>
      <c r="GM420" s="114"/>
      <c r="GN420" s="114"/>
      <c r="GO420" s="114"/>
      <c r="GP420" s="114"/>
      <c r="GQ420" s="114"/>
      <c r="GR420" s="114"/>
      <c r="GS420" s="114"/>
      <c r="GT420" s="114"/>
      <c r="GU420" s="114"/>
      <c r="GV420" s="114"/>
      <c r="GW420" s="114"/>
      <c r="GX420" s="114"/>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c r="IC420" s="114"/>
      <c r="ID420" s="114"/>
      <c r="IE420" s="114"/>
      <c r="IF420" s="114"/>
      <c r="IG420" s="114"/>
      <c r="IH420" s="114"/>
      <c r="II420" s="114"/>
      <c r="IJ420" s="114"/>
      <c r="IK420" s="114"/>
      <c r="IL420" s="114"/>
      <c r="IM420" s="114"/>
      <c r="IN420" s="114"/>
      <c r="IO420" s="114"/>
      <c r="IP420" s="114"/>
      <c r="IQ420" s="114"/>
      <c r="IR420" s="114"/>
      <c r="IS420" s="114"/>
      <c r="IT420" s="114"/>
      <c r="IU420" s="114"/>
      <c r="IV420" s="114"/>
      <c r="IW420" s="114"/>
      <c r="IX420" s="114"/>
      <c r="IY420" s="114"/>
      <c r="IZ420" s="114"/>
      <c r="JA420" s="114"/>
      <c r="JB420" s="114"/>
      <c r="JC420" s="114"/>
      <c r="JD420" s="114"/>
      <c r="JE420" s="114"/>
      <c r="JF420" s="114"/>
      <c r="JG420" s="114"/>
      <c r="JH420" s="114"/>
      <c r="JI420" s="114"/>
      <c r="JJ420" s="114"/>
      <c r="JK420" s="114"/>
      <c r="JL420" s="114"/>
      <c r="JM420" s="114"/>
      <c r="JN420" s="114"/>
      <c r="JO420" s="114"/>
      <c r="JP420" s="114"/>
      <c r="JQ420" s="114"/>
      <c r="JR420" s="114"/>
      <c r="JS420" s="114"/>
      <c r="JT420" s="114"/>
      <c r="JU420" s="114"/>
      <c r="JV420" s="114"/>
      <c r="JW420" s="114"/>
      <c r="JX420" s="114"/>
      <c r="JY420" s="114"/>
      <c r="JZ420" s="114"/>
      <c r="KA420" s="114"/>
      <c r="KB420" s="114"/>
      <c r="KC420" s="114"/>
      <c r="KD420" s="114"/>
      <c r="KE420" s="114"/>
      <c r="KF420" s="114"/>
      <c r="KG420" s="114"/>
      <c r="KH420" s="114"/>
      <c r="KI420" s="114"/>
      <c r="KJ420" s="114"/>
      <c r="KK420" s="114"/>
      <c r="KL420" s="114"/>
      <c r="KM420" s="114"/>
      <c r="KN420" s="114"/>
      <c r="KO420" s="114"/>
      <c r="KP420" s="114"/>
      <c r="KQ420" s="114"/>
      <c r="KR420" s="114"/>
      <c r="KS420" s="114"/>
      <c r="KT420" s="114"/>
      <c r="KU420" s="114"/>
      <c r="KV420" s="114"/>
      <c r="KW420" s="114"/>
      <c r="KX420" s="114"/>
      <c r="KY420" s="114"/>
      <c r="KZ420" s="114"/>
      <c r="LA420" s="114"/>
      <c r="LB420" s="114"/>
      <c r="LC420" s="114"/>
    </row>
    <row r="421" spans="1:315" s="139" customFormat="1" ht="25" customHeight="1">
      <c r="A421" s="137"/>
      <c r="B421" s="170"/>
      <c r="C421" s="171"/>
      <c r="D421" s="172"/>
      <c r="E421" s="173"/>
      <c r="F421" s="173"/>
      <c r="G421" s="173"/>
      <c r="H421" s="174"/>
      <c r="I421" s="137"/>
      <c r="J421" s="175" t="str">
        <f t="shared" si="12"/>
        <v/>
      </c>
      <c r="K421" s="176"/>
      <c r="L421" s="177" t="str">
        <f t="shared" si="13"/>
        <v/>
      </c>
      <c r="M421" s="176"/>
      <c r="N421" s="177" t="str">
        <f t="shared" si="14"/>
        <v/>
      </c>
      <c r="O421" s="176"/>
      <c r="P421" s="177" t="str">
        <f t="shared" si="15"/>
        <v/>
      </c>
      <c r="Q421" s="178"/>
      <c r="R421" s="137"/>
      <c r="S421" s="175" t="str">
        <f t="shared" si="16"/>
        <v/>
      </c>
      <c r="T421" s="176"/>
      <c r="U421" s="177" t="str">
        <f t="shared" si="17"/>
        <v/>
      </c>
      <c r="V421" s="176"/>
      <c r="W421" s="177" t="str">
        <f t="shared" si="18"/>
        <v/>
      </c>
      <c r="X421" s="176"/>
      <c r="Y421" s="179" t="str">
        <f t="shared" si="19"/>
        <v/>
      </c>
      <c r="Z421" s="180"/>
      <c r="AA421" s="137"/>
      <c r="AB421" s="181"/>
      <c r="AC421" s="182" t="str">
        <f t="shared" si="10"/>
        <v/>
      </c>
      <c r="AD421" s="183" t="str">
        <f t="shared" si="11"/>
        <v/>
      </c>
      <c r="AE421" s="184"/>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7"/>
      <c r="BE421" s="137"/>
      <c r="BF421" s="137"/>
      <c r="BG421" s="137"/>
      <c r="BH421" s="137"/>
      <c r="BI421" s="137"/>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c r="EV421" s="114"/>
      <c r="EW421" s="114"/>
      <c r="EX421" s="114"/>
      <c r="EY421" s="114"/>
      <c r="EZ421" s="114"/>
      <c r="FA421" s="114"/>
      <c r="FB421" s="114"/>
      <c r="FC421" s="114"/>
      <c r="FD421" s="114"/>
      <c r="FE421" s="114"/>
      <c r="FF421" s="114"/>
      <c r="FG421" s="114"/>
      <c r="FH421" s="114"/>
      <c r="FI421" s="114"/>
      <c r="FJ421" s="114"/>
      <c r="FK421" s="114"/>
      <c r="FL421" s="114"/>
      <c r="FM421" s="114"/>
      <c r="FN421" s="114"/>
      <c r="FO421" s="114"/>
      <c r="FP421" s="114"/>
      <c r="FQ421" s="114"/>
      <c r="FR421" s="114"/>
      <c r="FS421" s="114"/>
      <c r="FT421" s="114"/>
      <c r="FU421" s="114"/>
      <c r="FV421" s="114"/>
      <c r="FW421" s="114"/>
      <c r="FX421" s="114"/>
      <c r="FY421" s="114"/>
      <c r="FZ421" s="114"/>
      <c r="GA421" s="114"/>
      <c r="GB421" s="114"/>
      <c r="GC421" s="114"/>
      <c r="GD421" s="114"/>
      <c r="GE421" s="114"/>
      <c r="GF421" s="114"/>
      <c r="GG421" s="114"/>
      <c r="GH421" s="114"/>
      <c r="GI421" s="114"/>
      <c r="GJ421" s="114"/>
      <c r="GK421" s="114"/>
      <c r="GL421" s="114"/>
      <c r="GM421" s="114"/>
      <c r="GN421" s="114"/>
      <c r="GO421" s="114"/>
      <c r="GP421" s="114"/>
      <c r="GQ421" s="114"/>
      <c r="GR421" s="114"/>
      <c r="GS421" s="114"/>
      <c r="GT421" s="114"/>
      <c r="GU421" s="114"/>
      <c r="GV421" s="114"/>
      <c r="GW421" s="114"/>
      <c r="GX421" s="114"/>
      <c r="GY421" s="114"/>
      <c r="GZ421" s="114"/>
      <c r="HA421" s="114"/>
      <c r="HB421" s="114"/>
      <c r="HC421" s="114"/>
      <c r="HD421" s="114"/>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c r="IC421" s="114"/>
      <c r="ID421" s="114"/>
      <c r="IE421" s="114"/>
      <c r="IF421" s="114"/>
      <c r="IG421" s="114"/>
      <c r="IH421" s="114"/>
      <c r="II421" s="114"/>
      <c r="IJ421" s="114"/>
      <c r="IK421" s="114"/>
      <c r="IL421" s="114"/>
      <c r="IM421" s="114"/>
      <c r="IN421" s="114"/>
      <c r="IO421" s="114"/>
      <c r="IP421" s="114"/>
      <c r="IQ421" s="114"/>
      <c r="IR421" s="114"/>
      <c r="IS421" s="114"/>
      <c r="IT421" s="114"/>
      <c r="IU421" s="114"/>
      <c r="IV421" s="114"/>
      <c r="IW421" s="114"/>
      <c r="IX421" s="114"/>
      <c r="IY421" s="114"/>
      <c r="IZ421" s="114"/>
      <c r="JA421" s="114"/>
      <c r="JB421" s="114"/>
      <c r="JC421" s="114"/>
      <c r="JD421" s="114"/>
      <c r="JE421" s="114"/>
      <c r="JF421" s="114"/>
      <c r="JG421" s="114"/>
      <c r="JH421" s="114"/>
      <c r="JI421" s="114"/>
      <c r="JJ421" s="114"/>
      <c r="JK421" s="114"/>
      <c r="JL421" s="114"/>
      <c r="JM421" s="114"/>
      <c r="JN421" s="114"/>
      <c r="JO421" s="114"/>
      <c r="JP421" s="114"/>
      <c r="JQ421" s="114"/>
      <c r="JR421" s="114"/>
      <c r="JS421" s="114"/>
      <c r="JT421" s="114"/>
      <c r="JU421" s="114"/>
      <c r="JV421" s="114"/>
      <c r="JW421" s="114"/>
      <c r="JX421" s="114"/>
      <c r="JY421" s="114"/>
      <c r="JZ421" s="114"/>
      <c r="KA421" s="114"/>
      <c r="KB421" s="114"/>
      <c r="KC421" s="114"/>
      <c r="KD421" s="114"/>
      <c r="KE421" s="114"/>
      <c r="KF421" s="114"/>
      <c r="KG421" s="114"/>
      <c r="KH421" s="114"/>
      <c r="KI421" s="114"/>
      <c r="KJ421" s="114"/>
      <c r="KK421" s="114"/>
      <c r="KL421" s="114"/>
      <c r="KM421" s="114"/>
      <c r="KN421" s="114"/>
      <c r="KO421" s="114"/>
      <c r="KP421" s="114"/>
      <c r="KQ421" s="114"/>
      <c r="KR421" s="114"/>
      <c r="KS421" s="114"/>
      <c r="KT421" s="114"/>
      <c r="KU421" s="114"/>
      <c r="KV421" s="114"/>
      <c r="KW421" s="114"/>
      <c r="KX421" s="114"/>
      <c r="KY421" s="114"/>
      <c r="KZ421" s="114"/>
      <c r="LA421" s="114"/>
      <c r="LB421" s="114"/>
      <c r="LC421" s="114"/>
    </row>
    <row r="422" spans="1:315" s="139" customFormat="1" ht="25" customHeight="1">
      <c r="A422" s="137"/>
      <c r="B422" s="170"/>
      <c r="C422" s="171"/>
      <c r="D422" s="172"/>
      <c r="E422" s="173"/>
      <c r="F422" s="173"/>
      <c r="G422" s="173"/>
      <c r="H422" s="174"/>
      <c r="I422" s="137"/>
      <c r="J422" s="175" t="str">
        <f t="shared" si="12"/>
        <v/>
      </c>
      <c r="K422" s="176"/>
      <c r="L422" s="177" t="str">
        <f t="shared" si="13"/>
        <v/>
      </c>
      <c r="M422" s="176"/>
      <c r="N422" s="177" t="str">
        <f t="shared" si="14"/>
        <v/>
      </c>
      <c r="O422" s="176"/>
      <c r="P422" s="177" t="str">
        <f t="shared" si="15"/>
        <v/>
      </c>
      <c r="Q422" s="178"/>
      <c r="R422" s="137"/>
      <c r="S422" s="175" t="str">
        <f t="shared" si="16"/>
        <v/>
      </c>
      <c r="T422" s="176"/>
      <c r="U422" s="177" t="str">
        <f t="shared" si="17"/>
        <v/>
      </c>
      <c r="V422" s="176"/>
      <c r="W422" s="177" t="str">
        <f t="shared" si="18"/>
        <v/>
      </c>
      <c r="X422" s="176"/>
      <c r="Y422" s="179" t="str">
        <f t="shared" si="19"/>
        <v/>
      </c>
      <c r="Z422" s="180"/>
      <c r="AA422" s="137"/>
      <c r="AB422" s="181"/>
      <c r="AC422" s="182" t="str">
        <f t="shared" si="10"/>
        <v/>
      </c>
      <c r="AD422" s="183" t="str">
        <f t="shared" si="11"/>
        <v/>
      </c>
      <c r="AE422" s="184"/>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7"/>
      <c r="BE422" s="137"/>
      <c r="BF422" s="137"/>
      <c r="BG422" s="137"/>
      <c r="BH422" s="137"/>
      <c r="BI422" s="137"/>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c r="GJ422" s="114"/>
      <c r="GK422" s="114"/>
      <c r="GL422" s="114"/>
      <c r="GM422" s="114"/>
      <c r="GN422" s="114"/>
      <c r="GO422" s="114"/>
      <c r="GP422" s="114"/>
      <c r="GQ422" s="114"/>
      <c r="GR422" s="114"/>
      <c r="GS422" s="114"/>
      <c r="GT422" s="114"/>
      <c r="GU422" s="114"/>
      <c r="GV422" s="114"/>
      <c r="GW422" s="114"/>
      <c r="GX422" s="114"/>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114"/>
      <c r="IE422" s="114"/>
      <c r="IF422" s="114"/>
      <c r="IG422" s="114"/>
      <c r="IH422" s="114"/>
      <c r="II422" s="114"/>
      <c r="IJ422" s="114"/>
      <c r="IK422" s="114"/>
      <c r="IL422" s="114"/>
      <c r="IM422" s="114"/>
      <c r="IN422" s="114"/>
      <c r="IO422" s="114"/>
      <c r="IP422" s="114"/>
      <c r="IQ422" s="114"/>
      <c r="IR422" s="114"/>
      <c r="IS422" s="114"/>
      <c r="IT422" s="114"/>
      <c r="IU422" s="114"/>
      <c r="IV422" s="114"/>
      <c r="IW422" s="114"/>
      <c r="IX422" s="114"/>
      <c r="IY422" s="114"/>
      <c r="IZ422" s="114"/>
      <c r="JA422" s="114"/>
      <c r="JB422" s="114"/>
      <c r="JC422" s="114"/>
      <c r="JD422" s="114"/>
      <c r="JE422" s="114"/>
      <c r="JF422" s="114"/>
      <c r="JG422" s="114"/>
      <c r="JH422" s="114"/>
      <c r="JI422" s="114"/>
      <c r="JJ422" s="114"/>
      <c r="JK422" s="114"/>
      <c r="JL422" s="114"/>
      <c r="JM422" s="114"/>
      <c r="JN422" s="114"/>
      <c r="JO422" s="114"/>
      <c r="JP422" s="114"/>
      <c r="JQ422" s="114"/>
      <c r="JR422" s="114"/>
      <c r="JS422" s="114"/>
      <c r="JT422" s="114"/>
      <c r="JU422" s="114"/>
      <c r="JV422" s="114"/>
      <c r="JW422" s="114"/>
      <c r="JX422" s="114"/>
      <c r="JY422" s="114"/>
      <c r="JZ422" s="114"/>
      <c r="KA422" s="114"/>
      <c r="KB422" s="114"/>
      <c r="KC422" s="114"/>
      <c r="KD422" s="114"/>
      <c r="KE422" s="114"/>
      <c r="KF422" s="114"/>
      <c r="KG422" s="114"/>
      <c r="KH422" s="114"/>
      <c r="KI422" s="114"/>
      <c r="KJ422" s="114"/>
      <c r="KK422" s="114"/>
      <c r="KL422" s="114"/>
      <c r="KM422" s="114"/>
      <c r="KN422" s="114"/>
      <c r="KO422" s="114"/>
      <c r="KP422" s="114"/>
      <c r="KQ422" s="114"/>
      <c r="KR422" s="114"/>
      <c r="KS422" s="114"/>
      <c r="KT422" s="114"/>
      <c r="KU422" s="114"/>
      <c r="KV422" s="114"/>
      <c r="KW422" s="114"/>
      <c r="KX422" s="114"/>
      <c r="KY422" s="114"/>
      <c r="KZ422" s="114"/>
      <c r="LA422" s="114"/>
      <c r="LB422" s="114"/>
      <c r="LC422" s="114"/>
    </row>
    <row r="423" spans="1:315" s="139" customFormat="1" ht="25" customHeight="1">
      <c r="A423" s="137"/>
      <c r="B423" s="170"/>
      <c r="C423" s="171"/>
      <c r="D423" s="172"/>
      <c r="E423" s="173"/>
      <c r="F423" s="173"/>
      <c r="G423" s="173"/>
      <c r="H423" s="174"/>
      <c r="I423" s="137"/>
      <c r="J423" s="175" t="str">
        <f t="shared" si="12"/>
        <v/>
      </c>
      <c r="K423" s="176"/>
      <c r="L423" s="177" t="str">
        <f t="shared" si="13"/>
        <v/>
      </c>
      <c r="M423" s="176"/>
      <c r="N423" s="177" t="str">
        <f t="shared" si="14"/>
        <v/>
      </c>
      <c r="O423" s="176"/>
      <c r="P423" s="177" t="str">
        <f t="shared" si="15"/>
        <v/>
      </c>
      <c r="Q423" s="178"/>
      <c r="R423" s="137"/>
      <c r="S423" s="175" t="str">
        <f t="shared" si="16"/>
        <v/>
      </c>
      <c r="T423" s="176"/>
      <c r="U423" s="177" t="str">
        <f t="shared" si="17"/>
        <v/>
      </c>
      <c r="V423" s="176"/>
      <c r="W423" s="177" t="str">
        <f t="shared" si="18"/>
        <v/>
      </c>
      <c r="X423" s="176"/>
      <c r="Y423" s="179" t="str">
        <f t="shared" si="19"/>
        <v/>
      </c>
      <c r="Z423" s="180"/>
      <c r="AA423" s="137"/>
      <c r="AB423" s="181"/>
      <c r="AC423" s="182" t="str">
        <f t="shared" si="10"/>
        <v/>
      </c>
      <c r="AD423" s="183" t="str">
        <f t="shared" si="11"/>
        <v/>
      </c>
      <c r="AE423" s="184"/>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7"/>
      <c r="BE423" s="137"/>
      <c r="BF423" s="137"/>
      <c r="BG423" s="137"/>
      <c r="BH423" s="137"/>
      <c r="BI423" s="137"/>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c r="EV423" s="114"/>
      <c r="EW423" s="114"/>
      <c r="EX423" s="114"/>
      <c r="EY423" s="114"/>
      <c r="EZ423" s="114"/>
      <c r="FA423" s="114"/>
      <c r="FB423" s="114"/>
      <c r="FC423" s="114"/>
      <c r="FD423" s="114"/>
      <c r="FE423" s="114"/>
      <c r="FF423" s="114"/>
      <c r="FG423" s="114"/>
      <c r="FH423" s="114"/>
      <c r="FI423" s="114"/>
      <c r="FJ423" s="114"/>
      <c r="FK423" s="114"/>
      <c r="FL423" s="114"/>
      <c r="FM423" s="114"/>
      <c r="FN423" s="114"/>
      <c r="FO423" s="114"/>
      <c r="FP423" s="114"/>
      <c r="FQ423" s="114"/>
      <c r="FR423" s="114"/>
      <c r="FS423" s="114"/>
      <c r="FT423" s="114"/>
      <c r="FU423" s="114"/>
      <c r="FV423" s="114"/>
      <c r="FW423" s="114"/>
      <c r="FX423" s="114"/>
      <c r="FY423" s="114"/>
      <c r="FZ423" s="114"/>
      <c r="GA423" s="114"/>
      <c r="GB423" s="114"/>
      <c r="GC423" s="114"/>
      <c r="GD423" s="114"/>
      <c r="GE423" s="114"/>
      <c r="GF423" s="114"/>
      <c r="GG423" s="114"/>
      <c r="GH423" s="114"/>
      <c r="GI423" s="114"/>
      <c r="GJ423" s="114"/>
      <c r="GK423" s="114"/>
      <c r="GL423" s="114"/>
      <c r="GM423" s="114"/>
      <c r="GN423" s="114"/>
      <c r="GO423" s="114"/>
      <c r="GP423" s="114"/>
      <c r="GQ423" s="114"/>
      <c r="GR423" s="114"/>
      <c r="GS423" s="114"/>
      <c r="GT423" s="114"/>
      <c r="GU423" s="114"/>
      <c r="GV423" s="114"/>
      <c r="GW423" s="114"/>
      <c r="GX423" s="114"/>
      <c r="GY423" s="114"/>
      <c r="GZ423" s="114"/>
      <c r="HA423" s="114"/>
      <c r="HB423" s="114"/>
      <c r="HC423" s="114"/>
      <c r="HD423" s="114"/>
      <c r="HE423" s="114"/>
      <c r="HF423" s="114"/>
      <c r="HG423" s="114"/>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c r="IC423" s="114"/>
      <c r="ID423" s="114"/>
      <c r="IE423" s="114"/>
      <c r="IF423" s="114"/>
      <c r="IG423" s="114"/>
      <c r="IH423" s="114"/>
      <c r="II423" s="114"/>
      <c r="IJ423" s="114"/>
      <c r="IK423" s="114"/>
      <c r="IL423" s="114"/>
      <c r="IM423" s="114"/>
      <c r="IN423" s="114"/>
      <c r="IO423" s="114"/>
      <c r="IP423" s="114"/>
      <c r="IQ423" s="114"/>
      <c r="IR423" s="114"/>
      <c r="IS423" s="114"/>
      <c r="IT423" s="114"/>
      <c r="IU423" s="114"/>
      <c r="IV423" s="114"/>
      <c r="IW423" s="114"/>
      <c r="IX423" s="114"/>
      <c r="IY423" s="114"/>
      <c r="IZ423" s="114"/>
      <c r="JA423" s="114"/>
      <c r="JB423" s="114"/>
      <c r="JC423" s="114"/>
      <c r="JD423" s="114"/>
      <c r="JE423" s="114"/>
      <c r="JF423" s="114"/>
      <c r="JG423" s="114"/>
      <c r="JH423" s="114"/>
      <c r="JI423" s="114"/>
      <c r="JJ423" s="114"/>
      <c r="JK423" s="114"/>
      <c r="JL423" s="114"/>
      <c r="JM423" s="114"/>
      <c r="JN423" s="114"/>
      <c r="JO423" s="114"/>
      <c r="JP423" s="114"/>
      <c r="JQ423" s="114"/>
      <c r="JR423" s="114"/>
      <c r="JS423" s="114"/>
      <c r="JT423" s="114"/>
      <c r="JU423" s="114"/>
      <c r="JV423" s="114"/>
      <c r="JW423" s="114"/>
      <c r="JX423" s="114"/>
      <c r="JY423" s="114"/>
      <c r="JZ423" s="114"/>
      <c r="KA423" s="114"/>
      <c r="KB423" s="114"/>
      <c r="KC423" s="114"/>
      <c r="KD423" s="114"/>
      <c r="KE423" s="114"/>
      <c r="KF423" s="114"/>
      <c r="KG423" s="114"/>
      <c r="KH423" s="114"/>
      <c r="KI423" s="114"/>
      <c r="KJ423" s="114"/>
      <c r="KK423" s="114"/>
      <c r="KL423" s="114"/>
      <c r="KM423" s="114"/>
      <c r="KN423" s="114"/>
      <c r="KO423" s="114"/>
      <c r="KP423" s="114"/>
      <c r="KQ423" s="114"/>
      <c r="KR423" s="114"/>
      <c r="KS423" s="114"/>
      <c r="KT423" s="114"/>
      <c r="KU423" s="114"/>
      <c r="KV423" s="114"/>
      <c r="KW423" s="114"/>
      <c r="KX423" s="114"/>
      <c r="KY423" s="114"/>
      <c r="KZ423" s="114"/>
      <c r="LA423" s="114"/>
      <c r="LB423" s="114"/>
      <c r="LC423" s="114"/>
    </row>
    <row r="424" spans="1:315" s="139" customFormat="1" ht="25" customHeight="1">
      <c r="A424" s="137"/>
      <c r="B424" s="170"/>
      <c r="C424" s="171"/>
      <c r="D424" s="172"/>
      <c r="E424" s="173"/>
      <c r="F424" s="173"/>
      <c r="G424" s="173"/>
      <c r="H424" s="174"/>
      <c r="I424" s="137"/>
      <c r="J424" s="175" t="str">
        <f t="shared" si="12"/>
        <v/>
      </c>
      <c r="K424" s="176"/>
      <c r="L424" s="177" t="str">
        <f t="shared" si="13"/>
        <v/>
      </c>
      <c r="M424" s="176"/>
      <c r="N424" s="177" t="str">
        <f t="shared" si="14"/>
        <v/>
      </c>
      <c r="O424" s="176"/>
      <c r="P424" s="177" t="str">
        <f t="shared" si="15"/>
        <v/>
      </c>
      <c r="Q424" s="178"/>
      <c r="R424" s="137"/>
      <c r="S424" s="175" t="str">
        <f t="shared" si="16"/>
        <v/>
      </c>
      <c r="T424" s="176"/>
      <c r="U424" s="177" t="str">
        <f t="shared" si="17"/>
        <v/>
      </c>
      <c r="V424" s="176"/>
      <c r="W424" s="177" t="str">
        <f t="shared" si="18"/>
        <v/>
      </c>
      <c r="X424" s="176"/>
      <c r="Y424" s="179" t="str">
        <f t="shared" si="19"/>
        <v/>
      </c>
      <c r="Z424" s="180"/>
      <c r="AA424" s="137"/>
      <c r="AB424" s="181"/>
      <c r="AC424" s="182" t="str">
        <f t="shared" si="10"/>
        <v/>
      </c>
      <c r="AD424" s="183" t="str">
        <f t="shared" si="11"/>
        <v/>
      </c>
      <c r="AE424" s="184"/>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7"/>
      <c r="BE424" s="137"/>
      <c r="BF424" s="137"/>
      <c r="BG424" s="137"/>
      <c r="BH424" s="137"/>
      <c r="BI424" s="137"/>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c r="FH424" s="114"/>
      <c r="FI424" s="114"/>
      <c r="FJ424" s="114"/>
      <c r="FK424" s="114"/>
      <c r="FL424" s="114"/>
      <c r="FM424" s="114"/>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c r="IC424" s="114"/>
      <c r="ID424" s="114"/>
      <c r="IE424" s="114"/>
      <c r="IF424" s="114"/>
      <c r="IG424" s="114"/>
      <c r="IH424" s="114"/>
      <c r="II424" s="114"/>
      <c r="IJ424" s="114"/>
      <c r="IK424" s="114"/>
      <c r="IL424" s="114"/>
      <c r="IM424" s="114"/>
      <c r="IN424" s="114"/>
      <c r="IO424" s="114"/>
      <c r="IP424" s="114"/>
      <c r="IQ424" s="114"/>
      <c r="IR424" s="114"/>
      <c r="IS424" s="114"/>
      <c r="IT424" s="114"/>
      <c r="IU424" s="114"/>
      <c r="IV424" s="114"/>
      <c r="IW424" s="114"/>
      <c r="IX424" s="114"/>
      <c r="IY424" s="114"/>
      <c r="IZ424" s="114"/>
      <c r="JA424" s="114"/>
      <c r="JB424" s="114"/>
      <c r="JC424" s="114"/>
      <c r="JD424" s="114"/>
      <c r="JE424" s="114"/>
      <c r="JF424" s="114"/>
      <c r="JG424" s="114"/>
      <c r="JH424" s="114"/>
      <c r="JI424" s="114"/>
      <c r="JJ424" s="114"/>
      <c r="JK424" s="114"/>
      <c r="JL424" s="114"/>
      <c r="JM424" s="114"/>
      <c r="JN424" s="114"/>
      <c r="JO424" s="114"/>
      <c r="JP424" s="114"/>
      <c r="JQ424" s="114"/>
      <c r="JR424" s="114"/>
      <c r="JS424" s="114"/>
      <c r="JT424" s="114"/>
      <c r="JU424" s="114"/>
      <c r="JV424" s="114"/>
      <c r="JW424" s="114"/>
      <c r="JX424" s="114"/>
      <c r="JY424" s="114"/>
      <c r="JZ424" s="114"/>
      <c r="KA424" s="114"/>
      <c r="KB424" s="114"/>
      <c r="KC424" s="114"/>
      <c r="KD424" s="114"/>
      <c r="KE424" s="114"/>
      <c r="KF424" s="114"/>
      <c r="KG424" s="114"/>
      <c r="KH424" s="114"/>
      <c r="KI424" s="114"/>
      <c r="KJ424" s="114"/>
      <c r="KK424" s="114"/>
      <c r="KL424" s="114"/>
      <c r="KM424" s="114"/>
      <c r="KN424" s="114"/>
      <c r="KO424" s="114"/>
      <c r="KP424" s="114"/>
      <c r="KQ424" s="114"/>
      <c r="KR424" s="114"/>
      <c r="KS424" s="114"/>
      <c r="KT424" s="114"/>
      <c r="KU424" s="114"/>
      <c r="KV424" s="114"/>
      <c r="KW424" s="114"/>
      <c r="KX424" s="114"/>
      <c r="KY424" s="114"/>
      <c r="KZ424" s="114"/>
      <c r="LA424" s="114"/>
      <c r="LB424" s="114"/>
      <c r="LC424" s="114"/>
    </row>
    <row r="425" spans="1:315" s="139" customFormat="1" ht="25" customHeight="1">
      <c r="A425" s="137"/>
      <c r="B425" s="170"/>
      <c r="C425" s="171"/>
      <c r="D425" s="172"/>
      <c r="E425" s="173"/>
      <c r="F425" s="173"/>
      <c r="G425" s="173"/>
      <c r="H425" s="174"/>
      <c r="I425" s="137"/>
      <c r="J425" s="175" t="str">
        <f t="shared" si="12"/>
        <v/>
      </c>
      <c r="K425" s="176"/>
      <c r="L425" s="177" t="str">
        <f t="shared" si="13"/>
        <v/>
      </c>
      <c r="M425" s="176"/>
      <c r="N425" s="177" t="str">
        <f t="shared" si="14"/>
        <v/>
      </c>
      <c r="O425" s="176"/>
      <c r="P425" s="177" t="str">
        <f t="shared" si="15"/>
        <v/>
      </c>
      <c r="Q425" s="178"/>
      <c r="R425" s="137"/>
      <c r="S425" s="175" t="str">
        <f t="shared" si="16"/>
        <v/>
      </c>
      <c r="T425" s="176"/>
      <c r="U425" s="177" t="str">
        <f t="shared" si="17"/>
        <v/>
      </c>
      <c r="V425" s="176"/>
      <c r="W425" s="177" t="str">
        <f t="shared" si="18"/>
        <v/>
      </c>
      <c r="X425" s="176"/>
      <c r="Y425" s="179" t="str">
        <f t="shared" si="19"/>
        <v/>
      </c>
      <c r="Z425" s="180"/>
      <c r="AA425" s="137"/>
      <c r="AB425" s="181"/>
      <c r="AC425" s="182" t="str">
        <f t="shared" si="10"/>
        <v/>
      </c>
      <c r="AD425" s="183" t="str">
        <f t="shared" si="11"/>
        <v/>
      </c>
      <c r="AE425" s="184"/>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7"/>
      <c r="BE425" s="137"/>
      <c r="BF425" s="137"/>
      <c r="BG425" s="137"/>
      <c r="BH425" s="137"/>
      <c r="BI425" s="137"/>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c r="GJ425" s="114"/>
      <c r="GK425" s="114"/>
      <c r="GL425" s="114"/>
      <c r="GM425" s="114"/>
      <c r="GN425" s="114"/>
      <c r="GO425" s="114"/>
      <c r="GP425" s="114"/>
      <c r="GQ425" s="114"/>
      <c r="GR425" s="114"/>
      <c r="GS425" s="114"/>
      <c r="GT425" s="114"/>
      <c r="GU425" s="114"/>
      <c r="GV425" s="114"/>
      <c r="GW425" s="114"/>
      <c r="GX425" s="114"/>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114"/>
      <c r="IE425" s="114"/>
      <c r="IF425" s="114"/>
      <c r="IG425" s="114"/>
      <c r="IH425" s="114"/>
      <c r="II425" s="114"/>
      <c r="IJ425" s="114"/>
      <c r="IK425" s="114"/>
      <c r="IL425" s="114"/>
      <c r="IM425" s="114"/>
      <c r="IN425" s="114"/>
      <c r="IO425" s="114"/>
      <c r="IP425" s="114"/>
      <c r="IQ425" s="114"/>
      <c r="IR425" s="114"/>
      <c r="IS425" s="114"/>
      <c r="IT425" s="114"/>
      <c r="IU425" s="114"/>
      <c r="IV425" s="114"/>
      <c r="IW425" s="114"/>
      <c r="IX425" s="114"/>
      <c r="IY425" s="114"/>
      <c r="IZ425" s="114"/>
      <c r="JA425" s="114"/>
      <c r="JB425" s="114"/>
      <c r="JC425" s="114"/>
      <c r="JD425" s="114"/>
      <c r="JE425" s="114"/>
      <c r="JF425" s="114"/>
      <c r="JG425" s="114"/>
      <c r="JH425" s="114"/>
      <c r="JI425" s="114"/>
      <c r="JJ425" s="114"/>
      <c r="JK425" s="114"/>
      <c r="JL425" s="114"/>
      <c r="JM425" s="114"/>
      <c r="JN425" s="114"/>
      <c r="JO425" s="114"/>
      <c r="JP425" s="114"/>
      <c r="JQ425" s="114"/>
      <c r="JR425" s="114"/>
      <c r="JS425" s="114"/>
      <c r="JT425" s="114"/>
      <c r="JU425" s="114"/>
      <c r="JV425" s="114"/>
      <c r="JW425" s="114"/>
      <c r="JX425" s="114"/>
      <c r="JY425" s="114"/>
      <c r="JZ425" s="114"/>
      <c r="KA425" s="114"/>
      <c r="KB425" s="114"/>
      <c r="KC425" s="114"/>
      <c r="KD425" s="114"/>
      <c r="KE425" s="114"/>
      <c r="KF425" s="114"/>
      <c r="KG425" s="114"/>
      <c r="KH425" s="114"/>
      <c r="KI425" s="114"/>
      <c r="KJ425" s="114"/>
      <c r="KK425" s="114"/>
      <c r="KL425" s="114"/>
      <c r="KM425" s="114"/>
      <c r="KN425" s="114"/>
      <c r="KO425" s="114"/>
      <c r="KP425" s="114"/>
      <c r="KQ425" s="114"/>
      <c r="KR425" s="114"/>
      <c r="KS425" s="114"/>
      <c r="KT425" s="114"/>
      <c r="KU425" s="114"/>
      <c r="KV425" s="114"/>
      <c r="KW425" s="114"/>
      <c r="KX425" s="114"/>
      <c r="KY425" s="114"/>
      <c r="KZ425" s="114"/>
      <c r="LA425" s="114"/>
      <c r="LB425" s="114"/>
      <c r="LC425" s="114"/>
    </row>
    <row r="426" spans="1:315" s="139" customFormat="1" ht="25" customHeight="1">
      <c r="A426" s="137"/>
      <c r="B426" s="170"/>
      <c r="C426" s="171"/>
      <c r="D426" s="172"/>
      <c r="E426" s="173"/>
      <c r="F426" s="173"/>
      <c r="G426" s="173"/>
      <c r="H426" s="174"/>
      <c r="I426" s="137"/>
      <c r="J426" s="175" t="str">
        <f t="shared" si="12"/>
        <v/>
      </c>
      <c r="K426" s="176"/>
      <c r="L426" s="177" t="str">
        <f t="shared" si="13"/>
        <v/>
      </c>
      <c r="M426" s="176"/>
      <c r="N426" s="177" t="str">
        <f t="shared" si="14"/>
        <v/>
      </c>
      <c r="O426" s="176"/>
      <c r="P426" s="177" t="str">
        <f t="shared" si="15"/>
        <v/>
      </c>
      <c r="Q426" s="178"/>
      <c r="R426" s="137"/>
      <c r="S426" s="175" t="str">
        <f t="shared" si="16"/>
        <v/>
      </c>
      <c r="T426" s="176"/>
      <c r="U426" s="177" t="str">
        <f t="shared" si="17"/>
        <v/>
      </c>
      <c r="V426" s="176"/>
      <c r="W426" s="177" t="str">
        <f t="shared" si="18"/>
        <v/>
      </c>
      <c r="X426" s="176"/>
      <c r="Y426" s="179" t="str">
        <f t="shared" si="19"/>
        <v/>
      </c>
      <c r="Z426" s="180"/>
      <c r="AA426" s="137"/>
      <c r="AB426" s="181"/>
      <c r="AC426" s="182" t="str">
        <f t="shared" si="10"/>
        <v/>
      </c>
      <c r="AD426" s="183" t="str">
        <f t="shared" si="11"/>
        <v/>
      </c>
      <c r="AE426" s="184"/>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7"/>
      <c r="BE426" s="137"/>
      <c r="BF426" s="137"/>
      <c r="BG426" s="137"/>
      <c r="BH426" s="137"/>
      <c r="BI426" s="137"/>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c r="EV426" s="114"/>
      <c r="EW426" s="114"/>
      <c r="EX426" s="114"/>
      <c r="EY426" s="114"/>
      <c r="EZ426" s="114"/>
      <c r="FA426" s="114"/>
      <c r="FB426" s="114"/>
      <c r="FC426" s="114"/>
      <c r="FD426" s="114"/>
      <c r="FE426" s="114"/>
      <c r="FF426" s="114"/>
      <c r="FG426" s="114"/>
      <c r="FH426" s="114"/>
      <c r="FI426" s="114"/>
      <c r="FJ426" s="114"/>
      <c r="FK426" s="114"/>
      <c r="FL426" s="114"/>
      <c r="FM426" s="114"/>
      <c r="FN426" s="114"/>
      <c r="FO426" s="114"/>
      <c r="FP426" s="114"/>
      <c r="FQ426" s="114"/>
      <c r="FR426" s="114"/>
      <c r="FS426" s="114"/>
      <c r="FT426" s="114"/>
      <c r="FU426" s="114"/>
      <c r="FV426" s="114"/>
      <c r="FW426" s="114"/>
      <c r="FX426" s="114"/>
      <c r="FY426" s="114"/>
      <c r="FZ426" s="114"/>
      <c r="GA426" s="114"/>
      <c r="GB426" s="114"/>
      <c r="GC426" s="114"/>
      <c r="GD426" s="114"/>
      <c r="GE426" s="114"/>
      <c r="GF426" s="114"/>
      <c r="GG426" s="114"/>
      <c r="GH426" s="114"/>
      <c r="GI426" s="114"/>
      <c r="GJ426" s="114"/>
      <c r="GK426" s="114"/>
      <c r="GL426" s="114"/>
      <c r="GM426" s="114"/>
      <c r="GN426" s="114"/>
      <c r="GO426" s="114"/>
      <c r="GP426" s="114"/>
      <c r="GQ426" s="114"/>
      <c r="GR426" s="114"/>
      <c r="GS426" s="114"/>
      <c r="GT426" s="114"/>
      <c r="GU426" s="114"/>
      <c r="GV426" s="114"/>
      <c r="GW426" s="114"/>
      <c r="GX426" s="114"/>
      <c r="GY426" s="114"/>
      <c r="GZ426" s="114"/>
      <c r="HA426" s="114"/>
      <c r="HB426" s="114"/>
      <c r="HC426" s="114"/>
      <c r="HD426" s="114"/>
      <c r="HE426" s="114"/>
      <c r="HF426" s="114"/>
      <c r="HG426" s="114"/>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c r="IC426" s="114"/>
      <c r="ID426" s="114"/>
      <c r="IE426" s="114"/>
      <c r="IF426" s="114"/>
      <c r="IG426" s="114"/>
      <c r="IH426" s="114"/>
      <c r="II426" s="114"/>
      <c r="IJ426" s="114"/>
      <c r="IK426" s="114"/>
      <c r="IL426" s="114"/>
      <c r="IM426" s="114"/>
      <c r="IN426" s="114"/>
      <c r="IO426" s="114"/>
      <c r="IP426" s="114"/>
      <c r="IQ426" s="114"/>
      <c r="IR426" s="114"/>
      <c r="IS426" s="114"/>
      <c r="IT426" s="114"/>
      <c r="IU426" s="114"/>
      <c r="IV426" s="114"/>
      <c r="IW426" s="114"/>
      <c r="IX426" s="114"/>
      <c r="IY426" s="114"/>
      <c r="IZ426" s="114"/>
      <c r="JA426" s="114"/>
      <c r="JB426" s="114"/>
      <c r="JC426" s="114"/>
      <c r="JD426" s="114"/>
      <c r="JE426" s="114"/>
      <c r="JF426" s="114"/>
      <c r="JG426" s="114"/>
      <c r="JH426" s="114"/>
      <c r="JI426" s="114"/>
      <c r="JJ426" s="114"/>
      <c r="JK426" s="114"/>
      <c r="JL426" s="114"/>
      <c r="JM426" s="114"/>
      <c r="JN426" s="114"/>
      <c r="JO426" s="114"/>
      <c r="JP426" s="114"/>
      <c r="JQ426" s="114"/>
      <c r="JR426" s="114"/>
      <c r="JS426" s="114"/>
      <c r="JT426" s="114"/>
      <c r="JU426" s="114"/>
      <c r="JV426" s="114"/>
      <c r="JW426" s="114"/>
      <c r="JX426" s="114"/>
      <c r="JY426" s="114"/>
      <c r="JZ426" s="114"/>
      <c r="KA426" s="114"/>
      <c r="KB426" s="114"/>
      <c r="KC426" s="114"/>
      <c r="KD426" s="114"/>
      <c r="KE426" s="114"/>
      <c r="KF426" s="114"/>
      <c r="KG426" s="114"/>
      <c r="KH426" s="114"/>
      <c r="KI426" s="114"/>
      <c r="KJ426" s="114"/>
      <c r="KK426" s="114"/>
      <c r="KL426" s="114"/>
      <c r="KM426" s="114"/>
      <c r="KN426" s="114"/>
      <c r="KO426" s="114"/>
      <c r="KP426" s="114"/>
      <c r="KQ426" s="114"/>
      <c r="KR426" s="114"/>
      <c r="KS426" s="114"/>
      <c r="KT426" s="114"/>
      <c r="KU426" s="114"/>
      <c r="KV426" s="114"/>
      <c r="KW426" s="114"/>
      <c r="KX426" s="114"/>
      <c r="KY426" s="114"/>
      <c r="KZ426" s="114"/>
      <c r="LA426" s="114"/>
      <c r="LB426" s="114"/>
      <c r="LC426" s="114"/>
    </row>
    <row r="427" spans="1:315" s="139" customFormat="1" ht="25" customHeight="1">
      <c r="A427" s="137"/>
      <c r="B427" s="170"/>
      <c r="C427" s="171"/>
      <c r="D427" s="172"/>
      <c r="E427" s="173"/>
      <c r="F427" s="173"/>
      <c r="G427" s="173"/>
      <c r="H427" s="174"/>
      <c r="I427" s="137"/>
      <c r="J427" s="175" t="str">
        <f t="shared" si="12"/>
        <v/>
      </c>
      <c r="K427" s="176"/>
      <c r="L427" s="177" t="str">
        <f t="shared" si="13"/>
        <v/>
      </c>
      <c r="M427" s="176"/>
      <c r="N427" s="177" t="str">
        <f t="shared" si="14"/>
        <v/>
      </c>
      <c r="O427" s="176"/>
      <c r="P427" s="177" t="str">
        <f t="shared" si="15"/>
        <v/>
      </c>
      <c r="Q427" s="178"/>
      <c r="R427" s="137"/>
      <c r="S427" s="175" t="str">
        <f t="shared" si="16"/>
        <v/>
      </c>
      <c r="T427" s="176"/>
      <c r="U427" s="177" t="str">
        <f t="shared" si="17"/>
        <v/>
      </c>
      <c r="V427" s="176"/>
      <c r="W427" s="177" t="str">
        <f t="shared" si="18"/>
        <v/>
      </c>
      <c r="X427" s="176"/>
      <c r="Y427" s="179" t="str">
        <f t="shared" si="19"/>
        <v/>
      </c>
      <c r="Z427" s="180"/>
      <c r="AA427" s="137"/>
      <c r="AB427" s="181"/>
      <c r="AC427" s="182" t="str">
        <f t="shared" si="10"/>
        <v/>
      </c>
      <c r="AD427" s="183" t="str">
        <f t="shared" si="11"/>
        <v/>
      </c>
      <c r="AE427" s="184"/>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7"/>
      <c r="BE427" s="137"/>
      <c r="BF427" s="137"/>
      <c r="BG427" s="137"/>
      <c r="BH427" s="137"/>
      <c r="BI427" s="137"/>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c r="GI427" s="114"/>
      <c r="GJ427" s="114"/>
      <c r="GK427" s="114"/>
      <c r="GL427" s="114"/>
      <c r="GM427" s="114"/>
      <c r="GN427" s="114"/>
      <c r="GO427" s="114"/>
      <c r="GP427" s="114"/>
      <c r="GQ427" s="114"/>
      <c r="GR427" s="114"/>
      <c r="GS427" s="114"/>
      <c r="GT427" s="114"/>
      <c r="GU427" s="114"/>
      <c r="GV427" s="114"/>
      <c r="GW427" s="114"/>
      <c r="GX427" s="114"/>
      <c r="GY427" s="114"/>
      <c r="GZ427" s="114"/>
      <c r="HA427" s="114"/>
      <c r="HB427" s="114"/>
      <c r="HC427" s="114"/>
      <c r="HD427" s="114"/>
      <c r="HE427" s="114"/>
      <c r="HF427" s="114"/>
      <c r="HG427" s="114"/>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c r="IC427" s="114"/>
      <c r="ID427" s="114"/>
      <c r="IE427" s="114"/>
      <c r="IF427" s="114"/>
      <c r="IG427" s="114"/>
      <c r="IH427" s="114"/>
      <c r="II427" s="114"/>
      <c r="IJ427" s="114"/>
      <c r="IK427" s="114"/>
      <c r="IL427" s="114"/>
      <c r="IM427" s="114"/>
      <c r="IN427" s="114"/>
      <c r="IO427" s="114"/>
      <c r="IP427" s="114"/>
      <c r="IQ427" s="114"/>
      <c r="IR427" s="114"/>
      <c r="IS427" s="114"/>
      <c r="IT427" s="114"/>
      <c r="IU427" s="114"/>
      <c r="IV427" s="114"/>
      <c r="IW427" s="114"/>
      <c r="IX427" s="114"/>
      <c r="IY427" s="114"/>
      <c r="IZ427" s="114"/>
      <c r="JA427" s="114"/>
      <c r="JB427" s="114"/>
      <c r="JC427" s="114"/>
      <c r="JD427" s="114"/>
      <c r="JE427" s="114"/>
      <c r="JF427" s="114"/>
      <c r="JG427" s="114"/>
      <c r="JH427" s="114"/>
      <c r="JI427" s="114"/>
      <c r="JJ427" s="114"/>
      <c r="JK427" s="114"/>
      <c r="JL427" s="114"/>
      <c r="JM427" s="114"/>
      <c r="JN427" s="114"/>
      <c r="JO427" s="114"/>
      <c r="JP427" s="114"/>
      <c r="JQ427" s="114"/>
      <c r="JR427" s="114"/>
      <c r="JS427" s="114"/>
      <c r="JT427" s="114"/>
      <c r="JU427" s="114"/>
      <c r="JV427" s="114"/>
      <c r="JW427" s="114"/>
      <c r="JX427" s="114"/>
      <c r="JY427" s="114"/>
      <c r="JZ427" s="114"/>
      <c r="KA427" s="114"/>
      <c r="KB427" s="114"/>
      <c r="KC427" s="114"/>
      <c r="KD427" s="114"/>
      <c r="KE427" s="114"/>
      <c r="KF427" s="114"/>
      <c r="KG427" s="114"/>
      <c r="KH427" s="114"/>
      <c r="KI427" s="114"/>
      <c r="KJ427" s="114"/>
      <c r="KK427" s="114"/>
      <c r="KL427" s="114"/>
      <c r="KM427" s="114"/>
      <c r="KN427" s="114"/>
      <c r="KO427" s="114"/>
      <c r="KP427" s="114"/>
      <c r="KQ427" s="114"/>
      <c r="KR427" s="114"/>
      <c r="KS427" s="114"/>
      <c r="KT427" s="114"/>
      <c r="KU427" s="114"/>
      <c r="KV427" s="114"/>
      <c r="KW427" s="114"/>
      <c r="KX427" s="114"/>
      <c r="KY427" s="114"/>
      <c r="KZ427" s="114"/>
      <c r="LA427" s="114"/>
      <c r="LB427" s="114"/>
      <c r="LC427" s="114"/>
    </row>
    <row r="428" spans="1:315" s="139" customFormat="1" ht="25" customHeight="1">
      <c r="A428" s="137"/>
      <c r="B428" s="170"/>
      <c r="C428" s="171"/>
      <c r="D428" s="172"/>
      <c r="E428" s="173"/>
      <c r="F428" s="173"/>
      <c r="G428" s="173"/>
      <c r="H428" s="174"/>
      <c r="I428" s="137"/>
      <c r="J428" s="175" t="str">
        <f t="shared" si="12"/>
        <v/>
      </c>
      <c r="K428" s="176"/>
      <c r="L428" s="177" t="str">
        <f t="shared" si="13"/>
        <v/>
      </c>
      <c r="M428" s="176"/>
      <c r="N428" s="177" t="str">
        <f t="shared" si="14"/>
        <v/>
      </c>
      <c r="O428" s="176"/>
      <c r="P428" s="177" t="str">
        <f t="shared" si="15"/>
        <v/>
      </c>
      <c r="Q428" s="178"/>
      <c r="R428" s="137"/>
      <c r="S428" s="175" t="str">
        <f t="shared" si="16"/>
        <v/>
      </c>
      <c r="T428" s="176"/>
      <c r="U428" s="177" t="str">
        <f t="shared" si="17"/>
        <v/>
      </c>
      <c r="V428" s="176"/>
      <c r="W428" s="177" t="str">
        <f t="shared" si="18"/>
        <v/>
      </c>
      <c r="X428" s="176"/>
      <c r="Y428" s="179" t="str">
        <f t="shared" si="19"/>
        <v/>
      </c>
      <c r="Z428" s="180"/>
      <c r="AA428" s="137"/>
      <c r="AB428" s="181"/>
      <c r="AC428" s="182" t="str">
        <f t="shared" si="10"/>
        <v/>
      </c>
      <c r="AD428" s="183" t="str">
        <f t="shared" si="11"/>
        <v/>
      </c>
      <c r="AE428" s="184"/>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7"/>
      <c r="BE428" s="137"/>
      <c r="BF428" s="137"/>
      <c r="BG428" s="137"/>
      <c r="BH428" s="137"/>
      <c r="BI428" s="137"/>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4"/>
      <c r="CP428" s="114"/>
      <c r="CQ428" s="114"/>
      <c r="CR428" s="114"/>
      <c r="CS428" s="114"/>
      <c r="CT428" s="114"/>
      <c r="CU428" s="114"/>
      <c r="CV428" s="114"/>
      <c r="CW428" s="114"/>
      <c r="CX428" s="114"/>
      <c r="CY428" s="114"/>
      <c r="CZ428" s="114"/>
      <c r="DA428" s="114"/>
      <c r="DB428" s="114"/>
      <c r="DC428" s="114"/>
      <c r="DD428" s="114"/>
      <c r="DE428" s="114"/>
      <c r="DF428" s="114"/>
      <c r="DG428" s="114"/>
      <c r="DH428" s="114"/>
      <c r="DI428" s="114"/>
      <c r="DJ428" s="114"/>
      <c r="DK428" s="114"/>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14"/>
      <c r="EH428" s="114"/>
      <c r="EI428" s="114"/>
      <c r="EJ428" s="114"/>
      <c r="EK428" s="114"/>
      <c r="EL428" s="114"/>
      <c r="EM428" s="114"/>
      <c r="EN428" s="114"/>
      <c r="EO428" s="114"/>
      <c r="EP428" s="114"/>
      <c r="EQ428" s="114"/>
      <c r="ER428" s="114"/>
      <c r="ES428" s="114"/>
      <c r="ET428" s="114"/>
      <c r="EU428" s="114"/>
      <c r="EV428" s="114"/>
      <c r="EW428" s="114"/>
      <c r="EX428" s="114"/>
      <c r="EY428" s="114"/>
      <c r="EZ428" s="114"/>
      <c r="FA428" s="114"/>
      <c r="FB428" s="114"/>
      <c r="FC428" s="114"/>
      <c r="FD428" s="114"/>
      <c r="FE428" s="114"/>
      <c r="FF428" s="114"/>
      <c r="FG428" s="114"/>
      <c r="FH428" s="114"/>
      <c r="FI428" s="114"/>
      <c r="FJ428" s="114"/>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c r="GJ428" s="114"/>
      <c r="GK428" s="114"/>
      <c r="GL428" s="114"/>
      <c r="GM428" s="114"/>
      <c r="GN428" s="114"/>
      <c r="GO428" s="114"/>
      <c r="GP428" s="114"/>
      <c r="GQ428" s="114"/>
      <c r="GR428" s="114"/>
      <c r="GS428" s="114"/>
      <c r="GT428" s="114"/>
      <c r="GU428" s="114"/>
      <c r="GV428" s="114"/>
      <c r="GW428" s="114"/>
      <c r="GX428" s="114"/>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c r="IC428" s="114"/>
      <c r="ID428" s="114"/>
      <c r="IE428" s="114"/>
      <c r="IF428" s="114"/>
      <c r="IG428" s="114"/>
      <c r="IH428" s="114"/>
      <c r="II428" s="114"/>
      <c r="IJ428" s="114"/>
      <c r="IK428" s="114"/>
      <c r="IL428" s="114"/>
      <c r="IM428" s="114"/>
      <c r="IN428" s="114"/>
      <c r="IO428" s="114"/>
      <c r="IP428" s="114"/>
      <c r="IQ428" s="114"/>
      <c r="IR428" s="114"/>
      <c r="IS428" s="114"/>
      <c r="IT428" s="114"/>
      <c r="IU428" s="114"/>
      <c r="IV428" s="114"/>
      <c r="IW428" s="114"/>
      <c r="IX428" s="114"/>
      <c r="IY428" s="114"/>
      <c r="IZ428" s="114"/>
      <c r="JA428" s="114"/>
      <c r="JB428" s="114"/>
      <c r="JC428" s="114"/>
      <c r="JD428" s="114"/>
      <c r="JE428" s="114"/>
      <c r="JF428" s="114"/>
      <c r="JG428" s="114"/>
      <c r="JH428" s="114"/>
      <c r="JI428" s="114"/>
      <c r="JJ428" s="114"/>
      <c r="JK428" s="114"/>
      <c r="JL428" s="114"/>
      <c r="JM428" s="114"/>
      <c r="JN428" s="114"/>
      <c r="JO428" s="114"/>
      <c r="JP428" s="114"/>
      <c r="JQ428" s="114"/>
      <c r="JR428" s="114"/>
      <c r="JS428" s="114"/>
      <c r="JT428" s="114"/>
      <c r="JU428" s="114"/>
      <c r="JV428" s="114"/>
      <c r="JW428" s="114"/>
      <c r="JX428" s="114"/>
      <c r="JY428" s="114"/>
      <c r="JZ428" s="114"/>
      <c r="KA428" s="114"/>
      <c r="KB428" s="114"/>
      <c r="KC428" s="114"/>
      <c r="KD428" s="114"/>
      <c r="KE428" s="114"/>
      <c r="KF428" s="114"/>
      <c r="KG428" s="114"/>
      <c r="KH428" s="114"/>
      <c r="KI428" s="114"/>
      <c r="KJ428" s="114"/>
      <c r="KK428" s="114"/>
      <c r="KL428" s="114"/>
      <c r="KM428" s="114"/>
      <c r="KN428" s="114"/>
      <c r="KO428" s="114"/>
      <c r="KP428" s="114"/>
      <c r="KQ428" s="114"/>
      <c r="KR428" s="114"/>
      <c r="KS428" s="114"/>
      <c r="KT428" s="114"/>
      <c r="KU428" s="114"/>
      <c r="KV428" s="114"/>
      <c r="KW428" s="114"/>
      <c r="KX428" s="114"/>
      <c r="KY428" s="114"/>
      <c r="KZ428" s="114"/>
      <c r="LA428" s="114"/>
      <c r="LB428" s="114"/>
      <c r="LC428" s="114"/>
    </row>
    <row r="429" spans="1:315" s="139" customFormat="1" ht="25" customHeight="1">
      <c r="A429" s="137"/>
      <c r="B429" s="170"/>
      <c r="C429" s="171"/>
      <c r="D429" s="172"/>
      <c r="E429" s="173"/>
      <c r="F429" s="173"/>
      <c r="G429" s="173"/>
      <c r="H429" s="174"/>
      <c r="I429" s="137"/>
      <c r="J429" s="175" t="str">
        <f t="shared" si="12"/>
        <v/>
      </c>
      <c r="K429" s="176"/>
      <c r="L429" s="177" t="str">
        <f t="shared" si="13"/>
        <v/>
      </c>
      <c r="M429" s="176"/>
      <c r="N429" s="177" t="str">
        <f t="shared" si="14"/>
        <v/>
      </c>
      <c r="O429" s="176"/>
      <c r="P429" s="177" t="str">
        <f t="shared" si="15"/>
        <v/>
      </c>
      <c r="Q429" s="178"/>
      <c r="R429" s="137"/>
      <c r="S429" s="175" t="str">
        <f t="shared" si="16"/>
        <v/>
      </c>
      <c r="T429" s="176"/>
      <c r="U429" s="177" t="str">
        <f t="shared" si="17"/>
        <v/>
      </c>
      <c r="V429" s="176"/>
      <c r="W429" s="177" t="str">
        <f t="shared" si="18"/>
        <v/>
      </c>
      <c r="X429" s="176"/>
      <c r="Y429" s="179" t="str">
        <f t="shared" si="19"/>
        <v/>
      </c>
      <c r="Z429" s="180"/>
      <c r="AA429" s="137"/>
      <c r="AB429" s="181"/>
      <c r="AC429" s="182" t="str">
        <f t="shared" si="10"/>
        <v/>
      </c>
      <c r="AD429" s="183" t="str">
        <f t="shared" si="11"/>
        <v/>
      </c>
      <c r="AE429" s="184"/>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7"/>
      <c r="BE429" s="137"/>
      <c r="BF429" s="137"/>
      <c r="BG429" s="137"/>
      <c r="BH429" s="137"/>
      <c r="BI429" s="137"/>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CH429" s="114"/>
      <c r="CI429" s="114"/>
      <c r="CJ429" s="114"/>
      <c r="CK429" s="114"/>
      <c r="CL429" s="114"/>
      <c r="CM429" s="114"/>
      <c r="CN429" s="114"/>
      <c r="CO429" s="114"/>
      <c r="CP429" s="114"/>
      <c r="CQ429" s="114"/>
      <c r="CR429" s="114"/>
      <c r="CS429" s="114"/>
      <c r="CT429" s="114"/>
      <c r="CU429" s="114"/>
      <c r="CV429" s="114"/>
      <c r="CW429" s="114"/>
      <c r="CX429" s="114"/>
      <c r="CY429" s="114"/>
      <c r="CZ429" s="114"/>
      <c r="DA429" s="114"/>
      <c r="DB429" s="114"/>
      <c r="DC429" s="114"/>
      <c r="DD429" s="114"/>
      <c r="DE429" s="114"/>
      <c r="DF429" s="114"/>
      <c r="DG429" s="114"/>
      <c r="DH429" s="114"/>
      <c r="DI429" s="114"/>
      <c r="DJ429" s="114"/>
      <c r="DK429" s="114"/>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14"/>
      <c r="EH429" s="114"/>
      <c r="EI429" s="114"/>
      <c r="EJ429" s="114"/>
      <c r="EK429" s="114"/>
      <c r="EL429" s="114"/>
      <c r="EM429" s="114"/>
      <c r="EN429" s="114"/>
      <c r="EO429" s="114"/>
      <c r="EP429" s="114"/>
      <c r="EQ429" s="114"/>
      <c r="ER429" s="114"/>
      <c r="ES429" s="114"/>
      <c r="ET429" s="114"/>
      <c r="EU429" s="114"/>
      <c r="EV429" s="114"/>
      <c r="EW429" s="114"/>
      <c r="EX429" s="114"/>
      <c r="EY429" s="114"/>
      <c r="EZ429" s="114"/>
      <c r="FA429" s="114"/>
      <c r="FB429" s="114"/>
      <c r="FC429" s="114"/>
      <c r="FD429" s="114"/>
      <c r="FE429" s="114"/>
      <c r="FF429" s="114"/>
      <c r="FG429" s="114"/>
      <c r="FH429" s="114"/>
      <c r="FI429" s="114"/>
      <c r="FJ429" s="114"/>
      <c r="FK429" s="114"/>
      <c r="FL429" s="114"/>
      <c r="FM429" s="114"/>
      <c r="FN429" s="114"/>
      <c r="FO429" s="114"/>
      <c r="FP429" s="114"/>
      <c r="FQ429" s="114"/>
      <c r="FR429" s="114"/>
      <c r="FS429" s="114"/>
      <c r="FT429" s="114"/>
      <c r="FU429" s="114"/>
      <c r="FV429" s="114"/>
      <c r="FW429" s="114"/>
      <c r="FX429" s="114"/>
      <c r="FY429" s="114"/>
      <c r="FZ429" s="114"/>
      <c r="GA429" s="114"/>
      <c r="GB429" s="114"/>
      <c r="GC429" s="114"/>
      <c r="GD429" s="114"/>
      <c r="GE429" s="114"/>
      <c r="GF429" s="114"/>
      <c r="GG429" s="114"/>
      <c r="GH429" s="114"/>
      <c r="GI429" s="114"/>
      <c r="GJ429" s="114"/>
      <c r="GK429" s="114"/>
      <c r="GL429" s="114"/>
      <c r="GM429" s="114"/>
      <c r="GN429" s="114"/>
      <c r="GO429" s="114"/>
      <c r="GP429" s="114"/>
      <c r="GQ429" s="114"/>
      <c r="GR429" s="114"/>
      <c r="GS429" s="114"/>
      <c r="GT429" s="114"/>
      <c r="GU429" s="114"/>
      <c r="GV429" s="114"/>
      <c r="GW429" s="114"/>
      <c r="GX429" s="114"/>
      <c r="GY429" s="114"/>
      <c r="GZ429" s="114"/>
      <c r="HA429" s="114"/>
      <c r="HB429" s="114"/>
      <c r="HC429" s="114"/>
      <c r="HD429" s="114"/>
      <c r="HE429" s="114"/>
      <c r="HF429" s="114"/>
      <c r="HG429" s="114"/>
      <c r="HH429" s="114"/>
      <c r="HI429" s="114"/>
      <c r="HJ429" s="114"/>
      <c r="HK429" s="114"/>
      <c r="HL429" s="114"/>
      <c r="HM429" s="114"/>
      <c r="HN429" s="114"/>
      <c r="HO429" s="114"/>
      <c r="HP429" s="114"/>
      <c r="HQ429" s="114"/>
      <c r="HR429" s="114"/>
      <c r="HS429" s="114"/>
      <c r="HT429" s="114"/>
      <c r="HU429" s="114"/>
      <c r="HV429" s="114"/>
      <c r="HW429" s="114"/>
      <c r="HX429" s="114"/>
      <c r="HY429" s="114"/>
      <c r="HZ429" s="114"/>
      <c r="IA429" s="114"/>
      <c r="IB429" s="114"/>
      <c r="IC429" s="114"/>
      <c r="ID429" s="114"/>
      <c r="IE429" s="114"/>
      <c r="IF429" s="114"/>
      <c r="IG429" s="114"/>
      <c r="IH429" s="114"/>
      <c r="II429" s="114"/>
      <c r="IJ429" s="114"/>
      <c r="IK429" s="114"/>
      <c r="IL429" s="114"/>
      <c r="IM429" s="114"/>
      <c r="IN429" s="114"/>
      <c r="IO429" s="114"/>
      <c r="IP429" s="114"/>
      <c r="IQ429" s="114"/>
      <c r="IR429" s="114"/>
      <c r="IS429" s="114"/>
      <c r="IT429" s="114"/>
      <c r="IU429" s="114"/>
      <c r="IV429" s="114"/>
      <c r="IW429" s="114"/>
      <c r="IX429" s="114"/>
      <c r="IY429" s="114"/>
      <c r="IZ429" s="114"/>
      <c r="JA429" s="114"/>
      <c r="JB429" s="114"/>
      <c r="JC429" s="114"/>
      <c r="JD429" s="114"/>
      <c r="JE429" s="114"/>
      <c r="JF429" s="114"/>
      <c r="JG429" s="114"/>
      <c r="JH429" s="114"/>
      <c r="JI429" s="114"/>
      <c r="JJ429" s="114"/>
      <c r="JK429" s="114"/>
      <c r="JL429" s="114"/>
      <c r="JM429" s="114"/>
      <c r="JN429" s="114"/>
      <c r="JO429" s="114"/>
      <c r="JP429" s="114"/>
      <c r="JQ429" s="114"/>
      <c r="JR429" s="114"/>
      <c r="JS429" s="114"/>
      <c r="JT429" s="114"/>
      <c r="JU429" s="114"/>
      <c r="JV429" s="114"/>
      <c r="JW429" s="114"/>
      <c r="JX429" s="114"/>
      <c r="JY429" s="114"/>
      <c r="JZ429" s="114"/>
      <c r="KA429" s="114"/>
      <c r="KB429" s="114"/>
      <c r="KC429" s="114"/>
      <c r="KD429" s="114"/>
      <c r="KE429" s="114"/>
      <c r="KF429" s="114"/>
      <c r="KG429" s="114"/>
      <c r="KH429" s="114"/>
      <c r="KI429" s="114"/>
      <c r="KJ429" s="114"/>
      <c r="KK429" s="114"/>
      <c r="KL429" s="114"/>
      <c r="KM429" s="114"/>
      <c r="KN429" s="114"/>
      <c r="KO429" s="114"/>
      <c r="KP429" s="114"/>
      <c r="KQ429" s="114"/>
      <c r="KR429" s="114"/>
      <c r="KS429" s="114"/>
      <c r="KT429" s="114"/>
      <c r="KU429" s="114"/>
      <c r="KV429" s="114"/>
      <c r="KW429" s="114"/>
      <c r="KX429" s="114"/>
      <c r="KY429" s="114"/>
      <c r="KZ429" s="114"/>
      <c r="LA429" s="114"/>
      <c r="LB429" s="114"/>
      <c r="LC429" s="114"/>
    </row>
    <row r="430" spans="1:315" s="139" customFormat="1" ht="25" customHeight="1">
      <c r="A430" s="137"/>
      <c r="B430" s="170"/>
      <c r="C430" s="171"/>
      <c r="D430" s="172"/>
      <c r="E430" s="173"/>
      <c r="F430" s="173"/>
      <c r="G430" s="173"/>
      <c r="H430" s="174"/>
      <c r="I430" s="137"/>
      <c r="J430" s="175" t="str">
        <f t="shared" si="12"/>
        <v/>
      </c>
      <c r="K430" s="176"/>
      <c r="L430" s="177" t="str">
        <f t="shared" si="13"/>
        <v/>
      </c>
      <c r="M430" s="176"/>
      <c r="N430" s="177" t="str">
        <f t="shared" si="14"/>
        <v/>
      </c>
      <c r="O430" s="176"/>
      <c r="P430" s="177" t="str">
        <f t="shared" si="15"/>
        <v/>
      </c>
      <c r="Q430" s="178"/>
      <c r="R430" s="137"/>
      <c r="S430" s="175" t="str">
        <f t="shared" si="16"/>
        <v/>
      </c>
      <c r="T430" s="176"/>
      <c r="U430" s="177" t="str">
        <f t="shared" si="17"/>
        <v/>
      </c>
      <c r="V430" s="176"/>
      <c r="W430" s="177" t="str">
        <f t="shared" si="18"/>
        <v/>
      </c>
      <c r="X430" s="176"/>
      <c r="Y430" s="179" t="str">
        <f t="shared" si="19"/>
        <v/>
      </c>
      <c r="Z430" s="180"/>
      <c r="AA430" s="137"/>
      <c r="AB430" s="181"/>
      <c r="AC430" s="182" t="str">
        <f t="shared" si="10"/>
        <v/>
      </c>
      <c r="AD430" s="183" t="str">
        <f t="shared" si="11"/>
        <v/>
      </c>
      <c r="AE430" s="184"/>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7"/>
      <c r="BE430" s="137"/>
      <c r="BF430" s="137"/>
      <c r="BG430" s="137"/>
      <c r="BH430" s="137"/>
      <c r="BI430" s="137"/>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c r="CM430" s="114"/>
      <c r="CN430" s="114"/>
      <c r="CO430" s="114"/>
      <c r="CP430" s="114"/>
      <c r="CQ430" s="114"/>
      <c r="CR430" s="114"/>
      <c r="CS430" s="114"/>
      <c r="CT430" s="114"/>
      <c r="CU430" s="114"/>
      <c r="CV430" s="114"/>
      <c r="CW430" s="114"/>
      <c r="CX430" s="114"/>
      <c r="CY430" s="114"/>
      <c r="CZ430" s="114"/>
      <c r="DA430" s="114"/>
      <c r="DB430" s="114"/>
      <c r="DC430" s="114"/>
      <c r="DD430" s="114"/>
      <c r="DE430" s="114"/>
      <c r="DF430" s="114"/>
      <c r="DG430" s="114"/>
      <c r="DH430" s="114"/>
      <c r="DI430" s="114"/>
      <c r="DJ430" s="114"/>
      <c r="DK430" s="114"/>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14"/>
      <c r="EH430" s="114"/>
      <c r="EI430" s="114"/>
      <c r="EJ430" s="114"/>
      <c r="EK430" s="114"/>
      <c r="EL430" s="114"/>
      <c r="EM430" s="114"/>
      <c r="EN430" s="114"/>
      <c r="EO430" s="114"/>
      <c r="EP430" s="114"/>
      <c r="EQ430" s="114"/>
      <c r="ER430" s="114"/>
      <c r="ES430" s="114"/>
      <c r="ET430" s="114"/>
      <c r="EU430" s="114"/>
      <c r="EV430" s="114"/>
      <c r="EW430" s="114"/>
      <c r="EX430" s="114"/>
      <c r="EY430" s="114"/>
      <c r="EZ430" s="114"/>
      <c r="FA430" s="114"/>
      <c r="FB430" s="114"/>
      <c r="FC430" s="114"/>
      <c r="FD430" s="114"/>
      <c r="FE430" s="114"/>
      <c r="FF430" s="114"/>
      <c r="FG430" s="114"/>
      <c r="FH430" s="114"/>
      <c r="FI430" s="114"/>
      <c r="FJ430" s="114"/>
      <c r="FK430" s="114"/>
      <c r="FL430" s="114"/>
      <c r="FM430" s="114"/>
      <c r="FN430" s="114"/>
      <c r="FO430" s="114"/>
      <c r="FP430" s="114"/>
      <c r="FQ430" s="114"/>
      <c r="FR430" s="114"/>
      <c r="FS430" s="114"/>
      <c r="FT430" s="114"/>
      <c r="FU430" s="114"/>
      <c r="FV430" s="114"/>
      <c r="FW430" s="114"/>
      <c r="FX430" s="114"/>
      <c r="FY430" s="114"/>
      <c r="FZ430" s="114"/>
      <c r="GA430" s="114"/>
      <c r="GB430" s="114"/>
      <c r="GC430" s="114"/>
      <c r="GD430" s="114"/>
      <c r="GE430" s="114"/>
      <c r="GF430" s="114"/>
      <c r="GG430" s="114"/>
      <c r="GH430" s="114"/>
      <c r="GI430" s="114"/>
      <c r="GJ430" s="114"/>
      <c r="GK430" s="114"/>
      <c r="GL430" s="114"/>
      <c r="GM430" s="114"/>
      <c r="GN430" s="114"/>
      <c r="GO430" s="114"/>
      <c r="GP430" s="114"/>
      <c r="GQ430" s="114"/>
      <c r="GR430" s="114"/>
      <c r="GS430" s="114"/>
      <c r="GT430" s="114"/>
      <c r="GU430" s="114"/>
      <c r="GV430" s="114"/>
      <c r="GW430" s="114"/>
      <c r="GX430" s="114"/>
      <c r="GY430" s="114"/>
      <c r="GZ430" s="114"/>
      <c r="HA430" s="114"/>
      <c r="HB430" s="114"/>
      <c r="HC430" s="114"/>
      <c r="HD430" s="114"/>
      <c r="HE430" s="114"/>
      <c r="HF430" s="114"/>
      <c r="HG430" s="114"/>
      <c r="HH430" s="114"/>
      <c r="HI430" s="114"/>
      <c r="HJ430" s="114"/>
      <c r="HK430" s="114"/>
      <c r="HL430" s="114"/>
      <c r="HM430" s="114"/>
      <c r="HN430" s="114"/>
      <c r="HO430" s="114"/>
      <c r="HP430" s="114"/>
      <c r="HQ430" s="114"/>
      <c r="HR430" s="114"/>
      <c r="HS430" s="114"/>
      <c r="HT430" s="114"/>
      <c r="HU430" s="114"/>
      <c r="HV430" s="114"/>
      <c r="HW430" s="114"/>
      <c r="HX430" s="114"/>
      <c r="HY430" s="114"/>
      <c r="HZ430" s="114"/>
      <c r="IA430" s="114"/>
      <c r="IB430" s="114"/>
      <c r="IC430" s="114"/>
      <c r="ID430" s="114"/>
      <c r="IE430" s="114"/>
      <c r="IF430" s="114"/>
      <c r="IG430" s="114"/>
      <c r="IH430" s="114"/>
      <c r="II430" s="114"/>
      <c r="IJ430" s="114"/>
      <c r="IK430" s="114"/>
      <c r="IL430" s="114"/>
      <c r="IM430" s="114"/>
      <c r="IN430" s="114"/>
      <c r="IO430" s="114"/>
      <c r="IP430" s="114"/>
      <c r="IQ430" s="114"/>
      <c r="IR430" s="114"/>
      <c r="IS430" s="114"/>
      <c r="IT430" s="114"/>
      <c r="IU430" s="114"/>
      <c r="IV430" s="114"/>
      <c r="IW430" s="114"/>
      <c r="IX430" s="114"/>
      <c r="IY430" s="114"/>
      <c r="IZ430" s="114"/>
      <c r="JA430" s="114"/>
      <c r="JB430" s="114"/>
      <c r="JC430" s="114"/>
      <c r="JD430" s="114"/>
      <c r="JE430" s="114"/>
      <c r="JF430" s="114"/>
      <c r="JG430" s="114"/>
      <c r="JH430" s="114"/>
      <c r="JI430" s="114"/>
      <c r="JJ430" s="114"/>
      <c r="JK430" s="114"/>
      <c r="JL430" s="114"/>
      <c r="JM430" s="114"/>
      <c r="JN430" s="114"/>
      <c r="JO430" s="114"/>
      <c r="JP430" s="114"/>
      <c r="JQ430" s="114"/>
      <c r="JR430" s="114"/>
      <c r="JS430" s="114"/>
      <c r="JT430" s="114"/>
      <c r="JU430" s="114"/>
      <c r="JV430" s="114"/>
      <c r="JW430" s="114"/>
      <c r="JX430" s="114"/>
      <c r="JY430" s="114"/>
      <c r="JZ430" s="114"/>
      <c r="KA430" s="114"/>
      <c r="KB430" s="114"/>
      <c r="KC430" s="114"/>
      <c r="KD430" s="114"/>
      <c r="KE430" s="114"/>
      <c r="KF430" s="114"/>
      <c r="KG430" s="114"/>
      <c r="KH430" s="114"/>
      <c r="KI430" s="114"/>
      <c r="KJ430" s="114"/>
      <c r="KK430" s="114"/>
      <c r="KL430" s="114"/>
      <c r="KM430" s="114"/>
      <c r="KN430" s="114"/>
      <c r="KO430" s="114"/>
      <c r="KP430" s="114"/>
      <c r="KQ430" s="114"/>
      <c r="KR430" s="114"/>
      <c r="KS430" s="114"/>
      <c r="KT430" s="114"/>
      <c r="KU430" s="114"/>
      <c r="KV430" s="114"/>
      <c r="KW430" s="114"/>
      <c r="KX430" s="114"/>
      <c r="KY430" s="114"/>
      <c r="KZ430" s="114"/>
      <c r="LA430" s="114"/>
      <c r="LB430" s="114"/>
      <c r="LC430" s="114"/>
    </row>
    <row r="431" spans="1:315" s="139" customFormat="1" ht="25" customHeight="1">
      <c r="A431" s="137"/>
      <c r="B431" s="170"/>
      <c r="C431" s="171"/>
      <c r="D431" s="172"/>
      <c r="E431" s="173"/>
      <c r="F431" s="173"/>
      <c r="G431" s="173"/>
      <c r="H431" s="174"/>
      <c r="I431" s="137"/>
      <c r="J431" s="175" t="str">
        <f t="shared" si="12"/>
        <v/>
      </c>
      <c r="K431" s="176"/>
      <c r="L431" s="177" t="str">
        <f t="shared" si="13"/>
        <v/>
      </c>
      <c r="M431" s="176"/>
      <c r="N431" s="177" t="str">
        <f t="shared" si="14"/>
        <v/>
      </c>
      <c r="O431" s="176"/>
      <c r="P431" s="177" t="str">
        <f t="shared" si="15"/>
        <v/>
      </c>
      <c r="Q431" s="178"/>
      <c r="R431" s="137"/>
      <c r="S431" s="175" t="str">
        <f t="shared" si="16"/>
        <v/>
      </c>
      <c r="T431" s="176"/>
      <c r="U431" s="177" t="str">
        <f t="shared" si="17"/>
        <v/>
      </c>
      <c r="V431" s="176"/>
      <c r="W431" s="177" t="str">
        <f t="shared" si="18"/>
        <v/>
      </c>
      <c r="X431" s="176"/>
      <c r="Y431" s="179" t="str">
        <f t="shared" si="19"/>
        <v/>
      </c>
      <c r="Z431" s="180"/>
      <c r="AA431" s="137"/>
      <c r="AB431" s="181"/>
      <c r="AC431" s="182" t="str">
        <f t="shared" si="10"/>
        <v/>
      </c>
      <c r="AD431" s="183" t="str">
        <f t="shared" si="11"/>
        <v/>
      </c>
      <c r="AE431" s="184"/>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7"/>
      <c r="BE431" s="137"/>
      <c r="BF431" s="137"/>
      <c r="BG431" s="137"/>
      <c r="BH431" s="137"/>
      <c r="BI431" s="137"/>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4"/>
      <c r="CP431" s="114"/>
      <c r="CQ431" s="114"/>
      <c r="CR431" s="114"/>
      <c r="CS431" s="114"/>
      <c r="CT431" s="114"/>
      <c r="CU431" s="114"/>
      <c r="CV431" s="114"/>
      <c r="CW431" s="114"/>
      <c r="CX431" s="114"/>
      <c r="CY431" s="114"/>
      <c r="CZ431" s="114"/>
      <c r="DA431" s="114"/>
      <c r="DB431" s="114"/>
      <c r="DC431" s="114"/>
      <c r="DD431" s="114"/>
      <c r="DE431" s="114"/>
      <c r="DF431" s="114"/>
      <c r="DG431" s="114"/>
      <c r="DH431" s="114"/>
      <c r="DI431" s="114"/>
      <c r="DJ431" s="114"/>
      <c r="DK431" s="114"/>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14"/>
      <c r="EH431" s="114"/>
      <c r="EI431" s="114"/>
      <c r="EJ431" s="114"/>
      <c r="EK431" s="114"/>
      <c r="EL431" s="114"/>
      <c r="EM431" s="114"/>
      <c r="EN431" s="114"/>
      <c r="EO431" s="114"/>
      <c r="EP431" s="114"/>
      <c r="EQ431" s="114"/>
      <c r="ER431" s="114"/>
      <c r="ES431" s="114"/>
      <c r="ET431" s="114"/>
      <c r="EU431" s="114"/>
      <c r="EV431" s="114"/>
      <c r="EW431" s="114"/>
      <c r="EX431" s="114"/>
      <c r="EY431" s="114"/>
      <c r="EZ431" s="114"/>
      <c r="FA431" s="114"/>
      <c r="FB431" s="114"/>
      <c r="FC431" s="114"/>
      <c r="FD431" s="114"/>
      <c r="FE431" s="114"/>
      <c r="FF431" s="114"/>
      <c r="FG431" s="114"/>
      <c r="FH431" s="114"/>
      <c r="FI431" s="114"/>
      <c r="FJ431" s="114"/>
      <c r="FK431" s="114"/>
      <c r="FL431" s="114"/>
      <c r="FM431" s="114"/>
      <c r="FN431" s="114"/>
      <c r="FO431" s="114"/>
      <c r="FP431" s="114"/>
      <c r="FQ431" s="114"/>
      <c r="FR431" s="114"/>
      <c r="FS431" s="114"/>
      <c r="FT431" s="114"/>
      <c r="FU431" s="114"/>
      <c r="FV431" s="114"/>
      <c r="FW431" s="114"/>
      <c r="FX431" s="114"/>
      <c r="FY431" s="114"/>
      <c r="FZ431" s="114"/>
      <c r="GA431" s="114"/>
      <c r="GB431" s="114"/>
      <c r="GC431" s="114"/>
      <c r="GD431" s="114"/>
      <c r="GE431" s="114"/>
      <c r="GF431" s="114"/>
      <c r="GG431" s="114"/>
      <c r="GH431" s="114"/>
      <c r="GI431" s="114"/>
      <c r="GJ431" s="114"/>
      <c r="GK431" s="114"/>
      <c r="GL431" s="114"/>
      <c r="GM431" s="114"/>
      <c r="GN431" s="114"/>
      <c r="GO431" s="114"/>
      <c r="GP431" s="114"/>
      <c r="GQ431" s="114"/>
      <c r="GR431" s="114"/>
      <c r="GS431" s="114"/>
      <c r="GT431" s="114"/>
      <c r="GU431" s="114"/>
      <c r="GV431" s="114"/>
      <c r="GW431" s="114"/>
      <c r="GX431" s="114"/>
      <c r="GY431" s="114"/>
      <c r="GZ431" s="114"/>
      <c r="HA431" s="114"/>
      <c r="HB431" s="114"/>
      <c r="HC431" s="114"/>
      <c r="HD431" s="114"/>
      <c r="HE431" s="114"/>
      <c r="HF431" s="114"/>
      <c r="HG431" s="114"/>
      <c r="HH431" s="114"/>
      <c r="HI431" s="114"/>
      <c r="HJ431" s="114"/>
      <c r="HK431" s="114"/>
      <c r="HL431" s="114"/>
      <c r="HM431" s="114"/>
      <c r="HN431" s="114"/>
      <c r="HO431" s="114"/>
      <c r="HP431" s="114"/>
      <c r="HQ431" s="114"/>
      <c r="HR431" s="114"/>
      <c r="HS431" s="114"/>
      <c r="HT431" s="114"/>
      <c r="HU431" s="114"/>
      <c r="HV431" s="114"/>
      <c r="HW431" s="114"/>
      <c r="HX431" s="114"/>
      <c r="HY431" s="114"/>
      <c r="HZ431" s="114"/>
      <c r="IA431" s="114"/>
      <c r="IB431" s="114"/>
      <c r="IC431" s="114"/>
      <c r="ID431" s="114"/>
      <c r="IE431" s="114"/>
      <c r="IF431" s="114"/>
      <c r="IG431" s="114"/>
      <c r="IH431" s="114"/>
      <c r="II431" s="114"/>
      <c r="IJ431" s="114"/>
      <c r="IK431" s="114"/>
      <c r="IL431" s="114"/>
      <c r="IM431" s="114"/>
      <c r="IN431" s="114"/>
      <c r="IO431" s="114"/>
      <c r="IP431" s="114"/>
      <c r="IQ431" s="114"/>
      <c r="IR431" s="114"/>
      <c r="IS431" s="114"/>
      <c r="IT431" s="114"/>
      <c r="IU431" s="114"/>
      <c r="IV431" s="114"/>
      <c r="IW431" s="114"/>
      <c r="IX431" s="114"/>
      <c r="IY431" s="114"/>
      <c r="IZ431" s="114"/>
      <c r="JA431" s="114"/>
      <c r="JB431" s="114"/>
      <c r="JC431" s="114"/>
      <c r="JD431" s="114"/>
      <c r="JE431" s="114"/>
      <c r="JF431" s="114"/>
      <c r="JG431" s="114"/>
      <c r="JH431" s="114"/>
      <c r="JI431" s="114"/>
      <c r="JJ431" s="114"/>
      <c r="JK431" s="114"/>
      <c r="JL431" s="114"/>
      <c r="JM431" s="114"/>
      <c r="JN431" s="114"/>
      <c r="JO431" s="114"/>
      <c r="JP431" s="114"/>
      <c r="JQ431" s="114"/>
      <c r="JR431" s="114"/>
      <c r="JS431" s="114"/>
      <c r="JT431" s="114"/>
      <c r="JU431" s="114"/>
      <c r="JV431" s="114"/>
      <c r="JW431" s="114"/>
      <c r="JX431" s="114"/>
      <c r="JY431" s="114"/>
      <c r="JZ431" s="114"/>
      <c r="KA431" s="114"/>
      <c r="KB431" s="114"/>
      <c r="KC431" s="114"/>
      <c r="KD431" s="114"/>
      <c r="KE431" s="114"/>
      <c r="KF431" s="114"/>
      <c r="KG431" s="114"/>
      <c r="KH431" s="114"/>
      <c r="KI431" s="114"/>
      <c r="KJ431" s="114"/>
      <c r="KK431" s="114"/>
      <c r="KL431" s="114"/>
      <c r="KM431" s="114"/>
      <c r="KN431" s="114"/>
      <c r="KO431" s="114"/>
      <c r="KP431" s="114"/>
      <c r="KQ431" s="114"/>
      <c r="KR431" s="114"/>
      <c r="KS431" s="114"/>
      <c r="KT431" s="114"/>
      <c r="KU431" s="114"/>
      <c r="KV431" s="114"/>
      <c r="KW431" s="114"/>
      <c r="KX431" s="114"/>
      <c r="KY431" s="114"/>
      <c r="KZ431" s="114"/>
      <c r="LA431" s="114"/>
      <c r="LB431" s="114"/>
      <c r="LC431" s="114"/>
    </row>
    <row r="432" spans="1:315" s="139" customFormat="1" ht="25" customHeight="1">
      <c r="A432" s="137"/>
      <c r="B432" s="170"/>
      <c r="C432" s="171"/>
      <c r="D432" s="172"/>
      <c r="E432" s="173"/>
      <c r="F432" s="173"/>
      <c r="G432" s="173"/>
      <c r="H432" s="174"/>
      <c r="I432" s="137"/>
      <c r="J432" s="175" t="str">
        <f t="shared" si="12"/>
        <v/>
      </c>
      <c r="K432" s="176"/>
      <c r="L432" s="177" t="str">
        <f t="shared" si="13"/>
        <v/>
      </c>
      <c r="M432" s="176"/>
      <c r="N432" s="177" t="str">
        <f t="shared" si="14"/>
        <v/>
      </c>
      <c r="O432" s="176"/>
      <c r="P432" s="177" t="str">
        <f t="shared" si="15"/>
        <v/>
      </c>
      <c r="Q432" s="178"/>
      <c r="R432" s="137"/>
      <c r="S432" s="175" t="str">
        <f t="shared" si="16"/>
        <v/>
      </c>
      <c r="T432" s="176"/>
      <c r="U432" s="177" t="str">
        <f t="shared" si="17"/>
        <v/>
      </c>
      <c r="V432" s="176"/>
      <c r="W432" s="177" t="str">
        <f t="shared" si="18"/>
        <v/>
      </c>
      <c r="X432" s="176"/>
      <c r="Y432" s="179" t="str">
        <f t="shared" si="19"/>
        <v/>
      </c>
      <c r="Z432" s="180"/>
      <c r="AA432" s="137"/>
      <c r="AB432" s="181"/>
      <c r="AC432" s="182" t="str">
        <f t="shared" si="10"/>
        <v/>
      </c>
      <c r="AD432" s="183" t="str">
        <f t="shared" si="11"/>
        <v/>
      </c>
      <c r="AE432" s="184"/>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7"/>
      <c r="BE432" s="137"/>
      <c r="BF432" s="137"/>
      <c r="BG432" s="137"/>
      <c r="BH432" s="137"/>
      <c r="BI432" s="137"/>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c r="EV432" s="114"/>
      <c r="EW432" s="114"/>
      <c r="EX432" s="114"/>
      <c r="EY432" s="114"/>
      <c r="EZ432" s="114"/>
      <c r="FA432" s="114"/>
      <c r="FB432" s="114"/>
      <c r="FC432" s="114"/>
      <c r="FD432" s="114"/>
      <c r="FE432" s="114"/>
      <c r="FF432" s="114"/>
      <c r="FG432" s="114"/>
      <c r="FH432" s="114"/>
      <c r="FI432" s="114"/>
      <c r="FJ432" s="114"/>
      <c r="FK432" s="114"/>
      <c r="FL432" s="114"/>
      <c r="FM432" s="114"/>
      <c r="FN432" s="114"/>
      <c r="FO432" s="114"/>
      <c r="FP432" s="114"/>
      <c r="FQ432" s="114"/>
      <c r="FR432" s="114"/>
      <c r="FS432" s="114"/>
      <c r="FT432" s="114"/>
      <c r="FU432" s="114"/>
      <c r="FV432" s="114"/>
      <c r="FW432" s="114"/>
      <c r="FX432" s="114"/>
      <c r="FY432" s="114"/>
      <c r="FZ432" s="114"/>
      <c r="GA432" s="114"/>
      <c r="GB432" s="114"/>
      <c r="GC432" s="114"/>
      <c r="GD432" s="114"/>
      <c r="GE432" s="114"/>
      <c r="GF432" s="114"/>
      <c r="GG432" s="114"/>
      <c r="GH432" s="114"/>
      <c r="GI432" s="114"/>
      <c r="GJ432" s="114"/>
      <c r="GK432" s="114"/>
      <c r="GL432" s="114"/>
      <c r="GM432" s="114"/>
      <c r="GN432" s="114"/>
      <c r="GO432" s="114"/>
      <c r="GP432" s="114"/>
      <c r="GQ432" s="114"/>
      <c r="GR432" s="114"/>
      <c r="GS432" s="114"/>
      <c r="GT432" s="114"/>
      <c r="GU432" s="114"/>
      <c r="GV432" s="114"/>
      <c r="GW432" s="114"/>
      <c r="GX432" s="114"/>
      <c r="GY432" s="114"/>
      <c r="GZ432" s="114"/>
      <c r="HA432" s="114"/>
      <c r="HB432" s="114"/>
      <c r="HC432" s="114"/>
      <c r="HD432" s="114"/>
      <c r="HE432" s="114"/>
      <c r="HF432" s="114"/>
      <c r="HG432" s="114"/>
      <c r="HH432" s="114"/>
      <c r="HI432" s="114"/>
      <c r="HJ432" s="114"/>
      <c r="HK432" s="114"/>
      <c r="HL432" s="114"/>
      <c r="HM432" s="114"/>
      <c r="HN432" s="114"/>
      <c r="HO432" s="114"/>
      <c r="HP432" s="114"/>
      <c r="HQ432" s="114"/>
      <c r="HR432" s="114"/>
      <c r="HS432" s="114"/>
      <c r="HT432" s="114"/>
      <c r="HU432" s="114"/>
      <c r="HV432" s="114"/>
      <c r="HW432" s="114"/>
      <c r="HX432" s="114"/>
      <c r="HY432" s="114"/>
      <c r="HZ432" s="114"/>
      <c r="IA432" s="114"/>
      <c r="IB432" s="114"/>
      <c r="IC432" s="114"/>
      <c r="ID432" s="114"/>
      <c r="IE432" s="114"/>
      <c r="IF432" s="114"/>
      <c r="IG432" s="114"/>
      <c r="IH432" s="114"/>
      <c r="II432" s="114"/>
      <c r="IJ432" s="114"/>
      <c r="IK432" s="114"/>
      <c r="IL432" s="114"/>
      <c r="IM432" s="114"/>
      <c r="IN432" s="114"/>
      <c r="IO432" s="114"/>
      <c r="IP432" s="114"/>
      <c r="IQ432" s="114"/>
      <c r="IR432" s="114"/>
      <c r="IS432" s="114"/>
      <c r="IT432" s="114"/>
      <c r="IU432" s="114"/>
      <c r="IV432" s="114"/>
      <c r="IW432" s="114"/>
      <c r="IX432" s="114"/>
      <c r="IY432" s="114"/>
      <c r="IZ432" s="114"/>
      <c r="JA432" s="114"/>
      <c r="JB432" s="114"/>
      <c r="JC432" s="114"/>
      <c r="JD432" s="114"/>
      <c r="JE432" s="114"/>
      <c r="JF432" s="114"/>
      <c r="JG432" s="114"/>
      <c r="JH432" s="114"/>
      <c r="JI432" s="114"/>
      <c r="JJ432" s="114"/>
      <c r="JK432" s="114"/>
      <c r="JL432" s="114"/>
      <c r="JM432" s="114"/>
      <c r="JN432" s="114"/>
      <c r="JO432" s="114"/>
      <c r="JP432" s="114"/>
      <c r="JQ432" s="114"/>
      <c r="JR432" s="114"/>
      <c r="JS432" s="114"/>
      <c r="JT432" s="114"/>
      <c r="JU432" s="114"/>
      <c r="JV432" s="114"/>
      <c r="JW432" s="114"/>
      <c r="JX432" s="114"/>
      <c r="JY432" s="114"/>
      <c r="JZ432" s="114"/>
      <c r="KA432" s="114"/>
      <c r="KB432" s="114"/>
      <c r="KC432" s="114"/>
      <c r="KD432" s="114"/>
      <c r="KE432" s="114"/>
      <c r="KF432" s="114"/>
      <c r="KG432" s="114"/>
      <c r="KH432" s="114"/>
      <c r="KI432" s="114"/>
      <c r="KJ432" s="114"/>
      <c r="KK432" s="114"/>
      <c r="KL432" s="114"/>
      <c r="KM432" s="114"/>
      <c r="KN432" s="114"/>
      <c r="KO432" s="114"/>
      <c r="KP432" s="114"/>
      <c r="KQ432" s="114"/>
      <c r="KR432" s="114"/>
      <c r="KS432" s="114"/>
      <c r="KT432" s="114"/>
      <c r="KU432" s="114"/>
      <c r="KV432" s="114"/>
      <c r="KW432" s="114"/>
      <c r="KX432" s="114"/>
      <c r="KY432" s="114"/>
      <c r="KZ432" s="114"/>
      <c r="LA432" s="114"/>
      <c r="LB432" s="114"/>
      <c r="LC432" s="114"/>
    </row>
    <row r="433" spans="1:315" s="139" customFormat="1" ht="25" customHeight="1">
      <c r="A433" s="137"/>
      <c r="B433" s="170"/>
      <c r="C433" s="171"/>
      <c r="D433" s="172"/>
      <c r="E433" s="173"/>
      <c r="F433" s="173"/>
      <c r="G433" s="173"/>
      <c r="H433" s="174"/>
      <c r="I433" s="137"/>
      <c r="J433" s="175" t="str">
        <f t="shared" si="12"/>
        <v/>
      </c>
      <c r="K433" s="176"/>
      <c r="L433" s="177" t="str">
        <f t="shared" si="13"/>
        <v/>
      </c>
      <c r="M433" s="176"/>
      <c r="N433" s="177" t="str">
        <f t="shared" si="14"/>
        <v/>
      </c>
      <c r="O433" s="176"/>
      <c r="P433" s="177" t="str">
        <f t="shared" si="15"/>
        <v/>
      </c>
      <c r="Q433" s="178"/>
      <c r="R433" s="137"/>
      <c r="S433" s="175" t="str">
        <f t="shared" si="16"/>
        <v/>
      </c>
      <c r="T433" s="176"/>
      <c r="U433" s="177" t="str">
        <f t="shared" si="17"/>
        <v/>
      </c>
      <c r="V433" s="176"/>
      <c r="W433" s="177" t="str">
        <f t="shared" si="18"/>
        <v/>
      </c>
      <c r="X433" s="176"/>
      <c r="Y433" s="179" t="str">
        <f t="shared" si="19"/>
        <v/>
      </c>
      <c r="Z433" s="180"/>
      <c r="AA433" s="137"/>
      <c r="AB433" s="181"/>
      <c r="AC433" s="182" t="str">
        <f t="shared" si="10"/>
        <v/>
      </c>
      <c r="AD433" s="183" t="str">
        <f t="shared" si="11"/>
        <v/>
      </c>
      <c r="AE433" s="184"/>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7"/>
      <c r="BE433" s="137"/>
      <c r="BF433" s="137"/>
      <c r="BG433" s="137"/>
      <c r="BH433" s="137"/>
      <c r="BI433" s="137"/>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c r="EV433" s="114"/>
      <c r="EW433" s="114"/>
      <c r="EX433" s="114"/>
      <c r="EY433" s="114"/>
      <c r="EZ433" s="114"/>
      <c r="FA433" s="114"/>
      <c r="FB433" s="114"/>
      <c r="FC433" s="114"/>
      <c r="FD433" s="114"/>
      <c r="FE433" s="114"/>
      <c r="FF433" s="114"/>
      <c r="FG433" s="114"/>
      <c r="FH433" s="114"/>
      <c r="FI433" s="114"/>
      <c r="FJ433" s="114"/>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c r="GJ433" s="114"/>
      <c r="GK433" s="114"/>
      <c r="GL433" s="114"/>
      <c r="GM433" s="114"/>
      <c r="GN433" s="114"/>
      <c r="GO433" s="114"/>
      <c r="GP433" s="114"/>
      <c r="GQ433" s="114"/>
      <c r="GR433" s="114"/>
      <c r="GS433" s="114"/>
      <c r="GT433" s="114"/>
      <c r="GU433" s="114"/>
      <c r="GV433" s="114"/>
      <c r="GW433" s="114"/>
      <c r="GX433" s="114"/>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c r="IC433" s="114"/>
      <c r="ID433" s="114"/>
      <c r="IE433" s="114"/>
      <c r="IF433" s="114"/>
      <c r="IG433" s="114"/>
      <c r="IH433" s="114"/>
      <c r="II433" s="114"/>
      <c r="IJ433" s="114"/>
      <c r="IK433" s="114"/>
      <c r="IL433" s="114"/>
      <c r="IM433" s="114"/>
      <c r="IN433" s="114"/>
      <c r="IO433" s="114"/>
      <c r="IP433" s="114"/>
      <c r="IQ433" s="114"/>
      <c r="IR433" s="114"/>
      <c r="IS433" s="114"/>
      <c r="IT433" s="114"/>
      <c r="IU433" s="114"/>
      <c r="IV433" s="114"/>
      <c r="IW433" s="114"/>
      <c r="IX433" s="114"/>
      <c r="IY433" s="114"/>
      <c r="IZ433" s="114"/>
      <c r="JA433" s="114"/>
      <c r="JB433" s="114"/>
      <c r="JC433" s="114"/>
      <c r="JD433" s="114"/>
      <c r="JE433" s="114"/>
      <c r="JF433" s="114"/>
      <c r="JG433" s="114"/>
      <c r="JH433" s="114"/>
      <c r="JI433" s="114"/>
      <c r="JJ433" s="114"/>
      <c r="JK433" s="114"/>
      <c r="JL433" s="114"/>
      <c r="JM433" s="114"/>
      <c r="JN433" s="114"/>
      <c r="JO433" s="114"/>
      <c r="JP433" s="114"/>
      <c r="JQ433" s="114"/>
      <c r="JR433" s="114"/>
      <c r="JS433" s="114"/>
      <c r="JT433" s="114"/>
      <c r="JU433" s="114"/>
      <c r="JV433" s="114"/>
      <c r="JW433" s="114"/>
      <c r="JX433" s="114"/>
      <c r="JY433" s="114"/>
      <c r="JZ433" s="114"/>
      <c r="KA433" s="114"/>
      <c r="KB433" s="114"/>
      <c r="KC433" s="114"/>
      <c r="KD433" s="114"/>
      <c r="KE433" s="114"/>
      <c r="KF433" s="114"/>
      <c r="KG433" s="114"/>
      <c r="KH433" s="114"/>
      <c r="KI433" s="114"/>
      <c r="KJ433" s="114"/>
      <c r="KK433" s="114"/>
      <c r="KL433" s="114"/>
      <c r="KM433" s="114"/>
      <c r="KN433" s="114"/>
      <c r="KO433" s="114"/>
      <c r="KP433" s="114"/>
      <c r="KQ433" s="114"/>
      <c r="KR433" s="114"/>
      <c r="KS433" s="114"/>
      <c r="KT433" s="114"/>
      <c r="KU433" s="114"/>
      <c r="KV433" s="114"/>
      <c r="KW433" s="114"/>
      <c r="KX433" s="114"/>
      <c r="KY433" s="114"/>
      <c r="KZ433" s="114"/>
      <c r="LA433" s="114"/>
      <c r="LB433" s="114"/>
      <c r="LC433" s="114"/>
    </row>
    <row r="434" spans="1:315" s="139" customFormat="1" ht="25" customHeight="1">
      <c r="A434" s="137"/>
      <c r="B434" s="170"/>
      <c r="C434" s="171"/>
      <c r="D434" s="172"/>
      <c r="E434" s="173"/>
      <c r="F434" s="173"/>
      <c r="G434" s="173"/>
      <c r="H434" s="174"/>
      <c r="I434" s="137"/>
      <c r="J434" s="175" t="str">
        <f t="shared" si="12"/>
        <v/>
      </c>
      <c r="K434" s="176"/>
      <c r="L434" s="177" t="str">
        <f t="shared" si="13"/>
        <v/>
      </c>
      <c r="M434" s="176"/>
      <c r="N434" s="177" t="str">
        <f t="shared" si="14"/>
        <v/>
      </c>
      <c r="O434" s="176"/>
      <c r="P434" s="177" t="str">
        <f t="shared" si="15"/>
        <v/>
      </c>
      <c r="Q434" s="178"/>
      <c r="R434" s="137"/>
      <c r="S434" s="175" t="str">
        <f t="shared" si="16"/>
        <v/>
      </c>
      <c r="T434" s="176"/>
      <c r="U434" s="177" t="str">
        <f t="shared" si="17"/>
        <v/>
      </c>
      <c r="V434" s="176"/>
      <c r="W434" s="177" t="str">
        <f t="shared" si="18"/>
        <v/>
      </c>
      <c r="X434" s="176"/>
      <c r="Y434" s="179" t="str">
        <f t="shared" si="19"/>
        <v/>
      </c>
      <c r="Z434" s="180"/>
      <c r="AA434" s="137"/>
      <c r="AB434" s="181"/>
      <c r="AC434" s="182" t="str">
        <f t="shared" si="10"/>
        <v/>
      </c>
      <c r="AD434" s="183" t="str">
        <f t="shared" si="11"/>
        <v/>
      </c>
      <c r="AE434" s="184"/>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7"/>
      <c r="BE434" s="137"/>
      <c r="BF434" s="137"/>
      <c r="BG434" s="137"/>
      <c r="BH434" s="137"/>
      <c r="BI434" s="137"/>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4"/>
      <c r="CP434" s="114"/>
      <c r="CQ434" s="114"/>
      <c r="CR434" s="114"/>
      <c r="CS434" s="114"/>
      <c r="CT434" s="114"/>
      <c r="CU434" s="114"/>
      <c r="CV434" s="114"/>
      <c r="CW434" s="114"/>
      <c r="CX434" s="114"/>
      <c r="CY434" s="114"/>
      <c r="CZ434" s="114"/>
      <c r="DA434" s="114"/>
      <c r="DB434" s="114"/>
      <c r="DC434" s="114"/>
      <c r="DD434" s="114"/>
      <c r="DE434" s="114"/>
      <c r="DF434" s="114"/>
      <c r="DG434" s="114"/>
      <c r="DH434" s="114"/>
      <c r="DI434" s="114"/>
      <c r="DJ434" s="114"/>
      <c r="DK434" s="114"/>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14"/>
      <c r="EH434" s="114"/>
      <c r="EI434" s="114"/>
      <c r="EJ434" s="114"/>
      <c r="EK434" s="114"/>
      <c r="EL434" s="114"/>
      <c r="EM434" s="114"/>
      <c r="EN434" s="114"/>
      <c r="EO434" s="114"/>
      <c r="EP434" s="114"/>
      <c r="EQ434" s="114"/>
      <c r="ER434" s="114"/>
      <c r="ES434" s="114"/>
      <c r="ET434" s="114"/>
      <c r="EU434" s="114"/>
      <c r="EV434" s="114"/>
      <c r="EW434" s="114"/>
      <c r="EX434" s="114"/>
      <c r="EY434" s="114"/>
      <c r="EZ434" s="114"/>
      <c r="FA434" s="114"/>
      <c r="FB434" s="114"/>
      <c r="FC434" s="114"/>
      <c r="FD434" s="114"/>
      <c r="FE434" s="114"/>
      <c r="FF434" s="114"/>
      <c r="FG434" s="114"/>
      <c r="FH434" s="114"/>
      <c r="FI434" s="114"/>
      <c r="FJ434" s="114"/>
      <c r="FK434" s="114"/>
      <c r="FL434" s="114"/>
      <c r="FM434" s="114"/>
      <c r="FN434" s="114"/>
      <c r="FO434" s="114"/>
      <c r="FP434" s="114"/>
      <c r="FQ434" s="114"/>
      <c r="FR434" s="114"/>
      <c r="FS434" s="114"/>
      <c r="FT434" s="114"/>
      <c r="FU434" s="114"/>
      <c r="FV434" s="114"/>
      <c r="FW434" s="114"/>
      <c r="FX434" s="114"/>
      <c r="FY434" s="114"/>
      <c r="FZ434" s="114"/>
      <c r="GA434" s="114"/>
      <c r="GB434" s="114"/>
      <c r="GC434" s="114"/>
      <c r="GD434" s="114"/>
      <c r="GE434" s="114"/>
      <c r="GF434" s="114"/>
      <c r="GG434" s="114"/>
      <c r="GH434" s="114"/>
      <c r="GI434" s="114"/>
      <c r="GJ434" s="114"/>
      <c r="GK434" s="114"/>
      <c r="GL434" s="114"/>
      <c r="GM434" s="114"/>
      <c r="GN434" s="114"/>
      <c r="GO434" s="114"/>
      <c r="GP434" s="114"/>
      <c r="GQ434" s="114"/>
      <c r="GR434" s="114"/>
      <c r="GS434" s="114"/>
      <c r="GT434" s="114"/>
      <c r="GU434" s="114"/>
      <c r="GV434" s="114"/>
      <c r="GW434" s="114"/>
      <c r="GX434" s="114"/>
      <c r="GY434" s="114"/>
      <c r="GZ434" s="114"/>
      <c r="HA434" s="114"/>
      <c r="HB434" s="114"/>
      <c r="HC434" s="114"/>
      <c r="HD434" s="114"/>
      <c r="HE434" s="114"/>
      <c r="HF434" s="114"/>
      <c r="HG434" s="114"/>
      <c r="HH434" s="114"/>
      <c r="HI434" s="114"/>
      <c r="HJ434" s="114"/>
      <c r="HK434" s="114"/>
      <c r="HL434" s="114"/>
      <c r="HM434" s="114"/>
      <c r="HN434" s="114"/>
      <c r="HO434" s="114"/>
      <c r="HP434" s="114"/>
      <c r="HQ434" s="114"/>
      <c r="HR434" s="114"/>
      <c r="HS434" s="114"/>
      <c r="HT434" s="114"/>
      <c r="HU434" s="114"/>
      <c r="HV434" s="114"/>
      <c r="HW434" s="114"/>
      <c r="HX434" s="114"/>
      <c r="HY434" s="114"/>
      <c r="HZ434" s="114"/>
      <c r="IA434" s="114"/>
      <c r="IB434" s="114"/>
      <c r="IC434" s="114"/>
      <c r="ID434" s="114"/>
      <c r="IE434" s="114"/>
      <c r="IF434" s="114"/>
      <c r="IG434" s="114"/>
      <c r="IH434" s="114"/>
      <c r="II434" s="114"/>
      <c r="IJ434" s="114"/>
      <c r="IK434" s="114"/>
      <c r="IL434" s="114"/>
      <c r="IM434" s="114"/>
      <c r="IN434" s="114"/>
      <c r="IO434" s="114"/>
      <c r="IP434" s="114"/>
      <c r="IQ434" s="114"/>
      <c r="IR434" s="114"/>
      <c r="IS434" s="114"/>
      <c r="IT434" s="114"/>
      <c r="IU434" s="114"/>
      <c r="IV434" s="114"/>
      <c r="IW434" s="114"/>
      <c r="IX434" s="114"/>
      <c r="IY434" s="114"/>
      <c r="IZ434" s="114"/>
      <c r="JA434" s="114"/>
      <c r="JB434" s="114"/>
      <c r="JC434" s="114"/>
      <c r="JD434" s="114"/>
      <c r="JE434" s="114"/>
      <c r="JF434" s="114"/>
      <c r="JG434" s="114"/>
      <c r="JH434" s="114"/>
      <c r="JI434" s="114"/>
      <c r="JJ434" s="114"/>
      <c r="JK434" s="114"/>
      <c r="JL434" s="114"/>
      <c r="JM434" s="114"/>
      <c r="JN434" s="114"/>
      <c r="JO434" s="114"/>
      <c r="JP434" s="114"/>
      <c r="JQ434" s="114"/>
      <c r="JR434" s="114"/>
      <c r="JS434" s="114"/>
      <c r="JT434" s="114"/>
      <c r="JU434" s="114"/>
      <c r="JV434" s="114"/>
      <c r="JW434" s="114"/>
      <c r="JX434" s="114"/>
      <c r="JY434" s="114"/>
      <c r="JZ434" s="114"/>
      <c r="KA434" s="114"/>
      <c r="KB434" s="114"/>
      <c r="KC434" s="114"/>
      <c r="KD434" s="114"/>
      <c r="KE434" s="114"/>
      <c r="KF434" s="114"/>
      <c r="KG434" s="114"/>
      <c r="KH434" s="114"/>
      <c r="KI434" s="114"/>
      <c r="KJ434" s="114"/>
      <c r="KK434" s="114"/>
      <c r="KL434" s="114"/>
      <c r="KM434" s="114"/>
      <c r="KN434" s="114"/>
      <c r="KO434" s="114"/>
      <c r="KP434" s="114"/>
      <c r="KQ434" s="114"/>
      <c r="KR434" s="114"/>
      <c r="KS434" s="114"/>
      <c r="KT434" s="114"/>
      <c r="KU434" s="114"/>
      <c r="KV434" s="114"/>
      <c r="KW434" s="114"/>
      <c r="KX434" s="114"/>
      <c r="KY434" s="114"/>
      <c r="KZ434" s="114"/>
      <c r="LA434" s="114"/>
      <c r="LB434" s="114"/>
      <c r="LC434" s="114"/>
    </row>
    <row r="435" spans="1:315" s="139" customFormat="1" ht="25" customHeight="1">
      <c r="A435" s="137"/>
      <c r="B435" s="170"/>
      <c r="C435" s="171"/>
      <c r="D435" s="172"/>
      <c r="E435" s="173"/>
      <c r="F435" s="173"/>
      <c r="G435" s="173"/>
      <c r="H435" s="174"/>
      <c r="I435" s="137"/>
      <c r="J435" s="175" t="str">
        <f t="shared" si="12"/>
        <v/>
      </c>
      <c r="K435" s="176"/>
      <c r="L435" s="177" t="str">
        <f t="shared" si="13"/>
        <v/>
      </c>
      <c r="M435" s="176"/>
      <c r="N435" s="177" t="str">
        <f t="shared" si="14"/>
        <v/>
      </c>
      <c r="O435" s="176"/>
      <c r="P435" s="177" t="str">
        <f t="shared" si="15"/>
        <v/>
      </c>
      <c r="Q435" s="178"/>
      <c r="R435" s="137"/>
      <c r="S435" s="175" t="str">
        <f t="shared" si="16"/>
        <v/>
      </c>
      <c r="T435" s="176"/>
      <c r="U435" s="177" t="str">
        <f t="shared" si="17"/>
        <v/>
      </c>
      <c r="V435" s="176"/>
      <c r="W435" s="177" t="str">
        <f t="shared" si="18"/>
        <v/>
      </c>
      <c r="X435" s="176"/>
      <c r="Y435" s="179" t="str">
        <f t="shared" si="19"/>
        <v/>
      </c>
      <c r="Z435" s="180"/>
      <c r="AA435" s="137"/>
      <c r="AB435" s="181"/>
      <c r="AC435" s="182" t="str">
        <f t="shared" si="10"/>
        <v/>
      </c>
      <c r="AD435" s="183" t="str">
        <f t="shared" si="11"/>
        <v/>
      </c>
      <c r="AE435" s="184"/>
      <c r="AF435" s="137"/>
      <c r="AG435" s="137"/>
      <c r="AH435" s="137"/>
      <c r="AI435" s="137"/>
      <c r="AJ435" s="137"/>
      <c r="AK435" s="137"/>
      <c r="AL435" s="137"/>
      <c r="AM435" s="137"/>
      <c r="AN435" s="137"/>
      <c r="AO435" s="137"/>
      <c r="AP435" s="137"/>
      <c r="AQ435" s="137"/>
      <c r="AR435" s="137"/>
      <c r="AS435" s="137"/>
      <c r="AT435" s="137"/>
      <c r="AU435" s="137"/>
      <c r="AV435" s="137"/>
      <c r="AW435" s="137"/>
      <c r="AX435" s="137"/>
      <c r="AY435" s="137"/>
      <c r="AZ435" s="137"/>
      <c r="BA435" s="137"/>
      <c r="BB435" s="137"/>
      <c r="BC435" s="137"/>
      <c r="BD435" s="137"/>
      <c r="BE435" s="137"/>
      <c r="BF435" s="137"/>
      <c r="BG435" s="137"/>
      <c r="BH435" s="137"/>
      <c r="BI435" s="137"/>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CH435" s="114"/>
      <c r="CI435" s="114"/>
      <c r="CJ435" s="114"/>
      <c r="CK435" s="114"/>
      <c r="CL435" s="114"/>
      <c r="CM435" s="114"/>
      <c r="CN435" s="114"/>
      <c r="CO435" s="114"/>
      <c r="CP435" s="114"/>
      <c r="CQ435" s="114"/>
      <c r="CR435" s="114"/>
      <c r="CS435" s="114"/>
      <c r="CT435" s="114"/>
      <c r="CU435" s="114"/>
      <c r="CV435" s="114"/>
      <c r="CW435" s="114"/>
      <c r="CX435" s="114"/>
      <c r="CY435" s="114"/>
      <c r="CZ435" s="114"/>
      <c r="DA435" s="114"/>
      <c r="DB435" s="114"/>
      <c r="DC435" s="114"/>
      <c r="DD435" s="114"/>
      <c r="DE435" s="114"/>
      <c r="DF435" s="114"/>
      <c r="DG435" s="114"/>
      <c r="DH435" s="114"/>
      <c r="DI435" s="114"/>
      <c r="DJ435" s="114"/>
      <c r="DK435" s="114"/>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14"/>
      <c r="EH435" s="114"/>
      <c r="EI435" s="114"/>
      <c r="EJ435" s="114"/>
      <c r="EK435" s="114"/>
      <c r="EL435" s="114"/>
      <c r="EM435" s="114"/>
      <c r="EN435" s="114"/>
      <c r="EO435" s="114"/>
      <c r="EP435" s="114"/>
      <c r="EQ435" s="114"/>
      <c r="ER435" s="114"/>
      <c r="ES435" s="114"/>
      <c r="ET435" s="114"/>
      <c r="EU435" s="114"/>
      <c r="EV435" s="114"/>
      <c r="EW435" s="114"/>
      <c r="EX435" s="114"/>
      <c r="EY435" s="114"/>
      <c r="EZ435" s="114"/>
      <c r="FA435" s="114"/>
      <c r="FB435" s="114"/>
      <c r="FC435" s="114"/>
      <c r="FD435" s="114"/>
      <c r="FE435" s="114"/>
      <c r="FF435" s="114"/>
      <c r="FG435" s="114"/>
      <c r="FH435" s="114"/>
      <c r="FI435" s="114"/>
      <c r="FJ435" s="114"/>
      <c r="FK435" s="114"/>
      <c r="FL435" s="114"/>
      <c r="FM435" s="114"/>
      <c r="FN435" s="114"/>
      <c r="FO435" s="114"/>
      <c r="FP435" s="114"/>
      <c r="FQ435" s="114"/>
      <c r="FR435" s="114"/>
      <c r="FS435" s="114"/>
      <c r="FT435" s="114"/>
      <c r="FU435" s="114"/>
      <c r="FV435" s="114"/>
      <c r="FW435" s="114"/>
      <c r="FX435" s="114"/>
      <c r="FY435" s="114"/>
      <c r="FZ435" s="114"/>
      <c r="GA435" s="114"/>
      <c r="GB435" s="114"/>
      <c r="GC435" s="114"/>
      <c r="GD435" s="114"/>
      <c r="GE435" s="114"/>
      <c r="GF435" s="114"/>
      <c r="GG435" s="114"/>
      <c r="GH435" s="114"/>
      <c r="GI435" s="114"/>
      <c r="GJ435" s="114"/>
      <c r="GK435" s="114"/>
      <c r="GL435" s="114"/>
      <c r="GM435" s="114"/>
      <c r="GN435" s="114"/>
      <c r="GO435" s="114"/>
      <c r="GP435" s="114"/>
      <c r="GQ435" s="114"/>
      <c r="GR435" s="114"/>
      <c r="GS435" s="114"/>
      <c r="GT435" s="114"/>
      <c r="GU435" s="114"/>
      <c r="GV435" s="114"/>
      <c r="GW435" s="114"/>
      <c r="GX435" s="114"/>
      <c r="GY435" s="114"/>
      <c r="GZ435" s="114"/>
      <c r="HA435" s="114"/>
      <c r="HB435" s="114"/>
      <c r="HC435" s="114"/>
      <c r="HD435" s="114"/>
      <c r="HE435" s="114"/>
      <c r="HF435" s="114"/>
      <c r="HG435" s="114"/>
      <c r="HH435" s="114"/>
      <c r="HI435" s="114"/>
      <c r="HJ435" s="114"/>
      <c r="HK435" s="114"/>
      <c r="HL435" s="114"/>
      <c r="HM435" s="114"/>
      <c r="HN435" s="114"/>
      <c r="HO435" s="114"/>
      <c r="HP435" s="114"/>
      <c r="HQ435" s="114"/>
      <c r="HR435" s="114"/>
      <c r="HS435" s="114"/>
      <c r="HT435" s="114"/>
      <c r="HU435" s="114"/>
      <c r="HV435" s="114"/>
      <c r="HW435" s="114"/>
      <c r="HX435" s="114"/>
      <c r="HY435" s="114"/>
      <c r="HZ435" s="114"/>
      <c r="IA435" s="114"/>
      <c r="IB435" s="114"/>
      <c r="IC435" s="114"/>
      <c r="ID435" s="114"/>
      <c r="IE435" s="114"/>
      <c r="IF435" s="114"/>
      <c r="IG435" s="114"/>
      <c r="IH435" s="114"/>
      <c r="II435" s="114"/>
      <c r="IJ435" s="114"/>
      <c r="IK435" s="114"/>
      <c r="IL435" s="114"/>
      <c r="IM435" s="114"/>
      <c r="IN435" s="114"/>
      <c r="IO435" s="114"/>
      <c r="IP435" s="114"/>
      <c r="IQ435" s="114"/>
      <c r="IR435" s="114"/>
      <c r="IS435" s="114"/>
      <c r="IT435" s="114"/>
      <c r="IU435" s="114"/>
      <c r="IV435" s="114"/>
      <c r="IW435" s="114"/>
      <c r="IX435" s="114"/>
      <c r="IY435" s="114"/>
      <c r="IZ435" s="114"/>
      <c r="JA435" s="114"/>
      <c r="JB435" s="114"/>
      <c r="JC435" s="114"/>
      <c r="JD435" s="114"/>
      <c r="JE435" s="114"/>
      <c r="JF435" s="114"/>
      <c r="JG435" s="114"/>
      <c r="JH435" s="114"/>
      <c r="JI435" s="114"/>
      <c r="JJ435" s="114"/>
      <c r="JK435" s="114"/>
      <c r="JL435" s="114"/>
      <c r="JM435" s="114"/>
      <c r="JN435" s="114"/>
      <c r="JO435" s="114"/>
      <c r="JP435" s="114"/>
      <c r="JQ435" s="114"/>
      <c r="JR435" s="114"/>
      <c r="JS435" s="114"/>
      <c r="JT435" s="114"/>
      <c r="JU435" s="114"/>
      <c r="JV435" s="114"/>
      <c r="JW435" s="114"/>
      <c r="JX435" s="114"/>
      <c r="JY435" s="114"/>
      <c r="JZ435" s="114"/>
      <c r="KA435" s="114"/>
      <c r="KB435" s="114"/>
      <c r="KC435" s="114"/>
      <c r="KD435" s="114"/>
      <c r="KE435" s="114"/>
      <c r="KF435" s="114"/>
      <c r="KG435" s="114"/>
      <c r="KH435" s="114"/>
      <c r="KI435" s="114"/>
      <c r="KJ435" s="114"/>
      <c r="KK435" s="114"/>
      <c r="KL435" s="114"/>
      <c r="KM435" s="114"/>
      <c r="KN435" s="114"/>
      <c r="KO435" s="114"/>
      <c r="KP435" s="114"/>
      <c r="KQ435" s="114"/>
      <c r="KR435" s="114"/>
      <c r="KS435" s="114"/>
      <c r="KT435" s="114"/>
      <c r="KU435" s="114"/>
      <c r="KV435" s="114"/>
      <c r="KW435" s="114"/>
      <c r="KX435" s="114"/>
      <c r="KY435" s="114"/>
      <c r="KZ435" s="114"/>
      <c r="LA435" s="114"/>
      <c r="LB435" s="114"/>
      <c r="LC435" s="114"/>
    </row>
    <row r="436" spans="1:315" s="139" customFormat="1" ht="25" customHeight="1">
      <c r="A436" s="137"/>
      <c r="B436" s="170"/>
      <c r="C436" s="171"/>
      <c r="D436" s="172"/>
      <c r="E436" s="173"/>
      <c r="F436" s="173"/>
      <c r="G436" s="173"/>
      <c r="H436" s="174"/>
      <c r="I436" s="137"/>
      <c r="J436" s="175" t="str">
        <f t="shared" si="12"/>
        <v/>
      </c>
      <c r="K436" s="176"/>
      <c r="L436" s="177" t="str">
        <f t="shared" si="13"/>
        <v/>
      </c>
      <c r="M436" s="176"/>
      <c r="N436" s="177" t="str">
        <f t="shared" si="14"/>
        <v/>
      </c>
      <c r="O436" s="176"/>
      <c r="P436" s="177" t="str">
        <f t="shared" si="15"/>
        <v/>
      </c>
      <c r="Q436" s="178"/>
      <c r="R436" s="137"/>
      <c r="S436" s="175" t="str">
        <f t="shared" si="16"/>
        <v/>
      </c>
      <c r="T436" s="176"/>
      <c r="U436" s="177" t="str">
        <f t="shared" si="17"/>
        <v/>
      </c>
      <c r="V436" s="176"/>
      <c r="W436" s="177" t="str">
        <f t="shared" si="18"/>
        <v/>
      </c>
      <c r="X436" s="176"/>
      <c r="Y436" s="179" t="str">
        <f t="shared" si="19"/>
        <v/>
      </c>
      <c r="Z436" s="180"/>
      <c r="AA436" s="137"/>
      <c r="AB436" s="181"/>
      <c r="AC436" s="182" t="str">
        <f t="shared" si="10"/>
        <v/>
      </c>
      <c r="AD436" s="183" t="str">
        <f t="shared" si="11"/>
        <v/>
      </c>
      <c r="AE436" s="184"/>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7"/>
      <c r="BE436" s="137"/>
      <c r="BF436" s="137"/>
      <c r="BG436" s="137"/>
      <c r="BH436" s="137"/>
      <c r="BI436" s="137"/>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c r="EV436" s="114"/>
      <c r="EW436" s="114"/>
      <c r="EX436" s="114"/>
      <c r="EY436" s="114"/>
      <c r="EZ436" s="114"/>
      <c r="FA436" s="114"/>
      <c r="FB436" s="114"/>
      <c r="FC436" s="114"/>
      <c r="FD436" s="114"/>
      <c r="FE436" s="114"/>
      <c r="FF436" s="114"/>
      <c r="FG436" s="114"/>
      <c r="FH436" s="114"/>
      <c r="FI436" s="114"/>
      <c r="FJ436" s="114"/>
      <c r="FK436" s="114"/>
      <c r="FL436" s="114"/>
      <c r="FM436" s="114"/>
      <c r="FN436" s="114"/>
      <c r="FO436" s="114"/>
      <c r="FP436" s="114"/>
      <c r="FQ436" s="114"/>
      <c r="FR436" s="114"/>
      <c r="FS436" s="114"/>
      <c r="FT436" s="114"/>
      <c r="FU436" s="114"/>
      <c r="FV436" s="114"/>
      <c r="FW436" s="114"/>
      <c r="FX436" s="114"/>
      <c r="FY436" s="114"/>
      <c r="FZ436" s="114"/>
      <c r="GA436" s="114"/>
      <c r="GB436" s="114"/>
      <c r="GC436" s="114"/>
      <c r="GD436" s="114"/>
      <c r="GE436" s="114"/>
      <c r="GF436" s="114"/>
      <c r="GG436" s="114"/>
      <c r="GH436" s="114"/>
      <c r="GI436" s="114"/>
      <c r="GJ436" s="114"/>
      <c r="GK436" s="114"/>
      <c r="GL436" s="114"/>
      <c r="GM436" s="114"/>
      <c r="GN436" s="114"/>
      <c r="GO436" s="114"/>
      <c r="GP436" s="114"/>
      <c r="GQ436" s="114"/>
      <c r="GR436" s="114"/>
      <c r="GS436" s="114"/>
      <c r="GT436" s="114"/>
      <c r="GU436" s="114"/>
      <c r="GV436" s="114"/>
      <c r="GW436" s="114"/>
      <c r="GX436" s="114"/>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c r="IC436" s="114"/>
      <c r="ID436" s="114"/>
      <c r="IE436" s="114"/>
      <c r="IF436" s="114"/>
      <c r="IG436" s="114"/>
      <c r="IH436" s="114"/>
      <c r="II436" s="114"/>
      <c r="IJ436" s="114"/>
      <c r="IK436" s="114"/>
      <c r="IL436" s="114"/>
      <c r="IM436" s="114"/>
      <c r="IN436" s="114"/>
      <c r="IO436" s="114"/>
      <c r="IP436" s="114"/>
      <c r="IQ436" s="114"/>
      <c r="IR436" s="114"/>
      <c r="IS436" s="114"/>
      <c r="IT436" s="114"/>
      <c r="IU436" s="114"/>
      <c r="IV436" s="114"/>
      <c r="IW436" s="114"/>
      <c r="IX436" s="114"/>
      <c r="IY436" s="114"/>
      <c r="IZ436" s="114"/>
      <c r="JA436" s="114"/>
      <c r="JB436" s="114"/>
      <c r="JC436" s="114"/>
      <c r="JD436" s="114"/>
      <c r="JE436" s="114"/>
      <c r="JF436" s="114"/>
      <c r="JG436" s="114"/>
      <c r="JH436" s="114"/>
      <c r="JI436" s="114"/>
      <c r="JJ436" s="114"/>
      <c r="JK436" s="114"/>
      <c r="JL436" s="114"/>
      <c r="JM436" s="114"/>
      <c r="JN436" s="114"/>
      <c r="JO436" s="114"/>
      <c r="JP436" s="114"/>
      <c r="JQ436" s="114"/>
      <c r="JR436" s="114"/>
      <c r="JS436" s="114"/>
      <c r="JT436" s="114"/>
      <c r="JU436" s="114"/>
      <c r="JV436" s="114"/>
      <c r="JW436" s="114"/>
      <c r="JX436" s="114"/>
      <c r="JY436" s="114"/>
      <c r="JZ436" s="114"/>
      <c r="KA436" s="114"/>
      <c r="KB436" s="114"/>
      <c r="KC436" s="114"/>
      <c r="KD436" s="114"/>
      <c r="KE436" s="114"/>
      <c r="KF436" s="114"/>
      <c r="KG436" s="114"/>
      <c r="KH436" s="114"/>
      <c r="KI436" s="114"/>
      <c r="KJ436" s="114"/>
      <c r="KK436" s="114"/>
      <c r="KL436" s="114"/>
      <c r="KM436" s="114"/>
      <c r="KN436" s="114"/>
      <c r="KO436" s="114"/>
      <c r="KP436" s="114"/>
      <c r="KQ436" s="114"/>
      <c r="KR436" s="114"/>
      <c r="KS436" s="114"/>
      <c r="KT436" s="114"/>
      <c r="KU436" s="114"/>
      <c r="KV436" s="114"/>
      <c r="KW436" s="114"/>
      <c r="KX436" s="114"/>
      <c r="KY436" s="114"/>
      <c r="KZ436" s="114"/>
      <c r="LA436" s="114"/>
      <c r="LB436" s="114"/>
      <c r="LC436" s="114"/>
    </row>
    <row r="437" spans="1:315" s="139" customFormat="1" ht="25" customHeight="1">
      <c r="A437" s="137"/>
      <c r="B437" s="170"/>
      <c r="C437" s="171"/>
      <c r="D437" s="172"/>
      <c r="E437" s="173"/>
      <c r="F437" s="173"/>
      <c r="G437" s="173"/>
      <c r="H437" s="174"/>
      <c r="I437" s="137"/>
      <c r="J437" s="175" t="str">
        <f t="shared" si="12"/>
        <v/>
      </c>
      <c r="K437" s="176"/>
      <c r="L437" s="177" t="str">
        <f t="shared" si="13"/>
        <v/>
      </c>
      <c r="M437" s="176"/>
      <c r="N437" s="177" t="str">
        <f t="shared" si="14"/>
        <v/>
      </c>
      <c r="O437" s="176"/>
      <c r="P437" s="177" t="str">
        <f t="shared" si="15"/>
        <v/>
      </c>
      <c r="Q437" s="178"/>
      <c r="R437" s="137"/>
      <c r="S437" s="175" t="str">
        <f t="shared" si="16"/>
        <v/>
      </c>
      <c r="T437" s="176"/>
      <c r="U437" s="177" t="str">
        <f t="shared" si="17"/>
        <v/>
      </c>
      <c r="V437" s="176"/>
      <c r="W437" s="177" t="str">
        <f t="shared" si="18"/>
        <v/>
      </c>
      <c r="X437" s="176"/>
      <c r="Y437" s="179" t="str">
        <f t="shared" si="19"/>
        <v/>
      </c>
      <c r="Z437" s="180"/>
      <c r="AA437" s="137"/>
      <c r="AB437" s="181"/>
      <c r="AC437" s="182" t="str">
        <f t="shared" si="10"/>
        <v/>
      </c>
      <c r="AD437" s="183" t="str">
        <f t="shared" si="11"/>
        <v/>
      </c>
      <c r="AE437" s="184"/>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7"/>
      <c r="BE437" s="137"/>
      <c r="BF437" s="137"/>
      <c r="BG437" s="137"/>
      <c r="BH437" s="137"/>
      <c r="BI437" s="137"/>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c r="FN437" s="114"/>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c r="GI437" s="114"/>
      <c r="GJ437" s="114"/>
      <c r="GK437" s="114"/>
      <c r="GL437" s="114"/>
      <c r="GM437" s="114"/>
      <c r="GN437" s="114"/>
      <c r="GO437" s="114"/>
      <c r="GP437" s="114"/>
      <c r="GQ437" s="114"/>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c r="IC437" s="114"/>
      <c r="ID437" s="114"/>
      <c r="IE437" s="114"/>
      <c r="IF437" s="114"/>
      <c r="IG437" s="114"/>
      <c r="IH437" s="114"/>
      <c r="II437" s="114"/>
      <c r="IJ437" s="114"/>
      <c r="IK437" s="114"/>
      <c r="IL437" s="114"/>
      <c r="IM437" s="114"/>
      <c r="IN437" s="114"/>
      <c r="IO437" s="114"/>
      <c r="IP437" s="114"/>
      <c r="IQ437" s="114"/>
      <c r="IR437" s="114"/>
      <c r="IS437" s="114"/>
      <c r="IT437" s="114"/>
      <c r="IU437" s="114"/>
      <c r="IV437" s="114"/>
      <c r="IW437" s="114"/>
      <c r="IX437" s="114"/>
      <c r="IY437" s="114"/>
      <c r="IZ437" s="114"/>
      <c r="JA437" s="114"/>
      <c r="JB437" s="114"/>
      <c r="JC437" s="114"/>
      <c r="JD437" s="114"/>
      <c r="JE437" s="114"/>
      <c r="JF437" s="114"/>
      <c r="JG437" s="114"/>
      <c r="JH437" s="114"/>
      <c r="JI437" s="114"/>
      <c r="JJ437" s="114"/>
      <c r="JK437" s="114"/>
      <c r="JL437" s="114"/>
      <c r="JM437" s="114"/>
      <c r="JN437" s="114"/>
      <c r="JO437" s="114"/>
      <c r="JP437" s="114"/>
      <c r="JQ437" s="114"/>
      <c r="JR437" s="114"/>
      <c r="JS437" s="114"/>
      <c r="JT437" s="114"/>
      <c r="JU437" s="114"/>
      <c r="JV437" s="114"/>
      <c r="JW437" s="114"/>
      <c r="JX437" s="114"/>
      <c r="JY437" s="114"/>
      <c r="JZ437" s="114"/>
      <c r="KA437" s="114"/>
      <c r="KB437" s="114"/>
      <c r="KC437" s="114"/>
      <c r="KD437" s="114"/>
      <c r="KE437" s="114"/>
      <c r="KF437" s="114"/>
      <c r="KG437" s="114"/>
      <c r="KH437" s="114"/>
      <c r="KI437" s="114"/>
      <c r="KJ437" s="114"/>
      <c r="KK437" s="114"/>
      <c r="KL437" s="114"/>
      <c r="KM437" s="114"/>
      <c r="KN437" s="114"/>
      <c r="KO437" s="114"/>
      <c r="KP437" s="114"/>
      <c r="KQ437" s="114"/>
      <c r="KR437" s="114"/>
      <c r="KS437" s="114"/>
      <c r="KT437" s="114"/>
      <c r="KU437" s="114"/>
      <c r="KV437" s="114"/>
      <c r="KW437" s="114"/>
      <c r="KX437" s="114"/>
      <c r="KY437" s="114"/>
      <c r="KZ437" s="114"/>
      <c r="LA437" s="114"/>
      <c r="LB437" s="114"/>
      <c r="LC437" s="114"/>
    </row>
    <row r="438" spans="1:315" s="139" customFormat="1" ht="25" customHeight="1">
      <c r="A438" s="137"/>
      <c r="B438" s="170"/>
      <c r="C438" s="171"/>
      <c r="D438" s="172"/>
      <c r="E438" s="173"/>
      <c r="F438" s="173"/>
      <c r="G438" s="173"/>
      <c r="H438" s="174"/>
      <c r="I438" s="137"/>
      <c r="J438" s="175" t="str">
        <f t="shared" si="12"/>
        <v/>
      </c>
      <c r="K438" s="176"/>
      <c r="L438" s="177" t="str">
        <f t="shared" si="13"/>
        <v/>
      </c>
      <c r="M438" s="176"/>
      <c r="N438" s="177" t="str">
        <f t="shared" si="14"/>
        <v/>
      </c>
      <c r="O438" s="176"/>
      <c r="P438" s="177" t="str">
        <f t="shared" si="15"/>
        <v/>
      </c>
      <c r="Q438" s="178"/>
      <c r="R438" s="137"/>
      <c r="S438" s="175" t="str">
        <f t="shared" si="16"/>
        <v/>
      </c>
      <c r="T438" s="176"/>
      <c r="U438" s="177" t="str">
        <f t="shared" si="17"/>
        <v/>
      </c>
      <c r="V438" s="176"/>
      <c r="W438" s="177" t="str">
        <f t="shared" si="18"/>
        <v/>
      </c>
      <c r="X438" s="176"/>
      <c r="Y438" s="179" t="str">
        <f t="shared" si="19"/>
        <v/>
      </c>
      <c r="Z438" s="180"/>
      <c r="AA438" s="137"/>
      <c r="AB438" s="181"/>
      <c r="AC438" s="182" t="str">
        <f t="shared" si="10"/>
        <v/>
      </c>
      <c r="AD438" s="183" t="str">
        <f t="shared" si="11"/>
        <v/>
      </c>
      <c r="AE438" s="184"/>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7"/>
      <c r="BE438" s="137"/>
      <c r="BF438" s="137"/>
      <c r="BG438" s="137"/>
      <c r="BH438" s="137"/>
      <c r="BI438" s="137"/>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c r="EV438" s="114"/>
      <c r="EW438" s="114"/>
      <c r="EX438" s="114"/>
      <c r="EY438" s="114"/>
      <c r="EZ438" s="114"/>
      <c r="FA438" s="114"/>
      <c r="FB438" s="114"/>
      <c r="FC438" s="114"/>
      <c r="FD438" s="114"/>
      <c r="FE438" s="114"/>
      <c r="FF438" s="114"/>
      <c r="FG438" s="114"/>
      <c r="FH438" s="114"/>
      <c r="FI438" s="114"/>
      <c r="FJ438" s="114"/>
      <c r="FK438" s="114"/>
      <c r="FL438" s="114"/>
      <c r="FM438" s="114"/>
      <c r="FN438" s="114"/>
      <c r="FO438" s="114"/>
      <c r="FP438" s="114"/>
      <c r="FQ438" s="114"/>
      <c r="FR438" s="114"/>
      <c r="FS438" s="114"/>
      <c r="FT438" s="114"/>
      <c r="FU438" s="114"/>
      <c r="FV438" s="114"/>
      <c r="FW438" s="114"/>
      <c r="FX438" s="114"/>
      <c r="FY438" s="114"/>
      <c r="FZ438" s="114"/>
      <c r="GA438" s="114"/>
      <c r="GB438" s="114"/>
      <c r="GC438" s="114"/>
      <c r="GD438" s="114"/>
      <c r="GE438" s="114"/>
      <c r="GF438" s="114"/>
      <c r="GG438" s="114"/>
      <c r="GH438" s="114"/>
      <c r="GI438" s="114"/>
      <c r="GJ438" s="114"/>
      <c r="GK438" s="114"/>
      <c r="GL438" s="114"/>
      <c r="GM438" s="114"/>
      <c r="GN438" s="114"/>
      <c r="GO438" s="114"/>
      <c r="GP438" s="114"/>
      <c r="GQ438" s="114"/>
      <c r="GR438" s="114"/>
      <c r="GS438" s="114"/>
      <c r="GT438" s="114"/>
      <c r="GU438" s="114"/>
      <c r="GV438" s="114"/>
      <c r="GW438" s="114"/>
      <c r="GX438" s="114"/>
      <c r="GY438" s="114"/>
      <c r="GZ438" s="114"/>
      <c r="HA438" s="114"/>
      <c r="HB438" s="114"/>
      <c r="HC438" s="114"/>
      <c r="HD438" s="114"/>
      <c r="HE438" s="114"/>
      <c r="HF438" s="114"/>
      <c r="HG438" s="114"/>
      <c r="HH438" s="114"/>
      <c r="HI438" s="114"/>
      <c r="HJ438" s="114"/>
      <c r="HK438" s="114"/>
      <c r="HL438" s="114"/>
      <c r="HM438" s="114"/>
      <c r="HN438" s="114"/>
      <c r="HO438" s="114"/>
      <c r="HP438" s="114"/>
      <c r="HQ438" s="114"/>
      <c r="HR438" s="114"/>
      <c r="HS438" s="114"/>
      <c r="HT438" s="114"/>
      <c r="HU438" s="114"/>
      <c r="HV438" s="114"/>
      <c r="HW438" s="114"/>
      <c r="HX438" s="114"/>
      <c r="HY438" s="114"/>
      <c r="HZ438" s="114"/>
      <c r="IA438" s="114"/>
      <c r="IB438" s="114"/>
      <c r="IC438" s="114"/>
      <c r="ID438" s="114"/>
      <c r="IE438" s="114"/>
      <c r="IF438" s="114"/>
      <c r="IG438" s="114"/>
      <c r="IH438" s="114"/>
      <c r="II438" s="114"/>
      <c r="IJ438" s="114"/>
      <c r="IK438" s="114"/>
      <c r="IL438" s="114"/>
      <c r="IM438" s="114"/>
      <c r="IN438" s="114"/>
      <c r="IO438" s="114"/>
      <c r="IP438" s="114"/>
      <c r="IQ438" s="114"/>
      <c r="IR438" s="114"/>
      <c r="IS438" s="114"/>
      <c r="IT438" s="114"/>
      <c r="IU438" s="114"/>
      <c r="IV438" s="114"/>
      <c r="IW438" s="114"/>
      <c r="IX438" s="114"/>
      <c r="IY438" s="114"/>
      <c r="IZ438" s="114"/>
      <c r="JA438" s="114"/>
      <c r="JB438" s="114"/>
      <c r="JC438" s="114"/>
      <c r="JD438" s="114"/>
      <c r="JE438" s="114"/>
      <c r="JF438" s="114"/>
      <c r="JG438" s="114"/>
      <c r="JH438" s="114"/>
      <c r="JI438" s="114"/>
      <c r="JJ438" s="114"/>
      <c r="JK438" s="114"/>
      <c r="JL438" s="114"/>
      <c r="JM438" s="114"/>
      <c r="JN438" s="114"/>
      <c r="JO438" s="114"/>
      <c r="JP438" s="114"/>
      <c r="JQ438" s="114"/>
      <c r="JR438" s="114"/>
      <c r="JS438" s="114"/>
      <c r="JT438" s="114"/>
      <c r="JU438" s="114"/>
      <c r="JV438" s="114"/>
      <c r="JW438" s="114"/>
      <c r="JX438" s="114"/>
      <c r="JY438" s="114"/>
      <c r="JZ438" s="114"/>
      <c r="KA438" s="114"/>
      <c r="KB438" s="114"/>
      <c r="KC438" s="114"/>
      <c r="KD438" s="114"/>
      <c r="KE438" s="114"/>
      <c r="KF438" s="114"/>
      <c r="KG438" s="114"/>
      <c r="KH438" s="114"/>
      <c r="KI438" s="114"/>
      <c r="KJ438" s="114"/>
      <c r="KK438" s="114"/>
      <c r="KL438" s="114"/>
      <c r="KM438" s="114"/>
      <c r="KN438" s="114"/>
      <c r="KO438" s="114"/>
      <c r="KP438" s="114"/>
      <c r="KQ438" s="114"/>
      <c r="KR438" s="114"/>
      <c r="KS438" s="114"/>
      <c r="KT438" s="114"/>
      <c r="KU438" s="114"/>
      <c r="KV438" s="114"/>
      <c r="KW438" s="114"/>
      <c r="KX438" s="114"/>
      <c r="KY438" s="114"/>
      <c r="KZ438" s="114"/>
      <c r="LA438" s="114"/>
      <c r="LB438" s="114"/>
      <c r="LC438" s="114"/>
    </row>
    <row r="439" spans="1:315" s="139" customFormat="1" ht="25" customHeight="1">
      <c r="A439" s="137"/>
      <c r="B439" s="170"/>
      <c r="C439" s="171"/>
      <c r="D439" s="172"/>
      <c r="E439" s="173"/>
      <c r="F439" s="173"/>
      <c r="G439" s="173"/>
      <c r="H439" s="174"/>
      <c r="I439" s="137"/>
      <c r="J439" s="175" t="str">
        <f t="shared" si="12"/>
        <v/>
      </c>
      <c r="K439" s="176"/>
      <c r="L439" s="177" t="str">
        <f t="shared" si="13"/>
        <v/>
      </c>
      <c r="M439" s="176"/>
      <c r="N439" s="177" t="str">
        <f t="shared" si="14"/>
        <v/>
      </c>
      <c r="O439" s="176"/>
      <c r="P439" s="177" t="str">
        <f t="shared" si="15"/>
        <v/>
      </c>
      <c r="Q439" s="178"/>
      <c r="R439" s="137"/>
      <c r="S439" s="175" t="str">
        <f t="shared" si="16"/>
        <v/>
      </c>
      <c r="T439" s="176"/>
      <c r="U439" s="177" t="str">
        <f t="shared" si="17"/>
        <v/>
      </c>
      <c r="V439" s="176"/>
      <c r="W439" s="177" t="str">
        <f t="shared" si="18"/>
        <v/>
      </c>
      <c r="X439" s="176"/>
      <c r="Y439" s="179" t="str">
        <f t="shared" si="19"/>
        <v/>
      </c>
      <c r="Z439" s="180"/>
      <c r="AA439" s="137"/>
      <c r="AB439" s="181"/>
      <c r="AC439" s="182" t="str">
        <f t="shared" si="10"/>
        <v/>
      </c>
      <c r="AD439" s="183" t="str">
        <f t="shared" si="11"/>
        <v/>
      </c>
      <c r="AE439" s="184"/>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7"/>
      <c r="BE439" s="137"/>
      <c r="BF439" s="137"/>
      <c r="BG439" s="137"/>
      <c r="BH439" s="137"/>
      <c r="BI439" s="137"/>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c r="EV439" s="114"/>
      <c r="EW439" s="114"/>
      <c r="EX439" s="114"/>
      <c r="EY439" s="114"/>
      <c r="EZ439" s="114"/>
      <c r="FA439" s="114"/>
      <c r="FB439" s="114"/>
      <c r="FC439" s="114"/>
      <c r="FD439" s="114"/>
      <c r="FE439" s="114"/>
      <c r="FF439" s="114"/>
      <c r="FG439" s="114"/>
      <c r="FH439" s="114"/>
      <c r="FI439" s="114"/>
      <c r="FJ439" s="114"/>
      <c r="FK439" s="114"/>
      <c r="FL439" s="114"/>
      <c r="FM439" s="114"/>
      <c r="FN439" s="114"/>
      <c r="FO439" s="114"/>
      <c r="FP439" s="114"/>
      <c r="FQ439" s="114"/>
      <c r="FR439" s="114"/>
      <c r="FS439" s="114"/>
      <c r="FT439" s="114"/>
      <c r="FU439" s="114"/>
      <c r="FV439" s="114"/>
      <c r="FW439" s="114"/>
      <c r="FX439" s="114"/>
      <c r="FY439" s="114"/>
      <c r="FZ439" s="114"/>
      <c r="GA439" s="114"/>
      <c r="GB439" s="114"/>
      <c r="GC439" s="114"/>
      <c r="GD439" s="114"/>
      <c r="GE439" s="114"/>
      <c r="GF439" s="114"/>
      <c r="GG439" s="114"/>
      <c r="GH439" s="114"/>
      <c r="GI439" s="114"/>
      <c r="GJ439" s="114"/>
      <c r="GK439" s="114"/>
      <c r="GL439" s="114"/>
      <c r="GM439" s="114"/>
      <c r="GN439" s="114"/>
      <c r="GO439" s="114"/>
      <c r="GP439" s="114"/>
      <c r="GQ439" s="114"/>
      <c r="GR439" s="114"/>
      <c r="GS439" s="114"/>
      <c r="GT439" s="114"/>
      <c r="GU439" s="114"/>
      <c r="GV439" s="114"/>
      <c r="GW439" s="114"/>
      <c r="GX439" s="114"/>
      <c r="GY439" s="114"/>
      <c r="GZ439" s="114"/>
      <c r="HA439" s="114"/>
      <c r="HB439" s="114"/>
      <c r="HC439" s="114"/>
      <c r="HD439" s="114"/>
      <c r="HE439" s="114"/>
      <c r="HF439" s="114"/>
      <c r="HG439" s="114"/>
      <c r="HH439" s="114"/>
      <c r="HI439" s="114"/>
      <c r="HJ439" s="114"/>
      <c r="HK439" s="114"/>
      <c r="HL439" s="114"/>
      <c r="HM439" s="114"/>
      <c r="HN439" s="114"/>
      <c r="HO439" s="114"/>
      <c r="HP439" s="114"/>
      <c r="HQ439" s="114"/>
      <c r="HR439" s="114"/>
      <c r="HS439" s="114"/>
      <c r="HT439" s="114"/>
      <c r="HU439" s="114"/>
      <c r="HV439" s="114"/>
      <c r="HW439" s="114"/>
      <c r="HX439" s="114"/>
      <c r="HY439" s="114"/>
      <c r="HZ439" s="114"/>
      <c r="IA439" s="114"/>
      <c r="IB439" s="114"/>
      <c r="IC439" s="114"/>
      <c r="ID439" s="114"/>
      <c r="IE439" s="114"/>
      <c r="IF439" s="114"/>
      <c r="IG439" s="114"/>
      <c r="IH439" s="114"/>
      <c r="II439" s="114"/>
      <c r="IJ439" s="114"/>
      <c r="IK439" s="114"/>
      <c r="IL439" s="114"/>
      <c r="IM439" s="114"/>
      <c r="IN439" s="114"/>
      <c r="IO439" s="114"/>
      <c r="IP439" s="114"/>
      <c r="IQ439" s="114"/>
      <c r="IR439" s="114"/>
      <c r="IS439" s="114"/>
      <c r="IT439" s="114"/>
      <c r="IU439" s="114"/>
      <c r="IV439" s="114"/>
      <c r="IW439" s="114"/>
      <c r="IX439" s="114"/>
      <c r="IY439" s="114"/>
      <c r="IZ439" s="114"/>
      <c r="JA439" s="114"/>
      <c r="JB439" s="114"/>
      <c r="JC439" s="114"/>
      <c r="JD439" s="114"/>
      <c r="JE439" s="114"/>
      <c r="JF439" s="114"/>
      <c r="JG439" s="114"/>
      <c r="JH439" s="114"/>
      <c r="JI439" s="114"/>
      <c r="JJ439" s="114"/>
      <c r="JK439" s="114"/>
      <c r="JL439" s="114"/>
      <c r="JM439" s="114"/>
      <c r="JN439" s="114"/>
      <c r="JO439" s="114"/>
      <c r="JP439" s="114"/>
      <c r="JQ439" s="114"/>
      <c r="JR439" s="114"/>
      <c r="JS439" s="114"/>
      <c r="JT439" s="114"/>
      <c r="JU439" s="114"/>
      <c r="JV439" s="114"/>
      <c r="JW439" s="114"/>
      <c r="JX439" s="114"/>
      <c r="JY439" s="114"/>
      <c r="JZ439" s="114"/>
      <c r="KA439" s="114"/>
      <c r="KB439" s="114"/>
      <c r="KC439" s="114"/>
      <c r="KD439" s="114"/>
      <c r="KE439" s="114"/>
      <c r="KF439" s="114"/>
      <c r="KG439" s="114"/>
      <c r="KH439" s="114"/>
      <c r="KI439" s="114"/>
      <c r="KJ439" s="114"/>
      <c r="KK439" s="114"/>
      <c r="KL439" s="114"/>
      <c r="KM439" s="114"/>
      <c r="KN439" s="114"/>
      <c r="KO439" s="114"/>
      <c r="KP439" s="114"/>
      <c r="KQ439" s="114"/>
      <c r="KR439" s="114"/>
      <c r="KS439" s="114"/>
      <c r="KT439" s="114"/>
      <c r="KU439" s="114"/>
      <c r="KV439" s="114"/>
      <c r="KW439" s="114"/>
      <c r="KX439" s="114"/>
      <c r="KY439" s="114"/>
      <c r="KZ439" s="114"/>
      <c r="LA439" s="114"/>
      <c r="LB439" s="114"/>
      <c r="LC439" s="114"/>
    </row>
    <row r="440" spans="1:315" s="139" customFormat="1" ht="25" customHeight="1">
      <c r="A440" s="137"/>
      <c r="B440" s="170"/>
      <c r="C440" s="171"/>
      <c r="D440" s="172"/>
      <c r="E440" s="173"/>
      <c r="F440" s="173"/>
      <c r="G440" s="173"/>
      <c r="H440" s="174"/>
      <c r="I440" s="137"/>
      <c r="J440" s="175" t="str">
        <f t="shared" si="12"/>
        <v/>
      </c>
      <c r="K440" s="176"/>
      <c r="L440" s="177" t="str">
        <f t="shared" si="13"/>
        <v/>
      </c>
      <c r="M440" s="176"/>
      <c r="N440" s="177" t="str">
        <f t="shared" si="14"/>
        <v/>
      </c>
      <c r="O440" s="176"/>
      <c r="P440" s="177" t="str">
        <f t="shared" si="15"/>
        <v/>
      </c>
      <c r="Q440" s="178"/>
      <c r="R440" s="137"/>
      <c r="S440" s="175" t="str">
        <f t="shared" si="16"/>
        <v/>
      </c>
      <c r="T440" s="176"/>
      <c r="U440" s="177" t="str">
        <f t="shared" si="17"/>
        <v/>
      </c>
      <c r="V440" s="176"/>
      <c r="W440" s="177" t="str">
        <f t="shared" si="18"/>
        <v/>
      </c>
      <c r="X440" s="176"/>
      <c r="Y440" s="179" t="str">
        <f t="shared" si="19"/>
        <v/>
      </c>
      <c r="Z440" s="180"/>
      <c r="AA440" s="137"/>
      <c r="AB440" s="181"/>
      <c r="AC440" s="182" t="str">
        <f t="shared" si="10"/>
        <v/>
      </c>
      <c r="AD440" s="183" t="str">
        <f t="shared" si="11"/>
        <v/>
      </c>
      <c r="AE440" s="184"/>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7"/>
      <c r="BE440" s="137"/>
      <c r="BF440" s="137"/>
      <c r="BG440" s="137"/>
      <c r="BH440" s="137"/>
      <c r="BI440" s="137"/>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c r="CM440" s="114"/>
      <c r="CN440" s="114"/>
      <c r="CO440" s="114"/>
      <c r="CP440" s="114"/>
      <c r="CQ440" s="114"/>
      <c r="CR440" s="114"/>
      <c r="CS440" s="114"/>
      <c r="CT440" s="114"/>
      <c r="CU440" s="114"/>
      <c r="CV440" s="114"/>
      <c r="CW440" s="114"/>
      <c r="CX440" s="114"/>
      <c r="CY440" s="114"/>
      <c r="CZ440" s="114"/>
      <c r="DA440" s="114"/>
      <c r="DB440" s="114"/>
      <c r="DC440" s="114"/>
      <c r="DD440" s="114"/>
      <c r="DE440" s="114"/>
      <c r="DF440" s="114"/>
      <c r="DG440" s="114"/>
      <c r="DH440" s="114"/>
      <c r="DI440" s="114"/>
      <c r="DJ440" s="114"/>
      <c r="DK440" s="114"/>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14"/>
      <c r="EH440" s="114"/>
      <c r="EI440" s="114"/>
      <c r="EJ440" s="114"/>
      <c r="EK440" s="114"/>
      <c r="EL440" s="114"/>
      <c r="EM440" s="114"/>
      <c r="EN440" s="114"/>
      <c r="EO440" s="114"/>
      <c r="EP440" s="114"/>
      <c r="EQ440" s="114"/>
      <c r="ER440" s="114"/>
      <c r="ES440" s="114"/>
      <c r="ET440" s="114"/>
      <c r="EU440" s="114"/>
      <c r="EV440" s="114"/>
      <c r="EW440" s="114"/>
      <c r="EX440" s="114"/>
      <c r="EY440" s="114"/>
      <c r="EZ440" s="114"/>
      <c r="FA440" s="114"/>
      <c r="FB440" s="114"/>
      <c r="FC440" s="114"/>
      <c r="FD440" s="114"/>
      <c r="FE440" s="114"/>
      <c r="FF440" s="114"/>
      <c r="FG440" s="114"/>
      <c r="FH440" s="114"/>
      <c r="FI440" s="114"/>
      <c r="FJ440" s="114"/>
      <c r="FK440" s="114"/>
      <c r="FL440" s="114"/>
      <c r="FM440" s="114"/>
      <c r="FN440" s="114"/>
      <c r="FO440" s="114"/>
      <c r="FP440" s="114"/>
      <c r="FQ440" s="114"/>
      <c r="FR440" s="114"/>
      <c r="FS440" s="114"/>
      <c r="FT440" s="114"/>
      <c r="FU440" s="114"/>
      <c r="FV440" s="114"/>
      <c r="FW440" s="114"/>
      <c r="FX440" s="114"/>
      <c r="FY440" s="114"/>
      <c r="FZ440" s="114"/>
      <c r="GA440" s="114"/>
      <c r="GB440" s="114"/>
      <c r="GC440" s="114"/>
      <c r="GD440" s="114"/>
      <c r="GE440" s="114"/>
      <c r="GF440" s="114"/>
      <c r="GG440" s="114"/>
      <c r="GH440" s="114"/>
      <c r="GI440" s="114"/>
      <c r="GJ440" s="114"/>
      <c r="GK440" s="114"/>
      <c r="GL440" s="114"/>
      <c r="GM440" s="114"/>
      <c r="GN440" s="114"/>
      <c r="GO440" s="114"/>
      <c r="GP440" s="114"/>
      <c r="GQ440" s="114"/>
      <c r="GR440" s="114"/>
      <c r="GS440" s="114"/>
      <c r="GT440" s="114"/>
      <c r="GU440" s="114"/>
      <c r="GV440" s="114"/>
      <c r="GW440" s="114"/>
      <c r="GX440" s="114"/>
      <c r="GY440" s="114"/>
      <c r="GZ440" s="114"/>
      <c r="HA440" s="114"/>
      <c r="HB440" s="114"/>
      <c r="HC440" s="114"/>
      <c r="HD440" s="114"/>
      <c r="HE440" s="114"/>
      <c r="HF440" s="114"/>
      <c r="HG440" s="114"/>
      <c r="HH440" s="114"/>
      <c r="HI440" s="114"/>
      <c r="HJ440" s="114"/>
      <c r="HK440" s="114"/>
      <c r="HL440" s="114"/>
      <c r="HM440" s="114"/>
      <c r="HN440" s="114"/>
      <c r="HO440" s="114"/>
      <c r="HP440" s="114"/>
      <c r="HQ440" s="114"/>
      <c r="HR440" s="114"/>
      <c r="HS440" s="114"/>
      <c r="HT440" s="114"/>
      <c r="HU440" s="114"/>
      <c r="HV440" s="114"/>
      <c r="HW440" s="114"/>
      <c r="HX440" s="114"/>
      <c r="HY440" s="114"/>
      <c r="HZ440" s="114"/>
      <c r="IA440" s="114"/>
      <c r="IB440" s="114"/>
      <c r="IC440" s="114"/>
      <c r="ID440" s="114"/>
      <c r="IE440" s="114"/>
      <c r="IF440" s="114"/>
      <c r="IG440" s="114"/>
      <c r="IH440" s="114"/>
      <c r="II440" s="114"/>
      <c r="IJ440" s="114"/>
      <c r="IK440" s="114"/>
      <c r="IL440" s="114"/>
      <c r="IM440" s="114"/>
      <c r="IN440" s="114"/>
      <c r="IO440" s="114"/>
      <c r="IP440" s="114"/>
      <c r="IQ440" s="114"/>
      <c r="IR440" s="114"/>
      <c r="IS440" s="114"/>
      <c r="IT440" s="114"/>
      <c r="IU440" s="114"/>
      <c r="IV440" s="114"/>
      <c r="IW440" s="114"/>
      <c r="IX440" s="114"/>
      <c r="IY440" s="114"/>
      <c r="IZ440" s="114"/>
      <c r="JA440" s="114"/>
      <c r="JB440" s="114"/>
      <c r="JC440" s="114"/>
      <c r="JD440" s="114"/>
      <c r="JE440" s="114"/>
      <c r="JF440" s="114"/>
      <c r="JG440" s="114"/>
      <c r="JH440" s="114"/>
      <c r="JI440" s="114"/>
      <c r="JJ440" s="114"/>
      <c r="JK440" s="114"/>
      <c r="JL440" s="114"/>
      <c r="JM440" s="114"/>
      <c r="JN440" s="114"/>
      <c r="JO440" s="114"/>
      <c r="JP440" s="114"/>
      <c r="JQ440" s="114"/>
      <c r="JR440" s="114"/>
      <c r="JS440" s="114"/>
      <c r="JT440" s="114"/>
      <c r="JU440" s="114"/>
      <c r="JV440" s="114"/>
      <c r="JW440" s="114"/>
      <c r="JX440" s="114"/>
      <c r="JY440" s="114"/>
      <c r="JZ440" s="114"/>
      <c r="KA440" s="114"/>
      <c r="KB440" s="114"/>
      <c r="KC440" s="114"/>
      <c r="KD440" s="114"/>
      <c r="KE440" s="114"/>
      <c r="KF440" s="114"/>
      <c r="KG440" s="114"/>
      <c r="KH440" s="114"/>
      <c r="KI440" s="114"/>
      <c r="KJ440" s="114"/>
      <c r="KK440" s="114"/>
      <c r="KL440" s="114"/>
      <c r="KM440" s="114"/>
      <c r="KN440" s="114"/>
      <c r="KO440" s="114"/>
      <c r="KP440" s="114"/>
      <c r="KQ440" s="114"/>
      <c r="KR440" s="114"/>
      <c r="KS440" s="114"/>
      <c r="KT440" s="114"/>
      <c r="KU440" s="114"/>
      <c r="KV440" s="114"/>
      <c r="KW440" s="114"/>
      <c r="KX440" s="114"/>
      <c r="KY440" s="114"/>
      <c r="KZ440" s="114"/>
      <c r="LA440" s="114"/>
      <c r="LB440" s="114"/>
      <c r="LC440" s="114"/>
    </row>
    <row r="441" spans="1:315" s="139" customFormat="1" ht="25" customHeight="1">
      <c r="A441" s="137"/>
      <c r="B441" s="170"/>
      <c r="C441" s="171"/>
      <c r="D441" s="172"/>
      <c r="E441" s="173"/>
      <c r="F441" s="173"/>
      <c r="G441" s="173"/>
      <c r="H441" s="174"/>
      <c r="I441" s="137"/>
      <c r="J441" s="175" t="str">
        <f t="shared" si="12"/>
        <v/>
      </c>
      <c r="K441" s="176"/>
      <c r="L441" s="177" t="str">
        <f t="shared" si="13"/>
        <v/>
      </c>
      <c r="M441" s="176"/>
      <c r="N441" s="177" t="str">
        <f t="shared" si="14"/>
        <v/>
      </c>
      <c r="O441" s="176"/>
      <c r="P441" s="177" t="str">
        <f t="shared" si="15"/>
        <v/>
      </c>
      <c r="Q441" s="178"/>
      <c r="R441" s="137"/>
      <c r="S441" s="175" t="str">
        <f t="shared" si="16"/>
        <v/>
      </c>
      <c r="T441" s="176"/>
      <c r="U441" s="177" t="str">
        <f t="shared" si="17"/>
        <v/>
      </c>
      <c r="V441" s="176"/>
      <c r="W441" s="177" t="str">
        <f t="shared" si="18"/>
        <v/>
      </c>
      <c r="X441" s="176"/>
      <c r="Y441" s="179" t="str">
        <f t="shared" si="19"/>
        <v/>
      </c>
      <c r="Z441" s="180"/>
      <c r="AA441" s="137"/>
      <c r="AB441" s="181"/>
      <c r="AC441" s="182" t="str">
        <f t="shared" si="10"/>
        <v/>
      </c>
      <c r="AD441" s="183" t="str">
        <f t="shared" si="11"/>
        <v/>
      </c>
      <c r="AE441" s="184"/>
      <c r="AF441" s="137"/>
      <c r="AG441" s="137"/>
      <c r="AH441" s="137"/>
      <c r="AI441" s="137"/>
      <c r="AJ441" s="137"/>
      <c r="AK441" s="137"/>
      <c r="AL441" s="137"/>
      <c r="AM441" s="137"/>
      <c r="AN441" s="137"/>
      <c r="AO441" s="137"/>
      <c r="AP441" s="137"/>
      <c r="AQ441" s="137"/>
      <c r="AR441" s="137"/>
      <c r="AS441" s="137"/>
      <c r="AT441" s="137"/>
      <c r="AU441" s="137"/>
      <c r="AV441" s="137"/>
      <c r="AW441" s="137"/>
      <c r="AX441" s="137"/>
      <c r="AY441" s="137"/>
      <c r="AZ441" s="137"/>
      <c r="BA441" s="137"/>
      <c r="BB441" s="137"/>
      <c r="BC441" s="137"/>
      <c r="BD441" s="137"/>
      <c r="BE441" s="137"/>
      <c r="BF441" s="137"/>
      <c r="BG441" s="137"/>
      <c r="BH441" s="137"/>
      <c r="BI441" s="137"/>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c r="DK441" s="114"/>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14"/>
      <c r="EH441" s="114"/>
      <c r="EI441" s="114"/>
      <c r="EJ441" s="114"/>
      <c r="EK441" s="114"/>
      <c r="EL441" s="114"/>
      <c r="EM441" s="114"/>
      <c r="EN441" s="114"/>
      <c r="EO441" s="114"/>
      <c r="EP441" s="114"/>
      <c r="EQ441" s="114"/>
      <c r="ER441" s="114"/>
      <c r="ES441" s="114"/>
      <c r="ET441" s="114"/>
      <c r="EU441" s="114"/>
      <c r="EV441" s="114"/>
      <c r="EW441" s="114"/>
      <c r="EX441" s="114"/>
      <c r="EY441" s="114"/>
      <c r="EZ441" s="114"/>
      <c r="FA441" s="114"/>
      <c r="FB441" s="114"/>
      <c r="FC441" s="114"/>
      <c r="FD441" s="114"/>
      <c r="FE441" s="114"/>
      <c r="FF441" s="114"/>
      <c r="FG441" s="114"/>
      <c r="FH441" s="114"/>
      <c r="FI441" s="114"/>
      <c r="FJ441" s="114"/>
      <c r="FK441" s="114"/>
      <c r="FL441" s="114"/>
      <c r="FM441" s="114"/>
      <c r="FN441" s="114"/>
      <c r="FO441" s="114"/>
      <c r="FP441" s="114"/>
      <c r="FQ441" s="114"/>
      <c r="FR441" s="114"/>
      <c r="FS441" s="114"/>
      <c r="FT441" s="114"/>
      <c r="FU441" s="114"/>
      <c r="FV441" s="114"/>
      <c r="FW441" s="114"/>
      <c r="FX441" s="114"/>
      <c r="FY441" s="114"/>
      <c r="FZ441" s="114"/>
      <c r="GA441" s="114"/>
      <c r="GB441" s="114"/>
      <c r="GC441" s="114"/>
      <c r="GD441" s="114"/>
      <c r="GE441" s="114"/>
      <c r="GF441" s="114"/>
      <c r="GG441" s="114"/>
      <c r="GH441" s="114"/>
      <c r="GI441" s="114"/>
      <c r="GJ441" s="114"/>
      <c r="GK441" s="114"/>
      <c r="GL441" s="114"/>
      <c r="GM441" s="114"/>
      <c r="GN441" s="114"/>
      <c r="GO441" s="114"/>
      <c r="GP441" s="114"/>
      <c r="GQ441" s="114"/>
      <c r="GR441" s="114"/>
      <c r="GS441" s="114"/>
      <c r="GT441" s="114"/>
      <c r="GU441" s="114"/>
      <c r="GV441" s="114"/>
      <c r="GW441" s="114"/>
      <c r="GX441" s="114"/>
      <c r="GY441" s="114"/>
      <c r="GZ441" s="114"/>
      <c r="HA441" s="114"/>
      <c r="HB441" s="114"/>
      <c r="HC441" s="114"/>
      <c r="HD441" s="114"/>
      <c r="HE441" s="114"/>
      <c r="HF441" s="114"/>
      <c r="HG441" s="114"/>
      <c r="HH441" s="114"/>
      <c r="HI441" s="114"/>
      <c r="HJ441" s="114"/>
      <c r="HK441" s="114"/>
      <c r="HL441" s="114"/>
      <c r="HM441" s="114"/>
      <c r="HN441" s="114"/>
      <c r="HO441" s="114"/>
      <c r="HP441" s="114"/>
      <c r="HQ441" s="114"/>
      <c r="HR441" s="114"/>
      <c r="HS441" s="114"/>
      <c r="HT441" s="114"/>
      <c r="HU441" s="114"/>
      <c r="HV441" s="114"/>
      <c r="HW441" s="114"/>
      <c r="HX441" s="114"/>
      <c r="HY441" s="114"/>
      <c r="HZ441" s="114"/>
      <c r="IA441" s="114"/>
      <c r="IB441" s="114"/>
      <c r="IC441" s="114"/>
      <c r="ID441" s="114"/>
      <c r="IE441" s="114"/>
      <c r="IF441" s="114"/>
      <c r="IG441" s="114"/>
      <c r="IH441" s="114"/>
      <c r="II441" s="114"/>
      <c r="IJ441" s="114"/>
      <c r="IK441" s="114"/>
      <c r="IL441" s="114"/>
      <c r="IM441" s="114"/>
      <c r="IN441" s="114"/>
      <c r="IO441" s="114"/>
      <c r="IP441" s="114"/>
      <c r="IQ441" s="114"/>
      <c r="IR441" s="114"/>
      <c r="IS441" s="114"/>
      <c r="IT441" s="114"/>
      <c r="IU441" s="114"/>
      <c r="IV441" s="114"/>
      <c r="IW441" s="114"/>
      <c r="IX441" s="114"/>
      <c r="IY441" s="114"/>
      <c r="IZ441" s="114"/>
      <c r="JA441" s="114"/>
      <c r="JB441" s="114"/>
      <c r="JC441" s="114"/>
      <c r="JD441" s="114"/>
      <c r="JE441" s="114"/>
      <c r="JF441" s="114"/>
      <c r="JG441" s="114"/>
      <c r="JH441" s="114"/>
      <c r="JI441" s="114"/>
      <c r="JJ441" s="114"/>
      <c r="JK441" s="114"/>
      <c r="JL441" s="114"/>
      <c r="JM441" s="114"/>
      <c r="JN441" s="114"/>
      <c r="JO441" s="114"/>
      <c r="JP441" s="114"/>
      <c r="JQ441" s="114"/>
      <c r="JR441" s="114"/>
      <c r="JS441" s="114"/>
      <c r="JT441" s="114"/>
      <c r="JU441" s="114"/>
      <c r="JV441" s="114"/>
      <c r="JW441" s="114"/>
      <c r="JX441" s="114"/>
      <c r="JY441" s="114"/>
      <c r="JZ441" s="114"/>
      <c r="KA441" s="114"/>
      <c r="KB441" s="114"/>
      <c r="KC441" s="114"/>
      <c r="KD441" s="114"/>
      <c r="KE441" s="114"/>
      <c r="KF441" s="114"/>
      <c r="KG441" s="114"/>
      <c r="KH441" s="114"/>
      <c r="KI441" s="114"/>
      <c r="KJ441" s="114"/>
      <c r="KK441" s="114"/>
      <c r="KL441" s="114"/>
      <c r="KM441" s="114"/>
      <c r="KN441" s="114"/>
      <c r="KO441" s="114"/>
      <c r="KP441" s="114"/>
      <c r="KQ441" s="114"/>
      <c r="KR441" s="114"/>
      <c r="KS441" s="114"/>
      <c r="KT441" s="114"/>
      <c r="KU441" s="114"/>
      <c r="KV441" s="114"/>
      <c r="KW441" s="114"/>
      <c r="KX441" s="114"/>
      <c r="KY441" s="114"/>
      <c r="KZ441" s="114"/>
      <c r="LA441" s="114"/>
      <c r="LB441" s="114"/>
      <c r="LC441" s="114"/>
    </row>
    <row r="442" spans="1:315" s="139" customFormat="1" ht="25" customHeight="1">
      <c r="A442" s="137"/>
      <c r="B442" s="170"/>
      <c r="C442" s="171"/>
      <c r="D442" s="172"/>
      <c r="E442" s="173"/>
      <c r="F442" s="173"/>
      <c r="G442" s="173"/>
      <c r="H442" s="174"/>
      <c r="I442" s="137"/>
      <c r="J442" s="175" t="str">
        <f t="shared" si="12"/>
        <v/>
      </c>
      <c r="K442" s="176"/>
      <c r="L442" s="177" t="str">
        <f t="shared" si="13"/>
        <v/>
      </c>
      <c r="M442" s="176"/>
      <c r="N442" s="177" t="str">
        <f t="shared" si="14"/>
        <v/>
      </c>
      <c r="O442" s="176"/>
      <c r="P442" s="177" t="str">
        <f t="shared" si="15"/>
        <v/>
      </c>
      <c r="Q442" s="178"/>
      <c r="R442" s="137"/>
      <c r="S442" s="175" t="str">
        <f t="shared" si="16"/>
        <v/>
      </c>
      <c r="T442" s="176"/>
      <c r="U442" s="177" t="str">
        <f t="shared" si="17"/>
        <v/>
      </c>
      <c r="V442" s="176"/>
      <c r="W442" s="177" t="str">
        <f t="shared" si="18"/>
        <v/>
      </c>
      <c r="X442" s="176"/>
      <c r="Y442" s="179" t="str">
        <f t="shared" si="19"/>
        <v/>
      </c>
      <c r="Z442" s="180"/>
      <c r="AA442" s="137"/>
      <c r="AB442" s="181"/>
      <c r="AC442" s="182" t="str">
        <f t="shared" si="10"/>
        <v/>
      </c>
      <c r="AD442" s="183" t="str">
        <f t="shared" si="11"/>
        <v/>
      </c>
      <c r="AE442" s="184"/>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7"/>
      <c r="BE442" s="137"/>
      <c r="BF442" s="137"/>
      <c r="BG442" s="137"/>
      <c r="BH442" s="137"/>
      <c r="BI442" s="137"/>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c r="DK442" s="114"/>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14"/>
      <c r="EH442" s="114"/>
      <c r="EI442" s="114"/>
      <c r="EJ442" s="114"/>
      <c r="EK442" s="114"/>
      <c r="EL442" s="114"/>
      <c r="EM442" s="114"/>
      <c r="EN442" s="114"/>
      <c r="EO442" s="114"/>
      <c r="EP442" s="114"/>
      <c r="EQ442" s="114"/>
      <c r="ER442" s="114"/>
      <c r="ES442" s="114"/>
      <c r="ET442" s="114"/>
      <c r="EU442" s="114"/>
      <c r="EV442" s="114"/>
      <c r="EW442" s="114"/>
      <c r="EX442" s="114"/>
      <c r="EY442" s="114"/>
      <c r="EZ442" s="114"/>
      <c r="FA442" s="114"/>
      <c r="FB442" s="114"/>
      <c r="FC442" s="114"/>
      <c r="FD442" s="114"/>
      <c r="FE442" s="114"/>
      <c r="FF442" s="114"/>
      <c r="FG442" s="114"/>
      <c r="FH442" s="114"/>
      <c r="FI442" s="114"/>
      <c r="FJ442" s="114"/>
      <c r="FK442" s="114"/>
      <c r="FL442" s="114"/>
      <c r="FM442" s="114"/>
      <c r="FN442" s="114"/>
      <c r="FO442" s="114"/>
      <c r="FP442" s="114"/>
      <c r="FQ442" s="114"/>
      <c r="FR442" s="114"/>
      <c r="FS442" s="114"/>
      <c r="FT442" s="114"/>
      <c r="FU442" s="114"/>
      <c r="FV442" s="114"/>
      <c r="FW442" s="114"/>
      <c r="FX442" s="114"/>
      <c r="FY442" s="114"/>
      <c r="FZ442" s="114"/>
      <c r="GA442" s="114"/>
      <c r="GB442" s="114"/>
      <c r="GC442" s="114"/>
      <c r="GD442" s="114"/>
      <c r="GE442" s="114"/>
      <c r="GF442" s="114"/>
      <c r="GG442" s="114"/>
      <c r="GH442" s="114"/>
      <c r="GI442" s="114"/>
      <c r="GJ442" s="114"/>
      <c r="GK442" s="114"/>
      <c r="GL442" s="114"/>
      <c r="GM442" s="114"/>
      <c r="GN442" s="114"/>
      <c r="GO442" s="114"/>
      <c r="GP442" s="114"/>
      <c r="GQ442" s="114"/>
      <c r="GR442" s="114"/>
      <c r="GS442" s="114"/>
      <c r="GT442" s="114"/>
      <c r="GU442" s="114"/>
      <c r="GV442" s="114"/>
      <c r="GW442" s="114"/>
      <c r="GX442" s="114"/>
      <c r="GY442" s="114"/>
      <c r="GZ442" s="114"/>
      <c r="HA442" s="114"/>
      <c r="HB442" s="114"/>
      <c r="HC442" s="114"/>
      <c r="HD442" s="114"/>
      <c r="HE442" s="114"/>
      <c r="HF442" s="114"/>
      <c r="HG442" s="114"/>
      <c r="HH442" s="114"/>
      <c r="HI442" s="114"/>
      <c r="HJ442" s="114"/>
      <c r="HK442" s="114"/>
      <c r="HL442" s="114"/>
      <c r="HM442" s="114"/>
      <c r="HN442" s="114"/>
      <c r="HO442" s="114"/>
      <c r="HP442" s="114"/>
      <c r="HQ442" s="114"/>
      <c r="HR442" s="114"/>
      <c r="HS442" s="114"/>
      <c r="HT442" s="114"/>
      <c r="HU442" s="114"/>
      <c r="HV442" s="114"/>
      <c r="HW442" s="114"/>
      <c r="HX442" s="114"/>
      <c r="HY442" s="114"/>
      <c r="HZ442" s="114"/>
      <c r="IA442" s="114"/>
      <c r="IB442" s="114"/>
      <c r="IC442" s="114"/>
      <c r="ID442" s="114"/>
      <c r="IE442" s="114"/>
      <c r="IF442" s="114"/>
      <c r="IG442" s="114"/>
      <c r="IH442" s="114"/>
      <c r="II442" s="114"/>
      <c r="IJ442" s="114"/>
      <c r="IK442" s="114"/>
      <c r="IL442" s="114"/>
      <c r="IM442" s="114"/>
      <c r="IN442" s="114"/>
      <c r="IO442" s="114"/>
      <c r="IP442" s="114"/>
      <c r="IQ442" s="114"/>
      <c r="IR442" s="114"/>
      <c r="IS442" s="114"/>
      <c r="IT442" s="114"/>
      <c r="IU442" s="114"/>
      <c r="IV442" s="114"/>
      <c r="IW442" s="114"/>
      <c r="IX442" s="114"/>
      <c r="IY442" s="114"/>
      <c r="IZ442" s="114"/>
      <c r="JA442" s="114"/>
      <c r="JB442" s="114"/>
      <c r="JC442" s="114"/>
      <c r="JD442" s="114"/>
      <c r="JE442" s="114"/>
      <c r="JF442" s="114"/>
      <c r="JG442" s="114"/>
      <c r="JH442" s="114"/>
      <c r="JI442" s="114"/>
      <c r="JJ442" s="114"/>
      <c r="JK442" s="114"/>
      <c r="JL442" s="114"/>
      <c r="JM442" s="114"/>
      <c r="JN442" s="114"/>
      <c r="JO442" s="114"/>
      <c r="JP442" s="114"/>
      <c r="JQ442" s="114"/>
      <c r="JR442" s="114"/>
      <c r="JS442" s="114"/>
      <c r="JT442" s="114"/>
      <c r="JU442" s="114"/>
      <c r="JV442" s="114"/>
      <c r="JW442" s="114"/>
      <c r="JX442" s="114"/>
      <c r="JY442" s="114"/>
      <c r="JZ442" s="114"/>
      <c r="KA442" s="114"/>
      <c r="KB442" s="114"/>
      <c r="KC442" s="114"/>
      <c r="KD442" s="114"/>
      <c r="KE442" s="114"/>
      <c r="KF442" s="114"/>
      <c r="KG442" s="114"/>
      <c r="KH442" s="114"/>
      <c r="KI442" s="114"/>
      <c r="KJ442" s="114"/>
      <c r="KK442" s="114"/>
      <c r="KL442" s="114"/>
      <c r="KM442" s="114"/>
      <c r="KN442" s="114"/>
      <c r="KO442" s="114"/>
      <c r="KP442" s="114"/>
      <c r="KQ442" s="114"/>
      <c r="KR442" s="114"/>
      <c r="KS442" s="114"/>
      <c r="KT442" s="114"/>
      <c r="KU442" s="114"/>
      <c r="KV442" s="114"/>
      <c r="KW442" s="114"/>
      <c r="KX442" s="114"/>
      <c r="KY442" s="114"/>
      <c r="KZ442" s="114"/>
      <c r="LA442" s="114"/>
      <c r="LB442" s="114"/>
      <c r="LC442" s="114"/>
    </row>
    <row r="443" spans="1:315" s="139" customFormat="1" ht="25" customHeight="1">
      <c r="A443" s="137"/>
      <c r="B443" s="170"/>
      <c r="C443" s="171"/>
      <c r="D443" s="172"/>
      <c r="E443" s="173"/>
      <c r="F443" s="173"/>
      <c r="G443" s="173"/>
      <c r="H443" s="174"/>
      <c r="I443" s="137"/>
      <c r="J443" s="175" t="str">
        <f t="shared" si="12"/>
        <v/>
      </c>
      <c r="K443" s="176"/>
      <c r="L443" s="177" t="str">
        <f t="shared" si="13"/>
        <v/>
      </c>
      <c r="M443" s="176"/>
      <c r="N443" s="177" t="str">
        <f t="shared" si="14"/>
        <v/>
      </c>
      <c r="O443" s="176"/>
      <c r="P443" s="177" t="str">
        <f t="shared" si="15"/>
        <v/>
      </c>
      <c r="Q443" s="178"/>
      <c r="R443" s="137"/>
      <c r="S443" s="175" t="str">
        <f t="shared" si="16"/>
        <v/>
      </c>
      <c r="T443" s="176"/>
      <c r="U443" s="177" t="str">
        <f t="shared" si="17"/>
        <v/>
      </c>
      <c r="V443" s="176"/>
      <c r="W443" s="177" t="str">
        <f t="shared" si="18"/>
        <v/>
      </c>
      <c r="X443" s="176"/>
      <c r="Y443" s="179" t="str">
        <f t="shared" si="19"/>
        <v/>
      </c>
      <c r="Z443" s="180"/>
      <c r="AA443" s="137"/>
      <c r="AB443" s="181"/>
      <c r="AC443" s="182" t="str">
        <f t="shared" si="10"/>
        <v/>
      </c>
      <c r="AD443" s="183" t="str">
        <f t="shared" si="11"/>
        <v/>
      </c>
      <c r="AE443" s="184"/>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7"/>
      <c r="BE443" s="137"/>
      <c r="BF443" s="137"/>
      <c r="BG443" s="137"/>
      <c r="BH443" s="137"/>
      <c r="BI443" s="137"/>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c r="CN443" s="114"/>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14"/>
      <c r="EH443" s="114"/>
      <c r="EI443" s="114"/>
      <c r="EJ443" s="114"/>
      <c r="EK443" s="114"/>
      <c r="EL443" s="114"/>
      <c r="EM443" s="114"/>
      <c r="EN443" s="114"/>
      <c r="EO443" s="114"/>
      <c r="EP443" s="114"/>
      <c r="EQ443" s="114"/>
      <c r="ER443" s="114"/>
      <c r="ES443" s="114"/>
      <c r="ET443" s="114"/>
      <c r="EU443" s="114"/>
      <c r="EV443" s="114"/>
      <c r="EW443" s="114"/>
      <c r="EX443" s="114"/>
      <c r="EY443" s="114"/>
      <c r="EZ443" s="114"/>
      <c r="FA443" s="114"/>
      <c r="FB443" s="114"/>
      <c r="FC443" s="114"/>
      <c r="FD443" s="114"/>
      <c r="FE443" s="114"/>
      <c r="FF443" s="114"/>
      <c r="FG443" s="114"/>
      <c r="FH443" s="114"/>
      <c r="FI443" s="114"/>
      <c r="FJ443" s="114"/>
      <c r="FK443" s="114"/>
      <c r="FL443" s="114"/>
      <c r="FM443" s="114"/>
      <c r="FN443" s="114"/>
      <c r="FO443" s="114"/>
      <c r="FP443" s="114"/>
      <c r="FQ443" s="114"/>
      <c r="FR443" s="114"/>
      <c r="FS443" s="114"/>
      <c r="FT443" s="114"/>
      <c r="FU443" s="114"/>
      <c r="FV443" s="114"/>
      <c r="FW443" s="114"/>
      <c r="FX443" s="114"/>
      <c r="FY443" s="114"/>
      <c r="FZ443" s="114"/>
      <c r="GA443" s="114"/>
      <c r="GB443" s="114"/>
      <c r="GC443" s="114"/>
      <c r="GD443" s="114"/>
      <c r="GE443" s="114"/>
      <c r="GF443" s="114"/>
      <c r="GG443" s="114"/>
      <c r="GH443" s="114"/>
      <c r="GI443" s="114"/>
      <c r="GJ443" s="114"/>
      <c r="GK443" s="114"/>
      <c r="GL443" s="114"/>
      <c r="GM443" s="114"/>
      <c r="GN443" s="114"/>
      <c r="GO443" s="114"/>
      <c r="GP443" s="114"/>
      <c r="GQ443" s="114"/>
      <c r="GR443" s="114"/>
      <c r="GS443" s="114"/>
      <c r="GT443" s="114"/>
      <c r="GU443" s="114"/>
      <c r="GV443" s="114"/>
      <c r="GW443" s="114"/>
      <c r="GX443" s="114"/>
      <c r="GY443" s="114"/>
      <c r="GZ443" s="114"/>
      <c r="HA443" s="114"/>
      <c r="HB443" s="114"/>
      <c r="HC443" s="114"/>
      <c r="HD443" s="114"/>
      <c r="HE443" s="114"/>
      <c r="HF443" s="114"/>
      <c r="HG443" s="114"/>
      <c r="HH443" s="114"/>
      <c r="HI443" s="114"/>
      <c r="HJ443" s="114"/>
      <c r="HK443" s="114"/>
      <c r="HL443" s="114"/>
      <c r="HM443" s="114"/>
      <c r="HN443" s="114"/>
      <c r="HO443" s="114"/>
      <c r="HP443" s="114"/>
      <c r="HQ443" s="114"/>
      <c r="HR443" s="114"/>
      <c r="HS443" s="114"/>
      <c r="HT443" s="114"/>
      <c r="HU443" s="114"/>
      <c r="HV443" s="114"/>
      <c r="HW443" s="114"/>
      <c r="HX443" s="114"/>
      <c r="HY443" s="114"/>
      <c r="HZ443" s="114"/>
      <c r="IA443" s="114"/>
      <c r="IB443" s="114"/>
      <c r="IC443" s="114"/>
      <c r="ID443" s="114"/>
      <c r="IE443" s="114"/>
      <c r="IF443" s="114"/>
      <c r="IG443" s="114"/>
      <c r="IH443" s="114"/>
      <c r="II443" s="114"/>
      <c r="IJ443" s="114"/>
      <c r="IK443" s="114"/>
      <c r="IL443" s="114"/>
      <c r="IM443" s="114"/>
      <c r="IN443" s="114"/>
      <c r="IO443" s="114"/>
      <c r="IP443" s="114"/>
      <c r="IQ443" s="114"/>
      <c r="IR443" s="114"/>
      <c r="IS443" s="114"/>
      <c r="IT443" s="114"/>
      <c r="IU443" s="114"/>
      <c r="IV443" s="114"/>
      <c r="IW443" s="114"/>
      <c r="IX443" s="114"/>
      <c r="IY443" s="114"/>
      <c r="IZ443" s="114"/>
      <c r="JA443" s="114"/>
      <c r="JB443" s="114"/>
      <c r="JC443" s="114"/>
      <c r="JD443" s="114"/>
      <c r="JE443" s="114"/>
      <c r="JF443" s="114"/>
      <c r="JG443" s="114"/>
      <c r="JH443" s="114"/>
      <c r="JI443" s="114"/>
      <c r="JJ443" s="114"/>
      <c r="JK443" s="114"/>
      <c r="JL443" s="114"/>
      <c r="JM443" s="114"/>
      <c r="JN443" s="114"/>
      <c r="JO443" s="114"/>
      <c r="JP443" s="114"/>
      <c r="JQ443" s="114"/>
      <c r="JR443" s="114"/>
      <c r="JS443" s="114"/>
      <c r="JT443" s="114"/>
      <c r="JU443" s="114"/>
      <c r="JV443" s="114"/>
      <c r="JW443" s="114"/>
      <c r="JX443" s="114"/>
      <c r="JY443" s="114"/>
      <c r="JZ443" s="114"/>
      <c r="KA443" s="114"/>
      <c r="KB443" s="114"/>
      <c r="KC443" s="114"/>
      <c r="KD443" s="114"/>
      <c r="KE443" s="114"/>
      <c r="KF443" s="114"/>
      <c r="KG443" s="114"/>
      <c r="KH443" s="114"/>
      <c r="KI443" s="114"/>
      <c r="KJ443" s="114"/>
      <c r="KK443" s="114"/>
      <c r="KL443" s="114"/>
      <c r="KM443" s="114"/>
      <c r="KN443" s="114"/>
      <c r="KO443" s="114"/>
      <c r="KP443" s="114"/>
      <c r="KQ443" s="114"/>
      <c r="KR443" s="114"/>
      <c r="KS443" s="114"/>
      <c r="KT443" s="114"/>
      <c r="KU443" s="114"/>
      <c r="KV443" s="114"/>
      <c r="KW443" s="114"/>
      <c r="KX443" s="114"/>
      <c r="KY443" s="114"/>
      <c r="KZ443" s="114"/>
      <c r="LA443" s="114"/>
      <c r="LB443" s="114"/>
      <c r="LC443" s="114"/>
    </row>
    <row r="444" spans="1:315" s="139" customFormat="1" ht="25" customHeight="1">
      <c r="A444" s="137"/>
      <c r="B444" s="170"/>
      <c r="C444" s="171"/>
      <c r="D444" s="172"/>
      <c r="E444" s="173"/>
      <c r="F444" s="173"/>
      <c r="G444" s="173"/>
      <c r="H444" s="174"/>
      <c r="I444" s="137"/>
      <c r="J444" s="175" t="str">
        <f t="shared" si="12"/>
        <v/>
      </c>
      <c r="K444" s="176"/>
      <c r="L444" s="177" t="str">
        <f t="shared" si="13"/>
        <v/>
      </c>
      <c r="M444" s="176"/>
      <c r="N444" s="177" t="str">
        <f t="shared" si="14"/>
        <v/>
      </c>
      <c r="O444" s="176"/>
      <c r="P444" s="177" t="str">
        <f t="shared" si="15"/>
        <v/>
      </c>
      <c r="Q444" s="178"/>
      <c r="R444" s="137"/>
      <c r="S444" s="175" t="str">
        <f t="shared" si="16"/>
        <v/>
      </c>
      <c r="T444" s="176"/>
      <c r="U444" s="177" t="str">
        <f t="shared" si="17"/>
        <v/>
      </c>
      <c r="V444" s="176"/>
      <c r="W444" s="177" t="str">
        <f t="shared" si="18"/>
        <v/>
      </c>
      <c r="X444" s="176"/>
      <c r="Y444" s="179" t="str">
        <f t="shared" si="19"/>
        <v/>
      </c>
      <c r="Z444" s="180"/>
      <c r="AA444" s="137"/>
      <c r="AB444" s="181"/>
      <c r="AC444" s="182" t="str">
        <f t="shared" si="10"/>
        <v/>
      </c>
      <c r="AD444" s="183" t="str">
        <f t="shared" si="11"/>
        <v/>
      </c>
      <c r="AE444" s="184"/>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7"/>
      <c r="BE444" s="137"/>
      <c r="BF444" s="137"/>
      <c r="BG444" s="137"/>
      <c r="BH444" s="137"/>
      <c r="BI444" s="137"/>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4"/>
      <c r="CV444" s="114"/>
      <c r="CW444" s="114"/>
      <c r="CX444" s="114"/>
      <c r="CY444" s="114"/>
      <c r="CZ444" s="114"/>
      <c r="DA444" s="114"/>
      <c r="DB444" s="114"/>
      <c r="DC444" s="114"/>
      <c r="DD444" s="114"/>
      <c r="DE444" s="114"/>
      <c r="DF444" s="114"/>
      <c r="DG444" s="114"/>
      <c r="DH444" s="114"/>
      <c r="DI444" s="114"/>
      <c r="DJ444" s="114"/>
      <c r="DK444" s="114"/>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14"/>
      <c r="EH444" s="114"/>
      <c r="EI444" s="114"/>
      <c r="EJ444" s="114"/>
      <c r="EK444" s="114"/>
      <c r="EL444" s="114"/>
      <c r="EM444" s="114"/>
      <c r="EN444" s="114"/>
      <c r="EO444" s="114"/>
      <c r="EP444" s="114"/>
      <c r="EQ444" s="114"/>
      <c r="ER444" s="114"/>
      <c r="ES444" s="114"/>
      <c r="ET444" s="114"/>
      <c r="EU444" s="114"/>
      <c r="EV444" s="114"/>
      <c r="EW444" s="114"/>
      <c r="EX444" s="114"/>
      <c r="EY444" s="114"/>
      <c r="EZ444" s="114"/>
      <c r="FA444" s="114"/>
      <c r="FB444" s="114"/>
      <c r="FC444" s="114"/>
      <c r="FD444" s="114"/>
      <c r="FE444" s="114"/>
      <c r="FF444" s="114"/>
      <c r="FG444" s="114"/>
      <c r="FH444" s="114"/>
      <c r="FI444" s="114"/>
      <c r="FJ444" s="114"/>
      <c r="FK444" s="114"/>
      <c r="FL444" s="114"/>
      <c r="FM444" s="114"/>
      <c r="FN444" s="114"/>
      <c r="FO444" s="114"/>
      <c r="FP444" s="114"/>
      <c r="FQ444" s="114"/>
      <c r="FR444" s="114"/>
      <c r="FS444" s="114"/>
      <c r="FT444" s="114"/>
      <c r="FU444" s="114"/>
      <c r="FV444" s="114"/>
      <c r="FW444" s="114"/>
      <c r="FX444" s="114"/>
      <c r="FY444" s="114"/>
      <c r="FZ444" s="114"/>
      <c r="GA444" s="114"/>
      <c r="GB444" s="114"/>
      <c r="GC444" s="114"/>
      <c r="GD444" s="114"/>
      <c r="GE444" s="114"/>
      <c r="GF444" s="114"/>
      <c r="GG444" s="114"/>
      <c r="GH444" s="114"/>
      <c r="GI444" s="114"/>
      <c r="GJ444" s="114"/>
      <c r="GK444" s="114"/>
      <c r="GL444" s="114"/>
      <c r="GM444" s="114"/>
      <c r="GN444" s="114"/>
      <c r="GO444" s="114"/>
      <c r="GP444" s="114"/>
      <c r="GQ444" s="114"/>
      <c r="GR444" s="114"/>
      <c r="GS444" s="114"/>
      <c r="GT444" s="114"/>
      <c r="GU444" s="114"/>
      <c r="GV444" s="114"/>
      <c r="GW444" s="114"/>
      <c r="GX444" s="114"/>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c r="IC444" s="114"/>
      <c r="ID444" s="114"/>
      <c r="IE444" s="114"/>
      <c r="IF444" s="114"/>
      <c r="IG444" s="114"/>
      <c r="IH444" s="114"/>
      <c r="II444" s="114"/>
      <c r="IJ444" s="114"/>
      <c r="IK444" s="114"/>
      <c r="IL444" s="114"/>
      <c r="IM444" s="114"/>
      <c r="IN444" s="114"/>
      <c r="IO444" s="114"/>
      <c r="IP444" s="114"/>
      <c r="IQ444" s="114"/>
      <c r="IR444" s="114"/>
      <c r="IS444" s="114"/>
      <c r="IT444" s="114"/>
      <c r="IU444" s="114"/>
      <c r="IV444" s="114"/>
      <c r="IW444" s="114"/>
      <c r="IX444" s="114"/>
      <c r="IY444" s="114"/>
      <c r="IZ444" s="114"/>
      <c r="JA444" s="114"/>
      <c r="JB444" s="114"/>
      <c r="JC444" s="114"/>
      <c r="JD444" s="114"/>
      <c r="JE444" s="114"/>
      <c r="JF444" s="114"/>
      <c r="JG444" s="114"/>
      <c r="JH444" s="114"/>
      <c r="JI444" s="114"/>
      <c r="JJ444" s="114"/>
      <c r="JK444" s="114"/>
      <c r="JL444" s="114"/>
      <c r="JM444" s="114"/>
      <c r="JN444" s="114"/>
      <c r="JO444" s="114"/>
      <c r="JP444" s="114"/>
      <c r="JQ444" s="114"/>
      <c r="JR444" s="114"/>
      <c r="JS444" s="114"/>
      <c r="JT444" s="114"/>
      <c r="JU444" s="114"/>
      <c r="JV444" s="114"/>
      <c r="JW444" s="114"/>
      <c r="JX444" s="114"/>
      <c r="JY444" s="114"/>
      <c r="JZ444" s="114"/>
      <c r="KA444" s="114"/>
      <c r="KB444" s="114"/>
      <c r="KC444" s="114"/>
      <c r="KD444" s="114"/>
      <c r="KE444" s="114"/>
      <c r="KF444" s="114"/>
      <c r="KG444" s="114"/>
      <c r="KH444" s="114"/>
      <c r="KI444" s="114"/>
      <c r="KJ444" s="114"/>
      <c r="KK444" s="114"/>
      <c r="KL444" s="114"/>
      <c r="KM444" s="114"/>
      <c r="KN444" s="114"/>
      <c r="KO444" s="114"/>
      <c r="KP444" s="114"/>
      <c r="KQ444" s="114"/>
      <c r="KR444" s="114"/>
      <c r="KS444" s="114"/>
      <c r="KT444" s="114"/>
      <c r="KU444" s="114"/>
      <c r="KV444" s="114"/>
      <c r="KW444" s="114"/>
      <c r="KX444" s="114"/>
      <c r="KY444" s="114"/>
      <c r="KZ444" s="114"/>
      <c r="LA444" s="114"/>
      <c r="LB444" s="114"/>
      <c r="LC444" s="114"/>
    </row>
    <row r="445" spans="1:315" s="139" customFormat="1" ht="25" customHeight="1">
      <c r="A445" s="137"/>
      <c r="B445" s="170"/>
      <c r="C445" s="171"/>
      <c r="D445" s="172"/>
      <c r="E445" s="173"/>
      <c r="F445" s="173"/>
      <c r="G445" s="173"/>
      <c r="H445" s="174"/>
      <c r="I445" s="137"/>
      <c r="J445" s="175" t="str">
        <f t="shared" si="12"/>
        <v/>
      </c>
      <c r="K445" s="176"/>
      <c r="L445" s="177" t="str">
        <f t="shared" si="13"/>
        <v/>
      </c>
      <c r="M445" s="176"/>
      <c r="N445" s="177" t="str">
        <f t="shared" si="14"/>
        <v/>
      </c>
      <c r="O445" s="176"/>
      <c r="P445" s="177" t="str">
        <f t="shared" si="15"/>
        <v/>
      </c>
      <c r="Q445" s="178"/>
      <c r="R445" s="137"/>
      <c r="S445" s="175" t="str">
        <f t="shared" si="16"/>
        <v/>
      </c>
      <c r="T445" s="176"/>
      <c r="U445" s="177" t="str">
        <f t="shared" si="17"/>
        <v/>
      </c>
      <c r="V445" s="176"/>
      <c r="W445" s="177" t="str">
        <f t="shared" si="18"/>
        <v/>
      </c>
      <c r="X445" s="176"/>
      <c r="Y445" s="179" t="str">
        <f t="shared" si="19"/>
        <v/>
      </c>
      <c r="Z445" s="180"/>
      <c r="AA445" s="137"/>
      <c r="AB445" s="181"/>
      <c r="AC445" s="182" t="str">
        <f t="shared" si="10"/>
        <v/>
      </c>
      <c r="AD445" s="183" t="str">
        <f t="shared" si="11"/>
        <v/>
      </c>
      <c r="AE445" s="184"/>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7"/>
      <c r="BE445" s="137"/>
      <c r="BF445" s="137"/>
      <c r="BG445" s="137"/>
      <c r="BH445" s="137"/>
      <c r="BI445" s="137"/>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CH445" s="114"/>
      <c r="CI445" s="114"/>
      <c r="CJ445" s="114"/>
      <c r="CK445" s="114"/>
      <c r="CL445" s="114"/>
      <c r="CM445" s="114"/>
      <c r="CN445" s="114"/>
      <c r="CO445" s="114"/>
      <c r="CP445" s="114"/>
      <c r="CQ445" s="114"/>
      <c r="CR445" s="114"/>
      <c r="CS445" s="114"/>
      <c r="CT445" s="114"/>
      <c r="CU445" s="114"/>
      <c r="CV445" s="114"/>
      <c r="CW445" s="114"/>
      <c r="CX445" s="114"/>
      <c r="CY445" s="114"/>
      <c r="CZ445" s="114"/>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14"/>
      <c r="EH445" s="114"/>
      <c r="EI445" s="114"/>
      <c r="EJ445" s="114"/>
      <c r="EK445" s="114"/>
      <c r="EL445" s="114"/>
      <c r="EM445" s="114"/>
      <c r="EN445" s="114"/>
      <c r="EO445" s="114"/>
      <c r="EP445" s="114"/>
      <c r="EQ445" s="114"/>
      <c r="ER445" s="114"/>
      <c r="ES445" s="114"/>
      <c r="ET445" s="114"/>
      <c r="EU445" s="114"/>
      <c r="EV445" s="114"/>
      <c r="EW445" s="114"/>
      <c r="EX445" s="114"/>
      <c r="EY445" s="114"/>
      <c r="EZ445" s="114"/>
      <c r="FA445" s="114"/>
      <c r="FB445" s="114"/>
      <c r="FC445" s="114"/>
      <c r="FD445" s="114"/>
      <c r="FE445" s="114"/>
      <c r="FF445" s="114"/>
      <c r="FG445" s="114"/>
      <c r="FH445" s="114"/>
      <c r="FI445" s="114"/>
      <c r="FJ445" s="114"/>
      <c r="FK445" s="114"/>
      <c r="FL445" s="114"/>
      <c r="FM445" s="114"/>
      <c r="FN445" s="114"/>
      <c r="FO445" s="114"/>
      <c r="FP445" s="114"/>
      <c r="FQ445" s="114"/>
      <c r="FR445" s="114"/>
      <c r="FS445" s="114"/>
      <c r="FT445" s="114"/>
      <c r="FU445" s="114"/>
      <c r="FV445" s="114"/>
      <c r="FW445" s="114"/>
      <c r="FX445" s="114"/>
      <c r="FY445" s="114"/>
      <c r="FZ445" s="114"/>
      <c r="GA445" s="114"/>
      <c r="GB445" s="114"/>
      <c r="GC445" s="114"/>
      <c r="GD445" s="114"/>
      <c r="GE445" s="114"/>
      <c r="GF445" s="114"/>
      <c r="GG445" s="114"/>
      <c r="GH445" s="114"/>
      <c r="GI445" s="114"/>
      <c r="GJ445" s="114"/>
      <c r="GK445" s="114"/>
      <c r="GL445" s="114"/>
      <c r="GM445" s="114"/>
      <c r="GN445" s="114"/>
      <c r="GO445" s="114"/>
      <c r="GP445" s="114"/>
      <c r="GQ445" s="114"/>
      <c r="GR445" s="114"/>
      <c r="GS445" s="114"/>
      <c r="GT445" s="114"/>
      <c r="GU445" s="114"/>
      <c r="GV445" s="114"/>
      <c r="GW445" s="114"/>
      <c r="GX445" s="114"/>
      <c r="GY445" s="114"/>
      <c r="GZ445" s="114"/>
      <c r="HA445" s="114"/>
      <c r="HB445" s="114"/>
      <c r="HC445" s="114"/>
      <c r="HD445" s="114"/>
      <c r="HE445" s="114"/>
      <c r="HF445" s="114"/>
      <c r="HG445" s="114"/>
      <c r="HH445" s="114"/>
      <c r="HI445" s="114"/>
      <c r="HJ445" s="114"/>
      <c r="HK445" s="114"/>
      <c r="HL445" s="114"/>
      <c r="HM445" s="114"/>
      <c r="HN445" s="114"/>
      <c r="HO445" s="114"/>
      <c r="HP445" s="114"/>
      <c r="HQ445" s="114"/>
      <c r="HR445" s="114"/>
      <c r="HS445" s="114"/>
      <c r="HT445" s="114"/>
      <c r="HU445" s="114"/>
      <c r="HV445" s="114"/>
      <c r="HW445" s="114"/>
      <c r="HX445" s="114"/>
      <c r="HY445" s="114"/>
      <c r="HZ445" s="114"/>
      <c r="IA445" s="114"/>
      <c r="IB445" s="114"/>
      <c r="IC445" s="114"/>
      <c r="ID445" s="114"/>
      <c r="IE445" s="114"/>
      <c r="IF445" s="114"/>
      <c r="IG445" s="114"/>
      <c r="IH445" s="114"/>
      <c r="II445" s="114"/>
      <c r="IJ445" s="114"/>
      <c r="IK445" s="114"/>
      <c r="IL445" s="114"/>
      <c r="IM445" s="114"/>
      <c r="IN445" s="114"/>
      <c r="IO445" s="114"/>
      <c r="IP445" s="114"/>
      <c r="IQ445" s="114"/>
      <c r="IR445" s="114"/>
      <c r="IS445" s="114"/>
      <c r="IT445" s="114"/>
      <c r="IU445" s="114"/>
      <c r="IV445" s="114"/>
      <c r="IW445" s="114"/>
      <c r="IX445" s="114"/>
      <c r="IY445" s="114"/>
      <c r="IZ445" s="114"/>
      <c r="JA445" s="114"/>
      <c r="JB445" s="114"/>
      <c r="JC445" s="114"/>
      <c r="JD445" s="114"/>
      <c r="JE445" s="114"/>
      <c r="JF445" s="114"/>
      <c r="JG445" s="114"/>
      <c r="JH445" s="114"/>
      <c r="JI445" s="114"/>
      <c r="JJ445" s="114"/>
      <c r="JK445" s="114"/>
      <c r="JL445" s="114"/>
      <c r="JM445" s="114"/>
      <c r="JN445" s="114"/>
      <c r="JO445" s="114"/>
      <c r="JP445" s="114"/>
      <c r="JQ445" s="114"/>
      <c r="JR445" s="114"/>
      <c r="JS445" s="114"/>
      <c r="JT445" s="114"/>
      <c r="JU445" s="114"/>
      <c r="JV445" s="114"/>
      <c r="JW445" s="114"/>
      <c r="JX445" s="114"/>
      <c r="JY445" s="114"/>
      <c r="JZ445" s="114"/>
      <c r="KA445" s="114"/>
      <c r="KB445" s="114"/>
      <c r="KC445" s="114"/>
      <c r="KD445" s="114"/>
      <c r="KE445" s="114"/>
      <c r="KF445" s="114"/>
      <c r="KG445" s="114"/>
      <c r="KH445" s="114"/>
      <c r="KI445" s="114"/>
      <c r="KJ445" s="114"/>
      <c r="KK445" s="114"/>
      <c r="KL445" s="114"/>
      <c r="KM445" s="114"/>
      <c r="KN445" s="114"/>
      <c r="KO445" s="114"/>
      <c r="KP445" s="114"/>
      <c r="KQ445" s="114"/>
      <c r="KR445" s="114"/>
      <c r="KS445" s="114"/>
      <c r="KT445" s="114"/>
      <c r="KU445" s="114"/>
      <c r="KV445" s="114"/>
      <c r="KW445" s="114"/>
      <c r="KX445" s="114"/>
      <c r="KY445" s="114"/>
      <c r="KZ445" s="114"/>
      <c r="LA445" s="114"/>
      <c r="LB445" s="114"/>
      <c r="LC445" s="114"/>
    </row>
    <row r="446" spans="1:315" s="139" customFormat="1" ht="25" customHeight="1">
      <c r="A446" s="137"/>
      <c r="B446" s="170"/>
      <c r="C446" s="171"/>
      <c r="D446" s="172"/>
      <c r="E446" s="173"/>
      <c r="F446" s="173"/>
      <c r="G446" s="173"/>
      <c r="H446" s="174"/>
      <c r="I446" s="137"/>
      <c r="J446" s="175" t="str">
        <f t="shared" si="12"/>
        <v/>
      </c>
      <c r="K446" s="176"/>
      <c r="L446" s="177" t="str">
        <f t="shared" si="13"/>
        <v/>
      </c>
      <c r="M446" s="176"/>
      <c r="N446" s="177" t="str">
        <f t="shared" si="14"/>
        <v/>
      </c>
      <c r="O446" s="176"/>
      <c r="P446" s="177" t="str">
        <f t="shared" si="15"/>
        <v/>
      </c>
      <c r="Q446" s="178"/>
      <c r="R446" s="137"/>
      <c r="S446" s="175" t="str">
        <f t="shared" si="16"/>
        <v/>
      </c>
      <c r="T446" s="176"/>
      <c r="U446" s="177" t="str">
        <f t="shared" si="17"/>
        <v/>
      </c>
      <c r="V446" s="176"/>
      <c r="W446" s="177" t="str">
        <f t="shared" si="18"/>
        <v/>
      </c>
      <c r="X446" s="176"/>
      <c r="Y446" s="179" t="str">
        <f t="shared" si="19"/>
        <v/>
      </c>
      <c r="Z446" s="180"/>
      <c r="AA446" s="137"/>
      <c r="AB446" s="181"/>
      <c r="AC446" s="182" t="str">
        <f t="shared" si="10"/>
        <v/>
      </c>
      <c r="AD446" s="183" t="str">
        <f t="shared" si="11"/>
        <v/>
      </c>
      <c r="AE446" s="184"/>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7"/>
      <c r="BE446" s="137"/>
      <c r="BF446" s="137"/>
      <c r="BG446" s="137"/>
      <c r="BH446" s="137"/>
      <c r="BI446" s="137"/>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c r="FH446" s="114"/>
      <c r="FI446" s="114"/>
      <c r="FJ446" s="114"/>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c r="IC446" s="114"/>
      <c r="ID446" s="114"/>
      <c r="IE446" s="114"/>
      <c r="IF446" s="114"/>
      <c r="IG446" s="114"/>
      <c r="IH446" s="114"/>
      <c r="II446" s="114"/>
      <c r="IJ446" s="114"/>
      <c r="IK446" s="114"/>
      <c r="IL446" s="114"/>
      <c r="IM446" s="114"/>
      <c r="IN446" s="114"/>
      <c r="IO446" s="114"/>
      <c r="IP446" s="114"/>
      <c r="IQ446" s="114"/>
      <c r="IR446" s="114"/>
      <c r="IS446" s="114"/>
      <c r="IT446" s="114"/>
      <c r="IU446" s="114"/>
      <c r="IV446" s="114"/>
      <c r="IW446" s="114"/>
      <c r="IX446" s="114"/>
      <c r="IY446" s="114"/>
      <c r="IZ446" s="114"/>
      <c r="JA446" s="114"/>
      <c r="JB446" s="114"/>
      <c r="JC446" s="114"/>
      <c r="JD446" s="114"/>
      <c r="JE446" s="114"/>
      <c r="JF446" s="114"/>
      <c r="JG446" s="114"/>
      <c r="JH446" s="114"/>
      <c r="JI446" s="114"/>
      <c r="JJ446" s="114"/>
      <c r="JK446" s="114"/>
      <c r="JL446" s="114"/>
      <c r="JM446" s="114"/>
      <c r="JN446" s="114"/>
      <c r="JO446" s="114"/>
      <c r="JP446" s="114"/>
      <c r="JQ446" s="114"/>
      <c r="JR446" s="114"/>
      <c r="JS446" s="114"/>
      <c r="JT446" s="114"/>
      <c r="JU446" s="114"/>
      <c r="JV446" s="114"/>
      <c r="JW446" s="114"/>
      <c r="JX446" s="114"/>
      <c r="JY446" s="114"/>
      <c r="JZ446" s="114"/>
      <c r="KA446" s="114"/>
      <c r="KB446" s="114"/>
      <c r="KC446" s="114"/>
      <c r="KD446" s="114"/>
      <c r="KE446" s="114"/>
      <c r="KF446" s="114"/>
      <c r="KG446" s="114"/>
      <c r="KH446" s="114"/>
      <c r="KI446" s="114"/>
      <c r="KJ446" s="114"/>
      <c r="KK446" s="114"/>
      <c r="KL446" s="114"/>
      <c r="KM446" s="114"/>
      <c r="KN446" s="114"/>
      <c r="KO446" s="114"/>
      <c r="KP446" s="114"/>
      <c r="KQ446" s="114"/>
      <c r="KR446" s="114"/>
      <c r="KS446" s="114"/>
      <c r="KT446" s="114"/>
      <c r="KU446" s="114"/>
      <c r="KV446" s="114"/>
      <c r="KW446" s="114"/>
      <c r="KX446" s="114"/>
      <c r="KY446" s="114"/>
      <c r="KZ446" s="114"/>
      <c r="LA446" s="114"/>
      <c r="LB446" s="114"/>
      <c r="LC446" s="114"/>
    </row>
    <row r="447" spans="1:315" s="139" customFormat="1" ht="25" customHeight="1">
      <c r="A447" s="137"/>
      <c r="B447" s="170"/>
      <c r="C447" s="171"/>
      <c r="D447" s="172"/>
      <c r="E447" s="173"/>
      <c r="F447" s="173"/>
      <c r="G447" s="173"/>
      <c r="H447" s="174"/>
      <c r="I447" s="137"/>
      <c r="J447" s="175" t="str">
        <f t="shared" si="12"/>
        <v/>
      </c>
      <c r="K447" s="176"/>
      <c r="L447" s="177" t="str">
        <f t="shared" si="13"/>
        <v/>
      </c>
      <c r="M447" s="176"/>
      <c r="N447" s="177" t="str">
        <f t="shared" si="14"/>
        <v/>
      </c>
      <c r="O447" s="176"/>
      <c r="P447" s="177" t="str">
        <f t="shared" si="15"/>
        <v/>
      </c>
      <c r="Q447" s="178"/>
      <c r="R447" s="137"/>
      <c r="S447" s="175" t="str">
        <f t="shared" si="16"/>
        <v/>
      </c>
      <c r="T447" s="176"/>
      <c r="U447" s="177" t="str">
        <f t="shared" si="17"/>
        <v/>
      </c>
      <c r="V447" s="176"/>
      <c r="W447" s="177" t="str">
        <f t="shared" si="18"/>
        <v/>
      </c>
      <c r="X447" s="176"/>
      <c r="Y447" s="179" t="str">
        <f t="shared" si="19"/>
        <v/>
      </c>
      <c r="Z447" s="180"/>
      <c r="AA447" s="137"/>
      <c r="AB447" s="181"/>
      <c r="AC447" s="182" t="str">
        <f t="shared" si="10"/>
        <v/>
      </c>
      <c r="AD447" s="183" t="str">
        <f t="shared" si="11"/>
        <v/>
      </c>
      <c r="AE447" s="184"/>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7"/>
      <c r="BE447" s="137"/>
      <c r="BF447" s="137"/>
      <c r="BG447" s="137"/>
      <c r="BH447" s="137"/>
      <c r="BI447" s="137"/>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c r="FH447" s="114"/>
      <c r="FI447" s="114"/>
      <c r="FJ447" s="114"/>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c r="IC447" s="114"/>
      <c r="ID447" s="114"/>
      <c r="IE447" s="114"/>
      <c r="IF447" s="114"/>
      <c r="IG447" s="114"/>
      <c r="IH447" s="114"/>
      <c r="II447" s="114"/>
      <c r="IJ447" s="114"/>
      <c r="IK447" s="114"/>
      <c r="IL447" s="114"/>
      <c r="IM447" s="114"/>
      <c r="IN447" s="114"/>
      <c r="IO447" s="114"/>
      <c r="IP447" s="114"/>
      <c r="IQ447" s="114"/>
      <c r="IR447" s="114"/>
      <c r="IS447" s="114"/>
      <c r="IT447" s="114"/>
      <c r="IU447" s="114"/>
      <c r="IV447" s="114"/>
      <c r="IW447" s="114"/>
      <c r="IX447" s="114"/>
      <c r="IY447" s="114"/>
      <c r="IZ447" s="114"/>
      <c r="JA447" s="114"/>
      <c r="JB447" s="114"/>
      <c r="JC447" s="114"/>
      <c r="JD447" s="114"/>
      <c r="JE447" s="114"/>
      <c r="JF447" s="114"/>
      <c r="JG447" s="114"/>
      <c r="JH447" s="114"/>
      <c r="JI447" s="114"/>
      <c r="JJ447" s="114"/>
      <c r="JK447" s="114"/>
      <c r="JL447" s="114"/>
      <c r="JM447" s="114"/>
      <c r="JN447" s="114"/>
      <c r="JO447" s="114"/>
      <c r="JP447" s="114"/>
      <c r="JQ447" s="114"/>
      <c r="JR447" s="114"/>
      <c r="JS447" s="114"/>
      <c r="JT447" s="114"/>
      <c r="JU447" s="114"/>
      <c r="JV447" s="114"/>
      <c r="JW447" s="114"/>
      <c r="JX447" s="114"/>
      <c r="JY447" s="114"/>
      <c r="JZ447" s="114"/>
      <c r="KA447" s="114"/>
      <c r="KB447" s="114"/>
      <c r="KC447" s="114"/>
      <c r="KD447" s="114"/>
      <c r="KE447" s="114"/>
      <c r="KF447" s="114"/>
      <c r="KG447" s="114"/>
      <c r="KH447" s="114"/>
      <c r="KI447" s="114"/>
      <c r="KJ447" s="114"/>
      <c r="KK447" s="114"/>
      <c r="KL447" s="114"/>
      <c r="KM447" s="114"/>
      <c r="KN447" s="114"/>
      <c r="KO447" s="114"/>
      <c r="KP447" s="114"/>
      <c r="KQ447" s="114"/>
      <c r="KR447" s="114"/>
      <c r="KS447" s="114"/>
      <c r="KT447" s="114"/>
      <c r="KU447" s="114"/>
      <c r="KV447" s="114"/>
      <c r="KW447" s="114"/>
      <c r="KX447" s="114"/>
      <c r="KY447" s="114"/>
      <c r="KZ447" s="114"/>
      <c r="LA447" s="114"/>
      <c r="LB447" s="114"/>
      <c r="LC447" s="114"/>
    </row>
    <row r="448" spans="1:315" s="139" customFormat="1" ht="25" customHeight="1">
      <c r="A448" s="137"/>
      <c r="B448" s="170"/>
      <c r="C448" s="171"/>
      <c r="D448" s="172"/>
      <c r="E448" s="173"/>
      <c r="F448" s="173"/>
      <c r="G448" s="173"/>
      <c r="H448" s="174"/>
      <c r="I448" s="137"/>
      <c r="J448" s="175" t="str">
        <f t="shared" si="12"/>
        <v/>
      </c>
      <c r="K448" s="176"/>
      <c r="L448" s="177" t="str">
        <f t="shared" si="13"/>
        <v/>
      </c>
      <c r="M448" s="176"/>
      <c r="N448" s="177" t="str">
        <f t="shared" si="14"/>
        <v/>
      </c>
      <c r="O448" s="176"/>
      <c r="P448" s="177" t="str">
        <f t="shared" si="15"/>
        <v/>
      </c>
      <c r="Q448" s="178"/>
      <c r="R448" s="137"/>
      <c r="S448" s="175" t="str">
        <f t="shared" si="16"/>
        <v/>
      </c>
      <c r="T448" s="176"/>
      <c r="U448" s="177" t="str">
        <f t="shared" si="17"/>
        <v/>
      </c>
      <c r="V448" s="176"/>
      <c r="W448" s="177" t="str">
        <f t="shared" si="18"/>
        <v/>
      </c>
      <c r="X448" s="176"/>
      <c r="Y448" s="179" t="str">
        <f t="shared" si="19"/>
        <v/>
      </c>
      <c r="Z448" s="180"/>
      <c r="AA448" s="137"/>
      <c r="AB448" s="181"/>
      <c r="AC448" s="182" t="str">
        <f t="shared" si="10"/>
        <v/>
      </c>
      <c r="AD448" s="183" t="str">
        <f t="shared" si="11"/>
        <v/>
      </c>
      <c r="AE448" s="184"/>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c r="BG448" s="137"/>
      <c r="BH448" s="137"/>
      <c r="BI448" s="137"/>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c r="EV448" s="114"/>
      <c r="EW448" s="114"/>
      <c r="EX448" s="114"/>
      <c r="EY448" s="114"/>
      <c r="EZ448" s="114"/>
      <c r="FA448" s="114"/>
      <c r="FB448" s="114"/>
      <c r="FC448" s="114"/>
      <c r="FD448" s="114"/>
      <c r="FE448" s="114"/>
      <c r="FF448" s="114"/>
      <c r="FG448" s="114"/>
      <c r="FH448" s="114"/>
      <c r="FI448" s="114"/>
      <c r="FJ448" s="114"/>
      <c r="FK448" s="114"/>
      <c r="FL448" s="114"/>
      <c r="FM448" s="114"/>
      <c r="FN448" s="114"/>
      <c r="FO448" s="114"/>
      <c r="FP448" s="114"/>
      <c r="FQ448" s="114"/>
      <c r="FR448" s="114"/>
      <c r="FS448" s="114"/>
      <c r="FT448" s="114"/>
      <c r="FU448" s="114"/>
      <c r="FV448" s="114"/>
      <c r="FW448" s="114"/>
      <c r="FX448" s="114"/>
      <c r="FY448" s="114"/>
      <c r="FZ448" s="114"/>
      <c r="GA448" s="114"/>
      <c r="GB448" s="114"/>
      <c r="GC448" s="114"/>
      <c r="GD448" s="114"/>
      <c r="GE448" s="114"/>
      <c r="GF448" s="114"/>
      <c r="GG448" s="114"/>
      <c r="GH448" s="114"/>
      <c r="GI448" s="114"/>
      <c r="GJ448" s="114"/>
      <c r="GK448" s="114"/>
      <c r="GL448" s="114"/>
      <c r="GM448" s="114"/>
      <c r="GN448" s="114"/>
      <c r="GO448" s="114"/>
      <c r="GP448" s="114"/>
      <c r="GQ448" s="114"/>
      <c r="GR448" s="114"/>
      <c r="GS448" s="114"/>
      <c r="GT448" s="114"/>
      <c r="GU448" s="114"/>
      <c r="GV448" s="114"/>
      <c r="GW448" s="114"/>
      <c r="GX448" s="114"/>
      <c r="GY448" s="114"/>
      <c r="GZ448" s="114"/>
      <c r="HA448" s="114"/>
      <c r="HB448" s="114"/>
      <c r="HC448" s="114"/>
      <c r="HD448" s="114"/>
      <c r="HE448" s="114"/>
      <c r="HF448" s="114"/>
      <c r="HG448" s="114"/>
      <c r="HH448" s="114"/>
      <c r="HI448" s="114"/>
      <c r="HJ448" s="114"/>
      <c r="HK448" s="114"/>
      <c r="HL448" s="114"/>
      <c r="HM448" s="114"/>
      <c r="HN448" s="114"/>
      <c r="HO448" s="114"/>
      <c r="HP448" s="114"/>
      <c r="HQ448" s="114"/>
      <c r="HR448" s="114"/>
      <c r="HS448" s="114"/>
      <c r="HT448" s="114"/>
      <c r="HU448" s="114"/>
      <c r="HV448" s="114"/>
      <c r="HW448" s="114"/>
      <c r="HX448" s="114"/>
      <c r="HY448" s="114"/>
      <c r="HZ448" s="114"/>
      <c r="IA448" s="114"/>
      <c r="IB448" s="114"/>
      <c r="IC448" s="114"/>
      <c r="ID448" s="114"/>
      <c r="IE448" s="114"/>
      <c r="IF448" s="114"/>
      <c r="IG448" s="114"/>
      <c r="IH448" s="114"/>
      <c r="II448" s="114"/>
      <c r="IJ448" s="114"/>
      <c r="IK448" s="114"/>
      <c r="IL448" s="114"/>
      <c r="IM448" s="114"/>
      <c r="IN448" s="114"/>
      <c r="IO448" s="114"/>
      <c r="IP448" s="114"/>
      <c r="IQ448" s="114"/>
      <c r="IR448" s="114"/>
      <c r="IS448" s="114"/>
      <c r="IT448" s="114"/>
      <c r="IU448" s="114"/>
      <c r="IV448" s="114"/>
      <c r="IW448" s="114"/>
      <c r="IX448" s="114"/>
      <c r="IY448" s="114"/>
      <c r="IZ448" s="114"/>
      <c r="JA448" s="114"/>
      <c r="JB448" s="114"/>
      <c r="JC448" s="114"/>
      <c r="JD448" s="114"/>
      <c r="JE448" s="114"/>
      <c r="JF448" s="114"/>
      <c r="JG448" s="114"/>
      <c r="JH448" s="114"/>
      <c r="JI448" s="114"/>
      <c r="JJ448" s="114"/>
      <c r="JK448" s="114"/>
      <c r="JL448" s="114"/>
      <c r="JM448" s="114"/>
      <c r="JN448" s="114"/>
      <c r="JO448" s="114"/>
      <c r="JP448" s="114"/>
      <c r="JQ448" s="114"/>
      <c r="JR448" s="114"/>
      <c r="JS448" s="114"/>
      <c r="JT448" s="114"/>
      <c r="JU448" s="114"/>
      <c r="JV448" s="114"/>
      <c r="JW448" s="114"/>
      <c r="JX448" s="114"/>
      <c r="JY448" s="114"/>
      <c r="JZ448" s="114"/>
      <c r="KA448" s="114"/>
      <c r="KB448" s="114"/>
      <c r="KC448" s="114"/>
      <c r="KD448" s="114"/>
      <c r="KE448" s="114"/>
      <c r="KF448" s="114"/>
      <c r="KG448" s="114"/>
      <c r="KH448" s="114"/>
      <c r="KI448" s="114"/>
      <c r="KJ448" s="114"/>
      <c r="KK448" s="114"/>
      <c r="KL448" s="114"/>
      <c r="KM448" s="114"/>
      <c r="KN448" s="114"/>
      <c r="KO448" s="114"/>
      <c r="KP448" s="114"/>
      <c r="KQ448" s="114"/>
      <c r="KR448" s="114"/>
      <c r="KS448" s="114"/>
      <c r="KT448" s="114"/>
      <c r="KU448" s="114"/>
      <c r="KV448" s="114"/>
      <c r="KW448" s="114"/>
      <c r="KX448" s="114"/>
      <c r="KY448" s="114"/>
      <c r="KZ448" s="114"/>
      <c r="LA448" s="114"/>
      <c r="LB448" s="114"/>
      <c r="LC448" s="114"/>
    </row>
    <row r="449" spans="1:315" s="139" customFormat="1" ht="25" customHeight="1">
      <c r="A449" s="137"/>
      <c r="B449" s="170"/>
      <c r="C449" s="171"/>
      <c r="D449" s="172"/>
      <c r="E449" s="173"/>
      <c r="F449" s="173"/>
      <c r="G449" s="173"/>
      <c r="H449" s="174"/>
      <c r="I449" s="137"/>
      <c r="J449" s="175" t="str">
        <f t="shared" si="12"/>
        <v/>
      </c>
      <c r="K449" s="176"/>
      <c r="L449" s="177" t="str">
        <f t="shared" si="13"/>
        <v/>
      </c>
      <c r="M449" s="176"/>
      <c r="N449" s="177" t="str">
        <f t="shared" si="14"/>
        <v/>
      </c>
      <c r="O449" s="176"/>
      <c r="P449" s="177" t="str">
        <f t="shared" si="15"/>
        <v/>
      </c>
      <c r="Q449" s="178"/>
      <c r="R449" s="137"/>
      <c r="S449" s="175" t="str">
        <f t="shared" si="16"/>
        <v/>
      </c>
      <c r="T449" s="176"/>
      <c r="U449" s="177" t="str">
        <f t="shared" si="17"/>
        <v/>
      </c>
      <c r="V449" s="176"/>
      <c r="W449" s="177" t="str">
        <f t="shared" si="18"/>
        <v/>
      </c>
      <c r="X449" s="176"/>
      <c r="Y449" s="179" t="str">
        <f t="shared" si="19"/>
        <v/>
      </c>
      <c r="Z449" s="180"/>
      <c r="AA449" s="137"/>
      <c r="AB449" s="181"/>
      <c r="AC449" s="182" t="str">
        <f t="shared" si="10"/>
        <v/>
      </c>
      <c r="AD449" s="183" t="str">
        <f t="shared" si="11"/>
        <v/>
      </c>
      <c r="AE449" s="184"/>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7"/>
      <c r="BE449" s="137"/>
      <c r="BF449" s="137"/>
      <c r="BG449" s="137"/>
      <c r="BH449" s="137"/>
      <c r="BI449" s="137"/>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c r="EV449" s="114"/>
      <c r="EW449" s="114"/>
      <c r="EX449" s="114"/>
      <c r="EY449" s="114"/>
      <c r="EZ449" s="114"/>
      <c r="FA449" s="114"/>
      <c r="FB449" s="114"/>
      <c r="FC449" s="114"/>
      <c r="FD449" s="114"/>
      <c r="FE449" s="114"/>
      <c r="FF449" s="114"/>
      <c r="FG449" s="114"/>
      <c r="FH449" s="114"/>
      <c r="FI449" s="114"/>
      <c r="FJ449" s="114"/>
      <c r="FK449" s="114"/>
      <c r="FL449" s="114"/>
      <c r="FM449" s="114"/>
      <c r="FN449" s="114"/>
      <c r="FO449" s="114"/>
      <c r="FP449" s="114"/>
      <c r="FQ449" s="114"/>
      <c r="FR449" s="114"/>
      <c r="FS449" s="114"/>
      <c r="FT449" s="114"/>
      <c r="FU449" s="114"/>
      <c r="FV449" s="114"/>
      <c r="FW449" s="114"/>
      <c r="FX449" s="114"/>
      <c r="FY449" s="114"/>
      <c r="FZ449" s="114"/>
      <c r="GA449" s="114"/>
      <c r="GB449" s="114"/>
      <c r="GC449" s="114"/>
      <c r="GD449" s="114"/>
      <c r="GE449" s="114"/>
      <c r="GF449" s="114"/>
      <c r="GG449" s="114"/>
      <c r="GH449" s="114"/>
      <c r="GI449" s="114"/>
      <c r="GJ449" s="114"/>
      <c r="GK449" s="114"/>
      <c r="GL449" s="114"/>
      <c r="GM449" s="114"/>
      <c r="GN449" s="114"/>
      <c r="GO449" s="114"/>
      <c r="GP449" s="114"/>
      <c r="GQ449" s="114"/>
      <c r="GR449" s="114"/>
      <c r="GS449" s="114"/>
      <c r="GT449" s="114"/>
      <c r="GU449" s="114"/>
      <c r="GV449" s="114"/>
      <c r="GW449" s="114"/>
      <c r="GX449" s="114"/>
      <c r="GY449" s="114"/>
      <c r="GZ449" s="114"/>
      <c r="HA449" s="114"/>
      <c r="HB449" s="114"/>
      <c r="HC449" s="114"/>
      <c r="HD449" s="114"/>
      <c r="HE449" s="114"/>
      <c r="HF449" s="114"/>
      <c r="HG449" s="114"/>
      <c r="HH449" s="114"/>
      <c r="HI449" s="114"/>
      <c r="HJ449" s="114"/>
      <c r="HK449" s="114"/>
      <c r="HL449" s="114"/>
      <c r="HM449" s="114"/>
      <c r="HN449" s="114"/>
      <c r="HO449" s="114"/>
      <c r="HP449" s="114"/>
      <c r="HQ449" s="114"/>
      <c r="HR449" s="114"/>
      <c r="HS449" s="114"/>
      <c r="HT449" s="114"/>
      <c r="HU449" s="114"/>
      <c r="HV449" s="114"/>
      <c r="HW449" s="114"/>
      <c r="HX449" s="114"/>
      <c r="HY449" s="114"/>
      <c r="HZ449" s="114"/>
      <c r="IA449" s="114"/>
      <c r="IB449" s="114"/>
      <c r="IC449" s="114"/>
      <c r="ID449" s="114"/>
      <c r="IE449" s="114"/>
      <c r="IF449" s="114"/>
      <c r="IG449" s="114"/>
      <c r="IH449" s="114"/>
      <c r="II449" s="114"/>
      <c r="IJ449" s="114"/>
      <c r="IK449" s="114"/>
      <c r="IL449" s="114"/>
      <c r="IM449" s="114"/>
      <c r="IN449" s="114"/>
      <c r="IO449" s="114"/>
      <c r="IP449" s="114"/>
      <c r="IQ449" s="114"/>
      <c r="IR449" s="114"/>
      <c r="IS449" s="114"/>
      <c r="IT449" s="114"/>
      <c r="IU449" s="114"/>
      <c r="IV449" s="114"/>
      <c r="IW449" s="114"/>
      <c r="IX449" s="114"/>
      <c r="IY449" s="114"/>
      <c r="IZ449" s="114"/>
      <c r="JA449" s="114"/>
      <c r="JB449" s="114"/>
      <c r="JC449" s="114"/>
      <c r="JD449" s="114"/>
      <c r="JE449" s="114"/>
      <c r="JF449" s="114"/>
      <c r="JG449" s="114"/>
      <c r="JH449" s="114"/>
      <c r="JI449" s="114"/>
      <c r="JJ449" s="114"/>
      <c r="JK449" s="114"/>
      <c r="JL449" s="114"/>
      <c r="JM449" s="114"/>
      <c r="JN449" s="114"/>
      <c r="JO449" s="114"/>
      <c r="JP449" s="114"/>
      <c r="JQ449" s="114"/>
      <c r="JR449" s="114"/>
      <c r="JS449" s="114"/>
      <c r="JT449" s="114"/>
      <c r="JU449" s="114"/>
      <c r="JV449" s="114"/>
      <c r="JW449" s="114"/>
      <c r="JX449" s="114"/>
      <c r="JY449" s="114"/>
      <c r="JZ449" s="114"/>
      <c r="KA449" s="114"/>
      <c r="KB449" s="114"/>
      <c r="KC449" s="114"/>
      <c r="KD449" s="114"/>
      <c r="KE449" s="114"/>
      <c r="KF449" s="114"/>
      <c r="KG449" s="114"/>
      <c r="KH449" s="114"/>
      <c r="KI449" s="114"/>
      <c r="KJ449" s="114"/>
      <c r="KK449" s="114"/>
      <c r="KL449" s="114"/>
      <c r="KM449" s="114"/>
      <c r="KN449" s="114"/>
      <c r="KO449" s="114"/>
      <c r="KP449" s="114"/>
      <c r="KQ449" s="114"/>
      <c r="KR449" s="114"/>
      <c r="KS449" s="114"/>
      <c r="KT449" s="114"/>
      <c r="KU449" s="114"/>
      <c r="KV449" s="114"/>
      <c r="KW449" s="114"/>
      <c r="KX449" s="114"/>
      <c r="KY449" s="114"/>
      <c r="KZ449" s="114"/>
      <c r="LA449" s="114"/>
      <c r="LB449" s="114"/>
      <c r="LC449" s="114"/>
    </row>
    <row r="450" spans="1:315" s="139" customFormat="1" ht="25" customHeight="1">
      <c r="A450" s="137"/>
      <c r="B450" s="170"/>
      <c r="C450" s="171"/>
      <c r="D450" s="172"/>
      <c r="E450" s="173"/>
      <c r="F450" s="173"/>
      <c r="G450" s="173"/>
      <c r="H450" s="174"/>
      <c r="I450" s="137"/>
      <c r="J450" s="175" t="str">
        <f t="shared" si="12"/>
        <v/>
      </c>
      <c r="K450" s="176"/>
      <c r="L450" s="177" t="str">
        <f t="shared" si="13"/>
        <v/>
      </c>
      <c r="M450" s="176"/>
      <c r="N450" s="177" t="str">
        <f t="shared" si="14"/>
        <v/>
      </c>
      <c r="O450" s="176"/>
      <c r="P450" s="177" t="str">
        <f t="shared" si="15"/>
        <v/>
      </c>
      <c r="Q450" s="178"/>
      <c r="R450" s="137"/>
      <c r="S450" s="175" t="str">
        <f t="shared" si="16"/>
        <v/>
      </c>
      <c r="T450" s="176"/>
      <c r="U450" s="177" t="str">
        <f t="shared" si="17"/>
        <v/>
      </c>
      <c r="V450" s="176"/>
      <c r="W450" s="177" t="str">
        <f t="shared" si="18"/>
        <v/>
      </c>
      <c r="X450" s="176"/>
      <c r="Y450" s="179" t="str">
        <f t="shared" si="19"/>
        <v/>
      </c>
      <c r="Z450" s="180"/>
      <c r="AA450" s="137"/>
      <c r="AB450" s="181"/>
      <c r="AC450" s="182" t="str">
        <f t="shared" si="10"/>
        <v/>
      </c>
      <c r="AD450" s="183" t="str">
        <f t="shared" si="11"/>
        <v/>
      </c>
      <c r="AE450" s="184"/>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7"/>
      <c r="BE450" s="137"/>
      <c r="BF450" s="137"/>
      <c r="BG450" s="137"/>
      <c r="BH450" s="137"/>
      <c r="BI450" s="137"/>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c r="CN450" s="114"/>
      <c r="CO450" s="114"/>
      <c r="CP450" s="114"/>
      <c r="CQ450" s="114"/>
      <c r="CR450" s="114"/>
      <c r="CS450" s="114"/>
      <c r="CT450" s="114"/>
      <c r="CU450" s="114"/>
      <c r="CV450" s="114"/>
      <c r="CW450" s="114"/>
      <c r="CX450" s="114"/>
      <c r="CY450" s="114"/>
      <c r="CZ450" s="114"/>
      <c r="DA450" s="114"/>
      <c r="DB450" s="114"/>
      <c r="DC450" s="114"/>
      <c r="DD450" s="114"/>
      <c r="DE450" s="114"/>
      <c r="DF450" s="114"/>
      <c r="DG450" s="114"/>
      <c r="DH450" s="114"/>
      <c r="DI450" s="114"/>
      <c r="DJ450" s="114"/>
      <c r="DK450" s="114"/>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14"/>
      <c r="EH450" s="114"/>
      <c r="EI450" s="114"/>
      <c r="EJ450" s="114"/>
      <c r="EK450" s="114"/>
      <c r="EL450" s="114"/>
      <c r="EM450" s="114"/>
      <c r="EN450" s="114"/>
      <c r="EO450" s="114"/>
      <c r="EP450" s="114"/>
      <c r="EQ450" s="114"/>
      <c r="ER450" s="114"/>
      <c r="ES450" s="114"/>
      <c r="ET450" s="114"/>
      <c r="EU450" s="114"/>
      <c r="EV450" s="114"/>
      <c r="EW450" s="114"/>
      <c r="EX450" s="114"/>
      <c r="EY450" s="114"/>
      <c r="EZ450" s="114"/>
      <c r="FA450" s="114"/>
      <c r="FB450" s="114"/>
      <c r="FC450" s="114"/>
      <c r="FD450" s="114"/>
      <c r="FE450" s="114"/>
      <c r="FF450" s="114"/>
      <c r="FG450" s="114"/>
      <c r="FH450" s="114"/>
      <c r="FI450" s="114"/>
      <c r="FJ450" s="114"/>
      <c r="FK450" s="114"/>
      <c r="FL450" s="114"/>
      <c r="FM450" s="114"/>
      <c r="FN450" s="114"/>
      <c r="FO450" s="114"/>
      <c r="FP450" s="114"/>
      <c r="FQ450" s="114"/>
      <c r="FR450" s="114"/>
      <c r="FS450" s="114"/>
      <c r="FT450" s="114"/>
      <c r="FU450" s="114"/>
      <c r="FV450" s="114"/>
      <c r="FW450" s="114"/>
      <c r="FX450" s="114"/>
      <c r="FY450" s="114"/>
      <c r="FZ450" s="114"/>
      <c r="GA450" s="114"/>
      <c r="GB450" s="114"/>
      <c r="GC450" s="114"/>
      <c r="GD450" s="114"/>
      <c r="GE450" s="114"/>
      <c r="GF450" s="114"/>
      <c r="GG450" s="114"/>
      <c r="GH450" s="114"/>
      <c r="GI450" s="114"/>
      <c r="GJ450" s="114"/>
      <c r="GK450" s="114"/>
      <c r="GL450" s="114"/>
      <c r="GM450" s="114"/>
      <c r="GN450" s="114"/>
      <c r="GO450" s="114"/>
      <c r="GP450" s="114"/>
      <c r="GQ450" s="114"/>
      <c r="GR450" s="114"/>
      <c r="GS450" s="114"/>
      <c r="GT450" s="114"/>
      <c r="GU450" s="114"/>
      <c r="GV450" s="114"/>
      <c r="GW450" s="114"/>
      <c r="GX450" s="114"/>
      <c r="GY450" s="114"/>
      <c r="GZ450" s="114"/>
      <c r="HA450" s="114"/>
      <c r="HB450" s="114"/>
      <c r="HC450" s="114"/>
      <c r="HD450" s="114"/>
      <c r="HE450" s="114"/>
      <c r="HF450" s="114"/>
      <c r="HG450" s="114"/>
      <c r="HH450" s="114"/>
      <c r="HI450" s="114"/>
      <c r="HJ450" s="114"/>
      <c r="HK450" s="114"/>
      <c r="HL450" s="114"/>
      <c r="HM450" s="114"/>
      <c r="HN450" s="114"/>
      <c r="HO450" s="114"/>
      <c r="HP450" s="114"/>
      <c r="HQ450" s="114"/>
      <c r="HR450" s="114"/>
      <c r="HS450" s="114"/>
      <c r="HT450" s="114"/>
      <c r="HU450" s="114"/>
      <c r="HV450" s="114"/>
      <c r="HW450" s="114"/>
      <c r="HX450" s="114"/>
      <c r="HY450" s="114"/>
      <c r="HZ450" s="114"/>
      <c r="IA450" s="114"/>
      <c r="IB450" s="114"/>
      <c r="IC450" s="114"/>
      <c r="ID450" s="114"/>
      <c r="IE450" s="114"/>
      <c r="IF450" s="114"/>
      <c r="IG450" s="114"/>
      <c r="IH450" s="114"/>
      <c r="II450" s="114"/>
      <c r="IJ450" s="114"/>
      <c r="IK450" s="114"/>
      <c r="IL450" s="114"/>
      <c r="IM450" s="114"/>
      <c r="IN450" s="114"/>
      <c r="IO450" s="114"/>
      <c r="IP450" s="114"/>
      <c r="IQ450" s="114"/>
      <c r="IR450" s="114"/>
      <c r="IS450" s="114"/>
      <c r="IT450" s="114"/>
      <c r="IU450" s="114"/>
      <c r="IV450" s="114"/>
      <c r="IW450" s="114"/>
      <c r="IX450" s="114"/>
      <c r="IY450" s="114"/>
      <c r="IZ450" s="114"/>
      <c r="JA450" s="114"/>
      <c r="JB450" s="114"/>
      <c r="JC450" s="114"/>
      <c r="JD450" s="114"/>
      <c r="JE450" s="114"/>
      <c r="JF450" s="114"/>
      <c r="JG450" s="114"/>
      <c r="JH450" s="114"/>
      <c r="JI450" s="114"/>
      <c r="JJ450" s="114"/>
      <c r="JK450" s="114"/>
      <c r="JL450" s="114"/>
      <c r="JM450" s="114"/>
      <c r="JN450" s="114"/>
      <c r="JO450" s="114"/>
      <c r="JP450" s="114"/>
      <c r="JQ450" s="114"/>
      <c r="JR450" s="114"/>
      <c r="JS450" s="114"/>
      <c r="JT450" s="114"/>
      <c r="JU450" s="114"/>
      <c r="JV450" s="114"/>
      <c r="JW450" s="114"/>
      <c r="JX450" s="114"/>
      <c r="JY450" s="114"/>
      <c r="JZ450" s="114"/>
      <c r="KA450" s="114"/>
      <c r="KB450" s="114"/>
      <c r="KC450" s="114"/>
      <c r="KD450" s="114"/>
      <c r="KE450" s="114"/>
      <c r="KF450" s="114"/>
      <c r="KG450" s="114"/>
      <c r="KH450" s="114"/>
      <c r="KI450" s="114"/>
      <c r="KJ450" s="114"/>
      <c r="KK450" s="114"/>
      <c r="KL450" s="114"/>
      <c r="KM450" s="114"/>
      <c r="KN450" s="114"/>
      <c r="KO450" s="114"/>
      <c r="KP450" s="114"/>
      <c r="KQ450" s="114"/>
      <c r="KR450" s="114"/>
      <c r="KS450" s="114"/>
      <c r="KT450" s="114"/>
      <c r="KU450" s="114"/>
      <c r="KV450" s="114"/>
      <c r="KW450" s="114"/>
      <c r="KX450" s="114"/>
      <c r="KY450" s="114"/>
      <c r="KZ450" s="114"/>
      <c r="LA450" s="114"/>
      <c r="LB450" s="114"/>
      <c r="LC450" s="114"/>
    </row>
    <row r="451" spans="1:315" s="139" customFormat="1" ht="25" customHeight="1">
      <c r="A451" s="137"/>
      <c r="B451" s="170"/>
      <c r="C451" s="171"/>
      <c r="D451" s="172"/>
      <c r="E451" s="173"/>
      <c r="F451" s="173"/>
      <c r="G451" s="173"/>
      <c r="H451" s="174"/>
      <c r="I451" s="137"/>
      <c r="J451" s="175" t="str">
        <f t="shared" si="12"/>
        <v/>
      </c>
      <c r="K451" s="176"/>
      <c r="L451" s="177" t="str">
        <f t="shared" si="13"/>
        <v/>
      </c>
      <c r="M451" s="176"/>
      <c r="N451" s="177" t="str">
        <f t="shared" si="14"/>
        <v/>
      </c>
      <c r="O451" s="176"/>
      <c r="P451" s="177" t="str">
        <f t="shared" si="15"/>
        <v/>
      </c>
      <c r="Q451" s="178"/>
      <c r="R451" s="137"/>
      <c r="S451" s="175" t="str">
        <f t="shared" si="16"/>
        <v/>
      </c>
      <c r="T451" s="176"/>
      <c r="U451" s="177" t="str">
        <f t="shared" si="17"/>
        <v/>
      </c>
      <c r="V451" s="176"/>
      <c r="W451" s="177" t="str">
        <f t="shared" si="18"/>
        <v/>
      </c>
      <c r="X451" s="176"/>
      <c r="Y451" s="179" t="str">
        <f t="shared" si="19"/>
        <v/>
      </c>
      <c r="Z451" s="180"/>
      <c r="AA451" s="137"/>
      <c r="AB451" s="181"/>
      <c r="AC451" s="182" t="str">
        <f t="shared" si="10"/>
        <v/>
      </c>
      <c r="AD451" s="183" t="str">
        <f t="shared" si="11"/>
        <v/>
      </c>
      <c r="AE451" s="184"/>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7"/>
      <c r="BE451" s="137"/>
      <c r="BF451" s="137"/>
      <c r="BG451" s="137"/>
      <c r="BH451" s="137"/>
      <c r="BI451" s="137"/>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CH451" s="114"/>
      <c r="CI451" s="114"/>
      <c r="CJ451" s="114"/>
      <c r="CK451" s="114"/>
      <c r="CL451" s="114"/>
      <c r="CM451" s="114"/>
      <c r="CN451" s="114"/>
      <c r="CO451" s="114"/>
      <c r="CP451" s="114"/>
      <c r="CQ451" s="114"/>
      <c r="CR451" s="114"/>
      <c r="CS451" s="114"/>
      <c r="CT451" s="114"/>
      <c r="CU451" s="114"/>
      <c r="CV451" s="114"/>
      <c r="CW451" s="114"/>
      <c r="CX451" s="114"/>
      <c r="CY451" s="114"/>
      <c r="CZ451" s="114"/>
      <c r="DA451" s="114"/>
      <c r="DB451" s="114"/>
      <c r="DC451" s="114"/>
      <c r="DD451" s="114"/>
      <c r="DE451" s="114"/>
      <c r="DF451" s="114"/>
      <c r="DG451" s="114"/>
      <c r="DH451" s="114"/>
      <c r="DI451" s="114"/>
      <c r="DJ451" s="114"/>
      <c r="DK451" s="114"/>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14"/>
      <c r="EH451" s="114"/>
      <c r="EI451" s="114"/>
      <c r="EJ451" s="114"/>
      <c r="EK451" s="114"/>
      <c r="EL451" s="114"/>
      <c r="EM451" s="114"/>
      <c r="EN451" s="114"/>
      <c r="EO451" s="114"/>
      <c r="EP451" s="114"/>
      <c r="EQ451" s="114"/>
      <c r="ER451" s="114"/>
      <c r="ES451" s="114"/>
      <c r="ET451" s="114"/>
      <c r="EU451" s="114"/>
      <c r="EV451" s="114"/>
      <c r="EW451" s="114"/>
      <c r="EX451" s="114"/>
      <c r="EY451" s="114"/>
      <c r="EZ451" s="114"/>
      <c r="FA451" s="114"/>
      <c r="FB451" s="114"/>
      <c r="FC451" s="114"/>
      <c r="FD451" s="114"/>
      <c r="FE451" s="114"/>
      <c r="FF451" s="114"/>
      <c r="FG451" s="114"/>
      <c r="FH451" s="114"/>
      <c r="FI451" s="114"/>
      <c r="FJ451" s="114"/>
      <c r="FK451" s="114"/>
      <c r="FL451" s="114"/>
      <c r="FM451" s="114"/>
      <c r="FN451" s="114"/>
      <c r="FO451" s="114"/>
      <c r="FP451" s="114"/>
      <c r="FQ451" s="114"/>
      <c r="FR451" s="114"/>
      <c r="FS451" s="114"/>
      <c r="FT451" s="114"/>
      <c r="FU451" s="114"/>
      <c r="FV451" s="114"/>
      <c r="FW451" s="114"/>
      <c r="FX451" s="114"/>
      <c r="FY451" s="114"/>
      <c r="FZ451" s="114"/>
      <c r="GA451" s="114"/>
      <c r="GB451" s="114"/>
      <c r="GC451" s="114"/>
      <c r="GD451" s="114"/>
      <c r="GE451" s="114"/>
      <c r="GF451" s="114"/>
      <c r="GG451" s="114"/>
      <c r="GH451" s="114"/>
      <c r="GI451" s="114"/>
      <c r="GJ451" s="114"/>
      <c r="GK451" s="114"/>
      <c r="GL451" s="114"/>
      <c r="GM451" s="114"/>
      <c r="GN451" s="114"/>
      <c r="GO451" s="114"/>
      <c r="GP451" s="114"/>
      <c r="GQ451" s="114"/>
      <c r="GR451" s="114"/>
      <c r="GS451" s="114"/>
      <c r="GT451" s="114"/>
      <c r="GU451" s="114"/>
      <c r="GV451" s="114"/>
      <c r="GW451" s="114"/>
      <c r="GX451" s="114"/>
      <c r="GY451" s="114"/>
      <c r="GZ451" s="114"/>
      <c r="HA451" s="114"/>
      <c r="HB451" s="114"/>
      <c r="HC451" s="114"/>
      <c r="HD451" s="114"/>
      <c r="HE451" s="114"/>
      <c r="HF451" s="114"/>
      <c r="HG451" s="114"/>
      <c r="HH451" s="114"/>
      <c r="HI451" s="114"/>
      <c r="HJ451" s="114"/>
      <c r="HK451" s="114"/>
      <c r="HL451" s="114"/>
      <c r="HM451" s="114"/>
      <c r="HN451" s="114"/>
      <c r="HO451" s="114"/>
      <c r="HP451" s="114"/>
      <c r="HQ451" s="114"/>
      <c r="HR451" s="114"/>
      <c r="HS451" s="114"/>
      <c r="HT451" s="114"/>
      <c r="HU451" s="114"/>
      <c r="HV451" s="114"/>
      <c r="HW451" s="114"/>
      <c r="HX451" s="114"/>
      <c r="HY451" s="114"/>
      <c r="HZ451" s="114"/>
      <c r="IA451" s="114"/>
      <c r="IB451" s="114"/>
      <c r="IC451" s="114"/>
      <c r="ID451" s="114"/>
      <c r="IE451" s="114"/>
      <c r="IF451" s="114"/>
      <c r="IG451" s="114"/>
      <c r="IH451" s="114"/>
      <c r="II451" s="114"/>
      <c r="IJ451" s="114"/>
      <c r="IK451" s="114"/>
      <c r="IL451" s="114"/>
      <c r="IM451" s="114"/>
      <c r="IN451" s="114"/>
      <c r="IO451" s="114"/>
      <c r="IP451" s="114"/>
      <c r="IQ451" s="114"/>
      <c r="IR451" s="114"/>
      <c r="IS451" s="114"/>
      <c r="IT451" s="114"/>
      <c r="IU451" s="114"/>
      <c r="IV451" s="114"/>
      <c r="IW451" s="114"/>
      <c r="IX451" s="114"/>
      <c r="IY451" s="114"/>
      <c r="IZ451" s="114"/>
      <c r="JA451" s="114"/>
      <c r="JB451" s="114"/>
      <c r="JC451" s="114"/>
      <c r="JD451" s="114"/>
      <c r="JE451" s="114"/>
      <c r="JF451" s="114"/>
      <c r="JG451" s="114"/>
      <c r="JH451" s="114"/>
      <c r="JI451" s="114"/>
      <c r="JJ451" s="114"/>
      <c r="JK451" s="114"/>
      <c r="JL451" s="114"/>
      <c r="JM451" s="114"/>
      <c r="JN451" s="114"/>
      <c r="JO451" s="114"/>
      <c r="JP451" s="114"/>
      <c r="JQ451" s="114"/>
      <c r="JR451" s="114"/>
      <c r="JS451" s="114"/>
      <c r="JT451" s="114"/>
      <c r="JU451" s="114"/>
      <c r="JV451" s="114"/>
      <c r="JW451" s="114"/>
      <c r="JX451" s="114"/>
      <c r="JY451" s="114"/>
      <c r="JZ451" s="114"/>
      <c r="KA451" s="114"/>
      <c r="KB451" s="114"/>
      <c r="KC451" s="114"/>
      <c r="KD451" s="114"/>
      <c r="KE451" s="114"/>
      <c r="KF451" s="114"/>
      <c r="KG451" s="114"/>
      <c r="KH451" s="114"/>
      <c r="KI451" s="114"/>
      <c r="KJ451" s="114"/>
      <c r="KK451" s="114"/>
      <c r="KL451" s="114"/>
      <c r="KM451" s="114"/>
      <c r="KN451" s="114"/>
      <c r="KO451" s="114"/>
      <c r="KP451" s="114"/>
      <c r="KQ451" s="114"/>
      <c r="KR451" s="114"/>
      <c r="KS451" s="114"/>
      <c r="KT451" s="114"/>
      <c r="KU451" s="114"/>
      <c r="KV451" s="114"/>
      <c r="KW451" s="114"/>
      <c r="KX451" s="114"/>
      <c r="KY451" s="114"/>
      <c r="KZ451" s="114"/>
      <c r="LA451" s="114"/>
      <c r="LB451" s="114"/>
      <c r="LC451" s="114"/>
    </row>
    <row r="452" spans="1:315" s="139" customFormat="1" ht="25" customHeight="1">
      <c r="A452" s="137"/>
      <c r="B452" s="170"/>
      <c r="C452" s="171"/>
      <c r="D452" s="172"/>
      <c r="E452" s="173"/>
      <c r="F452" s="173"/>
      <c r="G452" s="173"/>
      <c r="H452" s="174"/>
      <c r="I452" s="137"/>
      <c r="J452" s="175" t="str">
        <f t="shared" si="12"/>
        <v/>
      </c>
      <c r="K452" s="176"/>
      <c r="L452" s="177" t="str">
        <f t="shared" si="13"/>
        <v/>
      </c>
      <c r="M452" s="176"/>
      <c r="N452" s="177" t="str">
        <f t="shared" si="14"/>
        <v/>
      </c>
      <c r="O452" s="176"/>
      <c r="P452" s="177" t="str">
        <f t="shared" si="15"/>
        <v/>
      </c>
      <c r="Q452" s="178"/>
      <c r="R452" s="137"/>
      <c r="S452" s="175" t="str">
        <f t="shared" si="16"/>
        <v/>
      </c>
      <c r="T452" s="176"/>
      <c r="U452" s="177" t="str">
        <f t="shared" si="17"/>
        <v/>
      </c>
      <c r="V452" s="176"/>
      <c r="W452" s="177" t="str">
        <f t="shared" si="18"/>
        <v/>
      </c>
      <c r="X452" s="176"/>
      <c r="Y452" s="179" t="str">
        <f t="shared" si="19"/>
        <v/>
      </c>
      <c r="Z452" s="180"/>
      <c r="AA452" s="137"/>
      <c r="AB452" s="181"/>
      <c r="AC452" s="182" t="str">
        <f t="shared" si="10"/>
        <v/>
      </c>
      <c r="AD452" s="183" t="str">
        <f t="shared" si="11"/>
        <v/>
      </c>
      <c r="AE452" s="184"/>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7"/>
      <c r="BE452" s="137"/>
      <c r="BF452" s="137"/>
      <c r="BG452" s="137"/>
      <c r="BH452" s="137"/>
      <c r="BI452" s="137"/>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CH452" s="114"/>
      <c r="CI452" s="114"/>
      <c r="CJ452" s="114"/>
      <c r="CK452" s="114"/>
      <c r="CL452" s="114"/>
      <c r="CM452" s="114"/>
      <c r="CN452" s="114"/>
      <c r="CO452" s="114"/>
      <c r="CP452" s="114"/>
      <c r="CQ452" s="114"/>
      <c r="CR452" s="114"/>
      <c r="CS452" s="114"/>
      <c r="CT452" s="114"/>
      <c r="CU452" s="114"/>
      <c r="CV452" s="114"/>
      <c r="CW452" s="114"/>
      <c r="CX452" s="114"/>
      <c r="CY452" s="114"/>
      <c r="CZ452" s="114"/>
      <c r="DA452" s="114"/>
      <c r="DB452" s="114"/>
      <c r="DC452" s="114"/>
      <c r="DD452" s="114"/>
      <c r="DE452" s="114"/>
      <c r="DF452" s="114"/>
      <c r="DG452" s="114"/>
      <c r="DH452" s="114"/>
      <c r="DI452" s="114"/>
      <c r="DJ452" s="114"/>
      <c r="DK452" s="114"/>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14"/>
      <c r="EH452" s="114"/>
      <c r="EI452" s="114"/>
      <c r="EJ452" s="114"/>
      <c r="EK452" s="114"/>
      <c r="EL452" s="114"/>
      <c r="EM452" s="114"/>
      <c r="EN452" s="114"/>
      <c r="EO452" s="114"/>
      <c r="EP452" s="114"/>
      <c r="EQ452" s="114"/>
      <c r="ER452" s="114"/>
      <c r="ES452" s="114"/>
      <c r="ET452" s="114"/>
      <c r="EU452" s="114"/>
      <c r="EV452" s="114"/>
      <c r="EW452" s="114"/>
      <c r="EX452" s="114"/>
      <c r="EY452" s="114"/>
      <c r="EZ452" s="114"/>
      <c r="FA452" s="114"/>
      <c r="FB452" s="114"/>
      <c r="FC452" s="114"/>
      <c r="FD452" s="114"/>
      <c r="FE452" s="114"/>
      <c r="FF452" s="114"/>
      <c r="FG452" s="114"/>
      <c r="FH452" s="114"/>
      <c r="FI452" s="114"/>
      <c r="FJ452" s="114"/>
      <c r="FK452" s="114"/>
      <c r="FL452" s="114"/>
      <c r="FM452" s="114"/>
      <c r="FN452" s="114"/>
      <c r="FO452" s="114"/>
      <c r="FP452" s="114"/>
      <c r="FQ452" s="114"/>
      <c r="FR452" s="114"/>
      <c r="FS452" s="114"/>
      <c r="FT452" s="114"/>
      <c r="FU452" s="114"/>
      <c r="FV452" s="114"/>
      <c r="FW452" s="114"/>
      <c r="FX452" s="114"/>
      <c r="FY452" s="114"/>
      <c r="FZ452" s="114"/>
      <c r="GA452" s="114"/>
      <c r="GB452" s="114"/>
      <c r="GC452" s="114"/>
      <c r="GD452" s="114"/>
      <c r="GE452" s="114"/>
      <c r="GF452" s="114"/>
      <c r="GG452" s="114"/>
      <c r="GH452" s="114"/>
      <c r="GI452" s="114"/>
      <c r="GJ452" s="114"/>
      <c r="GK452" s="114"/>
      <c r="GL452" s="114"/>
      <c r="GM452" s="114"/>
      <c r="GN452" s="114"/>
      <c r="GO452" s="114"/>
      <c r="GP452" s="114"/>
      <c r="GQ452" s="114"/>
      <c r="GR452" s="114"/>
      <c r="GS452" s="114"/>
      <c r="GT452" s="114"/>
      <c r="GU452" s="114"/>
      <c r="GV452" s="114"/>
      <c r="GW452" s="114"/>
      <c r="GX452" s="114"/>
      <c r="GY452" s="114"/>
      <c r="GZ452" s="114"/>
      <c r="HA452" s="114"/>
      <c r="HB452" s="114"/>
      <c r="HC452" s="114"/>
      <c r="HD452" s="114"/>
      <c r="HE452" s="114"/>
      <c r="HF452" s="114"/>
      <c r="HG452" s="114"/>
      <c r="HH452" s="114"/>
      <c r="HI452" s="114"/>
      <c r="HJ452" s="114"/>
      <c r="HK452" s="114"/>
      <c r="HL452" s="114"/>
      <c r="HM452" s="114"/>
      <c r="HN452" s="114"/>
      <c r="HO452" s="114"/>
      <c r="HP452" s="114"/>
      <c r="HQ452" s="114"/>
      <c r="HR452" s="114"/>
      <c r="HS452" s="114"/>
      <c r="HT452" s="114"/>
      <c r="HU452" s="114"/>
      <c r="HV452" s="114"/>
      <c r="HW452" s="114"/>
      <c r="HX452" s="114"/>
      <c r="HY452" s="114"/>
      <c r="HZ452" s="114"/>
      <c r="IA452" s="114"/>
      <c r="IB452" s="114"/>
      <c r="IC452" s="114"/>
      <c r="ID452" s="114"/>
      <c r="IE452" s="114"/>
      <c r="IF452" s="114"/>
      <c r="IG452" s="114"/>
      <c r="IH452" s="114"/>
      <c r="II452" s="114"/>
      <c r="IJ452" s="114"/>
      <c r="IK452" s="114"/>
      <c r="IL452" s="114"/>
      <c r="IM452" s="114"/>
      <c r="IN452" s="114"/>
      <c r="IO452" s="114"/>
      <c r="IP452" s="114"/>
      <c r="IQ452" s="114"/>
      <c r="IR452" s="114"/>
      <c r="IS452" s="114"/>
      <c r="IT452" s="114"/>
      <c r="IU452" s="114"/>
      <c r="IV452" s="114"/>
      <c r="IW452" s="114"/>
      <c r="IX452" s="114"/>
      <c r="IY452" s="114"/>
      <c r="IZ452" s="114"/>
      <c r="JA452" s="114"/>
      <c r="JB452" s="114"/>
      <c r="JC452" s="114"/>
      <c r="JD452" s="114"/>
      <c r="JE452" s="114"/>
      <c r="JF452" s="114"/>
      <c r="JG452" s="114"/>
      <c r="JH452" s="114"/>
      <c r="JI452" s="114"/>
      <c r="JJ452" s="114"/>
      <c r="JK452" s="114"/>
      <c r="JL452" s="114"/>
      <c r="JM452" s="114"/>
      <c r="JN452" s="114"/>
      <c r="JO452" s="114"/>
      <c r="JP452" s="114"/>
      <c r="JQ452" s="114"/>
      <c r="JR452" s="114"/>
      <c r="JS452" s="114"/>
      <c r="JT452" s="114"/>
      <c r="JU452" s="114"/>
      <c r="JV452" s="114"/>
      <c r="JW452" s="114"/>
      <c r="JX452" s="114"/>
      <c r="JY452" s="114"/>
      <c r="JZ452" s="114"/>
      <c r="KA452" s="114"/>
      <c r="KB452" s="114"/>
      <c r="KC452" s="114"/>
      <c r="KD452" s="114"/>
      <c r="KE452" s="114"/>
      <c r="KF452" s="114"/>
      <c r="KG452" s="114"/>
      <c r="KH452" s="114"/>
      <c r="KI452" s="114"/>
      <c r="KJ452" s="114"/>
      <c r="KK452" s="114"/>
      <c r="KL452" s="114"/>
      <c r="KM452" s="114"/>
      <c r="KN452" s="114"/>
      <c r="KO452" s="114"/>
      <c r="KP452" s="114"/>
      <c r="KQ452" s="114"/>
      <c r="KR452" s="114"/>
      <c r="KS452" s="114"/>
      <c r="KT452" s="114"/>
      <c r="KU452" s="114"/>
      <c r="KV452" s="114"/>
      <c r="KW452" s="114"/>
      <c r="KX452" s="114"/>
      <c r="KY452" s="114"/>
      <c r="KZ452" s="114"/>
      <c r="LA452" s="114"/>
      <c r="LB452" s="114"/>
      <c r="LC452" s="114"/>
    </row>
    <row r="453" spans="1:315" s="139" customFormat="1" ht="25" customHeight="1">
      <c r="A453" s="137"/>
      <c r="B453" s="170"/>
      <c r="C453" s="171"/>
      <c r="D453" s="172"/>
      <c r="E453" s="173"/>
      <c r="F453" s="173"/>
      <c r="G453" s="173"/>
      <c r="H453" s="174"/>
      <c r="I453" s="137"/>
      <c r="J453" s="175" t="str">
        <f t="shared" si="12"/>
        <v/>
      </c>
      <c r="K453" s="176"/>
      <c r="L453" s="177" t="str">
        <f t="shared" si="13"/>
        <v/>
      </c>
      <c r="M453" s="176"/>
      <c r="N453" s="177" t="str">
        <f t="shared" si="14"/>
        <v/>
      </c>
      <c r="O453" s="176"/>
      <c r="P453" s="177" t="str">
        <f t="shared" si="15"/>
        <v/>
      </c>
      <c r="Q453" s="178"/>
      <c r="R453" s="137"/>
      <c r="S453" s="175" t="str">
        <f t="shared" si="16"/>
        <v/>
      </c>
      <c r="T453" s="176"/>
      <c r="U453" s="177" t="str">
        <f t="shared" si="17"/>
        <v/>
      </c>
      <c r="V453" s="176"/>
      <c r="W453" s="177" t="str">
        <f t="shared" si="18"/>
        <v/>
      </c>
      <c r="X453" s="176"/>
      <c r="Y453" s="179" t="str">
        <f t="shared" si="19"/>
        <v/>
      </c>
      <c r="Z453" s="180"/>
      <c r="AA453" s="137"/>
      <c r="AB453" s="181"/>
      <c r="AC453" s="182" t="str">
        <f t="shared" si="10"/>
        <v/>
      </c>
      <c r="AD453" s="183" t="str">
        <f t="shared" si="11"/>
        <v/>
      </c>
      <c r="AE453" s="184"/>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7"/>
      <c r="BE453" s="137"/>
      <c r="BF453" s="137"/>
      <c r="BG453" s="137"/>
      <c r="BH453" s="137"/>
      <c r="BI453" s="137"/>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c r="EV453" s="114"/>
      <c r="EW453" s="114"/>
      <c r="EX453" s="114"/>
      <c r="EY453" s="114"/>
      <c r="EZ453" s="114"/>
      <c r="FA453" s="114"/>
      <c r="FB453" s="114"/>
      <c r="FC453" s="114"/>
      <c r="FD453" s="114"/>
      <c r="FE453" s="114"/>
      <c r="FF453" s="114"/>
      <c r="FG453" s="114"/>
      <c r="FH453" s="114"/>
      <c r="FI453" s="114"/>
      <c r="FJ453" s="114"/>
      <c r="FK453" s="114"/>
      <c r="FL453" s="114"/>
      <c r="FM453" s="114"/>
      <c r="FN453" s="114"/>
      <c r="FO453" s="114"/>
      <c r="FP453" s="114"/>
      <c r="FQ453" s="114"/>
      <c r="FR453" s="114"/>
      <c r="FS453" s="114"/>
      <c r="FT453" s="114"/>
      <c r="FU453" s="114"/>
      <c r="FV453" s="114"/>
      <c r="FW453" s="114"/>
      <c r="FX453" s="114"/>
      <c r="FY453" s="114"/>
      <c r="FZ453" s="114"/>
      <c r="GA453" s="114"/>
      <c r="GB453" s="114"/>
      <c r="GC453" s="114"/>
      <c r="GD453" s="114"/>
      <c r="GE453" s="114"/>
      <c r="GF453" s="114"/>
      <c r="GG453" s="114"/>
      <c r="GH453" s="114"/>
      <c r="GI453" s="114"/>
      <c r="GJ453" s="114"/>
      <c r="GK453" s="114"/>
      <c r="GL453" s="114"/>
      <c r="GM453" s="114"/>
      <c r="GN453" s="114"/>
      <c r="GO453" s="114"/>
      <c r="GP453" s="114"/>
      <c r="GQ453" s="114"/>
      <c r="GR453" s="114"/>
      <c r="GS453" s="114"/>
      <c r="GT453" s="114"/>
      <c r="GU453" s="114"/>
      <c r="GV453" s="114"/>
      <c r="GW453" s="114"/>
      <c r="GX453" s="114"/>
      <c r="GY453" s="114"/>
      <c r="GZ453" s="114"/>
      <c r="HA453" s="114"/>
      <c r="HB453" s="114"/>
      <c r="HC453" s="114"/>
      <c r="HD453" s="114"/>
      <c r="HE453" s="114"/>
      <c r="HF453" s="114"/>
      <c r="HG453" s="114"/>
      <c r="HH453" s="114"/>
      <c r="HI453" s="114"/>
      <c r="HJ453" s="114"/>
      <c r="HK453" s="114"/>
      <c r="HL453" s="114"/>
      <c r="HM453" s="114"/>
      <c r="HN453" s="114"/>
      <c r="HO453" s="114"/>
      <c r="HP453" s="114"/>
      <c r="HQ453" s="114"/>
      <c r="HR453" s="114"/>
      <c r="HS453" s="114"/>
      <c r="HT453" s="114"/>
      <c r="HU453" s="114"/>
      <c r="HV453" s="114"/>
      <c r="HW453" s="114"/>
      <c r="HX453" s="114"/>
      <c r="HY453" s="114"/>
      <c r="HZ453" s="114"/>
      <c r="IA453" s="114"/>
      <c r="IB453" s="114"/>
      <c r="IC453" s="114"/>
      <c r="ID453" s="114"/>
      <c r="IE453" s="114"/>
      <c r="IF453" s="114"/>
      <c r="IG453" s="114"/>
      <c r="IH453" s="114"/>
      <c r="II453" s="114"/>
      <c r="IJ453" s="114"/>
      <c r="IK453" s="114"/>
      <c r="IL453" s="114"/>
      <c r="IM453" s="114"/>
      <c r="IN453" s="114"/>
      <c r="IO453" s="114"/>
      <c r="IP453" s="114"/>
      <c r="IQ453" s="114"/>
      <c r="IR453" s="114"/>
      <c r="IS453" s="114"/>
      <c r="IT453" s="114"/>
      <c r="IU453" s="114"/>
      <c r="IV453" s="114"/>
      <c r="IW453" s="114"/>
      <c r="IX453" s="114"/>
      <c r="IY453" s="114"/>
      <c r="IZ453" s="114"/>
      <c r="JA453" s="114"/>
      <c r="JB453" s="114"/>
      <c r="JC453" s="114"/>
      <c r="JD453" s="114"/>
      <c r="JE453" s="114"/>
      <c r="JF453" s="114"/>
      <c r="JG453" s="114"/>
      <c r="JH453" s="114"/>
      <c r="JI453" s="114"/>
      <c r="JJ453" s="114"/>
      <c r="JK453" s="114"/>
      <c r="JL453" s="114"/>
      <c r="JM453" s="114"/>
      <c r="JN453" s="114"/>
      <c r="JO453" s="114"/>
      <c r="JP453" s="114"/>
      <c r="JQ453" s="114"/>
      <c r="JR453" s="114"/>
      <c r="JS453" s="114"/>
      <c r="JT453" s="114"/>
      <c r="JU453" s="114"/>
      <c r="JV453" s="114"/>
      <c r="JW453" s="114"/>
      <c r="JX453" s="114"/>
      <c r="JY453" s="114"/>
      <c r="JZ453" s="114"/>
      <c r="KA453" s="114"/>
      <c r="KB453" s="114"/>
      <c r="KC453" s="114"/>
      <c r="KD453" s="114"/>
      <c r="KE453" s="114"/>
      <c r="KF453" s="114"/>
      <c r="KG453" s="114"/>
      <c r="KH453" s="114"/>
      <c r="KI453" s="114"/>
      <c r="KJ453" s="114"/>
      <c r="KK453" s="114"/>
      <c r="KL453" s="114"/>
      <c r="KM453" s="114"/>
      <c r="KN453" s="114"/>
      <c r="KO453" s="114"/>
      <c r="KP453" s="114"/>
      <c r="KQ453" s="114"/>
      <c r="KR453" s="114"/>
      <c r="KS453" s="114"/>
      <c r="KT453" s="114"/>
      <c r="KU453" s="114"/>
      <c r="KV453" s="114"/>
      <c r="KW453" s="114"/>
      <c r="KX453" s="114"/>
      <c r="KY453" s="114"/>
      <c r="KZ453" s="114"/>
      <c r="LA453" s="114"/>
      <c r="LB453" s="114"/>
      <c r="LC453" s="114"/>
    </row>
    <row r="454" spans="1:315" s="139" customFormat="1" ht="25" customHeight="1">
      <c r="A454" s="137"/>
      <c r="B454" s="170"/>
      <c r="C454" s="171"/>
      <c r="D454" s="172"/>
      <c r="E454" s="173"/>
      <c r="F454" s="173"/>
      <c r="G454" s="173"/>
      <c r="H454" s="174"/>
      <c r="I454" s="137"/>
      <c r="J454" s="175" t="str">
        <f t="shared" si="12"/>
        <v/>
      </c>
      <c r="K454" s="176"/>
      <c r="L454" s="177" t="str">
        <f t="shared" si="13"/>
        <v/>
      </c>
      <c r="M454" s="176"/>
      <c r="N454" s="177" t="str">
        <f t="shared" si="14"/>
        <v/>
      </c>
      <c r="O454" s="176"/>
      <c r="P454" s="177" t="str">
        <f t="shared" si="15"/>
        <v/>
      </c>
      <c r="Q454" s="178"/>
      <c r="R454" s="137"/>
      <c r="S454" s="175" t="str">
        <f t="shared" si="16"/>
        <v/>
      </c>
      <c r="T454" s="176"/>
      <c r="U454" s="177" t="str">
        <f t="shared" si="17"/>
        <v/>
      </c>
      <c r="V454" s="176"/>
      <c r="W454" s="177" t="str">
        <f t="shared" si="18"/>
        <v/>
      </c>
      <c r="X454" s="176"/>
      <c r="Y454" s="179" t="str">
        <f t="shared" si="19"/>
        <v/>
      </c>
      <c r="Z454" s="180"/>
      <c r="AA454" s="137"/>
      <c r="AB454" s="181"/>
      <c r="AC454" s="182" t="str">
        <f t="shared" si="10"/>
        <v/>
      </c>
      <c r="AD454" s="183" t="str">
        <f t="shared" si="11"/>
        <v/>
      </c>
      <c r="AE454" s="184"/>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7"/>
      <c r="BE454" s="137"/>
      <c r="BF454" s="137"/>
      <c r="BG454" s="137"/>
      <c r="BH454" s="137"/>
      <c r="BI454" s="137"/>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c r="EV454" s="114"/>
      <c r="EW454" s="114"/>
      <c r="EX454" s="114"/>
      <c r="EY454" s="114"/>
      <c r="EZ454" s="114"/>
      <c r="FA454" s="114"/>
      <c r="FB454" s="114"/>
      <c r="FC454" s="114"/>
      <c r="FD454" s="114"/>
      <c r="FE454" s="114"/>
      <c r="FF454" s="114"/>
      <c r="FG454" s="114"/>
      <c r="FH454" s="114"/>
      <c r="FI454" s="114"/>
      <c r="FJ454" s="114"/>
      <c r="FK454" s="114"/>
      <c r="FL454" s="114"/>
      <c r="FM454" s="114"/>
      <c r="FN454" s="114"/>
      <c r="FO454" s="114"/>
      <c r="FP454" s="114"/>
      <c r="FQ454" s="114"/>
      <c r="FR454" s="114"/>
      <c r="FS454" s="114"/>
      <c r="FT454" s="114"/>
      <c r="FU454" s="114"/>
      <c r="FV454" s="114"/>
      <c r="FW454" s="114"/>
      <c r="FX454" s="114"/>
      <c r="FY454" s="114"/>
      <c r="FZ454" s="114"/>
      <c r="GA454" s="114"/>
      <c r="GB454" s="114"/>
      <c r="GC454" s="114"/>
      <c r="GD454" s="114"/>
      <c r="GE454" s="114"/>
      <c r="GF454" s="114"/>
      <c r="GG454" s="114"/>
      <c r="GH454" s="114"/>
      <c r="GI454" s="114"/>
      <c r="GJ454" s="114"/>
      <c r="GK454" s="114"/>
      <c r="GL454" s="114"/>
      <c r="GM454" s="114"/>
      <c r="GN454" s="114"/>
      <c r="GO454" s="114"/>
      <c r="GP454" s="114"/>
      <c r="GQ454" s="114"/>
      <c r="GR454" s="114"/>
      <c r="GS454" s="114"/>
      <c r="GT454" s="114"/>
      <c r="GU454" s="114"/>
      <c r="GV454" s="114"/>
      <c r="GW454" s="114"/>
      <c r="GX454" s="114"/>
      <c r="GY454" s="114"/>
      <c r="GZ454" s="114"/>
      <c r="HA454" s="114"/>
      <c r="HB454" s="114"/>
      <c r="HC454" s="114"/>
      <c r="HD454" s="114"/>
      <c r="HE454" s="114"/>
      <c r="HF454" s="114"/>
      <c r="HG454" s="114"/>
      <c r="HH454" s="114"/>
      <c r="HI454" s="114"/>
      <c r="HJ454" s="114"/>
      <c r="HK454" s="114"/>
      <c r="HL454" s="114"/>
      <c r="HM454" s="114"/>
      <c r="HN454" s="114"/>
      <c r="HO454" s="114"/>
      <c r="HP454" s="114"/>
      <c r="HQ454" s="114"/>
      <c r="HR454" s="114"/>
      <c r="HS454" s="114"/>
      <c r="HT454" s="114"/>
      <c r="HU454" s="114"/>
      <c r="HV454" s="114"/>
      <c r="HW454" s="114"/>
      <c r="HX454" s="114"/>
      <c r="HY454" s="114"/>
      <c r="HZ454" s="114"/>
      <c r="IA454" s="114"/>
      <c r="IB454" s="114"/>
      <c r="IC454" s="114"/>
      <c r="ID454" s="114"/>
      <c r="IE454" s="114"/>
      <c r="IF454" s="114"/>
      <c r="IG454" s="114"/>
      <c r="IH454" s="114"/>
      <c r="II454" s="114"/>
      <c r="IJ454" s="114"/>
      <c r="IK454" s="114"/>
      <c r="IL454" s="114"/>
      <c r="IM454" s="114"/>
      <c r="IN454" s="114"/>
      <c r="IO454" s="114"/>
      <c r="IP454" s="114"/>
      <c r="IQ454" s="114"/>
      <c r="IR454" s="114"/>
      <c r="IS454" s="114"/>
      <c r="IT454" s="114"/>
      <c r="IU454" s="114"/>
      <c r="IV454" s="114"/>
      <c r="IW454" s="114"/>
      <c r="IX454" s="114"/>
      <c r="IY454" s="114"/>
      <c r="IZ454" s="114"/>
      <c r="JA454" s="114"/>
      <c r="JB454" s="114"/>
      <c r="JC454" s="114"/>
      <c r="JD454" s="114"/>
      <c r="JE454" s="114"/>
      <c r="JF454" s="114"/>
      <c r="JG454" s="114"/>
      <c r="JH454" s="114"/>
      <c r="JI454" s="114"/>
      <c r="JJ454" s="114"/>
      <c r="JK454" s="114"/>
      <c r="JL454" s="114"/>
      <c r="JM454" s="114"/>
      <c r="JN454" s="114"/>
      <c r="JO454" s="114"/>
      <c r="JP454" s="114"/>
      <c r="JQ454" s="114"/>
      <c r="JR454" s="114"/>
      <c r="JS454" s="114"/>
      <c r="JT454" s="114"/>
      <c r="JU454" s="114"/>
      <c r="JV454" s="114"/>
      <c r="JW454" s="114"/>
      <c r="JX454" s="114"/>
      <c r="JY454" s="114"/>
      <c r="JZ454" s="114"/>
      <c r="KA454" s="114"/>
      <c r="KB454" s="114"/>
      <c r="KC454" s="114"/>
      <c r="KD454" s="114"/>
      <c r="KE454" s="114"/>
      <c r="KF454" s="114"/>
      <c r="KG454" s="114"/>
      <c r="KH454" s="114"/>
      <c r="KI454" s="114"/>
      <c r="KJ454" s="114"/>
      <c r="KK454" s="114"/>
      <c r="KL454" s="114"/>
      <c r="KM454" s="114"/>
      <c r="KN454" s="114"/>
      <c r="KO454" s="114"/>
      <c r="KP454" s="114"/>
      <c r="KQ454" s="114"/>
      <c r="KR454" s="114"/>
      <c r="KS454" s="114"/>
      <c r="KT454" s="114"/>
      <c r="KU454" s="114"/>
      <c r="KV454" s="114"/>
      <c r="KW454" s="114"/>
      <c r="KX454" s="114"/>
      <c r="KY454" s="114"/>
      <c r="KZ454" s="114"/>
      <c r="LA454" s="114"/>
      <c r="LB454" s="114"/>
      <c r="LC454" s="114"/>
    </row>
    <row r="455" spans="1:315" s="139" customFormat="1" ht="25" customHeight="1">
      <c r="A455" s="137"/>
      <c r="B455" s="170"/>
      <c r="C455" s="171"/>
      <c r="D455" s="172"/>
      <c r="E455" s="173"/>
      <c r="F455" s="173"/>
      <c r="G455" s="173"/>
      <c r="H455" s="174"/>
      <c r="I455" s="137"/>
      <c r="J455" s="175" t="str">
        <f t="shared" si="12"/>
        <v/>
      </c>
      <c r="K455" s="176"/>
      <c r="L455" s="177" t="str">
        <f t="shared" si="13"/>
        <v/>
      </c>
      <c r="M455" s="176"/>
      <c r="N455" s="177" t="str">
        <f t="shared" si="14"/>
        <v/>
      </c>
      <c r="O455" s="176"/>
      <c r="P455" s="177" t="str">
        <f t="shared" si="15"/>
        <v/>
      </c>
      <c r="Q455" s="178"/>
      <c r="R455" s="137"/>
      <c r="S455" s="175" t="str">
        <f t="shared" si="16"/>
        <v/>
      </c>
      <c r="T455" s="176"/>
      <c r="U455" s="177" t="str">
        <f t="shared" si="17"/>
        <v/>
      </c>
      <c r="V455" s="176"/>
      <c r="W455" s="177" t="str">
        <f t="shared" si="18"/>
        <v/>
      </c>
      <c r="X455" s="176"/>
      <c r="Y455" s="179" t="str">
        <f t="shared" si="19"/>
        <v/>
      </c>
      <c r="Z455" s="180"/>
      <c r="AA455" s="137"/>
      <c r="AB455" s="181"/>
      <c r="AC455" s="182" t="str">
        <f t="shared" si="10"/>
        <v/>
      </c>
      <c r="AD455" s="183" t="str">
        <f t="shared" si="11"/>
        <v/>
      </c>
      <c r="AE455" s="184"/>
      <c r="AF455" s="137"/>
      <c r="AG455" s="137"/>
      <c r="AH455" s="137"/>
      <c r="AI455" s="137"/>
      <c r="AJ455" s="137"/>
      <c r="AK455" s="137"/>
      <c r="AL455" s="137"/>
      <c r="AM455" s="137"/>
      <c r="AN455" s="137"/>
      <c r="AO455" s="137"/>
      <c r="AP455" s="137"/>
      <c r="AQ455" s="137"/>
      <c r="AR455" s="137"/>
      <c r="AS455" s="137"/>
      <c r="AT455" s="137"/>
      <c r="AU455" s="137"/>
      <c r="AV455" s="137"/>
      <c r="AW455" s="137"/>
      <c r="AX455" s="137"/>
      <c r="AY455" s="137"/>
      <c r="AZ455" s="137"/>
      <c r="BA455" s="137"/>
      <c r="BB455" s="137"/>
      <c r="BC455" s="137"/>
      <c r="BD455" s="137"/>
      <c r="BE455" s="137"/>
      <c r="BF455" s="137"/>
      <c r="BG455" s="137"/>
      <c r="BH455" s="137"/>
      <c r="BI455" s="137"/>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c r="EV455" s="114"/>
      <c r="EW455" s="114"/>
      <c r="EX455" s="114"/>
      <c r="EY455" s="114"/>
      <c r="EZ455" s="114"/>
      <c r="FA455" s="114"/>
      <c r="FB455" s="114"/>
      <c r="FC455" s="114"/>
      <c r="FD455" s="114"/>
      <c r="FE455" s="114"/>
      <c r="FF455" s="114"/>
      <c r="FG455" s="114"/>
      <c r="FH455" s="114"/>
      <c r="FI455" s="114"/>
      <c r="FJ455" s="114"/>
      <c r="FK455" s="114"/>
      <c r="FL455" s="114"/>
      <c r="FM455" s="114"/>
      <c r="FN455" s="114"/>
      <c r="FO455" s="114"/>
      <c r="FP455" s="114"/>
      <c r="FQ455" s="114"/>
      <c r="FR455" s="114"/>
      <c r="FS455" s="114"/>
      <c r="FT455" s="114"/>
      <c r="FU455" s="114"/>
      <c r="FV455" s="114"/>
      <c r="FW455" s="114"/>
      <c r="FX455" s="114"/>
      <c r="FY455" s="114"/>
      <c r="FZ455" s="114"/>
      <c r="GA455" s="114"/>
      <c r="GB455" s="114"/>
      <c r="GC455" s="114"/>
      <c r="GD455" s="114"/>
      <c r="GE455" s="114"/>
      <c r="GF455" s="114"/>
      <c r="GG455" s="114"/>
      <c r="GH455" s="114"/>
      <c r="GI455" s="114"/>
      <c r="GJ455" s="114"/>
      <c r="GK455" s="114"/>
      <c r="GL455" s="114"/>
      <c r="GM455" s="114"/>
      <c r="GN455" s="114"/>
      <c r="GO455" s="114"/>
      <c r="GP455" s="114"/>
      <c r="GQ455" s="114"/>
      <c r="GR455" s="114"/>
      <c r="GS455" s="114"/>
      <c r="GT455" s="114"/>
      <c r="GU455" s="114"/>
      <c r="GV455" s="114"/>
      <c r="GW455" s="114"/>
      <c r="GX455" s="114"/>
      <c r="GY455" s="114"/>
      <c r="GZ455" s="114"/>
      <c r="HA455" s="114"/>
      <c r="HB455" s="114"/>
      <c r="HC455" s="114"/>
      <c r="HD455" s="114"/>
      <c r="HE455" s="114"/>
      <c r="HF455" s="114"/>
      <c r="HG455" s="114"/>
      <c r="HH455" s="114"/>
      <c r="HI455" s="114"/>
      <c r="HJ455" s="114"/>
      <c r="HK455" s="114"/>
      <c r="HL455" s="114"/>
      <c r="HM455" s="114"/>
      <c r="HN455" s="114"/>
      <c r="HO455" s="114"/>
      <c r="HP455" s="114"/>
      <c r="HQ455" s="114"/>
      <c r="HR455" s="114"/>
      <c r="HS455" s="114"/>
      <c r="HT455" s="114"/>
      <c r="HU455" s="114"/>
      <c r="HV455" s="114"/>
      <c r="HW455" s="114"/>
      <c r="HX455" s="114"/>
      <c r="HY455" s="114"/>
      <c r="HZ455" s="114"/>
      <c r="IA455" s="114"/>
      <c r="IB455" s="114"/>
      <c r="IC455" s="114"/>
      <c r="ID455" s="114"/>
      <c r="IE455" s="114"/>
      <c r="IF455" s="114"/>
      <c r="IG455" s="114"/>
      <c r="IH455" s="114"/>
      <c r="II455" s="114"/>
      <c r="IJ455" s="114"/>
      <c r="IK455" s="114"/>
      <c r="IL455" s="114"/>
      <c r="IM455" s="114"/>
      <c r="IN455" s="114"/>
      <c r="IO455" s="114"/>
      <c r="IP455" s="114"/>
      <c r="IQ455" s="114"/>
      <c r="IR455" s="114"/>
      <c r="IS455" s="114"/>
      <c r="IT455" s="114"/>
      <c r="IU455" s="114"/>
      <c r="IV455" s="114"/>
      <c r="IW455" s="114"/>
      <c r="IX455" s="114"/>
      <c r="IY455" s="114"/>
      <c r="IZ455" s="114"/>
      <c r="JA455" s="114"/>
      <c r="JB455" s="114"/>
      <c r="JC455" s="114"/>
      <c r="JD455" s="114"/>
      <c r="JE455" s="114"/>
      <c r="JF455" s="114"/>
      <c r="JG455" s="114"/>
      <c r="JH455" s="114"/>
      <c r="JI455" s="114"/>
      <c r="JJ455" s="114"/>
      <c r="JK455" s="114"/>
      <c r="JL455" s="114"/>
      <c r="JM455" s="114"/>
      <c r="JN455" s="114"/>
      <c r="JO455" s="114"/>
      <c r="JP455" s="114"/>
      <c r="JQ455" s="114"/>
      <c r="JR455" s="114"/>
      <c r="JS455" s="114"/>
      <c r="JT455" s="114"/>
      <c r="JU455" s="114"/>
      <c r="JV455" s="114"/>
      <c r="JW455" s="114"/>
      <c r="JX455" s="114"/>
      <c r="JY455" s="114"/>
      <c r="JZ455" s="114"/>
      <c r="KA455" s="114"/>
      <c r="KB455" s="114"/>
      <c r="KC455" s="114"/>
      <c r="KD455" s="114"/>
      <c r="KE455" s="114"/>
      <c r="KF455" s="114"/>
      <c r="KG455" s="114"/>
      <c r="KH455" s="114"/>
      <c r="KI455" s="114"/>
      <c r="KJ455" s="114"/>
      <c r="KK455" s="114"/>
      <c r="KL455" s="114"/>
      <c r="KM455" s="114"/>
      <c r="KN455" s="114"/>
      <c r="KO455" s="114"/>
      <c r="KP455" s="114"/>
      <c r="KQ455" s="114"/>
      <c r="KR455" s="114"/>
      <c r="KS455" s="114"/>
      <c r="KT455" s="114"/>
      <c r="KU455" s="114"/>
      <c r="KV455" s="114"/>
      <c r="KW455" s="114"/>
      <c r="KX455" s="114"/>
      <c r="KY455" s="114"/>
      <c r="KZ455" s="114"/>
      <c r="LA455" s="114"/>
      <c r="LB455" s="114"/>
      <c r="LC455" s="114"/>
    </row>
    <row r="456" spans="1:315" s="139" customFormat="1" ht="25" customHeight="1">
      <c r="A456" s="137"/>
      <c r="B456" s="170"/>
      <c r="C456" s="171"/>
      <c r="D456" s="172"/>
      <c r="E456" s="173"/>
      <c r="F456" s="173"/>
      <c r="G456" s="173"/>
      <c r="H456" s="174"/>
      <c r="I456" s="137"/>
      <c r="J456" s="175" t="str">
        <f t="shared" si="12"/>
        <v/>
      </c>
      <c r="K456" s="176"/>
      <c r="L456" s="177" t="str">
        <f t="shared" si="13"/>
        <v/>
      </c>
      <c r="M456" s="176"/>
      <c r="N456" s="177" t="str">
        <f t="shared" si="14"/>
        <v/>
      </c>
      <c r="O456" s="176"/>
      <c r="P456" s="177" t="str">
        <f t="shared" si="15"/>
        <v/>
      </c>
      <c r="Q456" s="178"/>
      <c r="R456" s="137"/>
      <c r="S456" s="175" t="str">
        <f t="shared" si="16"/>
        <v/>
      </c>
      <c r="T456" s="176"/>
      <c r="U456" s="177" t="str">
        <f t="shared" si="17"/>
        <v/>
      </c>
      <c r="V456" s="176"/>
      <c r="W456" s="177" t="str">
        <f t="shared" si="18"/>
        <v/>
      </c>
      <c r="X456" s="176"/>
      <c r="Y456" s="179" t="str">
        <f t="shared" si="19"/>
        <v/>
      </c>
      <c r="Z456" s="180"/>
      <c r="AA456" s="137"/>
      <c r="AB456" s="181"/>
      <c r="AC456" s="182" t="str">
        <f t="shared" si="10"/>
        <v/>
      </c>
      <c r="AD456" s="183" t="str">
        <f t="shared" si="11"/>
        <v/>
      </c>
      <c r="AE456" s="184"/>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7"/>
      <c r="BE456" s="137"/>
      <c r="BF456" s="137"/>
      <c r="BG456" s="137"/>
      <c r="BH456" s="137"/>
      <c r="BI456" s="137"/>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c r="EV456" s="114"/>
      <c r="EW456" s="114"/>
      <c r="EX456" s="114"/>
      <c r="EY456" s="114"/>
      <c r="EZ456" s="114"/>
      <c r="FA456" s="114"/>
      <c r="FB456" s="114"/>
      <c r="FC456" s="114"/>
      <c r="FD456" s="114"/>
      <c r="FE456" s="114"/>
      <c r="FF456" s="114"/>
      <c r="FG456" s="114"/>
      <c r="FH456" s="114"/>
      <c r="FI456" s="114"/>
      <c r="FJ456" s="114"/>
      <c r="FK456" s="114"/>
      <c r="FL456" s="114"/>
      <c r="FM456" s="114"/>
      <c r="FN456" s="114"/>
      <c r="FO456" s="114"/>
      <c r="FP456" s="114"/>
      <c r="FQ456" s="114"/>
      <c r="FR456" s="114"/>
      <c r="FS456" s="114"/>
      <c r="FT456" s="114"/>
      <c r="FU456" s="114"/>
      <c r="FV456" s="114"/>
      <c r="FW456" s="114"/>
      <c r="FX456" s="114"/>
      <c r="FY456" s="114"/>
      <c r="FZ456" s="114"/>
      <c r="GA456" s="114"/>
      <c r="GB456" s="114"/>
      <c r="GC456" s="114"/>
      <c r="GD456" s="114"/>
      <c r="GE456" s="114"/>
      <c r="GF456" s="114"/>
      <c r="GG456" s="114"/>
      <c r="GH456" s="114"/>
      <c r="GI456" s="114"/>
      <c r="GJ456" s="114"/>
      <c r="GK456" s="114"/>
      <c r="GL456" s="114"/>
      <c r="GM456" s="114"/>
      <c r="GN456" s="114"/>
      <c r="GO456" s="114"/>
      <c r="GP456" s="114"/>
      <c r="GQ456" s="114"/>
      <c r="GR456" s="114"/>
      <c r="GS456" s="114"/>
      <c r="GT456" s="114"/>
      <c r="GU456" s="114"/>
      <c r="GV456" s="114"/>
      <c r="GW456" s="114"/>
      <c r="GX456" s="114"/>
      <c r="GY456" s="114"/>
      <c r="GZ456" s="114"/>
      <c r="HA456" s="114"/>
      <c r="HB456" s="114"/>
      <c r="HC456" s="114"/>
      <c r="HD456" s="114"/>
      <c r="HE456" s="114"/>
      <c r="HF456" s="114"/>
      <c r="HG456" s="114"/>
      <c r="HH456" s="114"/>
      <c r="HI456" s="114"/>
      <c r="HJ456" s="114"/>
      <c r="HK456" s="114"/>
      <c r="HL456" s="114"/>
      <c r="HM456" s="114"/>
      <c r="HN456" s="114"/>
      <c r="HO456" s="114"/>
      <c r="HP456" s="114"/>
      <c r="HQ456" s="114"/>
      <c r="HR456" s="114"/>
      <c r="HS456" s="114"/>
      <c r="HT456" s="114"/>
      <c r="HU456" s="114"/>
      <c r="HV456" s="114"/>
      <c r="HW456" s="114"/>
      <c r="HX456" s="114"/>
      <c r="HY456" s="114"/>
      <c r="HZ456" s="114"/>
      <c r="IA456" s="114"/>
      <c r="IB456" s="114"/>
      <c r="IC456" s="114"/>
      <c r="ID456" s="114"/>
      <c r="IE456" s="114"/>
      <c r="IF456" s="114"/>
      <c r="IG456" s="114"/>
      <c r="IH456" s="114"/>
      <c r="II456" s="114"/>
      <c r="IJ456" s="114"/>
      <c r="IK456" s="114"/>
      <c r="IL456" s="114"/>
      <c r="IM456" s="114"/>
      <c r="IN456" s="114"/>
      <c r="IO456" s="114"/>
      <c r="IP456" s="114"/>
      <c r="IQ456" s="114"/>
      <c r="IR456" s="114"/>
      <c r="IS456" s="114"/>
      <c r="IT456" s="114"/>
      <c r="IU456" s="114"/>
      <c r="IV456" s="114"/>
      <c r="IW456" s="114"/>
      <c r="IX456" s="114"/>
      <c r="IY456" s="114"/>
      <c r="IZ456" s="114"/>
      <c r="JA456" s="114"/>
      <c r="JB456" s="114"/>
      <c r="JC456" s="114"/>
      <c r="JD456" s="114"/>
      <c r="JE456" s="114"/>
      <c r="JF456" s="114"/>
      <c r="JG456" s="114"/>
      <c r="JH456" s="114"/>
      <c r="JI456" s="114"/>
      <c r="JJ456" s="114"/>
      <c r="JK456" s="114"/>
      <c r="JL456" s="114"/>
      <c r="JM456" s="114"/>
      <c r="JN456" s="114"/>
      <c r="JO456" s="114"/>
      <c r="JP456" s="114"/>
      <c r="JQ456" s="114"/>
      <c r="JR456" s="114"/>
      <c r="JS456" s="114"/>
      <c r="JT456" s="114"/>
      <c r="JU456" s="114"/>
      <c r="JV456" s="114"/>
      <c r="JW456" s="114"/>
      <c r="JX456" s="114"/>
      <c r="JY456" s="114"/>
      <c r="JZ456" s="114"/>
      <c r="KA456" s="114"/>
      <c r="KB456" s="114"/>
      <c r="KC456" s="114"/>
      <c r="KD456" s="114"/>
      <c r="KE456" s="114"/>
      <c r="KF456" s="114"/>
      <c r="KG456" s="114"/>
      <c r="KH456" s="114"/>
      <c r="KI456" s="114"/>
      <c r="KJ456" s="114"/>
      <c r="KK456" s="114"/>
      <c r="KL456" s="114"/>
      <c r="KM456" s="114"/>
      <c r="KN456" s="114"/>
      <c r="KO456" s="114"/>
      <c r="KP456" s="114"/>
      <c r="KQ456" s="114"/>
      <c r="KR456" s="114"/>
      <c r="KS456" s="114"/>
      <c r="KT456" s="114"/>
      <c r="KU456" s="114"/>
      <c r="KV456" s="114"/>
      <c r="KW456" s="114"/>
      <c r="KX456" s="114"/>
      <c r="KY456" s="114"/>
      <c r="KZ456" s="114"/>
      <c r="LA456" s="114"/>
      <c r="LB456" s="114"/>
      <c r="LC456" s="114"/>
    </row>
    <row r="457" spans="1:315" s="139" customFormat="1" ht="25" customHeight="1">
      <c r="A457" s="137"/>
      <c r="B457" s="170"/>
      <c r="C457" s="171"/>
      <c r="D457" s="172"/>
      <c r="E457" s="173"/>
      <c r="F457" s="173"/>
      <c r="G457" s="173"/>
      <c r="H457" s="174"/>
      <c r="I457" s="137"/>
      <c r="J457" s="175" t="str">
        <f t="shared" si="12"/>
        <v/>
      </c>
      <c r="K457" s="176"/>
      <c r="L457" s="177" t="str">
        <f t="shared" si="13"/>
        <v/>
      </c>
      <c r="M457" s="176"/>
      <c r="N457" s="177" t="str">
        <f t="shared" si="14"/>
        <v/>
      </c>
      <c r="O457" s="176"/>
      <c r="P457" s="177" t="str">
        <f t="shared" si="15"/>
        <v/>
      </c>
      <c r="Q457" s="178"/>
      <c r="R457" s="137"/>
      <c r="S457" s="175" t="str">
        <f t="shared" si="16"/>
        <v/>
      </c>
      <c r="T457" s="176"/>
      <c r="U457" s="177" t="str">
        <f t="shared" si="17"/>
        <v/>
      </c>
      <c r="V457" s="176"/>
      <c r="W457" s="177" t="str">
        <f t="shared" si="18"/>
        <v/>
      </c>
      <c r="X457" s="176"/>
      <c r="Y457" s="179" t="str">
        <f t="shared" si="19"/>
        <v/>
      </c>
      <c r="Z457" s="180"/>
      <c r="AA457" s="137"/>
      <c r="AB457" s="181"/>
      <c r="AC457" s="182" t="str">
        <f t="shared" si="10"/>
        <v/>
      </c>
      <c r="AD457" s="183" t="str">
        <f t="shared" si="11"/>
        <v/>
      </c>
      <c r="AE457" s="184"/>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7"/>
      <c r="BE457" s="137"/>
      <c r="BF457" s="137"/>
      <c r="BG457" s="137"/>
      <c r="BH457" s="137"/>
      <c r="BI457" s="137"/>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c r="FH457" s="114"/>
      <c r="FI457" s="114"/>
      <c r="FJ457" s="114"/>
      <c r="FK457" s="114"/>
      <c r="FL457" s="114"/>
      <c r="FM457" s="114"/>
      <c r="FN457" s="114"/>
      <c r="FO457" s="114"/>
      <c r="FP457" s="114"/>
      <c r="FQ457" s="114"/>
      <c r="FR457" s="114"/>
      <c r="FS457" s="114"/>
      <c r="FT457" s="114"/>
      <c r="FU457" s="114"/>
      <c r="FV457" s="114"/>
      <c r="FW457" s="114"/>
      <c r="FX457" s="114"/>
      <c r="FY457" s="114"/>
      <c r="FZ457" s="114"/>
      <c r="GA457" s="114"/>
      <c r="GB457" s="114"/>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c r="IC457" s="114"/>
      <c r="ID457" s="114"/>
      <c r="IE457" s="114"/>
      <c r="IF457" s="114"/>
      <c r="IG457" s="114"/>
      <c r="IH457" s="114"/>
      <c r="II457" s="114"/>
      <c r="IJ457" s="114"/>
      <c r="IK457" s="114"/>
      <c r="IL457" s="114"/>
      <c r="IM457" s="114"/>
      <c r="IN457" s="114"/>
      <c r="IO457" s="114"/>
      <c r="IP457" s="114"/>
      <c r="IQ457" s="114"/>
      <c r="IR457" s="114"/>
      <c r="IS457" s="114"/>
      <c r="IT457" s="114"/>
      <c r="IU457" s="114"/>
      <c r="IV457" s="114"/>
      <c r="IW457" s="114"/>
      <c r="IX457" s="114"/>
      <c r="IY457" s="114"/>
      <c r="IZ457" s="114"/>
      <c r="JA457" s="114"/>
      <c r="JB457" s="114"/>
      <c r="JC457" s="114"/>
      <c r="JD457" s="114"/>
      <c r="JE457" s="114"/>
      <c r="JF457" s="114"/>
      <c r="JG457" s="114"/>
      <c r="JH457" s="114"/>
      <c r="JI457" s="114"/>
      <c r="JJ457" s="114"/>
      <c r="JK457" s="114"/>
      <c r="JL457" s="114"/>
      <c r="JM457" s="114"/>
      <c r="JN457" s="114"/>
      <c r="JO457" s="114"/>
      <c r="JP457" s="114"/>
      <c r="JQ457" s="114"/>
      <c r="JR457" s="114"/>
      <c r="JS457" s="114"/>
      <c r="JT457" s="114"/>
      <c r="JU457" s="114"/>
      <c r="JV457" s="114"/>
      <c r="JW457" s="114"/>
      <c r="JX457" s="114"/>
      <c r="JY457" s="114"/>
      <c r="JZ457" s="114"/>
      <c r="KA457" s="114"/>
      <c r="KB457" s="114"/>
      <c r="KC457" s="114"/>
      <c r="KD457" s="114"/>
      <c r="KE457" s="114"/>
      <c r="KF457" s="114"/>
      <c r="KG457" s="114"/>
      <c r="KH457" s="114"/>
      <c r="KI457" s="114"/>
      <c r="KJ457" s="114"/>
      <c r="KK457" s="114"/>
      <c r="KL457" s="114"/>
      <c r="KM457" s="114"/>
      <c r="KN457" s="114"/>
      <c r="KO457" s="114"/>
      <c r="KP457" s="114"/>
      <c r="KQ457" s="114"/>
      <c r="KR457" s="114"/>
      <c r="KS457" s="114"/>
      <c r="KT457" s="114"/>
      <c r="KU457" s="114"/>
      <c r="KV457" s="114"/>
      <c r="KW457" s="114"/>
      <c r="KX457" s="114"/>
      <c r="KY457" s="114"/>
      <c r="KZ457" s="114"/>
      <c r="LA457" s="114"/>
      <c r="LB457" s="114"/>
      <c r="LC457" s="114"/>
    </row>
    <row r="458" spans="1:315" s="139" customFormat="1" ht="25" customHeight="1">
      <c r="A458" s="137"/>
      <c r="B458" s="170"/>
      <c r="C458" s="171"/>
      <c r="D458" s="172"/>
      <c r="E458" s="173"/>
      <c r="F458" s="173"/>
      <c r="G458" s="173"/>
      <c r="H458" s="174"/>
      <c r="I458" s="137"/>
      <c r="J458" s="175" t="str">
        <f t="shared" si="12"/>
        <v/>
      </c>
      <c r="K458" s="176"/>
      <c r="L458" s="177" t="str">
        <f t="shared" si="13"/>
        <v/>
      </c>
      <c r="M458" s="176"/>
      <c r="N458" s="177" t="str">
        <f t="shared" si="14"/>
        <v/>
      </c>
      <c r="O458" s="176"/>
      <c r="P458" s="177" t="str">
        <f t="shared" si="15"/>
        <v/>
      </c>
      <c r="Q458" s="178"/>
      <c r="R458" s="137"/>
      <c r="S458" s="175" t="str">
        <f t="shared" si="16"/>
        <v/>
      </c>
      <c r="T458" s="176"/>
      <c r="U458" s="177" t="str">
        <f t="shared" si="17"/>
        <v/>
      </c>
      <c r="V458" s="176"/>
      <c r="W458" s="177" t="str">
        <f t="shared" si="18"/>
        <v/>
      </c>
      <c r="X458" s="176"/>
      <c r="Y458" s="179" t="str">
        <f t="shared" si="19"/>
        <v/>
      </c>
      <c r="Z458" s="180"/>
      <c r="AA458" s="137"/>
      <c r="AB458" s="181"/>
      <c r="AC458" s="182" t="str">
        <f t="shared" si="10"/>
        <v/>
      </c>
      <c r="AD458" s="183" t="str">
        <f t="shared" si="11"/>
        <v/>
      </c>
      <c r="AE458" s="184"/>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7"/>
      <c r="BE458" s="137"/>
      <c r="BF458" s="137"/>
      <c r="BG458" s="137"/>
      <c r="BH458" s="137"/>
      <c r="BI458" s="137"/>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114"/>
      <c r="IE458" s="114"/>
      <c r="IF458" s="114"/>
      <c r="IG458" s="114"/>
      <c r="IH458" s="114"/>
      <c r="II458" s="114"/>
      <c r="IJ458" s="114"/>
      <c r="IK458" s="114"/>
      <c r="IL458" s="114"/>
      <c r="IM458" s="114"/>
      <c r="IN458" s="114"/>
      <c r="IO458" s="114"/>
      <c r="IP458" s="114"/>
      <c r="IQ458" s="114"/>
      <c r="IR458" s="114"/>
      <c r="IS458" s="114"/>
      <c r="IT458" s="114"/>
      <c r="IU458" s="114"/>
      <c r="IV458" s="114"/>
      <c r="IW458" s="114"/>
      <c r="IX458" s="114"/>
      <c r="IY458" s="114"/>
      <c r="IZ458" s="114"/>
      <c r="JA458" s="114"/>
      <c r="JB458" s="114"/>
      <c r="JC458" s="114"/>
      <c r="JD458" s="114"/>
      <c r="JE458" s="114"/>
      <c r="JF458" s="114"/>
      <c r="JG458" s="114"/>
      <c r="JH458" s="114"/>
      <c r="JI458" s="114"/>
      <c r="JJ458" s="114"/>
      <c r="JK458" s="114"/>
      <c r="JL458" s="114"/>
      <c r="JM458" s="114"/>
      <c r="JN458" s="114"/>
      <c r="JO458" s="114"/>
      <c r="JP458" s="114"/>
      <c r="JQ458" s="114"/>
      <c r="JR458" s="114"/>
      <c r="JS458" s="114"/>
      <c r="JT458" s="114"/>
      <c r="JU458" s="114"/>
      <c r="JV458" s="114"/>
      <c r="JW458" s="114"/>
      <c r="JX458" s="114"/>
      <c r="JY458" s="114"/>
      <c r="JZ458" s="114"/>
      <c r="KA458" s="114"/>
      <c r="KB458" s="114"/>
      <c r="KC458" s="114"/>
      <c r="KD458" s="114"/>
      <c r="KE458" s="114"/>
      <c r="KF458" s="114"/>
      <c r="KG458" s="114"/>
      <c r="KH458" s="114"/>
      <c r="KI458" s="114"/>
      <c r="KJ458" s="114"/>
      <c r="KK458" s="114"/>
      <c r="KL458" s="114"/>
      <c r="KM458" s="114"/>
      <c r="KN458" s="114"/>
      <c r="KO458" s="114"/>
      <c r="KP458" s="114"/>
      <c r="KQ458" s="114"/>
      <c r="KR458" s="114"/>
      <c r="KS458" s="114"/>
      <c r="KT458" s="114"/>
      <c r="KU458" s="114"/>
      <c r="KV458" s="114"/>
      <c r="KW458" s="114"/>
      <c r="KX458" s="114"/>
      <c r="KY458" s="114"/>
      <c r="KZ458" s="114"/>
      <c r="LA458" s="114"/>
      <c r="LB458" s="114"/>
      <c r="LC458" s="114"/>
    </row>
    <row r="459" spans="1:315" s="139" customFormat="1" ht="25" customHeight="1">
      <c r="A459" s="137"/>
      <c r="B459" s="170"/>
      <c r="C459" s="171"/>
      <c r="D459" s="172"/>
      <c r="E459" s="173"/>
      <c r="F459" s="173"/>
      <c r="G459" s="173"/>
      <c r="H459" s="174"/>
      <c r="I459" s="137"/>
      <c r="J459" s="175" t="str">
        <f t="shared" si="12"/>
        <v/>
      </c>
      <c r="K459" s="176"/>
      <c r="L459" s="177" t="str">
        <f t="shared" si="13"/>
        <v/>
      </c>
      <c r="M459" s="176"/>
      <c r="N459" s="177" t="str">
        <f t="shared" si="14"/>
        <v/>
      </c>
      <c r="O459" s="176"/>
      <c r="P459" s="177" t="str">
        <f t="shared" si="15"/>
        <v/>
      </c>
      <c r="Q459" s="178"/>
      <c r="R459" s="137"/>
      <c r="S459" s="175" t="str">
        <f t="shared" si="16"/>
        <v/>
      </c>
      <c r="T459" s="176"/>
      <c r="U459" s="177" t="str">
        <f t="shared" si="17"/>
        <v/>
      </c>
      <c r="V459" s="176"/>
      <c r="W459" s="177" t="str">
        <f t="shared" si="18"/>
        <v/>
      </c>
      <c r="X459" s="176"/>
      <c r="Y459" s="179" t="str">
        <f t="shared" si="19"/>
        <v/>
      </c>
      <c r="Z459" s="180"/>
      <c r="AA459" s="137"/>
      <c r="AB459" s="181"/>
      <c r="AC459" s="182" t="str">
        <f t="shared" si="10"/>
        <v/>
      </c>
      <c r="AD459" s="183" t="str">
        <f t="shared" si="11"/>
        <v/>
      </c>
      <c r="AE459" s="184"/>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7"/>
      <c r="BE459" s="137"/>
      <c r="BF459" s="137"/>
      <c r="BG459" s="137"/>
      <c r="BH459" s="137"/>
      <c r="BI459" s="137"/>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c r="EV459" s="114"/>
      <c r="EW459" s="114"/>
      <c r="EX459" s="114"/>
      <c r="EY459" s="114"/>
      <c r="EZ459" s="114"/>
      <c r="FA459" s="114"/>
      <c r="FB459" s="114"/>
      <c r="FC459" s="114"/>
      <c r="FD459" s="114"/>
      <c r="FE459" s="114"/>
      <c r="FF459" s="114"/>
      <c r="FG459" s="114"/>
      <c r="FH459" s="114"/>
      <c r="FI459" s="114"/>
      <c r="FJ459" s="114"/>
      <c r="FK459" s="114"/>
      <c r="FL459" s="114"/>
      <c r="FM459" s="114"/>
      <c r="FN459" s="114"/>
      <c r="FO459" s="114"/>
      <c r="FP459" s="114"/>
      <c r="FQ459" s="114"/>
      <c r="FR459" s="114"/>
      <c r="FS459" s="114"/>
      <c r="FT459" s="114"/>
      <c r="FU459" s="114"/>
      <c r="FV459" s="114"/>
      <c r="FW459" s="114"/>
      <c r="FX459" s="114"/>
      <c r="FY459" s="114"/>
      <c r="FZ459" s="114"/>
      <c r="GA459" s="114"/>
      <c r="GB459" s="114"/>
      <c r="GC459" s="114"/>
      <c r="GD459" s="114"/>
      <c r="GE459" s="114"/>
      <c r="GF459" s="114"/>
      <c r="GG459" s="114"/>
      <c r="GH459" s="114"/>
      <c r="GI459" s="114"/>
      <c r="GJ459" s="114"/>
      <c r="GK459" s="114"/>
      <c r="GL459" s="114"/>
      <c r="GM459" s="114"/>
      <c r="GN459" s="114"/>
      <c r="GO459" s="114"/>
      <c r="GP459" s="114"/>
      <c r="GQ459" s="114"/>
      <c r="GR459" s="114"/>
      <c r="GS459" s="114"/>
      <c r="GT459" s="114"/>
      <c r="GU459" s="114"/>
      <c r="GV459" s="114"/>
      <c r="GW459" s="114"/>
      <c r="GX459" s="114"/>
      <c r="GY459" s="114"/>
      <c r="GZ459" s="114"/>
      <c r="HA459" s="114"/>
      <c r="HB459" s="114"/>
      <c r="HC459" s="114"/>
      <c r="HD459" s="114"/>
      <c r="HE459" s="114"/>
      <c r="HF459" s="114"/>
      <c r="HG459" s="114"/>
      <c r="HH459" s="114"/>
      <c r="HI459" s="114"/>
      <c r="HJ459" s="114"/>
      <c r="HK459" s="114"/>
      <c r="HL459" s="114"/>
      <c r="HM459" s="114"/>
      <c r="HN459" s="114"/>
      <c r="HO459" s="114"/>
      <c r="HP459" s="114"/>
      <c r="HQ459" s="114"/>
      <c r="HR459" s="114"/>
      <c r="HS459" s="114"/>
      <c r="HT459" s="114"/>
      <c r="HU459" s="114"/>
      <c r="HV459" s="114"/>
      <c r="HW459" s="114"/>
      <c r="HX459" s="114"/>
      <c r="HY459" s="114"/>
      <c r="HZ459" s="114"/>
      <c r="IA459" s="114"/>
      <c r="IB459" s="114"/>
      <c r="IC459" s="114"/>
      <c r="ID459" s="114"/>
      <c r="IE459" s="114"/>
      <c r="IF459" s="114"/>
      <c r="IG459" s="114"/>
      <c r="IH459" s="114"/>
      <c r="II459" s="114"/>
      <c r="IJ459" s="114"/>
      <c r="IK459" s="114"/>
      <c r="IL459" s="114"/>
      <c r="IM459" s="114"/>
      <c r="IN459" s="114"/>
      <c r="IO459" s="114"/>
      <c r="IP459" s="114"/>
      <c r="IQ459" s="114"/>
      <c r="IR459" s="114"/>
      <c r="IS459" s="114"/>
      <c r="IT459" s="114"/>
      <c r="IU459" s="114"/>
      <c r="IV459" s="114"/>
      <c r="IW459" s="114"/>
      <c r="IX459" s="114"/>
      <c r="IY459" s="114"/>
      <c r="IZ459" s="114"/>
      <c r="JA459" s="114"/>
      <c r="JB459" s="114"/>
      <c r="JC459" s="114"/>
      <c r="JD459" s="114"/>
      <c r="JE459" s="114"/>
      <c r="JF459" s="114"/>
      <c r="JG459" s="114"/>
      <c r="JH459" s="114"/>
      <c r="JI459" s="114"/>
      <c r="JJ459" s="114"/>
      <c r="JK459" s="114"/>
      <c r="JL459" s="114"/>
      <c r="JM459" s="114"/>
      <c r="JN459" s="114"/>
      <c r="JO459" s="114"/>
      <c r="JP459" s="114"/>
      <c r="JQ459" s="114"/>
      <c r="JR459" s="114"/>
      <c r="JS459" s="114"/>
      <c r="JT459" s="114"/>
      <c r="JU459" s="114"/>
      <c r="JV459" s="114"/>
      <c r="JW459" s="114"/>
      <c r="JX459" s="114"/>
      <c r="JY459" s="114"/>
      <c r="JZ459" s="114"/>
      <c r="KA459" s="114"/>
      <c r="KB459" s="114"/>
      <c r="KC459" s="114"/>
      <c r="KD459" s="114"/>
      <c r="KE459" s="114"/>
      <c r="KF459" s="114"/>
      <c r="KG459" s="114"/>
      <c r="KH459" s="114"/>
      <c r="KI459" s="114"/>
      <c r="KJ459" s="114"/>
      <c r="KK459" s="114"/>
      <c r="KL459" s="114"/>
      <c r="KM459" s="114"/>
      <c r="KN459" s="114"/>
      <c r="KO459" s="114"/>
      <c r="KP459" s="114"/>
      <c r="KQ459" s="114"/>
      <c r="KR459" s="114"/>
      <c r="KS459" s="114"/>
      <c r="KT459" s="114"/>
      <c r="KU459" s="114"/>
      <c r="KV459" s="114"/>
      <c r="KW459" s="114"/>
      <c r="KX459" s="114"/>
      <c r="KY459" s="114"/>
      <c r="KZ459" s="114"/>
      <c r="LA459" s="114"/>
      <c r="LB459" s="114"/>
      <c r="LC459" s="114"/>
    </row>
    <row r="460" spans="1:315" s="139" customFormat="1" ht="25" customHeight="1">
      <c r="A460" s="137"/>
      <c r="B460" s="170"/>
      <c r="C460" s="171"/>
      <c r="D460" s="172"/>
      <c r="E460" s="173"/>
      <c r="F460" s="173"/>
      <c r="G460" s="173"/>
      <c r="H460" s="174"/>
      <c r="I460" s="137"/>
      <c r="J460" s="175" t="str">
        <f t="shared" si="12"/>
        <v/>
      </c>
      <c r="K460" s="176"/>
      <c r="L460" s="177" t="str">
        <f t="shared" si="13"/>
        <v/>
      </c>
      <c r="M460" s="176"/>
      <c r="N460" s="177" t="str">
        <f t="shared" si="14"/>
        <v/>
      </c>
      <c r="O460" s="176"/>
      <c r="P460" s="177" t="str">
        <f t="shared" si="15"/>
        <v/>
      </c>
      <c r="Q460" s="178"/>
      <c r="R460" s="137"/>
      <c r="S460" s="175" t="str">
        <f t="shared" si="16"/>
        <v/>
      </c>
      <c r="T460" s="176"/>
      <c r="U460" s="177" t="str">
        <f t="shared" si="17"/>
        <v/>
      </c>
      <c r="V460" s="176"/>
      <c r="W460" s="177" t="str">
        <f t="shared" si="18"/>
        <v/>
      </c>
      <c r="X460" s="176"/>
      <c r="Y460" s="179" t="str">
        <f t="shared" si="19"/>
        <v/>
      </c>
      <c r="Z460" s="180"/>
      <c r="AA460" s="137"/>
      <c r="AB460" s="181"/>
      <c r="AC460" s="182" t="str">
        <f t="shared" si="10"/>
        <v/>
      </c>
      <c r="AD460" s="183" t="str">
        <f t="shared" si="11"/>
        <v/>
      </c>
      <c r="AE460" s="184"/>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7"/>
      <c r="BE460" s="137"/>
      <c r="BF460" s="137"/>
      <c r="BG460" s="137"/>
      <c r="BH460" s="137"/>
      <c r="BI460" s="137"/>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c r="EV460" s="114"/>
      <c r="EW460" s="114"/>
      <c r="EX460" s="114"/>
      <c r="EY460" s="114"/>
      <c r="EZ460" s="114"/>
      <c r="FA460" s="114"/>
      <c r="FB460" s="114"/>
      <c r="FC460" s="114"/>
      <c r="FD460" s="114"/>
      <c r="FE460" s="114"/>
      <c r="FF460" s="114"/>
      <c r="FG460" s="114"/>
      <c r="FH460" s="114"/>
      <c r="FI460" s="114"/>
      <c r="FJ460" s="114"/>
      <c r="FK460" s="114"/>
      <c r="FL460" s="114"/>
      <c r="FM460" s="114"/>
      <c r="FN460" s="114"/>
      <c r="FO460" s="114"/>
      <c r="FP460" s="114"/>
      <c r="FQ460" s="114"/>
      <c r="FR460" s="114"/>
      <c r="FS460" s="114"/>
      <c r="FT460" s="114"/>
      <c r="FU460" s="114"/>
      <c r="FV460" s="114"/>
      <c r="FW460" s="114"/>
      <c r="FX460" s="114"/>
      <c r="FY460" s="114"/>
      <c r="FZ460" s="114"/>
      <c r="GA460" s="114"/>
      <c r="GB460" s="114"/>
      <c r="GC460" s="114"/>
      <c r="GD460" s="114"/>
      <c r="GE460" s="114"/>
      <c r="GF460" s="114"/>
      <c r="GG460" s="114"/>
      <c r="GH460" s="114"/>
      <c r="GI460" s="114"/>
      <c r="GJ460" s="114"/>
      <c r="GK460" s="114"/>
      <c r="GL460" s="114"/>
      <c r="GM460" s="114"/>
      <c r="GN460" s="114"/>
      <c r="GO460" s="114"/>
      <c r="GP460" s="114"/>
      <c r="GQ460" s="114"/>
      <c r="GR460" s="114"/>
      <c r="GS460" s="114"/>
      <c r="GT460" s="114"/>
      <c r="GU460" s="114"/>
      <c r="GV460" s="114"/>
      <c r="GW460" s="114"/>
      <c r="GX460" s="114"/>
      <c r="GY460" s="114"/>
      <c r="GZ460" s="114"/>
      <c r="HA460" s="114"/>
      <c r="HB460" s="114"/>
      <c r="HC460" s="114"/>
      <c r="HD460" s="114"/>
      <c r="HE460" s="114"/>
      <c r="HF460" s="114"/>
      <c r="HG460" s="114"/>
      <c r="HH460" s="114"/>
      <c r="HI460" s="114"/>
      <c r="HJ460" s="114"/>
      <c r="HK460" s="114"/>
      <c r="HL460" s="114"/>
      <c r="HM460" s="114"/>
      <c r="HN460" s="114"/>
      <c r="HO460" s="114"/>
      <c r="HP460" s="114"/>
      <c r="HQ460" s="114"/>
      <c r="HR460" s="114"/>
      <c r="HS460" s="114"/>
      <c r="HT460" s="114"/>
      <c r="HU460" s="114"/>
      <c r="HV460" s="114"/>
      <c r="HW460" s="114"/>
      <c r="HX460" s="114"/>
      <c r="HY460" s="114"/>
      <c r="HZ460" s="114"/>
      <c r="IA460" s="114"/>
      <c r="IB460" s="114"/>
      <c r="IC460" s="114"/>
      <c r="ID460" s="114"/>
      <c r="IE460" s="114"/>
      <c r="IF460" s="114"/>
      <c r="IG460" s="114"/>
      <c r="IH460" s="114"/>
      <c r="II460" s="114"/>
      <c r="IJ460" s="114"/>
      <c r="IK460" s="114"/>
      <c r="IL460" s="114"/>
      <c r="IM460" s="114"/>
      <c r="IN460" s="114"/>
      <c r="IO460" s="114"/>
      <c r="IP460" s="114"/>
      <c r="IQ460" s="114"/>
      <c r="IR460" s="114"/>
      <c r="IS460" s="114"/>
      <c r="IT460" s="114"/>
      <c r="IU460" s="114"/>
      <c r="IV460" s="114"/>
      <c r="IW460" s="114"/>
      <c r="IX460" s="114"/>
      <c r="IY460" s="114"/>
      <c r="IZ460" s="114"/>
      <c r="JA460" s="114"/>
      <c r="JB460" s="114"/>
      <c r="JC460" s="114"/>
      <c r="JD460" s="114"/>
      <c r="JE460" s="114"/>
      <c r="JF460" s="114"/>
      <c r="JG460" s="114"/>
      <c r="JH460" s="114"/>
      <c r="JI460" s="114"/>
      <c r="JJ460" s="114"/>
      <c r="JK460" s="114"/>
      <c r="JL460" s="114"/>
      <c r="JM460" s="114"/>
      <c r="JN460" s="114"/>
      <c r="JO460" s="114"/>
      <c r="JP460" s="114"/>
      <c r="JQ460" s="114"/>
      <c r="JR460" s="114"/>
      <c r="JS460" s="114"/>
      <c r="JT460" s="114"/>
      <c r="JU460" s="114"/>
      <c r="JV460" s="114"/>
      <c r="JW460" s="114"/>
      <c r="JX460" s="114"/>
      <c r="JY460" s="114"/>
      <c r="JZ460" s="114"/>
      <c r="KA460" s="114"/>
      <c r="KB460" s="114"/>
      <c r="KC460" s="114"/>
      <c r="KD460" s="114"/>
      <c r="KE460" s="114"/>
      <c r="KF460" s="114"/>
      <c r="KG460" s="114"/>
      <c r="KH460" s="114"/>
      <c r="KI460" s="114"/>
      <c r="KJ460" s="114"/>
      <c r="KK460" s="114"/>
      <c r="KL460" s="114"/>
      <c r="KM460" s="114"/>
      <c r="KN460" s="114"/>
      <c r="KO460" s="114"/>
      <c r="KP460" s="114"/>
      <c r="KQ460" s="114"/>
      <c r="KR460" s="114"/>
      <c r="KS460" s="114"/>
      <c r="KT460" s="114"/>
      <c r="KU460" s="114"/>
      <c r="KV460" s="114"/>
      <c r="KW460" s="114"/>
      <c r="KX460" s="114"/>
      <c r="KY460" s="114"/>
      <c r="KZ460" s="114"/>
      <c r="LA460" s="114"/>
      <c r="LB460" s="114"/>
      <c r="LC460" s="114"/>
    </row>
    <row r="461" spans="1:315" s="139" customFormat="1" ht="25" customHeight="1">
      <c r="A461" s="137"/>
      <c r="B461" s="170"/>
      <c r="C461" s="171"/>
      <c r="D461" s="172"/>
      <c r="E461" s="173"/>
      <c r="F461" s="173"/>
      <c r="G461" s="173"/>
      <c r="H461" s="174"/>
      <c r="I461" s="137"/>
      <c r="J461" s="175" t="str">
        <f t="shared" si="12"/>
        <v/>
      </c>
      <c r="K461" s="176"/>
      <c r="L461" s="177" t="str">
        <f t="shared" si="13"/>
        <v/>
      </c>
      <c r="M461" s="176"/>
      <c r="N461" s="177" t="str">
        <f t="shared" si="14"/>
        <v/>
      </c>
      <c r="O461" s="176"/>
      <c r="P461" s="177" t="str">
        <f t="shared" si="15"/>
        <v/>
      </c>
      <c r="Q461" s="178"/>
      <c r="R461" s="137"/>
      <c r="S461" s="175" t="str">
        <f t="shared" si="16"/>
        <v/>
      </c>
      <c r="T461" s="176"/>
      <c r="U461" s="177" t="str">
        <f t="shared" si="17"/>
        <v/>
      </c>
      <c r="V461" s="176"/>
      <c r="W461" s="177" t="str">
        <f t="shared" si="18"/>
        <v/>
      </c>
      <c r="X461" s="176"/>
      <c r="Y461" s="179" t="str">
        <f t="shared" si="19"/>
        <v/>
      </c>
      <c r="Z461" s="180"/>
      <c r="AA461" s="137"/>
      <c r="AB461" s="181"/>
      <c r="AC461" s="182" t="str">
        <f t="shared" si="10"/>
        <v/>
      </c>
      <c r="AD461" s="183" t="str">
        <f t="shared" si="11"/>
        <v/>
      </c>
      <c r="AE461" s="184"/>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7"/>
      <c r="BE461" s="137"/>
      <c r="BF461" s="137"/>
      <c r="BG461" s="137"/>
      <c r="BH461" s="137"/>
      <c r="BI461" s="137"/>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c r="FH461" s="114"/>
      <c r="FI461" s="114"/>
      <c r="FJ461" s="114"/>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c r="IC461" s="114"/>
      <c r="ID461" s="114"/>
      <c r="IE461" s="114"/>
      <c r="IF461" s="114"/>
      <c r="IG461" s="114"/>
      <c r="IH461" s="114"/>
      <c r="II461" s="114"/>
      <c r="IJ461" s="114"/>
      <c r="IK461" s="114"/>
      <c r="IL461" s="114"/>
      <c r="IM461" s="114"/>
      <c r="IN461" s="114"/>
      <c r="IO461" s="114"/>
      <c r="IP461" s="114"/>
      <c r="IQ461" s="114"/>
      <c r="IR461" s="114"/>
      <c r="IS461" s="114"/>
      <c r="IT461" s="114"/>
      <c r="IU461" s="114"/>
      <c r="IV461" s="114"/>
      <c r="IW461" s="114"/>
      <c r="IX461" s="114"/>
      <c r="IY461" s="114"/>
      <c r="IZ461" s="114"/>
      <c r="JA461" s="114"/>
      <c r="JB461" s="114"/>
      <c r="JC461" s="114"/>
      <c r="JD461" s="114"/>
      <c r="JE461" s="114"/>
      <c r="JF461" s="114"/>
      <c r="JG461" s="114"/>
      <c r="JH461" s="114"/>
      <c r="JI461" s="114"/>
      <c r="JJ461" s="114"/>
      <c r="JK461" s="114"/>
      <c r="JL461" s="114"/>
      <c r="JM461" s="114"/>
      <c r="JN461" s="114"/>
      <c r="JO461" s="114"/>
      <c r="JP461" s="114"/>
      <c r="JQ461" s="114"/>
      <c r="JR461" s="114"/>
      <c r="JS461" s="114"/>
      <c r="JT461" s="114"/>
      <c r="JU461" s="114"/>
      <c r="JV461" s="114"/>
      <c r="JW461" s="114"/>
      <c r="JX461" s="114"/>
      <c r="JY461" s="114"/>
      <c r="JZ461" s="114"/>
      <c r="KA461" s="114"/>
      <c r="KB461" s="114"/>
      <c r="KC461" s="114"/>
      <c r="KD461" s="114"/>
      <c r="KE461" s="114"/>
      <c r="KF461" s="114"/>
      <c r="KG461" s="114"/>
      <c r="KH461" s="114"/>
      <c r="KI461" s="114"/>
      <c r="KJ461" s="114"/>
      <c r="KK461" s="114"/>
      <c r="KL461" s="114"/>
      <c r="KM461" s="114"/>
      <c r="KN461" s="114"/>
      <c r="KO461" s="114"/>
      <c r="KP461" s="114"/>
      <c r="KQ461" s="114"/>
      <c r="KR461" s="114"/>
      <c r="KS461" s="114"/>
      <c r="KT461" s="114"/>
      <c r="KU461" s="114"/>
      <c r="KV461" s="114"/>
      <c r="KW461" s="114"/>
      <c r="KX461" s="114"/>
      <c r="KY461" s="114"/>
      <c r="KZ461" s="114"/>
      <c r="LA461" s="114"/>
      <c r="LB461" s="114"/>
      <c r="LC461" s="114"/>
    </row>
    <row r="462" spans="1:315" s="139" customFormat="1" ht="25" customHeight="1">
      <c r="A462" s="137"/>
      <c r="B462" s="170"/>
      <c r="C462" s="171"/>
      <c r="D462" s="172"/>
      <c r="E462" s="173"/>
      <c r="F462" s="173"/>
      <c r="G462" s="173"/>
      <c r="H462" s="174"/>
      <c r="I462" s="137"/>
      <c r="J462" s="175" t="str">
        <f t="shared" si="12"/>
        <v/>
      </c>
      <c r="K462" s="176"/>
      <c r="L462" s="177" t="str">
        <f t="shared" si="13"/>
        <v/>
      </c>
      <c r="M462" s="176"/>
      <c r="N462" s="177" t="str">
        <f t="shared" si="14"/>
        <v/>
      </c>
      <c r="O462" s="176"/>
      <c r="P462" s="177" t="str">
        <f t="shared" si="15"/>
        <v/>
      </c>
      <c r="Q462" s="178"/>
      <c r="R462" s="137"/>
      <c r="S462" s="175" t="str">
        <f t="shared" si="16"/>
        <v/>
      </c>
      <c r="T462" s="176"/>
      <c r="U462" s="177" t="str">
        <f t="shared" si="17"/>
        <v/>
      </c>
      <c r="V462" s="176"/>
      <c r="W462" s="177" t="str">
        <f t="shared" si="18"/>
        <v/>
      </c>
      <c r="X462" s="176"/>
      <c r="Y462" s="179" t="str">
        <f t="shared" si="19"/>
        <v/>
      </c>
      <c r="Z462" s="180"/>
      <c r="AA462" s="137"/>
      <c r="AB462" s="181"/>
      <c r="AC462" s="182" t="str">
        <f t="shared" si="10"/>
        <v/>
      </c>
      <c r="AD462" s="183" t="str">
        <f t="shared" si="11"/>
        <v/>
      </c>
      <c r="AE462" s="184"/>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7"/>
      <c r="BE462" s="137"/>
      <c r="BF462" s="137"/>
      <c r="BG462" s="137"/>
      <c r="BH462" s="137"/>
      <c r="BI462" s="137"/>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c r="FH462" s="114"/>
      <c r="FI462" s="114"/>
      <c r="FJ462" s="114"/>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c r="IC462" s="114"/>
      <c r="ID462" s="114"/>
      <c r="IE462" s="114"/>
      <c r="IF462" s="114"/>
      <c r="IG462" s="114"/>
      <c r="IH462" s="114"/>
      <c r="II462" s="114"/>
      <c r="IJ462" s="114"/>
      <c r="IK462" s="114"/>
      <c r="IL462" s="114"/>
      <c r="IM462" s="114"/>
      <c r="IN462" s="114"/>
      <c r="IO462" s="114"/>
      <c r="IP462" s="114"/>
      <c r="IQ462" s="114"/>
      <c r="IR462" s="114"/>
      <c r="IS462" s="114"/>
      <c r="IT462" s="114"/>
      <c r="IU462" s="114"/>
      <c r="IV462" s="114"/>
      <c r="IW462" s="114"/>
      <c r="IX462" s="114"/>
      <c r="IY462" s="114"/>
      <c r="IZ462" s="114"/>
      <c r="JA462" s="114"/>
      <c r="JB462" s="114"/>
      <c r="JC462" s="114"/>
      <c r="JD462" s="114"/>
      <c r="JE462" s="114"/>
      <c r="JF462" s="114"/>
      <c r="JG462" s="114"/>
      <c r="JH462" s="114"/>
      <c r="JI462" s="114"/>
      <c r="JJ462" s="114"/>
      <c r="JK462" s="114"/>
      <c r="JL462" s="114"/>
      <c r="JM462" s="114"/>
      <c r="JN462" s="114"/>
      <c r="JO462" s="114"/>
      <c r="JP462" s="114"/>
      <c r="JQ462" s="114"/>
      <c r="JR462" s="114"/>
      <c r="JS462" s="114"/>
      <c r="JT462" s="114"/>
      <c r="JU462" s="114"/>
      <c r="JV462" s="114"/>
      <c r="JW462" s="114"/>
      <c r="JX462" s="114"/>
      <c r="JY462" s="114"/>
      <c r="JZ462" s="114"/>
      <c r="KA462" s="114"/>
      <c r="KB462" s="114"/>
      <c r="KC462" s="114"/>
      <c r="KD462" s="114"/>
      <c r="KE462" s="114"/>
      <c r="KF462" s="114"/>
      <c r="KG462" s="114"/>
      <c r="KH462" s="114"/>
      <c r="KI462" s="114"/>
      <c r="KJ462" s="114"/>
      <c r="KK462" s="114"/>
      <c r="KL462" s="114"/>
      <c r="KM462" s="114"/>
      <c r="KN462" s="114"/>
      <c r="KO462" s="114"/>
      <c r="KP462" s="114"/>
      <c r="KQ462" s="114"/>
      <c r="KR462" s="114"/>
      <c r="KS462" s="114"/>
      <c r="KT462" s="114"/>
      <c r="KU462" s="114"/>
      <c r="KV462" s="114"/>
      <c r="KW462" s="114"/>
      <c r="KX462" s="114"/>
      <c r="KY462" s="114"/>
      <c r="KZ462" s="114"/>
      <c r="LA462" s="114"/>
      <c r="LB462" s="114"/>
      <c r="LC462" s="114"/>
    </row>
    <row r="463" spans="1:315" s="139" customFormat="1" ht="25" customHeight="1">
      <c r="A463" s="137"/>
      <c r="B463" s="170"/>
      <c r="C463" s="171"/>
      <c r="D463" s="172"/>
      <c r="E463" s="173"/>
      <c r="F463" s="173"/>
      <c r="G463" s="173"/>
      <c r="H463" s="174"/>
      <c r="I463" s="137"/>
      <c r="J463" s="175" t="str">
        <f t="shared" si="12"/>
        <v/>
      </c>
      <c r="K463" s="176"/>
      <c r="L463" s="177" t="str">
        <f t="shared" si="13"/>
        <v/>
      </c>
      <c r="M463" s="176"/>
      <c r="N463" s="177" t="str">
        <f t="shared" si="14"/>
        <v/>
      </c>
      <c r="O463" s="176"/>
      <c r="P463" s="177" t="str">
        <f t="shared" si="15"/>
        <v/>
      </c>
      <c r="Q463" s="178"/>
      <c r="R463" s="137"/>
      <c r="S463" s="175" t="str">
        <f t="shared" si="16"/>
        <v/>
      </c>
      <c r="T463" s="176"/>
      <c r="U463" s="177" t="str">
        <f t="shared" si="17"/>
        <v/>
      </c>
      <c r="V463" s="176"/>
      <c r="W463" s="177" t="str">
        <f t="shared" si="18"/>
        <v/>
      </c>
      <c r="X463" s="176"/>
      <c r="Y463" s="179" t="str">
        <f t="shared" si="19"/>
        <v/>
      </c>
      <c r="Z463" s="180"/>
      <c r="AA463" s="137"/>
      <c r="AB463" s="181"/>
      <c r="AC463" s="182" t="str">
        <f t="shared" si="10"/>
        <v/>
      </c>
      <c r="AD463" s="183" t="str">
        <f t="shared" si="11"/>
        <v/>
      </c>
      <c r="AE463" s="184"/>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7"/>
      <c r="BE463" s="137"/>
      <c r="BF463" s="137"/>
      <c r="BG463" s="137"/>
      <c r="BH463" s="137"/>
      <c r="BI463" s="137"/>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c r="IC463" s="114"/>
      <c r="ID463" s="114"/>
      <c r="IE463" s="114"/>
      <c r="IF463" s="114"/>
      <c r="IG463" s="114"/>
      <c r="IH463" s="114"/>
      <c r="II463" s="114"/>
      <c r="IJ463" s="114"/>
      <c r="IK463" s="114"/>
      <c r="IL463" s="114"/>
      <c r="IM463" s="114"/>
      <c r="IN463" s="114"/>
      <c r="IO463" s="114"/>
      <c r="IP463" s="114"/>
      <c r="IQ463" s="114"/>
      <c r="IR463" s="114"/>
      <c r="IS463" s="114"/>
      <c r="IT463" s="114"/>
      <c r="IU463" s="114"/>
      <c r="IV463" s="114"/>
      <c r="IW463" s="114"/>
      <c r="IX463" s="114"/>
      <c r="IY463" s="114"/>
      <c r="IZ463" s="114"/>
      <c r="JA463" s="114"/>
      <c r="JB463" s="114"/>
      <c r="JC463" s="114"/>
      <c r="JD463" s="114"/>
      <c r="JE463" s="114"/>
      <c r="JF463" s="114"/>
      <c r="JG463" s="114"/>
      <c r="JH463" s="114"/>
      <c r="JI463" s="114"/>
      <c r="JJ463" s="114"/>
      <c r="JK463" s="114"/>
      <c r="JL463" s="114"/>
      <c r="JM463" s="114"/>
      <c r="JN463" s="114"/>
      <c r="JO463" s="114"/>
      <c r="JP463" s="114"/>
      <c r="JQ463" s="114"/>
      <c r="JR463" s="114"/>
      <c r="JS463" s="114"/>
      <c r="JT463" s="114"/>
      <c r="JU463" s="114"/>
      <c r="JV463" s="114"/>
      <c r="JW463" s="114"/>
      <c r="JX463" s="114"/>
      <c r="JY463" s="114"/>
      <c r="JZ463" s="114"/>
      <c r="KA463" s="114"/>
      <c r="KB463" s="114"/>
      <c r="KC463" s="114"/>
      <c r="KD463" s="114"/>
      <c r="KE463" s="114"/>
      <c r="KF463" s="114"/>
      <c r="KG463" s="114"/>
      <c r="KH463" s="114"/>
      <c r="KI463" s="114"/>
      <c r="KJ463" s="114"/>
      <c r="KK463" s="114"/>
      <c r="KL463" s="114"/>
      <c r="KM463" s="114"/>
      <c r="KN463" s="114"/>
      <c r="KO463" s="114"/>
      <c r="KP463" s="114"/>
      <c r="KQ463" s="114"/>
      <c r="KR463" s="114"/>
      <c r="KS463" s="114"/>
      <c r="KT463" s="114"/>
      <c r="KU463" s="114"/>
      <c r="KV463" s="114"/>
      <c r="KW463" s="114"/>
      <c r="KX463" s="114"/>
      <c r="KY463" s="114"/>
      <c r="KZ463" s="114"/>
      <c r="LA463" s="114"/>
      <c r="LB463" s="114"/>
      <c r="LC463" s="114"/>
    </row>
    <row r="464" spans="1:315" s="139" customFormat="1" ht="25" customHeight="1">
      <c r="A464" s="137"/>
      <c r="B464" s="170"/>
      <c r="C464" s="171"/>
      <c r="D464" s="172"/>
      <c r="E464" s="173"/>
      <c r="F464" s="173"/>
      <c r="G464" s="173"/>
      <c r="H464" s="174"/>
      <c r="I464" s="137"/>
      <c r="J464" s="175" t="str">
        <f t="shared" si="12"/>
        <v/>
      </c>
      <c r="K464" s="176"/>
      <c r="L464" s="177" t="str">
        <f t="shared" si="13"/>
        <v/>
      </c>
      <c r="M464" s="176"/>
      <c r="N464" s="177" t="str">
        <f t="shared" si="14"/>
        <v/>
      </c>
      <c r="O464" s="176"/>
      <c r="P464" s="177" t="str">
        <f t="shared" si="15"/>
        <v/>
      </c>
      <c r="Q464" s="178"/>
      <c r="R464" s="137"/>
      <c r="S464" s="175" t="str">
        <f t="shared" si="16"/>
        <v/>
      </c>
      <c r="T464" s="176"/>
      <c r="U464" s="177" t="str">
        <f t="shared" si="17"/>
        <v/>
      </c>
      <c r="V464" s="176"/>
      <c r="W464" s="177" t="str">
        <f t="shared" si="18"/>
        <v/>
      </c>
      <c r="X464" s="176"/>
      <c r="Y464" s="179" t="str">
        <f t="shared" si="19"/>
        <v/>
      </c>
      <c r="Z464" s="180"/>
      <c r="AA464" s="137"/>
      <c r="AB464" s="181"/>
      <c r="AC464" s="182" t="str">
        <f t="shared" si="10"/>
        <v/>
      </c>
      <c r="AD464" s="183" t="str">
        <f t="shared" si="11"/>
        <v/>
      </c>
      <c r="AE464" s="184"/>
      <c r="AF464" s="137"/>
      <c r="AG464" s="137"/>
      <c r="AH464" s="137"/>
      <c r="AI464" s="137"/>
      <c r="AJ464" s="137"/>
      <c r="AK464" s="137"/>
      <c r="AL464" s="137"/>
      <c r="AM464" s="137"/>
      <c r="AN464" s="137"/>
      <c r="AO464" s="137"/>
      <c r="AP464" s="137"/>
      <c r="AQ464" s="137"/>
      <c r="AR464" s="137"/>
      <c r="AS464" s="137"/>
      <c r="AT464" s="137"/>
      <c r="AU464" s="137"/>
      <c r="AV464" s="137"/>
      <c r="AW464" s="137"/>
      <c r="AX464" s="137"/>
      <c r="AY464" s="137"/>
      <c r="AZ464" s="137"/>
      <c r="BA464" s="137"/>
      <c r="BB464" s="137"/>
      <c r="BC464" s="137"/>
      <c r="BD464" s="137"/>
      <c r="BE464" s="137"/>
      <c r="BF464" s="137"/>
      <c r="BG464" s="137"/>
      <c r="BH464" s="137"/>
      <c r="BI464" s="137"/>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c r="FH464" s="114"/>
      <c r="FI464" s="114"/>
      <c r="FJ464" s="114"/>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c r="IC464" s="114"/>
      <c r="ID464" s="114"/>
      <c r="IE464" s="114"/>
      <c r="IF464" s="114"/>
      <c r="IG464" s="114"/>
      <c r="IH464" s="114"/>
      <c r="II464" s="114"/>
      <c r="IJ464" s="114"/>
      <c r="IK464" s="114"/>
      <c r="IL464" s="114"/>
      <c r="IM464" s="114"/>
      <c r="IN464" s="114"/>
      <c r="IO464" s="114"/>
      <c r="IP464" s="114"/>
      <c r="IQ464" s="114"/>
      <c r="IR464" s="114"/>
      <c r="IS464" s="114"/>
      <c r="IT464" s="114"/>
      <c r="IU464" s="114"/>
      <c r="IV464" s="114"/>
      <c r="IW464" s="114"/>
      <c r="IX464" s="114"/>
      <c r="IY464" s="114"/>
      <c r="IZ464" s="114"/>
      <c r="JA464" s="114"/>
      <c r="JB464" s="114"/>
      <c r="JC464" s="114"/>
      <c r="JD464" s="114"/>
      <c r="JE464" s="114"/>
      <c r="JF464" s="114"/>
      <c r="JG464" s="114"/>
      <c r="JH464" s="114"/>
      <c r="JI464" s="114"/>
      <c r="JJ464" s="114"/>
      <c r="JK464" s="114"/>
      <c r="JL464" s="114"/>
      <c r="JM464" s="114"/>
      <c r="JN464" s="114"/>
      <c r="JO464" s="114"/>
      <c r="JP464" s="114"/>
      <c r="JQ464" s="114"/>
      <c r="JR464" s="114"/>
      <c r="JS464" s="114"/>
      <c r="JT464" s="114"/>
      <c r="JU464" s="114"/>
      <c r="JV464" s="114"/>
      <c r="JW464" s="114"/>
      <c r="JX464" s="114"/>
      <c r="JY464" s="114"/>
      <c r="JZ464" s="114"/>
      <c r="KA464" s="114"/>
      <c r="KB464" s="114"/>
      <c r="KC464" s="114"/>
      <c r="KD464" s="114"/>
      <c r="KE464" s="114"/>
      <c r="KF464" s="114"/>
      <c r="KG464" s="114"/>
      <c r="KH464" s="114"/>
      <c r="KI464" s="114"/>
      <c r="KJ464" s="114"/>
      <c r="KK464" s="114"/>
      <c r="KL464" s="114"/>
      <c r="KM464" s="114"/>
      <c r="KN464" s="114"/>
      <c r="KO464" s="114"/>
      <c r="KP464" s="114"/>
      <c r="KQ464" s="114"/>
      <c r="KR464" s="114"/>
      <c r="KS464" s="114"/>
      <c r="KT464" s="114"/>
      <c r="KU464" s="114"/>
      <c r="KV464" s="114"/>
      <c r="KW464" s="114"/>
      <c r="KX464" s="114"/>
      <c r="KY464" s="114"/>
      <c r="KZ464" s="114"/>
      <c r="LA464" s="114"/>
      <c r="LB464" s="114"/>
      <c r="LC464" s="114"/>
    </row>
    <row r="465" spans="1:315" s="139" customFormat="1" ht="25" customHeight="1">
      <c r="A465" s="137"/>
      <c r="B465" s="170"/>
      <c r="C465" s="171"/>
      <c r="D465" s="172"/>
      <c r="E465" s="173"/>
      <c r="F465" s="173"/>
      <c r="G465" s="173"/>
      <c r="H465" s="174"/>
      <c r="I465" s="137"/>
      <c r="J465" s="175" t="str">
        <f t="shared" si="12"/>
        <v/>
      </c>
      <c r="K465" s="176"/>
      <c r="L465" s="177" t="str">
        <f t="shared" si="13"/>
        <v/>
      </c>
      <c r="M465" s="176"/>
      <c r="N465" s="177" t="str">
        <f t="shared" si="14"/>
        <v/>
      </c>
      <c r="O465" s="176"/>
      <c r="P465" s="177" t="str">
        <f t="shared" si="15"/>
        <v/>
      </c>
      <c r="Q465" s="178"/>
      <c r="R465" s="137"/>
      <c r="S465" s="175" t="str">
        <f t="shared" si="16"/>
        <v/>
      </c>
      <c r="T465" s="176"/>
      <c r="U465" s="177" t="str">
        <f t="shared" si="17"/>
        <v/>
      </c>
      <c r="V465" s="176"/>
      <c r="W465" s="177" t="str">
        <f t="shared" si="18"/>
        <v/>
      </c>
      <c r="X465" s="176"/>
      <c r="Y465" s="179" t="str">
        <f t="shared" si="19"/>
        <v/>
      </c>
      <c r="Z465" s="180"/>
      <c r="AA465" s="137"/>
      <c r="AB465" s="181"/>
      <c r="AC465" s="182" t="str">
        <f t="shared" si="10"/>
        <v/>
      </c>
      <c r="AD465" s="183" t="str">
        <f t="shared" si="11"/>
        <v/>
      </c>
      <c r="AE465" s="184"/>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7"/>
      <c r="BE465" s="137"/>
      <c r="BF465" s="137"/>
      <c r="BG465" s="137"/>
      <c r="BH465" s="137"/>
      <c r="BI465" s="137"/>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c r="EV465" s="114"/>
      <c r="EW465" s="114"/>
      <c r="EX465" s="114"/>
      <c r="EY465" s="114"/>
      <c r="EZ465" s="114"/>
      <c r="FA465" s="114"/>
      <c r="FB465" s="114"/>
      <c r="FC465" s="114"/>
      <c r="FD465" s="114"/>
      <c r="FE465" s="114"/>
      <c r="FF465" s="114"/>
      <c r="FG465" s="114"/>
      <c r="FH465" s="114"/>
      <c r="FI465" s="114"/>
      <c r="FJ465" s="114"/>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c r="GJ465" s="114"/>
      <c r="GK465" s="114"/>
      <c r="GL465" s="114"/>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c r="IC465" s="114"/>
      <c r="ID465" s="114"/>
      <c r="IE465" s="114"/>
      <c r="IF465" s="114"/>
      <c r="IG465" s="114"/>
      <c r="IH465" s="114"/>
      <c r="II465" s="114"/>
      <c r="IJ465" s="114"/>
      <c r="IK465" s="114"/>
      <c r="IL465" s="114"/>
      <c r="IM465" s="114"/>
      <c r="IN465" s="114"/>
      <c r="IO465" s="114"/>
      <c r="IP465" s="114"/>
      <c r="IQ465" s="114"/>
      <c r="IR465" s="114"/>
      <c r="IS465" s="114"/>
      <c r="IT465" s="114"/>
      <c r="IU465" s="114"/>
      <c r="IV465" s="114"/>
      <c r="IW465" s="114"/>
      <c r="IX465" s="114"/>
      <c r="IY465" s="114"/>
      <c r="IZ465" s="114"/>
      <c r="JA465" s="114"/>
      <c r="JB465" s="114"/>
      <c r="JC465" s="114"/>
      <c r="JD465" s="114"/>
      <c r="JE465" s="114"/>
      <c r="JF465" s="114"/>
      <c r="JG465" s="114"/>
      <c r="JH465" s="114"/>
      <c r="JI465" s="114"/>
      <c r="JJ465" s="114"/>
      <c r="JK465" s="114"/>
      <c r="JL465" s="114"/>
      <c r="JM465" s="114"/>
      <c r="JN465" s="114"/>
      <c r="JO465" s="114"/>
      <c r="JP465" s="114"/>
      <c r="JQ465" s="114"/>
      <c r="JR465" s="114"/>
      <c r="JS465" s="114"/>
      <c r="JT465" s="114"/>
      <c r="JU465" s="114"/>
      <c r="JV465" s="114"/>
      <c r="JW465" s="114"/>
      <c r="JX465" s="114"/>
      <c r="JY465" s="114"/>
      <c r="JZ465" s="114"/>
      <c r="KA465" s="114"/>
      <c r="KB465" s="114"/>
      <c r="KC465" s="114"/>
      <c r="KD465" s="114"/>
      <c r="KE465" s="114"/>
      <c r="KF465" s="114"/>
      <c r="KG465" s="114"/>
      <c r="KH465" s="114"/>
      <c r="KI465" s="114"/>
      <c r="KJ465" s="114"/>
      <c r="KK465" s="114"/>
      <c r="KL465" s="114"/>
      <c r="KM465" s="114"/>
      <c r="KN465" s="114"/>
      <c r="KO465" s="114"/>
      <c r="KP465" s="114"/>
      <c r="KQ465" s="114"/>
      <c r="KR465" s="114"/>
      <c r="KS465" s="114"/>
      <c r="KT465" s="114"/>
      <c r="KU465" s="114"/>
      <c r="KV465" s="114"/>
      <c r="KW465" s="114"/>
      <c r="KX465" s="114"/>
      <c r="KY465" s="114"/>
      <c r="KZ465" s="114"/>
      <c r="LA465" s="114"/>
      <c r="LB465" s="114"/>
      <c r="LC465" s="114"/>
    </row>
    <row r="466" spans="1:315" s="139" customFormat="1" ht="25" customHeight="1">
      <c r="A466" s="137"/>
      <c r="B466" s="170"/>
      <c r="C466" s="171"/>
      <c r="D466" s="172"/>
      <c r="E466" s="173"/>
      <c r="F466" s="173"/>
      <c r="G466" s="173"/>
      <c r="H466" s="174"/>
      <c r="I466" s="137"/>
      <c r="J466" s="175" t="str">
        <f t="shared" si="12"/>
        <v/>
      </c>
      <c r="K466" s="176"/>
      <c r="L466" s="177" t="str">
        <f t="shared" si="13"/>
        <v/>
      </c>
      <c r="M466" s="176"/>
      <c r="N466" s="177" t="str">
        <f t="shared" si="14"/>
        <v/>
      </c>
      <c r="O466" s="176"/>
      <c r="P466" s="177" t="str">
        <f t="shared" si="15"/>
        <v/>
      </c>
      <c r="Q466" s="178"/>
      <c r="R466" s="137"/>
      <c r="S466" s="175" t="str">
        <f t="shared" si="16"/>
        <v/>
      </c>
      <c r="T466" s="176"/>
      <c r="U466" s="177" t="str">
        <f t="shared" si="17"/>
        <v/>
      </c>
      <c r="V466" s="176"/>
      <c r="W466" s="177" t="str">
        <f t="shared" si="18"/>
        <v/>
      </c>
      <c r="X466" s="176"/>
      <c r="Y466" s="179" t="str">
        <f t="shared" si="19"/>
        <v/>
      </c>
      <c r="Z466" s="180"/>
      <c r="AA466" s="137"/>
      <c r="AB466" s="181"/>
      <c r="AC466" s="182" t="str">
        <f t="shared" si="10"/>
        <v/>
      </c>
      <c r="AD466" s="183" t="str">
        <f t="shared" si="11"/>
        <v/>
      </c>
      <c r="AE466" s="184"/>
      <c r="AF466" s="137"/>
      <c r="AG466" s="137"/>
      <c r="AH466" s="137"/>
      <c r="AI466" s="137"/>
      <c r="AJ466" s="137"/>
      <c r="AK466" s="137"/>
      <c r="AL466" s="137"/>
      <c r="AM466" s="137"/>
      <c r="AN466" s="137"/>
      <c r="AO466" s="137"/>
      <c r="AP466" s="137"/>
      <c r="AQ466" s="137"/>
      <c r="AR466" s="137"/>
      <c r="AS466" s="137"/>
      <c r="AT466" s="137"/>
      <c r="AU466" s="137"/>
      <c r="AV466" s="137"/>
      <c r="AW466" s="137"/>
      <c r="AX466" s="137"/>
      <c r="AY466" s="137"/>
      <c r="AZ466" s="137"/>
      <c r="BA466" s="137"/>
      <c r="BB466" s="137"/>
      <c r="BC466" s="137"/>
      <c r="BD466" s="137"/>
      <c r="BE466" s="137"/>
      <c r="BF466" s="137"/>
      <c r="BG466" s="137"/>
      <c r="BH466" s="137"/>
      <c r="BI466" s="137"/>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CH466" s="114"/>
      <c r="CI466" s="114"/>
      <c r="CJ466" s="114"/>
      <c r="CK466" s="114"/>
      <c r="CL466" s="114"/>
      <c r="CM466" s="114"/>
      <c r="CN466" s="114"/>
      <c r="CO466" s="114"/>
      <c r="CP466" s="114"/>
      <c r="CQ466" s="114"/>
      <c r="CR466" s="114"/>
      <c r="CS466" s="114"/>
      <c r="CT466" s="114"/>
      <c r="CU466" s="114"/>
      <c r="CV466" s="114"/>
      <c r="CW466" s="114"/>
      <c r="CX466" s="114"/>
      <c r="CY466" s="114"/>
      <c r="CZ466" s="114"/>
      <c r="DA466" s="114"/>
      <c r="DB466" s="114"/>
      <c r="DC466" s="114"/>
      <c r="DD466" s="114"/>
      <c r="DE466" s="114"/>
      <c r="DF466" s="114"/>
      <c r="DG466" s="114"/>
      <c r="DH466" s="114"/>
      <c r="DI466" s="114"/>
      <c r="DJ466" s="114"/>
      <c r="DK466" s="114"/>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14"/>
      <c r="EH466" s="114"/>
      <c r="EI466" s="114"/>
      <c r="EJ466" s="114"/>
      <c r="EK466" s="114"/>
      <c r="EL466" s="114"/>
      <c r="EM466" s="114"/>
      <c r="EN466" s="114"/>
      <c r="EO466" s="114"/>
      <c r="EP466" s="114"/>
      <c r="EQ466" s="114"/>
      <c r="ER466" s="114"/>
      <c r="ES466" s="114"/>
      <c r="ET466" s="114"/>
      <c r="EU466" s="114"/>
      <c r="EV466" s="114"/>
      <c r="EW466" s="114"/>
      <c r="EX466" s="114"/>
      <c r="EY466" s="114"/>
      <c r="EZ466" s="114"/>
      <c r="FA466" s="114"/>
      <c r="FB466" s="114"/>
      <c r="FC466" s="114"/>
      <c r="FD466" s="114"/>
      <c r="FE466" s="114"/>
      <c r="FF466" s="114"/>
      <c r="FG466" s="114"/>
      <c r="FH466" s="114"/>
      <c r="FI466" s="114"/>
      <c r="FJ466" s="114"/>
      <c r="FK466" s="114"/>
      <c r="FL466" s="114"/>
      <c r="FM466" s="114"/>
      <c r="FN466" s="114"/>
      <c r="FO466" s="114"/>
      <c r="FP466" s="114"/>
      <c r="FQ466" s="114"/>
      <c r="FR466" s="114"/>
      <c r="FS466" s="114"/>
      <c r="FT466" s="114"/>
      <c r="FU466" s="114"/>
      <c r="FV466" s="114"/>
      <c r="FW466" s="114"/>
      <c r="FX466" s="114"/>
      <c r="FY466" s="114"/>
      <c r="FZ466" s="114"/>
      <c r="GA466" s="114"/>
      <c r="GB466" s="114"/>
      <c r="GC466" s="114"/>
      <c r="GD466" s="114"/>
      <c r="GE466" s="114"/>
      <c r="GF466" s="114"/>
      <c r="GG466" s="114"/>
      <c r="GH466" s="114"/>
      <c r="GI466" s="114"/>
      <c r="GJ466" s="114"/>
      <c r="GK466" s="114"/>
      <c r="GL466" s="114"/>
      <c r="GM466" s="114"/>
      <c r="GN466" s="114"/>
      <c r="GO466" s="114"/>
      <c r="GP466" s="114"/>
      <c r="GQ466" s="114"/>
      <c r="GR466" s="114"/>
      <c r="GS466" s="114"/>
      <c r="GT466" s="114"/>
      <c r="GU466" s="114"/>
      <c r="GV466" s="114"/>
      <c r="GW466" s="114"/>
      <c r="GX466" s="114"/>
      <c r="GY466" s="114"/>
      <c r="GZ466" s="114"/>
      <c r="HA466" s="114"/>
      <c r="HB466" s="114"/>
      <c r="HC466" s="114"/>
      <c r="HD466" s="114"/>
      <c r="HE466" s="114"/>
      <c r="HF466" s="114"/>
      <c r="HG466" s="114"/>
      <c r="HH466" s="114"/>
      <c r="HI466" s="114"/>
      <c r="HJ466" s="114"/>
      <c r="HK466" s="114"/>
      <c r="HL466" s="114"/>
      <c r="HM466" s="114"/>
      <c r="HN466" s="114"/>
      <c r="HO466" s="114"/>
      <c r="HP466" s="114"/>
      <c r="HQ466" s="114"/>
      <c r="HR466" s="114"/>
      <c r="HS466" s="114"/>
      <c r="HT466" s="114"/>
      <c r="HU466" s="114"/>
      <c r="HV466" s="114"/>
      <c r="HW466" s="114"/>
      <c r="HX466" s="114"/>
      <c r="HY466" s="114"/>
      <c r="HZ466" s="114"/>
      <c r="IA466" s="114"/>
      <c r="IB466" s="114"/>
      <c r="IC466" s="114"/>
      <c r="ID466" s="114"/>
      <c r="IE466" s="114"/>
      <c r="IF466" s="114"/>
      <c r="IG466" s="114"/>
      <c r="IH466" s="114"/>
      <c r="II466" s="114"/>
      <c r="IJ466" s="114"/>
      <c r="IK466" s="114"/>
      <c r="IL466" s="114"/>
      <c r="IM466" s="114"/>
      <c r="IN466" s="114"/>
      <c r="IO466" s="114"/>
      <c r="IP466" s="114"/>
      <c r="IQ466" s="114"/>
      <c r="IR466" s="114"/>
      <c r="IS466" s="114"/>
      <c r="IT466" s="114"/>
      <c r="IU466" s="114"/>
      <c r="IV466" s="114"/>
      <c r="IW466" s="114"/>
      <c r="IX466" s="114"/>
      <c r="IY466" s="114"/>
      <c r="IZ466" s="114"/>
      <c r="JA466" s="114"/>
      <c r="JB466" s="114"/>
      <c r="JC466" s="114"/>
      <c r="JD466" s="114"/>
      <c r="JE466" s="114"/>
      <c r="JF466" s="114"/>
      <c r="JG466" s="114"/>
      <c r="JH466" s="114"/>
      <c r="JI466" s="114"/>
      <c r="JJ466" s="114"/>
      <c r="JK466" s="114"/>
      <c r="JL466" s="114"/>
      <c r="JM466" s="114"/>
      <c r="JN466" s="114"/>
      <c r="JO466" s="114"/>
      <c r="JP466" s="114"/>
      <c r="JQ466" s="114"/>
      <c r="JR466" s="114"/>
      <c r="JS466" s="114"/>
      <c r="JT466" s="114"/>
      <c r="JU466" s="114"/>
      <c r="JV466" s="114"/>
      <c r="JW466" s="114"/>
      <c r="JX466" s="114"/>
      <c r="JY466" s="114"/>
      <c r="JZ466" s="114"/>
      <c r="KA466" s="114"/>
      <c r="KB466" s="114"/>
      <c r="KC466" s="114"/>
      <c r="KD466" s="114"/>
      <c r="KE466" s="114"/>
      <c r="KF466" s="114"/>
      <c r="KG466" s="114"/>
      <c r="KH466" s="114"/>
      <c r="KI466" s="114"/>
      <c r="KJ466" s="114"/>
      <c r="KK466" s="114"/>
      <c r="KL466" s="114"/>
      <c r="KM466" s="114"/>
      <c r="KN466" s="114"/>
      <c r="KO466" s="114"/>
      <c r="KP466" s="114"/>
      <c r="KQ466" s="114"/>
      <c r="KR466" s="114"/>
      <c r="KS466" s="114"/>
      <c r="KT466" s="114"/>
      <c r="KU466" s="114"/>
      <c r="KV466" s="114"/>
      <c r="KW466" s="114"/>
      <c r="KX466" s="114"/>
      <c r="KY466" s="114"/>
      <c r="KZ466" s="114"/>
      <c r="LA466" s="114"/>
      <c r="LB466" s="114"/>
      <c r="LC466" s="114"/>
    </row>
    <row r="467" spans="1:315" s="139" customFormat="1" ht="25" customHeight="1">
      <c r="A467" s="137"/>
      <c r="B467" s="170"/>
      <c r="C467" s="171"/>
      <c r="D467" s="172"/>
      <c r="E467" s="173"/>
      <c r="F467" s="173"/>
      <c r="G467" s="173"/>
      <c r="H467" s="174"/>
      <c r="I467" s="137"/>
      <c r="J467" s="175" t="str">
        <f t="shared" si="12"/>
        <v/>
      </c>
      <c r="K467" s="176"/>
      <c r="L467" s="177" t="str">
        <f t="shared" si="13"/>
        <v/>
      </c>
      <c r="M467" s="176"/>
      <c r="N467" s="177" t="str">
        <f t="shared" si="14"/>
        <v/>
      </c>
      <c r="O467" s="176"/>
      <c r="P467" s="177" t="str">
        <f t="shared" si="15"/>
        <v/>
      </c>
      <c r="Q467" s="178"/>
      <c r="R467" s="137"/>
      <c r="S467" s="175" t="str">
        <f t="shared" si="16"/>
        <v/>
      </c>
      <c r="T467" s="176"/>
      <c r="U467" s="177" t="str">
        <f t="shared" si="17"/>
        <v/>
      </c>
      <c r="V467" s="176"/>
      <c r="W467" s="177" t="str">
        <f t="shared" si="18"/>
        <v/>
      </c>
      <c r="X467" s="176"/>
      <c r="Y467" s="179" t="str">
        <f t="shared" si="19"/>
        <v/>
      </c>
      <c r="Z467" s="180"/>
      <c r="AA467" s="137"/>
      <c r="AB467" s="181"/>
      <c r="AC467" s="182" t="str">
        <f t="shared" si="10"/>
        <v/>
      </c>
      <c r="AD467" s="183" t="str">
        <f t="shared" si="11"/>
        <v/>
      </c>
      <c r="AE467" s="184"/>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7"/>
      <c r="BE467" s="137"/>
      <c r="BF467" s="137"/>
      <c r="BG467" s="137"/>
      <c r="BH467" s="137"/>
      <c r="BI467" s="137"/>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CH467" s="114"/>
      <c r="CI467" s="114"/>
      <c r="CJ467" s="114"/>
      <c r="CK467" s="114"/>
      <c r="CL467" s="114"/>
      <c r="CM467" s="114"/>
      <c r="CN467" s="114"/>
      <c r="CO467" s="114"/>
      <c r="CP467" s="114"/>
      <c r="CQ467" s="114"/>
      <c r="CR467" s="114"/>
      <c r="CS467" s="114"/>
      <c r="CT467" s="114"/>
      <c r="CU467" s="114"/>
      <c r="CV467" s="114"/>
      <c r="CW467" s="114"/>
      <c r="CX467" s="114"/>
      <c r="CY467" s="114"/>
      <c r="CZ467" s="114"/>
      <c r="DA467" s="114"/>
      <c r="DB467" s="114"/>
      <c r="DC467" s="114"/>
      <c r="DD467" s="114"/>
      <c r="DE467" s="114"/>
      <c r="DF467" s="114"/>
      <c r="DG467" s="114"/>
      <c r="DH467" s="114"/>
      <c r="DI467" s="114"/>
      <c r="DJ467" s="114"/>
      <c r="DK467" s="114"/>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14"/>
      <c r="EH467" s="114"/>
      <c r="EI467" s="114"/>
      <c r="EJ467" s="114"/>
      <c r="EK467" s="114"/>
      <c r="EL467" s="114"/>
      <c r="EM467" s="114"/>
      <c r="EN467" s="114"/>
      <c r="EO467" s="114"/>
      <c r="EP467" s="114"/>
      <c r="EQ467" s="114"/>
      <c r="ER467" s="114"/>
      <c r="ES467" s="114"/>
      <c r="ET467" s="114"/>
      <c r="EU467" s="114"/>
      <c r="EV467" s="114"/>
      <c r="EW467" s="114"/>
      <c r="EX467" s="114"/>
      <c r="EY467" s="114"/>
      <c r="EZ467" s="114"/>
      <c r="FA467" s="114"/>
      <c r="FB467" s="114"/>
      <c r="FC467" s="114"/>
      <c r="FD467" s="114"/>
      <c r="FE467" s="114"/>
      <c r="FF467" s="114"/>
      <c r="FG467" s="114"/>
      <c r="FH467" s="114"/>
      <c r="FI467" s="114"/>
      <c r="FJ467" s="114"/>
      <c r="FK467" s="114"/>
      <c r="FL467" s="114"/>
      <c r="FM467" s="114"/>
      <c r="FN467" s="114"/>
      <c r="FO467" s="114"/>
      <c r="FP467" s="114"/>
      <c r="FQ467" s="114"/>
      <c r="FR467" s="114"/>
      <c r="FS467" s="114"/>
      <c r="FT467" s="114"/>
      <c r="FU467" s="114"/>
      <c r="FV467" s="114"/>
      <c r="FW467" s="114"/>
      <c r="FX467" s="114"/>
      <c r="FY467" s="114"/>
      <c r="FZ467" s="114"/>
      <c r="GA467" s="114"/>
      <c r="GB467" s="114"/>
      <c r="GC467" s="114"/>
      <c r="GD467" s="114"/>
      <c r="GE467" s="114"/>
      <c r="GF467" s="114"/>
      <c r="GG467" s="114"/>
      <c r="GH467" s="114"/>
      <c r="GI467" s="114"/>
      <c r="GJ467" s="114"/>
      <c r="GK467" s="114"/>
      <c r="GL467" s="114"/>
      <c r="GM467" s="114"/>
      <c r="GN467" s="114"/>
      <c r="GO467" s="114"/>
      <c r="GP467" s="114"/>
      <c r="GQ467" s="114"/>
      <c r="GR467" s="114"/>
      <c r="GS467" s="114"/>
      <c r="GT467" s="114"/>
      <c r="GU467" s="114"/>
      <c r="GV467" s="114"/>
      <c r="GW467" s="114"/>
      <c r="GX467" s="114"/>
      <c r="GY467" s="114"/>
      <c r="GZ467" s="114"/>
      <c r="HA467" s="114"/>
      <c r="HB467" s="114"/>
      <c r="HC467" s="114"/>
      <c r="HD467" s="114"/>
      <c r="HE467" s="114"/>
      <c r="HF467" s="114"/>
      <c r="HG467" s="114"/>
      <c r="HH467" s="114"/>
      <c r="HI467" s="114"/>
      <c r="HJ467" s="114"/>
      <c r="HK467" s="114"/>
      <c r="HL467" s="114"/>
      <c r="HM467" s="114"/>
      <c r="HN467" s="114"/>
      <c r="HO467" s="114"/>
      <c r="HP467" s="114"/>
      <c r="HQ467" s="114"/>
      <c r="HR467" s="114"/>
      <c r="HS467" s="114"/>
      <c r="HT467" s="114"/>
      <c r="HU467" s="114"/>
      <c r="HV467" s="114"/>
      <c r="HW467" s="114"/>
      <c r="HX467" s="114"/>
      <c r="HY467" s="114"/>
      <c r="HZ467" s="114"/>
      <c r="IA467" s="114"/>
      <c r="IB467" s="114"/>
      <c r="IC467" s="114"/>
      <c r="ID467" s="114"/>
      <c r="IE467" s="114"/>
      <c r="IF467" s="114"/>
      <c r="IG467" s="114"/>
      <c r="IH467" s="114"/>
      <c r="II467" s="114"/>
      <c r="IJ467" s="114"/>
      <c r="IK467" s="114"/>
      <c r="IL467" s="114"/>
      <c r="IM467" s="114"/>
      <c r="IN467" s="114"/>
      <c r="IO467" s="114"/>
      <c r="IP467" s="114"/>
      <c r="IQ467" s="114"/>
      <c r="IR467" s="114"/>
      <c r="IS467" s="114"/>
      <c r="IT467" s="114"/>
      <c r="IU467" s="114"/>
      <c r="IV467" s="114"/>
      <c r="IW467" s="114"/>
      <c r="IX467" s="114"/>
      <c r="IY467" s="114"/>
      <c r="IZ467" s="114"/>
      <c r="JA467" s="114"/>
      <c r="JB467" s="114"/>
      <c r="JC467" s="114"/>
      <c r="JD467" s="114"/>
      <c r="JE467" s="114"/>
      <c r="JF467" s="114"/>
      <c r="JG467" s="114"/>
      <c r="JH467" s="114"/>
      <c r="JI467" s="114"/>
      <c r="JJ467" s="114"/>
      <c r="JK467" s="114"/>
      <c r="JL467" s="114"/>
      <c r="JM467" s="114"/>
      <c r="JN467" s="114"/>
      <c r="JO467" s="114"/>
      <c r="JP467" s="114"/>
      <c r="JQ467" s="114"/>
      <c r="JR467" s="114"/>
      <c r="JS467" s="114"/>
      <c r="JT467" s="114"/>
      <c r="JU467" s="114"/>
      <c r="JV467" s="114"/>
      <c r="JW467" s="114"/>
      <c r="JX467" s="114"/>
      <c r="JY467" s="114"/>
      <c r="JZ467" s="114"/>
      <c r="KA467" s="114"/>
      <c r="KB467" s="114"/>
      <c r="KC467" s="114"/>
      <c r="KD467" s="114"/>
      <c r="KE467" s="114"/>
      <c r="KF467" s="114"/>
      <c r="KG467" s="114"/>
      <c r="KH467" s="114"/>
      <c r="KI467" s="114"/>
      <c r="KJ467" s="114"/>
      <c r="KK467" s="114"/>
      <c r="KL467" s="114"/>
      <c r="KM467" s="114"/>
      <c r="KN467" s="114"/>
      <c r="KO467" s="114"/>
      <c r="KP467" s="114"/>
      <c r="KQ467" s="114"/>
      <c r="KR467" s="114"/>
      <c r="KS467" s="114"/>
      <c r="KT467" s="114"/>
      <c r="KU467" s="114"/>
      <c r="KV467" s="114"/>
      <c r="KW467" s="114"/>
      <c r="KX467" s="114"/>
      <c r="KY467" s="114"/>
      <c r="KZ467" s="114"/>
      <c r="LA467" s="114"/>
      <c r="LB467" s="114"/>
      <c r="LC467" s="114"/>
    </row>
    <row r="468" spans="1:315" s="139" customFormat="1" ht="25" customHeight="1">
      <c r="A468" s="137"/>
      <c r="B468" s="170"/>
      <c r="C468" s="171"/>
      <c r="D468" s="172"/>
      <c r="E468" s="173"/>
      <c r="F468" s="173"/>
      <c r="G468" s="173"/>
      <c r="H468" s="174"/>
      <c r="I468" s="137"/>
      <c r="J468" s="175" t="str">
        <f t="shared" si="12"/>
        <v/>
      </c>
      <c r="K468" s="176"/>
      <c r="L468" s="177" t="str">
        <f t="shared" si="13"/>
        <v/>
      </c>
      <c r="M468" s="176"/>
      <c r="N468" s="177" t="str">
        <f t="shared" si="14"/>
        <v/>
      </c>
      <c r="O468" s="176"/>
      <c r="P468" s="177" t="str">
        <f t="shared" si="15"/>
        <v/>
      </c>
      <c r="Q468" s="178"/>
      <c r="R468" s="137"/>
      <c r="S468" s="175" t="str">
        <f t="shared" si="16"/>
        <v/>
      </c>
      <c r="T468" s="176"/>
      <c r="U468" s="177" t="str">
        <f t="shared" si="17"/>
        <v/>
      </c>
      <c r="V468" s="176"/>
      <c r="W468" s="177" t="str">
        <f t="shared" si="18"/>
        <v/>
      </c>
      <c r="X468" s="176"/>
      <c r="Y468" s="179" t="str">
        <f t="shared" si="19"/>
        <v/>
      </c>
      <c r="Z468" s="180"/>
      <c r="AA468" s="137"/>
      <c r="AB468" s="181"/>
      <c r="AC468" s="182" t="str">
        <f t="shared" si="10"/>
        <v/>
      </c>
      <c r="AD468" s="183" t="str">
        <f t="shared" si="11"/>
        <v/>
      </c>
      <c r="AE468" s="184"/>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c r="BG468" s="137"/>
      <c r="BH468" s="137"/>
      <c r="BI468" s="137"/>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4"/>
      <c r="CP468" s="114"/>
      <c r="CQ468" s="114"/>
      <c r="CR468" s="114"/>
      <c r="CS468" s="114"/>
      <c r="CT468" s="114"/>
      <c r="CU468" s="114"/>
      <c r="CV468" s="114"/>
      <c r="CW468" s="114"/>
      <c r="CX468" s="114"/>
      <c r="CY468" s="114"/>
      <c r="CZ468" s="114"/>
      <c r="DA468" s="114"/>
      <c r="DB468" s="114"/>
      <c r="DC468" s="114"/>
      <c r="DD468" s="114"/>
      <c r="DE468" s="114"/>
      <c r="DF468" s="114"/>
      <c r="DG468" s="114"/>
      <c r="DH468" s="114"/>
      <c r="DI468" s="114"/>
      <c r="DJ468" s="114"/>
      <c r="DK468" s="114"/>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14"/>
      <c r="EH468" s="114"/>
      <c r="EI468" s="114"/>
      <c r="EJ468" s="114"/>
      <c r="EK468" s="114"/>
      <c r="EL468" s="114"/>
      <c r="EM468" s="114"/>
      <c r="EN468" s="114"/>
      <c r="EO468" s="114"/>
      <c r="EP468" s="114"/>
      <c r="EQ468" s="114"/>
      <c r="ER468" s="114"/>
      <c r="ES468" s="114"/>
      <c r="ET468" s="114"/>
      <c r="EU468" s="114"/>
      <c r="EV468" s="114"/>
      <c r="EW468" s="114"/>
      <c r="EX468" s="114"/>
      <c r="EY468" s="114"/>
      <c r="EZ468" s="114"/>
      <c r="FA468" s="114"/>
      <c r="FB468" s="114"/>
      <c r="FC468" s="114"/>
      <c r="FD468" s="114"/>
      <c r="FE468" s="114"/>
      <c r="FF468" s="114"/>
      <c r="FG468" s="114"/>
      <c r="FH468" s="114"/>
      <c r="FI468" s="114"/>
      <c r="FJ468" s="114"/>
      <c r="FK468" s="114"/>
      <c r="FL468" s="114"/>
      <c r="FM468" s="114"/>
      <c r="FN468" s="114"/>
      <c r="FO468" s="114"/>
      <c r="FP468" s="114"/>
      <c r="FQ468" s="114"/>
      <c r="FR468" s="114"/>
      <c r="FS468" s="114"/>
      <c r="FT468" s="114"/>
      <c r="FU468" s="114"/>
      <c r="FV468" s="114"/>
      <c r="FW468" s="114"/>
      <c r="FX468" s="114"/>
      <c r="FY468" s="114"/>
      <c r="FZ468" s="114"/>
      <c r="GA468" s="114"/>
      <c r="GB468" s="114"/>
      <c r="GC468" s="114"/>
      <c r="GD468" s="114"/>
      <c r="GE468" s="114"/>
      <c r="GF468" s="114"/>
      <c r="GG468" s="114"/>
      <c r="GH468" s="114"/>
      <c r="GI468" s="114"/>
      <c r="GJ468" s="114"/>
      <c r="GK468" s="114"/>
      <c r="GL468" s="114"/>
      <c r="GM468" s="114"/>
      <c r="GN468" s="114"/>
      <c r="GO468" s="114"/>
      <c r="GP468" s="114"/>
      <c r="GQ468" s="114"/>
      <c r="GR468" s="114"/>
      <c r="GS468" s="114"/>
      <c r="GT468" s="114"/>
      <c r="GU468" s="114"/>
      <c r="GV468" s="114"/>
      <c r="GW468" s="114"/>
      <c r="GX468" s="114"/>
      <c r="GY468" s="114"/>
      <c r="GZ468" s="114"/>
      <c r="HA468" s="114"/>
      <c r="HB468" s="114"/>
      <c r="HC468" s="114"/>
      <c r="HD468" s="114"/>
      <c r="HE468" s="114"/>
      <c r="HF468" s="114"/>
      <c r="HG468" s="114"/>
      <c r="HH468" s="114"/>
      <c r="HI468" s="114"/>
      <c r="HJ468" s="114"/>
      <c r="HK468" s="114"/>
      <c r="HL468" s="114"/>
      <c r="HM468" s="114"/>
      <c r="HN468" s="114"/>
      <c r="HO468" s="114"/>
      <c r="HP468" s="114"/>
      <c r="HQ468" s="114"/>
      <c r="HR468" s="114"/>
      <c r="HS468" s="114"/>
      <c r="HT468" s="114"/>
      <c r="HU468" s="114"/>
      <c r="HV468" s="114"/>
      <c r="HW468" s="114"/>
      <c r="HX468" s="114"/>
      <c r="HY468" s="114"/>
      <c r="HZ468" s="114"/>
      <c r="IA468" s="114"/>
      <c r="IB468" s="114"/>
      <c r="IC468" s="114"/>
      <c r="ID468" s="114"/>
      <c r="IE468" s="114"/>
      <c r="IF468" s="114"/>
      <c r="IG468" s="114"/>
      <c r="IH468" s="114"/>
      <c r="II468" s="114"/>
      <c r="IJ468" s="114"/>
      <c r="IK468" s="114"/>
      <c r="IL468" s="114"/>
      <c r="IM468" s="114"/>
      <c r="IN468" s="114"/>
      <c r="IO468" s="114"/>
      <c r="IP468" s="114"/>
      <c r="IQ468" s="114"/>
      <c r="IR468" s="114"/>
      <c r="IS468" s="114"/>
      <c r="IT468" s="114"/>
      <c r="IU468" s="114"/>
      <c r="IV468" s="114"/>
      <c r="IW468" s="114"/>
      <c r="IX468" s="114"/>
      <c r="IY468" s="114"/>
      <c r="IZ468" s="114"/>
      <c r="JA468" s="114"/>
      <c r="JB468" s="114"/>
      <c r="JC468" s="114"/>
      <c r="JD468" s="114"/>
      <c r="JE468" s="114"/>
      <c r="JF468" s="114"/>
      <c r="JG468" s="114"/>
      <c r="JH468" s="114"/>
      <c r="JI468" s="114"/>
      <c r="JJ468" s="114"/>
      <c r="JK468" s="114"/>
      <c r="JL468" s="114"/>
      <c r="JM468" s="114"/>
      <c r="JN468" s="114"/>
      <c r="JO468" s="114"/>
      <c r="JP468" s="114"/>
      <c r="JQ468" s="114"/>
      <c r="JR468" s="114"/>
      <c r="JS468" s="114"/>
      <c r="JT468" s="114"/>
      <c r="JU468" s="114"/>
      <c r="JV468" s="114"/>
      <c r="JW468" s="114"/>
      <c r="JX468" s="114"/>
      <c r="JY468" s="114"/>
      <c r="JZ468" s="114"/>
      <c r="KA468" s="114"/>
      <c r="KB468" s="114"/>
      <c r="KC468" s="114"/>
      <c r="KD468" s="114"/>
      <c r="KE468" s="114"/>
      <c r="KF468" s="114"/>
      <c r="KG468" s="114"/>
      <c r="KH468" s="114"/>
      <c r="KI468" s="114"/>
      <c r="KJ468" s="114"/>
      <c r="KK468" s="114"/>
      <c r="KL468" s="114"/>
      <c r="KM468" s="114"/>
      <c r="KN468" s="114"/>
      <c r="KO468" s="114"/>
      <c r="KP468" s="114"/>
      <c r="KQ468" s="114"/>
      <c r="KR468" s="114"/>
      <c r="KS468" s="114"/>
      <c r="KT468" s="114"/>
      <c r="KU468" s="114"/>
      <c r="KV468" s="114"/>
      <c r="KW468" s="114"/>
      <c r="KX468" s="114"/>
      <c r="KY468" s="114"/>
      <c r="KZ468" s="114"/>
      <c r="LA468" s="114"/>
      <c r="LB468" s="114"/>
      <c r="LC468" s="114"/>
    </row>
    <row r="469" spans="1:315" s="139" customFormat="1" ht="25" customHeight="1">
      <c r="A469" s="137"/>
      <c r="B469" s="170"/>
      <c r="C469" s="171"/>
      <c r="D469" s="172"/>
      <c r="E469" s="173"/>
      <c r="F469" s="173"/>
      <c r="G469" s="173"/>
      <c r="H469" s="174"/>
      <c r="I469" s="137"/>
      <c r="J469" s="175" t="str">
        <f t="shared" si="12"/>
        <v/>
      </c>
      <c r="K469" s="176"/>
      <c r="L469" s="177" t="str">
        <f t="shared" si="13"/>
        <v/>
      </c>
      <c r="M469" s="176"/>
      <c r="N469" s="177" t="str">
        <f t="shared" si="14"/>
        <v/>
      </c>
      <c r="O469" s="176"/>
      <c r="P469" s="177" t="str">
        <f t="shared" si="15"/>
        <v/>
      </c>
      <c r="Q469" s="178"/>
      <c r="R469" s="137"/>
      <c r="S469" s="175" t="str">
        <f t="shared" si="16"/>
        <v/>
      </c>
      <c r="T469" s="176"/>
      <c r="U469" s="177" t="str">
        <f t="shared" si="17"/>
        <v/>
      </c>
      <c r="V469" s="176"/>
      <c r="W469" s="177" t="str">
        <f t="shared" si="18"/>
        <v/>
      </c>
      <c r="X469" s="176"/>
      <c r="Y469" s="179" t="str">
        <f t="shared" si="19"/>
        <v/>
      </c>
      <c r="Z469" s="180"/>
      <c r="AA469" s="137"/>
      <c r="AB469" s="181"/>
      <c r="AC469" s="182" t="str">
        <f t="shared" si="10"/>
        <v/>
      </c>
      <c r="AD469" s="183" t="str">
        <f t="shared" si="11"/>
        <v/>
      </c>
      <c r="AE469" s="184"/>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7"/>
      <c r="BE469" s="137"/>
      <c r="BF469" s="137"/>
      <c r="BG469" s="137"/>
      <c r="BH469" s="137"/>
      <c r="BI469" s="137"/>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CH469" s="114"/>
      <c r="CI469" s="114"/>
      <c r="CJ469" s="114"/>
      <c r="CK469" s="114"/>
      <c r="CL469" s="114"/>
      <c r="CM469" s="114"/>
      <c r="CN469" s="114"/>
      <c r="CO469" s="114"/>
      <c r="CP469" s="114"/>
      <c r="CQ469" s="114"/>
      <c r="CR469" s="114"/>
      <c r="CS469" s="114"/>
      <c r="CT469" s="114"/>
      <c r="CU469" s="114"/>
      <c r="CV469" s="114"/>
      <c r="CW469" s="114"/>
      <c r="CX469" s="114"/>
      <c r="CY469" s="114"/>
      <c r="CZ469" s="114"/>
      <c r="DA469" s="114"/>
      <c r="DB469" s="114"/>
      <c r="DC469" s="114"/>
      <c r="DD469" s="114"/>
      <c r="DE469" s="114"/>
      <c r="DF469" s="114"/>
      <c r="DG469" s="114"/>
      <c r="DH469" s="114"/>
      <c r="DI469" s="114"/>
      <c r="DJ469" s="114"/>
      <c r="DK469" s="114"/>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14"/>
      <c r="EH469" s="114"/>
      <c r="EI469" s="114"/>
      <c r="EJ469" s="114"/>
      <c r="EK469" s="114"/>
      <c r="EL469" s="114"/>
      <c r="EM469" s="114"/>
      <c r="EN469" s="114"/>
      <c r="EO469" s="114"/>
      <c r="EP469" s="114"/>
      <c r="EQ469" s="114"/>
      <c r="ER469" s="114"/>
      <c r="ES469" s="114"/>
      <c r="ET469" s="114"/>
      <c r="EU469" s="114"/>
      <c r="EV469" s="114"/>
      <c r="EW469" s="114"/>
      <c r="EX469" s="114"/>
      <c r="EY469" s="114"/>
      <c r="EZ469" s="114"/>
      <c r="FA469" s="114"/>
      <c r="FB469" s="114"/>
      <c r="FC469" s="114"/>
      <c r="FD469" s="114"/>
      <c r="FE469" s="114"/>
      <c r="FF469" s="114"/>
      <c r="FG469" s="114"/>
      <c r="FH469" s="114"/>
      <c r="FI469" s="114"/>
      <c r="FJ469" s="114"/>
      <c r="FK469" s="114"/>
      <c r="FL469" s="114"/>
      <c r="FM469" s="114"/>
      <c r="FN469" s="114"/>
      <c r="FO469" s="114"/>
      <c r="FP469" s="114"/>
      <c r="FQ469" s="114"/>
      <c r="FR469" s="114"/>
      <c r="FS469" s="114"/>
      <c r="FT469" s="114"/>
      <c r="FU469" s="114"/>
      <c r="FV469" s="114"/>
      <c r="FW469" s="114"/>
      <c r="FX469" s="114"/>
      <c r="FY469" s="114"/>
      <c r="FZ469" s="114"/>
      <c r="GA469" s="114"/>
      <c r="GB469" s="114"/>
      <c r="GC469" s="114"/>
      <c r="GD469" s="114"/>
      <c r="GE469" s="114"/>
      <c r="GF469" s="114"/>
      <c r="GG469" s="114"/>
      <c r="GH469" s="114"/>
      <c r="GI469" s="114"/>
      <c r="GJ469" s="114"/>
      <c r="GK469" s="114"/>
      <c r="GL469" s="114"/>
      <c r="GM469" s="114"/>
      <c r="GN469" s="114"/>
      <c r="GO469" s="114"/>
      <c r="GP469" s="114"/>
      <c r="GQ469" s="114"/>
      <c r="GR469" s="114"/>
      <c r="GS469" s="114"/>
      <c r="GT469" s="114"/>
      <c r="GU469" s="114"/>
      <c r="GV469" s="114"/>
      <c r="GW469" s="114"/>
      <c r="GX469" s="114"/>
      <c r="GY469" s="114"/>
      <c r="GZ469" s="114"/>
      <c r="HA469" s="114"/>
      <c r="HB469" s="114"/>
      <c r="HC469" s="114"/>
      <c r="HD469" s="114"/>
      <c r="HE469" s="114"/>
      <c r="HF469" s="114"/>
      <c r="HG469" s="114"/>
      <c r="HH469" s="114"/>
      <c r="HI469" s="114"/>
      <c r="HJ469" s="114"/>
      <c r="HK469" s="114"/>
      <c r="HL469" s="114"/>
      <c r="HM469" s="114"/>
      <c r="HN469" s="114"/>
      <c r="HO469" s="114"/>
      <c r="HP469" s="114"/>
      <c r="HQ469" s="114"/>
      <c r="HR469" s="114"/>
      <c r="HS469" s="114"/>
      <c r="HT469" s="114"/>
      <c r="HU469" s="114"/>
      <c r="HV469" s="114"/>
      <c r="HW469" s="114"/>
      <c r="HX469" s="114"/>
      <c r="HY469" s="114"/>
      <c r="HZ469" s="114"/>
      <c r="IA469" s="114"/>
      <c r="IB469" s="114"/>
      <c r="IC469" s="114"/>
      <c r="ID469" s="114"/>
      <c r="IE469" s="114"/>
      <c r="IF469" s="114"/>
      <c r="IG469" s="114"/>
      <c r="IH469" s="114"/>
      <c r="II469" s="114"/>
      <c r="IJ469" s="114"/>
      <c r="IK469" s="114"/>
      <c r="IL469" s="114"/>
      <c r="IM469" s="114"/>
      <c r="IN469" s="114"/>
      <c r="IO469" s="114"/>
      <c r="IP469" s="114"/>
      <c r="IQ469" s="114"/>
      <c r="IR469" s="114"/>
      <c r="IS469" s="114"/>
      <c r="IT469" s="114"/>
      <c r="IU469" s="114"/>
      <c r="IV469" s="114"/>
      <c r="IW469" s="114"/>
      <c r="IX469" s="114"/>
      <c r="IY469" s="114"/>
      <c r="IZ469" s="114"/>
      <c r="JA469" s="114"/>
      <c r="JB469" s="114"/>
      <c r="JC469" s="114"/>
      <c r="JD469" s="114"/>
      <c r="JE469" s="114"/>
      <c r="JF469" s="114"/>
      <c r="JG469" s="114"/>
      <c r="JH469" s="114"/>
      <c r="JI469" s="114"/>
      <c r="JJ469" s="114"/>
      <c r="JK469" s="114"/>
      <c r="JL469" s="114"/>
      <c r="JM469" s="114"/>
      <c r="JN469" s="114"/>
      <c r="JO469" s="114"/>
      <c r="JP469" s="114"/>
      <c r="JQ469" s="114"/>
      <c r="JR469" s="114"/>
      <c r="JS469" s="114"/>
      <c r="JT469" s="114"/>
      <c r="JU469" s="114"/>
      <c r="JV469" s="114"/>
      <c r="JW469" s="114"/>
      <c r="JX469" s="114"/>
      <c r="JY469" s="114"/>
      <c r="JZ469" s="114"/>
      <c r="KA469" s="114"/>
      <c r="KB469" s="114"/>
      <c r="KC469" s="114"/>
      <c r="KD469" s="114"/>
      <c r="KE469" s="114"/>
      <c r="KF469" s="114"/>
      <c r="KG469" s="114"/>
      <c r="KH469" s="114"/>
      <c r="KI469" s="114"/>
      <c r="KJ469" s="114"/>
      <c r="KK469" s="114"/>
      <c r="KL469" s="114"/>
      <c r="KM469" s="114"/>
      <c r="KN469" s="114"/>
      <c r="KO469" s="114"/>
      <c r="KP469" s="114"/>
      <c r="KQ469" s="114"/>
      <c r="KR469" s="114"/>
      <c r="KS469" s="114"/>
      <c r="KT469" s="114"/>
      <c r="KU469" s="114"/>
      <c r="KV469" s="114"/>
      <c r="KW469" s="114"/>
      <c r="KX469" s="114"/>
      <c r="KY469" s="114"/>
      <c r="KZ469" s="114"/>
      <c r="LA469" s="114"/>
      <c r="LB469" s="114"/>
      <c r="LC469" s="114"/>
    </row>
    <row r="470" spans="1:315" s="139" customFormat="1" ht="25" customHeight="1">
      <c r="A470" s="137"/>
      <c r="B470" s="170"/>
      <c r="C470" s="171"/>
      <c r="D470" s="172"/>
      <c r="E470" s="173"/>
      <c r="F470" s="173"/>
      <c r="G470" s="173"/>
      <c r="H470" s="174"/>
      <c r="I470" s="137"/>
      <c r="J470" s="175" t="str">
        <f t="shared" si="12"/>
        <v/>
      </c>
      <c r="K470" s="176"/>
      <c r="L470" s="177" t="str">
        <f t="shared" si="13"/>
        <v/>
      </c>
      <c r="M470" s="176"/>
      <c r="N470" s="177" t="str">
        <f t="shared" si="14"/>
        <v/>
      </c>
      <c r="O470" s="176"/>
      <c r="P470" s="177" t="str">
        <f t="shared" si="15"/>
        <v/>
      </c>
      <c r="Q470" s="178"/>
      <c r="R470" s="137"/>
      <c r="S470" s="175" t="str">
        <f t="shared" si="16"/>
        <v/>
      </c>
      <c r="T470" s="176"/>
      <c r="U470" s="177" t="str">
        <f t="shared" si="17"/>
        <v/>
      </c>
      <c r="V470" s="176"/>
      <c r="W470" s="177" t="str">
        <f t="shared" si="18"/>
        <v/>
      </c>
      <c r="X470" s="176"/>
      <c r="Y470" s="179" t="str">
        <f t="shared" si="19"/>
        <v/>
      </c>
      <c r="Z470" s="180"/>
      <c r="AA470" s="137"/>
      <c r="AB470" s="181"/>
      <c r="AC470" s="182" t="str">
        <f t="shared" si="10"/>
        <v/>
      </c>
      <c r="AD470" s="183" t="str">
        <f t="shared" si="11"/>
        <v/>
      </c>
      <c r="AE470" s="184"/>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7"/>
      <c r="BE470" s="137"/>
      <c r="BF470" s="137"/>
      <c r="BG470" s="137"/>
      <c r="BH470" s="137"/>
      <c r="BI470" s="137"/>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c r="DH470" s="114"/>
      <c r="DI470" s="114"/>
      <c r="DJ470" s="114"/>
      <c r="DK470" s="114"/>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14"/>
      <c r="EH470" s="114"/>
      <c r="EI470" s="114"/>
      <c r="EJ470" s="114"/>
      <c r="EK470" s="114"/>
      <c r="EL470" s="114"/>
      <c r="EM470" s="114"/>
      <c r="EN470" s="114"/>
      <c r="EO470" s="114"/>
      <c r="EP470" s="114"/>
      <c r="EQ470" s="114"/>
      <c r="ER470" s="114"/>
      <c r="ES470" s="114"/>
      <c r="ET470" s="114"/>
      <c r="EU470" s="114"/>
      <c r="EV470" s="114"/>
      <c r="EW470" s="114"/>
      <c r="EX470" s="114"/>
      <c r="EY470" s="114"/>
      <c r="EZ470" s="114"/>
      <c r="FA470" s="114"/>
      <c r="FB470" s="114"/>
      <c r="FC470" s="114"/>
      <c r="FD470" s="114"/>
      <c r="FE470" s="114"/>
      <c r="FF470" s="114"/>
      <c r="FG470" s="114"/>
      <c r="FH470" s="114"/>
      <c r="FI470" s="114"/>
      <c r="FJ470" s="114"/>
      <c r="FK470" s="114"/>
      <c r="FL470" s="114"/>
      <c r="FM470" s="114"/>
      <c r="FN470" s="114"/>
      <c r="FO470" s="114"/>
      <c r="FP470" s="114"/>
      <c r="FQ470" s="114"/>
      <c r="FR470" s="114"/>
      <c r="FS470" s="114"/>
      <c r="FT470" s="114"/>
      <c r="FU470" s="114"/>
      <c r="FV470" s="114"/>
      <c r="FW470" s="114"/>
      <c r="FX470" s="114"/>
      <c r="FY470" s="114"/>
      <c r="FZ470" s="114"/>
      <c r="GA470" s="114"/>
      <c r="GB470" s="114"/>
      <c r="GC470" s="114"/>
      <c r="GD470" s="114"/>
      <c r="GE470" s="114"/>
      <c r="GF470" s="114"/>
      <c r="GG470" s="114"/>
      <c r="GH470" s="114"/>
      <c r="GI470" s="114"/>
      <c r="GJ470" s="114"/>
      <c r="GK470" s="114"/>
      <c r="GL470" s="114"/>
      <c r="GM470" s="114"/>
      <c r="GN470" s="114"/>
      <c r="GO470" s="114"/>
      <c r="GP470" s="114"/>
      <c r="GQ470" s="114"/>
      <c r="GR470" s="114"/>
      <c r="GS470" s="114"/>
      <c r="GT470" s="114"/>
      <c r="GU470" s="114"/>
      <c r="GV470" s="114"/>
      <c r="GW470" s="114"/>
      <c r="GX470" s="114"/>
      <c r="GY470" s="114"/>
      <c r="GZ470" s="114"/>
      <c r="HA470" s="114"/>
      <c r="HB470" s="114"/>
      <c r="HC470" s="114"/>
      <c r="HD470" s="114"/>
      <c r="HE470" s="114"/>
      <c r="HF470" s="114"/>
      <c r="HG470" s="114"/>
      <c r="HH470" s="114"/>
      <c r="HI470" s="114"/>
      <c r="HJ470" s="114"/>
      <c r="HK470" s="114"/>
      <c r="HL470" s="114"/>
      <c r="HM470" s="114"/>
      <c r="HN470" s="114"/>
      <c r="HO470" s="114"/>
      <c r="HP470" s="114"/>
      <c r="HQ470" s="114"/>
      <c r="HR470" s="114"/>
      <c r="HS470" s="114"/>
      <c r="HT470" s="114"/>
      <c r="HU470" s="114"/>
      <c r="HV470" s="114"/>
      <c r="HW470" s="114"/>
      <c r="HX470" s="114"/>
      <c r="HY470" s="114"/>
      <c r="HZ470" s="114"/>
      <c r="IA470" s="114"/>
      <c r="IB470" s="114"/>
      <c r="IC470" s="114"/>
      <c r="ID470" s="114"/>
      <c r="IE470" s="114"/>
      <c r="IF470" s="114"/>
      <c r="IG470" s="114"/>
      <c r="IH470" s="114"/>
      <c r="II470" s="114"/>
      <c r="IJ470" s="114"/>
      <c r="IK470" s="114"/>
      <c r="IL470" s="114"/>
      <c r="IM470" s="114"/>
      <c r="IN470" s="114"/>
      <c r="IO470" s="114"/>
      <c r="IP470" s="114"/>
      <c r="IQ470" s="114"/>
      <c r="IR470" s="114"/>
      <c r="IS470" s="114"/>
      <c r="IT470" s="114"/>
      <c r="IU470" s="114"/>
      <c r="IV470" s="114"/>
      <c r="IW470" s="114"/>
      <c r="IX470" s="114"/>
      <c r="IY470" s="114"/>
      <c r="IZ470" s="114"/>
      <c r="JA470" s="114"/>
      <c r="JB470" s="114"/>
      <c r="JC470" s="114"/>
      <c r="JD470" s="114"/>
      <c r="JE470" s="114"/>
      <c r="JF470" s="114"/>
      <c r="JG470" s="114"/>
      <c r="JH470" s="114"/>
      <c r="JI470" s="114"/>
      <c r="JJ470" s="114"/>
      <c r="JK470" s="114"/>
      <c r="JL470" s="114"/>
      <c r="JM470" s="114"/>
      <c r="JN470" s="114"/>
      <c r="JO470" s="114"/>
      <c r="JP470" s="114"/>
      <c r="JQ470" s="114"/>
      <c r="JR470" s="114"/>
      <c r="JS470" s="114"/>
      <c r="JT470" s="114"/>
      <c r="JU470" s="114"/>
      <c r="JV470" s="114"/>
      <c r="JW470" s="114"/>
      <c r="JX470" s="114"/>
      <c r="JY470" s="114"/>
      <c r="JZ470" s="114"/>
      <c r="KA470" s="114"/>
      <c r="KB470" s="114"/>
      <c r="KC470" s="114"/>
      <c r="KD470" s="114"/>
      <c r="KE470" s="114"/>
      <c r="KF470" s="114"/>
      <c r="KG470" s="114"/>
      <c r="KH470" s="114"/>
      <c r="KI470" s="114"/>
      <c r="KJ470" s="114"/>
      <c r="KK470" s="114"/>
      <c r="KL470" s="114"/>
      <c r="KM470" s="114"/>
      <c r="KN470" s="114"/>
      <c r="KO470" s="114"/>
      <c r="KP470" s="114"/>
      <c r="KQ470" s="114"/>
      <c r="KR470" s="114"/>
      <c r="KS470" s="114"/>
      <c r="KT470" s="114"/>
      <c r="KU470" s="114"/>
      <c r="KV470" s="114"/>
      <c r="KW470" s="114"/>
      <c r="KX470" s="114"/>
      <c r="KY470" s="114"/>
      <c r="KZ470" s="114"/>
      <c r="LA470" s="114"/>
      <c r="LB470" s="114"/>
      <c r="LC470" s="114"/>
    </row>
    <row r="471" spans="1:315" s="139" customFormat="1" ht="25" customHeight="1">
      <c r="A471" s="137"/>
      <c r="B471" s="170"/>
      <c r="C471" s="171"/>
      <c r="D471" s="172"/>
      <c r="E471" s="173"/>
      <c r="F471" s="173"/>
      <c r="G471" s="173"/>
      <c r="H471" s="174"/>
      <c r="I471" s="137"/>
      <c r="J471" s="175" t="str">
        <f t="shared" si="12"/>
        <v/>
      </c>
      <c r="K471" s="176"/>
      <c r="L471" s="177" t="str">
        <f t="shared" si="13"/>
        <v/>
      </c>
      <c r="M471" s="176"/>
      <c r="N471" s="177" t="str">
        <f t="shared" si="14"/>
        <v/>
      </c>
      <c r="O471" s="176"/>
      <c r="P471" s="177" t="str">
        <f t="shared" si="15"/>
        <v/>
      </c>
      <c r="Q471" s="178"/>
      <c r="R471" s="137"/>
      <c r="S471" s="175" t="str">
        <f t="shared" si="16"/>
        <v/>
      </c>
      <c r="T471" s="176"/>
      <c r="U471" s="177" t="str">
        <f t="shared" si="17"/>
        <v/>
      </c>
      <c r="V471" s="176"/>
      <c r="W471" s="177" t="str">
        <f t="shared" si="18"/>
        <v/>
      </c>
      <c r="X471" s="176"/>
      <c r="Y471" s="179" t="str">
        <f t="shared" si="19"/>
        <v/>
      </c>
      <c r="Z471" s="180"/>
      <c r="AA471" s="137"/>
      <c r="AB471" s="181"/>
      <c r="AC471" s="182" t="str">
        <f t="shared" si="10"/>
        <v/>
      </c>
      <c r="AD471" s="183" t="str">
        <f t="shared" si="11"/>
        <v/>
      </c>
      <c r="AE471" s="184"/>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7"/>
      <c r="BE471" s="137"/>
      <c r="BF471" s="137"/>
      <c r="BG471" s="137"/>
      <c r="BH471" s="137"/>
      <c r="BI471" s="137"/>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CH471" s="114"/>
      <c r="CI471" s="114"/>
      <c r="CJ471" s="114"/>
      <c r="CK471" s="114"/>
      <c r="CL471" s="114"/>
      <c r="CM471" s="114"/>
      <c r="CN471" s="114"/>
      <c r="CO471" s="114"/>
      <c r="CP471" s="114"/>
      <c r="CQ471" s="114"/>
      <c r="CR471" s="114"/>
      <c r="CS471" s="114"/>
      <c r="CT471" s="114"/>
      <c r="CU471" s="114"/>
      <c r="CV471" s="114"/>
      <c r="CW471" s="114"/>
      <c r="CX471" s="114"/>
      <c r="CY471" s="114"/>
      <c r="CZ471" s="114"/>
      <c r="DA471" s="114"/>
      <c r="DB471" s="114"/>
      <c r="DC471" s="114"/>
      <c r="DD471" s="114"/>
      <c r="DE471" s="114"/>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14"/>
      <c r="EH471" s="114"/>
      <c r="EI471" s="114"/>
      <c r="EJ471" s="114"/>
      <c r="EK471" s="114"/>
      <c r="EL471" s="114"/>
      <c r="EM471" s="114"/>
      <c r="EN471" s="114"/>
      <c r="EO471" s="114"/>
      <c r="EP471" s="114"/>
      <c r="EQ471" s="114"/>
      <c r="ER471" s="114"/>
      <c r="ES471" s="114"/>
      <c r="ET471" s="114"/>
      <c r="EU471" s="114"/>
      <c r="EV471" s="114"/>
      <c r="EW471" s="114"/>
      <c r="EX471" s="114"/>
      <c r="EY471" s="114"/>
      <c r="EZ471" s="114"/>
      <c r="FA471" s="114"/>
      <c r="FB471" s="114"/>
      <c r="FC471" s="114"/>
      <c r="FD471" s="114"/>
      <c r="FE471" s="114"/>
      <c r="FF471" s="114"/>
      <c r="FG471" s="114"/>
      <c r="FH471" s="114"/>
      <c r="FI471" s="114"/>
      <c r="FJ471" s="114"/>
      <c r="FK471" s="114"/>
      <c r="FL471" s="114"/>
      <c r="FM471" s="114"/>
      <c r="FN471" s="114"/>
      <c r="FO471" s="114"/>
      <c r="FP471" s="114"/>
      <c r="FQ471" s="114"/>
      <c r="FR471" s="114"/>
      <c r="FS471" s="114"/>
      <c r="FT471" s="114"/>
      <c r="FU471" s="114"/>
      <c r="FV471" s="114"/>
      <c r="FW471" s="114"/>
      <c r="FX471" s="114"/>
      <c r="FY471" s="114"/>
      <c r="FZ471" s="114"/>
      <c r="GA471" s="114"/>
      <c r="GB471" s="114"/>
      <c r="GC471" s="114"/>
      <c r="GD471" s="114"/>
      <c r="GE471" s="114"/>
      <c r="GF471" s="114"/>
      <c r="GG471" s="114"/>
      <c r="GH471" s="114"/>
      <c r="GI471" s="114"/>
      <c r="GJ471" s="114"/>
      <c r="GK471" s="114"/>
      <c r="GL471" s="114"/>
      <c r="GM471" s="114"/>
      <c r="GN471" s="114"/>
      <c r="GO471" s="114"/>
      <c r="GP471" s="114"/>
      <c r="GQ471" s="114"/>
      <c r="GR471" s="114"/>
      <c r="GS471" s="114"/>
      <c r="GT471" s="114"/>
      <c r="GU471" s="114"/>
      <c r="GV471" s="114"/>
      <c r="GW471" s="114"/>
      <c r="GX471" s="114"/>
      <c r="GY471" s="114"/>
      <c r="GZ471" s="114"/>
      <c r="HA471" s="114"/>
      <c r="HB471" s="114"/>
      <c r="HC471" s="114"/>
      <c r="HD471" s="114"/>
      <c r="HE471" s="114"/>
      <c r="HF471" s="114"/>
      <c r="HG471" s="114"/>
      <c r="HH471" s="114"/>
      <c r="HI471" s="114"/>
      <c r="HJ471" s="114"/>
      <c r="HK471" s="114"/>
      <c r="HL471" s="114"/>
      <c r="HM471" s="114"/>
      <c r="HN471" s="114"/>
      <c r="HO471" s="114"/>
      <c r="HP471" s="114"/>
      <c r="HQ471" s="114"/>
      <c r="HR471" s="114"/>
      <c r="HS471" s="114"/>
      <c r="HT471" s="114"/>
      <c r="HU471" s="114"/>
      <c r="HV471" s="114"/>
      <c r="HW471" s="114"/>
      <c r="HX471" s="114"/>
      <c r="HY471" s="114"/>
      <c r="HZ471" s="114"/>
      <c r="IA471" s="114"/>
      <c r="IB471" s="114"/>
      <c r="IC471" s="114"/>
      <c r="ID471" s="114"/>
      <c r="IE471" s="114"/>
      <c r="IF471" s="114"/>
      <c r="IG471" s="114"/>
      <c r="IH471" s="114"/>
      <c r="II471" s="114"/>
      <c r="IJ471" s="114"/>
      <c r="IK471" s="114"/>
      <c r="IL471" s="114"/>
      <c r="IM471" s="114"/>
      <c r="IN471" s="114"/>
      <c r="IO471" s="114"/>
      <c r="IP471" s="114"/>
      <c r="IQ471" s="114"/>
      <c r="IR471" s="114"/>
      <c r="IS471" s="114"/>
      <c r="IT471" s="114"/>
      <c r="IU471" s="114"/>
      <c r="IV471" s="114"/>
      <c r="IW471" s="114"/>
      <c r="IX471" s="114"/>
      <c r="IY471" s="114"/>
      <c r="IZ471" s="114"/>
      <c r="JA471" s="114"/>
      <c r="JB471" s="114"/>
      <c r="JC471" s="114"/>
      <c r="JD471" s="114"/>
      <c r="JE471" s="114"/>
      <c r="JF471" s="114"/>
      <c r="JG471" s="114"/>
      <c r="JH471" s="114"/>
      <c r="JI471" s="114"/>
      <c r="JJ471" s="114"/>
      <c r="JK471" s="114"/>
      <c r="JL471" s="114"/>
      <c r="JM471" s="114"/>
      <c r="JN471" s="114"/>
      <c r="JO471" s="114"/>
      <c r="JP471" s="114"/>
      <c r="JQ471" s="114"/>
      <c r="JR471" s="114"/>
      <c r="JS471" s="114"/>
      <c r="JT471" s="114"/>
      <c r="JU471" s="114"/>
      <c r="JV471" s="114"/>
      <c r="JW471" s="114"/>
      <c r="JX471" s="114"/>
      <c r="JY471" s="114"/>
      <c r="JZ471" s="114"/>
      <c r="KA471" s="114"/>
      <c r="KB471" s="114"/>
      <c r="KC471" s="114"/>
      <c r="KD471" s="114"/>
      <c r="KE471" s="114"/>
      <c r="KF471" s="114"/>
      <c r="KG471" s="114"/>
      <c r="KH471" s="114"/>
      <c r="KI471" s="114"/>
      <c r="KJ471" s="114"/>
      <c r="KK471" s="114"/>
      <c r="KL471" s="114"/>
      <c r="KM471" s="114"/>
      <c r="KN471" s="114"/>
      <c r="KO471" s="114"/>
      <c r="KP471" s="114"/>
      <c r="KQ471" s="114"/>
      <c r="KR471" s="114"/>
      <c r="KS471" s="114"/>
      <c r="KT471" s="114"/>
      <c r="KU471" s="114"/>
      <c r="KV471" s="114"/>
      <c r="KW471" s="114"/>
      <c r="KX471" s="114"/>
      <c r="KY471" s="114"/>
      <c r="KZ471" s="114"/>
      <c r="LA471" s="114"/>
      <c r="LB471" s="114"/>
      <c r="LC471" s="114"/>
    </row>
    <row r="472" spans="1:315" s="139" customFormat="1" ht="25" customHeight="1">
      <c r="A472" s="137"/>
      <c r="B472" s="170"/>
      <c r="C472" s="171"/>
      <c r="D472" s="172"/>
      <c r="E472" s="173"/>
      <c r="F472" s="173"/>
      <c r="G472" s="173"/>
      <c r="H472" s="174"/>
      <c r="I472" s="137"/>
      <c r="J472" s="175" t="str">
        <f t="shared" si="12"/>
        <v/>
      </c>
      <c r="K472" s="176"/>
      <c r="L472" s="177" t="str">
        <f t="shared" si="13"/>
        <v/>
      </c>
      <c r="M472" s="176"/>
      <c r="N472" s="177" t="str">
        <f t="shared" si="14"/>
        <v/>
      </c>
      <c r="O472" s="176"/>
      <c r="P472" s="177" t="str">
        <f t="shared" si="15"/>
        <v/>
      </c>
      <c r="Q472" s="178"/>
      <c r="R472" s="137"/>
      <c r="S472" s="175" t="str">
        <f t="shared" si="16"/>
        <v/>
      </c>
      <c r="T472" s="176"/>
      <c r="U472" s="177" t="str">
        <f t="shared" si="17"/>
        <v/>
      </c>
      <c r="V472" s="176"/>
      <c r="W472" s="177" t="str">
        <f t="shared" si="18"/>
        <v/>
      </c>
      <c r="X472" s="176"/>
      <c r="Y472" s="179" t="str">
        <f t="shared" si="19"/>
        <v/>
      </c>
      <c r="Z472" s="180"/>
      <c r="AA472" s="137"/>
      <c r="AB472" s="181"/>
      <c r="AC472" s="182" t="str">
        <f t="shared" si="10"/>
        <v/>
      </c>
      <c r="AD472" s="183" t="str">
        <f t="shared" si="11"/>
        <v/>
      </c>
      <c r="AE472" s="184"/>
      <c r="AF472" s="137"/>
      <c r="AG472" s="137"/>
      <c r="AH472" s="137"/>
      <c r="AI472" s="137"/>
      <c r="AJ472" s="137"/>
      <c r="AK472" s="137"/>
      <c r="AL472" s="137"/>
      <c r="AM472" s="137"/>
      <c r="AN472" s="137"/>
      <c r="AO472" s="137"/>
      <c r="AP472" s="137"/>
      <c r="AQ472" s="137"/>
      <c r="AR472" s="137"/>
      <c r="AS472" s="137"/>
      <c r="AT472" s="137"/>
      <c r="AU472" s="137"/>
      <c r="AV472" s="137"/>
      <c r="AW472" s="137"/>
      <c r="AX472" s="137"/>
      <c r="AY472" s="137"/>
      <c r="AZ472" s="137"/>
      <c r="BA472" s="137"/>
      <c r="BB472" s="137"/>
      <c r="BC472" s="137"/>
      <c r="BD472" s="137"/>
      <c r="BE472" s="137"/>
      <c r="BF472" s="137"/>
      <c r="BG472" s="137"/>
      <c r="BH472" s="137"/>
      <c r="BI472" s="137"/>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c r="FH472" s="114"/>
      <c r="FI472" s="114"/>
      <c r="FJ472" s="114"/>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c r="IC472" s="114"/>
      <c r="ID472" s="114"/>
      <c r="IE472" s="114"/>
      <c r="IF472" s="114"/>
      <c r="IG472" s="114"/>
      <c r="IH472" s="114"/>
      <c r="II472" s="114"/>
      <c r="IJ472" s="114"/>
      <c r="IK472" s="114"/>
      <c r="IL472" s="114"/>
      <c r="IM472" s="114"/>
      <c r="IN472" s="114"/>
      <c r="IO472" s="114"/>
      <c r="IP472" s="114"/>
      <c r="IQ472" s="114"/>
      <c r="IR472" s="114"/>
      <c r="IS472" s="114"/>
      <c r="IT472" s="114"/>
      <c r="IU472" s="114"/>
      <c r="IV472" s="114"/>
      <c r="IW472" s="114"/>
      <c r="IX472" s="114"/>
      <c r="IY472" s="114"/>
      <c r="IZ472" s="114"/>
      <c r="JA472" s="114"/>
      <c r="JB472" s="114"/>
      <c r="JC472" s="114"/>
      <c r="JD472" s="114"/>
      <c r="JE472" s="114"/>
      <c r="JF472" s="114"/>
      <c r="JG472" s="114"/>
      <c r="JH472" s="114"/>
      <c r="JI472" s="114"/>
      <c r="JJ472" s="114"/>
      <c r="JK472" s="114"/>
      <c r="JL472" s="114"/>
      <c r="JM472" s="114"/>
      <c r="JN472" s="114"/>
      <c r="JO472" s="114"/>
      <c r="JP472" s="114"/>
      <c r="JQ472" s="114"/>
      <c r="JR472" s="114"/>
      <c r="JS472" s="114"/>
      <c r="JT472" s="114"/>
      <c r="JU472" s="114"/>
      <c r="JV472" s="114"/>
      <c r="JW472" s="114"/>
      <c r="JX472" s="114"/>
      <c r="JY472" s="114"/>
      <c r="JZ472" s="114"/>
      <c r="KA472" s="114"/>
      <c r="KB472" s="114"/>
      <c r="KC472" s="114"/>
      <c r="KD472" s="114"/>
      <c r="KE472" s="114"/>
      <c r="KF472" s="114"/>
      <c r="KG472" s="114"/>
      <c r="KH472" s="114"/>
      <c r="KI472" s="114"/>
      <c r="KJ472" s="114"/>
      <c r="KK472" s="114"/>
      <c r="KL472" s="114"/>
      <c r="KM472" s="114"/>
      <c r="KN472" s="114"/>
      <c r="KO472" s="114"/>
      <c r="KP472" s="114"/>
      <c r="KQ472" s="114"/>
      <c r="KR472" s="114"/>
      <c r="KS472" s="114"/>
      <c r="KT472" s="114"/>
      <c r="KU472" s="114"/>
      <c r="KV472" s="114"/>
      <c r="KW472" s="114"/>
      <c r="KX472" s="114"/>
      <c r="KY472" s="114"/>
      <c r="KZ472" s="114"/>
      <c r="LA472" s="114"/>
      <c r="LB472" s="114"/>
      <c r="LC472" s="114"/>
    </row>
    <row r="473" spans="1:315" s="139" customFormat="1" ht="25" customHeight="1">
      <c r="A473" s="137"/>
      <c r="B473" s="170"/>
      <c r="C473" s="171"/>
      <c r="D473" s="172"/>
      <c r="E473" s="173"/>
      <c r="F473" s="173"/>
      <c r="G473" s="173"/>
      <c r="H473" s="174"/>
      <c r="I473" s="137"/>
      <c r="J473" s="175" t="str">
        <f t="shared" si="12"/>
        <v/>
      </c>
      <c r="K473" s="176"/>
      <c r="L473" s="177" t="str">
        <f t="shared" si="13"/>
        <v/>
      </c>
      <c r="M473" s="176"/>
      <c r="N473" s="177" t="str">
        <f t="shared" si="14"/>
        <v/>
      </c>
      <c r="O473" s="176"/>
      <c r="P473" s="177" t="str">
        <f t="shared" si="15"/>
        <v/>
      </c>
      <c r="Q473" s="178"/>
      <c r="R473" s="137"/>
      <c r="S473" s="175" t="str">
        <f t="shared" si="16"/>
        <v/>
      </c>
      <c r="T473" s="176"/>
      <c r="U473" s="177" t="str">
        <f t="shared" si="17"/>
        <v/>
      </c>
      <c r="V473" s="176"/>
      <c r="W473" s="177" t="str">
        <f t="shared" si="18"/>
        <v/>
      </c>
      <c r="X473" s="176"/>
      <c r="Y473" s="179" t="str">
        <f t="shared" si="19"/>
        <v/>
      </c>
      <c r="Z473" s="180"/>
      <c r="AA473" s="137"/>
      <c r="AB473" s="181"/>
      <c r="AC473" s="182" t="str">
        <f t="shared" si="10"/>
        <v/>
      </c>
      <c r="AD473" s="183" t="str">
        <f t="shared" si="11"/>
        <v/>
      </c>
      <c r="AE473" s="184"/>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7"/>
      <c r="BE473" s="137"/>
      <c r="BF473" s="137"/>
      <c r="BG473" s="137"/>
      <c r="BH473" s="137"/>
      <c r="BI473" s="137"/>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c r="GJ473" s="114"/>
      <c r="GK473" s="114"/>
      <c r="GL473" s="114"/>
      <c r="GM473" s="114"/>
      <c r="GN473" s="114"/>
      <c r="GO473" s="114"/>
      <c r="GP473" s="114"/>
      <c r="GQ473" s="114"/>
      <c r="GR473" s="114"/>
      <c r="GS473" s="114"/>
      <c r="GT473" s="114"/>
      <c r="GU473" s="114"/>
      <c r="GV473" s="114"/>
      <c r="GW473" s="114"/>
      <c r="GX473" s="114"/>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c r="IC473" s="114"/>
      <c r="ID473" s="114"/>
      <c r="IE473" s="114"/>
      <c r="IF473" s="114"/>
      <c r="IG473" s="114"/>
      <c r="IH473" s="114"/>
      <c r="II473" s="114"/>
      <c r="IJ473" s="114"/>
      <c r="IK473" s="114"/>
      <c r="IL473" s="114"/>
      <c r="IM473" s="114"/>
      <c r="IN473" s="114"/>
      <c r="IO473" s="114"/>
      <c r="IP473" s="114"/>
      <c r="IQ473" s="114"/>
      <c r="IR473" s="114"/>
      <c r="IS473" s="114"/>
      <c r="IT473" s="114"/>
      <c r="IU473" s="114"/>
      <c r="IV473" s="114"/>
      <c r="IW473" s="114"/>
      <c r="IX473" s="114"/>
      <c r="IY473" s="114"/>
      <c r="IZ473" s="114"/>
      <c r="JA473" s="114"/>
      <c r="JB473" s="114"/>
      <c r="JC473" s="114"/>
      <c r="JD473" s="114"/>
      <c r="JE473" s="114"/>
      <c r="JF473" s="114"/>
      <c r="JG473" s="114"/>
      <c r="JH473" s="114"/>
      <c r="JI473" s="114"/>
      <c r="JJ473" s="114"/>
      <c r="JK473" s="114"/>
      <c r="JL473" s="114"/>
      <c r="JM473" s="114"/>
      <c r="JN473" s="114"/>
      <c r="JO473" s="114"/>
      <c r="JP473" s="114"/>
      <c r="JQ473" s="114"/>
      <c r="JR473" s="114"/>
      <c r="JS473" s="114"/>
      <c r="JT473" s="114"/>
      <c r="JU473" s="114"/>
      <c r="JV473" s="114"/>
      <c r="JW473" s="114"/>
      <c r="JX473" s="114"/>
      <c r="JY473" s="114"/>
      <c r="JZ473" s="114"/>
      <c r="KA473" s="114"/>
      <c r="KB473" s="114"/>
      <c r="KC473" s="114"/>
      <c r="KD473" s="114"/>
      <c r="KE473" s="114"/>
      <c r="KF473" s="114"/>
      <c r="KG473" s="114"/>
      <c r="KH473" s="114"/>
      <c r="KI473" s="114"/>
      <c r="KJ473" s="114"/>
      <c r="KK473" s="114"/>
      <c r="KL473" s="114"/>
      <c r="KM473" s="114"/>
      <c r="KN473" s="114"/>
      <c r="KO473" s="114"/>
      <c r="KP473" s="114"/>
      <c r="KQ473" s="114"/>
      <c r="KR473" s="114"/>
      <c r="KS473" s="114"/>
      <c r="KT473" s="114"/>
      <c r="KU473" s="114"/>
      <c r="KV473" s="114"/>
      <c r="KW473" s="114"/>
      <c r="KX473" s="114"/>
      <c r="KY473" s="114"/>
      <c r="KZ473" s="114"/>
      <c r="LA473" s="114"/>
      <c r="LB473" s="114"/>
      <c r="LC473" s="114"/>
    </row>
    <row r="474" spans="1:315" s="139" customFormat="1" ht="25" customHeight="1">
      <c r="A474" s="137"/>
      <c r="B474" s="170"/>
      <c r="C474" s="171"/>
      <c r="D474" s="172"/>
      <c r="E474" s="173"/>
      <c r="F474" s="173"/>
      <c r="G474" s="173"/>
      <c r="H474" s="174"/>
      <c r="I474" s="137"/>
      <c r="J474" s="175" t="str">
        <f t="shared" si="12"/>
        <v/>
      </c>
      <c r="K474" s="176"/>
      <c r="L474" s="177" t="str">
        <f t="shared" si="13"/>
        <v/>
      </c>
      <c r="M474" s="176"/>
      <c r="N474" s="177" t="str">
        <f t="shared" si="14"/>
        <v/>
      </c>
      <c r="O474" s="176"/>
      <c r="P474" s="177" t="str">
        <f t="shared" si="15"/>
        <v/>
      </c>
      <c r="Q474" s="178"/>
      <c r="R474" s="137"/>
      <c r="S474" s="175" t="str">
        <f t="shared" si="16"/>
        <v/>
      </c>
      <c r="T474" s="176"/>
      <c r="U474" s="177" t="str">
        <f t="shared" si="17"/>
        <v/>
      </c>
      <c r="V474" s="176"/>
      <c r="W474" s="177" t="str">
        <f t="shared" si="18"/>
        <v/>
      </c>
      <c r="X474" s="176"/>
      <c r="Y474" s="179" t="str">
        <f t="shared" si="19"/>
        <v/>
      </c>
      <c r="Z474" s="180"/>
      <c r="AA474" s="137"/>
      <c r="AB474" s="181"/>
      <c r="AC474" s="182" t="str">
        <f t="shared" si="10"/>
        <v/>
      </c>
      <c r="AD474" s="183" t="str">
        <f t="shared" si="11"/>
        <v/>
      </c>
      <c r="AE474" s="184"/>
      <c r="AF474" s="137"/>
      <c r="AG474" s="137"/>
      <c r="AH474" s="137"/>
      <c r="AI474" s="137"/>
      <c r="AJ474" s="137"/>
      <c r="AK474" s="137"/>
      <c r="AL474" s="137"/>
      <c r="AM474" s="137"/>
      <c r="AN474" s="137"/>
      <c r="AO474" s="137"/>
      <c r="AP474" s="137"/>
      <c r="AQ474" s="137"/>
      <c r="AR474" s="137"/>
      <c r="AS474" s="137"/>
      <c r="AT474" s="137"/>
      <c r="AU474" s="137"/>
      <c r="AV474" s="137"/>
      <c r="AW474" s="137"/>
      <c r="AX474" s="137"/>
      <c r="AY474" s="137"/>
      <c r="AZ474" s="137"/>
      <c r="BA474" s="137"/>
      <c r="BB474" s="137"/>
      <c r="BC474" s="137"/>
      <c r="BD474" s="137"/>
      <c r="BE474" s="137"/>
      <c r="BF474" s="137"/>
      <c r="BG474" s="137"/>
      <c r="BH474" s="137"/>
      <c r="BI474" s="137"/>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CH474" s="114"/>
      <c r="CI474" s="114"/>
      <c r="CJ474" s="114"/>
      <c r="CK474" s="114"/>
      <c r="CL474" s="114"/>
      <c r="CM474" s="114"/>
      <c r="CN474" s="114"/>
      <c r="CO474" s="114"/>
      <c r="CP474" s="114"/>
      <c r="CQ474" s="114"/>
      <c r="CR474" s="114"/>
      <c r="CS474" s="114"/>
      <c r="CT474" s="114"/>
      <c r="CU474" s="114"/>
      <c r="CV474" s="114"/>
      <c r="CW474" s="114"/>
      <c r="CX474" s="114"/>
      <c r="CY474" s="114"/>
      <c r="CZ474" s="114"/>
      <c r="DA474" s="114"/>
      <c r="DB474" s="114"/>
      <c r="DC474" s="114"/>
      <c r="DD474" s="114"/>
      <c r="DE474" s="114"/>
      <c r="DF474" s="114"/>
      <c r="DG474" s="114"/>
      <c r="DH474" s="114"/>
      <c r="DI474" s="114"/>
      <c r="DJ474" s="114"/>
      <c r="DK474" s="114"/>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14"/>
      <c r="EH474" s="114"/>
      <c r="EI474" s="114"/>
      <c r="EJ474" s="114"/>
      <c r="EK474" s="114"/>
      <c r="EL474" s="114"/>
      <c r="EM474" s="114"/>
      <c r="EN474" s="114"/>
      <c r="EO474" s="114"/>
      <c r="EP474" s="114"/>
      <c r="EQ474" s="114"/>
      <c r="ER474" s="114"/>
      <c r="ES474" s="114"/>
      <c r="ET474" s="114"/>
      <c r="EU474" s="114"/>
      <c r="EV474" s="114"/>
      <c r="EW474" s="114"/>
      <c r="EX474" s="114"/>
      <c r="EY474" s="114"/>
      <c r="EZ474" s="114"/>
      <c r="FA474" s="114"/>
      <c r="FB474" s="114"/>
      <c r="FC474" s="114"/>
      <c r="FD474" s="114"/>
      <c r="FE474" s="114"/>
      <c r="FF474" s="114"/>
      <c r="FG474" s="114"/>
      <c r="FH474" s="114"/>
      <c r="FI474" s="114"/>
      <c r="FJ474" s="114"/>
      <c r="FK474" s="114"/>
      <c r="FL474" s="114"/>
      <c r="FM474" s="114"/>
      <c r="FN474" s="114"/>
      <c r="FO474" s="114"/>
      <c r="FP474" s="114"/>
      <c r="FQ474" s="114"/>
      <c r="FR474" s="114"/>
      <c r="FS474" s="114"/>
      <c r="FT474" s="114"/>
      <c r="FU474" s="114"/>
      <c r="FV474" s="114"/>
      <c r="FW474" s="114"/>
      <c r="FX474" s="114"/>
      <c r="FY474" s="114"/>
      <c r="FZ474" s="114"/>
      <c r="GA474" s="114"/>
      <c r="GB474" s="114"/>
      <c r="GC474" s="114"/>
      <c r="GD474" s="114"/>
      <c r="GE474" s="114"/>
      <c r="GF474" s="114"/>
      <c r="GG474" s="114"/>
      <c r="GH474" s="114"/>
      <c r="GI474" s="114"/>
      <c r="GJ474" s="114"/>
      <c r="GK474" s="114"/>
      <c r="GL474" s="114"/>
      <c r="GM474" s="114"/>
      <c r="GN474" s="114"/>
      <c r="GO474" s="114"/>
      <c r="GP474" s="114"/>
      <c r="GQ474" s="114"/>
      <c r="GR474" s="114"/>
      <c r="GS474" s="114"/>
      <c r="GT474" s="114"/>
      <c r="GU474" s="114"/>
      <c r="GV474" s="114"/>
      <c r="GW474" s="114"/>
      <c r="GX474" s="114"/>
      <c r="GY474" s="114"/>
      <c r="GZ474" s="114"/>
      <c r="HA474" s="114"/>
      <c r="HB474" s="114"/>
      <c r="HC474" s="114"/>
      <c r="HD474" s="114"/>
      <c r="HE474" s="114"/>
      <c r="HF474" s="114"/>
      <c r="HG474" s="114"/>
      <c r="HH474" s="114"/>
      <c r="HI474" s="114"/>
      <c r="HJ474" s="114"/>
      <c r="HK474" s="114"/>
      <c r="HL474" s="114"/>
      <c r="HM474" s="114"/>
      <c r="HN474" s="114"/>
      <c r="HO474" s="114"/>
      <c r="HP474" s="114"/>
      <c r="HQ474" s="114"/>
      <c r="HR474" s="114"/>
      <c r="HS474" s="114"/>
      <c r="HT474" s="114"/>
      <c r="HU474" s="114"/>
      <c r="HV474" s="114"/>
      <c r="HW474" s="114"/>
      <c r="HX474" s="114"/>
      <c r="HY474" s="114"/>
      <c r="HZ474" s="114"/>
      <c r="IA474" s="114"/>
      <c r="IB474" s="114"/>
      <c r="IC474" s="114"/>
      <c r="ID474" s="114"/>
      <c r="IE474" s="114"/>
      <c r="IF474" s="114"/>
      <c r="IG474" s="114"/>
      <c r="IH474" s="114"/>
      <c r="II474" s="114"/>
      <c r="IJ474" s="114"/>
      <c r="IK474" s="114"/>
      <c r="IL474" s="114"/>
      <c r="IM474" s="114"/>
      <c r="IN474" s="114"/>
      <c r="IO474" s="114"/>
      <c r="IP474" s="114"/>
      <c r="IQ474" s="114"/>
      <c r="IR474" s="114"/>
      <c r="IS474" s="114"/>
      <c r="IT474" s="114"/>
      <c r="IU474" s="114"/>
      <c r="IV474" s="114"/>
      <c r="IW474" s="114"/>
      <c r="IX474" s="114"/>
      <c r="IY474" s="114"/>
      <c r="IZ474" s="114"/>
      <c r="JA474" s="114"/>
      <c r="JB474" s="114"/>
      <c r="JC474" s="114"/>
      <c r="JD474" s="114"/>
      <c r="JE474" s="114"/>
      <c r="JF474" s="114"/>
      <c r="JG474" s="114"/>
      <c r="JH474" s="114"/>
      <c r="JI474" s="114"/>
      <c r="JJ474" s="114"/>
      <c r="JK474" s="114"/>
      <c r="JL474" s="114"/>
      <c r="JM474" s="114"/>
      <c r="JN474" s="114"/>
      <c r="JO474" s="114"/>
      <c r="JP474" s="114"/>
      <c r="JQ474" s="114"/>
      <c r="JR474" s="114"/>
      <c r="JS474" s="114"/>
      <c r="JT474" s="114"/>
      <c r="JU474" s="114"/>
      <c r="JV474" s="114"/>
      <c r="JW474" s="114"/>
      <c r="JX474" s="114"/>
      <c r="JY474" s="114"/>
      <c r="JZ474" s="114"/>
      <c r="KA474" s="114"/>
      <c r="KB474" s="114"/>
      <c r="KC474" s="114"/>
      <c r="KD474" s="114"/>
      <c r="KE474" s="114"/>
      <c r="KF474" s="114"/>
      <c r="KG474" s="114"/>
      <c r="KH474" s="114"/>
      <c r="KI474" s="114"/>
      <c r="KJ474" s="114"/>
      <c r="KK474" s="114"/>
      <c r="KL474" s="114"/>
      <c r="KM474" s="114"/>
      <c r="KN474" s="114"/>
      <c r="KO474" s="114"/>
      <c r="KP474" s="114"/>
      <c r="KQ474" s="114"/>
      <c r="KR474" s="114"/>
      <c r="KS474" s="114"/>
      <c r="KT474" s="114"/>
      <c r="KU474" s="114"/>
      <c r="KV474" s="114"/>
      <c r="KW474" s="114"/>
      <c r="KX474" s="114"/>
      <c r="KY474" s="114"/>
      <c r="KZ474" s="114"/>
      <c r="LA474" s="114"/>
      <c r="LB474" s="114"/>
      <c r="LC474" s="114"/>
    </row>
    <row r="475" spans="1:315" s="139" customFormat="1" ht="25" customHeight="1">
      <c r="A475" s="137"/>
      <c r="B475" s="170"/>
      <c r="C475" s="171"/>
      <c r="D475" s="172"/>
      <c r="E475" s="173"/>
      <c r="F475" s="173"/>
      <c r="G475" s="173"/>
      <c r="H475" s="174"/>
      <c r="I475" s="137"/>
      <c r="J475" s="175" t="str">
        <f t="shared" si="12"/>
        <v/>
      </c>
      <c r="K475" s="176"/>
      <c r="L475" s="177" t="str">
        <f t="shared" si="13"/>
        <v/>
      </c>
      <c r="M475" s="176"/>
      <c r="N475" s="177" t="str">
        <f t="shared" si="14"/>
        <v/>
      </c>
      <c r="O475" s="176"/>
      <c r="P475" s="177" t="str">
        <f t="shared" si="15"/>
        <v/>
      </c>
      <c r="Q475" s="178"/>
      <c r="R475" s="137"/>
      <c r="S475" s="175" t="str">
        <f t="shared" si="16"/>
        <v/>
      </c>
      <c r="T475" s="176"/>
      <c r="U475" s="177" t="str">
        <f t="shared" si="17"/>
        <v/>
      </c>
      <c r="V475" s="176"/>
      <c r="W475" s="177" t="str">
        <f t="shared" si="18"/>
        <v/>
      </c>
      <c r="X475" s="176"/>
      <c r="Y475" s="179" t="str">
        <f t="shared" si="19"/>
        <v/>
      </c>
      <c r="Z475" s="180"/>
      <c r="AA475" s="137"/>
      <c r="AB475" s="181"/>
      <c r="AC475" s="182" t="str">
        <f t="shared" si="10"/>
        <v/>
      </c>
      <c r="AD475" s="183" t="str">
        <f t="shared" si="11"/>
        <v/>
      </c>
      <c r="AE475" s="184"/>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7"/>
      <c r="BE475" s="137"/>
      <c r="BF475" s="137"/>
      <c r="BG475" s="137"/>
      <c r="BH475" s="137"/>
      <c r="BI475" s="137"/>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4"/>
      <c r="CP475" s="114"/>
      <c r="CQ475" s="114"/>
      <c r="CR475" s="114"/>
      <c r="CS475" s="114"/>
      <c r="CT475" s="114"/>
      <c r="CU475" s="114"/>
      <c r="CV475" s="114"/>
      <c r="CW475" s="114"/>
      <c r="CX475" s="114"/>
      <c r="CY475" s="114"/>
      <c r="CZ475" s="114"/>
      <c r="DA475" s="114"/>
      <c r="DB475" s="114"/>
      <c r="DC475" s="114"/>
      <c r="DD475" s="114"/>
      <c r="DE475" s="114"/>
      <c r="DF475" s="114"/>
      <c r="DG475" s="114"/>
      <c r="DH475" s="114"/>
      <c r="DI475" s="114"/>
      <c r="DJ475" s="114"/>
      <c r="DK475" s="114"/>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14"/>
      <c r="EH475" s="114"/>
      <c r="EI475" s="114"/>
      <c r="EJ475" s="114"/>
      <c r="EK475" s="114"/>
      <c r="EL475" s="114"/>
      <c r="EM475" s="114"/>
      <c r="EN475" s="114"/>
      <c r="EO475" s="114"/>
      <c r="EP475" s="114"/>
      <c r="EQ475" s="114"/>
      <c r="ER475" s="114"/>
      <c r="ES475" s="114"/>
      <c r="ET475" s="114"/>
      <c r="EU475" s="114"/>
      <c r="EV475" s="114"/>
      <c r="EW475" s="114"/>
      <c r="EX475" s="114"/>
      <c r="EY475" s="114"/>
      <c r="EZ475" s="114"/>
      <c r="FA475" s="114"/>
      <c r="FB475" s="114"/>
      <c r="FC475" s="114"/>
      <c r="FD475" s="114"/>
      <c r="FE475" s="114"/>
      <c r="FF475" s="114"/>
      <c r="FG475" s="114"/>
      <c r="FH475" s="114"/>
      <c r="FI475" s="114"/>
      <c r="FJ475" s="114"/>
      <c r="FK475" s="114"/>
      <c r="FL475" s="114"/>
      <c r="FM475" s="114"/>
      <c r="FN475" s="114"/>
      <c r="FO475" s="114"/>
      <c r="FP475" s="114"/>
      <c r="FQ475" s="114"/>
      <c r="FR475" s="114"/>
      <c r="FS475" s="114"/>
      <c r="FT475" s="114"/>
      <c r="FU475" s="114"/>
      <c r="FV475" s="114"/>
      <c r="FW475" s="114"/>
      <c r="FX475" s="114"/>
      <c r="FY475" s="114"/>
      <c r="FZ475" s="114"/>
      <c r="GA475" s="114"/>
      <c r="GB475" s="114"/>
      <c r="GC475" s="114"/>
      <c r="GD475" s="114"/>
      <c r="GE475" s="114"/>
      <c r="GF475" s="114"/>
      <c r="GG475" s="114"/>
      <c r="GH475" s="114"/>
      <c r="GI475" s="114"/>
      <c r="GJ475" s="114"/>
      <c r="GK475" s="114"/>
      <c r="GL475" s="114"/>
      <c r="GM475" s="114"/>
      <c r="GN475" s="114"/>
      <c r="GO475" s="114"/>
      <c r="GP475" s="114"/>
      <c r="GQ475" s="114"/>
      <c r="GR475" s="114"/>
      <c r="GS475" s="114"/>
      <c r="GT475" s="114"/>
      <c r="GU475" s="114"/>
      <c r="GV475" s="114"/>
      <c r="GW475" s="114"/>
      <c r="GX475" s="114"/>
      <c r="GY475" s="114"/>
      <c r="GZ475" s="114"/>
      <c r="HA475" s="114"/>
      <c r="HB475" s="114"/>
      <c r="HC475" s="114"/>
      <c r="HD475" s="114"/>
      <c r="HE475" s="114"/>
      <c r="HF475" s="114"/>
      <c r="HG475" s="114"/>
      <c r="HH475" s="114"/>
      <c r="HI475" s="114"/>
      <c r="HJ475" s="114"/>
      <c r="HK475" s="114"/>
      <c r="HL475" s="114"/>
      <c r="HM475" s="114"/>
      <c r="HN475" s="114"/>
      <c r="HO475" s="114"/>
      <c r="HP475" s="114"/>
      <c r="HQ475" s="114"/>
      <c r="HR475" s="114"/>
      <c r="HS475" s="114"/>
      <c r="HT475" s="114"/>
      <c r="HU475" s="114"/>
      <c r="HV475" s="114"/>
      <c r="HW475" s="114"/>
      <c r="HX475" s="114"/>
      <c r="HY475" s="114"/>
      <c r="HZ475" s="114"/>
      <c r="IA475" s="114"/>
      <c r="IB475" s="114"/>
      <c r="IC475" s="114"/>
      <c r="ID475" s="114"/>
      <c r="IE475" s="114"/>
      <c r="IF475" s="114"/>
      <c r="IG475" s="114"/>
      <c r="IH475" s="114"/>
      <c r="II475" s="114"/>
      <c r="IJ475" s="114"/>
      <c r="IK475" s="114"/>
      <c r="IL475" s="114"/>
      <c r="IM475" s="114"/>
      <c r="IN475" s="114"/>
      <c r="IO475" s="114"/>
      <c r="IP475" s="114"/>
      <c r="IQ475" s="114"/>
      <c r="IR475" s="114"/>
      <c r="IS475" s="114"/>
      <c r="IT475" s="114"/>
      <c r="IU475" s="114"/>
      <c r="IV475" s="114"/>
      <c r="IW475" s="114"/>
      <c r="IX475" s="114"/>
      <c r="IY475" s="114"/>
      <c r="IZ475" s="114"/>
      <c r="JA475" s="114"/>
      <c r="JB475" s="114"/>
      <c r="JC475" s="114"/>
      <c r="JD475" s="114"/>
      <c r="JE475" s="114"/>
      <c r="JF475" s="114"/>
      <c r="JG475" s="114"/>
      <c r="JH475" s="114"/>
      <c r="JI475" s="114"/>
      <c r="JJ475" s="114"/>
      <c r="JK475" s="114"/>
      <c r="JL475" s="114"/>
      <c r="JM475" s="114"/>
      <c r="JN475" s="114"/>
      <c r="JO475" s="114"/>
      <c r="JP475" s="114"/>
      <c r="JQ475" s="114"/>
      <c r="JR475" s="114"/>
      <c r="JS475" s="114"/>
      <c r="JT475" s="114"/>
      <c r="JU475" s="114"/>
      <c r="JV475" s="114"/>
      <c r="JW475" s="114"/>
      <c r="JX475" s="114"/>
      <c r="JY475" s="114"/>
      <c r="JZ475" s="114"/>
      <c r="KA475" s="114"/>
      <c r="KB475" s="114"/>
      <c r="KC475" s="114"/>
      <c r="KD475" s="114"/>
      <c r="KE475" s="114"/>
      <c r="KF475" s="114"/>
      <c r="KG475" s="114"/>
      <c r="KH475" s="114"/>
      <c r="KI475" s="114"/>
      <c r="KJ475" s="114"/>
      <c r="KK475" s="114"/>
      <c r="KL475" s="114"/>
      <c r="KM475" s="114"/>
      <c r="KN475" s="114"/>
      <c r="KO475" s="114"/>
      <c r="KP475" s="114"/>
      <c r="KQ475" s="114"/>
      <c r="KR475" s="114"/>
      <c r="KS475" s="114"/>
      <c r="KT475" s="114"/>
      <c r="KU475" s="114"/>
      <c r="KV475" s="114"/>
      <c r="KW475" s="114"/>
      <c r="KX475" s="114"/>
      <c r="KY475" s="114"/>
      <c r="KZ475" s="114"/>
      <c r="LA475" s="114"/>
      <c r="LB475" s="114"/>
      <c r="LC475" s="114"/>
    </row>
    <row r="476" spans="1:315" s="139" customFormat="1" ht="25" customHeight="1">
      <c r="A476" s="137"/>
      <c r="B476" s="170"/>
      <c r="C476" s="171"/>
      <c r="D476" s="172"/>
      <c r="E476" s="173"/>
      <c r="F476" s="173"/>
      <c r="G476" s="173"/>
      <c r="H476" s="174"/>
      <c r="I476" s="137"/>
      <c r="J476" s="175" t="str">
        <f t="shared" si="12"/>
        <v/>
      </c>
      <c r="K476" s="176"/>
      <c r="L476" s="177" t="str">
        <f t="shared" si="13"/>
        <v/>
      </c>
      <c r="M476" s="176"/>
      <c r="N476" s="177" t="str">
        <f t="shared" si="14"/>
        <v/>
      </c>
      <c r="O476" s="176"/>
      <c r="P476" s="177" t="str">
        <f t="shared" si="15"/>
        <v/>
      </c>
      <c r="Q476" s="178"/>
      <c r="R476" s="137"/>
      <c r="S476" s="175" t="str">
        <f t="shared" si="16"/>
        <v/>
      </c>
      <c r="T476" s="176"/>
      <c r="U476" s="177" t="str">
        <f t="shared" si="17"/>
        <v/>
      </c>
      <c r="V476" s="176"/>
      <c r="W476" s="177" t="str">
        <f t="shared" si="18"/>
        <v/>
      </c>
      <c r="X476" s="176"/>
      <c r="Y476" s="179" t="str">
        <f t="shared" si="19"/>
        <v/>
      </c>
      <c r="Z476" s="180"/>
      <c r="AA476" s="137"/>
      <c r="AB476" s="181"/>
      <c r="AC476" s="182" t="str">
        <f t="shared" si="10"/>
        <v/>
      </c>
      <c r="AD476" s="183" t="str">
        <f t="shared" si="11"/>
        <v/>
      </c>
      <c r="AE476" s="184"/>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7"/>
      <c r="BE476" s="137"/>
      <c r="BF476" s="137"/>
      <c r="BG476" s="137"/>
      <c r="BH476" s="137"/>
      <c r="BI476" s="137"/>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CH476" s="114"/>
      <c r="CI476" s="114"/>
      <c r="CJ476" s="114"/>
      <c r="CK476" s="114"/>
      <c r="CL476" s="114"/>
      <c r="CM476" s="114"/>
      <c r="CN476" s="114"/>
      <c r="CO476" s="114"/>
      <c r="CP476" s="114"/>
      <c r="CQ476" s="114"/>
      <c r="CR476" s="114"/>
      <c r="CS476" s="114"/>
      <c r="CT476" s="114"/>
      <c r="CU476" s="114"/>
      <c r="CV476" s="114"/>
      <c r="CW476" s="114"/>
      <c r="CX476" s="114"/>
      <c r="CY476" s="114"/>
      <c r="CZ476" s="114"/>
      <c r="DA476" s="114"/>
      <c r="DB476" s="114"/>
      <c r="DC476" s="114"/>
      <c r="DD476" s="114"/>
      <c r="DE476" s="114"/>
      <c r="DF476" s="114"/>
      <c r="DG476" s="114"/>
      <c r="DH476" s="114"/>
      <c r="DI476" s="114"/>
      <c r="DJ476" s="114"/>
      <c r="DK476" s="114"/>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14"/>
      <c r="EH476" s="114"/>
      <c r="EI476" s="114"/>
      <c r="EJ476" s="114"/>
      <c r="EK476" s="114"/>
      <c r="EL476" s="114"/>
      <c r="EM476" s="114"/>
      <c r="EN476" s="114"/>
      <c r="EO476" s="114"/>
      <c r="EP476" s="114"/>
      <c r="EQ476" s="114"/>
      <c r="ER476" s="114"/>
      <c r="ES476" s="114"/>
      <c r="ET476" s="114"/>
      <c r="EU476" s="114"/>
      <c r="EV476" s="114"/>
      <c r="EW476" s="114"/>
      <c r="EX476" s="114"/>
      <c r="EY476" s="114"/>
      <c r="EZ476" s="114"/>
      <c r="FA476" s="114"/>
      <c r="FB476" s="114"/>
      <c r="FC476" s="114"/>
      <c r="FD476" s="114"/>
      <c r="FE476" s="114"/>
      <c r="FF476" s="114"/>
      <c r="FG476" s="114"/>
      <c r="FH476" s="114"/>
      <c r="FI476" s="114"/>
      <c r="FJ476" s="114"/>
      <c r="FK476" s="114"/>
      <c r="FL476" s="114"/>
      <c r="FM476" s="114"/>
      <c r="FN476" s="114"/>
      <c r="FO476" s="114"/>
      <c r="FP476" s="114"/>
      <c r="FQ476" s="114"/>
      <c r="FR476" s="114"/>
      <c r="FS476" s="114"/>
      <c r="FT476" s="114"/>
      <c r="FU476" s="114"/>
      <c r="FV476" s="114"/>
      <c r="FW476" s="114"/>
      <c r="FX476" s="114"/>
      <c r="FY476" s="114"/>
      <c r="FZ476" s="114"/>
      <c r="GA476" s="114"/>
      <c r="GB476" s="114"/>
      <c r="GC476" s="114"/>
      <c r="GD476" s="114"/>
      <c r="GE476" s="114"/>
      <c r="GF476" s="114"/>
      <c r="GG476" s="114"/>
      <c r="GH476" s="114"/>
      <c r="GI476" s="114"/>
      <c r="GJ476" s="114"/>
      <c r="GK476" s="114"/>
      <c r="GL476" s="114"/>
      <c r="GM476" s="114"/>
      <c r="GN476" s="114"/>
      <c r="GO476" s="114"/>
      <c r="GP476" s="114"/>
      <c r="GQ476" s="114"/>
      <c r="GR476" s="114"/>
      <c r="GS476" s="114"/>
      <c r="GT476" s="114"/>
      <c r="GU476" s="114"/>
      <c r="GV476" s="114"/>
      <c r="GW476" s="114"/>
      <c r="GX476" s="114"/>
      <c r="GY476" s="114"/>
      <c r="GZ476" s="114"/>
      <c r="HA476" s="114"/>
      <c r="HB476" s="114"/>
      <c r="HC476" s="114"/>
      <c r="HD476" s="114"/>
      <c r="HE476" s="114"/>
      <c r="HF476" s="114"/>
      <c r="HG476" s="114"/>
      <c r="HH476" s="114"/>
      <c r="HI476" s="114"/>
      <c r="HJ476" s="114"/>
      <c r="HK476" s="114"/>
      <c r="HL476" s="114"/>
      <c r="HM476" s="114"/>
      <c r="HN476" s="114"/>
      <c r="HO476" s="114"/>
      <c r="HP476" s="114"/>
      <c r="HQ476" s="114"/>
      <c r="HR476" s="114"/>
      <c r="HS476" s="114"/>
      <c r="HT476" s="114"/>
      <c r="HU476" s="114"/>
      <c r="HV476" s="114"/>
      <c r="HW476" s="114"/>
      <c r="HX476" s="114"/>
      <c r="HY476" s="114"/>
      <c r="HZ476" s="114"/>
      <c r="IA476" s="114"/>
      <c r="IB476" s="114"/>
      <c r="IC476" s="114"/>
      <c r="ID476" s="114"/>
      <c r="IE476" s="114"/>
      <c r="IF476" s="114"/>
      <c r="IG476" s="114"/>
      <c r="IH476" s="114"/>
      <c r="II476" s="114"/>
      <c r="IJ476" s="114"/>
      <c r="IK476" s="114"/>
      <c r="IL476" s="114"/>
      <c r="IM476" s="114"/>
      <c r="IN476" s="114"/>
      <c r="IO476" s="114"/>
      <c r="IP476" s="114"/>
      <c r="IQ476" s="114"/>
      <c r="IR476" s="114"/>
      <c r="IS476" s="114"/>
      <c r="IT476" s="114"/>
      <c r="IU476" s="114"/>
      <c r="IV476" s="114"/>
      <c r="IW476" s="114"/>
      <c r="IX476" s="114"/>
      <c r="IY476" s="114"/>
      <c r="IZ476" s="114"/>
      <c r="JA476" s="114"/>
      <c r="JB476" s="114"/>
      <c r="JC476" s="114"/>
      <c r="JD476" s="114"/>
      <c r="JE476" s="114"/>
      <c r="JF476" s="114"/>
      <c r="JG476" s="114"/>
      <c r="JH476" s="114"/>
      <c r="JI476" s="114"/>
      <c r="JJ476" s="114"/>
      <c r="JK476" s="114"/>
      <c r="JL476" s="114"/>
      <c r="JM476" s="114"/>
      <c r="JN476" s="114"/>
      <c r="JO476" s="114"/>
      <c r="JP476" s="114"/>
      <c r="JQ476" s="114"/>
      <c r="JR476" s="114"/>
      <c r="JS476" s="114"/>
      <c r="JT476" s="114"/>
      <c r="JU476" s="114"/>
      <c r="JV476" s="114"/>
      <c r="JW476" s="114"/>
      <c r="JX476" s="114"/>
      <c r="JY476" s="114"/>
      <c r="JZ476" s="114"/>
      <c r="KA476" s="114"/>
      <c r="KB476" s="114"/>
      <c r="KC476" s="114"/>
      <c r="KD476" s="114"/>
      <c r="KE476" s="114"/>
      <c r="KF476" s="114"/>
      <c r="KG476" s="114"/>
      <c r="KH476" s="114"/>
      <c r="KI476" s="114"/>
      <c r="KJ476" s="114"/>
      <c r="KK476" s="114"/>
      <c r="KL476" s="114"/>
      <c r="KM476" s="114"/>
      <c r="KN476" s="114"/>
      <c r="KO476" s="114"/>
      <c r="KP476" s="114"/>
      <c r="KQ476" s="114"/>
      <c r="KR476" s="114"/>
      <c r="KS476" s="114"/>
      <c r="KT476" s="114"/>
      <c r="KU476" s="114"/>
      <c r="KV476" s="114"/>
      <c r="KW476" s="114"/>
      <c r="KX476" s="114"/>
      <c r="KY476" s="114"/>
      <c r="KZ476" s="114"/>
      <c r="LA476" s="114"/>
      <c r="LB476" s="114"/>
      <c r="LC476" s="114"/>
    </row>
    <row r="477" spans="1:315" s="139" customFormat="1" ht="25" customHeight="1">
      <c r="A477" s="137"/>
      <c r="B477" s="170"/>
      <c r="C477" s="171"/>
      <c r="D477" s="172"/>
      <c r="E477" s="173"/>
      <c r="F477" s="173"/>
      <c r="G477" s="173"/>
      <c r="H477" s="174"/>
      <c r="I477" s="137"/>
      <c r="J477" s="175" t="str">
        <f t="shared" si="12"/>
        <v/>
      </c>
      <c r="K477" s="176"/>
      <c r="L477" s="177" t="str">
        <f t="shared" si="13"/>
        <v/>
      </c>
      <c r="M477" s="176"/>
      <c r="N477" s="177" t="str">
        <f t="shared" si="14"/>
        <v/>
      </c>
      <c r="O477" s="176"/>
      <c r="P477" s="177" t="str">
        <f t="shared" si="15"/>
        <v/>
      </c>
      <c r="Q477" s="178"/>
      <c r="R477" s="137"/>
      <c r="S477" s="175" t="str">
        <f t="shared" si="16"/>
        <v/>
      </c>
      <c r="T477" s="176"/>
      <c r="U477" s="177" t="str">
        <f t="shared" si="17"/>
        <v/>
      </c>
      <c r="V477" s="176"/>
      <c r="W477" s="177" t="str">
        <f t="shared" si="18"/>
        <v/>
      </c>
      <c r="X477" s="176"/>
      <c r="Y477" s="179" t="str">
        <f t="shared" si="19"/>
        <v/>
      </c>
      <c r="Z477" s="180"/>
      <c r="AA477" s="137"/>
      <c r="AB477" s="181"/>
      <c r="AC477" s="182" t="str">
        <f t="shared" si="10"/>
        <v/>
      </c>
      <c r="AD477" s="183" t="str">
        <f t="shared" si="11"/>
        <v/>
      </c>
      <c r="AE477" s="184"/>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7"/>
      <c r="BE477" s="137"/>
      <c r="BF477" s="137"/>
      <c r="BG477" s="137"/>
      <c r="BH477" s="137"/>
      <c r="BI477" s="137"/>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c r="EV477" s="114"/>
      <c r="EW477" s="114"/>
      <c r="EX477" s="114"/>
      <c r="EY477" s="114"/>
      <c r="EZ477" s="114"/>
      <c r="FA477" s="114"/>
      <c r="FB477" s="114"/>
      <c r="FC477" s="114"/>
      <c r="FD477" s="114"/>
      <c r="FE477" s="114"/>
      <c r="FF477" s="114"/>
      <c r="FG477" s="114"/>
      <c r="FH477" s="114"/>
      <c r="FI477" s="114"/>
      <c r="FJ477" s="114"/>
      <c r="FK477" s="114"/>
      <c r="FL477" s="114"/>
      <c r="FM477" s="114"/>
      <c r="FN477" s="114"/>
      <c r="FO477" s="114"/>
      <c r="FP477" s="114"/>
      <c r="FQ477" s="114"/>
      <c r="FR477" s="114"/>
      <c r="FS477" s="114"/>
      <c r="FT477" s="114"/>
      <c r="FU477" s="114"/>
      <c r="FV477" s="114"/>
      <c r="FW477" s="114"/>
      <c r="FX477" s="114"/>
      <c r="FY477" s="114"/>
      <c r="FZ477" s="114"/>
      <c r="GA477" s="114"/>
      <c r="GB477" s="114"/>
      <c r="GC477" s="114"/>
      <c r="GD477" s="114"/>
      <c r="GE477" s="114"/>
      <c r="GF477" s="114"/>
      <c r="GG477" s="114"/>
      <c r="GH477" s="114"/>
      <c r="GI477" s="114"/>
      <c r="GJ477" s="114"/>
      <c r="GK477" s="114"/>
      <c r="GL477" s="114"/>
      <c r="GM477" s="114"/>
      <c r="GN477" s="114"/>
      <c r="GO477" s="114"/>
      <c r="GP477" s="114"/>
      <c r="GQ477" s="114"/>
      <c r="GR477" s="114"/>
      <c r="GS477" s="114"/>
      <c r="GT477" s="114"/>
      <c r="GU477" s="114"/>
      <c r="GV477" s="114"/>
      <c r="GW477" s="114"/>
      <c r="GX477" s="114"/>
      <c r="GY477" s="114"/>
      <c r="GZ477" s="114"/>
      <c r="HA477" s="114"/>
      <c r="HB477" s="114"/>
      <c r="HC477" s="114"/>
      <c r="HD477" s="114"/>
      <c r="HE477" s="114"/>
      <c r="HF477" s="114"/>
      <c r="HG477" s="114"/>
      <c r="HH477" s="114"/>
      <c r="HI477" s="114"/>
      <c r="HJ477" s="114"/>
      <c r="HK477" s="114"/>
      <c r="HL477" s="114"/>
      <c r="HM477" s="114"/>
      <c r="HN477" s="114"/>
      <c r="HO477" s="114"/>
      <c r="HP477" s="114"/>
      <c r="HQ477" s="114"/>
      <c r="HR477" s="114"/>
      <c r="HS477" s="114"/>
      <c r="HT477" s="114"/>
      <c r="HU477" s="114"/>
      <c r="HV477" s="114"/>
      <c r="HW477" s="114"/>
      <c r="HX477" s="114"/>
      <c r="HY477" s="114"/>
      <c r="HZ477" s="114"/>
      <c r="IA477" s="114"/>
      <c r="IB477" s="114"/>
      <c r="IC477" s="114"/>
      <c r="ID477" s="114"/>
      <c r="IE477" s="114"/>
      <c r="IF477" s="114"/>
      <c r="IG477" s="114"/>
      <c r="IH477" s="114"/>
      <c r="II477" s="114"/>
      <c r="IJ477" s="114"/>
      <c r="IK477" s="114"/>
      <c r="IL477" s="114"/>
      <c r="IM477" s="114"/>
      <c r="IN477" s="114"/>
      <c r="IO477" s="114"/>
      <c r="IP477" s="114"/>
      <c r="IQ477" s="114"/>
      <c r="IR477" s="114"/>
      <c r="IS477" s="114"/>
      <c r="IT477" s="114"/>
      <c r="IU477" s="114"/>
      <c r="IV477" s="114"/>
      <c r="IW477" s="114"/>
      <c r="IX477" s="114"/>
      <c r="IY477" s="114"/>
      <c r="IZ477" s="114"/>
      <c r="JA477" s="114"/>
      <c r="JB477" s="114"/>
      <c r="JC477" s="114"/>
      <c r="JD477" s="114"/>
      <c r="JE477" s="114"/>
      <c r="JF477" s="114"/>
      <c r="JG477" s="114"/>
      <c r="JH477" s="114"/>
      <c r="JI477" s="114"/>
      <c r="JJ477" s="114"/>
      <c r="JK477" s="114"/>
      <c r="JL477" s="114"/>
      <c r="JM477" s="114"/>
      <c r="JN477" s="114"/>
      <c r="JO477" s="114"/>
      <c r="JP477" s="114"/>
      <c r="JQ477" s="114"/>
      <c r="JR477" s="114"/>
      <c r="JS477" s="114"/>
      <c r="JT477" s="114"/>
      <c r="JU477" s="114"/>
      <c r="JV477" s="114"/>
      <c r="JW477" s="114"/>
      <c r="JX477" s="114"/>
      <c r="JY477" s="114"/>
      <c r="JZ477" s="114"/>
      <c r="KA477" s="114"/>
      <c r="KB477" s="114"/>
      <c r="KC477" s="114"/>
      <c r="KD477" s="114"/>
      <c r="KE477" s="114"/>
      <c r="KF477" s="114"/>
      <c r="KG477" s="114"/>
      <c r="KH477" s="114"/>
      <c r="KI477" s="114"/>
      <c r="KJ477" s="114"/>
      <c r="KK477" s="114"/>
      <c r="KL477" s="114"/>
      <c r="KM477" s="114"/>
      <c r="KN477" s="114"/>
      <c r="KO477" s="114"/>
      <c r="KP477" s="114"/>
      <c r="KQ477" s="114"/>
      <c r="KR477" s="114"/>
      <c r="KS477" s="114"/>
      <c r="KT477" s="114"/>
      <c r="KU477" s="114"/>
      <c r="KV477" s="114"/>
      <c r="KW477" s="114"/>
      <c r="KX477" s="114"/>
      <c r="KY477" s="114"/>
      <c r="KZ477" s="114"/>
      <c r="LA477" s="114"/>
      <c r="LB477" s="114"/>
      <c r="LC477" s="114"/>
    </row>
    <row r="478" spans="1:315" s="139" customFormat="1" ht="25" customHeight="1">
      <c r="A478" s="137"/>
      <c r="B478" s="170"/>
      <c r="C478" s="171"/>
      <c r="D478" s="172"/>
      <c r="E478" s="173"/>
      <c r="F478" s="173"/>
      <c r="G478" s="173"/>
      <c r="H478" s="174"/>
      <c r="I478" s="137"/>
      <c r="J478" s="175" t="str">
        <f t="shared" si="12"/>
        <v/>
      </c>
      <c r="K478" s="176"/>
      <c r="L478" s="177" t="str">
        <f t="shared" si="13"/>
        <v/>
      </c>
      <c r="M478" s="176"/>
      <c r="N478" s="177" t="str">
        <f t="shared" si="14"/>
        <v/>
      </c>
      <c r="O478" s="176"/>
      <c r="P478" s="177" t="str">
        <f t="shared" si="15"/>
        <v/>
      </c>
      <c r="Q478" s="178"/>
      <c r="R478" s="137"/>
      <c r="S478" s="175" t="str">
        <f t="shared" si="16"/>
        <v/>
      </c>
      <c r="T478" s="176"/>
      <c r="U478" s="177" t="str">
        <f t="shared" si="17"/>
        <v/>
      </c>
      <c r="V478" s="176"/>
      <c r="W478" s="177" t="str">
        <f t="shared" si="18"/>
        <v/>
      </c>
      <c r="X478" s="176"/>
      <c r="Y478" s="179" t="str">
        <f t="shared" si="19"/>
        <v/>
      </c>
      <c r="Z478" s="180"/>
      <c r="AA478" s="137"/>
      <c r="AB478" s="181"/>
      <c r="AC478" s="182" t="str">
        <f t="shared" si="10"/>
        <v/>
      </c>
      <c r="AD478" s="183" t="str">
        <f t="shared" si="11"/>
        <v/>
      </c>
      <c r="AE478" s="184"/>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7"/>
      <c r="BE478" s="137"/>
      <c r="BF478" s="137"/>
      <c r="BG478" s="137"/>
      <c r="BH478" s="137"/>
      <c r="BI478" s="137"/>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114"/>
      <c r="DA478" s="114"/>
      <c r="DB478" s="114"/>
      <c r="DC478" s="114"/>
      <c r="DD478" s="114"/>
      <c r="DE478" s="114"/>
      <c r="DF478" s="114"/>
      <c r="DG478" s="114"/>
      <c r="DH478" s="114"/>
      <c r="DI478" s="114"/>
      <c r="DJ478" s="114"/>
      <c r="DK478" s="114"/>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14"/>
      <c r="EH478" s="114"/>
      <c r="EI478" s="114"/>
      <c r="EJ478" s="114"/>
      <c r="EK478" s="114"/>
      <c r="EL478" s="114"/>
      <c r="EM478" s="114"/>
      <c r="EN478" s="114"/>
      <c r="EO478" s="114"/>
      <c r="EP478" s="114"/>
      <c r="EQ478" s="114"/>
      <c r="ER478" s="114"/>
      <c r="ES478" s="114"/>
      <c r="ET478" s="114"/>
      <c r="EU478" s="114"/>
      <c r="EV478" s="114"/>
      <c r="EW478" s="114"/>
      <c r="EX478" s="114"/>
      <c r="EY478" s="114"/>
      <c r="EZ478" s="114"/>
      <c r="FA478" s="114"/>
      <c r="FB478" s="114"/>
      <c r="FC478" s="114"/>
      <c r="FD478" s="114"/>
      <c r="FE478" s="114"/>
      <c r="FF478" s="114"/>
      <c r="FG478" s="114"/>
      <c r="FH478" s="114"/>
      <c r="FI478" s="114"/>
      <c r="FJ478" s="114"/>
      <c r="FK478" s="114"/>
      <c r="FL478" s="114"/>
      <c r="FM478" s="114"/>
      <c r="FN478" s="114"/>
      <c r="FO478" s="114"/>
      <c r="FP478" s="114"/>
      <c r="FQ478" s="114"/>
      <c r="FR478" s="114"/>
      <c r="FS478" s="114"/>
      <c r="FT478" s="114"/>
      <c r="FU478" s="114"/>
      <c r="FV478" s="114"/>
      <c r="FW478" s="114"/>
      <c r="FX478" s="114"/>
      <c r="FY478" s="114"/>
      <c r="FZ478" s="114"/>
      <c r="GA478" s="114"/>
      <c r="GB478" s="114"/>
      <c r="GC478" s="114"/>
      <c r="GD478" s="114"/>
      <c r="GE478" s="114"/>
      <c r="GF478" s="114"/>
      <c r="GG478" s="114"/>
      <c r="GH478" s="114"/>
      <c r="GI478" s="114"/>
      <c r="GJ478" s="114"/>
      <c r="GK478" s="114"/>
      <c r="GL478" s="114"/>
      <c r="GM478" s="114"/>
      <c r="GN478" s="114"/>
      <c r="GO478" s="114"/>
      <c r="GP478" s="114"/>
      <c r="GQ478" s="114"/>
      <c r="GR478" s="114"/>
      <c r="GS478" s="114"/>
      <c r="GT478" s="114"/>
      <c r="GU478" s="114"/>
      <c r="GV478" s="114"/>
      <c r="GW478" s="114"/>
      <c r="GX478" s="114"/>
      <c r="GY478" s="114"/>
      <c r="GZ478" s="114"/>
      <c r="HA478" s="114"/>
      <c r="HB478" s="114"/>
      <c r="HC478" s="114"/>
      <c r="HD478" s="114"/>
      <c r="HE478" s="114"/>
      <c r="HF478" s="114"/>
      <c r="HG478" s="114"/>
      <c r="HH478" s="114"/>
      <c r="HI478" s="114"/>
      <c r="HJ478" s="114"/>
      <c r="HK478" s="114"/>
      <c r="HL478" s="114"/>
      <c r="HM478" s="114"/>
      <c r="HN478" s="114"/>
      <c r="HO478" s="114"/>
      <c r="HP478" s="114"/>
      <c r="HQ478" s="114"/>
      <c r="HR478" s="114"/>
      <c r="HS478" s="114"/>
      <c r="HT478" s="114"/>
      <c r="HU478" s="114"/>
      <c r="HV478" s="114"/>
      <c r="HW478" s="114"/>
      <c r="HX478" s="114"/>
      <c r="HY478" s="114"/>
      <c r="HZ478" s="114"/>
      <c r="IA478" s="114"/>
      <c r="IB478" s="114"/>
      <c r="IC478" s="114"/>
      <c r="ID478" s="114"/>
      <c r="IE478" s="114"/>
      <c r="IF478" s="114"/>
      <c r="IG478" s="114"/>
      <c r="IH478" s="114"/>
      <c r="II478" s="114"/>
      <c r="IJ478" s="114"/>
      <c r="IK478" s="114"/>
      <c r="IL478" s="114"/>
      <c r="IM478" s="114"/>
      <c r="IN478" s="114"/>
      <c r="IO478" s="114"/>
      <c r="IP478" s="114"/>
      <c r="IQ478" s="114"/>
      <c r="IR478" s="114"/>
      <c r="IS478" s="114"/>
      <c r="IT478" s="114"/>
      <c r="IU478" s="114"/>
      <c r="IV478" s="114"/>
      <c r="IW478" s="114"/>
      <c r="IX478" s="114"/>
      <c r="IY478" s="114"/>
      <c r="IZ478" s="114"/>
      <c r="JA478" s="114"/>
      <c r="JB478" s="114"/>
      <c r="JC478" s="114"/>
      <c r="JD478" s="114"/>
      <c r="JE478" s="114"/>
      <c r="JF478" s="114"/>
      <c r="JG478" s="114"/>
      <c r="JH478" s="114"/>
      <c r="JI478" s="114"/>
      <c r="JJ478" s="114"/>
      <c r="JK478" s="114"/>
      <c r="JL478" s="114"/>
      <c r="JM478" s="114"/>
      <c r="JN478" s="114"/>
      <c r="JO478" s="114"/>
      <c r="JP478" s="114"/>
      <c r="JQ478" s="114"/>
      <c r="JR478" s="114"/>
      <c r="JS478" s="114"/>
      <c r="JT478" s="114"/>
      <c r="JU478" s="114"/>
      <c r="JV478" s="114"/>
      <c r="JW478" s="114"/>
      <c r="JX478" s="114"/>
      <c r="JY478" s="114"/>
      <c r="JZ478" s="114"/>
      <c r="KA478" s="114"/>
      <c r="KB478" s="114"/>
      <c r="KC478" s="114"/>
      <c r="KD478" s="114"/>
      <c r="KE478" s="114"/>
      <c r="KF478" s="114"/>
      <c r="KG478" s="114"/>
      <c r="KH478" s="114"/>
      <c r="KI478" s="114"/>
      <c r="KJ478" s="114"/>
      <c r="KK478" s="114"/>
      <c r="KL478" s="114"/>
      <c r="KM478" s="114"/>
      <c r="KN478" s="114"/>
      <c r="KO478" s="114"/>
      <c r="KP478" s="114"/>
      <c r="KQ478" s="114"/>
      <c r="KR478" s="114"/>
      <c r="KS478" s="114"/>
      <c r="KT478" s="114"/>
      <c r="KU478" s="114"/>
      <c r="KV478" s="114"/>
      <c r="KW478" s="114"/>
      <c r="KX478" s="114"/>
      <c r="KY478" s="114"/>
      <c r="KZ478" s="114"/>
      <c r="LA478" s="114"/>
      <c r="LB478" s="114"/>
      <c r="LC478" s="114"/>
    </row>
    <row r="479" spans="1:315" s="139" customFormat="1" ht="25" customHeight="1">
      <c r="A479" s="137"/>
      <c r="B479" s="170"/>
      <c r="C479" s="171"/>
      <c r="D479" s="172"/>
      <c r="E479" s="173"/>
      <c r="F479" s="173"/>
      <c r="G479" s="173"/>
      <c r="H479" s="174"/>
      <c r="I479" s="137"/>
      <c r="J479" s="175" t="str">
        <f t="shared" si="12"/>
        <v/>
      </c>
      <c r="K479" s="176"/>
      <c r="L479" s="177" t="str">
        <f t="shared" si="13"/>
        <v/>
      </c>
      <c r="M479" s="176"/>
      <c r="N479" s="177" t="str">
        <f t="shared" si="14"/>
        <v/>
      </c>
      <c r="O479" s="176"/>
      <c r="P479" s="177" t="str">
        <f t="shared" si="15"/>
        <v/>
      </c>
      <c r="Q479" s="178"/>
      <c r="R479" s="137"/>
      <c r="S479" s="175" t="str">
        <f t="shared" si="16"/>
        <v/>
      </c>
      <c r="T479" s="176"/>
      <c r="U479" s="177" t="str">
        <f t="shared" si="17"/>
        <v/>
      </c>
      <c r="V479" s="176"/>
      <c r="W479" s="177" t="str">
        <f t="shared" si="18"/>
        <v/>
      </c>
      <c r="X479" s="176"/>
      <c r="Y479" s="179" t="str">
        <f t="shared" si="19"/>
        <v/>
      </c>
      <c r="Z479" s="180"/>
      <c r="AA479" s="137"/>
      <c r="AB479" s="181"/>
      <c r="AC479" s="182" t="str">
        <f t="shared" si="10"/>
        <v/>
      </c>
      <c r="AD479" s="183" t="str">
        <f t="shared" si="11"/>
        <v/>
      </c>
      <c r="AE479" s="184"/>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7"/>
      <c r="BE479" s="137"/>
      <c r="BF479" s="137"/>
      <c r="BG479" s="137"/>
      <c r="BH479" s="137"/>
      <c r="BI479" s="137"/>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114"/>
      <c r="DA479" s="114"/>
      <c r="DB479" s="114"/>
      <c r="DC479" s="114"/>
      <c r="DD479" s="114"/>
      <c r="DE479" s="114"/>
      <c r="DF479" s="114"/>
      <c r="DG479" s="114"/>
      <c r="DH479" s="114"/>
      <c r="DI479" s="114"/>
      <c r="DJ479" s="114"/>
      <c r="DK479" s="114"/>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14"/>
      <c r="EH479" s="114"/>
      <c r="EI479" s="114"/>
      <c r="EJ479" s="114"/>
      <c r="EK479" s="114"/>
      <c r="EL479" s="114"/>
      <c r="EM479" s="114"/>
      <c r="EN479" s="114"/>
      <c r="EO479" s="114"/>
      <c r="EP479" s="114"/>
      <c r="EQ479" s="114"/>
      <c r="ER479" s="114"/>
      <c r="ES479" s="114"/>
      <c r="ET479" s="114"/>
      <c r="EU479" s="114"/>
      <c r="EV479" s="114"/>
      <c r="EW479" s="114"/>
      <c r="EX479" s="114"/>
      <c r="EY479" s="114"/>
      <c r="EZ479" s="114"/>
      <c r="FA479" s="114"/>
      <c r="FB479" s="114"/>
      <c r="FC479" s="114"/>
      <c r="FD479" s="114"/>
      <c r="FE479" s="114"/>
      <c r="FF479" s="114"/>
      <c r="FG479" s="114"/>
      <c r="FH479" s="114"/>
      <c r="FI479" s="114"/>
      <c r="FJ479" s="114"/>
      <c r="FK479" s="114"/>
      <c r="FL479" s="114"/>
      <c r="FM479" s="114"/>
      <c r="FN479" s="114"/>
      <c r="FO479" s="114"/>
      <c r="FP479" s="114"/>
      <c r="FQ479" s="114"/>
      <c r="FR479" s="114"/>
      <c r="FS479" s="114"/>
      <c r="FT479" s="114"/>
      <c r="FU479" s="114"/>
      <c r="FV479" s="114"/>
      <c r="FW479" s="114"/>
      <c r="FX479" s="114"/>
      <c r="FY479" s="114"/>
      <c r="FZ479" s="114"/>
      <c r="GA479" s="114"/>
      <c r="GB479" s="114"/>
      <c r="GC479" s="114"/>
      <c r="GD479" s="114"/>
      <c r="GE479" s="114"/>
      <c r="GF479" s="114"/>
      <c r="GG479" s="114"/>
      <c r="GH479" s="114"/>
      <c r="GI479" s="114"/>
      <c r="GJ479" s="114"/>
      <c r="GK479" s="114"/>
      <c r="GL479" s="114"/>
      <c r="GM479" s="114"/>
      <c r="GN479" s="114"/>
      <c r="GO479" s="114"/>
      <c r="GP479" s="114"/>
      <c r="GQ479" s="114"/>
      <c r="GR479" s="114"/>
      <c r="GS479" s="114"/>
      <c r="GT479" s="114"/>
      <c r="GU479" s="114"/>
      <c r="GV479" s="114"/>
      <c r="GW479" s="114"/>
      <c r="GX479" s="114"/>
      <c r="GY479" s="114"/>
      <c r="GZ479" s="114"/>
      <c r="HA479" s="114"/>
      <c r="HB479" s="114"/>
      <c r="HC479" s="114"/>
      <c r="HD479" s="114"/>
      <c r="HE479" s="114"/>
      <c r="HF479" s="114"/>
      <c r="HG479" s="114"/>
      <c r="HH479" s="114"/>
      <c r="HI479" s="114"/>
      <c r="HJ479" s="114"/>
      <c r="HK479" s="114"/>
      <c r="HL479" s="114"/>
      <c r="HM479" s="114"/>
      <c r="HN479" s="114"/>
      <c r="HO479" s="114"/>
      <c r="HP479" s="114"/>
      <c r="HQ479" s="114"/>
      <c r="HR479" s="114"/>
      <c r="HS479" s="114"/>
      <c r="HT479" s="114"/>
      <c r="HU479" s="114"/>
      <c r="HV479" s="114"/>
      <c r="HW479" s="114"/>
      <c r="HX479" s="114"/>
      <c r="HY479" s="114"/>
      <c r="HZ479" s="114"/>
      <c r="IA479" s="114"/>
      <c r="IB479" s="114"/>
      <c r="IC479" s="114"/>
      <c r="ID479" s="114"/>
      <c r="IE479" s="114"/>
      <c r="IF479" s="114"/>
      <c r="IG479" s="114"/>
      <c r="IH479" s="114"/>
      <c r="II479" s="114"/>
      <c r="IJ479" s="114"/>
      <c r="IK479" s="114"/>
      <c r="IL479" s="114"/>
      <c r="IM479" s="114"/>
      <c r="IN479" s="114"/>
      <c r="IO479" s="114"/>
      <c r="IP479" s="114"/>
      <c r="IQ479" s="114"/>
      <c r="IR479" s="114"/>
      <c r="IS479" s="114"/>
      <c r="IT479" s="114"/>
      <c r="IU479" s="114"/>
      <c r="IV479" s="114"/>
      <c r="IW479" s="114"/>
      <c r="IX479" s="114"/>
      <c r="IY479" s="114"/>
      <c r="IZ479" s="114"/>
      <c r="JA479" s="114"/>
      <c r="JB479" s="114"/>
      <c r="JC479" s="114"/>
      <c r="JD479" s="114"/>
      <c r="JE479" s="114"/>
      <c r="JF479" s="114"/>
      <c r="JG479" s="114"/>
      <c r="JH479" s="114"/>
      <c r="JI479" s="114"/>
      <c r="JJ479" s="114"/>
      <c r="JK479" s="114"/>
      <c r="JL479" s="114"/>
      <c r="JM479" s="114"/>
      <c r="JN479" s="114"/>
      <c r="JO479" s="114"/>
      <c r="JP479" s="114"/>
      <c r="JQ479" s="114"/>
      <c r="JR479" s="114"/>
      <c r="JS479" s="114"/>
      <c r="JT479" s="114"/>
      <c r="JU479" s="114"/>
      <c r="JV479" s="114"/>
      <c r="JW479" s="114"/>
      <c r="JX479" s="114"/>
      <c r="JY479" s="114"/>
      <c r="JZ479" s="114"/>
      <c r="KA479" s="114"/>
      <c r="KB479" s="114"/>
      <c r="KC479" s="114"/>
      <c r="KD479" s="114"/>
      <c r="KE479" s="114"/>
      <c r="KF479" s="114"/>
      <c r="KG479" s="114"/>
      <c r="KH479" s="114"/>
      <c r="KI479" s="114"/>
      <c r="KJ479" s="114"/>
      <c r="KK479" s="114"/>
      <c r="KL479" s="114"/>
      <c r="KM479" s="114"/>
      <c r="KN479" s="114"/>
      <c r="KO479" s="114"/>
      <c r="KP479" s="114"/>
      <c r="KQ479" s="114"/>
      <c r="KR479" s="114"/>
      <c r="KS479" s="114"/>
      <c r="KT479" s="114"/>
      <c r="KU479" s="114"/>
      <c r="KV479" s="114"/>
      <c r="KW479" s="114"/>
      <c r="KX479" s="114"/>
      <c r="KY479" s="114"/>
      <c r="KZ479" s="114"/>
      <c r="LA479" s="114"/>
      <c r="LB479" s="114"/>
      <c r="LC479" s="114"/>
    </row>
    <row r="480" spans="1:315" s="139" customFormat="1" ht="25" customHeight="1">
      <c r="A480" s="137"/>
      <c r="B480" s="170"/>
      <c r="C480" s="171"/>
      <c r="D480" s="172"/>
      <c r="E480" s="173"/>
      <c r="F480" s="173"/>
      <c r="G480" s="173"/>
      <c r="H480" s="174"/>
      <c r="I480" s="137"/>
      <c r="J480" s="175" t="str">
        <f t="shared" si="12"/>
        <v/>
      </c>
      <c r="K480" s="176"/>
      <c r="L480" s="177" t="str">
        <f t="shared" si="13"/>
        <v/>
      </c>
      <c r="M480" s="176"/>
      <c r="N480" s="177" t="str">
        <f t="shared" si="14"/>
        <v/>
      </c>
      <c r="O480" s="176"/>
      <c r="P480" s="177" t="str">
        <f t="shared" si="15"/>
        <v/>
      </c>
      <c r="Q480" s="178"/>
      <c r="R480" s="137"/>
      <c r="S480" s="175" t="str">
        <f t="shared" si="16"/>
        <v/>
      </c>
      <c r="T480" s="176"/>
      <c r="U480" s="177" t="str">
        <f t="shared" si="17"/>
        <v/>
      </c>
      <c r="V480" s="176"/>
      <c r="W480" s="177" t="str">
        <f t="shared" si="18"/>
        <v/>
      </c>
      <c r="X480" s="176"/>
      <c r="Y480" s="179" t="str">
        <f t="shared" si="19"/>
        <v/>
      </c>
      <c r="Z480" s="180"/>
      <c r="AA480" s="137"/>
      <c r="AB480" s="181"/>
      <c r="AC480" s="182" t="str">
        <f t="shared" si="10"/>
        <v/>
      </c>
      <c r="AD480" s="183" t="str">
        <f t="shared" si="11"/>
        <v/>
      </c>
      <c r="AE480" s="184"/>
      <c r="AF480" s="137"/>
      <c r="AG480" s="137"/>
      <c r="AH480" s="137"/>
      <c r="AI480" s="137"/>
      <c r="AJ480" s="137"/>
      <c r="AK480" s="137"/>
      <c r="AL480" s="137"/>
      <c r="AM480" s="137"/>
      <c r="AN480" s="137"/>
      <c r="AO480" s="137"/>
      <c r="AP480" s="137"/>
      <c r="AQ480" s="137"/>
      <c r="AR480" s="137"/>
      <c r="AS480" s="137"/>
      <c r="AT480" s="137"/>
      <c r="AU480" s="137"/>
      <c r="AV480" s="137"/>
      <c r="AW480" s="137"/>
      <c r="AX480" s="137"/>
      <c r="AY480" s="137"/>
      <c r="AZ480" s="137"/>
      <c r="BA480" s="137"/>
      <c r="BB480" s="137"/>
      <c r="BC480" s="137"/>
      <c r="BD480" s="137"/>
      <c r="BE480" s="137"/>
      <c r="BF480" s="137"/>
      <c r="BG480" s="137"/>
      <c r="BH480" s="137"/>
      <c r="BI480" s="137"/>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c r="EV480" s="114"/>
      <c r="EW480" s="114"/>
      <c r="EX480" s="114"/>
      <c r="EY480" s="114"/>
      <c r="EZ480" s="114"/>
      <c r="FA480" s="114"/>
      <c r="FB480" s="114"/>
      <c r="FC480" s="114"/>
      <c r="FD480" s="114"/>
      <c r="FE480" s="114"/>
      <c r="FF480" s="114"/>
      <c r="FG480" s="114"/>
      <c r="FH480" s="114"/>
      <c r="FI480" s="114"/>
      <c r="FJ480" s="114"/>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c r="IC480" s="114"/>
      <c r="ID480" s="114"/>
      <c r="IE480" s="114"/>
      <c r="IF480" s="114"/>
      <c r="IG480" s="114"/>
      <c r="IH480" s="114"/>
      <c r="II480" s="114"/>
      <c r="IJ480" s="114"/>
      <c r="IK480" s="114"/>
      <c r="IL480" s="114"/>
      <c r="IM480" s="114"/>
      <c r="IN480" s="114"/>
      <c r="IO480" s="114"/>
      <c r="IP480" s="114"/>
      <c r="IQ480" s="114"/>
      <c r="IR480" s="114"/>
      <c r="IS480" s="114"/>
      <c r="IT480" s="114"/>
      <c r="IU480" s="114"/>
      <c r="IV480" s="114"/>
      <c r="IW480" s="114"/>
      <c r="IX480" s="114"/>
      <c r="IY480" s="114"/>
      <c r="IZ480" s="114"/>
      <c r="JA480" s="114"/>
      <c r="JB480" s="114"/>
      <c r="JC480" s="114"/>
      <c r="JD480" s="114"/>
      <c r="JE480" s="114"/>
      <c r="JF480" s="114"/>
      <c r="JG480" s="114"/>
      <c r="JH480" s="114"/>
      <c r="JI480" s="114"/>
      <c r="JJ480" s="114"/>
      <c r="JK480" s="114"/>
      <c r="JL480" s="114"/>
      <c r="JM480" s="114"/>
      <c r="JN480" s="114"/>
      <c r="JO480" s="114"/>
      <c r="JP480" s="114"/>
      <c r="JQ480" s="114"/>
      <c r="JR480" s="114"/>
      <c r="JS480" s="114"/>
      <c r="JT480" s="114"/>
      <c r="JU480" s="114"/>
      <c r="JV480" s="114"/>
      <c r="JW480" s="114"/>
      <c r="JX480" s="114"/>
      <c r="JY480" s="114"/>
      <c r="JZ480" s="114"/>
      <c r="KA480" s="114"/>
      <c r="KB480" s="114"/>
      <c r="KC480" s="114"/>
      <c r="KD480" s="114"/>
      <c r="KE480" s="114"/>
      <c r="KF480" s="114"/>
      <c r="KG480" s="114"/>
      <c r="KH480" s="114"/>
      <c r="KI480" s="114"/>
      <c r="KJ480" s="114"/>
      <c r="KK480" s="114"/>
      <c r="KL480" s="114"/>
      <c r="KM480" s="114"/>
      <c r="KN480" s="114"/>
      <c r="KO480" s="114"/>
      <c r="KP480" s="114"/>
      <c r="KQ480" s="114"/>
      <c r="KR480" s="114"/>
      <c r="KS480" s="114"/>
      <c r="KT480" s="114"/>
      <c r="KU480" s="114"/>
      <c r="KV480" s="114"/>
      <c r="KW480" s="114"/>
      <c r="KX480" s="114"/>
      <c r="KY480" s="114"/>
      <c r="KZ480" s="114"/>
      <c r="LA480" s="114"/>
      <c r="LB480" s="114"/>
      <c r="LC480" s="114"/>
    </row>
    <row r="481" spans="1:315" s="139" customFormat="1" ht="25" customHeight="1">
      <c r="A481" s="137"/>
      <c r="B481" s="170"/>
      <c r="C481" s="171"/>
      <c r="D481" s="172"/>
      <c r="E481" s="173"/>
      <c r="F481" s="173"/>
      <c r="G481" s="173"/>
      <c r="H481" s="174"/>
      <c r="I481" s="137"/>
      <c r="J481" s="175" t="str">
        <f t="shared" si="12"/>
        <v/>
      </c>
      <c r="K481" s="176"/>
      <c r="L481" s="177" t="str">
        <f t="shared" si="13"/>
        <v/>
      </c>
      <c r="M481" s="176"/>
      <c r="N481" s="177" t="str">
        <f t="shared" si="14"/>
        <v/>
      </c>
      <c r="O481" s="176"/>
      <c r="P481" s="177" t="str">
        <f t="shared" si="15"/>
        <v/>
      </c>
      <c r="Q481" s="178"/>
      <c r="R481" s="137"/>
      <c r="S481" s="175" t="str">
        <f t="shared" si="16"/>
        <v/>
      </c>
      <c r="T481" s="176"/>
      <c r="U481" s="177" t="str">
        <f t="shared" si="17"/>
        <v/>
      </c>
      <c r="V481" s="176"/>
      <c r="W481" s="177" t="str">
        <f t="shared" si="18"/>
        <v/>
      </c>
      <c r="X481" s="176"/>
      <c r="Y481" s="179" t="str">
        <f t="shared" si="19"/>
        <v/>
      </c>
      <c r="Z481" s="180"/>
      <c r="AA481" s="137"/>
      <c r="AB481" s="181"/>
      <c r="AC481" s="182" t="str">
        <f t="shared" si="10"/>
        <v/>
      </c>
      <c r="AD481" s="183" t="str">
        <f t="shared" si="11"/>
        <v/>
      </c>
      <c r="AE481" s="184"/>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7"/>
      <c r="BE481" s="137"/>
      <c r="BF481" s="137"/>
      <c r="BG481" s="137"/>
      <c r="BH481" s="137"/>
      <c r="BI481" s="137"/>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c r="EV481" s="114"/>
      <c r="EW481" s="114"/>
      <c r="EX481" s="114"/>
      <c r="EY481" s="114"/>
      <c r="EZ481" s="114"/>
      <c r="FA481" s="114"/>
      <c r="FB481" s="114"/>
      <c r="FC481" s="114"/>
      <c r="FD481" s="114"/>
      <c r="FE481" s="114"/>
      <c r="FF481" s="114"/>
      <c r="FG481" s="114"/>
      <c r="FH481" s="114"/>
      <c r="FI481" s="114"/>
      <c r="FJ481" s="114"/>
      <c r="FK481" s="114"/>
      <c r="FL481" s="114"/>
      <c r="FM481" s="114"/>
      <c r="FN481" s="114"/>
      <c r="FO481" s="114"/>
      <c r="FP481" s="114"/>
      <c r="FQ481" s="114"/>
      <c r="FR481" s="114"/>
      <c r="FS481" s="114"/>
      <c r="FT481" s="114"/>
      <c r="FU481" s="114"/>
      <c r="FV481" s="114"/>
      <c r="FW481" s="114"/>
      <c r="FX481" s="114"/>
      <c r="FY481" s="114"/>
      <c r="FZ481" s="114"/>
      <c r="GA481" s="114"/>
      <c r="GB481" s="114"/>
      <c r="GC481" s="114"/>
      <c r="GD481" s="114"/>
      <c r="GE481" s="114"/>
      <c r="GF481" s="114"/>
      <c r="GG481" s="114"/>
      <c r="GH481" s="114"/>
      <c r="GI481" s="114"/>
      <c r="GJ481" s="114"/>
      <c r="GK481" s="114"/>
      <c r="GL481" s="114"/>
      <c r="GM481" s="114"/>
      <c r="GN481" s="114"/>
      <c r="GO481" s="114"/>
      <c r="GP481" s="114"/>
      <c r="GQ481" s="114"/>
      <c r="GR481" s="114"/>
      <c r="GS481" s="114"/>
      <c r="GT481" s="114"/>
      <c r="GU481" s="114"/>
      <c r="GV481" s="114"/>
      <c r="GW481" s="114"/>
      <c r="GX481" s="114"/>
      <c r="GY481" s="114"/>
      <c r="GZ481" s="114"/>
      <c r="HA481" s="114"/>
      <c r="HB481" s="114"/>
      <c r="HC481" s="114"/>
      <c r="HD481" s="114"/>
      <c r="HE481" s="114"/>
      <c r="HF481" s="114"/>
      <c r="HG481" s="114"/>
      <c r="HH481" s="114"/>
      <c r="HI481" s="114"/>
      <c r="HJ481" s="114"/>
      <c r="HK481" s="114"/>
      <c r="HL481" s="114"/>
      <c r="HM481" s="114"/>
      <c r="HN481" s="114"/>
      <c r="HO481" s="114"/>
      <c r="HP481" s="114"/>
      <c r="HQ481" s="114"/>
      <c r="HR481" s="114"/>
      <c r="HS481" s="114"/>
      <c r="HT481" s="114"/>
      <c r="HU481" s="114"/>
      <c r="HV481" s="114"/>
      <c r="HW481" s="114"/>
      <c r="HX481" s="114"/>
      <c r="HY481" s="114"/>
      <c r="HZ481" s="114"/>
      <c r="IA481" s="114"/>
      <c r="IB481" s="114"/>
      <c r="IC481" s="114"/>
      <c r="ID481" s="114"/>
      <c r="IE481" s="114"/>
      <c r="IF481" s="114"/>
      <c r="IG481" s="114"/>
      <c r="IH481" s="114"/>
      <c r="II481" s="114"/>
      <c r="IJ481" s="114"/>
      <c r="IK481" s="114"/>
      <c r="IL481" s="114"/>
      <c r="IM481" s="114"/>
      <c r="IN481" s="114"/>
      <c r="IO481" s="114"/>
      <c r="IP481" s="114"/>
      <c r="IQ481" s="114"/>
      <c r="IR481" s="114"/>
      <c r="IS481" s="114"/>
      <c r="IT481" s="114"/>
      <c r="IU481" s="114"/>
      <c r="IV481" s="114"/>
      <c r="IW481" s="114"/>
      <c r="IX481" s="114"/>
      <c r="IY481" s="114"/>
      <c r="IZ481" s="114"/>
      <c r="JA481" s="114"/>
      <c r="JB481" s="114"/>
      <c r="JC481" s="114"/>
      <c r="JD481" s="114"/>
      <c r="JE481" s="114"/>
      <c r="JF481" s="114"/>
      <c r="JG481" s="114"/>
      <c r="JH481" s="114"/>
      <c r="JI481" s="114"/>
      <c r="JJ481" s="114"/>
      <c r="JK481" s="114"/>
      <c r="JL481" s="114"/>
      <c r="JM481" s="114"/>
      <c r="JN481" s="114"/>
      <c r="JO481" s="114"/>
      <c r="JP481" s="114"/>
      <c r="JQ481" s="114"/>
      <c r="JR481" s="114"/>
      <c r="JS481" s="114"/>
      <c r="JT481" s="114"/>
      <c r="JU481" s="114"/>
      <c r="JV481" s="114"/>
      <c r="JW481" s="114"/>
      <c r="JX481" s="114"/>
      <c r="JY481" s="114"/>
      <c r="JZ481" s="114"/>
      <c r="KA481" s="114"/>
      <c r="KB481" s="114"/>
      <c r="KC481" s="114"/>
      <c r="KD481" s="114"/>
      <c r="KE481" s="114"/>
      <c r="KF481" s="114"/>
      <c r="KG481" s="114"/>
      <c r="KH481" s="114"/>
      <c r="KI481" s="114"/>
      <c r="KJ481" s="114"/>
      <c r="KK481" s="114"/>
      <c r="KL481" s="114"/>
      <c r="KM481" s="114"/>
      <c r="KN481" s="114"/>
      <c r="KO481" s="114"/>
      <c r="KP481" s="114"/>
      <c r="KQ481" s="114"/>
      <c r="KR481" s="114"/>
      <c r="KS481" s="114"/>
      <c r="KT481" s="114"/>
      <c r="KU481" s="114"/>
      <c r="KV481" s="114"/>
      <c r="KW481" s="114"/>
      <c r="KX481" s="114"/>
      <c r="KY481" s="114"/>
      <c r="KZ481" s="114"/>
      <c r="LA481" s="114"/>
      <c r="LB481" s="114"/>
      <c r="LC481" s="114"/>
    </row>
    <row r="482" spans="1:315" s="139" customFormat="1" ht="25" customHeight="1">
      <c r="A482" s="137"/>
      <c r="B482" s="170"/>
      <c r="C482" s="171"/>
      <c r="D482" s="172"/>
      <c r="E482" s="173"/>
      <c r="F482" s="173"/>
      <c r="G482" s="173"/>
      <c r="H482" s="174"/>
      <c r="I482" s="137"/>
      <c r="J482" s="175" t="str">
        <f t="shared" si="12"/>
        <v/>
      </c>
      <c r="K482" s="176"/>
      <c r="L482" s="177" t="str">
        <f t="shared" si="13"/>
        <v/>
      </c>
      <c r="M482" s="176"/>
      <c r="N482" s="177" t="str">
        <f t="shared" si="14"/>
        <v/>
      </c>
      <c r="O482" s="176"/>
      <c r="P482" s="177" t="str">
        <f t="shared" si="15"/>
        <v/>
      </c>
      <c r="Q482" s="178"/>
      <c r="R482" s="137"/>
      <c r="S482" s="175" t="str">
        <f t="shared" si="16"/>
        <v/>
      </c>
      <c r="T482" s="176"/>
      <c r="U482" s="177" t="str">
        <f t="shared" si="17"/>
        <v/>
      </c>
      <c r="V482" s="176"/>
      <c r="W482" s="177" t="str">
        <f t="shared" si="18"/>
        <v/>
      </c>
      <c r="X482" s="176"/>
      <c r="Y482" s="179" t="str">
        <f t="shared" si="19"/>
        <v/>
      </c>
      <c r="Z482" s="180"/>
      <c r="AA482" s="137"/>
      <c r="AB482" s="181"/>
      <c r="AC482" s="182" t="str">
        <f t="shared" si="10"/>
        <v/>
      </c>
      <c r="AD482" s="183" t="str">
        <f t="shared" si="11"/>
        <v/>
      </c>
      <c r="AE482" s="184"/>
      <c r="AF482" s="137"/>
      <c r="AG482" s="137"/>
      <c r="AH482" s="137"/>
      <c r="AI482" s="137"/>
      <c r="AJ482" s="137"/>
      <c r="AK482" s="137"/>
      <c r="AL482" s="137"/>
      <c r="AM482" s="137"/>
      <c r="AN482" s="137"/>
      <c r="AO482" s="137"/>
      <c r="AP482" s="137"/>
      <c r="AQ482" s="137"/>
      <c r="AR482" s="137"/>
      <c r="AS482" s="137"/>
      <c r="AT482" s="137"/>
      <c r="AU482" s="137"/>
      <c r="AV482" s="137"/>
      <c r="AW482" s="137"/>
      <c r="AX482" s="137"/>
      <c r="AY482" s="137"/>
      <c r="AZ482" s="137"/>
      <c r="BA482" s="137"/>
      <c r="BB482" s="137"/>
      <c r="BC482" s="137"/>
      <c r="BD482" s="137"/>
      <c r="BE482" s="137"/>
      <c r="BF482" s="137"/>
      <c r="BG482" s="137"/>
      <c r="BH482" s="137"/>
      <c r="BI482" s="137"/>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114"/>
      <c r="DA482" s="114"/>
      <c r="DB482" s="114"/>
      <c r="DC482" s="114"/>
      <c r="DD482" s="114"/>
      <c r="DE482" s="114"/>
      <c r="DF482" s="114"/>
      <c r="DG482" s="114"/>
      <c r="DH482" s="114"/>
      <c r="DI482" s="114"/>
      <c r="DJ482" s="114"/>
      <c r="DK482" s="114"/>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14"/>
      <c r="EH482" s="114"/>
      <c r="EI482" s="114"/>
      <c r="EJ482" s="114"/>
      <c r="EK482" s="114"/>
      <c r="EL482" s="114"/>
      <c r="EM482" s="114"/>
      <c r="EN482" s="114"/>
      <c r="EO482" s="114"/>
      <c r="EP482" s="114"/>
      <c r="EQ482" s="114"/>
      <c r="ER482" s="114"/>
      <c r="ES482" s="114"/>
      <c r="ET482" s="114"/>
      <c r="EU482" s="114"/>
      <c r="EV482" s="114"/>
      <c r="EW482" s="114"/>
      <c r="EX482" s="114"/>
      <c r="EY482" s="114"/>
      <c r="EZ482" s="114"/>
      <c r="FA482" s="114"/>
      <c r="FB482" s="114"/>
      <c r="FC482" s="114"/>
      <c r="FD482" s="114"/>
      <c r="FE482" s="114"/>
      <c r="FF482" s="114"/>
      <c r="FG482" s="114"/>
      <c r="FH482" s="114"/>
      <c r="FI482" s="114"/>
      <c r="FJ482" s="114"/>
      <c r="FK482" s="114"/>
      <c r="FL482" s="114"/>
      <c r="FM482" s="114"/>
      <c r="FN482" s="114"/>
      <c r="FO482" s="114"/>
      <c r="FP482" s="114"/>
      <c r="FQ482" s="114"/>
      <c r="FR482" s="114"/>
      <c r="FS482" s="114"/>
      <c r="FT482" s="114"/>
      <c r="FU482" s="114"/>
      <c r="FV482" s="114"/>
      <c r="FW482" s="114"/>
      <c r="FX482" s="114"/>
      <c r="FY482" s="114"/>
      <c r="FZ482" s="114"/>
      <c r="GA482" s="114"/>
      <c r="GB482" s="114"/>
      <c r="GC482" s="114"/>
      <c r="GD482" s="114"/>
      <c r="GE482" s="114"/>
      <c r="GF482" s="114"/>
      <c r="GG482" s="114"/>
      <c r="GH482" s="114"/>
      <c r="GI482" s="114"/>
      <c r="GJ482" s="114"/>
      <c r="GK482" s="114"/>
      <c r="GL482" s="114"/>
      <c r="GM482" s="114"/>
      <c r="GN482" s="114"/>
      <c r="GO482" s="114"/>
      <c r="GP482" s="114"/>
      <c r="GQ482" s="114"/>
      <c r="GR482" s="114"/>
      <c r="GS482" s="114"/>
      <c r="GT482" s="114"/>
      <c r="GU482" s="114"/>
      <c r="GV482" s="114"/>
      <c r="GW482" s="114"/>
      <c r="GX482" s="114"/>
      <c r="GY482" s="114"/>
      <c r="GZ482" s="114"/>
      <c r="HA482" s="114"/>
      <c r="HB482" s="114"/>
      <c r="HC482" s="114"/>
      <c r="HD482" s="114"/>
      <c r="HE482" s="114"/>
      <c r="HF482" s="114"/>
      <c r="HG482" s="114"/>
      <c r="HH482" s="114"/>
      <c r="HI482" s="114"/>
      <c r="HJ482" s="114"/>
      <c r="HK482" s="114"/>
      <c r="HL482" s="114"/>
      <c r="HM482" s="114"/>
      <c r="HN482" s="114"/>
      <c r="HO482" s="114"/>
      <c r="HP482" s="114"/>
      <c r="HQ482" s="114"/>
      <c r="HR482" s="114"/>
      <c r="HS482" s="114"/>
      <c r="HT482" s="114"/>
      <c r="HU482" s="114"/>
      <c r="HV482" s="114"/>
      <c r="HW482" s="114"/>
      <c r="HX482" s="114"/>
      <c r="HY482" s="114"/>
      <c r="HZ482" s="114"/>
      <c r="IA482" s="114"/>
      <c r="IB482" s="114"/>
      <c r="IC482" s="114"/>
      <c r="ID482" s="114"/>
      <c r="IE482" s="114"/>
      <c r="IF482" s="114"/>
      <c r="IG482" s="114"/>
      <c r="IH482" s="114"/>
      <c r="II482" s="114"/>
      <c r="IJ482" s="114"/>
      <c r="IK482" s="114"/>
      <c r="IL482" s="114"/>
      <c r="IM482" s="114"/>
      <c r="IN482" s="114"/>
      <c r="IO482" s="114"/>
      <c r="IP482" s="114"/>
      <c r="IQ482" s="114"/>
      <c r="IR482" s="114"/>
      <c r="IS482" s="114"/>
      <c r="IT482" s="114"/>
      <c r="IU482" s="114"/>
      <c r="IV482" s="114"/>
      <c r="IW482" s="114"/>
      <c r="IX482" s="114"/>
      <c r="IY482" s="114"/>
      <c r="IZ482" s="114"/>
      <c r="JA482" s="114"/>
      <c r="JB482" s="114"/>
      <c r="JC482" s="114"/>
      <c r="JD482" s="114"/>
      <c r="JE482" s="114"/>
      <c r="JF482" s="114"/>
      <c r="JG482" s="114"/>
      <c r="JH482" s="114"/>
      <c r="JI482" s="114"/>
      <c r="JJ482" s="114"/>
      <c r="JK482" s="114"/>
      <c r="JL482" s="114"/>
      <c r="JM482" s="114"/>
      <c r="JN482" s="114"/>
      <c r="JO482" s="114"/>
      <c r="JP482" s="114"/>
      <c r="JQ482" s="114"/>
      <c r="JR482" s="114"/>
      <c r="JS482" s="114"/>
      <c r="JT482" s="114"/>
      <c r="JU482" s="114"/>
      <c r="JV482" s="114"/>
      <c r="JW482" s="114"/>
      <c r="JX482" s="114"/>
      <c r="JY482" s="114"/>
      <c r="JZ482" s="114"/>
      <c r="KA482" s="114"/>
      <c r="KB482" s="114"/>
      <c r="KC482" s="114"/>
      <c r="KD482" s="114"/>
      <c r="KE482" s="114"/>
      <c r="KF482" s="114"/>
      <c r="KG482" s="114"/>
      <c r="KH482" s="114"/>
      <c r="KI482" s="114"/>
      <c r="KJ482" s="114"/>
      <c r="KK482" s="114"/>
      <c r="KL482" s="114"/>
      <c r="KM482" s="114"/>
      <c r="KN482" s="114"/>
      <c r="KO482" s="114"/>
      <c r="KP482" s="114"/>
      <c r="KQ482" s="114"/>
      <c r="KR482" s="114"/>
      <c r="KS482" s="114"/>
      <c r="KT482" s="114"/>
      <c r="KU482" s="114"/>
      <c r="KV482" s="114"/>
      <c r="KW482" s="114"/>
      <c r="KX482" s="114"/>
      <c r="KY482" s="114"/>
      <c r="KZ482" s="114"/>
      <c r="LA482" s="114"/>
      <c r="LB482" s="114"/>
      <c r="LC482" s="114"/>
    </row>
    <row r="483" spans="1:315" s="139" customFormat="1" ht="25" customHeight="1">
      <c r="A483" s="137"/>
      <c r="B483" s="170"/>
      <c r="C483" s="171"/>
      <c r="D483" s="172"/>
      <c r="E483" s="173"/>
      <c r="F483" s="173"/>
      <c r="G483" s="173"/>
      <c r="H483" s="174"/>
      <c r="I483" s="137"/>
      <c r="J483" s="175" t="str">
        <f t="shared" si="12"/>
        <v/>
      </c>
      <c r="K483" s="176"/>
      <c r="L483" s="177" t="str">
        <f t="shared" si="13"/>
        <v/>
      </c>
      <c r="M483" s="176"/>
      <c r="N483" s="177" t="str">
        <f t="shared" si="14"/>
        <v/>
      </c>
      <c r="O483" s="176"/>
      <c r="P483" s="177" t="str">
        <f t="shared" si="15"/>
        <v/>
      </c>
      <c r="Q483" s="178"/>
      <c r="R483" s="137"/>
      <c r="S483" s="175" t="str">
        <f t="shared" si="16"/>
        <v/>
      </c>
      <c r="T483" s="176"/>
      <c r="U483" s="177" t="str">
        <f t="shared" si="17"/>
        <v/>
      </c>
      <c r="V483" s="176"/>
      <c r="W483" s="177" t="str">
        <f t="shared" si="18"/>
        <v/>
      </c>
      <c r="X483" s="176"/>
      <c r="Y483" s="179" t="str">
        <f t="shared" si="19"/>
        <v/>
      </c>
      <c r="Z483" s="180"/>
      <c r="AA483" s="137"/>
      <c r="AB483" s="181"/>
      <c r="AC483" s="182" t="str">
        <f t="shared" si="10"/>
        <v/>
      </c>
      <c r="AD483" s="183" t="str">
        <f t="shared" si="11"/>
        <v/>
      </c>
      <c r="AE483" s="184"/>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7"/>
      <c r="BE483" s="137"/>
      <c r="BF483" s="137"/>
      <c r="BG483" s="137"/>
      <c r="BH483" s="137"/>
      <c r="BI483" s="137"/>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114"/>
      <c r="DA483" s="114"/>
      <c r="DB483" s="114"/>
      <c r="DC483" s="114"/>
      <c r="DD483" s="114"/>
      <c r="DE483" s="114"/>
      <c r="DF483" s="114"/>
      <c r="DG483" s="114"/>
      <c r="DH483" s="114"/>
      <c r="DI483" s="114"/>
      <c r="DJ483" s="114"/>
      <c r="DK483" s="114"/>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14"/>
      <c r="EH483" s="114"/>
      <c r="EI483" s="114"/>
      <c r="EJ483" s="114"/>
      <c r="EK483" s="114"/>
      <c r="EL483" s="114"/>
      <c r="EM483" s="114"/>
      <c r="EN483" s="114"/>
      <c r="EO483" s="114"/>
      <c r="EP483" s="114"/>
      <c r="EQ483" s="114"/>
      <c r="ER483" s="114"/>
      <c r="ES483" s="114"/>
      <c r="ET483" s="114"/>
      <c r="EU483" s="114"/>
      <c r="EV483" s="114"/>
      <c r="EW483" s="114"/>
      <c r="EX483" s="114"/>
      <c r="EY483" s="114"/>
      <c r="EZ483" s="114"/>
      <c r="FA483" s="114"/>
      <c r="FB483" s="114"/>
      <c r="FC483" s="114"/>
      <c r="FD483" s="114"/>
      <c r="FE483" s="114"/>
      <c r="FF483" s="114"/>
      <c r="FG483" s="114"/>
      <c r="FH483" s="114"/>
      <c r="FI483" s="114"/>
      <c r="FJ483" s="114"/>
      <c r="FK483" s="114"/>
      <c r="FL483" s="114"/>
      <c r="FM483" s="114"/>
      <c r="FN483" s="114"/>
      <c r="FO483" s="114"/>
      <c r="FP483" s="114"/>
      <c r="FQ483" s="114"/>
      <c r="FR483" s="114"/>
      <c r="FS483" s="114"/>
      <c r="FT483" s="114"/>
      <c r="FU483" s="114"/>
      <c r="FV483" s="114"/>
      <c r="FW483" s="114"/>
      <c r="FX483" s="114"/>
      <c r="FY483" s="114"/>
      <c r="FZ483" s="114"/>
      <c r="GA483" s="114"/>
      <c r="GB483" s="114"/>
      <c r="GC483" s="114"/>
      <c r="GD483" s="114"/>
      <c r="GE483" s="114"/>
      <c r="GF483" s="114"/>
      <c r="GG483" s="114"/>
      <c r="GH483" s="114"/>
      <c r="GI483" s="114"/>
      <c r="GJ483" s="114"/>
      <c r="GK483" s="114"/>
      <c r="GL483" s="114"/>
      <c r="GM483" s="114"/>
      <c r="GN483" s="114"/>
      <c r="GO483" s="114"/>
      <c r="GP483" s="114"/>
      <c r="GQ483" s="114"/>
      <c r="GR483" s="114"/>
      <c r="GS483" s="114"/>
      <c r="GT483" s="114"/>
      <c r="GU483" s="114"/>
      <c r="GV483" s="114"/>
      <c r="GW483" s="114"/>
      <c r="GX483" s="114"/>
      <c r="GY483" s="114"/>
      <c r="GZ483" s="114"/>
      <c r="HA483" s="114"/>
      <c r="HB483" s="114"/>
      <c r="HC483" s="114"/>
      <c r="HD483" s="114"/>
      <c r="HE483" s="114"/>
      <c r="HF483" s="114"/>
      <c r="HG483" s="114"/>
      <c r="HH483" s="114"/>
      <c r="HI483" s="114"/>
      <c r="HJ483" s="114"/>
      <c r="HK483" s="114"/>
      <c r="HL483" s="114"/>
      <c r="HM483" s="114"/>
      <c r="HN483" s="114"/>
      <c r="HO483" s="114"/>
      <c r="HP483" s="114"/>
      <c r="HQ483" s="114"/>
      <c r="HR483" s="114"/>
      <c r="HS483" s="114"/>
      <c r="HT483" s="114"/>
      <c r="HU483" s="114"/>
      <c r="HV483" s="114"/>
      <c r="HW483" s="114"/>
      <c r="HX483" s="114"/>
      <c r="HY483" s="114"/>
      <c r="HZ483" s="114"/>
      <c r="IA483" s="114"/>
      <c r="IB483" s="114"/>
      <c r="IC483" s="114"/>
      <c r="ID483" s="114"/>
      <c r="IE483" s="114"/>
      <c r="IF483" s="114"/>
      <c r="IG483" s="114"/>
      <c r="IH483" s="114"/>
      <c r="II483" s="114"/>
      <c r="IJ483" s="114"/>
      <c r="IK483" s="114"/>
      <c r="IL483" s="114"/>
      <c r="IM483" s="114"/>
      <c r="IN483" s="114"/>
      <c r="IO483" s="114"/>
      <c r="IP483" s="114"/>
      <c r="IQ483" s="114"/>
      <c r="IR483" s="114"/>
      <c r="IS483" s="114"/>
      <c r="IT483" s="114"/>
      <c r="IU483" s="114"/>
      <c r="IV483" s="114"/>
      <c r="IW483" s="114"/>
      <c r="IX483" s="114"/>
      <c r="IY483" s="114"/>
      <c r="IZ483" s="114"/>
      <c r="JA483" s="114"/>
      <c r="JB483" s="114"/>
      <c r="JC483" s="114"/>
      <c r="JD483" s="114"/>
      <c r="JE483" s="114"/>
      <c r="JF483" s="114"/>
      <c r="JG483" s="114"/>
      <c r="JH483" s="114"/>
      <c r="JI483" s="114"/>
      <c r="JJ483" s="114"/>
      <c r="JK483" s="114"/>
      <c r="JL483" s="114"/>
      <c r="JM483" s="114"/>
      <c r="JN483" s="114"/>
      <c r="JO483" s="114"/>
      <c r="JP483" s="114"/>
      <c r="JQ483" s="114"/>
      <c r="JR483" s="114"/>
      <c r="JS483" s="114"/>
      <c r="JT483" s="114"/>
      <c r="JU483" s="114"/>
      <c r="JV483" s="114"/>
      <c r="JW483" s="114"/>
      <c r="JX483" s="114"/>
      <c r="JY483" s="114"/>
      <c r="JZ483" s="114"/>
      <c r="KA483" s="114"/>
      <c r="KB483" s="114"/>
      <c r="KC483" s="114"/>
      <c r="KD483" s="114"/>
      <c r="KE483" s="114"/>
      <c r="KF483" s="114"/>
      <c r="KG483" s="114"/>
      <c r="KH483" s="114"/>
      <c r="KI483" s="114"/>
      <c r="KJ483" s="114"/>
      <c r="KK483" s="114"/>
      <c r="KL483" s="114"/>
      <c r="KM483" s="114"/>
      <c r="KN483" s="114"/>
      <c r="KO483" s="114"/>
      <c r="KP483" s="114"/>
      <c r="KQ483" s="114"/>
      <c r="KR483" s="114"/>
      <c r="KS483" s="114"/>
      <c r="KT483" s="114"/>
      <c r="KU483" s="114"/>
      <c r="KV483" s="114"/>
      <c r="KW483" s="114"/>
      <c r="KX483" s="114"/>
      <c r="KY483" s="114"/>
      <c r="KZ483" s="114"/>
      <c r="LA483" s="114"/>
      <c r="LB483" s="114"/>
      <c r="LC483" s="114"/>
    </row>
    <row r="484" spans="1:315" s="139" customFormat="1" ht="25" customHeight="1">
      <c r="A484" s="137"/>
      <c r="B484" s="170"/>
      <c r="C484" s="171"/>
      <c r="D484" s="172"/>
      <c r="E484" s="173"/>
      <c r="F484" s="173"/>
      <c r="G484" s="173"/>
      <c r="H484" s="174"/>
      <c r="I484" s="137"/>
      <c r="J484" s="175" t="str">
        <f t="shared" si="12"/>
        <v/>
      </c>
      <c r="K484" s="176"/>
      <c r="L484" s="177" t="str">
        <f t="shared" si="13"/>
        <v/>
      </c>
      <c r="M484" s="176"/>
      <c r="N484" s="177" t="str">
        <f t="shared" si="14"/>
        <v/>
      </c>
      <c r="O484" s="176"/>
      <c r="P484" s="177" t="str">
        <f t="shared" si="15"/>
        <v/>
      </c>
      <c r="Q484" s="178"/>
      <c r="R484" s="137"/>
      <c r="S484" s="175" t="str">
        <f t="shared" si="16"/>
        <v/>
      </c>
      <c r="T484" s="176"/>
      <c r="U484" s="177" t="str">
        <f t="shared" si="17"/>
        <v/>
      </c>
      <c r="V484" s="176"/>
      <c r="W484" s="177" t="str">
        <f t="shared" si="18"/>
        <v/>
      </c>
      <c r="X484" s="176"/>
      <c r="Y484" s="179" t="str">
        <f t="shared" si="19"/>
        <v/>
      </c>
      <c r="Z484" s="180"/>
      <c r="AA484" s="137"/>
      <c r="AB484" s="181"/>
      <c r="AC484" s="182" t="str">
        <f t="shared" si="10"/>
        <v/>
      </c>
      <c r="AD484" s="183" t="str">
        <f t="shared" si="11"/>
        <v/>
      </c>
      <c r="AE484" s="184"/>
      <c r="AF484" s="137"/>
      <c r="AG484" s="137"/>
      <c r="AH484" s="137"/>
      <c r="AI484" s="137"/>
      <c r="AJ484" s="137"/>
      <c r="AK484" s="137"/>
      <c r="AL484" s="137"/>
      <c r="AM484" s="137"/>
      <c r="AN484" s="137"/>
      <c r="AO484" s="137"/>
      <c r="AP484" s="137"/>
      <c r="AQ484" s="137"/>
      <c r="AR484" s="137"/>
      <c r="AS484" s="137"/>
      <c r="AT484" s="137"/>
      <c r="AU484" s="137"/>
      <c r="AV484" s="137"/>
      <c r="AW484" s="137"/>
      <c r="AX484" s="137"/>
      <c r="AY484" s="137"/>
      <c r="AZ484" s="137"/>
      <c r="BA484" s="137"/>
      <c r="BB484" s="137"/>
      <c r="BC484" s="137"/>
      <c r="BD484" s="137"/>
      <c r="BE484" s="137"/>
      <c r="BF484" s="137"/>
      <c r="BG484" s="137"/>
      <c r="BH484" s="137"/>
      <c r="BI484" s="137"/>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114"/>
      <c r="DA484" s="114"/>
      <c r="DB484" s="114"/>
      <c r="DC484" s="114"/>
      <c r="DD484" s="114"/>
      <c r="DE484" s="114"/>
      <c r="DF484" s="114"/>
      <c r="DG484" s="114"/>
      <c r="DH484" s="114"/>
      <c r="DI484" s="114"/>
      <c r="DJ484" s="114"/>
      <c r="DK484" s="114"/>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14"/>
      <c r="EH484" s="114"/>
      <c r="EI484" s="114"/>
      <c r="EJ484" s="114"/>
      <c r="EK484" s="114"/>
      <c r="EL484" s="114"/>
      <c r="EM484" s="114"/>
      <c r="EN484" s="114"/>
      <c r="EO484" s="114"/>
      <c r="EP484" s="114"/>
      <c r="EQ484" s="114"/>
      <c r="ER484" s="114"/>
      <c r="ES484" s="114"/>
      <c r="ET484" s="114"/>
      <c r="EU484" s="114"/>
      <c r="EV484" s="114"/>
      <c r="EW484" s="114"/>
      <c r="EX484" s="114"/>
      <c r="EY484" s="114"/>
      <c r="EZ484" s="114"/>
      <c r="FA484" s="114"/>
      <c r="FB484" s="114"/>
      <c r="FC484" s="114"/>
      <c r="FD484" s="114"/>
      <c r="FE484" s="114"/>
      <c r="FF484" s="114"/>
      <c r="FG484" s="114"/>
      <c r="FH484" s="114"/>
      <c r="FI484" s="114"/>
      <c r="FJ484" s="114"/>
      <c r="FK484" s="114"/>
      <c r="FL484" s="114"/>
      <c r="FM484" s="114"/>
      <c r="FN484" s="114"/>
      <c r="FO484" s="114"/>
      <c r="FP484" s="114"/>
      <c r="FQ484" s="114"/>
      <c r="FR484" s="114"/>
      <c r="FS484" s="114"/>
      <c r="FT484" s="114"/>
      <c r="FU484" s="114"/>
      <c r="FV484" s="114"/>
      <c r="FW484" s="114"/>
      <c r="FX484" s="114"/>
      <c r="FY484" s="114"/>
      <c r="FZ484" s="114"/>
      <c r="GA484" s="114"/>
      <c r="GB484" s="114"/>
      <c r="GC484" s="114"/>
      <c r="GD484" s="114"/>
      <c r="GE484" s="114"/>
      <c r="GF484" s="114"/>
      <c r="GG484" s="114"/>
      <c r="GH484" s="114"/>
      <c r="GI484" s="114"/>
      <c r="GJ484" s="114"/>
      <c r="GK484" s="114"/>
      <c r="GL484" s="114"/>
      <c r="GM484" s="114"/>
      <c r="GN484" s="114"/>
      <c r="GO484" s="114"/>
      <c r="GP484" s="114"/>
      <c r="GQ484" s="114"/>
      <c r="GR484" s="114"/>
      <c r="GS484" s="114"/>
      <c r="GT484" s="114"/>
      <c r="GU484" s="114"/>
      <c r="GV484" s="114"/>
      <c r="GW484" s="114"/>
      <c r="GX484" s="114"/>
      <c r="GY484" s="114"/>
      <c r="GZ484" s="114"/>
      <c r="HA484" s="114"/>
      <c r="HB484" s="114"/>
      <c r="HC484" s="114"/>
      <c r="HD484" s="114"/>
      <c r="HE484" s="114"/>
      <c r="HF484" s="114"/>
      <c r="HG484" s="114"/>
      <c r="HH484" s="114"/>
      <c r="HI484" s="114"/>
      <c r="HJ484" s="114"/>
      <c r="HK484" s="114"/>
      <c r="HL484" s="114"/>
      <c r="HM484" s="114"/>
      <c r="HN484" s="114"/>
      <c r="HO484" s="114"/>
      <c r="HP484" s="114"/>
      <c r="HQ484" s="114"/>
      <c r="HR484" s="114"/>
      <c r="HS484" s="114"/>
      <c r="HT484" s="114"/>
      <c r="HU484" s="114"/>
      <c r="HV484" s="114"/>
      <c r="HW484" s="114"/>
      <c r="HX484" s="114"/>
      <c r="HY484" s="114"/>
      <c r="HZ484" s="114"/>
      <c r="IA484" s="114"/>
      <c r="IB484" s="114"/>
      <c r="IC484" s="114"/>
      <c r="ID484" s="114"/>
      <c r="IE484" s="114"/>
      <c r="IF484" s="114"/>
      <c r="IG484" s="114"/>
      <c r="IH484" s="114"/>
      <c r="II484" s="114"/>
      <c r="IJ484" s="114"/>
      <c r="IK484" s="114"/>
      <c r="IL484" s="114"/>
      <c r="IM484" s="114"/>
      <c r="IN484" s="114"/>
      <c r="IO484" s="114"/>
      <c r="IP484" s="114"/>
      <c r="IQ484" s="114"/>
      <c r="IR484" s="114"/>
      <c r="IS484" s="114"/>
      <c r="IT484" s="114"/>
      <c r="IU484" s="114"/>
      <c r="IV484" s="114"/>
      <c r="IW484" s="114"/>
      <c r="IX484" s="114"/>
      <c r="IY484" s="114"/>
      <c r="IZ484" s="114"/>
      <c r="JA484" s="114"/>
      <c r="JB484" s="114"/>
      <c r="JC484" s="114"/>
      <c r="JD484" s="114"/>
      <c r="JE484" s="114"/>
      <c r="JF484" s="114"/>
      <c r="JG484" s="114"/>
      <c r="JH484" s="114"/>
      <c r="JI484" s="114"/>
      <c r="JJ484" s="114"/>
      <c r="JK484" s="114"/>
      <c r="JL484" s="114"/>
      <c r="JM484" s="114"/>
      <c r="JN484" s="114"/>
      <c r="JO484" s="114"/>
      <c r="JP484" s="114"/>
      <c r="JQ484" s="114"/>
      <c r="JR484" s="114"/>
      <c r="JS484" s="114"/>
      <c r="JT484" s="114"/>
      <c r="JU484" s="114"/>
      <c r="JV484" s="114"/>
      <c r="JW484" s="114"/>
      <c r="JX484" s="114"/>
      <c r="JY484" s="114"/>
      <c r="JZ484" s="114"/>
      <c r="KA484" s="114"/>
      <c r="KB484" s="114"/>
      <c r="KC484" s="114"/>
      <c r="KD484" s="114"/>
      <c r="KE484" s="114"/>
      <c r="KF484" s="114"/>
      <c r="KG484" s="114"/>
      <c r="KH484" s="114"/>
      <c r="KI484" s="114"/>
      <c r="KJ484" s="114"/>
      <c r="KK484" s="114"/>
      <c r="KL484" s="114"/>
      <c r="KM484" s="114"/>
      <c r="KN484" s="114"/>
      <c r="KO484" s="114"/>
      <c r="KP484" s="114"/>
      <c r="KQ484" s="114"/>
      <c r="KR484" s="114"/>
      <c r="KS484" s="114"/>
      <c r="KT484" s="114"/>
      <c r="KU484" s="114"/>
      <c r="KV484" s="114"/>
      <c r="KW484" s="114"/>
      <c r="KX484" s="114"/>
      <c r="KY484" s="114"/>
      <c r="KZ484" s="114"/>
      <c r="LA484" s="114"/>
      <c r="LB484" s="114"/>
      <c r="LC484" s="114"/>
    </row>
    <row r="485" spans="1:315" s="139" customFormat="1" ht="25" customHeight="1">
      <c r="A485" s="137"/>
      <c r="B485" s="170"/>
      <c r="C485" s="171"/>
      <c r="D485" s="172"/>
      <c r="E485" s="173"/>
      <c r="F485" s="173"/>
      <c r="G485" s="173"/>
      <c r="H485" s="174"/>
      <c r="I485" s="137"/>
      <c r="J485" s="175" t="str">
        <f t="shared" si="12"/>
        <v/>
      </c>
      <c r="K485" s="176"/>
      <c r="L485" s="177" t="str">
        <f t="shared" si="13"/>
        <v/>
      </c>
      <c r="M485" s="176"/>
      <c r="N485" s="177" t="str">
        <f t="shared" si="14"/>
        <v/>
      </c>
      <c r="O485" s="176"/>
      <c r="P485" s="177" t="str">
        <f t="shared" si="15"/>
        <v/>
      </c>
      <c r="Q485" s="178"/>
      <c r="R485" s="137"/>
      <c r="S485" s="175" t="str">
        <f t="shared" si="16"/>
        <v/>
      </c>
      <c r="T485" s="176"/>
      <c r="U485" s="177" t="str">
        <f t="shared" si="17"/>
        <v/>
      </c>
      <c r="V485" s="176"/>
      <c r="W485" s="177" t="str">
        <f t="shared" si="18"/>
        <v/>
      </c>
      <c r="X485" s="176"/>
      <c r="Y485" s="179" t="str">
        <f t="shared" si="19"/>
        <v/>
      </c>
      <c r="Z485" s="180"/>
      <c r="AA485" s="137"/>
      <c r="AB485" s="181"/>
      <c r="AC485" s="182" t="str">
        <f t="shared" si="10"/>
        <v/>
      </c>
      <c r="AD485" s="183" t="str">
        <f t="shared" si="11"/>
        <v/>
      </c>
      <c r="AE485" s="184"/>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7"/>
      <c r="BE485" s="137"/>
      <c r="BF485" s="137"/>
      <c r="BG485" s="137"/>
      <c r="BH485" s="137"/>
      <c r="BI485" s="137"/>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14"/>
      <c r="EH485" s="114"/>
      <c r="EI485" s="114"/>
      <c r="EJ485" s="114"/>
      <c r="EK485" s="114"/>
      <c r="EL485" s="114"/>
      <c r="EM485" s="114"/>
      <c r="EN485" s="114"/>
      <c r="EO485" s="114"/>
      <c r="EP485" s="114"/>
      <c r="EQ485" s="114"/>
      <c r="ER485" s="114"/>
      <c r="ES485" s="114"/>
      <c r="ET485" s="114"/>
      <c r="EU485" s="114"/>
      <c r="EV485" s="114"/>
      <c r="EW485" s="114"/>
      <c r="EX485" s="114"/>
      <c r="EY485" s="114"/>
      <c r="EZ485" s="114"/>
      <c r="FA485" s="114"/>
      <c r="FB485" s="114"/>
      <c r="FC485" s="114"/>
      <c r="FD485" s="114"/>
      <c r="FE485" s="114"/>
      <c r="FF485" s="114"/>
      <c r="FG485" s="114"/>
      <c r="FH485" s="114"/>
      <c r="FI485" s="114"/>
      <c r="FJ485" s="114"/>
      <c r="FK485" s="114"/>
      <c r="FL485" s="114"/>
      <c r="FM485" s="114"/>
      <c r="FN485" s="114"/>
      <c r="FO485" s="114"/>
      <c r="FP485" s="114"/>
      <c r="FQ485" s="114"/>
      <c r="FR485" s="114"/>
      <c r="FS485" s="114"/>
      <c r="FT485" s="114"/>
      <c r="FU485" s="114"/>
      <c r="FV485" s="114"/>
      <c r="FW485" s="114"/>
      <c r="FX485" s="114"/>
      <c r="FY485" s="114"/>
      <c r="FZ485" s="114"/>
      <c r="GA485" s="114"/>
      <c r="GB485" s="114"/>
      <c r="GC485" s="114"/>
      <c r="GD485" s="114"/>
      <c r="GE485" s="114"/>
      <c r="GF485" s="114"/>
      <c r="GG485" s="114"/>
      <c r="GH485" s="114"/>
      <c r="GI485" s="114"/>
      <c r="GJ485" s="114"/>
      <c r="GK485" s="114"/>
      <c r="GL485" s="114"/>
      <c r="GM485" s="114"/>
      <c r="GN485" s="114"/>
      <c r="GO485" s="114"/>
      <c r="GP485" s="114"/>
      <c r="GQ485" s="114"/>
      <c r="GR485" s="114"/>
      <c r="GS485" s="114"/>
      <c r="GT485" s="114"/>
      <c r="GU485" s="114"/>
      <c r="GV485" s="114"/>
      <c r="GW485" s="114"/>
      <c r="GX485" s="114"/>
      <c r="GY485" s="114"/>
      <c r="GZ485" s="114"/>
      <c r="HA485" s="114"/>
      <c r="HB485" s="114"/>
      <c r="HC485" s="114"/>
      <c r="HD485" s="114"/>
      <c r="HE485" s="114"/>
      <c r="HF485" s="114"/>
      <c r="HG485" s="114"/>
      <c r="HH485" s="114"/>
      <c r="HI485" s="114"/>
      <c r="HJ485" s="114"/>
      <c r="HK485" s="114"/>
      <c r="HL485" s="114"/>
      <c r="HM485" s="114"/>
      <c r="HN485" s="114"/>
      <c r="HO485" s="114"/>
      <c r="HP485" s="114"/>
      <c r="HQ485" s="114"/>
      <c r="HR485" s="114"/>
      <c r="HS485" s="114"/>
      <c r="HT485" s="114"/>
      <c r="HU485" s="114"/>
      <c r="HV485" s="114"/>
      <c r="HW485" s="114"/>
      <c r="HX485" s="114"/>
      <c r="HY485" s="114"/>
      <c r="HZ485" s="114"/>
      <c r="IA485" s="114"/>
      <c r="IB485" s="114"/>
      <c r="IC485" s="114"/>
      <c r="ID485" s="114"/>
      <c r="IE485" s="114"/>
      <c r="IF485" s="114"/>
      <c r="IG485" s="114"/>
      <c r="IH485" s="114"/>
      <c r="II485" s="114"/>
      <c r="IJ485" s="114"/>
      <c r="IK485" s="114"/>
      <c r="IL485" s="114"/>
      <c r="IM485" s="114"/>
      <c r="IN485" s="114"/>
      <c r="IO485" s="114"/>
      <c r="IP485" s="114"/>
      <c r="IQ485" s="114"/>
      <c r="IR485" s="114"/>
      <c r="IS485" s="114"/>
      <c r="IT485" s="114"/>
      <c r="IU485" s="114"/>
      <c r="IV485" s="114"/>
      <c r="IW485" s="114"/>
      <c r="IX485" s="114"/>
      <c r="IY485" s="114"/>
      <c r="IZ485" s="114"/>
      <c r="JA485" s="114"/>
      <c r="JB485" s="114"/>
      <c r="JC485" s="114"/>
      <c r="JD485" s="114"/>
      <c r="JE485" s="114"/>
      <c r="JF485" s="114"/>
      <c r="JG485" s="114"/>
      <c r="JH485" s="114"/>
      <c r="JI485" s="114"/>
      <c r="JJ485" s="114"/>
      <c r="JK485" s="114"/>
      <c r="JL485" s="114"/>
      <c r="JM485" s="114"/>
      <c r="JN485" s="114"/>
      <c r="JO485" s="114"/>
      <c r="JP485" s="114"/>
      <c r="JQ485" s="114"/>
      <c r="JR485" s="114"/>
      <c r="JS485" s="114"/>
      <c r="JT485" s="114"/>
      <c r="JU485" s="114"/>
      <c r="JV485" s="114"/>
      <c r="JW485" s="114"/>
      <c r="JX485" s="114"/>
      <c r="JY485" s="114"/>
      <c r="JZ485" s="114"/>
      <c r="KA485" s="114"/>
      <c r="KB485" s="114"/>
      <c r="KC485" s="114"/>
      <c r="KD485" s="114"/>
      <c r="KE485" s="114"/>
      <c r="KF485" s="114"/>
      <c r="KG485" s="114"/>
      <c r="KH485" s="114"/>
      <c r="KI485" s="114"/>
      <c r="KJ485" s="114"/>
      <c r="KK485" s="114"/>
      <c r="KL485" s="114"/>
      <c r="KM485" s="114"/>
      <c r="KN485" s="114"/>
      <c r="KO485" s="114"/>
      <c r="KP485" s="114"/>
      <c r="KQ485" s="114"/>
      <c r="KR485" s="114"/>
      <c r="KS485" s="114"/>
      <c r="KT485" s="114"/>
      <c r="KU485" s="114"/>
      <c r="KV485" s="114"/>
      <c r="KW485" s="114"/>
      <c r="KX485" s="114"/>
      <c r="KY485" s="114"/>
      <c r="KZ485" s="114"/>
      <c r="LA485" s="114"/>
      <c r="LB485" s="114"/>
      <c r="LC485" s="114"/>
    </row>
    <row r="486" spans="1:315" s="139" customFormat="1" ht="25" customHeight="1">
      <c r="A486" s="137"/>
      <c r="B486" s="170"/>
      <c r="C486" s="171"/>
      <c r="D486" s="172"/>
      <c r="E486" s="173"/>
      <c r="F486" s="173"/>
      <c r="G486" s="173"/>
      <c r="H486" s="174"/>
      <c r="I486" s="137"/>
      <c r="J486" s="175" t="str">
        <f t="shared" si="12"/>
        <v/>
      </c>
      <c r="K486" s="176"/>
      <c r="L486" s="177" t="str">
        <f t="shared" si="13"/>
        <v/>
      </c>
      <c r="M486" s="176"/>
      <c r="N486" s="177" t="str">
        <f t="shared" si="14"/>
        <v/>
      </c>
      <c r="O486" s="176"/>
      <c r="P486" s="177" t="str">
        <f t="shared" si="15"/>
        <v/>
      </c>
      <c r="Q486" s="178"/>
      <c r="R486" s="137"/>
      <c r="S486" s="175" t="str">
        <f t="shared" si="16"/>
        <v/>
      </c>
      <c r="T486" s="176"/>
      <c r="U486" s="177" t="str">
        <f t="shared" si="17"/>
        <v/>
      </c>
      <c r="V486" s="176"/>
      <c r="W486" s="177" t="str">
        <f t="shared" si="18"/>
        <v/>
      </c>
      <c r="X486" s="176"/>
      <c r="Y486" s="179" t="str">
        <f t="shared" si="19"/>
        <v/>
      </c>
      <c r="Z486" s="180"/>
      <c r="AA486" s="137"/>
      <c r="AB486" s="181"/>
      <c r="AC486" s="182" t="str">
        <f t="shared" si="10"/>
        <v/>
      </c>
      <c r="AD486" s="183" t="str">
        <f t="shared" si="11"/>
        <v/>
      </c>
      <c r="AE486" s="184"/>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7"/>
      <c r="BE486" s="137"/>
      <c r="BF486" s="137"/>
      <c r="BG486" s="137"/>
      <c r="BH486" s="137"/>
      <c r="BI486" s="137"/>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CH486" s="114"/>
      <c r="CI486" s="114"/>
      <c r="CJ486" s="114"/>
      <c r="CK486" s="114"/>
      <c r="CL486" s="114"/>
      <c r="CM486" s="114"/>
      <c r="CN486" s="114"/>
      <c r="CO486" s="114"/>
      <c r="CP486" s="114"/>
      <c r="CQ486" s="114"/>
      <c r="CR486" s="114"/>
      <c r="CS486" s="114"/>
      <c r="CT486" s="114"/>
      <c r="CU486" s="114"/>
      <c r="CV486" s="11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14"/>
      <c r="EH486" s="114"/>
      <c r="EI486" s="114"/>
      <c r="EJ486" s="114"/>
      <c r="EK486" s="114"/>
      <c r="EL486" s="114"/>
      <c r="EM486" s="114"/>
      <c r="EN486" s="114"/>
      <c r="EO486" s="114"/>
      <c r="EP486" s="114"/>
      <c r="EQ486" s="114"/>
      <c r="ER486" s="114"/>
      <c r="ES486" s="114"/>
      <c r="ET486" s="114"/>
      <c r="EU486" s="114"/>
      <c r="EV486" s="114"/>
      <c r="EW486" s="114"/>
      <c r="EX486" s="114"/>
      <c r="EY486" s="114"/>
      <c r="EZ486" s="114"/>
      <c r="FA486" s="114"/>
      <c r="FB486" s="114"/>
      <c r="FC486" s="114"/>
      <c r="FD486" s="114"/>
      <c r="FE486" s="114"/>
      <c r="FF486" s="114"/>
      <c r="FG486" s="114"/>
      <c r="FH486" s="114"/>
      <c r="FI486" s="114"/>
      <c r="FJ486" s="114"/>
      <c r="FK486" s="114"/>
      <c r="FL486" s="114"/>
      <c r="FM486" s="114"/>
      <c r="FN486" s="114"/>
      <c r="FO486" s="114"/>
      <c r="FP486" s="114"/>
      <c r="FQ486" s="114"/>
      <c r="FR486" s="114"/>
      <c r="FS486" s="114"/>
      <c r="FT486" s="114"/>
      <c r="FU486" s="114"/>
      <c r="FV486" s="114"/>
      <c r="FW486" s="114"/>
      <c r="FX486" s="114"/>
      <c r="FY486" s="114"/>
      <c r="FZ486" s="114"/>
      <c r="GA486" s="114"/>
      <c r="GB486" s="114"/>
      <c r="GC486" s="114"/>
      <c r="GD486" s="114"/>
      <c r="GE486" s="114"/>
      <c r="GF486" s="114"/>
      <c r="GG486" s="114"/>
      <c r="GH486" s="114"/>
      <c r="GI486" s="114"/>
      <c r="GJ486" s="114"/>
      <c r="GK486" s="114"/>
      <c r="GL486" s="114"/>
      <c r="GM486" s="114"/>
      <c r="GN486" s="114"/>
      <c r="GO486" s="114"/>
      <c r="GP486" s="114"/>
      <c r="GQ486" s="114"/>
      <c r="GR486" s="114"/>
      <c r="GS486" s="114"/>
      <c r="GT486" s="114"/>
      <c r="GU486" s="114"/>
      <c r="GV486" s="114"/>
      <c r="GW486" s="114"/>
      <c r="GX486" s="114"/>
      <c r="GY486" s="114"/>
      <c r="GZ486" s="114"/>
      <c r="HA486" s="114"/>
      <c r="HB486" s="114"/>
      <c r="HC486" s="114"/>
      <c r="HD486" s="114"/>
      <c r="HE486" s="114"/>
      <c r="HF486" s="114"/>
      <c r="HG486" s="114"/>
      <c r="HH486" s="114"/>
      <c r="HI486" s="114"/>
      <c r="HJ486" s="114"/>
      <c r="HK486" s="114"/>
      <c r="HL486" s="114"/>
      <c r="HM486" s="114"/>
      <c r="HN486" s="114"/>
      <c r="HO486" s="114"/>
      <c r="HP486" s="114"/>
      <c r="HQ486" s="114"/>
      <c r="HR486" s="114"/>
      <c r="HS486" s="114"/>
      <c r="HT486" s="114"/>
      <c r="HU486" s="114"/>
      <c r="HV486" s="114"/>
      <c r="HW486" s="114"/>
      <c r="HX486" s="114"/>
      <c r="HY486" s="114"/>
      <c r="HZ486" s="114"/>
      <c r="IA486" s="114"/>
      <c r="IB486" s="114"/>
      <c r="IC486" s="114"/>
      <c r="ID486" s="114"/>
      <c r="IE486" s="114"/>
      <c r="IF486" s="114"/>
      <c r="IG486" s="114"/>
      <c r="IH486" s="114"/>
      <c r="II486" s="114"/>
      <c r="IJ486" s="114"/>
      <c r="IK486" s="114"/>
      <c r="IL486" s="114"/>
      <c r="IM486" s="114"/>
      <c r="IN486" s="114"/>
      <c r="IO486" s="114"/>
      <c r="IP486" s="114"/>
      <c r="IQ486" s="114"/>
      <c r="IR486" s="114"/>
      <c r="IS486" s="114"/>
      <c r="IT486" s="114"/>
      <c r="IU486" s="114"/>
      <c r="IV486" s="114"/>
      <c r="IW486" s="114"/>
      <c r="IX486" s="114"/>
      <c r="IY486" s="114"/>
      <c r="IZ486" s="114"/>
      <c r="JA486" s="114"/>
      <c r="JB486" s="114"/>
      <c r="JC486" s="114"/>
      <c r="JD486" s="114"/>
      <c r="JE486" s="114"/>
      <c r="JF486" s="114"/>
      <c r="JG486" s="114"/>
      <c r="JH486" s="114"/>
      <c r="JI486" s="114"/>
      <c r="JJ486" s="114"/>
      <c r="JK486" s="114"/>
      <c r="JL486" s="114"/>
      <c r="JM486" s="114"/>
      <c r="JN486" s="114"/>
      <c r="JO486" s="114"/>
      <c r="JP486" s="114"/>
      <c r="JQ486" s="114"/>
      <c r="JR486" s="114"/>
      <c r="JS486" s="114"/>
      <c r="JT486" s="114"/>
      <c r="JU486" s="114"/>
      <c r="JV486" s="114"/>
      <c r="JW486" s="114"/>
      <c r="JX486" s="114"/>
      <c r="JY486" s="114"/>
      <c r="JZ486" s="114"/>
      <c r="KA486" s="114"/>
      <c r="KB486" s="114"/>
      <c r="KC486" s="114"/>
      <c r="KD486" s="114"/>
      <c r="KE486" s="114"/>
      <c r="KF486" s="114"/>
      <c r="KG486" s="114"/>
      <c r="KH486" s="114"/>
      <c r="KI486" s="114"/>
      <c r="KJ486" s="114"/>
      <c r="KK486" s="114"/>
      <c r="KL486" s="114"/>
      <c r="KM486" s="114"/>
      <c r="KN486" s="114"/>
      <c r="KO486" s="114"/>
      <c r="KP486" s="114"/>
      <c r="KQ486" s="114"/>
      <c r="KR486" s="114"/>
      <c r="KS486" s="114"/>
      <c r="KT486" s="114"/>
      <c r="KU486" s="114"/>
      <c r="KV486" s="114"/>
      <c r="KW486" s="114"/>
      <c r="KX486" s="114"/>
      <c r="KY486" s="114"/>
      <c r="KZ486" s="114"/>
      <c r="LA486" s="114"/>
      <c r="LB486" s="114"/>
      <c r="LC486" s="114"/>
    </row>
    <row r="487" spans="1:315" s="139" customFormat="1" ht="25" customHeight="1">
      <c r="A487" s="137"/>
      <c r="B487" s="170"/>
      <c r="C487" s="171"/>
      <c r="D487" s="172"/>
      <c r="E487" s="173"/>
      <c r="F487" s="173"/>
      <c r="G487" s="173"/>
      <c r="H487" s="174"/>
      <c r="I487" s="137"/>
      <c r="J487" s="175" t="str">
        <f t="shared" si="12"/>
        <v/>
      </c>
      <c r="K487" s="176"/>
      <c r="L487" s="177" t="str">
        <f t="shared" si="13"/>
        <v/>
      </c>
      <c r="M487" s="176"/>
      <c r="N487" s="177" t="str">
        <f t="shared" si="14"/>
        <v/>
      </c>
      <c r="O487" s="176"/>
      <c r="P487" s="177" t="str">
        <f t="shared" si="15"/>
        <v/>
      </c>
      <c r="Q487" s="178"/>
      <c r="R487" s="137"/>
      <c r="S487" s="175" t="str">
        <f t="shared" si="16"/>
        <v/>
      </c>
      <c r="T487" s="176"/>
      <c r="U487" s="177" t="str">
        <f t="shared" si="17"/>
        <v/>
      </c>
      <c r="V487" s="176"/>
      <c r="W487" s="177" t="str">
        <f t="shared" si="18"/>
        <v/>
      </c>
      <c r="X487" s="176"/>
      <c r="Y487" s="179" t="str">
        <f t="shared" si="19"/>
        <v/>
      </c>
      <c r="Z487" s="180"/>
      <c r="AA487" s="137"/>
      <c r="AB487" s="181"/>
      <c r="AC487" s="182" t="str">
        <f t="shared" si="10"/>
        <v/>
      </c>
      <c r="AD487" s="183" t="str">
        <f t="shared" si="11"/>
        <v/>
      </c>
      <c r="AE487" s="184"/>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7"/>
      <c r="BE487" s="137"/>
      <c r="BF487" s="137"/>
      <c r="BG487" s="137"/>
      <c r="BH487" s="137"/>
      <c r="BI487" s="137"/>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c r="CM487" s="114"/>
      <c r="CN487" s="114"/>
      <c r="CO487" s="114"/>
      <c r="CP487" s="114"/>
      <c r="CQ487" s="114"/>
      <c r="CR487" s="114"/>
      <c r="CS487" s="114"/>
      <c r="CT487" s="114"/>
      <c r="CU487" s="114"/>
      <c r="CV487" s="114"/>
      <c r="CW487" s="114"/>
      <c r="CX487" s="114"/>
      <c r="CY487" s="114"/>
      <c r="CZ487" s="114"/>
      <c r="DA487" s="114"/>
      <c r="DB487" s="114"/>
      <c r="DC487" s="114"/>
      <c r="DD487" s="114"/>
      <c r="DE487" s="114"/>
      <c r="DF487" s="114"/>
      <c r="DG487" s="114"/>
      <c r="DH487" s="114"/>
      <c r="DI487" s="114"/>
      <c r="DJ487" s="114"/>
      <c r="DK487" s="114"/>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14"/>
      <c r="EH487" s="114"/>
      <c r="EI487" s="114"/>
      <c r="EJ487" s="114"/>
      <c r="EK487" s="114"/>
      <c r="EL487" s="114"/>
      <c r="EM487" s="114"/>
      <c r="EN487" s="114"/>
      <c r="EO487" s="114"/>
      <c r="EP487" s="114"/>
      <c r="EQ487" s="114"/>
      <c r="ER487" s="114"/>
      <c r="ES487" s="114"/>
      <c r="ET487" s="114"/>
      <c r="EU487" s="114"/>
      <c r="EV487" s="114"/>
      <c r="EW487" s="114"/>
      <c r="EX487" s="114"/>
      <c r="EY487" s="114"/>
      <c r="EZ487" s="114"/>
      <c r="FA487" s="114"/>
      <c r="FB487" s="114"/>
      <c r="FC487" s="114"/>
      <c r="FD487" s="114"/>
      <c r="FE487" s="114"/>
      <c r="FF487" s="114"/>
      <c r="FG487" s="114"/>
      <c r="FH487" s="114"/>
      <c r="FI487" s="114"/>
      <c r="FJ487" s="114"/>
      <c r="FK487" s="114"/>
      <c r="FL487" s="114"/>
      <c r="FM487" s="114"/>
      <c r="FN487" s="114"/>
      <c r="FO487" s="114"/>
      <c r="FP487" s="114"/>
      <c r="FQ487" s="114"/>
      <c r="FR487" s="114"/>
      <c r="FS487" s="114"/>
      <c r="FT487" s="114"/>
      <c r="FU487" s="114"/>
      <c r="FV487" s="114"/>
      <c r="FW487" s="114"/>
      <c r="FX487" s="114"/>
      <c r="FY487" s="114"/>
      <c r="FZ487" s="114"/>
      <c r="GA487" s="114"/>
      <c r="GB487" s="114"/>
      <c r="GC487" s="114"/>
      <c r="GD487" s="114"/>
      <c r="GE487" s="114"/>
      <c r="GF487" s="114"/>
      <c r="GG487" s="114"/>
      <c r="GH487" s="114"/>
      <c r="GI487" s="114"/>
      <c r="GJ487" s="114"/>
      <c r="GK487" s="114"/>
      <c r="GL487" s="114"/>
      <c r="GM487" s="114"/>
      <c r="GN487" s="114"/>
      <c r="GO487" s="114"/>
      <c r="GP487" s="114"/>
      <c r="GQ487" s="114"/>
      <c r="GR487" s="114"/>
      <c r="GS487" s="114"/>
      <c r="GT487" s="114"/>
      <c r="GU487" s="114"/>
      <c r="GV487" s="114"/>
      <c r="GW487" s="114"/>
      <c r="GX487" s="114"/>
      <c r="GY487" s="114"/>
      <c r="GZ487" s="114"/>
      <c r="HA487" s="114"/>
      <c r="HB487" s="114"/>
      <c r="HC487" s="114"/>
      <c r="HD487" s="114"/>
      <c r="HE487" s="114"/>
      <c r="HF487" s="114"/>
      <c r="HG487" s="114"/>
      <c r="HH487" s="114"/>
      <c r="HI487" s="114"/>
      <c r="HJ487" s="114"/>
      <c r="HK487" s="114"/>
      <c r="HL487" s="114"/>
      <c r="HM487" s="114"/>
      <c r="HN487" s="114"/>
      <c r="HO487" s="114"/>
      <c r="HP487" s="114"/>
      <c r="HQ487" s="114"/>
      <c r="HR487" s="114"/>
      <c r="HS487" s="114"/>
      <c r="HT487" s="114"/>
      <c r="HU487" s="114"/>
      <c r="HV487" s="114"/>
      <c r="HW487" s="114"/>
      <c r="HX487" s="114"/>
      <c r="HY487" s="114"/>
      <c r="HZ487" s="114"/>
      <c r="IA487" s="114"/>
      <c r="IB487" s="114"/>
      <c r="IC487" s="114"/>
      <c r="ID487" s="114"/>
      <c r="IE487" s="114"/>
      <c r="IF487" s="114"/>
      <c r="IG487" s="114"/>
      <c r="IH487" s="114"/>
      <c r="II487" s="114"/>
      <c r="IJ487" s="114"/>
      <c r="IK487" s="114"/>
      <c r="IL487" s="114"/>
      <c r="IM487" s="114"/>
      <c r="IN487" s="114"/>
      <c r="IO487" s="114"/>
      <c r="IP487" s="114"/>
      <c r="IQ487" s="114"/>
      <c r="IR487" s="114"/>
      <c r="IS487" s="114"/>
      <c r="IT487" s="114"/>
      <c r="IU487" s="114"/>
      <c r="IV487" s="114"/>
      <c r="IW487" s="114"/>
      <c r="IX487" s="114"/>
      <c r="IY487" s="114"/>
      <c r="IZ487" s="114"/>
      <c r="JA487" s="114"/>
      <c r="JB487" s="114"/>
      <c r="JC487" s="114"/>
      <c r="JD487" s="114"/>
      <c r="JE487" s="114"/>
      <c r="JF487" s="114"/>
      <c r="JG487" s="114"/>
      <c r="JH487" s="114"/>
      <c r="JI487" s="114"/>
      <c r="JJ487" s="114"/>
      <c r="JK487" s="114"/>
      <c r="JL487" s="114"/>
      <c r="JM487" s="114"/>
      <c r="JN487" s="114"/>
      <c r="JO487" s="114"/>
      <c r="JP487" s="114"/>
      <c r="JQ487" s="114"/>
      <c r="JR487" s="114"/>
      <c r="JS487" s="114"/>
      <c r="JT487" s="114"/>
      <c r="JU487" s="114"/>
      <c r="JV487" s="114"/>
      <c r="JW487" s="114"/>
      <c r="JX487" s="114"/>
      <c r="JY487" s="114"/>
      <c r="JZ487" s="114"/>
      <c r="KA487" s="114"/>
      <c r="KB487" s="114"/>
      <c r="KC487" s="114"/>
      <c r="KD487" s="114"/>
      <c r="KE487" s="114"/>
      <c r="KF487" s="114"/>
      <c r="KG487" s="114"/>
      <c r="KH487" s="114"/>
      <c r="KI487" s="114"/>
      <c r="KJ487" s="114"/>
      <c r="KK487" s="114"/>
      <c r="KL487" s="114"/>
      <c r="KM487" s="114"/>
      <c r="KN487" s="114"/>
      <c r="KO487" s="114"/>
      <c r="KP487" s="114"/>
      <c r="KQ487" s="114"/>
      <c r="KR487" s="114"/>
      <c r="KS487" s="114"/>
      <c r="KT487" s="114"/>
      <c r="KU487" s="114"/>
      <c r="KV487" s="114"/>
      <c r="KW487" s="114"/>
      <c r="KX487" s="114"/>
      <c r="KY487" s="114"/>
      <c r="KZ487" s="114"/>
      <c r="LA487" s="114"/>
      <c r="LB487" s="114"/>
      <c r="LC487" s="114"/>
    </row>
    <row r="488" spans="1:315" s="139" customFormat="1" ht="25" customHeight="1">
      <c r="A488" s="137"/>
      <c r="B488" s="170"/>
      <c r="C488" s="171"/>
      <c r="D488" s="172"/>
      <c r="E488" s="173"/>
      <c r="F488" s="173"/>
      <c r="G488" s="173"/>
      <c r="H488" s="174"/>
      <c r="I488" s="137"/>
      <c r="J488" s="175" t="str">
        <f t="shared" si="12"/>
        <v/>
      </c>
      <c r="K488" s="176"/>
      <c r="L488" s="177" t="str">
        <f t="shared" si="13"/>
        <v/>
      </c>
      <c r="M488" s="176"/>
      <c r="N488" s="177" t="str">
        <f t="shared" si="14"/>
        <v/>
      </c>
      <c r="O488" s="176"/>
      <c r="P488" s="177" t="str">
        <f t="shared" si="15"/>
        <v/>
      </c>
      <c r="Q488" s="178"/>
      <c r="R488" s="137"/>
      <c r="S488" s="175" t="str">
        <f t="shared" si="16"/>
        <v/>
      </c>
      <c r="T488" s="176"/>
      <c r="U488" s="177" t="str">
        <f t="shared" si="17"/>
        <v/>
      </c>
      <c r="V488" s="176"/>
      <c r="W488" s="177" t="str">
        <f t="shared" si="18"/>
        <v/>
      </c>
      <c r="X488" s="176"/>
      <c r="Y488" s="179" t="str">
        <f t="shared" si="19"/>
        <v/>
      </c>
      <c r="Z488" s="180"/>
      <c r="AA488" s="137"/>
      <c r="AB488" s="181"/>
      <c r="AC488" s="182" t="str">
        <f t="shared" si="10"/>
        <v/>
      </c>
      <c r="AD488" s="183" t="str">
        <f t="shared" si="11"/>
        <v/>
      </c>
      <c r="AE488" s="184"/>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7"/>
      <c r="BE488" s="137"/>
      <c r="BF488" s="137"/>
      <c r="BG488" s="137"/>
      <c r="BH488" s="137"/>
      <c r="BI488" s="137"/>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c r="CN488" s="114"/>
      <c r="CO488" s="114"/>
      <c r="CP488" s="114"/>
      <c r="CQ488" s="114"/>
      <c r="CR488" s="114"/>
      <c r="CS488" s="114"/>
      <c r="CT488" s="114"/>
      <c r="CU488" s="114"/>
      <c r="CV488" s="114"/>
      <c r="CW488" s="114"/>
      <c r="CX488" s="114"/>
      <c r="CY488" s="114"/>
      <c r="CZ488" s="114"/>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14"/>
      <c r="EH488" s="114"/>
      <c r="EI488" s="114"/>
      <c r="EJ488" s="114"/>
      <c r="EK488" s="114"/>
      <c r="EL488" s="114"/>
      <c r="EM488" s="114"/>
      <c r="EN488" s="114"/>
      <c r="EO488" s="114"/>
      <c r="EP488" s="114"/>
      <c r="EQ488" s="114"/>
      <c r="ER488" s="114"/>
      <c r="ES488" s="114"/>
      <c r="ET488" s="114"/>
      <c r="EU488" s="114"/>
      <c r="EV488" s="114"/>
      <c r="EW488" s="114"/>
      <c r="EX488" s="114"/>
      <c r="EY488" s="114"/>
      <c r="EZ488" s="114"/>
      <c r="FA488" s="114"/>
      <c r="FB488" s="114"/>
      <c r="FC488" s="114"/>
      <c r="FD488" s="114"/>
      <c r="FE488" s="114"/>
      <c r="FF488" s="114"/>
      <c r="FG488" s="114"/>
      <c r="FH488" s="114"/>
      <c r="FI488" s="114"/>
      <c r="FJ488" s="114"/>
      <c r="FK488" s="114"/>
      <c r="FL488" s="114"/>
      <c r="FM488" s="114"/>
      <c r="FN488" s="114"/>
      <c r="FO488" s="114"/>
      <c r="FP488" s="114"/>
      <c r="FQ488" s="114"/>
      <c r="FR488" s="114"/>
      <c r="FS488" s="114"/>
      <c r="FT488" s="114"/>
      <c r="FU488" s="114"/>
      <c r="FV488" s="114"/>
      <c r="FW488" s="114"/>
      <c r="FX488" s="114"/>
      <c r="FY488" s="114"/>
      <c r="FZ488" s="114"/>
      <c r="GA488" s="114"/>
      <c r="GB488" s="114"/>
      <c r="GC488" s="114"/>
      <c r="GD488" s="114"/>
      <c r="GE488" s="114"/>
      <c r="GF488" s="114"/>
      <c r="GG488" s="114"/>
      <c r="GH488" s="114"/>
      <c r="GI488" s="114"/>
      <c r="GJ488" s="114"/>
      <c r="GK488" s="114"/>
      <c r="GL488" s="114"/>
      <c r="GM488" s="114"/>
      <c r="GN488" s="114"/>
      <c r="GO488" s="114"/>
      <c r="GP488" s="114"/>
      <c r="GQ488" s="114"/>
      <c r="GR488" s="114"/>
      <c r="GS488" s="114"/>
      <c r="GT488" s="114"/>
      <c r="GU488" s="114"/>
      <c r="GV488" s="114"/>
      <c r="GW488" s="114"/>
      <c r="GX488" s="114"/>
      <c r="GY488" s="114"/>
      <c r="GZ488" s="114"/>
      <c r="HA488" s="114"/>
      <c r="HB488" s="114"/>
      <c r="HC488" s="114"/>
      <c r="HD488" s="114"/>
      <c r="HE488" s="114"/>
      <c r="HF488" s="114"/>
      <c r="HG488" s="114"/>
      <c r="HH488" s="114"/>
      <c r="HI488" s="114"/>
      <c r="HJ488" s="114"/>
      <c r="HK488" s="114"/>
      <c r="HL488" s="114"/>
      <c r="HM488" s="114"/>
      <c r="HN488" s="114"/>
      <c r="HO488" s="114"/>
      <c r="HP488" s="114"/>
      <c r="HQ488" s="114"/>
      <c r="HR488" s="114"/>
      <c r="HS488" s="114"/>
      <c r="HT488" s="114"/>
      <c r="HU488" s="114"/>
      <c r="HV488" s="114"/>
      <c r="HW488" s="114"/>
      <c r="HX488" s="114"/>
      <c r="HY488" s="114"/>
      <c r="HZ488" s="114"/>
      <c r="IA488" s="114"/>
      <c r="IB488" s="114"/>
      <c r="IC488" s="114"/>
      <c r="ID488" s="114"/>
      <c r="IE488" s="114"/>
      <c r="IF488" s="114"/>
      <c r="IG488" s="114"/>
      <c r="IH488" s="114"/>
      <c r="II488" s="114"/>
      <c r="IJ488" s="114"/>
      <c r="IK488" s="114"/>
      <c r="IL488" s="114"/>
      <c r="IM488" s="114"/>
      <c r="IN488" s="114"/>
      <c r="IO488" s="114"/>
      <c r="IP488" s="114"/>
      <c r="IQ488" s="114"/>
      <c r="IR488" s="114"/>
      <c r="IS488" s="114"/>
      <c r="IT488" s="114"/>
      <c r="IU488" s="114"/>
      <c r="IV488" s="114"/>
      <c r="IW488" s="114"/>
      <c r="IX488" s="114"/>
      <c r="IY488" s="114"/>
      <c r="IZ488" s="114"/>
      <c r="JA488" s="114"/>
      <c r="JB488" s="114"/>
      <c r="JC488" s="114"/>
      <c r="JD488" s="114"/>
      <c r="JE488" s="114"/>
      <c r="JF488" s="114"/>
      <c r="JG488" s="114"/>
      <c r="JH488" s="114"/>
      <c r="JI488" s="114"/>
      <c r="JJ488" s="114"/>
      <c r="JK488" s="114"/>
      <c r="JL488" s="114"/>
      <c r="JM488" s="114"/>
      <c r="JN488" s="114"/>
      <c r="JO488" s="114"/>
      <c r="JP488" s="114"/>
      <c r="JQ488" s="114"/>
      <c r="JR488" s="114"/>
      <c r="JS488" s="114"/>
      <c r="JT488" s="114"/>
      <c r="JU488" s="114"/>
      <c r="JV488" s="114"/>
      <c r="JW488" s="114"/>
      <c r="JX488" s="114"/>
      <c r="JY488" s="114"/>
      <c r="JZ488" s="114"/>
      <c r="KA488" s="114"/>
      <c r="KB488" s="114"/>
      <c r="KC488" s="114"/>
      <c r="KD488" s="114"/>
      <c r="KE488" s="114"/>
      <c r="KF488" s="114"/>
      <c r="KG488" s="114"/>
      <c r="KH488" s="114"/>
      <c r="KI488" s="114"/>
      <c r="KJ488" s="114"/>
      <c r="KK488" s="114"/>
      <c r="KL488" s="114"/>
      <c r="KM488" s="114"/>
      <c r="KN488" s="114"/>
      <c r="KO488" s="114"/>
      <c r="KP488" s="114"/>
      <c r="KQ488" s="114"/>
      <c r="KR488" s="114"/>
      <c r="KS488" s="114"/>
      <c r="KT488" s="114"/>
      <c r="KU488" s="114"/>
      <c r="KV488" s="114"/>
      <c r="KW488" s="114"/>
      <c r="KX488" s="114"/>
      <c r="KY488" s="114"/>
      <c r="KZ488" s="114"/>
      <c r="LA488" s="114"/>
      <c r="LB488" s="114"/>
      <c r="LC488" s="114"/>
    </row>
    <row r="489" spans="1:315" s="139" customFormat="1" ht="25" customHeight="1">
      <c r="A489" s="137"/>
      <c r="B489" s="170"/>
      <c r="C489" s="171"/>
      <c r="D489" s="172"/>
      <c r="E489" s="173"/>
      <c r="F489" s="173"/>
      <c r="G489" s="173"/>
      <c r="H489" s="174"/>
      <c r="I489" s="137"/>
      <c r="J489" s="175" t="str">
        <f t="shared" si="12"/>
        <v/>
      </c>
      <c r="K489" s="176"/>
      <c r="L489" s="177" t="str">
        <f t="shared" si="13"/>
        <v/>
      </c>
      <c r="M489" s="176"/>
      <c r="N489" s="177" t="str">
        <f t="shared" si="14"/>
        <v/>
      </c>
      <c r="O489" s="176"/>
      <c r="P489" s="177" t="str">
        <f t="shared" si="15"/>
        <v/>
      </c>
      <c r="Q489" s="178"/>
      <c r="R489" s="137"/>
      <c r="S489" s="175" t="str">
        <f t="shared" si="16"/>
        <v/>
      </c>
      <c r="T489" s="176"/>
      <c r="U489" s="177" t="str">
        <f t="shared" si="17"/>
        <v/>
      </c>
      <c r="V489" s="176"/>
      <c r="W489" s="177" t="str">
        <f t="shared" si="18"/>
        <v/>
      </c>
      <c r="X489" s="176"/>
      <c r="Y489" s="179" t="str">
        <f t="shared" si="19"/>
        <v/>
      </c>
      <c r="Z489" s="180"/>
      <c r="AA489" s="137"/>
      <c r="AB489" s="181"/>
      <c r="AC489" s="182" t="str">
        <f t="shared" si="10"/>
        <v/>
      </c>
      <c r="AD489" s="183" t="str">
        <f t="shared" si="11"/>
        <v/>
      </c>
      <c r="AE489" s="184"/>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7"/>
      <c r="BE489" s="137"/>
      <c r="BF489" s="137"/>
      <c r="BG489" s="137"/>
      <c r="BH489" s="137"/>
      <c r="BI489" s="137"/>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CH489" s="114"/>
      <c r="CI489" s="114"/>
      <c r="CJ489" s="114"/>
      <c r="CK489" s="114"/>
      <c r="CL489" s="114"/>
      <c r="CM489" s="114"/>
      <c r="CN489" s="114"/>
      <c r="CO489" s="114"/>
      <c r="CP489" s="114"/>
      <c r="CQ489" s="114"/>
      <c r="CR489" s="114"/>
      <c r="CS489" s="114"/>
      <c r="CT489" s="114"/>
      <c r="CU489" s="114"/>
      <c r="CV489" s="11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14"/>
      <c r="EH489" s="114"/>
      <c r="EI489" s="114"/>
      <c r="EJ489" s="114"/>
      <c r="EK489" s="114"/>
      <c r="EL489" s="114"/>
      <c r="EM489" s="114"/>
      <c r="EN489" s="114"/>
      <c r="EO489" s="114"/>
      <c r="EP489" s="114"/>
      <c r="EQ489" s="114"/>
      <c r="ER489" s="114"/>
      <c r="ES489" s="114"/>
      <c r="ET489" s="114"/>
      <c r="EU489" s="114"/>
      <c r="EV489" s="114"/>
      <c r="EW489" s="114"/>
      <c r="EX489" s="114"/>
      <c r="EY489" s="114"/>
      <c r="EZ489" s="114"/>
      <c r="FA489" s="114"/>
      <c r="FB489" s="114"/>
      <c r="FC489" s="114"/>
      <c r="FD489" s="114"/>
      <c r="FE489" s="114"/>
      <c r="FF489" s="114"/>
      <c r="FG489" s="114"/>
      <c r="FH489" s="114"/>
      <c r="FI489" s="114"/>
      <c r="FJ489" s="114"/>
      <c r="FK489" s="114"/>
      <c r="FL489" s="114"/>
      <c r="FM489" s="114"/>
      <c r="FN489" s="114"/>
      <c r="FO489" s="114"/>
      <c r="FP489" s="114"/>
      <c r="FQ489" s="114"/>
      <c r="FR489" s="114"/>
      <c r="FS489" s="114"/>
      <c r="FT489" s="114"/>
      <c r="FU489" s="114"/>
      <c r="FV489" s="114"/>
      <c r="FW489" s="114"/>
      <c r="FX489" s="114"/>
      <c r="FY489" s="114"/>
      <c r="FZ489" s="114"/>
      <c r="GA489" s="114"/>
      <c r="GB489" s="114"/>
      <c r="GC489" s="114"/>
      <c r="GD489" s="114"/>
      <c r="GE489" s="114"/>
      <c r="GF489" s="114"/>
      <c r="GG489" s="114"/>
      <c r="GH489" s="114"/>
      <c r="GI489" s="114"/>
      <c r="GJ489" s="114"/>
      <c r="GK489" s="114"/>
      <c r="GL489" s="114"/>
      <c r="GM489" s="114"/>
      <c r="GN489" s="114"/>
      <c r="GO489" s="114"/>
      <c r="GP489" s="114"/>
      <c r="GQ489" s="114"/>
      <c r="GR489" s="114"/>
      <c r="GS489" s="114"/>
      <c r="GT489" s="114"/>
      <c r="GU489" s="114"/>
      <c r="GV489" s="114"/>
      <c r="GW489" s="114"/>
      <c r="GX489" s="114"/>
      <c r="GY489" s="114"/>
      <c r="GZ489" s="114"/>
      <c r="HA489" s="114"/>
      <c r="HB489" s="114"/>
      <c r="HC489" s="114"/>
      <c r="HD489" s="114"/>
      <c r="HE489" s="114"/>
      <c r="HF489" s="114"/>
      <c r="HG489" s="114"/>
      <c r="HH489" s="114"/>
      <c r="HI489" s="114"/>
      <c r="HJ489" s="114"/>
      <c r="HK489" s="114"/>
      <c r="HL489" s="114"/>
      <c r="HM489" s="114"/>
      <c r="HN489" s="114"/>
      <c r="HO489" s="114"/>
      <c r="HP489" s="114"/>
      <c r="HQ489" s="114"/>
      <c r="HR489" s="114"/>
      <c r="HS489" s="114"/>
      <c r="HT489" s="114"/>
      <c r="HU489" s="114"/>
      <c r="HV489" s="114"/>
      <c r="HW489" s="114"/>
      <c r="HX489" s="114"/>
      <c r="HY489" s="114"/>
      <c r="HZ489" s="114"/>
      <c r="IA489" s="114"/>
      <c r="IB489" s="114"/>
      <c r="IC489" s="114"/>
      <c r="ID489" s="114"/>
      <c r="IE489" s="114"/>
      <c r="IF489" s="114"/>
      <c r="IG489" s="114"/>
      <c r="IH489" s="114"/>
      <c r="II489" s="114"/>
      <c r="IJ489" s="114"/>
      <c r="IK489" s="114"/>
      <c r="IL489" s="114"/>
      <c r="IM489" s="114"/>
      <c r="IN489" s="114"/>
      <c r="IO489" s="114"/>
      <c r="IP489" s="114"/>
      <c r="IQ489" s="114"/>
      <c r="IR489" s="114"/>
      <c r="IS489" s="114"/>
      <c r="IT489" s="114"/>
      <c r="IU489" s="114"/>
      <c r="IV489" s="114"/>
      <c r="IW489" s="114"/>
      <c r="IX489" s="114"/>
      <c r="IY489" s="114"/>
      <c r="IZ489" s="114"/>
      <c r="JA489" s="114"/>
      <c r="JB489" s="114"/>
      <c r="JC489" s="114"/>
      <c r="JD489" s="114"/>
      <c r="JE489" s="114"/>
      <c r="JF489" s="114"/>
      <c r="JG489" s="114"/>
      <c r="JH489" s="114"/>
      <c r="JI489" s="114"/>
      <c r="JJ489" s="114"/>
      <c r="JK489" s="114"/>
      <c r="JL489" s="114"/>
      <c r="JM489" s="114"/>
      <c r="JN489" s="114"/>
      <c r="JO489" s="114"/>
      <c r="JP489" s="114"/>
      <c r="JQ489" s="114"/>
      <c r="JR489" s="114"/>
      <c r="JS489" s="114"/>
      <c r="JT489" s="114"/>
      <c r="JU489" s="114"/>
      <c r="JV489" s="114"/>
      <c r="JW489" s="114"/>
      <c r="JX489" s="114"/>
      <c r="JY489" s="114"/>
      <c r="JZ489" s="114"/>
      <c r="KA489" s="114"/>
      <c r="KB489" s="114"/>
      <c r="KC489" s="114"/>
      <c r="KD489" s="114"/>
      <c r="KE489" s="114"/>
      <c r="KF489" s="114"/>
      <c r="KG489" s="114"/>
      <c r="KH489" s="114"/>
      <c r="KI489" s="114"/>
      <c r="KJ489" s="114"/>
      <c r="KK489" s="114"/>
      <c r="KL489" s="114"/>
      <c r="KM489" s="114"/>
      <c r="KN489" s="114"/>
      <c r="KO489" s="114"/>
      <c r="KP489" s="114"/>
      <c r="KQ489" s="114"/>
      <c r="KR489" s="114"/>
      <c r="KS489" s="114"/>
      <c r="KT489" s="114"/>
      <c r="KU489" s="114"/>
      <c r="KV489" s="114"/>
      <c r="KW489" s="114"/>
      <c r="KX489" s="114"/>
      <c r="KY489" s="114"/>
      <c r="KZ489" s="114"/>
      <c r="LA489" s="114"/>
      <c r="LB489" s="114"/>
      <c r="LC489" s="114"/>
    </row>
    <row r="490" spans="1:315" s="139" customFormat="1" ht="25" customHeight="1">
      <c r="A490" s="137"/>
      <c r="B490" s="170"/>
      <c r="C490" s="171"/>
      <c r="D490" s="172"/>
      <c r="E490" s="173"/>
      <c r="F490" s="173"/>
      <c r="G490" s="173"/>
      <c r="H490" s="174"/>
      <c r="I490" s="137"/>
      <c r="J490" s="175" t="str">
        <f t="shared" si="12"/>
        <v/>
      </c>
      <c r="K490" s="176"/>
      <c r="L490" s="177" t="str">
        <f t="shared" si="13"/>
        <v/>
      </c>
      <c r="M490" s="176"/>
      <c r="N490" s="177" t="str">
        <f t="shared" si="14"/>
        <v/>
      </c>
      <c r="O490" s="176"/>
      <c r="P490" s="177" t="str">
        <f t="shared" si="15"/>
        <v/>
      </c>
      <c r="Q490" s="178"/>
      <c r="R490" s="137"/>
      <c r="S490" s="175" t="str">
        <f t="shared" si="16"/>
        <v/>
      </c>
      <c r="T490" s="176"/>
      <c r="U490" s="177" t="str">
        <f t="shared" si="17"/>
        <v/>
      </c>
      <c r="V490" s="176"/>
      <c r="W490" s="177" t="str">
        <f t="shared" si="18"/>
        <v/>
      </c>
      <c r="X490" s="176"/>
      <c r="Y490" s="179" t="str">
        <f t="shared" si="19"/>
        <v/>
      </c>
      <c r="Z490" s="180"/>
      <c r="AA490" s="137"/>
      <c r="AB490" s="181"/>
      <c r="AC490" s="182" t="str">
        <f t="shared" si="10"/>
        <v/>
      </c>
      <c r="AD490" s="183" t="str">
        <f t="shared" si="11"/>
        <v/>
      </c>
      <c r="AE490" s="184"/>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7"/>
      <c r="BE490" s="137"/>
      <c r="BF490" s="137"/>
      <c r="BG490" s="137"/>
      <c r="BH490" s="137"/>
      <c r="BI490" s="137"/>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c r="CO490" s="114"/>
      <c r="CP490" s="114"/>
      <c r="CQ490" s="114"/>
      <c r="CR490" s="114"/>
      <c r="CS490" s="114"/>
      <c r="CT490" s="114"/>
      <c r="CU490" s="114"/>
      <c r="CV490" s="11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14"/>
      <c r="EH490" s="114"/>
      <c r="EI490" s="114"/>
      <c r="EJ490" s="114"/>
      <c r="EK490" s="114"/>
      <c r="EL490" s="114"/>
      <c r="EM490" s="114"/>
      <c r="EN490" s="114"/>
      <c r="EO490" s="114"/>
      <c r="EP490" s="114"/>
      <c r="EQ490" s="114"/>
      <c r="ER490" s="114"/>
      <c r="ES490" s="114"/>
      <c r="ET490" s="114"/>
      <c r="EU490" s="114"/>
      <c r="EV490" s="114"/>
      <c r="EW490" s="114"/>
      <c r="EX490" s="114"/>
      <c r="EY490" s="114"/>
      <c r="EZ490" s="114"/>
      <c r="FA490" s="114"/>
      <c r="FB490" s="114"/>
      <c r="FC490" s="114"/>
      <c r="FD490" s="114"/>
      <c r="FE490" s="114"/>
      <c r="FF490" s="114"/>
      <c r="FG490" s="114"/>
      <c r="FH490" s="114"/>
      <c r="FI490" s="114"/>
      <c r="FJ490" s="114"/>
      <c r="FK490" s="114"/>
      <c r="FL490" s="114"/>
      <c r="FM490" s="114"/>
      <c r="FN490" s="114"/>
      <c r="FO490" s="114"/>
      <c r="FP490" s="114"/>
      <c r="FQ490" s="114"/>
      <c r="FR490" s="114"/>
      <c r="FS490" s="114"/>
      <c r="FT490" s="114"/>
      <c r="FU490" s="114"/>
      <c r="FV490" s="114"/>
      <c r="FW490" s="114"/>
      <c r="FX490" s="114"/>
      <c r="FY490" s="114"/>
      <c r="FZ490" s="114"/>
      <c r="GA490" s="114"/>
      <c r="GB490" s="114"/>
      <c r="GC490" s="114"/>
      <c r="GD490" s="114"/>
      <c r="GE490" s="114"/>
      <c r="GF490" s="114"/>
      <c r="GG490" s="114"/>
      <c r="GH490" s="114"/>
      <c r="GI490" s="114"/>
      <c r="GJ490" s="114"/>
      <c r="GK490" s="114"/>
      <c r="GL490" s="114"/>
      <c r="GM490" s="114"/>
      <c r="GN490" s="114"/>
      <c r="GO490" s="114"/>
      <c r="GP490" s="114"/>
      <c r="GQ490" s="114"/>
      <c r="GR490" s="114"/>
      <c r="GS490" s="114"/>
      <c r="GT490" s="114"/>
      <c r="GU490" s="114"/>
      <c r="GV490" s="114"/>
      <c r="GW490" s="114"/>
      <c r="GX490" s="114"/>
      <c r="GY490" s="114"/>
      <c r="GZ490" s="114"/>
      <c r="HA490" s="114"/>
      <c r="HB490" s="114"/>
      <c r="HC490" s="114"/>
      <c r="HD490" s="114"/>
      <c r="HE490" s="114"/>
      <c r="HF490" s="114"/>
      <c r="HG490" s="114"/>
      <c r="HH490" s="114"/>
      <c r="HI490" s="114"/>
      <c r="HJ490" s="114"/>
      <c r="HK490" s="114"/>
      <c r="HL490" s="114"/>
      <c r="HM490" s="114"/>
      <c r="HN490" s="114"/>
      <c r="HO490" s="114"/>
      <c r="HP490" s="114"/>
      <c r="HQ490" s="114"/>
      <c r="HR490" s="114"/>
      <c r="HS490" s="114"/>
      <c r="HT490" s="114"/>
      <c r="HU490" s="114"/>
      <c r="HV490" s="114"/>
      <c r="HW490" s="114"/>
      <c r="HX490" s="114"/>
      <c r="HY490" s="114"/>
      <c r="HZ490" s="114"/>
      <c r="IA490" s="114"/>
      <c r="IB490" s="114"/>
      <c r="IC490" s="114"/>
      <c r="ID490" s="114"/>
      <c r="IE490" s="114"/>
      <c r="IF490" s="114"/>
      <c r="IG490" s="114"/>
      <c r="IH490" s="114"/>
      <c r="II490" s="114"/>
      <c r="IJ490" s="114"/>
      <c r="IK490" s="114"/>
      <c r="IL490" s="114"/>
      <c r="IM490" s="114"/>
      <c r="IN490" s="114"/>
      <c r="IO490" s="114"/>
      <c r="IP490" s="114"/>
      <c r="IQ490" s="114"/>
      <c r="IR490" s="114"/>
      <c r="IS490" s="114"/>
      <c r="IT490" s="114"/>
      <c r="IU490" s="114"/>
      <c r="IV490" s="114"/>
      <c r="IW490" s="114"/>
      <c r="IX490" s="114"/>
      <c r="IY490" s="114"/>
      <c r="IZ490" s="114"/>
      <c r="JA490" s="114"/>
      <c r="JB490" s="114"/>
      <c r="JC490" s="114"/>
      <c r="JD490" s="114"/>
      <c r="JE490" s="114"/>
      <c r="JF490" s="114"/>
      <c r="JG490" s="114"/>
      <c r="JH490" s="114"/>
      <c r="JI490" s="114"/>
      <c r="JJ490" s="114"/>
      <c r="JK490" s="114"/>
      <c r="JL490" s="114"/>
      <c r="JM490" s="114"/>
      <c r="JN490" s="114"/>
      <c r="JO490" s="114"/>
      <c r="JP490" s="114"/>
      <c r="JQ490" s="114"/>
      <c r="JR490" s="114"/>
      <c r="JS490" s="114"/>
      <c r="JT490" s="114"/>
      <c r="JU490" s="114"/>
      <c r="JV490" s="114"/>
      <c r="JW490" s="114"/>
      <c r="JX490" s="114"/>
      <c r="JY490" s="114"/>
      <c r="JZ490" s="114"/>
      <c r="KA490" s="114"/>
      <c r="KB490" s="114"/>
      <c r="KC490" s="114"/>
      <c r="KD490" s="114"/>
      <c r="KE490" s="114"/>
      <c r="KF490" s="114"/>
      <c r="KG490" s="114"/>
      <c r="KH490" s="114"/>
      <c r="KI490" s="114"/>
      <c r="KJ490" s="114"/>
      <c r="KK490" s="114"/>
      <c r="KL490" s="114"/>
      <c r="KM490" s="114"/>
      <c r="KN490" s="114"/>
      <c r="KO490" s="114"/>
      <c r="KP490" s="114"/>
      <c r="KQ490" s="114"/>
      <c r="KR490" s="114"/>
      <c r="KS490" s="114"/>
      <c r="KT490" s="114"/>
      <c r="KU490" s="114"/>
      <c r="KV490" s="114"/>
      <c r="KW490" s="114"/>
      <c r="KX490" s="114"/>
      <c r="KY490" s="114"/>
      <c r="KZ490" s="114"/>
      <c r="LA490" s="114"/>
      <c r="LB490" s="114"/>
      <c r="LC490" s="114"/>
    </row>
    <row r="491" spans="1:315" s="139" customFormat="1" ht="25" customHeight="1">
      <c r="A491" s="137"/>
      <c r="B491" s="170"/>
      <c r="C491" s="171"/>
      <c r="D491" s="172"/>
      <c r="E491" s="173"/>
      <c r="F491" s="173"/>
      <c r="G491" s="173"/>
      <c r="H491" s="174"/>
      <c r="I491" s="137"/>
      <c r="J491" s="175" t="str">
        <f t="shared" si="12"/>
        <v/>
      </c>
      <c r="K491" s="176"/>
      <c r="L491" s="177" t="str">
        <f t="shared" si="13"/>
        <v/>
      </c>
      <c r="M491" s="176"/>
      <c r="N491" s="177" t="str">
        <f t="shared" si="14"/>
        <v/>
      </c>
      <c r="O491" s="176"/>
      <c r="P491" s="177" t="str">
        <f t="shared" si="15"/>
        <v/>
      </c>
      <c r="Q491" s="178"/>
      <c r="R491" s="137"/>
      <c r="S491" s="175" t="str">
        <f t="shared" si="16"/>
        <v/>
      </c>
      <c r="T491" s="176"/>
      <c r="U491" s="177" t="str">
        <f t="shared" si="17"/>
        <v/>
      </c>
      <c r="V491" s="176"/>
      <c r="W491" s="177" t="str">
        <f t="shared" si="18"/>
        <v/>
      </c>
      <c r="X491" s="176"/>
      <c r="Y491" s="179" t="str">
        <f t="shared" si="19"/>
        <v/>
      </c>
      <c r="Z491" s="180"/>
      <c r="AA491" s="137"/>
      <c r="AB491" s="181"/>
      <c r="AC491" s="182" t="str">
        <f t="shared" si="10"/>
        <v/>
      </c>
      <c r="AD491" s="183" t="str">
        <f t="shared" si="11"/>
        <v/>
      </c>
      <c r="AE491" s="184"/>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7"/>
      <c r="BE491" s="137"/>
      <c r="BF491" s="137"/>
      <c r="BG491" s="137"/>
      <c r="BH491" s="137"/>
      <c r="BI491" s="137"/>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CH491" s="114"/>
      <c r="CI491" s="114"/>
      <c r="CJ491" s="114"/>
      <c r="CK491" s="114"/>
      <c r="CL491" s="114"/>
      <c r="CM491" s="114"/>
      <c r="CN491" s="114"/>
      <c r="CO491" s="114"/>
      <c r="CP491" s="114"/>
      <c r="CQ491" s="114"/>
      <c r="CR491" s="114"/>
      <c r="CS491" s="114"/>
      <c r="CT491" s="114"/>
      <c r="CU491" s="114"/>
      <c r="CV491" s="11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14"/>
      <c r="EH491" s="114"/>
      <c r="EI491" s="114"/>
      <c r="EJ491" s="114"/>
      <c r="EK491" s="114"/>
      <c r="EL491" s="114"/>
      <c r="EM491" s="114"/>
      <c r="EN491" s="114"/>
      <c r="EO491" s="114"/>
      <c r="EP491" s="114"/>
      <c r="EQ491" s="114"/>
      <c r="ER491" s="114"/>
      <c r="ES491" s="114"/>
      <c r="ET491" s="114"/>
      <c r="EU491" s="114"/>
      <c r="EV491" s="114"/>
      <c r="EW491" s="114"/>
      <c r="EX491" s="114"/>
      <c r="EY491" s="114"/>
      <c r="EZ491" s="114"/>
      <c r="FA491" s="114"/>
      <c r="FB491" s="114"/>
      <c r="FC491" s="114"/>
      <c r="FD491" s="114"/>
      <c r="FE491" s="114"/>
      <c r="FF491" s="114"/>
      <c r="FG491" s="114"/>
      <c r="FH491" s="114"/>
      <c r="FI491" s="114"/>
      <c r="FJ491" s="114"/>
      <c r="FK491" s="114"/>
      <c r="FL491" s="114"/>
      <c r="FM491" s="114"/>
      <c r="FN491" s="114"/>
      <c r="FO491" s="114"/>
      <c r="FP491" s="114"/>
      <c r="FQ491" s="114"/>
      <c r="FR491" s="114"/>
      <c r="FS491" s="114"/>
      <c r="FT491" s="114"/>
      <c r="FU491" s="114"/>
      <c r="FV491" s="114"/>
      <c r="FW491" s="114"/>
      <c r="FX491" s="114"/>
      <c r="FY491" s="114"/>
      <c r="FZ491" s="114"/>
      <c r="GA491" s="114"/>
      <c r="GB491" s="114"/>
      <c r="GC491" s="114"/>
      <c r="GD491" s="114"/>
      <c r="GE491" s="114"/>
      <c r="GF491" s="114"/>
      <c r="GG491" s="114"/>
      <c r="GH491" s="114"/>
      <c r="GI491" s="114"/>
      <c r="GJ491" s="114"/>
      <c r="GK491" s="114"/>
      <c r="GL491" s="114"/>
      <c r="GM491" s="114"/>
      <c r="GN491" s="114"/>
      <c r="GO491" s="114"/>
      <c r="GP491" s="114"/>
      <c r="GQ491" s="114"/>
      <c r="GR491" s="114"/>
      <c r="GS491" s="114"/>
      <c r="GT491" s="114"/>
      <c r="GU491" s="114"/>
      <c r="GV491" s="114"/>
      <c r="GW491" s="114"/>
      <c r="GX491" s="114"/>
      <c r="GY491" s="114"/>
      <c r="GZ491" s="114"/>
      <c r="HA491" s="114"/>
      <c r="HB491" s="114"/>
      <c r="HC491" s="114"/>
      <c r="HD491" s="114"/>
      <c r="HE491" s="114"/>
      <c r="HF491" s="114"/>
      <c r="HG491" s="114"/>
      <c r="HH491" s="114"/>
      <c r="HI491" s="114"/>
      <c r="HJ491" s="114"/>
      <c r="HK491" s="114"/>
      <c r="HL491" s="114"/>
      <c r="HM491" s="114"/>
      <c r="HN491" s="114"/>
      <c r="HO491" s="114"/>
      <c r="HP491" s="114"/>
      <c r="HQ491" s="114"/>
      <c r="HR491" s="114"/>
      <c r="HS491" s="114"/>
      <c r="HT491" s="114"/>
      <c r="HU491" s="114"/>
      <c r="HV491" s="114"/>
      <c r="HW491" s="114"/>
      <c r="HX491" s="114"/>
      <c r="HY491" s="114"/>
      <c r="HZ491" s="114"/>
      <c r="IA491" s="114"/>
      <c r="IB491" s="114"/>
      <c r="IC491" s="114"/>
      <c r="ID491" s="114"/>
      <c r="IE491" s="114"/>
      <c r="IF491" s="114"/>
      <c r="IG491" s="114"/>
      <c r="IH491" s="114"/>
      <c r="II491" s="114"/>
      <c r="IJ491" s="114"/>
      <c r="IK491" s="114"/>
      <c r="IL491" s="114"/>
      <c r="IM491" s="114"/>
      <c r="IN491" s="114"/>
      <c r="IO491" s="114"/>
      <c r="IP491" s="114"/>
      <c r="IQ491" s="114"/>
      <c r="IR491" s="114"/>
      <c r="IS491" s="114"/>
      <c r="IT491" s="114"/>
      <c r="IU491" s="114"/>
      <c r="IV491" s="114"/>
      <c r="IW491" s="114"/>
      <c r="IX491" s="114"/>
      <c r="IY491" s="114"/>
      <c r="IZ491" s="114"/>
      <c r="JA491" s="114"/>
      <c r="JB491" s="114"/>
      <c r="JC491" s="114"/>
      <c r="JD491" s="114"/>
      <c r="JE491" s="114"/>
      <c r="JF491" s="114"/>
      <c r="JG491" s="114"/>
      <c r="JH491" s="114"/>
      <c r="JI491" s="114"/>
      <c r="JJ491" s="114"/>
      <c r="JK491" s="114"/>
      <c r="JL491" s="114"/>
      <c r="JM491" s="114"/>
      <c r="JN491" s="114"/>
      <c r="JO491" s="114"/>
      <c r="JP491" s="114"/>
      <c r="JQ491" s="114"/>
      <c r="JR491" s="114"/>
      <c r="JS491" s="114"/>
      <c r="JT491" s="114"/>
      <c r="JU491" s="114"/>
      <c r="JV491" s="114"/>
      <c r="JW491" s="114"/>
      <c r="JX491" s="114"/>
      <c r="JY491" s="114"/>
      <c r="JZ491" s="114"/>
      <c r="KA491" s="114"/>
      <c r="KB491" s="114"/>
      <c r="KC491" s="114"/>
      <c r="KD491" s="114"/>
      <c r="KE491" s="114"/>
      <c r="KF491" s="114"/>
      <c r="KG491" s="114"/>
      <c r="KH491" s="114"/>
      <c r="KI491" s="114"/>
      <c r="KJ491" s="114"/>
      <c r="KK491" s="114"/>
      <c r="KL491" s="114"/>
      <c r="KM491" s="114"/>
      <c r="KN491" s="114"/>
      <c r="KO491" s="114"/>
      <c r="KP491" s="114"/>
      <c r="KQ491" s="114"/>
      <c r="KR491" s="114"/>
      <c r="KS491" s="114"/>
      <c r="KT491" s="114"/>
      <c r="KU491" s="114"/>
      <c r="KV491" s="114"/>
      <c r="KW491" s="114"/>
      <c r="KX491" s="114"/>
      <c r="KY491" s="114"/>
      <c r="KZ491" s="114"/>
      <c r="LA491" s="114"/>
      <c r="LB491" s="114"/>
      <c r="LC491" s="114"/>
    </row>
    <row r="492" spans="1:315" s="139" customFormat="1" ht="25" customHeight="1">
      <c r="A492" s="137"/>
      <c r="B492" s="170"/>
      <c r="C492" s="171"/>
      <c r="D492" s="172"/>
      <c r="E492" s="173"/>
      <c r="F492" s="173"/>
      <c r="G492" s="173"/>
      <c r="H492" s="174"/>
      <c r="I492" s="137"/>
      <c r="J492" s="175" t="str">
        <f t="shared" si="12"/>
        <v/>
      </c>
      <c r="K492" s="176"/>
      <c r="L492" s="177" t="str">
        <f t="shared" si="13"/>
        <v/>
      </c>
      <c r="M492" s="176"/>
      <c r="N492" s="177" t="str">
        <f t="shared" si="14"/>
        <v/>
      </c>
      <c r="O492" s="176"/>
      <c r="P492" s="177" t="str">
        <f t="shared" si="15"/>
        <v/>
      </c>
      <c r="Q492" s="178"/>
      <c r="R492" s="137"/>
      <c r="S492" s="175" t="str">
        <f t="shared" si="16"/>
        <v/>
      </c>
      <c r="T492" s="176"/>
      <c r="U492" s="177" t="str">
        <f t="shared" si="17"/>
        <v/>
      </c>
      <c r="V492" s="176"/>
      <c r="W492" s="177" t="str">
        <f t="shared" si="18"/>
        <v/>
      </c>
      <c r="X492" s="176"/>
      <c r="Y492" s="179" t="str">
        <f t="shared" si="19"/>
        <v/>
      </c>
      <c r="Z492" s="180"/>
      <c r="AA492" s="137"/>
      <c r="AB492" s="181"/>
      <c r="AC492" s="182" t="str">
        <f t="shared" si="10"/>
        <v/>
      </c>
      <c r="AD492" s="183" t="str">
        <f t="shared" si="11"/>
        <v/>
      </c>
      <c r="AE492" s="184"/>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7"/>
      <c r="BE492" s="137"/>
      <c r="BF492" s="137"/>
      <c r="BG492" s="137"/>
      <c r="BH492" s="137"/>
      <c r="BI492" s="137"/>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CH492" s="114"/>
      <c r="CI492" s="114"/>
      <c r="CJ492" s="114"/>
      <c r="CK492" s="114"/>
      <c r="CL492" s="114"/>
      <c r="CM492" s="114"/>
      <c r="CN492" s="114"/>
      <c r="CO492" s="114"/>
      <c r="CP492" s="114"/>
      <c r="CQ492" s="114"/>
      <c r="CR492" s="114"/>
      <c r="CS492" s="114"/>
      <c r="CT492" s="114"/>
      <c r="CU492" s="114"/>
      <c r="CV492" s="11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14"/>
      <c r="EH492" s="114"/>
      <c r="EI492" s="114"/>
      <c r="EJ492" s="114"/>
      <c r="EK492" s="114"/>
      <c r="EL492" s="114"/>
      <c r="EM492" s="114"/>
      <c r="EN492" s="114"/>
      <c r="EO492" s="114"/>
      <c r="EP492" s="114"/>
      <c r="EQ492" s="114"/>
      <c r="ER492" s="114"/>
      <c r="ES492" s="114"/>
      <c r="ET492" s="114"/>
      <c r="EU492" s="114"/>
      <c r="EV492" s="114"/>
      <c r="EW492" s="114"/>
      <c r="EX492" s="114"/>
      <c r="EY492" s="114"/>
      <c r="EZ492" s="114"/>
      <c r="FA492" s="114"/>
      <c r="FB492" s="114"/>
      <c r="FC492" s="114"/>
      <c r="FD492" s="114"/>
      <c r="FE492" s="114"/>
      <c r="FF492" s="114"/>
      <c r="FG492" s="114"/>
      <c r="FH492" s="114"/>
      <c r="FI492" s="114"/>
      <c r="FJ492" s="114"/>
      <c r="FK492" s="114"/>
      <c r="FL492" s="114"/>
      <c r="FM492" s="114"/>
      <c r="FN492" s="114"/>
      <c r="FO492" s="114"/>
      <c r="FP492" s="114"/>
      <c r="FQ492" s="114"/>
      <c r="FR492" s="114"/>
      <c r="FS492" s="114"/>
      <c r="FT492" s="114"/>
      <c r="FU492" s="114"/>
      <c r="FV492" s="114"/>
      <c r="FW492" s="114"/>
      <c r="FX492" s="114"/>
      <c r="FY492" s="114"/>
      <c r="FZ492" s="114"/>
      <c r="GA492" s="114"/>
      <c r="GB492" s="114"/>
      <c r="GC492" s="114"/>
      <c r="GD492" s="114"/>
      <c r="GE492" s="114"/>
      <c r="GF492" s="114"/>
      <c r="GG492" s="114"/>
      <c r="GH492" s="114"/>
      <c r="GI492" s="114"/>
      <c r="GJ492" s="114"/>
      <c r="GK492" s="114"/>
      <c r="GL492" s="114"/>
      <c r="GM492" s="114"/>
      <c r="GN492" s="114"/>
      <c r="GO492" s="114"/>
      <c r="GP492" s="114"/>
      <c r="GQ492" s="114"/>
      <c r="GR492" s="114"/>
      <c r="GS492" s="114"/>
      <c r="GT492" s="114"/>
      <c r="GU492" s="114"/>
      <c r="GV492" s="114"/>
      <c r="GW492" s="114"/>
      <c r="GX492" s="114"/>
      <c r="GY492" s="114"/>
      <c r="GZ492" s="114"/>
      <c r="HA492" s="114"/>
      <c r="HB492" s="114"/>
      <c r="HC492" s="114"/>
      <c r="HD492" s="114"/>
      <c r="HE492" s="114"/>
      <c r="HF492" s="114"/>
      <c r="HG492" s="114"/>
      <c r="HH492" s="114"/>
      <c r="HI492" s="114"/>
      <c r="HJ492" s="114"/>
      <c r="HK492" s="114"/>
      <c r="HL492" s="114"/>
      <c r="HM492" s="114"/>
      <c r="HN492" s="114"/>
      <c r="HO492" s="114"/>
      <c r="HP492" s="114"/>
      <c r="HQ492" s="114"/>
      <c r="HR492" s="114"/>
      <c r="HS492" s="114"/>
      <c r="HT492" s="114"/>
      <c r="HU492" s="114"/>
      <c r="HV492" s="114"/>
      <c r="HW492" s="114"/>
      <c r="HX492" s="114"/>
      <c r="HY492" s="114"/>
      <c r="HZ492" s="114"/>
      <c r="IA492" s="114"/>
      <c r="IB492" s="114"/>
      <c r="IC492" s="114"/>
      <c r="ID492" s="114"/>
      <c r="IE492" s="114"/>
      <c r="IF492" s="114"/>
      <c r="IG492" s="114"/>
      <c r="IH492" s="114"/>
      <c r="II492" s="114"/>
      <c r="IJ492" s="114"/>
      <c r="IK492" s="114"/>
      <c r="IL492" s="114"/>
      <c r="IM492" s="114"/>
      <c r="IN492" s="114"/>
      <c r="IO492" s="114"/>
      <c r="IP492" s="114"/>
      <c r="IQ492" s="114"/>
      <c r="IR492" s="114"/>
      <c r="IS492" s="114"/>
      <c r="IT492" s="114"/>
      <c r="IU492" s="114"/>
      <c r="IV492" s="114"/>
      <c r="IW492" s="114"/>
      <c r="IX492" s="114"/>
      <c r="IY492" s="114"/>
      <c r="IZ492" s="114"/>
      <c r="JA492" s="114"/>
      <c r="JB492" s="114"/>
      <c r="JC492" s="114"/>
      <c r="JD492" s="114"/>
      <c r="JE492" s="114"/>
      <c r="JF492" s="114"/>
      <c r="JG492" s="114"/>
      <c r="JH492" s="114"/>
      <c r="JI492" s="114"/>
      <c r="JJ492" s="114"/>
      <c r="JK492" s="114"/>
      <c r="JL492" s="114"/>
      <c r="JM492" s="114"/>
      <c r="JN492" s="114"/>
      <c r="JO492" s="114"/>
      <c r="JP492" s="114"/>
      <c r="JQ492" s="114"/>
      <c r="JR492" s="114"/>
      <c r="JS492" s="114"/>
      <c r="JT492" s="114"/>
      <c r="JU492" s="114"/>
      <c r="JV492" s="114"/>
      <c r="JW492" s="114"/>
      <c r="JX492" s="114"/>
      <c r="JY492" s="114"/>
      <c r="JZ492" s="114"/>
      <c r="KA492" s="114"/>
      <c r="KB492" s="114"/>
      <c r="KC492" s="114"/>
      <c r="KD492" s="114"/>
      <c r="KE492" s="114"/>
      <c r="KF492" s="114"/>
      <c r="KG492" s="114"/>
      <c r="KH492" s="114"/>
      <c r="KI492" s="114"/>
      <c r="KJ492" s="114"/>
      <c r="KK492" s="114"/>
      <c r="KL492" s="114"/>
      <c r="KM492" s="114"/>
      <c r="KN492" s="114"/>
      <c r="KO492" s="114"/>
      <c r="KP492" s="114"/>
      <c r="KQ492" s="114"/>
      <c r="KR492" s="114"/>
      <c r="KS492" s="114"/>
      <c r="KT492" s="114"/>
      <c r="KU492" s="114"/>
      <c r="KV492" s="114"/>
      <c r="KW492" s="114"/>
      <c r="KX492" s="114"/>
      <c r="KY492" s="114"/>
      <c r="KZ492" s="114"/>
      <c r="LA492" s="114"/>
      <c r="LB492" s="114"/>
      <c r="LC492" s="114"/>
    </row>
    <row r="493" spans="1:315" s="139" customFormat="1" ht="25" customHeight="1">
      <c r="A493" s="137"/>
      <c r="B493" s="170"/>
      <c r="C493" s="171"/>
      <c r="D493" s="172"/>
      <c r="E493" s="173"/>
      <c r="F493" s="173"/>
      <c r="G493" s="173"/>
      <c r="H493" s="174"/>
      <c r="I493" s="137"/>
      <c r="J493" s="175" t="str">
        <f t="shared" si="12"/>
        <v/>
      </c>
      <c r="K493" s="176"/>
      <c r="L493" s="177" t="str">
        <f t="shared" si="13"/>
        <v/>
      </c>
      <c r="M493" s="176"/>
      <c r="N493" s="177" t="str">
        <f t="shared" si="14"/>
        <v/>
      </c>
      <c r="O493" s="176"/>
      <c r="P493" s="177" t="str">
        <f t="shared" si="15"/>
        <v/>
      </c>
      <c r="Q493" s="178"/>
      <c r="R493" s="137"/>
      <c r="S493" s="175" t="str">
        <f t="shared" si="16"/>
        <v/>
      </c>
      <c r="T493" s="176"/>
      <c r="U493" s="177" t="str">
        <f t="shared" si="17"/>
        <v/>
      </c>
      <c r="V493" s="176"/>
      <c r="W493" s="177" t="str">
        <f t="shared" si="18"/>
        <v/>
      </c>
      <c r="X493" s="176"/>
      <c r="Y493" s="179" t="str">
        <f t="shared" si="19"/>
        <v/>
      </c>
      <c r="Z493" s="180"/>
      <c r="AA493" s="137"/>
      <c r="AB493" s="181"/>
      <c r="AC493" s="182" t="str">
        <f t="shared" si="10"/>
        <v/>
      </c>
      <c r="AD493" s="183" t="str">
        <f t="shared" si="11"/>
        <v/>
      </c>
      <c r="AE493" s="184"/>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c r="BG493" s="137"/>
      <c r="BH493" s="137"/>
      <c r="BI493" s="137"/>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CH493" s="114"/>
      <c r="CI493" s="114"/>
      <c r="CJ493" s="114"/>
      <c r="CK493" s="114"/>
      <c r="CL493" s="114"/>
      <c r="CM493" s="114"/>
      <c r="CN493" s="114"/>
      <c r="CO493" s="114"/>
      <c r="CP493" s="114"/>
      <c r="CQ493" s="114"/>
      <c r="CR493" s="114"/>
      <c r="CS493" s="114"/>
      <c r="CT493" s="114"/>
      <c r="CU493" s="114"/>
      <c r="CV493" s="11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14"/>
      <c r="EH493" s="114"/>
      <c r="EI493" s="114"/>
      <c r="EJ493" s="114"/>
      <c r="EK493" s="114"/>
      <c r="EL493" s="114"/>
      <c r="EM493" s="114"/>
      <c r="EN493" s="114"/>
      <c r="EO493" s="114"/>
      <c r="EP493" s="114"/>
      <c r="EQ493" s="114"/>
      <c r="ER493" s="114"/>
      <c r="ES493" s="114"/>
      <c r="ET493" s="114"/>
      <c r="EU493" s="114"/>
      <c r="EV493" s="114"/>
      <c r="EW493" s="114"/>
      <c r="EX493" s="114"/>
      <c r="EY493" s="114"/>
      <c r="EZ493" s="114"/>
      <c r="FA493" s="114"/>
      <c r="FB493" s="114"/>
      <c r="FC493" s="114"/>
      <c r="FD493" s="114"/>
      <c r="FE493" s="114"/>
      <c r="FF493" s="114"/>
      <c r="FG493" s="114"/>
      <c r="FH493" s="114"/>
      <c r="FI493" s="114"/>
      <c r="FJ493" s="114"/>
      <c r="FK493" s="114"/>
      <c r="FL493" s="114"/>
      <c r="FM493" s="114"/>
      <c r="FN493" s="114"/>
      <c r="FO493" s="114"/>
      <c r="FP493" s="114"/>
      <c r="FQ493" s="114"/>
      <c r="FR493" s="114"/>
      <c r="FS493" s="114"/>
      <c r="FT493" s="114"/>
      <c r="FU493" s="114"/>
      <c r="FV493" s="114"/>
      <c r="FW493" s="114"/>
      <c r="FX493" s="114"/>
      <c r="FY493" s="114"/>
      <c r="FZ493" s="114"/>
      <c r="GA493" s="114"/>
      <c r="GB493" s="114"/>
      <c r="GC493" s="114"/>
      <c r="GD493" s="114"/>
      <c r="GE493" s="114"/>
      <c r="GF493" s="114"/>
      <c r="GG493" s="114"/>
      <c r="GH493" s="114"/>
      <c r="GI493" s="114"/>
      <c r="GJ493" s="114"/>
      <c r="GK493" s="114"/>
      <c r="GL493" s="114"/>
      <c r="GM493" s="114"/>
      <c r="GN493" s="114"/>
      <c r="GO493" s="114"/>
      <c r="GP493" s="114"/>
      <c r="GQ493" s="114"/>
      <c r="GR493" s="114"/>
      <c r="GS493" s="114"/>
      <c r="GT493" s="114"/>
      <c r="GU493" s="114"/>
      <c r="GV493" s="114"/>
      <c r="GW493" s="114"/>
      <c r="GX493" s="114"/>
      <c r="GY493" s="114"/>
      <c r="GZ493" s="114"/>
      <c r="HA493" s="114"/>
      <c r="HB493" s="114"/>
      <c r="HC493" s="114"/>
      <c r="HD493" s="114"/>
      <c r="HE493" s="114"/>
      <c r="HF493" s="114"/>
      <c r="HG493" s="114"/>
      <c r="HH493" s="114"/>
      <c r="HI493" s="114"/>
      <c r="HJ493" s="114"/>
      <c r="HK493" s="114"/>
      <c r="HL493" s="114"/>
      <c r="HM493" s="114"/>
      <c r="HN493" s="114"/>
      <c r="HO493" s="114"/>
      <c r="HP493" s="114"/>
      <c r="HQ493" s="114"/>
      <c r="HR493" s="114"/>
      <c r="HS493" s="114"/>
      <c r="HT493" s="114"/>
      <c r="HU493" s="114"/>
      <c r="HV493" s="114"/>
      <c r="HW493" s="114"/>
      <c r="HX493" s="114"/>
      <c r="HY493" s="114"/>
      <c r="HZ493" s="114"/>
      <c r="IA493" s="114"/>
      <c r="IB493" s="114"/>
      <c r="IC493" s="114"/>
      <c r="ID493" s="114"/>
      <c r="IE493" s="114"/>
      <c r="IF493" s="114"/>
      <c r="IG493" s="114"/>
      <c r="IH493" s="114"/>
      <c r="II493" s="114"/>
      <c r="IJ493" s="114"/>
      <c r="IK493" s="114"/>
      <c r="IL493" s="114"/>
      <c r="IM493" s="114"/>
      <c r="IN493" s="114"/>
      <c r="IO493" s="114"/>
      <c r="IP493" s="114"/>
      <c r="IQ493" s="114"/>
      <c r="IR493" s="114"/>
      <c r="IS493" s="114"/>
      <c r="IT493" s="114"/>
      <c r="IU493" s="114"/>
      <c r="IV493" s="114"/>
      <c r="IW493" s="114"/>
      <c r="IX493" s="114"/>
      <c r="IY493" s="114"/>
      <c r="IZ493" s="114"/>
      <c r="JA493" s="114"/>
      <c r="JB493" s="114"/>
      <c r="JC493" s="114"/>
      <c r="JD493" s="114"/>
      <c r="JE493" s="114"/>
      <c r="JF493" s="114"/>
      <c r="JG493" s="114"/>
      <c r="JH493" s="114"/>
      <c r="JI493" s="114"/>
      <c r="JJ493" s="114"/>
      <c r="JK493" s="114"/>
      <c r="JL493" s="114"/>
      <c r="JM493" s="114"/>
      <c r="JN493" s="114"/>
      <c r="JO493" s="114"/>
      <c r="JP493" s="114"/>
      <c r="JQ493" s="114"/>
      <c r="JR493" s="114"/>
      <c r="JS493" s="114"/>
      <c r="JT493" s="114"/>
      <c r="JU493" s="114"/>
      <c r="JV493" s="114"/>
      <c r="JW493" s="114"/>
      <c r="JX493" s="114"/>
      <c r="JY493" s="114"/>
      <c r="JZ493" s="114"/>
      <c r="KA493" s="114"/>
      <c r="KB493" s="114"/>
      <c r="KC493" s="114"/>
      <c r="KD493" s="114"/>
      <c r="KE493" s="114"/>
      <c r="KF493" s="114"/>
      <c r="KG493" s="114"/>
      <c r="KH493" s="114"/>
      <c r="KI493" s="114"/>
      <c r="KJ493" s="114"/>
      <c r="KK493" s="114"/>
      <c r="KL493" s="114"/>
      <c r="KM493" s="114"/>
      <c r="KN493" s="114"/>
      <c r="KO493" s="114"/>
      <c r="KP493" s="114"/>
      <c r="KQ493" s="114"/>
      <c r="KR493" s="114"/>
      <c r="KS493" s="114"/>
      <c r="KT493" s="114"/>
      <c r="KU493" s="114"/>
      <c r="KV493" s="114"/>
      <c r="KW493" s="114"/>
      <c r="KX493" s="114"/>
      <c r="KY493" s="114"/>
      <c r="KZ493" s="114"/>
      <c r="LA493" s="114"/>
      <c r="LB493" s="114"/>
      <c r="LC493" s="114"/>
    </row>
    <row r="494" spans="1:315" s="139" customFormat="1" ht="25" customHeight="1">
      <c r="A494" s="137"/>
      <c r="B494" s="170"/>
      <c r="C494" s="171"/>
      <c r="D494" s="172"/>
      <c r="E494" s="173"/>
      <c r="F494" s="173"/>
      <c r="G494" s="173"/>
      <c r="H494" s="174"/>
      <c r="I494" s="137"/>
      <c r="J494" s="175" t="str">
        <f t="shared" si="12"/>
        <v/>
      </c>
      <c r="K494" s="176"/>
      <c r="L494" s="177" t="str">
        <f t="shared" si="13"/>
        <v/>
      </c>
      <c r="M494" s="176"/>
      <c r="N494" s="177" t="str">
        <f t="shared" si="14"/>
        <v/>
      </c>
      <c r="O494" s="176"/>
      <c r="P494" s="177" t="str">
        <f t="shared" si="15"/>
        <v/>
      </c>
      <c r="Q494" s="178"/>
      <c r="R494" s="137"/>
      <c r="S494" s="175" t="str">
        <f t="shared" si="16"/>
        <v/>
      </c>
      <c r="T494" s="176"/>
      <c r="U494" s="177" t="str">
        <f t="shared" si="17"/>
        <v/>
      </c>
      <c r="V494" s="176"/>
      <c r="W494" s="177" t="str">
        <f t="shared" si="18"/>
        <v/>
      </c>
      <c r="X494" s="176"/>
      <c r="Y494" s="179" t="str">
        <f t="shared" si="19"/>
        <v/>
      </c>
      <c r="Z494" s="180"/>
      <c r="AA494" s="137"/>
      <c r="AB494" s="181"/>
      <c r="AC494" s="182" t="str">
        <f t="shared" si="10"/>
        <v/>
      </c>
      <c r="AD494" s="183" t="str">
        <f t="shared" si="11"/>
        <v/>
      </c>
      <c r="AE494" s="184"/>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7"/>
      <c r="BE494" s="137"/>
      <c r="BF494" s="137"/>
      <c r="BG494" s="137"/>
      <c r="BH494" s="137"/>
      <c r="BI494" s="137"/>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CH494" s="114"/>
      <c r="CI494" s="114"/>
      <c r="CJ494" s="114"/>
      <c r="CK494" s="114"/>
      <c r="CL494" s="114"/>
      <c r="CM494" s="114"/>
      <c r="CN494" s="114"/>
      <c r="CO494" s="114"/>
      <c r="CP494" s="114"/>
      <c r="CQ494" s="114"/>
      <c r="CR494" s="114"/>
      <c r="CS494" s="114"/>
      <c r="CT494" s="114"/>
      <c r="CU494" s="114"/>
      <c r="CV494" s="114"/>
      <c r="CW494" s="114"/>
      <c r="CX494" s="114"/>
      <c r="CY494" s="114"/>
      <c r="CZ494" s="114"/>
      <c r="DA494" s="114"/>
      <c r="DB494" s="114"/>
      <c r="DC494" s="114"/>
      <c r="DD494" s="114"/>
      <c r="DE494" s="114"/>
      <c r="DF494" s="114"/>
      <c r="DG494" s="114"/>
      <c r="DH494" s="114"/>
      <c r="DI494" s="114"/>
      <c r="DJ494" s="114"/>
      <c r="DK494" s="114"/>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14"/>
      <c r="EH494" s="114"/>
      <c r="EI494" s="114"/>
      <c r="EJ494" s="114"/>
      <c r="EK494" s="114"/>
      <c r="EL494" s="114"/>
      <c r="EM494" s="114"/>
      <c r="EN494" s="114"/>
      <c r="EO494" s="114"/>
      <c r="EP494" s="114"/>
      <c r="EQ494" s="114"/>
      <c r="ER494" s="114"/>
      <c r="ES494" s="114"/>
      <c r="ET494" s="114"/>
      <c r="EU494" s="114"/>
      <c r="EV494" s="114"/>
      <c r="EW494" s="114"/>
      <c r="EX494" s="114"/>
      <c r="EY494" s="114"/>
      <c r="EZ494" s="114"/>
      <c r="FA494" s="114"/>
      <c r="FB494" s="114"/>
      <c r="FC494" s="114"/>
      <c r="FD494" s="114"/>
      <c r="FE494" s="114"/>
      <c r="FF494" s="114"/>
      <c r="FG494" s="114"/>
      <c r="FH494" s="114"/>
      <c r="FI494" s="114"/>
      <c r="FJ494" s="114"/>
      <c r="FK494" s="114"/>
      <c r="FL494" s="114"/>
      <c r="FM494" s="114"/>
      <c r="FN494" s="114"/>
      <c r="FO494" s="114"/>
      <c r="FP494" s="114"/>
      <c r="FQ494" s="114"/>
      <c r="FR494" s="114"/>
      <c r="FS494" s="114"/>
      <c r="FT494" s="114"/>
      <c r="FU494" s="114"/>
      <c r="FV494" s="114"/>
      <c r="FW494" s="114"/>
      <c r="FX494" s="114"/>
      <c r="FY494" s="114"/>
      <c r="FZ494" s="114"/>
      <c r="GA494" s="114"/>
      <c r="GB494" s="114"/>
      <c r="GC494" s="114"/>
      <c r="GD494" s="114"/>
      <c r="GE494" s="114"/>
      <c r="GF494" s="114"/>
      <c r="GG494" s="114"/>
      <c r="GH494" s="114"/>
      <c r="GI494" s="114"/>
      <c r="GJ494" s="114"/>
      <c r="GK494" s="114"/>
      <c r="GL494" s="114"/>
      <c r="GM494" s="114"/>
      <c r="GN494" s="114"/>
      <c r="GO494" s="114"/>
      <c r="GP494" s="114"/>
      <c r="GQ494" s="114"/>
      <c r="GR494" s="114"/>
      <c r="GS494" s="114"/>
      <c r="GT494" s="114"/>
      <c r="GU494" s="114"/>
      <c r="GV494" s="114"/>
      <c r="GW494" s="114"/>
      <c r="GX494" s="114"/>
      <c r="GY494" s="114"/>
      <c r="GZ494" s="114"/>
      <c r="HA494" s="114"/>
      <c r="HB494" s="114"/>
      <c r="HC494" s="114"/>
      <c r="HD494" s="114"/>
      <c r="HE494" s="114"/>
      <c r="HF494" s="114"/>
      <c r="HG494" s="114"/>
      <c r="HH494" s="114"/>
      <c r="HI494" s="114"/>
      <c r="HJ494" s="114"/>
      <c r="HK494" s="114"/>
      <c r="HL494" s="114"/>
      <c r="HM494" s="114"/>
      <c r="HN494" s="114"/>
      <c r="HO494" s="114"/>
      <c r="HP494" s="114"/>
      <c r="HQ494" s="114"/>
      <c r="HR494" s="114"/>
      <c r="HS494" s="114"/>
      <c r="HT494" s="114"/>
      <c r="HU494" s="114"/>
      <c r="HV494" s="114"/>
      <c r="HW494" s="114"/>
      <c r="HX494" s="114"/>
      <c r="HY494" s="114"/>
      <c r="HZ494" s="114"/>
      <c r="IA494" s="114"/>
      <c r="IB494" s="114"/>
      <c r="IC494" s="114"/>
      <c r="ID494" s="114"/>
      <c r="IE494" s="114"/>
      <c r="IF494" s="114"/>
      <c r="IG494" s="114"/>
      <c r="IH494" s="114"/>
      <c r="II494" s="114"/>
      <c r="IJ494" s="114"/>
      <c r="IK494" s="114"/>
      <c r="IL494" s="114"/>
      <c r="IM494" s="114"/>
      <c r="IN494" s="114"/>
      <c r="IO494" s="114"/>
      <c r="IP494" s="114"/>
      <c r="IQ494" s="114"/>
      <c r="IR494" s="114"/>
      <c r="IS494" s="114"/>
      <c r="IT494" s="114"/>
      <c r="IU494" s="114"/>
      <c r="IV494" s="114"/>
      <c r="IW494" s="114"/>
      <c r="IX494" s="114"/>
      <c r="IY494" s="114"/>
      <c r="IZ494" s="114"/>
      <c r="JA494" s="114"/>
      <c r="JB494" s="114"/>
      <c r="JC494" s="114"/>
      <c r="JD494" s="114"/>
      <c r="JE494" s="114"/>
      <c r="JF494" s="114"/>
      <c r="JG494" s="114"/>
      <c r="JH494" s="114"/>
      <c r="JI494" s="114"/>
      <c r="JJ494" s="114"/>
      <c r="JK494" s="114"/>
      <c r="JL494" s="114"/>
      <c r="JM494" s="114"/>
      <c r="JN494" s="114"/>
      <c r="JO494" s="114"/>
      <c r="JP494" s="114"/>
      <c r="JQ494" s="114"/>
      <c r="JR494" s="114"/>
      <c r="JS494" s="114"/>
      <c r="JT494" s="114"/>
      <c r="JU494" s="114"/>
      <c r="JV494" s="114"/>
      <c r="JW494" s="114"/>
      <c r="JX494" s="114"/>
      <c r="JY494" s="114"/>
      <c r="JZ494" s="114"/>
      <c r="KA494" s="114"/>
      <c r="KB494" s="114"/>
      <c r="KC494" s="114"/>
      <c r="KD494" s="114"/>
      <c r="KE494" s="114"/>
      <c r="KF494" s="114"/>
      <c r="KG494" s="114"/>
      <c r="KH494" s="114"/>
      <c r="KI494" s="114"/>
      <c r="KJ494" s="114"/>
      <c r="KK494" s="114"/>
      <c r="KL494" s="114"/>
      <c r="KM494" s="114"/>
      <c r="KN494" s="114"/>
      <c r="KO494" s="114"/>
      <c r="KP494" s="114"/>
      <c r="KQ494" s="114"/>
      <c r="KR494" s="114"/>
      <c r="KS494" s="114"/>
      <c r="KT494" s="114"/>
      <c r="KU494" s="114"/>
      <c r="KV494" s="114"/>
      <c r="KW494" s="114"/>
      <c r="KX494" s="114"/>
      <c r="KY494" s="114"/>
      <c r="KZ494" s="114"/>
      <c r="LA494" s="114"/>
      <c r="LB494" s="114"/>
      <c r="LC494" s="114"/>
    </row>
    <row r="495" spans="1:315" s="139" customFormat="1" ht="25" customHeight="1">
      <c r="A495" s="137"/>
      <c r="B495" s="170"/>
      <c r="C495" s="171"/>
      <c r="D495" s="172"/>
      <c r="E495" s="173"/>
      <c r="F495" s="173"/>
      <c r="G495" s="173"/>
      <c r="H495" s="174"/>
      <c r="I495" s="137"/>
      <c r="J495" s="175" t="str">
        <f t="shared" si="12"/>
        <v/>
      </c>
      <c r="K495" s="176"/>
      <c r="L495" s="177" t="str">
        <f t="shared" si="13"/>
        <v/>
      </c>
      <c r="M495" s="176"/>
      <c r="N495" s="177" t="str">
        <f t="shared" si="14"/>
        <v/>
      </c>
      <c r="O495" s="176"/>
      <c r="P495" s="177" t="str">
        <f t="shared" si="15"/>
        <v/>
      </c>
      <c r="Q495" s="178"/>
      <c r="R495" s="137"/>
      <c r="S495" s="175" t="str">
        <f t="shared" si="16"/>
        <v/>
      </c>
      <c r="T495" s="176"/>
      <c r="U495" s="177" t="str">
        <f t="shared" si="17"/>
        <v/>
      </c>
      <c r="V495" s="176"/>
      <c r="W495" s="177" t="str">
        <f t="shared" si="18"/>
        <v/>
      </c>
      <c r="X495" s="176"/>
      <c r="Y495" s="179" t="str">
        <f t="shared" si="19"/>
        <v/>
      </c>
      <c r="Z495" s="180"/>
      <c r="AA495" s="137"/>
      <c r="AB495" s="181"/>
      <c r="AC495" s="182" t="str">
        <f t="shared" si="10"/>
        <v/>
      </c>
      <c r="AD495" s="183" t="str">
        <f t="shared" si="11"/>
        <v/>
      </c>
      <c r="AE495" s="184"/>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7"/>
      <c r="BE495" s="137"/>
      <c r="BF495" s="137"/>
      <c r="BG495" s="137"/>
      <c r="BH495" s="137"/>
      <c r="BI495" s="137"/>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CH495" s="114"/>
      <c r="CI495" s="114"/>
      <c r="CJ495" s="114"/>
      <c r="CK495" s="114"/>
      <c r="CL495" s="114"/>
      <c r="CM495" s="114"/>
      <c r="CN495" s="114"/>
      <c r="CO495" s="114"/>
      <c r="CP495" s="114"/>
      <c r="CQ495" s="114"/>
      <c r="CR495" s="114"/>
      <c r="CS495" s="114"/>
      <c r="CT495" s="114"/>
      <c r="CU495" s="114"/>
      <c r="CV495" s="114"/>
      <c r="CW495" s="114"/>
      <c r="CX495" s="114"/>
      <c r="CY495" s="114"/>
      <c r="CZ495" s="114"/>
      <c r="DA495" s="114"/>
      <c r="DB495" s="114"/>
      <c r="DC495" s="114"/>
      <c r="DD495" s="114"/>
      <c r="DE495" s="114"/>
      <c r="DF495" s="114"/>
      <c r="DG495" s="114"/>
      <c r="DH495" s="114"/>
      <c r="DI495" s="114"/>
      <c r="DJ495" s="114"/>
      <c r="DK495" s="114"/>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c r="EV495" s="114"/>
      <c r="EW495" s="114"/>
      <c r="EX495" s="114"/>
      <c r="EY495" s="114"/>
      <c r="EZ495" s="114"/>
      <c r="FA495" s="114"/>
      <c r="FB495" s="114"/>
      <c r="FC495" s="114"/>
      <c r="FD495" s="114"/>
      <c r="FE495" s="114"/>
      <c r="FF495" s="114"/>
      <c r="FG495" s="114"/>
      <c r="FH495" s="114"/>
      <c r="FI495" s="114"/>
      <c r="FJ495" s="114"/>
      <c r="FK495" s="114"/>
      <c r="FL495" s="114"/>
      <c r="FM495" s="114"/>
      <c r="FN495" s="114"/>
      <c r="FO495" s="114"/>
      <c r="FP495" s="114"/>
      <c r="FQ495" s="114"/>
      <c r="FR495" s="114"/>
      <c r="FS495" s="114"/>
      <c r="FT495" s="114"/>
      <c r="FU495" s="114"/>
      <c r="FV495" s="114"/>
      <c r="FW495" s="114"/>
      <c r="FX495" s="114"/>
      <c r="FY495" s="114"/>
      <c r="FZ495" s="114"/>
      <c r="GA495" s="114"/>
      <c r="GB495" s="114"/>
      <c r="GC495" s="114"/>
      <c r="GD495" s="114"/>
      <c r="GE495" s="114"/>
      <c r="GF495" s="114"/>
      <c r="GG495" s="114"/>
      <c r="GH495" s="114"/>
      <c r="GI495" s="114"/>
      <c r="GJ495" s="114"/>
      <c r="GK495" s="114"/>
      <c r="GL495" s="114"/>
      <c r="GM495" s="114"/>
      <c r="GN495" s="114"/>
      <c r="GO495" s="114"/>
      <c r="GP495" s="114"/>
      <c r="GQ495" s="114"/>
      <c r="GR495" s="114"/>
      <c r="GS495" s="114"/>
      <c r="GT495" s="114"/>
      <c r="GU495" s="114"/>
      <c r="GV495" s="114"/>
      <c r="GW495" s="114"/>
      <c r="GX495" s="114"/>
      <c r="GY495" s="114"/>
      <c r="GZ495" s="114"/>
      <c r="HA495" s="114"/>
      <c r="HB495" s="114"/>
      <c r="HC495" s="114"/>
      <c r="HD495" s="114"/>
      <c r="HE495" s="114"/>
      <c r="HF495" s="114"/>
      <c r="HG495" s="114"/>
      <c r="HH495" s="114"/>
      <c r="HI495" s="114"/>
      <c r="HJ495" s="114"/>
      <c r="HK495" s="114"/>
      <c r="HL495" s="114"/>
      <c r="HM495" s="114"/>
      <c r="HN495" s="114"/>
      <c r="HO495" s="114"/>
      <c r="HP495" s="114"/>
      <c r="HQ495" s="114"/>
      <c r="HR495" s="114"/>
      <c r="HS495" s="114"/>
      <c r="HT495" s="114"/>
      <c r="HU495" s="114"/>
      <c r="HV495" s="114"/>
      <c r="HW495" s="114"/>
      <c r="HX495" s="114"/>
      <c r="HY495" s="114"/>
      <c r="HZ495" s="114"/>
      <c r="IA495" s="114"/>
      <c r="IB495" s="114"/>
      <c r="IC495" s="114"/>
      <c r="ID495" s="114"/>
      <c r="IE495" s="114"/>
      <c r="IF495" s="114"/>
      <c r="IG495" s="114"/>
      <c r="IH495" s="114"/>
      <c r="II495" s="114"/>
      <c r="IJ495" s="114"/>
      <c r="IK495" s="114"/>
      <c r="IL495" s="114"/>
      <c r="IM495" s="114"/>
      <c r="IN495" s="114"/>
      <c r="IO495" s="114"/>
      <c r="IP495" s="114"/>
      <c r="IQ495" s="114"/>
      <c r="IR495" s="114"/>
      <c r="IS495" s="114"/>
      <c r="IT495" s="114"/>
      <c r="IU495" s="114"/>
      <c r="IV495" s="114"/>
      <c r="IW495" s="114"/>
      <c r="IX495" s="114"/>
      <c r="IY495" s="114"/>
      <c r="IZ495" s="114"/>
      <c r="JA495" s="114"/>
      <c r="JB495" s="114"/>
      <c r="JC495" s="114"/>
      <c r="JD495" s="114"/>
      <c r="JE495" s="114"/>
      <c r="JF495" s="114"/>
      <c r="JG495" s="114"/>
      <c r="JH495" s="114"/>
      <c r="JI495" s="114"/>
      <c r="JJ495" s="114"/>
      <c r="JK495" s="114"/>
      <c r="JL495" s="114"/>
      <c r="JM495" s="114"/>
      <c r="JN495" s="114"/>
      <c r="JO495" s="114"/>
      <c r="JP495" s="114"/>
      <c r="JQ495" s="114"/>
      <c r="JR495" s="114"/>
      <c r="JS495" s="114"/>
      <c r="JT495" s="114"/>
      <c r="JU495" s="114"/>
      <c r="JV495" s="114"/>
      <c r="JW495" s="114"/>
      <c r="JX495" s="114"/>
      <c r="JY495" s="114"/>
      <c r="JZ495" s="114"/>
      <c r="KA495" s="114"/>
      <c r="KB495" s="114"/>
      <c r="KC495" s="114"/>
      <c r="KD495" s="114"/>
      <c r="KE495" s="114"/>
      <c r="KF495" s="114"/>
      <c r="KG495" s="114"/>
      <c r="KH495" s="114"/>
      <c r="KI495" s="114"/>
      <c r="KJ495" s="114"/>
      <c r="KK495" s="114"/>
      <c r="KL495" s="114"/>
      <c r="KM495" s="114"/>
      <c r="KN495" s="114"/>
      <c r="KO495" s="114"/>
      <c r="KP495" s="114"/>
      <c r="KQ495" s="114"/>
      <c r="KR495" s="114"/>
      <c r="KS495" s="114"/>
      <c r="KT495" s="114"/>
      <c r="KU495" s="114"/>
      <c r="KV495" s="114"/>
      <c r="KW495" s="114"/>
      <c r="KX495" s="114"/>
      <c r="KY495" s="114"/>
      <c r="KZ495" s="114"/>
      <c r="LA495" s="114"/>
      <c r="LB495" s="114"/>
      <c r="LC495" s="114"/>
    </row>
    <row r="496" spans="1:315" s="139" customFormat="1" ht="25" customHeight="1">
      <c r="A496" s="137"/>
      <c r="B496" s="170"/>
      <c r="C496" s="171"/>
      <c r="D496" s="172"/>
      <c r="E496" s="173"/>
      <c r="F496" s="173"/>
      <c r="G496" s="173"/>
      <c r="H496" s="174"/>
      <c r="I496" s="137"/>
      <c r="J496" s="175" t="str">
        <f t="shared" si="12"/>
        <v/>
      </c>
      <c r="K496" s="176"/>
      <c r="L496" s="177" t="str">
        <f t="shared" si="13"/>
        <v/>
      </c>
      <c r="M496" s="176"/>
      <c r="N496" s="177" t="str">
        <f t="shared" si="14"/>
        <v/>
      </c>
      <c r="O496" s="176"/>
      <c r="P496" s="177" t="str">
        <f t="shared" si="15"/>
        <v/>
      </c>
      <c r="Q496" s="178"/>
      <c r="R496" s="137"/>
      <c r="S496" s="175" t="str">
        <f t="shared" si="16"/>
        <v/>
      </c>
      <c r="T496" s="176"/>
      <c r="U496" s="177" t="str">
        <f t="shared" si="17"/>
        <v/>
      </c>
      <c r="V496" s="176"/>
      <c r="W496" s="177" t="str">
        <f t="shared" si="18"/>
        <v/>
      </c>
      <c r="X496" s="176"/>
      <c r="Y496" s="179" t="str">
        <f t="shared" si="19"/>
        <v/>
      </c>
      <c r="Z496" s="180"/>
      <c r="AA496" s="137"/>
      <c r="AB496" s="181"/>
      <c r="AC496" s="182" t="str">
        <f t="shared" si="10"/>
        <v/>
      </c>
      <c r="AD496" s="183" t="str">
        <f t="shared" si="11"/>
        <v/>
      </c>
      <c r="AE496" s="184"/>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7"/>
      <c r="BE496" s="137"/>
      <c r="BF496" s="137"/>
      <c r="BG496" s="137"/>
      <c r="BH496" s="137"/>
      <c r="BI496" s="137"/>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c r="CN496" s="114"/>
      <c r="CO496" s="114"/>
      <c r="CP496" s="114"/>
      <c r="CQ496" s="114"/>
      <c r="CR496" s="114"/>
      <c r="CS496" s="114"/>
      <c r="CT496" s="114"/>
      <c r="CU496" s="114"/>
      <c r="CV496" s="114"/>
      <c r="CW496" s="114"/>
      <c r="CX496" s="114"/>
      <c r="CY496" s="114"/>
      <c r="CZ496" s="114"/>
      <c r="DA496" s="114"/>
      <c r="DB496" s="114"/>
      <c r="DC496" s="114"/>
      <c r="DD496" s="114"/>
      <c r="DE496" s="114"/>
      <c r="DF496" s="114"/>
      <c r="DG496" s="114"/>
      <c r="DH496" s="114"/>
      <c r="DI496" s="114"/>
      <c r="DJ496" s="114"/>
      <c r="DK496" s="114"/>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14"/>
      <c r="EH496" s="114"/>
      <c r="EI496" s="114"/>
      <c r="EJ496" s="114"/>
      <c r="EK496" s="114"/>
      <c r="EL496" s="114"/>
      <c r="EM496" s="114"/>
      <c r="EN496" s="114"/>
      <c r="EO496" s="114"/>
      <c r="EP496" s="114"/>
      <c r="EQ496" s="114"/>
      <c r="ER496" s="114"/>
      <c r="ES496" s="114"/>
      <c r="ET496" s="114"/>
      <c r="EU496" s="114"/>
      <c r="EV496" s="114"/>
      <c r="EW496" s="114"/>
      <c r="EX496" s="114"/>
      <c r="EY496" s="114"/>
      <c r="EZ496" s="114"/>
      <c r="FA496" s="114"/>
      <c r="FB496" s="114"/>
      <c r="FC496" s="114"/>
      <c r="FD496" s="114"/>
      <c r="FE496" s="114"/>
      <c r="FF496" s="114"/>
      <c r="FG496" s="114"/>
      <c r="FH496" s="114"/>
      <c r="FI496" s="114"/>
      <c r="FJ496" s="114"/>
      <c r="FK496" s="114"/>
      <c r="FL496" s="114"/>
      <c r="FM496" s="114"/>
      <c r="FN496" s="114"/>
      <c r="FO496" s="114"/>
      <c r="FP496" s="114"/>
      <c r="FQ496" s="114"/>
      <c r="FR496" s="114"/>
      <c r="FS496" s="114"/>
      <c r="FT496" s="114"/>
      <c r="FU496" s="114"/>
      <c r="FV496" s="114"/>
      <c r="FW496" s="114"/>
      <c r="FX496" s="114"/>
      <c r="FY496" s="114"/>
      <c r="FZ496" s="114"/>
      <c r="GA496" s="114"/>
      <c r="GB496" s="114"/>
      <c r="GC496" s="114"/>
      <c r="GD496" s="114"/>
      <c r="GE496" s="114"/>
      <c r="GF496" s="114"/>
      <c r="GG496" s="114"/>
      <c r="GH496" s="114"/>
      <c r="GI496" s="114"/>
      <c r="GJ496" s="114"/>
      <c r="GK496" s="114"/>
      <c r="GL496" s="114"/>
      <c r="GM496" s="114"/>
      <c r="GN496" s="114"/>
      <c r="GO496" s="114"/>
      <c r="GP496" s="114"/>
      <c r="GQ496" s="114"/>
      <c r="GR496" s="114"/>
      <c r="GS496" s="114"/>
      <c r="GT496" s="114"/>
      <c r="GU496" s="114"/>
      <c r="GV496" s="114"/>
      <c r="GW496" s="114"/>
      <c r="GX496" s="114"/>
      <c r="GY496" s="114"/>
      <c r="GZ496" s="114"/>
      <c r="HA496" s="114"/>
      <c r="HB496" s="114"/>
      <c r="HC496" s="114"/>
      <c r="HD496" s="114"/>
      <c r="HE496" s="114"/>
      <c r="HF496" s="114"/>
      <c r="HG496" s="114"/>
      <c r="HH496" s="114"/>
      <c r="HI496" s="114"/>
      <c r="HJ496" s="114"/>
      <c r="HK496" s="114"/>
      <c r="HL496" s="114"/>
      <c r="HM496" s="114"/>
      <c r="HN496" s="114"/>
      <c r="HO496" s="114"/>
      <c r="HP496" s="114"/>
      <c r="HQ496" s="114"/>
      <c r="HR496" s="114"/>
      <c r="HS496" s="114"/>
      <c r="HT496" s="114"/>
      <c r="HU496" s="114"/>
      <c r="HV496" s="114"/>
      <c r="HW496" s="114"/>
      <c r="HX496" s="114"/>
      <c r="HY496" s="114"/>
      <c r="HZ496" s="114"/>
      <c r="IA496" s="114"/>
      <c r="IB496" s="114"/>
      <c r="IC496" s="114"/>
      <c r="ID496" s="114"/>
      <c r="IE496" s="114"/>
      <c r="IF496" s="114"/>
      <c r="IG496" s="114"/>
      <c r="IH496" s="114"/>
      <c r="II496" s="114"/>
      <c r="IJ496" s="114"/>
      <c r="IK496" s="114"/>
      <c r="IL496" s="114"/>
      <c r="IM496" s="114"/>
      <c r="IN496" s="114"/>
      <c r="IO496" s="114"/>
      <c r="IP496" s="114"/>
      <c r="IQ496" s="114"/>
      <c r="IR496" s="114"/>
      <c r="IS496" s="114"/>
      <c r="IT496" s="114"/>
      <c r="IU496" s="114"/>
      <c r="IV496" s="114"/>
      <c r="IW496" s="114"/>
      <c r="IX496" s="114"/>
      <c r="IY496" s="114"/>
      <c r="IZ496" s="114"/>
      <c r="JA496" s="114"/>
      <c r="JB496" s="114"/>
      <c r="JC496" s="114"/>
      <c r="JD496" s="114"/>
      <c r="JE496" s="114"/>
      <c r="JF496" s="114"/>
      <c r="JG496" s="114"/>
      <c r="JH496" s="114"/>
      <c r="JI496" s="114"/>
      <c r="JJ496" s="114"/>
      <c r="JK496" s="114"/>
      <c r="JL496" s="114"/>
      <c r="JM496" s="114"/>
      <c r="JN496" s="114"/>
      <c r="JO496" s="114"/>
      <c r="JP496" s="114"/>
      <c r="JQ496" s="114"/>
      <c r="JR496" s="114"/>
      <c r="JS496" s="114"/>
      <c r="JT496" s="114"/>
      <c r="JU496" s="114"/>
      <c r="JV496" s="114"/>
      <c r="JW496" s="114"/>
      <c r="JX496" s="114"/>
      <c r="JY496" s="114"/>
      <c r="JZ496" s="114"/>
      <c r="KA496" s="114"/>
      <c r="KB496" s="114"/>
      <c r="KC496" s="114"/>
      <c r="KD496" s="114"/>
      <c r="KE496" s="114"/>
      <c r="KF496" s="114"/>
      <c r="KG496" s="114"/>
      <c r="KH496" s="114"/>
      <c r="KI496" s="114"/>
      <c r="KJ496" s="114"/>
      <c r="KK496" s="114"/>
      <c r="KL496" s="114"/>
      <c r="KM496" s="114"/>
      <c r="KN496" s="114"/>
      <c r="KO496" s="114"/>
      <c r="KP496" s="114"/>
      <c r="KQ496" s="114"/>
      <c r="KR496" s="114"/>
      <c r="KS496" s="114"/>
      <c r="KT496" s="114"/>
      <c r="KU496" s="114"/>
      <c r="KV496" s="114"/>
      <c r="KW496" s="114"/>
      <c r="KX496" s="114"/>
      <c r="KY496" s="114"/>
      <c r="KZ496" s="114"/>
      <c r="LA496" s="114"/>
      <c r="LB496" s="114"/>
      <c r="LC496" s="114"/>
    </row>
    <row r="497" spans="1:315" s="139" customFormat="1" ht="25" customHeight="1">
      <c r="A497" s="137"/>
      <c r="B497" s="170"/>
      <c r="C497" s="171"/>
      <c r="D497" s="172"/>
      <c r="E497" s="173"/>
      <c r="F497" s="173"/>
      <c r="G497" s="173"/>
      <c r="H497" s="174"/>
      <c r="I497" s="137"/>
      <c r="J497" s="175" t="str">
        <f t="shared" si="12"/>
        <v/>
      </c>
      <c r="K497" s="176"/>
      <c r="L497" s="177" t="str">
        <f t="shared" si="13"/>
        <v/>
      </c>
      <c r="M497" s="176"/>
      <c r="N497" s="177" t="str">
        <f t="shared" si="14"/>
        <v/>
      </c>
      <c r="O497" s="176"/>
      <c r="P497" s="177" t="str">
        <f t="shared" si="15"/>
        <v/>
      </c>
      <c r="Q497" s="178"/>
      <c r="R497" s="137"/>
      <c r="S497" s="175" t="str">
        <f t="shared" si="16"/>
        <v/>
      </c>
      <c r="T497" s="176"/>
      <c r="U497" s="177" t="str">
        <f t="shared" si="17"/>
        <v/>
      </c>
      <c r="V497" s="176"/>
      <c r="W497" s="177" t="str">
        <f t="shared" si="18"/>
        <v/>
      </c>
      <c r="X497" s="176"/>
      <c r="Y497" s="179" t="str">
        <f t="shared" si="19"/>
        <v/>
      </c>
      <c r="Z497" s="180"/>
      <c r="AA497" s="137"/>
      <c r="AB497" s="181"/>
      <c r="AC497" s="182" t="str">
        <f t="shared" si="10"/>
        <v/>
      </c>
      <c r="AD497" s="183" t="str">
        <f t="shared" si="11"/>
        <v/>
      </c>
      <c r="AE497" s="184"/>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7"/>
      <c r="BE497" s="137"/>
      <c r="BF497" s="137"/>
      <c r="BG497" s="137"/>
      <c r="BH497" s="137"/>
      <c r="BI497" s="137"/>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CH497" s="114"/>
      <c r="CI497" s="114"/>
      <c r="CJ497" s="114"/>
      <c r="CK497" s="114"/>
      <c r="CL497" s="114"/>
      <c r="CM497" s="114"/>
      <c r="CN497" s="114"/>
      <c r="CO497" s="114"/>
      <c r="CP497" s="114"/>
      <c r="CQ497" s="114"/>
      <c r="CR497" s="114"/>
      <c r="CS497" s="114"/>
      <c r="CT497" s="114"/>
      <c r="CU497" s="114"/>
      <c r="CV497" s="114"/>
      <c r="CW497" s="114"/>
      <c r="CX497" s="114"/>
      <c r="CY497" s="114"/>
      <c r="CZ497" s="114"/>
      <c r="DA497" s="114"/>
      <c r="DB497" s="114"/>
      <c r="DC497" s="114"/>
      <c r="DD497" s="114"/>
      <c r="DE497" s="114"/>
      <c r="DF497" s="114"/>
      <c r="DG497" s="114"/>
      <c r="DH497" s="114"/>
      <c r="DI497" s="114"/>
      <c r="DJ497" s="114"/>
      <c r="DK497" s="114"/>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14"/>
      <c r="EH497" s="114"/>
      <c r="EI497" s="114"/>
      <c r="EJ497" s="114"/>
      <c r="EK497" s="114"/>
      <c r="EL497" s="114"/>
      <c r="EM497" s="114"/>
      <c r="EN497" s="114"/>
      <c r="EO497" s="114"/>
      <c r="EP497" s="114"/>
      <c r="EQ497" s="114"/>
      <c r="ER497" s="114"/>
      <c r="ES497" s="114"/>
      <c r="ET497" s="114"/>
      <c r="EU497" s="114"/>
      <c r="EV497" s="114"/>
      <c r="EW497" s="114"/>
      <c r="EX497" s="114"/>
      <c r="EY497" s="114"/>
      <c r="EZ497" s="114"/>
      <c r="FA497" s="114"/>
      <c r="FB497" s="114"/>
      <c r="FC497" s="114"/>
      <c r="FD497" s="114"/>
      <c r="FE497" s="114"/>
      <c r="FF497" s="114"/>
      <c r="FG497" s="114"/>
      <c r="FH497" s="114"/>
      <c r="FI497" s="114"/>
      <c r="FJ497" s="114"/>
      <c r="FK497" s="114"/>
      <c r="FL497" s="114"/>
      <c r="FM497" s="114"/>
      <c r="FN497" s="114"/>
      <c r="FO497" s="114"/>
      <c r="FP497" s="114"/>
      <c r="FQ497" s="114"/>
      <c r="FR497" s="114"/>
      <c r="FS497" s="114"/>
      <c r="FT497" s="114"/>
      <c r="FU497" s="114"/>
      <c r="FV497" s="114"/>
      <c r="FW497" s="114"/>
      <c r="FX497" s="114"/>
      <c r="FY497" s="114"/>
      <c r="FZ497" s="114"/>
      <c r="GA497" s="114"/>
      <c r="GB497" s="114"/>
      <c r="GC497" s="114"/>
      <c r="GD497" s="114"/>
      <c r="GE497" s="114"/>
      <c r="GF497" s="114"/>
      <c r="GG497" s="114"/>
      <c r="GH497" s="114"/>
      <c r="GI497" s="114"/>
      <c r="GJ497" s="114"/>
      <c r="GK497" s="114"/>
      <c r="GL497" s="114"/>
      <c r="GM497" s="114"/>
      <c r="GN497" s="114"/>
      <c r="GO497" s="114"/>
      <c r="GP497" s="114"/>
      <c r="GQ497" s="114"/>
      <c r="GR497" s="114"/>
      <c r="GS497" s="114"/>
      <c r="GT497" s="114"/>
      <c r="GU497" s="114"/>
      <c r="GV497" s="114"/>
      <c r="GW497" s="114"/>
      <c r="GX497" s="114"/>
      <c r="GY497" s="114"/>
      <c r="GZ497" s="114"/>
      <c r="HA497" s="114"/>
      <c r="HB497" s="114"/>
      <c r="HC497" s="114"/>
      <c r="HD497" s="114"/>
      <c r="HE497" s="114"/>
      <c r="HF497" s="114"/>
      <c r="HG497" s="114"/>
      <c r="HH497" s="114"/>
      <c r="HI497" s="114"/>
      <c r="HJ497" s="114"/>
      <c r="HK497" s="114"/>
      <c r="HL497" s="114"/>
      <c r="HM497" s="114"/>
      <c r="HN497" s="114"/>
      <c r="HO497" s="114"/>
      <c r="HP497" s="114"/>
      <c r="HQ497" s="114"/>
      <c r="HR497" s="114"/>
      <c r="HS497" s="114"/>
      <c r="HT497" s="114"/>
      <c r="HU497" s="114"/>
      <c r="HV497" s="114"/>
      <c r="HW497" s="114"/>
      <c r="HX497" s="114"/>
      <c r="HY497" s="114"/>
      <c r="HZ497" s="114"/>
      <c r="IA497" s="114"/>
      <c r="IB497" s="114"/>
      <c r="IC497" s="114"/>
      <c r="ID497" s="114"/>
      <c r="IE497" s="114"/>
      <c r="IF497" s="114"/>
      <c r="IG497" s="114"/>
      <c r="IH497" s="114"/>
      <c r="II497" s="114"/>
      <c r="IJ497" s="114"/>
      <c r="IK497" s="114"/>
      <c r="IL497" s="114"/>
      <c r="IM497" s="114"/>
      <c r="IN497" s="114"/>
      <c r="IO497" s="114"/>
      <c r="IP497" s="114"/>
      <c r="IQ497" s="114"/>
      <c r="IR497" s="114"/>
      <c r="IS497" s="114"/>
      <c r="IT497" s="114"/>
      <c r="IU497" s="114"/>
      <c r="IV497" s="114"/>
      <c r="IW497" s="114"/>
      <c r="IX497" s="114"/>
      <c r="IY497" s="114"/>
      <c r="IZ497" s="114"/>
      <c r="JA497" s="114"/>
      <c r="JB497" s="114"/>
      <c r="JC497" s="114"/>
      <c r="JD497" s="114"/>
      <c r="JE497" s="114"/>
      <c r="JF497" s="114"/>
      <c r="JG497" s="114"/>
      <c r="JH497" s="114"/>
      <c r="JI497" s="114"/>
      <c r="JJ497" s="114"/>
      <c r="JK497" s="114"/>
      <c r="JL497" s="114"/>
      <c r="JM497" s="114"/>
      <c r="JN497" s="114"/>
      <c r="JO497" s="114"/>
      <c r="JP497" s="114"/>
      <c r="JQ497" s="114"/>
      <c r="JR497" s="114"/>
      <c r="JS497" s="114"/>
      <c r="JT497" s="114"/>
      <c r="JU497" s="114"/>
      <c r="JV497" s="114"/>
      <c r="JW497" s="114"/>
      <c r="JX497" s="114"/>
      <c r="JY497" s="114"/>
      <c r="JZ497" s="114"/>
      <c r="KA497" s="114"/>
      <c r="KB497" s="114"/>
      <c r="KC497" s="114"/>
      <c r="KD497" s="114"/>
      <c r="KE497" s="114"/>
      <c r="KF497" s="114"/>
      <c r="KG497" s="114"/>
      <c r="KH497" s="114"/>
      <c r="KI497" s="114"/>
      <c r="KJ497" s="114"/>
      <c r="KK497" s="114"/>
      <c r="KL497" s="114"/>
      <c r="KM497" s="114"/>
      <c r="KN497" s="114"/>
      <c r="KO497" s="114"/>
      <c r="KP497" s="114"/>
      <c r="KQ497" s="114"/>
      <c r="KR497" s="114"/>
      <c r="KS497" s="114"/>
      <c r="KT497" s="114"/>
      <c r="KU497" s="114"/>
      <c r="KV497" s="114"/>
      <c r="KW497" s="114"/>
      <c r="KX497" s="114"/>
      <c r="KY497" s="114"/>
      <c r="KZ497" s="114"/>
      <c r="LA497" s="114"/>
      <c r="LB497" s="114"/>
      <c r="LC497" s="114"/>
    </row>
    <row r="498" spans="1:315" s="139" customFormat="1" ht="25" customHeight="1">
      <c r="A498" s="137"/>
      <c r="B498" s="170"/>
      <c r="C498" s="171"/>
      <c r="D498" s="172"/>
      <c r="E498" s="173"/>
      <c r="F498" s="173"/>
      <c r="G498" s="173"/>
      <c r="H498" s="174"/>
      <c r="I498" s="137"/>
      <c r="J498" s="175" t="str">
        <f t="shared" si="12"/>
        <v/>
      </c>
      <c r="K498" s="176"/>
      <c r="L498" s="177" t="str">
        <f t="shared" si="13"/>
        <v/>
      </c>
      <c r="M498" s="176"/>
      <c r="N498" s="177" t="str">
        <f t="shared" si="14"/>
        <v/>
      </c>
      <c r="O498" s="176"/>
      <c r="P498" s="177" t="str">
        <f t="shared" si="15"/>
        <v/>
      </c>
      <c r="Q498" s="178"/>
      <c r="R498" s="137"/>
      <c r="S498" s="175" t="str">
        <f t="shared" si="16"/>
        <v/>
      </c>
      <c r="T498" s="176"/>
      <c r="U498" s="177" t="str">
        <f t="shared" si="17"/>
        <v/>
      </c>
      <c r="V498" s="176"/>
      <c r="W498" s="177" t="str">
        <f t="shared" si="18"/>
        <v/>
      </c>
      <c r="X498" s="176"/>
      <c r="Y498" s="179" t="str">
        <f t="shared" si="19"/>
        <v/>
      </c>
      <c r="Z498" s="180"/>
      <c r="AA498" s="137"/>
      <c r="AB498" s="181"/>
      <c r="AC498" s="182" t="str">
        <f t="shared" si="10"/>
        <v/>
      </c>
      <c r="AD498" s="183" t="str">
        <f t="shared" si="11"/>
        <v/>
      </c>
      <c r="AE498" s="184"/>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7"/>
      <c r="BE498" s="137"/>
      <c r="BF498" s="137"/>
      <c r="BG498" s="137"/>
      <c r="BH498" s="137"/>
      <c r="BI498" s="137"/>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c r="CN498" s="114"/>
      <c r="CO498" s="114"/>
      <c r="CP498" s="114"/>
      <c r="CQ498" s="114"/>
      <c r="CR498" s="114"/>
      <c r="CS498" s="114"/>
      <c r="CT498" s="114"/>
      <c r="CU498" s="114"/>
      <c r="CV498" s="114"/>
      <c r="CW498" s="114"/>
      <c r="CX498" s="114"/>
      <c r="CY498" s="114"/>
      <c r="CZ498" s="114"/>
      <c r="DA498" s="114"/>
      <c r="DB498" s="114"/>
      <c r="DC498" s="114"/>
      <c r="DD498" s="114"/>
      <c r="DE498" s="114"/>
      <c r="DF498" s="114"/>
      <c r="DG498" s="114"/>
      <c r="DH498" s="114"/>
      <c r="DI498" s="114"/>
      <c r="DJ498" s="114"/>
      <c r="DK498" s="114"/>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14"/>
      <c r="EH498" s="114"/>
      <c r="EI498" s="114"/>
      <c r="EJ498" s="114"/>
      <c r="EK498" s="114"/>
      <c r="EL498" s="114"/>
      <c r="EM498" s="114"/>
      <c r="EN498" s="114"/>
      <c r="EO498" s="114"/>
      <c r="EP498" s="114"/>
      <c r="EQ498" s="114"/>
      <c r="ER498" s="114"/>
      <c r="ES498" s="114"/>
      <c r="ET498" s="114"/>
      <c r="EU498" s="114"/>
      <c r="EV498" s="114"/>
      <c r="EW498" s="114"/>
      <c r="EX498" s="114"/>
      <c r="EY498" s="114"/>
      <c r="EZ498" s="114"/>
      <c r="FA498" s="114"/>
      <c r="FB498" s="114"/>
      <c r="FC498" s="114"/>
      <c r="FD498" s="114"/>
      <c r="FE498" s="114"/>
      <c r="FF498" s="114"/>
      <c r="FG498" s="114"/>
      <c r="FH498" s="114"/>
      <c r="FI498" s="114"/>
      <c r="FJ498" s="114"/>
      <c r="FK498" s="114"/>
      <c r="FL498" s="114"/>
      <c r="FM498" s="114"/>
      <c r="FN498" s="114"/>
      <c r="FO498" s="114"/>
      <c r="FP498" s="114"/>
      <c r="FQ498" s="114"/>
      <c r="FR498" s="114"/>
      <c r="FS498" s="114"/>
      <c r="FT498" s="114"/>
      <c r="FU498" s="114"/>
      <c r="FV498" s="114"/>
      <c r="FW498" s="114"/>
      <c r="FX498" s="114"/>
      <c r="FY498" s="114"/>
      <c r="FZ498" s="114"/>
      <c r="GA498" s="114"/>
      <c r="GB498" s="114"/>
      <c r="GC498" s="114"/>
      <c r="GD498" s="114"/>
      <c r="GE498" s="114"/>
      <c r="GF498" s="114"/>
      <c r="GG498" s="114"/>
      <c r="GH498" s="114"/>
      <c r="GI498" s="114"/>
      <c r="GJ498" s="114"/>
      <c r="GK498" s="114"/>
      <c r="GL498" s="114"/>
      <c r="GM498" s="114"/>
      <c r="GN498" s="114"/>
      <c r="GO498" s="114"/>
      <c r="GP498" s="114"/>
      <c r="GQ498" s="114"/>
      <c r="GR498" s="114"/>
      <c r="GS498" s="114"/>
      <c r="GT498" s="114"/>
      <c r="GU498" s="114"/>
      <c r="GV498" s="114"/>
      <c r="GW498" s="114"/>
      <c r="GX498" s="114"/>
      <c r="GY498" s="114"/>
      <c r="GZ498" s="114"/>
      <c r="HA498" s="114"/>
      <c r="HB498" s="114"/>
      <c r="HC498" s="114"/>
      <c r="HD498" s="114"/>
      <c r="HE498" s="114"/>
      <c r="HF498" s="114"/>
      <c r="HG498" s="114"/>
      <c r="HH498" s="114"/>
      <c r="HI498" s="114"/>
      <c r="HJ498" s="114"/>
      <c r="HK498" s="114"/>
      <c r="HL498" s="114"/>
      <c r="HM498" s="114"/>
      <c r="HN498" s="114"/>
      <c r="HO498" s="114"/>
      <c r="HP498" s="114"/>
      <c r="HQ498" s="114"/>
      <c r="HR498" s="114"/>
      <c r="HS498" s="114"/>
      <c r="HT498" s="114"/>
      <c r="HU498" s="114"/>
      <c r="HV498" s="114"/>
      <c r="HW498" s="114"/>
      <c r="HX498" s="114"/>
      <c r="HY498" s="114"/>
      <c r="HZ498" s="114"/>
      <c r="IA498" s="114"/>
      <c r="IB498" s="114"/>
      <c r="IC498" s="114"/>
      <c r="ID498" s="114"/>
      <c r="IE498" s="114"/>
      <c r="IF498" s="114"/>
      <c r="IG498" s="114"/>
      <c r="IH498" s="114"/>
      <c r="II498" s="114"/>
      <c r="IJ498" s="114"/>
      <c r="IK498" s="114"/>
      <c r="IL498" s="114"/>
      <c r="IM498" s="114"/>
      <c r="IN498" s="114"/>
      <c r="IO498" s="114"/>
      <c r="IP498" s="114"/>
      <c r="IQ498" s="114"/>
      <c r="IR498" s="114"/>
      <c r="IS498" s="114"/>
      <c r="IT498" s="114"/>
      <c r="IU498" s="114"/>
      <c r="IV498" s="114"/>
      <c r="IW498" s="114"/>
      <c r="IX498" s="114"/>
      <c r="IY498" s="114"/>
      <c r="IZ498" s="114"/>
      <c r="JA498" s="114"/>
      <c r="JB498" s="114"/>
      <c r="JC498" s="114"/>
      <c r="JD498" s="114"/>
      <c r="JE498" s="114"/>
      <c r="JF498" s="114"/>
      <c r="JG498" s="114"/>
      <c r="JH498" s="114"/>
      <c r="JI498" s="114"/>
      <c r="JJ498" s="114"/>
      <c r="JK498" s="114"/>
      <c r="JL498" s="114"/>
      <c r="JM498" s="114"/>
      <c r="JN498" s="114"/>
      <c r="JO498" s="114"/>
      <c r="JP498" s="114"/>
      <c r="JQ498" s="114"/>
      <c r="JR498" s="114"/>
      <c r="JS498" s="114"/>
      <c r="JT498" s="114"/>
      <c r="JU498" s="114"/>
      <c r="JV498" s="114"/>
      <c r="JW498" s="114"/>
      <c r="JX498" s="114"/>
      <c r="JY498" s="114"/>
      <c r="JZ498" s="114"/>
      <c r="KA498" s="114"/>
      <c r="KB498" s="114"/>
      <c r="KC498" s="114"/>
      <c r="KD498" s="114"/>
      <c r="KE498" s="114"/>
      <c r="KF498" s="114"/>
      <c r="KG498" s="114"/>
      <c r="KH498" s="114"/>
      <c r="KI498" s="114"/>
      <c r="KJ498" s="114"/>
      <c r="KK498" s="114"/>
      <c r="KL498" s="114"/>
      <c r="KM498" s="114"/>
      <c r="KN498" s="114"/>
      <c r="KO498" s="114"/>
      <c r="KP498" s="114"/>
      <c r="KQ498" s="114"/>
      <c r="KR498" s="114"/>
      <c r="KS498" s="114"/>
      <c r="KT498" s="114"/>
      <c r="KU498" s="114"/>
      <c r="KV498" s="114"/>
      <c r="KW498" s="114"/>
      <c r="KX498" s="114"/>
      <c r="KY498" s="114"/>
      <c r="KZ498" s="114"/>
      <c r="LA498" s="114"/>
      <c r="LB498" s="114"/>
      <c r="LC498" s="114"/>
    </row>
    <row r="499" spans="1:315" s="139" customFormat="1" ht="25" customHeight="1">
      <c r="A499" s="137"/>
      <c r="B499" s="170"/>
      <c r="C499" s="171"/>
      <c r="D499" s="172"/>
      <c r="E499" s="173"/>
      <c r="F499" s="173"/>
      <c r="G499" s="173"/>
      <c r="H499" s="174"/>
      <c r="I499" s="137"/>
      <c r="J499" s="175" t="str">
        <f t="shared" si="12"/>
        <v/>
      </c>
      <c r="K499" s="176"/>
      <c r="L499" s="177" t="str">
        <f t="shared" si="13"/>
        <v/>
      </c>
      <c r="M499" s="176"/>
      <c r="N499" s="177" t="str">
        <f t="shared" si="14"/>
        <v/>
      </c>
      <c r="O499" s="176"/>
      <c r="P499" s="177" t="str">
        <f t="shared" si="15"/>
        <v/>
      </c>
      <c r="Q499" s="178"/>
      <c r="R499" s="137"/>
      <c r="S499" s="175" t="str">
        <f t="shared" si="16"/>
        <v/>
      </c>
      <c r="T499" s="176"/>
      <c r="U499" s="177" t="str">
        <f t="shared" si="17"/>
        <v/>
      </c>
      <c r="V499" s="176"/>
      <c r="W499" s="177" t="str">
        <f t="shared" si="18"/>
        <v/>
      </c>
      <c r="X499" s="176"/>
      <c r="Y499" s="179" t="str">
        <f t="shared" si="19"/>
        <v/>
      </c>
      <c r="Z499" s="180"/>
      <c r="AA499" s="137"/>
      <c r="AB499" s="181"/>
      <c r="AC499" s="182" t="str">
        <f t="shared" si="10"/>
        <v/>
      </c>
      <c r="AD499" s="183" t="str">
        <f t="shared" si="11"/>
        <v/>
      </c>
      <c r="AE499" s="184"/>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7"/>
      <c r="BE499" s="137"/>
      <c r="BF499" s="137"/>
      <c r="BG499" s="137"/>
      <c r="BH499" s="137"/>
      <c r="BI499" s="137"/>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c r="CM499" s="114"/>
      <c r="CN499" s="114"/>
      <c r="CO499" s="114"/>
      <c r="CP499" s="114"/>
      <c r="CQ499" s="114"/>
      <c r="CR499" s="114"/>
      <c r="CS499" s="114"/>
      <c r="CT499" s="114"/>
      <c r="CU499" s="114"/>
      <c r="CV499" s="114"/>
      <c r="CW499" s="114"/>
      <c r="CX499" s="114"/>
      <c r="CY499" s="114"/>
      <c r="CZ499" s="114"/>
      <c r="DA499" s="114"/>
      <c r="DB499" s="114"/>
      <c r="DC499" s="114"/>
      <c r="DD499" s="114"/>
      <c r="DE499" s="114"/>
      <c r="DF499" s="114"/>
      <c r="DG499" s="114"/>
      <c r="DH499" s="114"/>
      <c r="DI499" s="114"/>
      <c r="DJ499" s="114"/>
      <c r="DK499" s="114"/>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14"/>
      <c r="EH499" s="114"/>
      <c r="EI499" s="114"/>
      <c r="EJ499" s="114"/>
      <c r="EK499" s="114"/>
      <c r="EL499" s="114"/>
      <c r="EM499" s="114"/>
      <c r="EN499" s="114"/>
      <c r="EO499" s="114"/>
      <c r="EP499" s="114"/>
      <c r="EQ499" s="114"/>
      <c r="ER499" s="114"/>
      <c r="ES499" s="114"/>
      <c r="ET499" s="114"/>
      <c r="EU499" s="114"/>
      <c r="EV499" s="114"/>
      <c r="EW499" s="114"/>
      <c r="EX499" s="114"/>
      <c r="EY499" s="114"/>
      <c r="EZ499" s="114"/>
      <c r="FA499" s="114"/>
      <c r="FB499" s="114"/>
      <c r="FC499" s="114"/>
      <c r="FD499" s="114"/>
      <c r="FE499" s="114"/>
      <c r="FF499" s="114"/>
      <c r="FG499" s="114"/>
      <c r="FH499" s="114"/>
      <c r="FI499" s="114"/>
      <c r="FJ499" s="114"/>
      <c r="FK499" s="114"/>
      <c r="FL499" s="114"/>
      <c r="FM499" s="114"/>
      <c r="FN499" s="114"/>
      <c r="FO499" s="114"/>
      <c r="FP499" s="114"/>
      <c r="FQ499" s="114"/>
      <c r="FR499" s="114"/>
      <c r="FS499" s="114"/>
      <c r="FT499" s="114"/>
      <c r="FU499" s="114"/>
      <c r="FV499" s="114"/>
      <c r="FW499" s="114"/>
      <c r="FX499" s="114"/>
      <c r="FY499" s="114"/>
      <c r="FZ499" s="114"/>
      <c r="GA499" s="114"/>
      <c r="GB499" s="114"/>
      <c r="GC499" s="114"/>
      <c r="GD499" s="114"/>
      <c r="GE499" s="114"/>
      <c r="GF499" s="114"/>
      <c r="GG499" s="114"/>
      <c r="GH499" s="114"/>
      <c r="GI499" s="114"/>
      <c r="GJ499" s="114"/>
      <c r="GK499" s="114"/>
      <c r="GL499" s="114"/>
      <c r="GM499" s="114"/>
      <c r="GN499" s="114"/>
      <c r="GO499" s="114"/>
      <c r="GP499" s="114"/>
      <c r="GQ499" s="114"/>
      <c r="GR499" s="114"/>
      <c r="GS499" s="114"/>
      <c r="GT499" s="114"/>
      <c r="GU499" s="114"/>
      <c r="GV499" s="114"/>
      <c r="GW499" s="114"/>
      <c r="GX499" s="114"/>
      <c r="GY499" s="114"/>
      <c r="GZ499" s="114"/>
      <c r="HA499" s="114"/>
      <c r="HB499" s="114"/>
      <c r="HC499" s="114"/>
      <c r="HD499" s="114"/>
      <c r="HE499" s="114"/>
      <c r="HF499" s="114"/>
      <c r="HG499" s="114"/>
      <c r="HH499" s="114"/>
      <c r="HI499" s="114"/>
      <c r="HJ499" s="114"/>
      <c r="HK499" s="114"/>
      <c r="HL499" s="114"/>
      <c r="HM499" s="114"/>
      <c r="HN499" s="114"/>
      <c r="HO499" s="114"/>
      <c r="HP499" s="114"/>
      <c r="HQ499" s="114"/>
      <c r="HR499" s="114"/>
      <c r="HS499" s="114"/>
      <c r="HT499" s="114"/>
      <c r="HU499" s="114"/>
      <c r="HV499" s="114"/>
      <c r="HW499" s="114"/>
      <c r="HX499" s="114"/>
      <c r="HY499" s="114"/>
      <c r="HZ499" s="114"/>
      <c r="IA499" s="114"/>
      <c r="IB499" s="114"/>
      <c r="IC499" s="114"/>
      <c r="ID499" s="114"/>
      <c r="IE499" s="114"/>
      <c r="IF499" s="114"/>
      <c r="IG499" s="114"/>
      <c r="IH499" s="114"/>
      <c r="II499" s="114"/>
      <c r="IJ499" s="114"/>
      <c r="IK499" s="114"/>
      <c r="IL499" s="114"/>
      <c r="IM499" s="114"/>
      <c r="IN499" s="114"/>
      <c r="IO499" s="114"/>
      <c r="IP499" s="114"/>
      <c r="IQ499" s="114"/>
      <c r="IR499" s="114"/>
      <c r="IS499" s="114"/>
      <c r="IT499" s="114"/>
      <c r="IU499" s="114"/>
      <c r="IV499" s="114"/>
      <c r="IW499" s="114"/>
      <c r="IX499" s="114"/>
      <c r="IY499" s="114"/>
      <c r="IZ499" s="114"/>
      <c r="JA499" s="114"/>
      <c r="JB499" s="114"/>
      <c r="JC499" s="114"/>
      <c r="JD499" s="114"/>
      <c r="JE499" s="114"/>
      <c r="JF499" s="114"/>
      <c r="JG499" s="114"/>
      <c r="JH499" s="114"/>
      <c r="JI499" s="114"/>
      <c r="JJ499" s="114"/>
      <c r="JK499" s="114"/>
      <c r="JL499" s="114"/>
      <c r="JM499" s="114"/>
      <c r="JN499" s="114"/>
      <c r="JO499" s="114"/>
      <c r="JP499" s="114"/>
      <c r="JQ499" s="114"/>
      <c r="JR499" s="114"/>
      <c r="JS499" s="114"/>
      <c r="JT499" s="114"/>
      <c r="JU499" s="114"/>
      <c r="JV499" s="114"/>
      <c r="JW499" s="114"/>
      <c r="JX499" s="114"/>
      <c r="JY499" s="114"/>
      <c r="JZ499" s="114"/>
      <c r="KA499" s="114"/>
      <c r="KB499" s="114"/>
      <c r="KC499" s="114"/>
      <c r="KD499" s="114"/>
      <c r="KE499" s="114"/>
      <c r="KF499" s="114"/>
      <c r="KG499" s="114"/>
      <c r="KH499" s="114"/>
      <c r="KI499" s="114"/>
      <c r="KJ499" s="114"/>
      <c r="KK499" s="114"/>
      <c r="KL499" s="114"/>
      <c r="KM499" s="114"/>
      <c r="KN499" s="114"/>
      <c r="KO499" s="114"/>
      <c r="KP499" s="114"/>
      <c r="KQ499" s="114"/>
      <c r="KR499" s="114"/>
      <c r="KS499" s="114"/>
      <c r="KT499" s="114"/>
      <c r="KU499" s="114"/>
      <c r="KV499" s="114"/>
      <c r="KW499" s="114"/>
      <c r="KX499" s="114"/>
      <c r="KY499" s="114"/>
      <c r="KZ499" s="114"/>
      <c r="LA499" s="114"/>
      <c r="LB499" s="114"/>
      <c r="LC499" s="114"/>
    </row>
    <row r="500" spans="1:315" s="139" customFormat="1" ht="25" customHeight="1">
      <c r="A500" s="137"/>
      <c r="B500" s="170"/>
      <c r="C500" s="171"/>
      <c r="D500" s="172"/>
      <c r="E500" s="173"/>
      <c r="F500" s="173"/>
      <c r="G500" s="173"/>
      <c r="H500" s="174"/>
      <c r="I500" s="137"/>
      <c r="J500" s="175" t="str">
        <f t="shared" si="12"/>
        <v/>
      </c>
      <c r="K500" s="176"/>
      <c r="L500" s="177" t="str">
        <f t="shared" si="13"/>
        <v/>
      </c>
      <c r="M500" s="176"/>
      <c r="N500" s="177" t="str">
        <f t="shared" si="14"/>
        <v/>
      </c>
      <c r="O500" s="176"/>
      <c r="P500" s="177" t="str">
        <f t="shared" si="15"/>
        <v/>
      </c>
      <c r="Q500" s="178"/>
      <c r="R500" s="137"/>
      <c r="S500" s="175" t="str">
        <f t="shared" si="16"/>
        <v/>
      </c>
      <c r="T500" s="176"/>
      <c r="U500" s="177" t="str">
        <f t="shared" si="17"/>
        <v/>
      </c>
      <c r="V500" s="176"/>
      <c r="W500" s="177" t="str">
        <f t="shared" si="18"/>
        <v/>
      </c>
      <c r="X500" s="176"/>
      <c r="Y500" s="179" t="str">
        <f t="shared" si="19"/>
        <v/>
      </c>
      <c r="Z500" s="180"/>
      <c r="AA500" s="137"/>
      <c r="AB500" s="181"/>
      <c r="AC500" s="182" t="str">
        <f t="shared" si="10"/>
        <v/>
      </c>
      <c r="AD500" s="183" t="str">
        <f t="shared" si="11"/>
        <v/>
      </c>
      <c r="AE500" s="184"/>
      <c r="AF500" s="137"/>
      <c r="AG500" s="137"/>
      <c r="AH500" s="137"/>
      <c r="AI500" s="137"/>
      <c r="AJ500" s="137"/>
      <c r="AK500" s="137"/>
      <c r="AL500" s="137"/>
      <c r="AM500" s="137"/>
      <c r="AN500" s="137"/>
      <c r="AO500" s="137"/>
      <c r="AP500" s="137"/>
      <c r="AQ500" s="137"/>
      <c r="AR500" s="137"/>
      <c r="AS500" s="137"/>
      <c r="AT500" s="137"/>
      <c r="AU500" s="137"/>
      <c r="AV500" s="137"/>
      <c r="AW500" s="137"/>
      <c r="AX500" s="137"/>
      <c r="AY500" s="137"/>
      <c r="AZ500" s="137"/>
      <c r="BA500" s="137"/>
      <c r="BB500" s="137"/>
      <c r="BC500" s="137"/>
      <c r="BD500" s="137"/>
      <c r="BE500" s="137"/>
      <c r="BF500" s="137"/>
      <c r="BG500" s="137"/>
      <c r="BH500" s="137"/>
      <c r="BI500" s="137"/>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c r="CM500" s="114"/>
      <c r="CN500" s="114"/>
      <c r="CO500" s="114"/>
      <c r="CP500" s="114"/>
      <c r="CQ500" s="114"/>
      <c r="CR500" s="114"/>
      <c r="CS500" s="114"/>
      <c r="CT500" s="114"/>
      <c r="CU500" s="114"/>
      <c r="CV500" s="114"/>
      <c r="CW500" s="114"/>
      <c r="CX500" s="114"/>
      <c r="CY500" s="114"/>
      <c r="CZ500" s="114"/>
      <c r="DA500" s="114"/>
      <c r="DB500" s="114"/>
      <c r="DC500" s="114"/>
      <c r="DD500" s="114"/>
      <c r="DE500" s="114"/>
      <c r="DF500" s="114"/>
      <c r="DG500" s="114"/>
      <c r="DH500" s="114"/>
      <c r="DI500" s="114"/>
      <c r="DJ500" s="114"/>
      <c r="DK500" s="114"/>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14"/>
      <c r="EH500" s="114"/>
      <c r="EI500" s="114"/>
      <c r="EJ500" s="114"/>
      <c r="EK500" s="114"/>
      <c r="EL500" s="114"/>
      <c r="EM500" s="114"/>
      <c r="EN500" s="114"/>
      <c r="EO500" s="114"/>
      <c r="EP500" s="114"/>
      <c r="EQ500" s="114"/>
      <c r="ER500" s="114"/>
      <c r="ES500" s="114"/>
      <c r="ET500" s="114"/>
      <c r="EU500" s="114"/>
      <c r="EV500" s="114"/>
      <c r="EW500" s="114"/>
      <c r="EX500" s="114"/>
      <c r="EY500" s="114"/>
      <c r="EZ500" s="114"/>
      <c r="FA500" s="114"/>
      <c r="FB500" s="114"/>
      <c r="FC500" s="114"/>
      <c r="FD500" s="114"/>
      <c r="FE500" s="114"/>
      <c r="FF500" s="114"/>
      <c r="FG500" s="114"/>
      <c r="FH500" s="114"/>
      <c r="FI500" s="114"/>
      <c r="FJ500" s="114"/>
      <c r="FK500" s="114"/>
      <c r="FL500" s="114"/>
      <c r="FM500" s="114"/>
      <c r="FN500" s="114"/>
      <c r="FO500" s="114"/>
      <c r="FP500" s="114"/>
      <c r="FQ500" s="114"/>
      <c r="FR500" s="114"/>
      <c r="FS500" s="114"/>
      <c r="FT500" s="114"/>
      <c r="FU500" s="114"/>
      <c r="FV500" s="114"/>
      <c r="FW500" s="114"/>
      <c r="FX500" s="114"/>
      <c r="FY500" s="114"/>
      <c r="FZ500" s="114"/>
      <c r="GA500" s="114"/>
      <c r="GB500" s="114"/>
      <c r="GC500" s="114"/>
      <c r="GD500" s="114"/>
      <c r="GE500" s="114"/>
      <c r="GF500" s="114"/>
      <c r="GG500" s="114"/>
      <c r="GH500" s="114"/>
      <c r="GI500" s="114"/>
      <c r="GJ500" s="114"/>
      <c r="GK500" s="114"/>
      <c r="GL500" s="114"/>
      <c r="GM500" s="114"/>
      <c r="GN500" s="114"/>
      <c r="GO500" s="114"/>
      <c r="GP500" s="114"/>
      <c r="GQ500" s="114"/>
      <c r="GR500" s="114"/>
      <c r="GS500" s="114"/>
      <c r="GT500" s="114"/>
      <c r="GU500" s="114"/>
      <c r="GV500" s="114"/>
      <c r="GW500" s="114"/>
      <c r="GX500" s="114"/>
      <c r="GY500" s="114"/>
      <c r="GZ500" s="114"/>
      <c r="HA500" s="114"/>
      <c r="HB500" s="114"/>
      <c r="HC500" s="114"/>
      <c r="HD500" s="114"/>
      <c r="HE500" s="114"/>
      <c r="HF500" s="114"/>
      <c r="HG500" s="114"/>
      <c r="HH500" s="114"/>
      <c r="HI500" s="114"/>
      <c r="HJ500" s="114"/>
      <c r="HK500" s="114"/>
      <c r="HL500" s="114"/>
      <c r="HM500" s="114"/>
      <c r="HN500" s="114"/>
      <c r="HO500" s="114"/>
      <c r="HP500" s="114"/>
      <c r="HQ500" s="114"/>
      <c r="HR500" s="114"/>
      <c r="HS500" s="114"/>
      <c r="HT500" s="114"/>
      <c r="HU500" s="114"/>
      <c r="HV500" s="114"/>
      <c r="HW500" s="114"/>
      <c r="HX500" s="114"/>
      <c r="HY500" s="114"/>
      <c r="HZ500" s="114"/>
      <c r="IA500" s="114"/>
      <c r="IB500" s="114"/>
      <c r="IC500" s="114"/>
      <c r="ID500" s="114"/>
      <c r="IE500" s="114"/>
      <c r="IF500" s="114"/>
      <c r="IG500" s="114"/>
      <c r="IH500" s="114"/>
      <c r="II500" s="114"/>
      <c r="IJ500" s="114"/>
      <c r="IK500" s="114"/>
      <c r="IL500" s="114"/>
      <c r="IM500" s="114"/>
      <c r="IN500" s="114"/>
      <c r="IO500" s="114"/>
      <c r="IP500" s="114"/>
      <c r="IQ500" s="114"/>
      <c r="IR500" s="114"/>
      <c r="IS500" s="114"/>
      <c r="IT500" s="114"/>
      <c r="IU500" s="114"/>
      <c r="IV500" s="114"/>
      <c r="IW500" s="114"/>
      <c r="IX500" s="114"/>
      <c r="IY500" s="114"/>
      <c r="IZ500" s="114"/>
      <c r="JA500" s="114"/>
      <c r="JB500" s="114"/>
      <c r="JC500" s="114"/>
      <c r="JD500" s="114"/>
      <c r="JE500" s="114"/>
      <c r="JF500" s="114"/>
      <c r="JG500" s="114"/>
      <c r="JH500" s="114"/>
      <c r="JI500" s="114"/>
      <c r="JJ500" s="114"/>
      <c r="JK500" s="114"/>
      <c r="JL500" s="114"/>
      <c r="JM500" s="114"/>
      <c r="JN500" s="114"/>
      <c r="JO500" s="114"/>
      <c r="JP500" s="114"/>
      <c r="JQ500" s="114"/>
      <c r="JR500" s="114"/>
      <c r="JS500" s="114"/>
      <c r="JT500" s="114"/>
      <c r="JU500" s="114"/>
      <c r="JV500" s="114"/>
      <c r="JW500" s="114"/>
      <c r="JX500" s="114"/>
      <c r="JY500" s="114"/>
      <c r="JZ500" s="114"/>
      <c r="KA500" s="114"/>
      <c r="KB500" s="114"/>
      <c r="KC500" s="114"/>
      <c r="KD500" s="114"/>
      <c r="KE500" s="114"/>
      <c r="KF500" s="114"/>
      <c r="KG500" s="114"/>
      <c r="KH500" s="114"/>
      <c r="KI500" s="114"/>
      <c r="KJ500" s="114"/>
      <c r="KK500" s="114"/>
      <c r="KL500" s="114"/>
      <c r="KM500" s="114"/>
      <c r="KN500" s="114"/>
      <c r="KO500" s="114"/>
      <c r="KP500" s="114"/>
      <c r="KQ500" s="114"/>
      <c r="KR500" s="114"/>
      <c r="KS500" s="114"/>
      <c r="KT500" s="114"/>
      <c r="KU500" s="114"/>
      <c r="KV500" s="114"/>
      <c r="KW500" s="114"/>
      <c r="KX500" s="114"/>
      <c r="KY500" s="114"/>
      <c r="KZ500" s="114"/>
      <c r="LA500" s="114"/>
      <c r="LB500" s="114"/>
      <c r="LC500" s="114"/>
    </row>
    <row r="501" spans="1:315" s="139" customFormat="1" ht="25" customHeight="1">
      <c r="A501" s="137"/>
      <c r="B501" s="170"/>
      <c r="C501" s="171"/>
      <c r="D501" s="172"/>
      <c r="E501" s="173"/>
      <c r="F501" s="173"/>
      <c r="G501" s="173"/>
      <c r="H501" s="174"/>
      <c r="I501" s="137"/>
      <c r="J501" s="175" t="str">
        <f t="shared" si="12"/>
        <v/>
      </c>
      <c r="K501" s="176"/>
      <c r="L501" s="177" t="str">
        <f t="shared" si="13"/>
        <v/>
      </c>
      <c r="M501" s="176"/>
      <c r="N501" s="177" t="str">
        <f t="shared" si="14"/>
        <v/>
      </c>
      <c r="O501" s="176"/>
      <c r="P501" s="177" t="str">
        <f t="shared" si="15"/>
        <v/>
      </c>
      <c r="Q501" s="178"/>
      <c r="R501" s="137"/>
      <c r="S501" s="175" t="str">
        <f t="shared" si="16"/>
        <v/>
      </c>
      <c r="T501" s="176"/>
      <c r="U501" s="177" t="str">
        <f t="shared" si="17"/>
        <v/>
      </c>
      <c r="V501" s="176"/>
      <c r="W501" s="177" t="str">
        <f t="shared" si="18"/>
        <v/>
      </c>
      <c r="X501" s="176"/>
      <c r="Y501" s="179" t="str">
        <f t="shared" si="19"/>
        <v/>
      </c>
      <c r="Z501" s="180"/>
      <c r="AA501" s="137"/>
      <c r="AB501" s="181"/>
      <c r="AC501" s="182" t="str">
        <f t="shared" si="10"/>
        <v/>
      </c>
      <c r="AD501" s="183" t="str">
        <f t="shared" si="11"/>
        <v/>
      </c>
      <c r="AE501" s="184"/>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7"/>
      <c r="BE501" s="137"/>
      <c r="BF501" s="137"/>
      <c r="BG501" s="137"/>
      <c r="BH501" s="137"/>
      <c r="BI501" s="137"/>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c r="CQ501" s="114"/>
      <c r="CR501" s="114"/>
      <c r="CS501" s="114"/>
      <c r="CT501" s="114"/>
      <c r="CU501" s="114"/>
      <c r="CV501" s="114"/>
      <c r="CW501" s="114"/>
      <c r="CX501" s="114"/>
      <c r="CY501" s="114"/>
      <c r="CZ501" s="114"/>
      <c r="DA501" s="114"/>
      <c r="DB501" s="114"/>
      <c r="DC501" s="114"/>
      <c r="DD501" s="114"/>
      <c r="DE501" s="114"/>
      <c r="DF501" s="114"/>
      <c r="DG501" s="114"/>
      <c r="DH501" s="114"/>
      <c r="DI501" s="114"/>
      <c r="DJ501" s="114"/>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14"/>
      <c r="EH501" s="114"/>
      <c r="EI501" s="114"/>
      <c r="EJ501" s="114"/>
      <c r="EK501" s="114"/>
      <c r="EL501" s="114"/>
      <c r="EM501" s="114"/>
      <c r="EN501" s="114"/>
      <c r="EO501" s="114"/>
      <c r="EP501" s="114"/>
      <c r="EQ501" s="114"/>
      <c r="ER501" s="114"/>
      <c r="ES501" s="114"/>
      <c r="ET501" s="114"/>
      <c r="EU501" s="114"/>
      <c r="EV501" s="114"/>
      <c r="EW501" s="114"/>
      <c r="EX501" s="114"/>
      <c r="EY501" s="114"/>
      <c r="EZ501" s="114"/>
      <c r="FA501" s="114"/>
      <c r="FB501" s="114"/>
      <c r="FC501" s="114"/>
      <c r="FD501" s="114"/>
      <c r="FE501" s="114"/>
      <c r="FF501" s="114"/>
      <c r="FG501" s="114"/>
      <c r="FH501" s="114"/>
      <c r="FI501" s="114"/>
      <c r="FJ501" s="114"/>
      <c r="FK501" s="114"/>
      <c r="FL501" s="114"/>
      <c r="FM501" s="114"/>
      <c r="FN501" s="114"/>
      <c r="FO501" s="114"/>
      <c r="FP501" s="114"/>
      <c r="FQ501" s="114"/>
      <c r="FR501" s="114"/>
      <c r="FS501" s="114"/>
      <c r="FT501" s="114"/>
      <c r="FU501" s="114"/>
      <c r="FV501" s="114"/>
      <c r="FW501" s="114"/>
      <c r="FX501" s="114"/>
      <c r="FY501" s="114"/>
      <c r="FZ501" s="114"/>
      <c r="GA501" s="114"/>
      <c r="GB501" s="114"/>
      <c r="GC501" s="114"/>
      <c r="GD501" s="114"/>
      <c r="GE501" s="114"/>
      <c r="GF501" s="114"/>
      <c r="GG501" s="114"/>
      <c r="GH501" s="114"/>
      <c r="GI501" s="114"/>
      <c r="GJ501" s="114"/>
      <c r="GK501" s="114"/>
      <c r="GL501" s="114"/>
      <c r="GM501" s="114"/>
      <c r="GN501" s="114"/>
      <c r="GO501" s="114"/>
      <c r="GP501" s="114"/>
      <c r="GQ501" s="114"/>
      <c r="GR501" s="114"/>
      <c r="GS501" s="114"/>
      <c r="GT501" s="114"/>
      <c r="GU501" s="114"/>
      <c r="GV501" s="114"/>
      <c r="GW501" s="114"/>
      <c r="GX501" s="114"/>
      <c r="GY501" s="114"/>
      <c r="GZ501" s="114"/>
      <c r="HA501" s="114"/>
      <c r="HB501" s="114"/>
      <c r="HC501" s="114"/>
      <c r="HD501" s="114"/>
      <c r="HE501" s="114"/>
      <c r="HF501" s="114"/>
      <c r="HG501" s="114"/>
      <c r="HH501" s="114"/>
      <c r="HI501" s="114"/>
      <c r="HJ501" s="114"/>
      <c r="HK501" s="114"/>
      <c r="HL501" s="114"/>
      <c r="HM501" s="114"/>
      <c r="HN501" s="114"/>
      <c r="HO501" s="114"/>
      <c r="HP501" s="114"/>
      <c r="HQ501" s="114"/>
      <c r="HR501" s="114"/>
      <c r="HS501" s="114"/>
      <c r="HT501" s="114"/>
      <c r="HU501" s="114"/>
      <c r="HV501" s="114"/>
      <c r="HW501" s="114"/>
      <c r="HX501" s="114"/>
      <c r="HY501" s="114"/>
      <c r="HZ501" s="114"/>
      <c r="IA501" s="114"/>
      <c r="IB501" s="114"/>
      <c r="IC501" s="114"/>
      <c r="ID501" s="114"/>
      <c r="IE501" s="114"/>
      <c r="IF501" s="114"/>
      <c r="IG501" s="114"/>
      <c r="IH501" s="114"/>
      <c r="II501" s="114"/>
      <c r="IJ501" s="114"/>
      <c r="IK501" s="114"/>
      <c r="IL501" s="114"/>
      <c r="IM501" s="114"/>
      <c r="IN501" s="114"/>
      <c r="IO501" s="114"/>
      <c r="IP501" s="114"/>
      <c r="IQ501" s="114"/>
      <c r="IR501" s="114"/>
      <c r="IS501" s="114"/>
      <c r="IT501" s="114"/>
      <c r="IU501" s="114"/>
      <c r="IV501" s="114"/>
      <c r="IW501" s="114"/>
      <c r="IX501" s="114"/>
      <c r="IY501" s="114"/>
      <c r="IZ501" s="114"/>
      <c r="JA501" s="114"/>
      <c r="JB501" s="114"/>
      <c r="JC501" s="114"/>
      <c r="JD501" s="114"/>
      <c r="JE501" s="114"/>
      <c r="JF501" s="114"/>
      <c r="JG501" s="114"/>
      <c r="JH501" s="114"/>
      <c r="JI501" s="114"/>
      <c r="JJ501" s="114"/>
      <c r="JK501" s="114"/>
      <c r="JL501" s="114"/>
      <c r="JM501" s="114"/>
      <c r="JN501" s="114"/>
      <c r="JO501" s="114"/>
      <c r="JP501" s="114"/>
      <c r="JQ501" s="114"/>
      <c r="JR501" s="114"/>
      <c r="JS501" s="114"/>
      <c r="JT501" s="114"/>
      <c r="JU501" s="114"/>
      <c r="JV501" s="114"/>
      <c r="JW501" s="114"/>
      <c r="JX501" s="114"/>
      <c r="JY501" s="114"/>
      <c r="JZ501" s="114"/>
      <c r="KA501" s="114"/>
      <c r="KB501" s="114"/>
      <c r="KC501" s="114"/>
      <c r="KD501" s="114"/>
      <c r="KE501" s="114"/>
      <c r="KF501" s="114"/>
      <c r="KG501" s="114"/>
      <c r="KH501" s="114"/>
      <c r="KI501" s="114"/>
      <c r="KJ501" s="114"/>
      <c r="KK501" s="114"/>
      <c r="KL501" s="114"/>
      <c r="KM501" s="114"/>
      <c r="KN501" s="114"/>
      <c r="KO501" s="114"/>
      <c r="KP501" s="114"/>
      <c r="KQ501" s="114"/>
      <c r="KR501" s="114"/>
      <c r="KS501" s="114"/>
      <c r="KT501" s="114"/>
      <c r="KU501" s="114"/>
      <c r="KV501" s="114"/>
      <c r="KW501" s="114"/>
      <c r="KX501" s="114"/>
      <c r="KY501" s="114"/>
      <c r="KZ501" s="114"/>
      <c r="LA501" s="114"/>
      <c r="LB501" s="114"/>
      <c r="LC501" s="114"/>
    </row>
    <row r="502" spans="1:315" s="139" customFormat="1" ht="25" customHeight="1">
      <c r="A502" s="137"/>
      <c r="B502" s="170"/>
      <c r="C502" s="171"/>
      <c r="D502" s="172"/>
      <c r="E502" s="173"/>
      <c r="F502" s="173"/>
      <c r="G502" s="173"/>
      <c r="H502" s="174"/>
      <c r="I502" s="137"/>
      <c r="J502" s="175" t="str">
        <f t="shared" si="12"/>
        <v/>
      </c>
      <c r="K502" s="176"/>
      <c r="L502" s="177" t="str">
        <f t="shared" si="13"/>
        <v/>
      </c>
      <c r="M502" s="176"/>
      <c r="N502" s="177" t="str">
        <f t="shared" si="14"/>
        <v/>
      </c>
      <c r="O502" s="176"/>
      <c r="P502" s="177" t="str">
        <f t="shared" si="15"/>
        <v/>
      </c>
      <c r="Q502" s="178"/>
      <c r="R502" s="137"/>
      <c r="S502" s="175" t="str">
        <f t="shared" si="16"/>
        <v/>
      </c>
      <c r="T502" s="176"/>
      <c r="U502" s="177" t="str">
        <f t="shared" si="17"/>
        <v/>
      </c>
      <c r="V502" s="176"/>
      <c r="W502" s="177" t="str">
        <f t="shared" si="18"/>
        <v/>
      </c>
      <c r="X502" s="176"/>
      <c r="Y502" s="179" t="str">
        <f t="shared" si="19"/>
        <v/>
      </c>
      <c r="Z502" s="180"/>
      <c r="AA502" s="137"/>
      <c r="AB502" s="181"/>
      <c r="AC502" s="182" t="str">
        <f t="shared" si="10"/>
        <v/>
      </c>
      <c r="AD502" s="183" t="str">
        <f t="shared" si="11"/>
        <v/>
      </c>
      <c r="AE502" s="184"/>
      <c r="AF502" s="137"/>
      <c r="AG502" s="137"/>
      <c r="AH502" s="137"/>
      <c r="AI502" s="137"/>
      <c r="AJ502" s="137"/>
      <c r="AK502" s="137"/>
      <c r="AL502" s="137"/>
      <c r="AM502" s="137"/>
      <c r="AN502" s="137"/>
      <c r="AO502" s="137"/>
      <c r="AP502" s="137"/>
      <c r="AQ502" s="137"/>
      <c r="AR502" s="137"/>
      <c r="AS502" s="137"/>
      <c r="AT502" s="137"/>
      <c r="AU502" s="137"/>
      <c r="AV502" s="137"/>
      <c r="AW502" s="137"/>
      <c r="AX502" s="137"/>
      <c r="AY502" s="137"/>
      <c r="AZ502" s="137"/>
      <c r="BA502" s="137"/>
      <c r="BB502" s="137"/>
      <c r="BC502" s="137"/>
      <c r="BD502" s="137"/>
      <c r="BE502" s="137"/>
      <c r="BF502" s="137"/>
      <c r="BG502" s="137"/>
      <c r="BH502" s="137"/>
      <c r="BI502" s="137"/>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CH502" s="114"/>
      <c r="CI502" s="114"/>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c r="EV502" s="114"/>
      <c r="EW502" s="114"/>
      <c r="EX502" s="114"/>
      <c r="EY502" s="114"/>
      <c r="EZ502" s="114"/>
      <c r="FA502" s="114"/>
      <c r="FB502" s="114"/>
      <c r="FC502" s="114"/>
      <c r="FD502" s="114"/>
      <c r="FE502" s="114"/>
      <c r="FF502" s="114"/>
      <c r="FG502" s="114"/>
      <c r="FH502" s="114"/>
      <c r="FI502" s="114"/>
      <c r="FJ502" s="114"/>
      <c r="FK502" s="114"/>
      <c r="FL502" s="114"/>
      <c r="FM502" s="114"/>
      <c r="FN502" s="114"/>
      <c r="FO502" s="114"/>
      <c r="FP502" s="114"/>
      <c r="FQ502" s="114"/>
      <c r="FR502" s="114"/>
      <c r="FS502" s="114"/>
      <c r="FT502" s="114"/>
      <c r="FU502" s="114"/>
      <c r="FV502" s="114"/>
      <c r="FW502" s="114"/>
      <c r="FX502" s="114"/>
      <c r="FY502" s="114"/>
      <c r="FZ502" s="114"/>
      <c r="GA502" s="114"/>
      <c r="GB502" s="114"/>
      <c r="GC502" s="114"/>
      <c r="GD502" s="114"/>
      <c r="GE502" s="114"/>
      <c r="GF502" s="114"/>
      <c r="GG502" s="114"/>
      <c r="GH502" s="114"/>
      <c r="GI502" s="114"/>
      <c r="GJ502" s="114"/>
      <c r="GK502" s="114"/>
      <c r="GL502" s="114"/>
      <c r="GM502" s="114"/>
      <c r="GN502" s="114"/>
      <c r="GO502" s="114"/>
      <c r="GP502" s="114"/>
      <c r="GQ502" s="114"/>
      <c r="GR502" s="114"/>
      <c r="GS502" s="114"/>
      <c r="GT502" s="114"/>
      <c r="GU502" s="114"/>
      <c r="GV502" s="114"/>
      <c r="GW502" s="114"/>
      <c r="GX502" s="114"/>
      <c r="GY502" s="114"/>
      <c r="GZ502" s="114"/>
      <c r="HA502" s="114"/>
      <c r="HB502" s="114"/>
      <c r="HC502" s="114"/>
      <c r="HD502" s="114"/>
      <c r="HE502" s="114"/>
      <c r="HF502" s="114"/>
      <c r="HG502" s="114"/>
      <c r="HH502" s="114"/>
      <c r="HI502" s="114"/>
      <c r="HJ502" s="114"/>
      <c r="HK502" s="114"/>
      <c r="HL502" s="114"/>
      <c r="HM502" s="114"/>
      <c r="HN502" s="114"/>
      <c r="HO502" s="114"/>
      <c r="HP502" s="114"/>
      <c r="HQ502" s="114"/>
      <c r="HR502" s="114"/>
      <c r="HS502" s="114"/>
      <c r="HT502" s="114"/>
      <c r="HU502" s="114"/>
      <c r="HV502" s="114"/>
      <c r="HW502" s="114"/>
      <c r="HX502" s="114"/>
      <c r="HY502" s="114"/>
      <c r="HZ502" s="114"/>
      <c r="IA502" s="114"/>
      <c r="IB502" s="114"/>
      <c r="IC502" s="114"/>
      <c r="ID502" s="114"/>
      <c r="IE502" s="114"/>
      <c r="IF502" s="114"/>
      <c r="IG502" s="114"/>
      <c r="IH502" s="114"/>
      <c r="II502" s="114"/>
      <c r="IJ502" s="114"/>
      <c r="IK502" s="114"/>
      <c r="IL502" s="114"/>
      <c r="IM502" s="114"/>
      <c r="IN502" s="114"/>
      <c r="IO502" s="114"/>
      <c r="IP502" s="114"/>
      <c r="IQ502" s="114"/>
      <c r="IR502" s="114"/>
      <c r="IS502" s="114"/>
      <c r="IT502" s="114"/>
      <c r="IU502" s="114"/>
      <c r="IV502" s="114"/>
      <c r="IW502" s="114"/>
      <c r="IX502" s="114"/>
      <c r="IY502" s="114"/>
      <c r="IZ502" s="114"/>
      <c r="JA502" s="114"/>
      <c r="JB502" s="114"/>
      <c r="JC502" s="114"/>
      <c r="JD502" s="114"/>
      <c r="JE502" s="114"/>
      <c r="JF502" s="114"/>
      <c r="JG502" s="114"/>
      <c r="JH502" s="114"/>
      <c r="JI502" s="114"/>
      <c r="JJ502" s="114"/>
      <c r="JK502" s="114"/>
      <c r="JL502" s="114"/>
      <c r="JM502" s="114"/>
      <c r="JN502" s="114"/>
      <c r="JO502" s="114"/>
      <c r="JP502" s="114"/>
      <c r="JQ502" s="114"/>
      <c r="JR502" s="114"/>
      <c r="JS502" s="114"/>
      <c r="JT502" s="114"/>
      <c r="JU502" s="114"/>
      <c r="JV502" s="114"/>
      <c r="JW502" s="114"/>
      <c r="JX502" s="114"/>
      <c r="JY502" s="114"/>
      <c r="JZ502" s="114"/>
      <c r="KA502" s="114"/>
      <c r="KB502" s="114"/>
      <c r="KC502" s="114"/>
      <c r="KD502" s="114"/>
      <c r="KE502" s="114"/>
      <c r="KF502" s="114"/>
      <c r="KG502" s="114"/>
      <c r="KH502" s="114"/>
      <c r="KI502" s="114"/>
      <c r="KJ502" s="114"/>
      <c r="KK502" s="114"/>
      <c r="KL502" s="114"/>
      <c r="KM502" s="114"/>
      <c r="KN502" s="114"/>
      <c r="KO502" s="114"/>
      <c r="KP502" s="114"/>
      <c r="KQ502" s="114"/>
      <c r="KR502" s="114"/>
      <c r="KS502" s="114"/>
      <c r="KT502" s="114"/>
      <c r="KU502" s="114"/>
      <c r="KV502" s="114"/>
      <c r="KW502" s="114"/>
      <c r="KX502" s="114"/>
      <c r="KY502" s="114"/>
      <c r="KZ502" s="114"/>
      <c r="LA502" s="114"/>
      <c r="LB502" s="114"/>
      <c r="LC502" s="114"/>
    </row>
    <row r="503" spans="1:315" s="139" customFormat="1" ht="25" customHeight="1">
      <c r="A503" s="137"/>
      <c r="B503" s="170"/>
      <c r="C503" s="171"/>
      <c r="D503" s="172"/>
      <c r="E503" s="173"/>
      <c r="F503" s="173"/>
      <c r="G503" s="173"/>
      <c r="H503" s="174"/>
      <c r="I503" s="137"/>
      <c r="J503" s="175" t="str">
        <f t="shared" si="12"/>
        <v/>
      </c>
      <c r="K503" s="176"/>
      <c r="L503" s="177" t="str">
        <f t="shared" si="13"/>
        <v/>
      </c>
      <c r="M503" s="176"/>
      <c r="N503" s="177" t="str">
        <f t="shared" si="14"/>
        <v/>
      </c>
      <c r="O503" s="176"/>
      <c r="P503" s="177" t="str">
        <f t="shared" si="15"/>
        <v/>
      </c>
      <c r="Q503" s="178"/>
      <c r="R503" s="137"/>
      <c r="S503" s="175" t="str">
        <f t="shared" si="16"/>
        <v/>
      </c>
      <c r="T503" s="176"/>
      <c r="U503" s="177" t="str">
        <f t="shared" si="17"/>
        <v/>
      </c>
      <c r="V503" s="176"/>
      <c r="W503" s="177" t="str">
        <f t="shared" si="18"/>
        <v/>
      </c>
      <c r="X503" s="176"/>
      <c r="Y503" s="179" t="str">
        <f t="shared" si="19"/>
        <v/>
      </c>
      <c r="Z503" s="180"/>
      <c r="AA503" s="137"/>
      <c r="AB503" s="181"/>
      <c r="AC503" s="182" t="str">
        <f t="shared" si="10"/>
        <v/>
      </c>
      <c r="AD503" s="183" t="str">
        <f t="shared" si="11"/>
        <v/>
      </c>
      <c r="AE503" s="184"/>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7"/>
      <c r="BE503" s="137"/>
      <c r="BF503" s="137"/>
      <c r="BG503" s="137"/>
      <c r="BH503" s="137"/>
      <c r="BI503" s="137"/>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c r="CN503" s="114"/>
      <c r="CO503" s="114"/>
      <c r="CP503" s="114"/>
      <c r="CQ503" s="114"/>
      <c r="CR503" s="114"/>
      <c r="CS503" s="114"/>
      <c r="CT503" s="114"/>
      <c r="CU503" s="114"/>
      <c r="CV503" s="114"/>
      <c r="CW503" s="114"/>
      <c r="CX503" s="114"/>
      <c r="CY503" s="114"/>
      <c r="CZ503" s="114"/>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14"/>
      <c r="EH503" s="114"/>
      <c r="EI503" s="114"/>
      <c r="EJ503" s="114"/>
      <c r="EK503" s="114"/>
      <c r="EL503" s="114"/>
      <c r="EM503" s="114"/>
      <c r="EN503" s="114"/>
      <c r="EO503" s="114"/>
      <c r="EP503" s="114"/>
      <c r="EQ503" s="114"/>
      <c r="ER503" s="114"/>
      <c r="ES503" s="114"/>
      <c r="ET503" s="114"/>
      <c r="EU503" s="114"/>
      <c r="EV503" s="114"/>
      <c r="EW503" s="114"/>
      <c r="EX503" s="114"/>
      <c r="EY503" s="114"/>
      <c r="EZ503" s="114"/>
      <c r="FA503" s="114"/>
      <c r="FB503" s="114"/>
      <c r="FC503" s="114"/>
      <c r="FD503" s="114"/>
      <c r="FE503" s="114"/>
      <c r="FF503" s="114"/>
      <c r="FG503" s="114"/>
      <c r="FH503" s="114"/>
      <c r="FI503" s="114"/>
      <c r="FJ503" s="114"/>
      <c r="FK503" s="114"/>
      <c r="FL503" s="114"/>
      <c r="FM503" s="114"/>
      <c r="FN503" s="114"/>
      <c r="FO503" s="114"/>
      <c r="FP503" s="114"/>
      <c r="FQ503" s="114"/>
      <c r="FR503" s="114"/>
      <c r="FS503" s="114"/>
      <c r="FT503" s="114"/>
      <c r="FU503" s="114"/>
      <c r="FV503" s="114"/>
      <c r="FW503" s="114"/>
      <c r="FX503" s="114"/>
      <c r="FY503" s="114"/>
      <c r="FZ503" s="114"/>
      <c r="GA503" s="114"/>
      <c r="GB503" s="114"/>
      <c r="GC503" s="114"/>
      <c r="GD503" s="114"/>
      <c r="GE503" s="114"/>
      <c r="GF503" s="114"/>
      <c r="GG503" s="114"/>
      <c r="GH503" s="114"/>
      <c r="GI503" s="114"/>
      <c r="GJ503" s="114"/>
      <c r="GK503" s="114"/>
      <c r="GL503" s="114"/>
      <c r="GM503" s="114"/>
      <c r="GN503" s="114"/>
      <c r="GO503" s="114"/>
      <c r="GP503" s="114"/>
      <c r="GQ503" s="114"/>
      <c r="GR503" s="114"/>
      <c r="GS503" s="114"/>
      <c r="GT503" s="114"/>
      <c r="GU503" s="114"/>
      <c r="GV503" s="114"/>
      <c r="GW503" s="114"/>
      <c r="GX503" s="114"/>
      <c r="GY503" s="114"/>
      <c r="GZ503" s="114"/>
      <c r="HA503" s="114"/>
      <c r="HB503" s="114"/>
      <c r="HC503" s="114"/>
      <c r="HD503" s="114"/>
      <c r="HE503" s="114"/>
      <c r="HF503" s="114"/>
      <c r="HG503" s="114"/>
      <c r="HH503" s="114"/>
      <c r="HI503" s="114"/>
      <c r="HJ503" s="114"/>
      <c r="HK503" s="114"/>
      <c r="HL503" s="114"/>
      <c r="HM503" s="114"/>
      <c r="HN503" s="114"/>
      <c r="HO503" s="114"/>
      <c r="HP503" s="114"/>
      <c r="HQ503" s="114"/>
      <c r="HR503" s="114"/>
      <c r="HS503" s="114"/>
      <c r="HT503" s="114"/>
      <c r="HU503" s="114"/>
      <c r="HV503" s="114"/>
      <c r="HW503" s="114"/>
      <c r="HX503" s="114"/>
      <c r="HY503" s="114"/>
      <c r="HZ503" s="114"/>
      <c r="IA503" s="114"/>
      <c r="IB503" s="114"/>
      <c r="IC503" s="114"/>
      <c r="ID503" s="114"/>
      <c r="IE503" s="114"/>
      <c r="IF503" s="114"/>
      <c r="IG503" s="114"/>
      <c r="IH503" s="114"/>
      <c r="II503" s="114"/>
      <c r="IJ503" s="114"/>
      <c r="IK503" s="114"/>
      <c r="IL503" s="114"/>
      <c r="IM503" s="114"/>
      <c r="IN503" s="114"/>
      <c r="IO503" s="114"/>
      <c r="IP503" s="114"/>
      <c r="IQ503" s="114"/>
      <c r="IR503" s="114"/>
      <c r="IS503" s="114"/>
      <c r="IT503" s="114"/>
      <c r="IU503" s="114"/>
      <c r="IV503" s="114"/>
      <c r="IW503" s="114"/>
      <c r="IX503" s="114"/>
      <c r="IY503" s="114"/>
      <c r="IZ503" s="114"/>
      <c r="JA503" s="114"/>
      <c r="JB503" s="114"/>
      <c r="JC503" s="114"/>
      <c r="JD503" s="114"/>
      <c r="JE503" s="114"/>
      <c r="JF503" s="114"/>
      <c r="JG503" s="114"/>
      <c r="JH503" s="114"/>
      <c r="JI503" s="114"/>
      <c r="JJ503" s="114"/>
      <c r="JK503" s="114"/>
      <c r="JL503" s="114"/>
      <c r="JM503" s="114"/>
      <c r="JN503" s="114"/>
      <c r="JO503" s="114"/>
      <c r="JP503" s="114"/>
      <c r="JQ503" s="114"/>
      <c r="JR503" s="114"/>
      <c r="JS503" s="114"/>
      <c r="JT503" s="114"/>
      <c r="JU503" s="114"/>
      <c r="JV503" s="114"/>
      <c r="JW503" s="114"/>
      <c r="JX503" s="114"/>
      <c r="JY503" s="114"/>
      <c r="JZ503" s="114"/>
      <c r="KA503" s="114"/>
      <c r="KB503" s="114"/>
      <c r="KC503" s="114"/>
      <c r="KD503" s="114"/>
      <c r="KE503" s="114"/>
      <c r="KF503" s="114"/>
      <c r="KG503" s="114"/>
      <c r="KH503" s="114"/>
      <c r="KI503" s="114"/>
      <c r="KJ503" s="114"/>
      <c r="KK503" s="114"/>
      <c r="KL503" s="114"/>
      <c r="KM503" s="114"/>
      <c r="KN503" s="114"/>
      <c r="KO503" s="114"/>
      <c r="KP503" s="114"/>
      <c r="KQ503" s="114"/>
      <c r="KR503" s="114"/>
      <c r="KS503" s="114"/>
      <c r="KT503" s="114"/>
      <c r="KU503" s="114"/>
      <c r="KV503" s="114"/>
      <c r="KW503" s="114"/>
      <c r="KX503" s="114"/>
      <c r="KY503" s="114"/>
      <c r="KZ503" s="114"/>
      <c r="LA503" s="114"/>
      <c r="LB503" s="114"/>
      <c r="LC503" s="114"/>
    </row>
    <row r="504" spans="1:315" s="139" customFormat="1" ht="25" customHeight="1">
      <c r="A504" s="137"/>
      <c r="B504" s="170"/>
      <c r="C504" s="171"/>
      <c r="D504" s="172"/>
      <c r="E504" s="173"/>
      <c r="F504" s="173"/>
      <c r="G504" s="173"/>
      <c r="H504" s="174"/>
      <c r="I504" s="137"/>
      <c r="J504" s="175" t="str">
        <f t="shared" si="12"/>
        <v/>
      </c>
      <c r="K504" s="176"/>
      <c r="L504" s="177" t="str">
        <f t="shared" si="13"/>
        <v/>
      </c>
      <c r="M504" s="176"/>
      <c r="N504" s="177" t="str">
        <f t="shared" si="14"/>
        <v/>
      </c>
      <c r="O504" s="176"/>
      <c r="P504" s="177" t="str">
        <f t="shared" si="15"/>
        <v/>
      </c>
      <c r="Q504" s="178"/>
      <c r="R504" s="137"/>
      <c r="S504" s="175" t="str">
        <f t="shared" si="16"/>
        <v/>
      </c>
      <c r="T504" s="176"/>
      <c r="U504" s="177" t="str">
        <f t="shared" si="17"/>
        <v/>
      </c>
      <c r="V504" s="176"/>
      <c r="W504" s="177" t="str">
        <f t="shared" si="18"/>
        <v/>
      </c>
      <c r="X504" s="176"/>
      <c r="Y504" s="179" t="str">
        <f t="shared" si="19"/>
        <v/>
      </c>
      <c r="Z504" s="180"/>
      <c r="AA504" s="137"/>
      <c r="AB504" s="181"/>
      <c r="AC504" s="182" t="str">
        <f t="shared" si="10"/>
        <v/>
      </c>
      <c r="AD504" s="183" t="str">
        <f t="shared" si="11"/>
        <v/>
      </c>
      <c r="AE504" s="184"/>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7"/>
      <c r="BE504" s="137"/>
      <c r="BF504" s="137"/>
      <c r="BG504" s="137"/>
      <c r="BH504" s="137"/>
      <c r="BI504" s="137"/>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CH504" s="114"/>
      <c r="CI504" s="114"/>
      <c r="CJ504" s="114"/>
      <c r="CK504" s="114"/>
      <c r="CL504" s="114"/>
      <c r="CM504" s="114"/>
      <c r="CN504" s="114"/>
      <c r="CO504" s="114"/>
      <c r="CP504" s="114"/>
      <c r="CQ504" s="114"/>
      <c r="CR504" s="114"/>
      <c r="CS504" s="114"/>
      <c r="CT504" s="114"/>
      <c r="CU504" s="114"/>
      <c r="CV504" s="114"/>
      <c r="CW504" s="114"/>
      <c r="CX504" s="114"/>
      <c r="CY504" s="114"/>
      <c r="CZ504" s="114"/>
      <c r="DA504" s="114"/>
      <c r="DB504" s="114"/>
      <c r="DC504" s="114"/>
      <c r="DD504" s="114"/>
      <c r="DE504" s="114"/>
      <c r="DF504" s="114"/>
      <c r="DG504" s="114"/>
      <c r="DH504" s="114"/>
      <c r="DI504" s="114"/>
      <c r="DJ504" s="114"/>
      <c r="DK504" s="114"/>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14"/>
      <c r="EH504" s="114"/>
      <c r="EI504" s="114"/>
      <c r="EJ504" s="114"/>
      <c r="EK504" s="114"/>
      <c r="EL504" s="114"/>
      <c r="EM504" s="114"/>
      <c r="EN504" s="114"/>
      <c r="EO504" s="114"/>
      <c r="EP504" s="114"/>
      <c r="EQ504" s="114"/>
      <c r="ER504" s="114"/>
      <c r="ES504" s="114"/>
      <c r="ET504" s="114"/>
      <c r="EU504" s="114"/>
      <c r="EV504" s="114"/>
      <c r="EW504" s="114"/>
      <c r="EX504" s="114"/>
      <c r="EY504" s="114"/>
      <c r="EZ504" s="114"/>
      <c r="FA504" s="114"/>
      <c r="FB504" s="114"/>
      <c r="FC504" s="114"/>
      <c r="FD504" s="114"/>
      <c r="FE504" s="114"/>
      <c r="FF504" s="114"/>
      <c r="FG504" s="114"/>
      <c r="FH504" s="114"/>
      <c r="FI504" s="114"/>
      <c r="FJ504" s="114"/>
      <c r="FK504" s="114"/>
      <c r="FL504" s="114"/>
      <c r="FM504" s="114"/>
      <c r="FN504" s="114"/>
      <c r="FO504" s="114"/>
      <c r="FP504" s="114"/>
      <c r="FQ504" s="114"/>
      <c r="FR504" s="114"/>
      <c r="FS504" s="114"/>
      <c r="FT504" s="114"/>
      <c r="FU504" s="114"/>
      <c r="FV504" s="114"/>
      <c r="FW504" s="114"/>
      <c r="FX504" s="114"/>
      <c r="FY504" s="114"/>
      <c r="FZ504" s="114"/>
      <c r="GA504" s="114"/>
      <c r="GB504" s="114"/>
      <c r="GC504" s="114"/>
      <c r="GD504" s="114"/>
      <c r="GE504" s="114"/>
      <c r="GF504" s="114"/>
      <c r="GG504" s="114"/>
      <c r="GH504" s="114"/>
      <c r="GI504" s="114"/>
      <c r="GJ504" s="114"/>
      <c r="GK504" s="114"/>
      <c r="GL504" s="114"/>
      <c r="GM504" s="114"/>
      <c r="GN504" s="114"/>
      <c r="GO504" s="114"/>
      <c r="GP504" s="114"/>
      <c r="GQ504" s="114"/>
      <c r="GR504" s="114"/>
      <c r="GS504" s="114"/>
      <c r="GT504" s="114"/>
      <c r="GU504" s="114"/>
      <c r="GV504" s="114"/>
      <c r="GW504" s="114"/>
      <c r="GX504" s="114"/>
      <c r="GY504" s="114"/>
      <c r="GZ504" s="114"/>
      <c r="HA504" s="114"/>
      <c r="HB504" s="114"/>
      <c r="HC504" s="114"/>
      <c r="HD504" s="114"/>
      <c r="HE504" s="114"/>
      <c r="HF504" s="114"/>
      <c r="HG504" s="114"/>
      <c r="HH504" s="114"/>
      <c r="HI504" s="114"/>
      <c r="HJ504" s="114"/>
      <c r="HK504" s="114"/>
      <c r="HL504" s="114"/>
      <c r="HM504" s="114"/>
      <c r="HN504" s="114"/>
      <c r="HO504" s="114"/>
      <c r="HP504" s="114"/>
      <c r="HQ504" s="114"/>
      <c r="HR504" s="114"/>
      <c r="HS504" s="114"/>
      <c r="HT504" s="114"/>
      <c r="HU504" s="114"/>
      <c r="HV504" s="114"/>
      <c r="HW504" s="114"/>
      <c r="HX504" s="114"/>
      <c r="HY504" s="114"/>
      <c r="HZ504" s="114"/>
      <c r="IA504" s="114"/>
      <c r="IB504" s="114"/>
      <c r="IC504" s="114"/>
      <c r="ID504" s="114"/>
      <c r="IE504" s="114"/>
      <c r="IF504" s="114"/>
      <c r="IG504" s="114"/>
      <c r="IH504" s="114"/>
      <c r="II504" s="114"/>
      <c r="IJ504" s="114"/>
      <c r="IK504" s="114"/>
      <c r="IL504" s="114"/>
      <c r="IM504" s="114"/>
      <c r="IN504" s="114"/>
      <c r="IO504" s="114"/>
      <c r="IP504" s="114"/>
      <c r="IQ504" s="114"/>
      <c r="IR504" s="114"/>
      <c r="IS504" s="114"/>
      <c r="IT504" s="114"/>
      <c r="IU504" s="114"/>
      <c r="IV504" s="114"/>
      <c r="IW504" s="114"/>
      <c r="IX504" s="114"/>
      <c r="IY504" s="114"/>
      <c r="IZ504" s="114"/>
      <c r="JA504" s="114"/>
      <c r="JB504" s="114"/>
      <c r="JC504" s="114"/>
      <c r="JD504" s="114"/>
      <c r="JE504" s="114"/>
      <c r="JF504" s="114"/>
      <c r="JG504" s="114"/>
      <c r="JH504" s="114"/>
      <c r="JI504" s="114"/>
      <c r="JJ504" s="114"/>
      <c r="JK504" s="114"/>
      <c r="JL504" s="114"/>
      <c r="JM504" s="114"/>
      <c r="JN504" s="114"/>
      <c r="JO504" s="114"/>
      <c r="JP504" s="114"/>
      <c r="JQ504" s="114"/>
      <c r="JR504" s="114"/>
      <c r="JS504" s="114"/>
      <c r="JT504" s="114"/>
      <c r="JU504" s="114"/>
      <c r="JV504" s="114"/>
      <c r="JW504" s="114"/>
      <c r="JX504" s="114"/>
      <c r="JY504" s="114"/>
      <c r="JZ504" s="114"/>
      <c r="KA504" s="114"/>
      <c r="KB504" s="114"/>
      <c r="KC504" s="114"/>
      <c r="KD504" s="114"/>
      <c r="KE504" s="114"/>
      <c r="KF504" s="114"/>
      <c r="KG504" s="114"/>
      <c r="KH504" s="114"/>
      <c r="KI504" s="114"/>
      <c r="KJ504" s="114"/>
      <c r="KK504" s="114"/>
      <c r="KL504" s="114"/>
      <c r="KM504" s="114"/>
      <c r="KN504" s="114"/>
      <c r="KO504" s="114"/>
      <c r="KP504" s="114"/>
      <c r="KQ504" s="114"/>
      <c r="KR504" s="114"/>
      <c r="KS504" s="114"/>
      <c r="KT504" s="114"/>
      <c r="KU504" s="114"/>
      <c r="KV504" s="114"/>
      <c r="KW504" s="114"/>
      <c r="KX504" s="114"/>
      <c r="KY504" s="114"/>
      <c r="KZ504" s="114"/>
      <c r="LA504" s="114"/>
      <c r="LB504" s="114"/>
      <c r="LC504" s="114"/>
    </row>
    <row r="505" spans="1:315" s="139" customFormat="1" ht="25" customHeight="1">
      <c r="A505" s="137"/>
      <c r="B505" s="170"/>
      <c r="C505" s="171"/>
      <c r="D505" s="172"/>
      <c r="E505" s="173"/>
      <c r="F505" s="173"/>
      <c r="G505" s="173"/>
      <c r="H505" s="174"/>
      <c r="I505" s="137"/>
      <c r="J505" s="175" t="str">
        <f t="shared" si="12"/>
        <v/>
      </c>
      <c r="K505" s="176"/>
      <c r="L505" s="177" t="str">
        <f t="shared" si="13"/>
        <v/>
      </c>
      <c r="M505" s="176"/>
      <c r="N505" s="177" t="str">
        <f t="shared" si="14"/>
        <v/>
      </c>
      <c r="O505" s="176"/>
      <c r="P505" s="177" t="str">
        <f t="shared" si="15"/>
        <v/>
      </c>
      <c r="Q505" s="178"/>
      <c r="R505" s="137"/>
      <c r="S505" s="175" t="str">
        <f t="shared" si="16"/>
        <v/>
      </c>
      <c r="T505" s="176"/>
      <c r="U505" s="177" t="str">
        <f t="shared" si="17"/>
        <v/>
      </c>
      <c r="V505" s="176"/>
      <c r="W505" s="177" t="str">
        <f t="shared" si="18"/>
        <v/>
      </c>
      <c r="X505" s="176"/>
      <c r="Y505" s="179" t="str">
        <f t="shared" si="19"/>
        <v/>
      </c>
      <c r="Z505" s="180"/>
      <c r="AA505" s="137"/>
      <c r="AB505" s="181"/>
      <c r="AC505" s="182" t="str">
        <f t="shared" si="10"/>
        <v/>
      </c>
      <c r="AD505" s="183" t="str">
        <f t="shared" si="11"/>
        <v/>
      </c>
      <c r="AE505" s="184"/>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7"/>
      <c r="BE505" s="137"/>
      <c r="BF505" s="137"/>
      <c r="BG505" s="137"/>
      <c r="BH505" s="137"/>
      <c r="BI505" s="137"/>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c r="CN505" s="114"/>
      <c r="CO505" s="114"/>
      <c r="CP505" s="114"/>
      <c r="CQ505" s="114"/>
      <c r="CR505" s="114"/>
      <c r="CS505" s="114"/>
      <c r="CT505" s="114"/>
      <c r="CU505" s="114"/>
      <c r="CV505" s="114"/>
      <c r="CW505" s="114"/>
      <c r="CX505" s="114"/>
      <c r="CY505" s="114"/>
      <c r="CZ505" s="114"/>
      <c r="DA505" s="114"/>
      <c r="DB505" s="114"/>
      <c r="DC505" s="114"/>
      <c r="DD505" s="114"/>
      <c r="DE505" s="114"/>
      <c r="DF505" s="114"/>
      <c r="DG505" s="114"/>
      <c r="DH505" s="114"/>
      <c r="DI505" s="114"/>
      <c r="DJ505" s="114"/>
      <c r="DK505" s="114"/>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c r="EV505" s="114"/>
      <c r="EW505" s="114"/>
      <c r="EX505" s="114"/>
      <c r="EY505" s="114"/>
      <c r="EZ505" s="114"/>
      <c r="FA505" s="114"/>
      <c r="FB505" s="114"/>
      <c r="FC505" s="114"/>
      <c r="FD505" s="114"/>
      <c r="FE505" s="114"/>
      <c r="FF505" s="114"/>
      <c r="FG505" s="114"/>
      <c r="FH505" s="114"/>
      <c r="FI505" s="114"/>
      <c r="FJ505" s="114"/>
      <c r="FK505" s="114"/>
      <c r="FL505" s="114"/>
      <c r="FM505" s="114"/>
      <c r="FN505" s="114"/>
      <c r="FO505" s="114"/>
      <c r="FP505" s="114"/>
      <c r="FQ505" s="114"/>
      <c r="FR505" s="114"/>
      <c r="FS505" s="114"/>
      <c r="FT505" s="114"/>
      <c r="FU505" s="114"/>
      <c r="FV505" s="114"/>
      <c r="FW505" s="114"/>
      <c r="FX505" s="114"/>
      <c r="FY505" s="114"/>
      <c r="FZ505" s="114"/>
      <c r="GA505" s="114"/>
      <c r="GB505" s="114"/>
      <c r="GC505" s="114"/>
      <c r="GD505" s="114"/>
      <c r="GE505" s="114"/>
      <c r="GF505" s="114"/>
      <c r="GG505" s="114"/>
      <c r="GH505" s="114"/>
      <c r="GI505" s="114"/>
      <c r="GJ505" s="114"/>
      <c r="GK505" s="114"/>
      <c r="GL505" s="114"/>
      <c r="GM505" s="114"/>
      <c r="GN505" s="114"/>
      <c r="GO505" s="114"/>
      <c r="GP505" s="114"/>
      <c r="GQ505" s="114"/>
      <c r="GR505" s="114"/>
      <c r="GS505" s="114"/>
      <c r="GT505" s="114"/>
      <c r="GU505" s="114"/>
      <c r="GV505" s="114"/>
      <c r="GW505" s="114"/>
      <c r="GX505" s="114"/>
      <c r="GY505" s="114"/>
      <c r="GZ505" s="114"/>
      <c r="HA505" s="114"/>
      <c r="HB505" s="114"/>
      <c r="HC505" s="114"/>
      <c r="HD505" s="114"/>
      <c r="HE505" s="114"/>
      <c r="HF505" s="114"/>
      <c r="HG505" s="114"/>
      <c r="HH505" s="114"/>
      <c r="HI505" s="114"/>
      <c r="HJ505" s="114"/>
      <c r="HK505" s="114"/>
      <c r="HL505" s="114"/>
      <c r="HM505" s="114"/>
      <c r="HN505" s="114"/>
      <c r="HO505" s="114"/>
      <c r="HP505" s="114"/>
      <c r="HQ505" s="114"/>
      <c r="HR505" s="114"/>
      <c r="HS505" s="114"/>
      <c r="HT505" s="114"/>
      <c r="HU505" s="114"/>
      <c r="HV505" s="114"/>
      <c r="HW505" s="114"/>
      <c r="HX505" s="114"/>
      <c r="HY505" s="114"/>
      <c r="HZ505" s="114"/>
      <c r="IA505" s="114"/>
      <c r="IB505" s="114"/>
      <c r="IC505" s="114"/>
      <c r="ID505" s="114"/>
      <c r="IE505" s="114"/>
      <c r="IF505" s="114"/>
      <c r="IG505" s="114"/>
      <c r="IH505" s="114"/>
      <c r="II505" s="114"/>
      <c r="IJ505" s="114"/>
      <c r="IK505" s="114"/>
      <c r="IL505" s="114"/>
      <c r="IM505" s="114"/>
      <c r="IN505" s="114"/>
      <c r="IO505" s="114"/>
      <c r="IP505" s="114"/>
      <c r="IQ505" s="114"/>
      <c r="IR505" s="114"/>
      <c r="IS505" s="114"/>
      <c r="IT505" s="114"/>
      <c r="IU505" s="114"/>
      <c r="IV505" s="114"/>
      <c r="IW505" s="114"/>
      <c r="IX505" s="114"/>
      <c r="IY505" s="114"/>
      <c r="IZ505" s="114"/>
      <c r="JA505" s="114"/>
      <c r="JB505" s="114"/>
      <c r="JC505" s="114"/>
      <c r="JD505" s="114"/>
      <c r="JE505" s="114"/>
      <c r="JF505" s="114"/>
      <c r="JG505" s="114"/>
      <c r="JH505" s="114"/>
      <c r="JI505" s="114"/>
      <c r="JJ505" s="114"/>
      <c r="JK505" s="114"/>
      <c r="JL505" s="114"/>
      <c r="JM505" s="114"/>
      <c r="JN505" s="114"/>
      <c r="JO505" s="114"/>
      <c r="JP505" s="114"/>
      <c r="JQ505" s="114"/>
      <c r="JR505" s="114"/>
      <c r="JS505" s="114"/>
      <c r="JT505" s="114"/>
      <c r="JU505" s="114"/>
      <c r="JV505" s="114"/>
      <c r="JW505" s="114"/>
      <c r="JX505" s="114"/>
      <c r="JY505" s="114"/>
      <c r="JZ505" s="114"/>
      <c r="KA505" s="114"/>
      <c r="KB505" s="114"/>
      <c r="KC505" s="114"/>
      <c r="KD505" s="114"/>
      <c r="KE505" s="114"/>
      <c r="KF505" s="114"/>
      <c r="KG505" s="114"/>
      <c r="KH505" s="114"/>
      <c r="KI505" s="114"/>
      <c r="KJ505" s="114"/>
      <c r="KK505" s="114"/>
      <c r="KL505" s="114"/>
      <c r="KM505" s="114"/>
      <c r="KN505" s="114"/>
      <c r="KO505" s="114"/>
      <c r="KP505" s="114"/>
      <c r="KQ505" s="114"/>
      <c r="KR505" s="114"/>
      <c r="KS505" s="114"/>
      <c r="KT505" s="114"/>
      <c r="KU505" s="114"/>
      <c r="KV505" s="114"/>
      <c r="KW505" s="114"/>
      <c r="KX505" s="114"/>
      <c r="KY505" s="114"/>
      <c r="KZ505" s="114"/>
      <c r="LA505" s="114"/>
      <c r="LB505" s="114"/>
      <c r="LC505" s="114"/>
    </row>
    <row r="506" spans="1:315" s="139" customFormat="1" ht="25" customHeight="1">
      <c r="A506" s="137"/>
      <c r="B506" s="170"/>
      <c r="C506" s="171"/>
      <c r="D506" s="172"/>
      <c r="E506" s="173"/>
      <c r="F506" s="173"/>
      <c r="G506" s="173"/>
      <c r="H506" s="174"/>
      <c r="I506" s="137"/>
      <c r="J506" s="175" t="str">
        <f t="shared" si="12"/>
        <v/>
      </c>
      <c r="K506" s="176"/>
      <c r="L506" s="177" t="str">
        <f t="shared" si="13"/>
        <v/>
      </c>
      <c r="M506" s="176"/>
      <c r="N506" s="177" t="str">
        <f t="shared" si="14"/>
        <v/>
      </c>
      <c r="O506" s="176"/>
      <c r="P506" s="177" t="str">
        <f t="shared" si="15"/>
        <v/>
      </c>
      <c r="Q506" s="178"/>
      <c r="R506" s="137"/>
      <c r="S506" s="175" t="str">
        <f t="shared" si="16"/>
        <v/>
      </c>
      <c r="T506" s="176"/>
      <c r="U506" s="177" t="str">
        <f t="shared" si="17"/>
        <v/>
      </c>
      <c r="V506" s="176"/>
      <c r="W506" s="177" t="str">
        <f t="shared" si="18"/>
        <v/>
      </c>
      <c r="X506" s="176"/>
      <c r="Y506" s="179" t="str">
        <f t="shared" si="19"/>
        <v/>
      </c>
      <c r="Z506" s="180"/>
      <c r="AA506" s="137"/>
      <c r="AB506" s="181"/>
      <c r="AC506" s="182" t="str">
        <f t="shared" ref="AC506:AC760" si="20">IF(AD506="","",$A$1)</f>
        <v/>
      </c>
      <c r="AD506" s="183" t="str">
        <f t="shared" ref="AD506:AD760" si="21">IF(AB506="","",T506*AB506)</f>
        <v/>
      </c>
      <c r="AE506" s="184"/>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7"/>
      <c r="BE506" s="137"/>
      <c r="BF506" s="137"/>
      <c r="BG506" s="137"/>
      <c r="BH506" s="137"/>
      <c r="BI506" s="137"/>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c r="FH506" s="114"/>
      <c r="FI506" s="114"/>
      <c r="FJ506" s="114"/>
      <c r="FK506" s="114"/>
      <c r="FL506" s="114"/>
      <c r="FM506" s="114"/>
      <c r="FN506" s="114"/>
      <c r="FO506" s="114"/>
      <c r="FP506" s="114"/>
      <c r="FQ506" s="114"/>
      <c r="FR506" s="114"/>
      <c r="FS506" s="114"/>
      <c r="FT506" s="114"/>
      <c r="FU506" s="114"/>
      <c r="FV506" s="114"/>
      <c r="FW506" s="114"/>
      <c r="FX506" s="114"/>
      <c r="FY506" s="114"/>
      <c r="FZ506" s="114"/>
      <c r="GA506" s="114"/>
      <c r="GB506" s="114"/>
      <c r="GC506" s="114"/>
      <c r="GD506" s="114"/>
      <c r="GE506" s="114"/>
      <c r="GF506" s="114"/>
      <c r="GG506" s="114"/>
      <c r="GH506" s="114"/>
      <c r="GI506" s="114"/>
      <c r="GJ506" s="114"/>
      <c r="GK506" s="114"/>
      <c r="GL506" s="114"/>
      <c r="GM506" s="114"/>
      <c r="GN506" s="114"/>
      <c r="GO506" s="114"/>
      <c r="GP506" s="114"/>
      <c r="GQ506" s="114"/>
      <c r="GR506" s="114"/>
      <c r="GS506" s="114"/>
      <c r="GT506" s="114"/>
      <c r="GU506" s="114"/>
      <c r="GV506" s="114"/>
      <c r="GW506" s="114"/>
      <c r="GX506" s="114"/>
      <c r="GY506" s="114"/>
      <c r="GZ506" s="114"/>
      <c r="HA506" s="114"/>
      <c r="HB506" s="114"/>
      <c r="HC506" s="114"/>
      <c r="HD506" s="114"/>
      <c r="HE506" s="114"/>
      <c r="HF506" s="114"/>
      <c r="HG506" s="114"/>
      <c r="HH506" s="114"/>
      <c r="HI506" s="114"/>
      <c r="HJ506" s="114"/>
      <c r="HK506" s="114"/>
      <c r="HL506" s="114"/>
      <c r="HM506" s="114"/>
      <c r="HN506" s="114"/>
      <c r="HO506" s="114"/>
      <c r="HP506" s="114"/>
      <c r="HQ506" s="114"/>
      <c r="HR506" s="114"/>
      <c r="HS506" s="114"/>
      <c r="HT506" s="114"/>
      <c r="HU506" s="114"/>
      <c r="HV506" s="114"/>
      <c r="HW506" s="114"/>
      <c r="HX506" s="114"/>
      <c r="HY506" s="114"/>
      <c r="HZ506" s="114"/>
      <c r="IA506" s="114"/>
      <c r="IB506" s="114"/>
      <c r="IC506" s="114"/>
      <c r="ID506" s="114"/>
      <c r="IE506" s="114"/>
      <c r="IF506" s="114"/>
      <c r="IG506" s="114"/>
      <c r="IH506" s="114"/>
      <c r="II506" s="114"/>
      <c r="IJ506" s="114"/>
      <c r="IK506" s="114"/>
      <c r="IL506" s="114"/>
      <c r="IM506" s="114"/>
      <c r="IN506" s="114"/>
      <c r="IO506" s="114"/>
      <c r="IP506" s="114"/>
      <c r="IQ506" s="114"/>
      <c r="IR506" s="114"/>
      <c r="IS506" s="114"/>
      <c r="IT506" s="114"/>
      <c r="IU506" s="114"/>
      <c r="IV506" s="114"/>
      <c r="IW506" s="114"/>
      <c r="IX506" s="114"/>
      <c r="IY506" s="114"/>
      <c r="IZ506" s="114"/>
      <c r="JA506" s="114"/>
      <c r="JB506" s="114"/>
      <c r="JC506" s="114"/>
      <c r="JD506" s="114"/>
      <c r="JE506" s="114"/>
      <c r="JF506" s="114"/>
      <c r="JG506" s="114"/>
      <c r="JH506" s="114"/>
      <c r="JI506" s="114"/>
      <c r="JJ506" s="114"/>
      <c r="JK506" s="114"/>
      <c r="JL506" s="114"/>
      <c r="JM506" s="114"/>
      <c r="JN506" s="114"/>
      <c r="JO506" s="114"/>
      <c r="JP506" s="114"/>
      <c r="JQ506" s="114"/>
      <c r="JR506" s="114"/>
      <c r="JS506" s="114"/>
      <c r="JT506" s="114"/>
      <c r="JU506" s="114"/>
      <c r="JV506" s="114"/>
      <c r="JW506" s="114"/>
      <c r="JX506" s="114"/>
      <c r="JY506" s="114"/>
      <c r="JZ506" s="114"/>
      <c r="KA506" s="114"/>
      <c r="KB506" s="114"/>
      <c r="KC506" s="114"/>
      <c r="KD506" s="114"/>
      <c r="KE506" s="114"/>
      <c r="KF506" s="114"/>
      <c r="KG506" s="114"/>
      <c r="KH506" s="114"/>
      <c r="KI506" s="114"/>
      <c r="KJ506" s="114"/>
      <c r="KK506" s="114"/>
      <c r="KL506" s="114"/>
      <c r="KM506" s="114"/>
      <c r="KN506" s="114"/>
      <c r="KO506" s="114"/>
      <c r="KP506" s="114"/>
      <c r="KQ506" s="114"/>
      <c r="KR506" s="114"/>
      <c r="KS506" s="114"/>
      <c r="KT506" s="114"/>
      <c r="KU506" s="114"/>
      <c r="KV506" s="114"/>
      <c r="KW506" s="114"/>
      <c r="KX506" s="114"/>
      <c r="KY506" s="114"/>
      <c r="KZ506" s="114"/>
      <c r="LA506" s="114"/>
      <c r="LB506" s="114"/>
      <c r="LC506" s="114"/>
    </row>
    <row r="507" spans="1:315" s="139" customFormat="1" ht="25" customHeight="1">
      <c r="A507" s="137"/>
      <c r="B507" s="170"/>
      <c r="C507" s="171"/>
      <c r="D507" s="172"/>
      <c r="E507" s="173"/>
      <c r="F507" s="173"/>
      <c r="G507" s="173"/>
      <c r="H507" s="174"/>
      <c r="I507" s="137"/>
      <c r="J507" s="175" t="str">
        <f t="shared" si="12"/>
        <v/>
      </c>
      <c r="K507" s="176"/>
      <c r="L507" s="177" t="str">
        <f t="shared" si="13"/>
        <v/>
      </c>
      <c r="M507" s="176"/>
      <c r="N507" s="177" t="str">
        <f t="shared" si="14"/>
        <v/>
      </c>
      <c r="O507" s="176"/>
      <c r="P507" s="177" t="str">
        <f t="shared" si="15"/>
        <v/>
      </c>
      <c r="Q507" s="178"/>
      <c r="R507" s="137"/>
      <c r="S507" s="175" t="str">
        <f t="shared" si="16"/>
        <v/>
      </c>
      <c r="T507" s="176"/>
      <c r="U507" s="177" t="str">
        <f t="shared" si="17"/>
        <v/>
      </c>
      <c r="V507" s="176"/>
      <c r="W507" s="177" t="str">
        <f t="shared" si="18"/>
        <v/>
      </c>
      <c r="X507" s="176"/>
      <c r="Y507" s="179" t="str">
        <f t="shared" si="19"/>
        <v/>
      </c>
      <c r="Z507" s="180"/>
      <c r="AA507" s="137"/>
      <c r="AB507" s="181"/>
      <c r="AC507" s="182" t="str">
        <f t="shared" si="20"/>
        <v/>
      </c>
      <c r="AD507" s="183" t="str">
        <f t="shared" si="21"/>
        <v/>
      </c>
      <c r="AE507" s="184"/>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7"/>
      <c r="BE507" s="137"/>
      <c r="BF507" s="137"/>
      <c r="BG507" s="137"/>
      <c r="BH507" s="137"/>
      <c r="BI507" s="137"/>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c r="FH507" s="114"/>
      <c r="FI507" s="114"/>
      <c r="FJ507" s="114"/>
      <c r="FK507" s="114"/>
      <c r="FL507" s="114"/>
      <c r="FM507" s="114"/>
      <c r="FN507" s="114"/>
      <c r="FO507" s="114"/>
      <c r="FP507" s="114"/>
      <c r="FQ507" s="114"/>
      <c r="FR507" s="114"/>
      <c r="FS507" s="114"/>
      <c r="FT507" s="114"/>
      <c r="FU507" s="114"/>
      <c r="FV507" s="114"/>
      <c r="FW507" s="114"/>
      <c r="FX507" s="114"/>
      <c r="FY507" s="114"/>
      <c r="FZ507" s="114"/>
      <c r="GA507" s="114"/>
      <c r="GB507" s="114"/>
      <c r="GC507" s="114"/>
      <c r="GD507" s="114"/>
      <c r="GE507" s="114"/>
      <c r="GF507" s="114"/>
      <c r="GG507" s="114"/>
      <c r="GH507" s="114"/>
      <c r="GI507" s="114"/>
      <c r="GJ507" s="114"/>
      <c r="GK507" s="114"/>
      <c r="GL507" s="114"/>
      <c r="GM507" s="114"/>
      <c r="GN507" s="114"/>
      <c r="GO507" s="114"/>
      <c r="GP507" s="114"/>
      <c r="GQ507" s="114"/>
      <c r="GR507" s="114"/>
      <c r="GS507" s="114"/>
      <c r="GT507" s="114"/>
      <c r="GU507" s="114"/>
      <c r="GV507" s="114"/>
      <c r="GW507" s="114"/>
      <c r="GX507" s="114"/>
      <c r="GY507" s="114"/>
      <c r="GZ507" s="114"/>
      <c r="HA507" s="114"/>
      <c r="HB507" s="114"/>
      <c r="HC507" s="114"/>
      <c r="HD507" s="114"/>
      <c r="HE507" s="114"/>
      <c r="HF507" s="114"/>
      <c r="HG507" s="114"/>
      <c r="HH507" s="114"/>
      <c r="HI507" s="114"/>
      <c r="HJ507" s="114"/>
      <c r="HK507" s="114"/>
      <c r="HL507" s="114"/>
      <c r="HM507" s="114"/>
      <c r="HN507" s="114"/>
      <c r="HO507" s="114"/>
      <c r="HP507" s="114"/>
      <c r="HQ507" s="114"/>
      <c r="HR507" s="114"/>
      <c r="HS507" s="114"/>
      <c r="HT507" s="114"/>
      <c r="HU507" s="114"/>
      <c r="HV507" s="114"/>
      <c r="HW507" s="114"/>
      <c r="HX507" s="114"/>
      <c r="HY507" s="114"/>
      <c r="HZ507" s="114"/>
      <c r="IA507" s="114"/>
      <c r="IB507" s="114"/>
      <c r="IC507" s="114"/>
      <c r="ID507" s="114"/>
      <c r="IE507" s="114"/>
      <c r="IF507" s="114"/>
      <c r="IG507" s="114"/>
      <c r="IH507" s="114"/>
      <c r="II507" s="114"/>
      <c r="IJ507" s="114"/>
      <c r="IK507" s="114"/>
      <c r="IL507" s="114"/>
      <c r="IM507" s="114"/>
      <c r="IN507" s="114"/>
      <c r="IO507" s="114"/>
      <c r="IP507" s="114"/>
      <c r="IQ507" s="114"/>
      <c r="IR507" s="114"/>
      <c r="IS507" s="114"/>
      <c r="IT507" s="114"/>
      <c r="IU507" s="114"/>
      <c r="IV507" s="114"/>
      <c r="IW507" s="114"/>
      <c r="IX507" s="114"/>
      <c r="IY507" s="114"/>
      <c r="IZ507" s="114"/>
      <c r="JA507" s="114"/>
      <c r="JB507" s="114"/>
      <c r="JC507" s="114"/>
      <c r="JD507" s="114"/>
      <c r="JE507" s="114"/>
      <c r="JF507" s="114"/>
      <c r="JG507" s="114"/>
      <c r="JH507" s="114"/>
      <c r="JI507" s="114"/>
      <c r="JJ507" s="114"/>
      <c r="JK507" s="114"/>
      <c r="JL507" s="114"/>
      <c r="JM507" s="114"/>
      <c r="JN507" s="114"/>
      <c r="JO507" s="114"/>
      <c r="JP507" s="114"/>
      <c r="JQ507" s="114"/>
      <c r="JR507" s="114"/>
      <c r="JS507" s="114"/>
      <c r="JT507" s="114"/>
      <c r="JU507" s="114"/>
      <c r="JV507" s="114"/>
      <c r="JW507" s="114"/>
      <c r="JX507" s="114"/>
      <c r="JY507" s="114"/>
      <c r="JZ507" s="114"/>
      <c r="KA507" s="114"/>
      <c r="KB507" s="114"/>
      <c r="KC507" s="114"/>
      <c r="KD507" s="114"/>
      <c r="KE507" s="114"/>
      <c r="KF507" s="114"/>
      <c r="KG507" s="114"/>
      <c r="KH507" s="114"/>
      <c r="KI507" s="114"/>
      <c r="KJ507" s="114"/>
      <c r="KK507" s="114"/>
      <c r="KL507" s="114"/>
      <c r="KM507" s="114"/>
      <c r="KN507" s="114"/>
      <c r="KO507" s="114"/>
      <c r="KP507" s="114"/>
      <c r="KQ507" s="114"/>
      <c r="KR507" s="114"/>
      <c r="KS507" s="114"/>
      <c r="KT507" s="114"/>
      <c r="KU507" s="114"/>
      <c r="KV507" s="114"/>
      <c r="KW507" s="114"/>
      <c r="KX507" s="114"/>
      <c r="KY507" s="114"/>
      <c r="KZ507" s="114"/>
      <c r="LA507" s="114"/>
      <c r="LB507" s="114"/>
      <c r="LC507" s="114"/>
    </row>
    <row r="508" spans="1:315" s="139" customFormat="1" ht="25" customHeight="1">
      <c r="A508" s="137"/>
      <c r="B508" s="170"/>
      <c r="C508" s="171"/>
      <c r="D508" s="172"/>
      <c r="E508" s="173"/>
      <c r="F508" s="173"/>
      <c r="G508" s="173"/>
      <c r="H508" s="174"/>
      <c r="I508" s="137"/>
      <c r="J508" s="175" t="str">
        <f t="shared" si="12"/>
        <v/>
      </c>
      <c r="K508" s="176"/>
      <c r="L508" s="177" t="str">
        <f t="shared" si="13"/>
        <v/>
      </c>
      <c r="M508" s="176"/>
      <c r="N508" s="177" t="str">
        <f t="shared" si="14"/>
        <v/>
      </c>
      <c r="O508" s="176"/>
      <c r="P508" s="177" t="str">
        <f t="shared" si="15"/>
        <v/>
      </c>
      <c r="Q508" s="178"/>
      <c r="R508" s="137"/>
      <c r="S508" s="175" t="str">
        <f t="shared" si="16"/>
        <v/>
      </c>
      <c r="T508" s="176"/>
      <c r="U508" s="177" t="str">
        <f t="shared" si="17"/>
        <v/>
      </c>
      <c r="V508" s="176"/>
      <c r="W508" s="177" t="str">
        <f t="shared" si="18"/>
        <v/>
      </c>
      <c r="X508" s="176"/>
      <c r="Y508" s="179" t="str">
        <f t="shared" si="19"/>
        <v/>
      </c>
      <c r="Z508" s="180"/>
      <c r="AA508" s="137"/>
      <c r="AB508" s="181"/>
      <c r="AC508" s="182" t="str">
        <f t="shared" si="20"/>
        <v/>
      </c>
      <c r="AD508" s="183" t="str">
        <f t="shared" si="21"/>
        <v/>
      </c>
      <c r="AE508" s="184"/>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7"/>
      <c r="BE508" s="137"/>
      <c r="BF508" s="137"/>
      <c r="BG508" s="137"/>
      <c r="BH508" s="137"/>
      <c r="BI508" s="137"/>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c r="EV508" s="114"/>
      <c r="EW508" s="114"/>
      <c r="EX508" s="114"/>
      <c r="EY508" s="114"/>
      <c r="EZ508" s="114"/>
      <c r="FA508" s="114"/>
      <c r="FB508" s="114"/>
      <c r="FC508" s="114"/>
      <c r="FD508" s="114"/>
      <c r="FE508" s="114"/>
      <c r="FF508" s="114"/>
      <c r="FG508" s="114"/>
      <c r="FH508" s="114"/>
      <c r="FI508" s="114"/>
      <c r="FJ508" s="114"/>
      <c r="FK508" s="114"/>
      <c r="FL508" s="114"/>
      <c r="FM508" s="114"/>
      <c r="FN508" s="114"/>
      <c r="FO508" s="114"/>
      <c r="FP508" s="114"/>
      <c r="FQ508" s="114"/>
      <c r="FR508" s="114"/>
      <c r="FS508" s="114"/>
      <c r="FT508" s="114"/>
      <c r="FU508" s="114"/>
      <c r="FV508" s="114"/>
      <c r="FW508" s="114"/>
      <c r="FX508" s="114"/>
      <c r="FY508" s="114"/>
      <c r="FZ508" s="114"/>
      <c r="GA508" s="114"/>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c r="GZ508" s="114"/>
      <c r="HA508" s="114"/>
      <c r="HB508" s="114"/>
      <c r="HC508" s="114"/>
      <c r="HD508" s="114"/>
      <c r="HE508" s="114"/>
      <c r="HF508" s="114"/>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c r="IC508" s="114"/>
      <c r="ID508" s="114"/>
      <c r="IE508" s="114"/>
      <c r="IF508" s="114"/>
      <c r="IG508" s="114"/>
      <c r="IH508" s="114"/>
      <c r="II508" s="114"/>
      <c r="IJ508" s="114"/>
      <c r="IK508" s="114"/>
      <c r="IL508" s="114"/>
      <c r="IM508" s="114"/>
      <c r="IN508" s="114"/>
      <c r="IO508" s="114"/>
      <c r="IP508" s="114"/>
      <c r="IQ508" s="114"/>
      <c r="IR508" s="114"/>
      <c r="IS508" s="114"/>
      <c r="IT508" s="114"/>
      <c r="IU508" s="114"/>
      <c r="IV508" s="114"/>
      <c r="IW508" s="114"/>
      <c r="IX508" s="114"/>
      <c r="IY508" s="114"/>
      <c r="IZ508" s="114"/>
      <c r="JA508" s="114"/>
      <c r="JB508" s="114"/>
      <c r="JC508" s="114"/>
      <c r="JD508" s="114"/>
      <c r="JE508" s="114"/>
      <c r="JF508" s="114"/>
      <c r="JG508" s="114"/>
      <c r="JH508" s="114"/>
      <c r="JI508" s="114"/>
      <c r="JJ508" s="114"/>
      <c r="JK508" s="114"/>
      <c r="JL508" s="114"/>
      <c r="JM508" s="114"/>
      <c r="JN508" s="114"/>
      <c r="JO508" s="114"/>
      <c r="JP508" s="114"/>
      <c r="JQ508" s="114"/>
      <c r="JR508" s="114"/>
      <c r="JS508" s="114"/>
      <c r="JT508" s="114"/>
      <c r="JU508" s="114"/>
      <c r="JV508" s="114"/>
      <c r="JW508" s="114"/>
      <c r="JX508" s="114"/>
      <c r="JY508" s="114"/>
      <c r="JZ508" s="114"/>
      <c r="KA508" s="114"/>
      <c r="KB508" s="114"/>
      <c r="KC508" s="114"/>
      <c r="KD508" s="114"/>
      <c r="KE508" s="114"/>
      <c r="KF508" s="114"/>
      <c r="KG508" s="114"/>
      <c r="KH508" s="114"/>
      <c r="KI508" s="114"/>
      <c r="KJ508" s="114"/>
      <c r="KK508" s="114"/>
      <c r="KL508" s="114"/>
      <c r="KM508" s="114"/>
      <c r="KN508" s="114"/>
      <c r="KO508" s="114"/>
      <c r="KP508" s="114"/>
      <c r="KQ508" s="114"/>
      <c r="KR508" s="114"/>
      <c r="KS508" s="114"/>
      <c r="KT508" s="114"/>
      <c r="KU508" s="114"/>
      <c r="KV508" s="114"/>
      <c r="KW508" s="114"/>
      <c r="KX508" s="114"/>
      <c r="KY508" s="114"/>
      <c r="KZ508" s="114"/>
      <c r="LA508" s="114"/>
      <c r="LB508" s="114"/>
      <c r="LC508" s="114"/>
    </row>
    <row r="509" spans="1:315" s="139" customFormat="1" ht="25" customHeight="1">
      <c r="A509" s="137"/>
      <c r="B509" s="170"/>
      <c r="C509" s="171"/>
      <c r="D509" s="172"/>
      <c r="E509" s="173"/>
      <c r="F509" s="173"/>
      <c r="G509" s="173"/>
      <c r="H509" s="174"/>
      <c r="I509" s="137"/>
      <c r="J509" s="175" t="str">
        <f t="shared" ref="J509:J763" si="22">IF(K509="","",$A$1)</f>
        <v/>
      </c>
      <c r="K509" s="176"/>
      <c r="L509" s="177" t="str">
        <f t="shared" ref="L509:L763" si="23">IF(M509="","",$A$1)</f>
        <v/>
      </c>
      <c r="M509" s="176"/>
      <c r="N509" s="177" t="str">
        <f t="shared" ref="N509:N763" si="24">IF(O509="","",$A$1)</f>
        <v/>
      </c>
      <c r="O509" s="176"/>
      <c r="P509" s="177" t="str">
        <f t="shared" ref="P509:P763" si="25">IF(Q509="","",$A$1)</f>
        <v/>
      </c>
      <c r="Q509" s="178"/>
      <c r="R509" s="137"/>
      <c r="S509" s="175" t="str">
        <f t="shared" ref="S509:S763" si="26">IF(T509="","",$A$1)</f>
        <v/>
      </c>
      <c r="T509" s="176"/>
      <c r="U509" s="177" t="str">
        <f t="shared" ref="U509:U763" si="27">IF(V509="","",$A$1)</f>
        <v/>
      </c>
      <c r="V509" s="176"/>
      <c r="W509" s="177" t="str">
        <f t="shared" ref="W509:W763" si="28">IF(X509="","",$A$1)</f>
        <v/>
      </c>
      <c r="X509" s="176"/>
      <c r="Y509" s="179" t="str">
        <f t="shared" ref="Y509:Y763" si="29">IF(Z509="","",$A$1)</f>
        <v/>
      </c>
      <c r="Z509" s="180"/>
      <c r="AA509" s="137"/>
      <c r="AB509" s="181"/>
      <c r="AC509" s="182" t="str">
        <f t="shared" si="20"/>
        <v/>
      </c>
      <c r="AD509" s="183" t="str">
        <f t="shared" si="21"/>
        <v/>
      </c>
      <c r="AE509" s="184"/>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7"/>
      <c r="BE509" s="137"/>
      <c r="BF509" s="137"/>
      <c r="BG509" s="137"/>
      <c r="BH509" s="137"/>
      <c r="BI509" s="137"/>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c r="EV509" s="114"/>
      <c r="EW509" s="114"/>
      <c r="EX509" s="114"/>
      <c r="EY509" s="114"/>
      <c r="EZ509" s="114"/>
      <c r="FA509" s="114"/>
      <c r="FB509" s="114"/>
      <c r="FC509" s="114"/>
      <c r="FD509" s="114"/>
      <c r="FE509" s="114"/>
      <c r="FF509" s="114"/>
      <c r="FG509" s="114"/>
      <c r="FH509" s="114"/>
      <c r="FI509" s="114"/>
      <c r="FJ509" s="114"/>
      <c r="FK509" s="114"/>
      <c r="FL509" s="114"/>
      <c r="FM509" s="114"/>
      <c r="FN509" s="114"/>
      <c r="FO509" s="114"/>
      <c r="FP509" s="114"/>
      <c r="FQ509" s="114"/>
      <c r="FR509" s="114"/>
      <c r="FS509" s="114"/>
      <c r="FT509" s="114"/>
      <c r="FU509" s="114"/>
      <c r="FV509" s="114"/>
      <c r="FW509" s="114"/>
      <c r="FX509" s="114"/>
      <c r="FY509" s="114"/>
      <c r="FZ509" s="114"/>
      <c r="GA509" s="114"/>
      <c r="GB509" s="114"/>
      <c r="GC509" s="114"/>
      <c r="GD509" s="114"/>
      <c r="GE509" s="114"/>
      <c r="GF509" s="114"/>
      <c r="GG509" s="114"/>
      <c r="GH509" s="114"/>
      <c r="GI509" s="114"/>
      <c r="GJ509" s="114"/>
      <c r="GK509" s="114"/>
      <c r="GL509" s="114"/>
      <c r="GM509" s="114"/>
      <c r="GN509" s="114"/>
      <c r="GO509" s="114"/>
      <c r="GP509" s="114"/>
      <c r="GQ509" s="114"/>
      <c r="GR509" s="114"/>
      <c r="GS509" s="114"/>
      <c r="GT509" s="114"/>
      <c r="GU509" s="114"/>
      <c r="GV509" s="114"/>
      <c r="GW509" s="114"/>
      <c r="GX509" s="114"/>
      <c r="GY509" s="114"/>
      <c r="GZ509" s="114"/>
      <c r="HA509" s="114"/>
      <c r="HB509" s="114"/>
      <c r="HC509" s="114"/>
      <c r="HD509" s="114"/>
      <c r="HE509" s="114"/>
      <c r="HF509" s="114"/>
      <c r="HG509" s="114"/>
      <c r="HH509" s="114"/>
      <c r="HI509" s="114"/>
      <c r="HJ509" s="114"/>
      <c r="HK509" s="114"/>
      <c r="HL509" s="114"/>
      <c r="HM509" s="114"/>
      <c r="HN509" s="114"/>
      <c r="HO509" s="114"/>
      <c r="HP509" s="114"/>
      <c r="HQ509" s="114"/>
      <c r="HR509" s="114"/>
      <c r="HS509" s="114"/>
      <c r="HT509" s="114"/>
      <c r="HU509" s="114"/>
      <c r="HV509" s="114"/>
      <c r="HW509" s="114"/>
      <c r="HX509" s="114"/>
      <c r="HY509" s="114"/>
      <c r="HZ509" s="114"/>
      <c r="IA509" s="114"/>
      <c r="IB509" s="114"/>
      <c r="IC509" s="114"/>
      <c r="ID509" s="114"/>
      <c r="IE509" s="114"/>
      <c r="IF509" s="114"/>
      <c r="IG509" s="114"/>
      <c r="IH509" s="114"/>
      <c r="II509" s="114"/>
      <c r="IJ509" s="114"/>
      <c r="IK509" s="114"/>
      <c r="IL509" s="114"/>
      <c r="IM509" s="114"/>
      <c r="IN509" s="114"/>
      <c r="IO509" s="114"/>
      <c r="IP509" s="114"/>
      <c r="IQ509" s="114"/>
      <c r="IR509" s="114"/>
      <c r="IS509" s="114"/>
      <c r="IT509" s="114"/>
      <c r="IU509" s="114"/>
      <c r="IV509" s="114"/>
      <c r="IW509" s="114"/>
      <c r="IX509" s="114"/>
      <c r="IY509" s="114"/>
      <c r="IZ509" s="114"/>
      <c r="JA509" s="114"/>
      <c r="JB509" s="114"/>
      <c r="JC509" s="114"/>
      <c r="JD509" s="114"/>
      <c r="JE509" s="114"/>
      <c r="JF509" s="114"/>
      <c r="JG509" s="114"/>
      <c r="JH509" s="114"/>
      <c r="JI509" s="114"/>
      <c r="JJ509" s="114"/>
      <c r="JK509" s="114"/>
      <c r="JL509" s="114"/>
      <c r="JM509" s="114"/>
      <c r="JN509" s="114"/>
      <c r="JO509" s="114"/>
      <c r="JP509" s="114"/>
      <c r="JQ509" s="114"/>
      <c r="JR509" s="114"/>
      <c r="JS509" s="114"/>
      <c r="JT509" s="114"/>
      <c r="JU509" s="114"/>
      <c r="JV509" s="114"/>
      <c r="JW509" s="114"/>
      <c r="JX509" s="114"/>
      <c r="JY509" s="114"/>
      <c r="JZ509" s="114"/>
      <c r="KA509" s="114"/>
      <c r="KB509" s="114"/>
      <c r="KC509" s="114"/>
      <c r="KD509" s="114"/>
      <c r="KE509" s="114"/>
      <c r="KF509" s="114"/>
      <c r="KG509" s="114"/>
      <c r="KH509" s="114"/>
      <c r="KI509" s="114"/>
      <c r="KJ509" s="114"/>
      <c r="KK509" s="114"/>
      <c r="KL509" s="114"/>
      <c r="KM509" s="114"/>
      <c r="KN509" s="114"/>
      <c r="KO509" s="114"/>
      <c r="KP509" s="114"/>
      <c r="KQ509" s="114"/>
      <c r="KR509" s="114"/>
      <c r="KS509" s="114"/>
      <c r="KT509" s="114"/>
      <c r="KU509" s="114"/>
      <c r="KV509" s="114"/>
      <c r="KW509" s="114"/>
      <c r="KX509" s="114"/>
      <c r="KY509" s="114"/>
      <c r="KZ509" s="114"/>
      <c r="LA509" s="114"/>
      <c r="LB509" s="114"/>
      <c r="LC509" s="114"/>
    </row>
    <row r="510" spans="1:315" s="139" customFormat="1" ht="25" customHeight="1">
      <c r="A510" s="137"/>
      <c r="B510" s="170"/>
      <c r="C510" s="171"/>
      <c r="D510" s="172"/>
      <c r="E510" s="173"/>
      <c r="F510" s="173"/>
      <c r="G510" s="173"/>
      <c r="H510" s="174"/>
      <c r="I510" s="137"/>
      <c r="J510" s="175" t="str">
        <f t="shared" si="22"/>
        <v/>
      </c>
      <c r="K510" s="176"/>
      <c r="L510" s="177" t="str">
        <f t="shared" si="23"/>
        <v/>
      </c>
      <c r="M510" s="176"/>
      <c r="N510" s="177" t="str">
        <f t="shared" si="24"/>
        <v/>
      </c>
      <c r="O510" s="176"/>
      <c r="P510" s="177" t="str">
        <f t="shared" si="25"/>
        <v/>
      </c>
      <c r="Q510" s="178"/>
      <c r="R510" s="137"/>
      <c r="S510" s="175" t="str">
        <f t="shared" si="26"/>
        <v/>
      </c>
      <c r="T510" s="176"/>
      <c r="U510" s="177" t="str">
        <f t="shared" si="27"/>
        <v/>
      </c>
      <c r="V510" s="176"/>
      <c r="W510" s="177" t="str">
        <f t="shared" si="28"/>
        <v/>
      </c>
      <c r="X510" s="176"/>
      <c r="Y510" s="179" t="str">
        <f t="shared" si="29"/>
        <v/>
      </c>
      <c r="Z510" s="180"/>
      <c r="AA510" s="137"/>
      <c r="AB510" s="181"/>
      <c r="AC510" s="182" t="str">
        <f t="shared" si="20"/>
        <v/>
      </c>
      <c r="AD510" s="183" t="str">
        <f t="shared" si="21"/>
        <v/>
      </c>
      <c r="AE510" s="184"/>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7"/>
      <c r="BE510" s="137"/>
      <c r="BF510" s="137"/>
      <c r="BG510" s="137"/>
      <c r="BH510" s="137"/>
      <c r="BI510" s="137"/>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c r="CN510" s="114"/>
      <c r="CO510" s="114"/>
      <c r="CP510" s="114"/>
      <c r="CQ510" s="114"/>
      <c r="CR510" s="114"/>
      <c r="CS510" s="114"/>
      <c r="CT510" s="114"/>
      <c r="CU510" s="114"/>
      <c r="CV510" s="114"/>
      <c r="CW510" s="114"/>
      <c r="CX510" s="114"/>
      <c r="CY510" s="114"/>
      <c r="CZ510" s="114"/>
      <c r="DA510" s="114"/>
      <c r="DB510" s="114"/>
      <c r="DC510" s="114"/>
      <c r="DD510" s="114"/>
      <c r="DE510" s="114"/>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14"/>
      <c r="EH510" s="114"/>
      <c r="EI510" s="114"/>
      <c r="EJ510" s="114"/>
      <c r="EK510" s="114"/>
      <c r="EL510" s="114"/>
      <c r="EM510" s="114"/>
      <c r="EN510" s="114"/>
      <c r="EO510" s="114"/>
      <c r="EP510" s="114"/>
      <c r="EQ510" s="114"/>
      <c r="ER510" s="114"/>
      <c r="ES510" s="114"/>
      <c r="ET510" s="114"/>
      <c r="EU510" s="114"/>
      <c r="EV510" s="114"/>
      <c r="EW510" s="114"/>
      <c r="EX510" s="114"/>
      <c r="EY510" s="114"/>
      <c r="EZ510" s="114"/>
      <c r="FA510" s="114"/>
      <c r="FB510" s="114"/>
      <c r="FC510" s="114"/>
      <c r="FD510" s="114"/>
      <c r="FE510" s="114"/>
      <c r="FF510" s="114"/>
      <c r="FG510" s="114"/>
      <c r="FH510" s="114"/>
      <c r="FI510" s="114"/>
      <c r="FJ510" s="114"/>
      <c r="FK510" s="114"/>
      <c r="FL510" s="114"/>
      <c r="FM510" s="114"/>
      <c r="FN510" s="114"/>
      <c r="FO510" s="114"/>
      <c r="FP510" s="114"/>
      <c r="FQ510" s="114"/>
      <c r="FR510" s="114"/>
      <c r="FS510" s="114"/>
      <c r="FT510" s="114"/>
      <c r="FU510" s="114"/>
      <c r="FV510" s="114"/>
      <c r="FW510" s="114"/>
      <c r="FX510" s="114"/>
      <c r="FY510" s="114"/>
      <c r="FZ510" s="114"/>
      <c r="GA510" s="114"/>
      <c r="GB510" s="114"/>
      <c r="GC510" s="114"/>
      <c r="GD510" s="114"/>
      <c r="GE510" s="114"/>
      <c r="GF510" s="114"/>
      <c r="GG510" s="114"/>
      <c r="GH510" s="114"/>
      <c r="GI510" s="114"/>
      <c r="GJ510" s="114"/>
      <c r="GK510" s="114"/>
      <c r="GL510" s="114"/>
      <c r="GM510" s="114"/>
      <c r="GN510" s="114"/>
      <c r="GO510" s="114"/>
      <c r="GP510" s="114"/>
      <c r="GQ510" s="114"/>
      <c r="GR510" s="114"/>
      <c r="GS510" s="114"/>
      <c r="GT510" s="114"/>
      <c r="GU510" s="114"/>
      <c r="GV510" s="114"/>
      <c r="GW510" s="114"/>
      <c r="GX510" s="114"/>
      <c r="GY510" s="114"/>
      <c r="GZ510" s="114"/>
      <c r="HA510" s="114"/>
      <c r="HB510" s="114"/>
      <c r="HC510" s="114"/>
      <c r="HD510" s="114"/>
      <c r="HE510" s="114"/>
      <c r="HF510" s="114"/>
      <c r="HG510" s="114"/>
      <c r="HH510" s="114"/>
      <c r="HI510" s="114"/>
      <c r="HJ510" s="114"/>
      <c r="HK510" s="114"/>
      <c r="HL510" s="114"/>
      <c r="HM510" s="114"/>
      <c r="HN510" s="114"/>
      <c r="HO510" s="114"/>
      <c r="HP510" s="114"/>
      <c r="HQ510" s="114"/>
      <c r="HR510" s="114"/>
      <c r="HS510" s="114"/>
      <c r="HT510" s="114"/>
      <c r="HU510" s="114"/>
      <c r="HV510" s="114"/>
      <c r="HW510" s="114"/>
      <c r="HX510" s="114"/>
      <c r="HY510" s="114"/>
      <c r="HZ510" s="114"/>
      <c r="IA510" s="114"/>
      <c r="IB510" s="114"/>
      <c r="IC510" s="114"/>
      <c r="ID510" s="114"/>
      <c r="IE510" s="114"/>
      <c r="IF510" s="114"/>
      <c r="IG510" s="114"/>
      <c r="IH510" s="114"/>
      <c r="II510" s="114"/>
      <c r="IJ510" s="114"/>
      <c r="IK510" s="114"/>
      <c r="IL510" s="114"/>
      <c r="IM510" s="114"/>
      <c r="IN510" s="114"/>
      <c r="IO510" s="114"/>
      <c r="IP510" s="114"/>
      <c r="IQ510" s="114"/>
      <c r="IR510" s="114"/>
      <c r="IS510" s="114"/>
      <c r="IT510" s="114"/>
      <c r="IU510" s="114"/>
      <c r="IV510" s="114"/>
      <c r="IW510" s="114"/>
      <c r="IX510" s="114"/>
      <c r="IY510" s="114"/>
      <c r="IZ510" s="114"/>
      <c r="JA510" s="114"/>
      <c r="JB510" s="114"/>
      <c r="JC510" s="114"/>
      <c r="JD510" s="114"/>
      <c r="JE510" s="114"/>
      <c r="JF510" s="114"/>
      <c r="JG510" s="114"/>
      <c r="JH510" s="114"/>
      <c r="JI510" s="114"/>
      <c r="JJ510" s="114"/>
      <c r="JK510" s="114"/>
      <c r="JL510" s="114"/>
      <c r="JM510" s="114"/>
      <c r="JN510" s="114"/>
      <c r="JO510" s="114"/>
      <c r="JP510" s="114"/>
      <c r="JQ510" s="114"/>
      <c r="JR510" s="114"/>
      <c r="JS510" s="114"/>
      <c r="JT510" s="114"/>
      <c r="JU510" s="114"/>
      <c r="JV510" s="114"/>
      <c r="JW510" s="114"/>
      <c r="JX510" s="114"/>
      <c r="JY510" s="114"/>
      <c r="JZ510" s="114"/>
      <c r="KA510" s="114"/>
      <c r="KB510" s="114"/>
      <c r="KC510" s="114"/>
      <c r="KD510" s="114"/>
      <c r="KE510" s="114"/>
      <c r="KF510" s="114"/>
      <c r="KG510" s="114"/>
      <c r="KH510" s="114"/>
      <c r="KI510" s="114"/>
      <c r="KJ510" s="114"/>
      <c r="KK510" s="114"/>
      <c r="KL510" s="114"/>
      <c r="KM510" s="114"/>
      <c r="KN510" s="114"/>
      <c r="KO510" s="114"/>
      <c r="KP510" s="114"/>
      <c r="KQ510" s="114"/>
      <c r="KR510" s="114"/>
      <c r="KS510" s="114"/>
      <c r="KT510" s="114"/>
      <c r="KU510" s="114"/>
      <c r="KV510" s="114"/>
      <c r="KW510" s="114"/>
      <c r="KX510" s="114"/>
      <c r="KY510" s="114"/>
      <c r="KZ510" s="114"/>
      <c r="LA510" s="114"/>
      <c r="LB510" s="114"/>
      <c r="LC510" s="114"/>
    </row>
    <row r="511" spans="1:315" s="139" customFormat="1" ht="25" customHeight="1">
      <c r="A511" s="137"/>
      <c r="B511" s="170"/>
      <c r="C511" s="171"/>
      <c r="D511" s="172"/>
      <c r="E511" s="173"/>
      <c r="F511" s="173"/>
      <c r="G511" s="173"/>
      <c r="H511" s="174"/>
      <c r="I511" s="137"/>
      <c r="J511" s="175" t="str">
        <f t="shared" si="22"/>
        <v/>
      </c>
      <c r="K511" s="176"/>
      <c r="L511" s="177" t="str">
        <f t="shared" si="23"/>
        <v/>
      </c>
      <c r="M511" s="176"/>
      <c r="N511" s="177" t="str">
        <f t="shared" si="24"/>
        <v/>
      </c>
      <c r="O511" s="176"/>
      <c r="P511" s="177" t="str">
        <f t="shared" si="25"/>
        <v/>
      </c>
      <c r="Q511" s="178"/>
      <c r="R511" s="137"/>
      <c r="S511" s="175" t="str">
        <f t="shared" si="26"/>
        <v/>
      </c>
      <c r="T511" s="176"/>
      <c r="U511" s="177" t="str">
        <f t="shared" si="27"/>
        <v/>
      </c>
      <c r="V511" s="176"/>
      <c r="W511" s="177" t="str">
        <f t="shared" si="28"/>
        <v/>
      </c>
      <c r="X511" s="176"/>
      <c r="Y511" s="179" t="str">
        <f t="shared" si="29"/>
        <v/>
      </c>
      <c r="Z511" s="180"/>
      <c r="AA511" s="137"/>
      <c r="AB511" s="181"/>
      <c r="AC511" s="182" t="str">
        <f t="shared" si="20"/>
        <v/>
      </c>
      <c r="AD511" s="183" t="str">
        <f t="shared" si="21"/>
        <v/>
      </c>
      <c r="AE511" s="184"/>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7"/>
      <c r="BE511" s="137"/>
      <c r="BF511" s="137"/>
      <c r="BG511" s="137"/>
      <c r="BH511" s="137"/>
      <c r="BI511" s="137"/>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CH511" s="114"/>
      <c r="CI511" s="114"/>
      <c r="CJ511" s="114"/>
      <c r="CK511" s="114"/>
      <c r="CL511" s="114"/>
      <c r="CM511" s="114"/>
      <c r="CN511" s="114"/>
      <c r="CO511" s="114"/>
      <c r="CP511" s="114"/>
      <c r="CQ511" s="114"/>
      <c r="CR511" s="114"/>
      <c r="CS511" s="114"/>
      <c r="CT511" s="114"/>
      <c r="CU511" s="114"/>
      <c r="CV511" s="114"/>
      <c r="CW511" s="114"/>
      <c r="CX511" s="114"/>
      <c r="CY511" s="114"/>
      <c r="CZ511" s="114"/>
      <c r="DA511" s="114"/>
      <c r="DB511" s="114"/>
      <c r="DC511" s="114"/>
      <c r="DD511" s="114"/>
      <c r="DE511" s="114"/>
      <c r="DF511" s="114"/>
      <c r="DG511" s="114"/>
      <c r="DH511" s="114"/>
      <c r="DI511" s="114"/>
      <c r="DJ511" s="114"/>
      <c r="DK511" s="114"/>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14"/>
      <c r="EH511" s="114"/>
      <c r="EI511" s="114"/>
      <c r="EJ511" s="114"/>
      <c r="EK511" s="114"/>
      <c r="EL511" s="114"/>
      <c r="EM511" s="114"/>
      <c r="EN511" s="114"/>
      <c r="EO511" s="114"/>
      <c r="EP511" s="114"/>
      <c r="EQ511" s="114"/>
      <c r="ER511" s="114"/>
      <c r="ES511" s="114"/>
      <c r="ET511" s="114"/>
      <c r="EU511" s="114"/>
      <c r="EV511" s="114"/>
      <c r="EW511" s="114"/>
      <c r="EX511" s="114"/>
      <c r="EY511" s="114"/>
      <c r="EZ511" s="114"/>
      <c r="FA511" s="114"/>
      <c r="FB511" s="114"/>
      <c r="FC511" s="114"/>
      <c r="FD511" s="114"/>
      <c r="FE511" s="114"/>
      <c r="FF511" s="114"/>
      <c r="FG511" s="114"/>
      <c r="FH511" s="114"/>
      <c r="FI511" s="114"/>
      <c r="FJ511" s="114"/>
      <c r="FK511" s="114"/>
      <c r="FL511" s="114"/>
      <c r="FM511" s="114"/>
      <c r="FN511" s="114"/>
      <c r="FO511" s="114"/>
      <c r="FP511" s="114"/>
      <c r="FQ511" s="114"/>
      <c r="FR511" s="114"/>
      <c r="FS511" s="114"/>
      <c r="FT511" s="114"/>
      <c r="FU511" s="114"/>
      <c r="FV511" s="114"/>
      <c r="FW511" s="114"/>
      <c r="FX511" s="114"/>
      <c r="FY511" s="114"/>
      <c r="FZ511" s="114"/>
      <c r="GA511" s="114"/>
      <c r="GB511" s="114"/>
      <c r="GC511" s="114"/>
      <c r="GD511" s="114"/>
      <c r="GE511" s="114"/>
      <c r="GF511" s="114"/>
      <c r="GG511" s="114"/>
      <c r="GH511" s="114"/>
      <c r="GI511" s="114"/>
      <c r="GJ511" s="114"/>
      <c r="GK511" s="114"/>
      <c r="GL511" s="114"/>
      <c r="GM511" s="114"/>
      <c r="GN511" s="114"/>
      <c r="GO511" s="114"/>
      <c r="GP511" s="114"/>
      <c r="GQ511" s="114"/>
      <c r="GR511" s="114"/>
      <c r="GS511" s="114"/>
      <c r="GT511" s="114"/>
      <c r="GU511" s="114"/>
      <c r="GV511" s="114"/>
      <c r="GW511" s="114"/>
      <c r="GX511" s="114"/>
      <c r="GY511" s="114"/>
      <c r="GZ511" s="114"/>
      <c r="HA511" s="114"/>
      <c r="HB511" s="114"/>
      <c r="HC511" s="114"/>
      <c r="HD511" s="114"/>
      <c r="HE511" s="114"/>
      <c r="HF511" s="114"/>
      <c r="HG511" s="114"/>
      <c r="HH511" s="114"/>
      <c r="HI511" s="114"/>
      <c r="HJ511" s="114"/>
      <c r="HK511" s="114"/>
      <c r="HL511" s="114"/>
      <c r="HM511" s="114"/>
      <c r="HN511" s="114"/>
      <c r="HO511" s="114"/>
      <c r="HP511" s="114"/>
      <c r="HQ511" s="114"/>
      <c r="HR511" s="114"/>
      <c r="HS511" s="114"/>
      <c r="HT511" s="114"/>
      <c r="HU511" s="114"/>
      <c r="HV511" s="114"/>
      <c r="HW511" s="114"/>
      <c r="HX511" s="114"/>
      <c r="HY511" s="114"/>
      <c r="HZ511" s="114"/>
      <c r="IA511" s="114"/>
      <c r="IB511" s="114"/>
      <c r="IC511" s="114"/>
      <c r="ID511" s="114"/>
      <c r="IE511" s="114"/>
      <c r="IF511" s="114"/>
      <c r="IG511" s="114"/>
      <c r="IH511" s="114"/>
      <c r="II511" s="114"/>
      <c r="IJ511" s="114"/>
      <c r="IK511" s="114"/>
      <c r="IL511" s="114"/>
      <c r="IM511" s="114"/>
      <c r="IN511" s="114"/>
      <c r="IO511" s="114"/>
      <c r="IP511" s="114"/>
      <c r="IQ511" s="114"/>
      <c r="IR511" s="114"/>
      <c r="IS511" s="114"/>
      <c r="IT511" s="114"/>
      <c r="IU511" s="114"/>
      <c r="IV511" s="114"/>
      <c r="IW511" s="114"/>
      <c r="IX511" s="114"/>
      <c r="IY511" s="114"/>
      <c r="IZ511" s="114"/>
      <c r="JA511" s="114"/>
      <c r="JB511" s="114"/>
      <c r="JC511" s="114"/>
      <c r="JD511" s="114"/>
      <c r="JE511" s="114"/>
      <c r="JF511" s="114"/>
      <c r="JG511" s="114"/>
      <c r="JH511" s="114"/>
      <c r="JI511" s="114"/>
      <c r="JJ511" s="114"/>
      <c r="JK511" s="114"/>
      <c r="JL511" s="114"/>
      <c r="JM511" s="114"/>
      <c r="JN511" s="114"/>
      <c r="JO511" s="114"/>
      <c r="JP511" s="114"/>
      <c r="JQ511" s="114"/>
      <c r="JR511" s="114"/>
      <c r="JS511" s="114"/>
      <c r="JT511" s="114"/>
      <c r="JU511" s="114"/>
      <c r="JV511" s="114"/>
      <c r="JW511" s="114"/>
      <c r="JX511" s="114"/>
      <c r="JY511" s="114"/>
      <c r="JZ511" s="114"/>
      <c r="KA511" s="114"/>
      <c r="KB511" s="114"/>
      <c r="KC511" s="114"/>
      <c r="KD511" s="114"/>
      <c r="KE511" s="114"/>
      <c r="KF511" s="114"/>
      <c r="KG511" s="114"/>
      <c r="KH511" s="114"/>
      <c r="KI511" s="114"/>
      <c r="KJ511" s="114"/>
      <c r="KK511" s="114"/>
      <c r="KL511" s="114"/>
      <c r="KM511" s="114"/>
      <c r="KN511" s="114"/>
      <c r="KO511" s="114"/>
      <c r="KP511" s="114"/>
      <c r="KQ511" s="114"/>
      <c r="KR511" s="114"/>
      <c r="KS511" s="114"/>
      <c r="KT511" s="114"/>
      <c r="KU511" s="114"/>
      <c r="KV511" s="114"/>
      <c r="KW511" s="114"/>
      <c r="KX511" s="114"/>
      <c r="KY511" s="114"/>
      <c r="KZ511" s="114"/>
      <c r="LA511" s="114"/>
      <c r="LB511" s="114"/>
      <c r="LC511" s="114"/>
    </row>
    <row r="512" spans="1:315" s="139" customFormat="1" ht="25" customHeight="1">
      <c r="A512" s="137"/>
      <c r="B512" s="170"/>
      <c r="C512" s="171"/>
      <c r="D512" s="172"/>
      <c r="E512" s="173"/>
      <c r="F512" s="173"/>
      <c r="G512" s="173"/>
      <c r="H512" s="174"/>
      <c r="I512" s="137"/>
      <c r="J512" s="175" t="str">
        <f t="shared" si="22"/>
        <v/>
      </c>
      <c r="K512" s="176"/>
      <c r="L512" s="177" t="str">
        <f t="shared" si="23"/>
        <v/>
      </c>
      <c r="M512" s="176"/>
      <c r="N512" s="177" t="str">
        <f t="shared" si="24"/>
        <v/>
      </c>
      <c r="O512" s="176"/>
      <c r="P512" s="177" t="str">
        <f t="shared" si="25"/>
        <v/>
      </c>
      <c r="Q512" s="178"/>
      <c r="R512" s="137"/>
      <c r="S512" s="175" t="str">
        <f t="shared" si="26"/>
        <v/>
      </c>
      <c r="T512" s="176"/>
      <c r="U512" s="177" t="str">
        <f t="shared" si="27"/>
        <v/>
      </c>
      <c r="V512" s="176"/>
      <c r="W512" s="177" t="str">
        <f t="shared" si="28"/>
        <v/>
      </c>
      <c r="X512" s="176"/>
      <c r="Y512" s="179" t="str">
        <f t="shared" si="29"/>
        <v/>
      </c>
      <c r="Z512" s="180"/>
      <c r="AA512" s="137"/>
      <c r="AB512" s="181"/>
      <c r="AC512" s="182" t="str">
        <f t="shared" si="20"/>
        <v/>
      </c>
      <c r="AD512" s="183" t="str">
        <f t="shared" si="21"/>
        <v/>
      </c>
      <c r="AE512" s="184"/>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7"/>
      <c r="BE512" s="137"/>
      <c r="BF512" s="137"/>
      <c r="BG512" s="137"/>
      <c r="BH512" s="137"/>
      <c r="BI512" s="137"/>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CH512" s="114"/>
      <c r="CI512" s="114"/>
      <c r="CJ512" s="114"/>
      <c r="CK512" s="114"/>
      <c r="CL512" s="114"/>
      <c r="CM512" s="114"/>
      <c r="CN512" s="114"/>
      <c r="CO512" s="114"/>
      <c r="CP512" s="114"/>
      <c r="CQ512" s="114"/>
      <c r="CR512" s="114"/>
      <c r="CS512" s="114"/>
      <c r="CT512" s="114"/>
      <c r="CU512" s="114"/>
      <c r="CV512" s="114"/>
      <c r="CW512" s="114"/>
      <c r="CX512" s="114"/>
      <c r="CY512" s="114"/>
      <c r="CZ512" s="114"/>
      <c r="DA512" s="114"/>
      <c r="DB512" s="114"/>
      <c r="DC512" s="114"/>
      <c r="DD512" s="114"/>
      <c r="DE512" s="114"/>
      <c r="DF512" s="114"/>
      <c r="DG512" s="114"/>
      <c r="DH512" s="114"/>
      <c r="DI512" s="114"/>
      <c r="DJ512" s="114"/>
      <c r="DK512" s="114"/>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14"/>
      <c r="EH512" s="114"/>
      <c r="EI512" s="114"/>
      <c r="EJ512" s="114"/>
      <c r="EK512" s="114"/>
      <c r="EL512" s="114"/>
      <c r="EM512" s="114"/>
      <c r="EN512" s="114"/>
      <c r="EO512" s="114"/>
      <c r="EP512" s="114"/>
      <c r="EQ512" s="114"/>
      <c r="ER512" s="114"/>
      <c r="ES512" s="114"/>
      <c r="ET512" s="114"/>
      <c r="EU512" s="114"/>
      <c r="EV512" s="114"/>
      <c r="EW512" s="114"/>
      <c r="EX512" s="114"/>
      <c r="EY512" s="114"/>
      <c r="EZ512" s="114"/>
      <c r="FA512" s="114"/>
      <c r="FB512" s="114"/>
      <c r="FC512" s="114"/>
      <c r="FD512" s="114"/>
      <c r="FE512" s="114"/>
      <c r="FF512" s="114"/>
      <c r="FG512" s="114"/>
      <c r="FH512" s="114"/>
      <c r="FI512" s="114"/>
      <c r="FJ512" s="114"/>
      <c r="FK512" s="114"/>
      <c r="FL512" s="114"/>
      <c r="FM512" s="114"/>
      <c r="FN512" s="114"/>
      <c r="FO512" s="114"/>
      <c r="FP512" s="114"/>
      <c r="FQ512" s="114"/>
      <c r="FR512" s="114"/>
      <c r="FS512" s="114"/>
      <c r="FT512" s="114"/>
      <c r="FU512" s="114"/>
      <c r="FV512" s="114"/>
      <c r="FW512" s="114"/>
      <c r="FX512" s="114"/>
      <c r="FY512" s="114"/>
      <c r="FZ512" s="114"/>
      <c r="GA512" s="114"/>
      <c r="GB512" s="114"/>
      <c r="GC512" s="114"/>
      <c r="GD512" s="114"/>
      <c r="GE512" s="114"/>
      <c r="GF512" s="114"/>
      <c r="GG512" s="114"/>
      <c r="GH512" s="114"/>
      <c r="GI512" s="114"/>
      <c r="GJ512" s="114"/>
      <c r="GK512" s="114"/>
      <c r="GL512" s="114"/>
      <c r="GM512" s="114"/>
      <c r="GN512" s="114"/>
      <c r="GO512" s="114"/>
      <c r="GP512" s="114"/>
      <c r="GQ512" s="114"/>
      <c r="GR512" s="114"/>
      <c r="GS512" s="114"/>
      <c r="GT512" s="114"/>
      <c r="GU512" s="114"/>
      <c r="GV512" s="114"/>
      <c r="GW512" s="114"/>
      <c r="GX512" s="114"/>
      <c r="GY512" s="114"/>
      <c r="GZ512" s="114"/>
      <c r="HA512" s="114"/>
      <c r="HB512" s="114"/>
      <c r="HC512" s="114"/>
      <c r="HD512" s="114"/>
      <c r="HE512" s="114"/>
      <c r="HF512" s="114"/>
      <c r="HG512" s="114"/>
      <c r="HH512" s="114"/>
      <c r="HI512" s="114"/>
      <c r="HJ512" s="114"/>
      <c r="HK512" s="114"/>
      <c r="HL512" s="114"/>
      <c r="HM512" s="114"/>
      <c r="HN512" s="114"/>
      <c r="HO512" s="114"/>
      <c r="HP512" s="114"/>
      <c r="HQ512" s="114"/>
      <c r="HR512" s="114"/>
      <c r="HS512" s="114"/>
      <c r="HT512" s="114"/>
      <c r="HU512" s="114"/>
      <c r="HV512" s="114"/>
      <c r="HW512" s="114"/>
      <c r="HX512" s="114"/>
      <c r="HY512" s="114"/>
      <c r="HZ512" s="114"/>
      <c r="IA512" s="114"/>
      <c r="IB512" s="114"/>
      <c r="IC512" s="114"/>
      <c r="ID512" s="114"/>
      <c r="IE512" s="114"/>
      <c r="IF512" s="114"/>
      <c r="IG512" s="114"/>
      <c r="IH512" s="114"/>
      <c r="II512" s="114"/>
      <c r="IJ512" s="114"/>
      <c r="IK512" s="114"/>
      <c r="IL512" s="114"/>
      <c r="IM512" s="114"/>
      <c r="IN512" s="114"/>
      <c r="IO512" s="114"/>
      <c r="IP512" s="114"/>
      <c r="IQ512" s="114"/>
      <c r="IR512" s="114"/>
      <c r="IS512" s="114"/>
      <c r="IT512" s="114"/>
      <c r="IU512" s="114"/>
      <c r="IV512" s="114"/>
      <c r="IW512" s="114"/>
      <c r="IX512" s="114"/>
      <c r="IY512" s="114"/>
      <c r="IZ512" s="114"/>
      <c r="JA512" s="114"/>
      <c r="JB512" s="114"/>
      <c r="JC512" s="114"/>
      <c r="JD512" s="114"/>
      <c r="JE512" s="114"/>
      <c r="JF512" s="114"/>
      <c r="JG512" s="114"/>
      <c r="JH512" s="114"/>
      <c r="JI512" s="114"/>
      <c r="JJ512" s="114"/>
      <c r="JK512" s="114"/>
      <c r="JL512" s="114"/>
      <c r="JM512" s="114"/>
      <c r="JN512" s="114"/>
      <c r="JO512" s="114"/>
      <c r="JP512" s="114"/>
      <c r="JQ512" s="114"/>
      <c r="JR512" s="114"/>
      <c r="JS512" s="114"/>
      <c r="JT512" s="114"/>
      <c r="JU512" s="114"/>
      <c r="JV512" s="114"/>
      <c r="JW512" s="114"/>
      <c r="JX512" s="114"/>
      <c r="JY512" s="114"/>
      <c r="JZ512" s="114"/>
      <c r="KA512" s="114"/>
      <c r="KB512" s="114"/>
      <c r="KC512" s="114"/>
      <c r="KD512" s="114"/>
      <c r="KE512" s="114"/>
      <c r="KF512" s="114"/>
      <c r="KG512" s="114"/>
      <c r="KH512" s="114"/>
      <c r="KI512" s="114"/>
      <c r="KJ512" s="114"/>
      <c r="KK512" s="114"/>
      <c r="KL512" s="114"/>
      <c r="KM512" s="114"/>
      <c r="KN512" s="114"/>
      <c r="KO512" s="114"/>
      <c r="KP512" s="114"/>
      <c r="KQ512" s="114"/>
      <c r="KR512" s="114"/>
      <c r="KS512" s="114"/>
      <c r="KT512" s="114"/>
      <c r="KU512" s="114"/>
      <c r="KV512" s="114"/>
      <c r="KW512" s="114"/>
      <c r="KX512" s="114"/>
      <c r="KY512" s="114"/>
      <c r="KZ512" s="114"/>
      <c r="LA512" s="114"/>
      <c r="LB512" s="114"/>
      <c r="LC512" s="114"/>
    </row>
    <row r="513" spans="1:315" s="139" customFormat="1" ht="25" customHeight="1">
      <c r="A513" s="137"/>
      <c r="B513" s="170"/>
      <c r="C513" s="171"/>
      <c r="D513" s="172"/>
      <c r="E513" s="173"/>
      <c r="F513" s="173"/>
      <c r="G513" s="173"/>
      <c r="H513" s="174"/>
      <c r="I513" s="137"/>
      <c r="J513" s="175" t="str">
        <f t="shared" si="22"/>
        <v/>
      </c>
      <c r="K513" s="176"/>
      <c r="L513" s="177" t="str">
        <f t="shared" si="23"/>
        <v/>
      </c>
      <c r="M513" s="176"/>
      <c r="N513" s="177" t="str">
        <f t="shared" si="24"/>
        <v/>
      </c>
      <c r="O513" s="176"/>
      <c r="P513" s="177" t="str">
        <f t="shared" si="25"/>
        <v/>
      </c>
      <c r="Q513" s="178"/>
      <c r="R513" s="137"/>
      <c r="S513" s="175" t="str">
        <f t="shared" si="26"/>
        <v/>
      </c>
      <c r="T513" s="176"/>
      <c r="U513" s="177" t="str">
        <f t="shared" si="27"/>
        <v/>
      </c>
      <c r="V513" s="176"/>
      <c r="W513" s="177" t="str">
        <f t="shared" si="28"/>
        <v/>
      </c>
      <c r="X513" s="176"/>
      <c r="Y513" s="179" t="str">
        <f t="shared" si="29"/>
        <v/>
      </c>
      <c r="Z513" s="180"/>
      <c r="AA513" s="137"/>
      <c r="AB513" s="181"/>
      <c r="AC513" s="182" t="str">
        <f t="shared" si="20"/>
        <v/>
      </c>
      <c r="AD513" s="183" t="str">
        <f t="shared" si="21"/>
        <v/>
      </c>
      <c r="AE513" s="184"/>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7"/>
      <c r="BE513" s="137"/>
      <c r="BF513" s="137"/>
      <c r="BG513" s="137"/>
      <c r="BH513" s="137"/>
      <c r="BI513" s="137"/>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CH513" s="114"/>
      <c r="CI513" s="114"/>
      <c r="CJ513" s="114"/>
      <c r="CK513" s="114"/>
      <c r="CL513" s="114"/>
      <c r="CM513" s="114"/>
      <c r="CN513" s="114"/>
      <c r="CO513" s="114"/>
      <c r="CP513" s="114"/>
      <c r="CQ513" s="114"/>
      <c r="CR513" s="114"/>
      <c r="CS513" s="114"/>
      <c r="CT513" s="114"/>
      <c r="CU513" s="114"/>
      <c r="CV513" s="11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14"/>
      <c r="EH513" s="114"/>
      <c r="EI513" s="114"/>
      <c r="EJ513" s="114"/>
      <c r="EK513" s="114"/>
      <c r="EL513" s="114"/>
      <c r="EM513" s="114"/>
      <c r="EN513" s="114"/>
      <c r="EO513" s="114"/>
      <c r="EP513" s="114"/>
      <c r="EQ513" s="114"/>
      <c r="ER513" s="114"/>
      <c r="ES513" s="114"/>
      <c r="ET513" s="114"/>
      <c r="EU513" s="114"/>
      <c r="EV513" s="114"/>
      <c r="EW513" s="114"/>
      <c r="EX513" s="114"/>
      <c r="EY513" s="114"/>
      <c r="EZ513" s="114"/>
      <c r="FA513" s="114"/>
      <c r="FB513" s="114"/>
      <c r="FC513" s="114"/>
      <c r="FD513" s="114"/>
      <c r="FE513" s="114"/>
      <c r="FF513" s="114"/>
      <c r="FG513" s="114"/>
      <c r="FH513" s="114"/>
      <c r="FI513" s="114"/>
      <c r="FJ513" s="114"/>
      <c r="FK513" s="114"/>
      <c r="FL513" s="114"/>
      <c r="FM513" s="114"/>
      <c r="FN513" s="114"/>
      <c r="FO513" s="114"/>
      <c r="FP513" s="114"/>
      <c r="FQ513" s="114"/>
      <c r="FR513" s="114"/>
      <c r="FS513" s="114"/>
      <c r="FT513" s="114"/>
      <c r="FU513" s="114"/>
      <c r="FV513" s="114"/>
      <c r="FW513" s="114"/>
      <c r="FX513" s="114"/>
      <c r="FY513" s="114"/>
      <c r="FZ513" s="114"/>
      <c r="GA513" s="114"/>
      <c r="GB513" s="114"/>
      <c r="GC513" s="114"/>
      <c r="GD513" s="114"/>
      <c r="GE513" s="114"/>
      <c r="GF513" s="114"/>
      <c r="GG513" s="114"/>
      <c r="GH513" s="114"/>
      <c r="GI513" s="114"/>
      <c r="GJ513" s="114"/>
      <c r="GK513" s="114"/>
      <c r="GL513" s="114"/>
      <c r="GM513" s="114"/>
      <c r="GN513" s="114"/>
      <c r="GO513" s="114"/>
      <c r="GP513" s="114"/>
      <c r="GQ513" s="114"/>
      <c r="GR513" s="114"/>
      <c r="GS513" s="114"/>
      <c r="GT513" s="114"/>
      <c r="GU513" s="114"/>
      <c r="GV513" s="114"/>
      <c r="GW513" s="114"/>
      <c r="GX513" s="114"/>
      <c r="GY513" s="114"/>
      <c r="GZ513" s="114"/>
      <c r="HA513" s="114"/>
      <c r="HB513" s="114"/>
      <c r="HC513" s="114"/>
      <c r="HD513" s="114"/>
      <c r="HE513" s="114"/>
      <c r="HF513" s="114"/>
      <c r="HG513" s="114"/>
      <c r="HH513" s="114"/>
      <c r="HI513" s="114"/>
      <c r="HJ513" s="114"/>
      <c r="HK513" s="114"/>
      <c r="HL513" s="114"/>
      <c r="HM513" s="114"/>
      <c r="HN513" s="114"/>
      <c r="HO513" s="114"/>
      <c r="HP513" s="114"/>
      <c r="HQ513" s="114"/>
      <c r="HR513" s="114"/>
      <c r="HS513" s="114"/>
      <c r="HT513" s="114"/>
      <c r="HU513" s="114"/>
      <c r="HV513" s="114"/>
      <c r="HW513" s="114"/>
      <c r="HX513" s="114"/>
      <c r="HY513" s="114"/>
      <c r="HZ513" s="114"/>
      <c r="IA513" s="114"/>
      <c r="IB513" s="114"/>
      <c r="IC513" s="114"/>
      <c r="ID513" s="114"/>
      <c r="IE513" s="114"/>
      <c r="IF513" s="114"/>
      <c r="IG513" s="114"/>
      <c r="IH513" s="114"/>
      <c r="II513" s="114"/>
      <c r="IJ513" s="114"/>
      <c r="IK513" s="114"/>
      <c r="IL513" s="114"/>
      <c r="IM513" s="114"/>
      <c r="IN513" s="114"/>
      <c r="IO513" s="114"/>
      <c r="IP513" s="114"/>
      <c r="IQ513" s="114"/>
      <c r="IR513" s="114"/>
      <c r="IS513" s="114"/>
      <c r="IT513" s="114"/>
      <c r="IU513" s="114"/>
      <c r="IV513" s="114"/>
      <c r="IW513" s="114"/>
      <c r="IX513" s="114"/>
      <c r="IY513" s="114"/>
      <c r="IZ513" s="114"/>
      <c r="JA513" s="114"/>
      <c r="JB513" s="114"/>
      <c r="JC513" s="114"/>
      <c r="JD513" s="114"/>
      <c r="JE513" s="114"/>
      <c r="JF513" s="114"/>
      <c r="JG513" s="114"/>
      <c r="JH513" s="114"/>
      <c r="JI513" s="114"/>
      <c r="JJ513" s="114"/>
      <c r="JK513" s="114"/>
      <c r="JL513" s="114"/>
      <c r="JM513" s="114"/>
      <c r="JN513" s="114"/>
      <c r="JO513" s="114"/>
      <c r="JP513" s="114"/>
      <c r="JQ513" s="114"/>
      <c r="JR513" s="114"/>
      <c r="JS513" s="114"/>
      <c r="JT513" s="114"/>
      <c r="JU513" s="114"/>
      <c r="JV513" s="114"/>
      <c r="JW513" s="114"/>
      <c r="JX513" s="114"/>
      <c r="JY513" s="114"/>
      <c r="JZ513" s="114"/>
      <c r="KA513" s="114"/>
      <c r="KB513" s="114"/>
      <c r="KC513" s="114"/>
      <c r="KD513" s="114"/>
      <c r="KE513" s="114"/>
      <c r="KF513" s="114"/>
      <c r="KG513" s="114"/>
      <c r="KH513" s="114"/>
      <c r="KI513" s="114"/>
      <c r="KJ513" s="114"/>
      <c r="KK513" s="114"/>
      <c r="KL513" s="114"/>
      <c r="KM513" s="114"/>
      <c r="KN513" s="114"/>
      <c r="KO513" s="114"/>
      <c r="KP513" s="114"/>
      <c r="KQ513" s="114"/>
      <c r="KR513" s="114"/>
      <c r="KS513" s="114"/>
      <c r="KT513" s="114"/>
      <c r="KU513" s="114"/>
      <c r="KV513" s="114"/>
      <c r="KW513" s="114"/>
      <c r="KX513" s="114"/>
      <c r="KY513" s="114"/>
      <c r="KZ513" s="114"/>
      <c r="LA513" s="114"/>
      <c r="LB513" s="114"/>
      <c r="LC513" s="114"/>
    </row>
    <row r="514" spans="1:315" s="139" customFormat="1" ht="25" customHeight="1">
      <c r="A514" s="137"/>
      <c r="B514" s="170"/>
      <c r="C514" s="171"/>
      <c r="D514" s="172"/>
      <c r="E514" s="173"/>
      <c r="F514" s="173"/>
      <c r="G514" s="173"/>
      <c r="H514" s="174"/>
      <c r="I514" s="137"/>
      <c r="J514" s="175" t="str">
        <f t="shared" si="22"/>
        <v/>
      </c>
      <c r="K514" s="176"/>
      <c r="L514" s="177" t="str">
        <f t="shared" si="23"/>
        <v/>
      </c>
      <c r="M514" s="176"/>
      <c r="N514" s="177" t="str">
        <f t="shared" si="24"/>
        <v/>
      </c>
      <c r="O514" s="176"/>
      <c r="P514" s="177" t="str">
        <f t="shared" si="25"/>
        <v/>
      </c>
      <c r="Q514" s="178"/>
      <c r="R514" s="137"/>
      <c r="S514" s="175" t="str">
        <f t="shared" si="26"/>
        <v/>
      </c>
      <c r="T514" s="176"/>
      <c r="U514" s="177" t="str">
        <f t="shared" si="27"/>
        <v/>
      </c>
      <c r="V514" s="176"/>
      <c r="W514" s="177" t="str">
        <f t="shared" si="28"/>
        <v/>
      </c>
      <c r="X514" s="176"/>
      <c r="Y514" s="179" t="str">
        <f t="shared" si="29"/>
        <v/>
      </c>
      <c r="Z514" s="180"/>
      <c r="AA514" s="137"/>
      <c r="AB514" s="181"/>
      <c r="AC514" s="182" t="str">
        <f t="shared" si="20"/>
        <v/>
      </c>
      <c r="AD514" s="183" t="str">
        <f t="shared" si="21"/>
        <v/>
      </c>
      <c r="AE514" s="184"/>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7"/>
      <c r="BE514" s="137"/>
      <c r="BF514" s="137"/>
      <c r="BG514" s="137"/>
      <c r="BH514" s="137"/>
      <c r="BI514" s="137"/>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CH514" s="114"/>
      <c r="CI514" s="114"/>
      <c r="CJ514" s="114"/>
      <c r="CK514" s="114"/>
      <c r="CL514" s="114"/>
      <c r="CM514" s="114"/>
      <c r="CN514" s="114"/>
      <c r="CO514" s="114"/>
      <c r="CP514" s="114"/>
      <c r="CQ514" s="114"/>
      <c r="CR514" s="114"/>
      <c r="CS514" s="114"/>
      <c r="CT514" s="114"/>
      <c r="CU514" s="114"/>
      <c r="CV514" s="11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14"/>
      <c r="EH514" s="114"/>
      <c r="EI514" s="114"/>
      <c r="EJ514" s="114"/>
      <c r="EK514" s="114"/>
      <c r="EL514" s="114"/>
      <c r="EM514" s="114"/>
      <c r="EN514" s="114"/>
      <c r="EO514" s="114"/>
      <c r="EP514" s="114"/>
      <c r="EQ514" s="114"/>
      <c r="ER514" s="114"/>
      <c r="ES514" s="114"/>
      <c r="ET514" s="114"/>
      <c r="EU514" s="114"/>
      <c r="EV514" s="114"/>
      <c r="EW514" s="114"/>
      <c r="EX514" s="114"/>
      <c r="EY514" s="114"/>
      <c r="EZ514" s="114"/>
      <c r="FA514" s="114"/>
      <c r="FB514" s="114"/>
      <c r="FC514" s="114"/>
      <c r="FD514" s="114"/>
      <c r="FE514" s="114"/>
      <c r="FF514" s="114"/>
      <c r="FG514" s="114"/>
      <c r="FH514" s="114"/>
      <c r="FI514" s="114"/>
      <c r="FJ514" s="114"/>
      <c r="FK514" s="114"/>
      <c r="FL514" s="114"/>
      <c r="FM514" s="114"/>
      <c r="FN514" s="114"/>
      <c r="FO514" s="114"/>
      <c r="FP514" s="114"/>
      <c r="FQ514" s="114"/>
      <c r="FR514" s="114"/>
      <c r="FS514" s="114"/>
      <c r="FT514" s="114"/>
      <c r="FU514" s="114"/>
      <c r="FV514" s="114"/>
      <c r="FW514" s="114"/>
      <c r="FX514" s="114"/>
      <c r="FY514" s="114"/>
      <c r="FZ514" s="114"/>
      <c r="GA514" s="114"/>
      <c r="GB514" s="114"/>
      <c r="GC514" s="114"/>
      <c r="GD514" s="114"/>
      <c r="GE514" s="114"/>
      <c r="GF514" s="114"/>
      <c r="GG514" s="114"/>
      <c r="GH514" s="114"/>
      <c r="GI514" s="114"/>
      <c r="GJ514" s="114"/>
      <c r="GK514" s="114"/>
      <c r="GL514" s="114"/>
      <c r="GM514" s="114"/>
      <c r="GN514" s="114"/>
      <c r="GO514" s="114"/>
      <c r="GP514" s="114"/>
      <c r="GQ514" s="114"/>
      <c r="GR514" s="114"/>
      <c r="GS514" s="114"/>
      <c r="GT514" s="114"/>
      <c r="GU514" s="114"/>
      <c r="GV514" s="114"/>
      <c r="GW514" s="114"/>
      <c r="GX514" s="114"/>
      <c r="GY514" s="114"/>
      <c r="GZ514" s="114"/>
      <c r="HA514" s="114"/>
      <c r="HB514" s="114"/>
      <c r="HC514" s="114"/>
      <c r="HD514" s="114"/>
      <c r="HE514" s="114"/>
      <c r="HF514" s="114"/>
      <c r="HG514" s="114"/>
      <c r="HH514" s="114"/>
      <c r="HI514" s="114"/>
      <c r="HJ514" s="114"/>
      <c r="HK514" s="114"/>
      <c r="HL514" s="114"/>
      <c r="HM514" s="114"/>
      <c r="HN514" s="114"/>
      <c r="HO514" s="114"/>
      <c r="HP514" s="114"/>
      <c r="HQ514" s="114"/>
      <c r="HR514" s="114"/>
      <c r="HS514" s="114"/>
      <c r="HT514" s="114"/>
      <c r="HU514" s="114"/>
      <c r="HV514" s="114"/>
      <c r="HW514" s="114"/>
      <c r="HX514" s="114"/>
      <c r="HY514" s="114"/>
      <c r="HZ514" s="114"/>
      <c r="IA514" s="114"/>
      <c r="IB514" s="114"/>
      <c r="IC514" s="114"/>
      <c r="ID514" s="114"/>
      <c r="IE514" s="114"/>
      <c r="IF514" s="114"/>
      <c r="IG514" s="114"/>
      <c r="IH514" s="114"/>
      <c r="II514" s="114"/>
      <c r="IJ514" s="114"/>
      <c r="IK514" s="114"/>
      <c r="IL514" s="114"/>
      <c r="IM514" s="114"/>
      <c r="IN514" s="114"/>
      <c r="IO514" s="114"/>
      <c r="IP514" s="114"/>
      <c r="IQ514" s="114"/>
      <c r="IR514" s="114"/>
      <c r="IS514" s="114"/>
      <c r="IT514" s="114"/>
      <c r="IU514" s="114"/>
      <c r="IV514" s="114"/>
      <c r="IW514" s="114"/>
      <c r="IX514" s="114"/>
      <c r="IY514" s="114"/>
      <c r="IZ514" s="114"/>
      <c r="JA514" s="114"/>
      <c r="JB514" s="114"/>
      <c r="JC514" s="114"/>
      <c r="JD514" s="114"/>
      <c r="JE514" s="114"/>
      <c r="JF514" s="114"/>
      <c r="JG514" s="114"/>
      <c r="JH514" s="114"/>
      <c r="JI514" s="114"/>
      <c r="JJ514" s="114"/>
      <c r="JK514" s="114"/>
      <c r="JL514" s="114"/>
      <c r="JM514" s="114"/>
      <c r="JN514" s="114"/>
      <c r="JO514" s="114"/>
      <c r="JP514" s="114"/>
      <c r="JQ514" s="114"/>
      <c r="JR514" s="114"/>
      <c r="JS514" s="114"/>
      <c r="JT514" s="114"/>
      <c r="JU514" s="114"/>
      <c r="JV514" s="114"/>
      <c r="JW514" s="114"/>
      <c r="JX514" s="114"/>
      <c r="JY514" s="114"/>
      <c r="JZ514" s="114"/>
      <c r="KA514" s="114"/>
      <c r="KB514" s="114"/>
      <c r="KC514" s="114"/>
      <c r="KD514" s="114"/>
      <c r="KE514" s="114"/>
      <c r="KF514" s="114"/>
      <c r="KG514" s="114"/>
      <c r="KH514" s="114"/>
      <c r="KI514" s="114"/>
      <c r="KJ514" s="114"/>
      <c r="KK514" s="114"/>
      <c r="KL514" s="114"/>
      <c r="KM514" s="114"/>
      <c r="KN514" s="114"/>
      <c r="KO514" s="114"/>
      <c r="KP514" s="114"/>
      <c r="KQ514" s="114"/>
      <c r="KR514" s="114"/>
      <c r="KS514" s="114"/>
      <c r="KT514" s="114"/>
      <c r="KU514" s="114"/>
      <c r="KV514" s="114"/>
      <c r="KW514" s="114"/>
      <c r="KX514" s="114"/>
      <c r="KY514" s="114"/>
      <c r="KZ514" s="114"/>
      <c r="LA514" s="114"/>
      <c r="LB514" s="114"/>
      <c r="LC514" s="114"/>
    </row>
    <row r="515" spans="1:315" s="139" customFormat="1" ht="25" customHeight="1">
      <c r="A515" s="137"/>
      <c r="B515" s="170"/>
      <c r="C515" s="171"/>
      <c r="D515" s="172"/>
      <c r="E515" s="173"/>
      <c r="F515" s="173"/>
      <c r="G515" s="173"/>
      <c r="H515" s="174"/>
      <c r="I515" s="137"/>
      <c r="J515" s="175" t="str">
        <f t="shared" si="22"/>
        <v/>
      </c>
      <c r="K515" s="176"/>
      <c r="L515" s="177" t="str">
        <f t="shared" si="23"/>
        <v/>
      </c>
      <c r="M515" s="176"/>
      <c r="N515" s="177" t="str">
        <f t="shared" si="24"/>
        <v/>
      </c>
      <c r="O515" s="176"/>
      <c r="P515" s="177" t="str">
        <f t="shared" si="25"/>
        <v/>
      </c>
      <c r="Q515" s="178"/>
      <c r="R515" s="137"/>
      <c r="S515" s="175" t="str">
        <f t="shared" si="26"/>
        <v/>
      </c>
      <c r="T515" s="176"/>
      <c r="U515" s="177" t="str">
        <f t="shared" si="27"/>
        <v/>
      </c>
      <c r="V515" s="176"/>
      <c r="W515" s="177" t="str">
        <f t="shared" si="28"/>
        <v/>
      </c>
      <c r="X515" s="176"/>
      <c r="Y515" s="179" t="str">
        <f t="shared" si="29"/>
        <v/>
      </c>
      <c r="Z515" s="180"/>
      <c r="AA515" s="137"/>
      <c r="AB515" s="181"/>
      <c r="AC515" s="182" t="str">
        <f t="shared" si="20"/>
        <v/>
      </c>
      <c r="AD515" s="183" t="str">
        <f t="shared" si="21"/>
        <v/>
      </c>
      <c r="AE515" s="184"/>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7"/>
      <c r="BE515" s="137"/>
      <c r="BF515" s="137"/>
      <c r="BG515" s="137"/>
      <c r="BH515" s="137"/>
      <c r="BI515" s="137"/>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CH515" s="114"/>
      <c r="CI515" s="114"/>
      <c r="CJ515" s="114"/>
      <c r="CK515" s="114"/>
      <c r="CL515" s="114"/>
      <c r="CM515" s="114"/>
      <c r="CN515" s="114"/>
      <c r="CO515" s="114"/>
      <c r="CP515" s="114"/>
      <c r="CQ515" s="114"/>
      <c r="CR515" s="114"/>
      <c r="CS515" s="114"/>
      <c r="CT515" s="114"/>
      <c r="CU515" s="114"/>
      <c r="CV515" s="11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14"/>
      <c r="EH515" s="114"/>
      <c r="EI515" s="114"/>
      <c r="EJ515" s="114"/>
      <c r="EK515" s="114"/>
      <c r="EL515" s="114"/>
      <c r="EM515" s="114"/>
      <c r="EN515" s="114"/>
      <c r="EO515" s="114"/>
      <c r="EP515" s="114"/>
      <c r="EQ515" s="114"/>
      <c r="ER515" s="114"/>
      <c r="ES515" s="114"/>
      <c r="ET515" s="114"/>
      <c r="EU515" s="114"/>
      <c r="EV515" s="114"/>
      <c r="EW515" s="114"/>
      <c r="EX515" s="114"/>
      <c r="EY515" s="114"/>
      <c r="EZ515" s="114"/>
      <c r="FA515" s="114"/>
      <c r="FB515" s="114"/>
      <c r="FC515" s="114"/>
      <c r="FD515" s="114"/>
      <c r="FE515" s="114"/>
      <c r="FF515" s="114"/>
      <c r="FG515" s="114"/>
      <c r="FH515" s="114"/>
      <c r="FI515" s="114"/>
      <c r="FJ515" s="114"/>
      <c r="FK515" s="114"/>
      <c r="FL515" s="114"/>
      <c r="FM515" s="114"/>
      <c r="FN515" s="114"/>
      <c r="FO515" s="114"/>
      <c r="FP515" s="114"/>
      <c r="FQ515" s="114"/>
      <c r="FR515" s="114"/>
      <c r="FS515" s="114"/>
      <c r="FT515" s="114"/>
      <c r="FU515" s="114"/>
      <c r="FV515" s="114"/>
      <c r="FW515" s="114"/>
      <c r="FX515" s="114"/>
      <c r="FY515" s="114"/>
      <c r="FZ515" s="114"/>
      <c r="GA515" s="114"/>
      <c r="GB515" s="114"/>
      <c r="GC515" s="114"/>
      <c r="GD515" s="114"/>
      <c r="GE515" s="114"/>
      <c r="GF515" s="114"/>
      <c r="GG515" s="114"/>
      <c r="GH515" s="114"/>
      <c r="GI515" s="114"/>
      <c r="GJ515" s="114"/>
      <c r="GK515" s="114"/>
      <c r="GL515" s="114"/>
      <c r="GM515" s="114"/>
      <c r="GN515" s="114"/>
      <c r="GO515" s="114"/>
      <c r="GP515" s="114"/>
      <c r="GQ515" s="114"/>
      <c r="GR515" s="114"/>
      <c r="GS515" s="114"/>
      <c r="GT515" s="114"/>
      <c r="GU515" s="114"/>
      <c r="GV515" s="114"/>
      <c r="GW515" s="114"/>
      <c r="GX515" s="114"/>
      <c r="GY515" s="114"/>
      <c r="GZ515" s="114"/>
      <c r="HA515" s="114"/>
      <c r="HB515" s="114"/>
      <c r="HC515" s="114"/>
      <c r="HD515" s="114"/>
      <c r="HE515" s="114"/>
      <c r="HF515" s="114"/>
      <c r="HG515" s="114"/>
      <c r="HH515" s="114"/>
      <c r="HI515" s="114"/>
      <c r="HJ515" s="114"/>
      <c r="HK515" s="114"/>
      <c r="HL515" s="114"/>
      <c r="HM515" s="114"/>
      <c r="HN515" s="114"/>
      <c r="HO515" s="114"/>
      <c r="HP515" s="114"/>
      <c r="HQ515" s="114"/>
      <c r="HR515" s="114"/>
      <c r="HS515" s="114"/>
      <c r="HT515" s="114"/>
      <c r="HU515" s="114"/>
      <c r="HV515" s="114"/>
      <c r="HW515" s="114"/>
      <c r="HX515" s="114"/>
      <c r="HY515" s="114"/>
      <c r="HZ515" s="114"/>
      <c r="IA515" s="114"/>
      <c r="IB515" s="114"/>
      <c r="IC515" s="114"/>
      <c r="ID515" s="114"/>
      <c r="IE515" s="114"/>
      <c r="IF515" s="114"/>
      <c r="IG515" s="114"/>
      <c r="IH515" s="114"/>
      <c r="II515" s="114"/>
      <c r="IJ515" s="114"/>
      <c r="IK515" s="114"/>
      <c r="IL515" s="114"/>
      <c r="IM515" s="114"/>
      <c r="IN515" s="114"/>
      <c r="IO515" s="114"/>
      <c r="IP515" s="114"/>
      <c r="IQ515" s="114"/>
      <c r="IR515" s="114"/>
      <c r="IS515" s="114"/>
      <c r="IT515" s="114"/>
      <c r="IU515" s="114"/>
      <c r="IV515" s="114"/>
      <c r="IW515" s="114"/>
      <c r="IX515" s="114"/>
      <c r="IY515" s="114"/>
      <c r="IZ515" s="114"/>
      <c r="JA515" s="114"/>
      <c r="JB515" s="114"/>
      <c r="JC515" s="114"/>
      <c r="JD515" s="114"/>
      <c r="JE515" s="114"/>
      <c r="JF515" s="114"/>
      <c r="JG515" s="114"/>
      <c r="JH515" s="114"/>
      <c r="JI515" s="114"/>
      <c r="JJ515" s="114"/>
      <c r="JK515" s="114"/>
      <c r="JL515" s="114"/>
      <c r="JM515" s="114"/>
      <c r="JN515" s="114"/>
      <c r="JO515" s="114"/>
      <c r="JP515" s="114"/>
      <c r="JQ515" s="114"/>
      <c r="JR515" s="114"/>
      <c r="JS515" s="114"/>
      <c r="JT515" s="114"/>
      <c r="JU515" s="114"/>
      <c r="JV515" s="114"/>
      <c r="JW515" s="114"/>
      <c r="JX515" s="114"/>
      <c r="JY515" s="114"/>
      <c r="JZ515" s="114"/>
      <c r="KA515" s="114"/>
      <c r="KB515" s="114"/>
      <c r="KC515" s="114"/>
      <c r="KD515" s="114"/>
      <c r="KE515" s="114"/>
      <c r="KF515" s="114"/>
      <c r="KG515" s="114"/>
      <c r="KH515" s="114"/>
      <c r="KI515" s="114"/>
      <c r="KJ515" s="114"/>
      <c r="KK515" s="114"/>
      <c r="KL515" s="114"/>
      <c r="KM515" s="114"/>
      <c r="KN515" s="114"/>
      <c r="KO515" s="114"/>
      <c r="KP515" s="114"/>
      <c r="KQ515" s="114"/>
      <c r="KR515" s="114"/>
      <c r="KS515" s="114"/>
      <c r="KT515" s="114"/>
      <c r="KU515" s="114"/>
      <c r="KV515" s="114"/>
      <c r="KW515" s="114"/>
      <c r="KX515" s="114"/>
      <c r="KY515" s="114"/>
      <c r="KZ515" s="114"/>
      <c r="LA515" s="114"/>
      <c r="LB515" s="114"/>
      <c r="LC515" s="114"/>
    </row>
    <row r="516" spans="1:315" s="139" customFormat="1" ht="25" customHeight="1">
      <c r="A516" s="137"/>
      <c r="B516" s="170"/>
      <c r="C516" s="171"/>
      <c r="D516" s="172"/>
      <c r="E516" s="173"/>
      <c r="F516" s="173"/>
      <c r="G516" s="173"/>
      <c r="H516" s="174"/>
      <c r="I516" s="137"/>
      <c r="J516" s="175" t="str">
        <f t="shared" si="22"/>
        <v/>
      </c>
      <c r="K516" s="176"/>
      <c r="L516" s="177" t="str">
        <f t="shared" si="23"/>
        <v/>
      </c>
      <c r="M516" s="176"/>
      <c r="N516" s="177" t="str">
        <f t="shared" si="24"/>
        <v/>
      </c>
      <c r="O516" s="176"/>
      <c r="P516" s="177" t="str">
        <f t="shared" si="25"/>
        <v/>
      </c>
      <c r="Q516" s="178"/>
      <c r="R516" s="137"/>
      <c r="S516" s="175" t="str">
        <f t="shared" si="26"/>
        <v/>
      </c>
      <c r="T516" s="176"/>
      <c r="U516" s="177" t="str">
        <f t="shared" si="27"/>
        <v/>
      </c>
      <c r="V516" s="176"/>
      <c r="W516" s="177" t="str">
        <f t="shared" si="28"/>
        <v/>
      </c>
      <c r="X516" s="176"/>
      <c r="Y516" s="179" t="str">
        <f t="shared" si="29"/>
        <v/>
      </c>
      <c r="Z516" s="180"/>
      <c r="AA516" s="137"/>
      <c r="AB516" s="181"/>
      <c r="AC516" s="182" t="str">
        <f t="shared" si="20"/>
        <v/>
      </c>
      <c r="AD516" s="183" t="str">
        <f t="shared" si="21"/>
        <v/>
      </c>
      <c r="AE516" s="184"/>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7"/>
      <c r="BE516" s="137"/>
      <c r="BF516" s="137"/>
      <c r="BG516" s="137"/>
      <c r="BH516" s="137"/>
      <c r="BI516" s="137"/>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4"/>
      <c r="CV516" s="114"/>
      <c r="CW516" s="114"/>
      <c r="CX516" s="114"/>
      <c r="CY516" s="114"/>
      <c r="CZ516" s="114"/>
      <c r="DA516" s="114"/>
      <c r="DB516" s="114"/>
      <c r="DC516" s="114"/>
      <c r="DD516" s="114"/>
      <c r="DE516" s="114"/>
      <c r="DF516" s="114"/>
      <c r="DG516" s="114"/>
      <c r="DH516" s="114"/>
      <c r="DI516" s="114"/>
      <c r="DJ516" s="114"/>
      <c r="DK516" s="114"/>
      <c r="DL516" s="114"/>
      <c r="DM516" s="114"/>
      <c r="DN516" s="114"/>
      <c r="DO516" s="114"/>
      <c r="DP516" s="114"/>
      <c r="DQ516" s="114"/>
      <c r="DR516" s="114"/>
      <c r="DS516" s="114"/>
      <c r="DT516" s="114"/>
      <c r="DU516" s="114"/>
      <c r="DV516" s="114"/>
      <c r="DW516" s="114"/>
      <c r="DX516" s="114"/>
      <c r="DY516" s="114"/>
      <c r="DZ516" s="114"/>
      <c r="EA516" s="114"/>
      <c r="EB516" s="114"/>
      <c r="EC516" s="114"/>
      <c r="ED516" s="114"/>
      <c r="EE516" s="114"/>
      <c r="EF516" s="114"/>
      <c r="EG516" s="114"/>
      <c r="EH516" s="114"/>
      <c r="EI516" s="114"/>
      <c r="EJ516" s="114"/>
      <c r="EK516" s="114"/>
      <c r="EL516" s="114"/>
      <c r="EM516" s="114"/>
      <c r="EN516" s="114"/>
      <c r="EO516" s="114"/>
      <c r="EP516" s="114"/>
      <c r="EQ516" s="114"/>
      <c r="ER516" s="114"/>
      <c r="ES516" s="114"/>
      <c r="ET516" s="114"/>
      <c r="EU516" s="114"/>
      <c r="EV516" s="114"/>
      <c r="EW516" s="114"/>
      <c r="EX516" s="114"/>
      <c r="EY516" s="114"/>
      <c r="EZ516" s="114"/>
      <c r="FA516" s="114"/>
      <c r="FB516" s="114"/>
      <c r="FC516" s="114"/>
      <c r="FD516" s="114"/>
      <c r="FE516" s="114"/>
      <c r="FF516" s="114"/>
      <c r="FG516" s="114"/>
      <c r="FH516" s="114"/>
      <c r="FI516" s="114"/>
      <c r="FJ516" s="114"/>
      <c r="FK516" s="114"/>
      <c r="FL516" s="114"/>
      <c r="FM516" s="114"/>
      <c r="FN516" s="114"/>
      <c r="FO516" s="114"/>
      <c r="FP516" s="114"/>
      <c r="FQ516" s="114"/>
      <c r="FR516" s="114"/>
      <c r="FS516" s="114"/>
      <c r="FT516" s="114"/>
      <c r="FU516" s="114"/>
      <c r="FV516" s="114"/>
      <c r="FW516" s="114"/>
      <c r="FX516" s="114"/>
      <c r="FY516" s="114"/>
      <c r="FZ516" s="114"/>
      <c r="GA516" s="114"/>
      <c r="GB516" s="114"/>
      <c r="GC516" s="114"/>
      <c r="GD516" s="114"/>
      <c r="GE516" s="114"/>
      <c r="GF516" s="114"/>
      <c r="GG516" s="114"/>
      <c r="GH516" s="114"/>
      <c r="GI516" s="114"/>
      <c r="GJ516" s="114"/>
      <c r="GK516" s="114"/>
      <c r="GL516" s="114"/>
      <c r="GM516" s="114"/>
      <c r="GN516" s="114"/>
      <c r="GO516" s="114"/>
      <c r="GP516" s="114"/>
      <c r="GQ516" s="114"/>
      <c r="GR516" s="114"/>
      <c r="GS516" s="114"/>
      <c r="GT516" s="114"/>
      <c r="GU516" s="114"/>
      <c r="GV516" s="114"/>
      <c r="GW516" s="114"/>
      <c r="GX516" s="114"/>
      <c r="GY516" s="114"/>
      <c r="GZ516" s="114"/>
      <c r="HA516" s="114"/>
      <c r="HB516" s="114"/>
      <c r="HC516" s="114"/>
      <c r="HD516" s="114"/>
      <c r="HE516" s="114"/>
      <c r="HF516" s="114"/>
      <c r="HG516" s="114"/>
      <c r="HH516" s="114"/>
      <c r="HI516" s="114"/>
      <c r="HJ516" s="114"/>
      <c r="HK516" s="114"/>
      <c r="HL516" s="114"/>
      <c r="HM516" s="114"/>
      <c r="HN516" s="114"/>
      <c r="HO516" s="114"/>
      <c r="HP516" s="114"/>
      <c r="HQ516" s="114"/>
      <c r="HR516" s="114"/>
      <c r="HS516" s="114"/>
      <c r="HT516" s="114"/>
      <c r="HU516" s="114"/>
      <c r="HV516" s="114"/>
      <c r="HW516" s="114"/>
      <c r="HX516" s="114"/>
      <c r="HY516" s="114"/>
      <c r="HZ516" s="114"/>
      <c r="IA516" s="114"/>
      <c r="IB516" s="114"/>
      <c r="IC516" s="114"/>
      <c r="ID516" s="114"/>
      <c r="IE516" s="114"/>
      <c r="IF516" s="114"/>
      <c r="IG516" s="114"/>
      <c r="IH516" s="114"/>
      <c r="II516" s="114"/>
      <c r="IJ516" s="114"/>
      <c r="IK516" s="114"/>
      <c r="IL516" s="114"/>
      <c r="IM516" s="114"/>
      <c r="IN516" s="114"/>
      <c r="IO516" s="114"/>
      <c r="IP516" s="114"/>
      <c r="IQ516" s="114"/>
      <c r="IR516" s="114"/>
      <c r="IS516" s="114"/>
      <c r="IT516" s="114"/>
      <c r="IU516" s="114"/>
      <c r="IV516" s="114"/>
      <c r="IW516" s="114"/>
      <c r="IX516" s="114"/>
      <c r="IY516" s="114"/>
      <c r="IZ516" s="114"/>
      <c r="JA516" s="114"/>
      <c r="JB516" s="114"/>
      <c r="JC516" s="114"/>
      <c r="JD516" s="114"/>
      <c r="JE516" s="114"/>
      <c r="JF516" s="114"/>
      <c r="JG516" s="114"/>
      <c r="JH516" s="114"/>
      <c r="JI516" s="114"/>
      <c r="JJ516" s="114"/>
      <c r="JK516" s="114"/>
      <c r="JL516" s="114"/>
      <c r="JM516" s="114"/>
      <c r="JN516" s="114"/>
      <c r="JO516" s="114"/>
      <c r="JP516" s="114"/>
      <c r="JQ516" s="114"/>
      <c r="JR516" s="114"/>
      <c r="JS516" s="114"/>
      <c r="JT516" s="114"/>
      <c r="JU516" s="114"/>
      <c r="JV516" s="114"/>
      <c r="JW516" s="114"/>
      <c r="JX516" s="114"/>
      <c r="JY516" s="114"/>
      <c r="JZ516" s="114"/>
      <c r="KA516" s="114"/>
      <c r="KB516" s="114"/>
      <c r="KC516" s="114"/>
      <c r="KD516" s="114"/>
      <c r="KE516" s="114"/>
      <c r="KF516" s="114"/>
      <c r="KG516" s="114"/>
      <c r="KH516" s="114"/>
      <c r="KI516" s="114"/>
      <c r="KJ516" s="114"/>
      <c r="KK516" s="114"/>
      <c r="KL516" s="114"/>
      <c r="KM516" s="114"/>
      <c r="KN516" s="114"/>
      <c r="KO516" s="114"/>
      <c r="KP516" s="114"/>
      <c r="KQ516" s="114"/>
      <c r="KR516" s="114"/>
      <c r="KS516" s="114"/>
      <c r="KT516" s="114"/>
      <c r="KU516" s="114"/>
      <c r="KV516" s="114"/>
      <c r="KW516" s="114"/>
      <c r="KX516" s="114"/>
      <c r="KY516" s="114"/>
      <c r="KZ516" s="114"/>
      <c r="LA516" s="114"/>
      <c r="LB516" s="114"/>
      <c r="LC516" s="114"/>
    </row>
    <row r="517" spans="1:315" s="139" customFormat="1" ht="25" customHeight="1">
      <c r="A517" s="137"/>
      <c r="B517" s="170"/>
      <c r="C517" s="171"/>
      <c r="D517" s="172"/>
      <c r="E517" s="173"/>
      <c r="F517" s="173"/>
      <c r="G517" s="173"/>
      <c r="H517" s="174"/>
      <c r="I517" s="137"/>
      <c r="J517" s="175" t="str">
        <f t="shared" si="22"/>
        <v/>
      </c>
      <c r="K517" s="176"/>
      <c r="L517" s="177" t="str">
        <f t="shared" si="23"/>
        <v/>
      </c>
      <c r="M517" s="176"/>
      <c r="N517" s="177" t="str">
        <f t="shared" si="24"/>
        <v/>
      </c>
      <c r="O517" s="176"/>
      <c r="P517" s="177" t="str">
        <f t="shared" si="25"/>
        <v/>
      </c>
      <c r="Q517" s="178"/>
      <c r="R517" s="137"/>
      <c r="S517" s="175" t="str">
        <f t="shared" si="26"/>
        <v/>
      </c>
      <c r="T517" s="176"/>
      <c r="U517" s="177" t="str">
        <f t="shared" si="27"/>
        <v/>
      </c>
      <c r="V517" s="176"/>
      <c r="W517" s="177" t="str">
        <f t="shared" si="28"/>
        <v/>
      </c>
      <c r="X517" s="176"/>
      <c r="Y517" s="179" t="str">
        <f t="shared" si="29"/>
        <v/>
      </c>
      <c r="Z517" s="180"/>
      <c r="AA517" s="137"/>
      <c r="AB517" s="181"/>
      <c r="AC517" s="182" t="str">
        <f t="shared" si="20"/>
        <v/>
      </c>
      <c r="AD517" s="183" t="str">
        <f t="shared" si="21"/>
        <v/>
      </c>
      <c r="AE517" s="184"/>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7"/>
      <c r="BE517" s="137"/>
      <c r="BF517" s="137"/>
      <c r="BG517" s="137"/>
      <c r="BH517" s="137"/>
      <c r="BI517" s="137"/>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CH517" s="114"/>
      <c r="CI517" s="114"/>
      <c r="CJ517" s="114"/>
      <c r="CK517" s="114"/>
      <c r="CL517" s="114"/>
      <c r="CM517" s="114"/>
      <c r="CN517" s="114"/>
      <c r="CO517" s="114"/>
      <c r="CP517" s="114"/>
      <c r="CQ517" s="114"/>
      <c r="CR517" s="114"/>
      <c r="CS517" s="114"/>
      <c r="CT517" s="114"/>
      <c r="CU517" s="114"/>
      <c r="CV517" s="114"/>
      <c r="CW517" s="114"/>
      <c r="CX517" s="114"/>
      <c r="CY517" s="114"/>
      <c r="CZ517" s="114"/>
      <c r="DA517" s="114"/>
      <c r="DB517" s="114"/>
      <c r="DC517" s="114"/>
      <c r="DD517" s="114"/>
      <c r="DE517" s="114"/>
      <c r="DF517" s="114"/>
      <c r="DG517" s="114"/>
      <c r="DH517" s="114"/>
      <c r="DI517" s="114"/>
      <c r="DJ517" s="114"/>
      <c r="DK517" s="114"/>
      <c r="DL517" s="114"/>
      <c r="DM517" s="114"/>
      <c r="DN517" s="114"/>
      <c r="DO517" s="114"/>
      <c r="DP517" s="114"/>
      <c r="DQ517" s="114"/>
      <c r="DR517" s="114"/>
      <c r="DS517" s="114"/>
      <c r="DT517" s="114"/>
      <c r="DU517" s="114"/>
      <c r="DV517" s="114"/>
      <c r="DW517" s="114"/>
      <c r="DX517" s="114"/>
      <c r="DY517" s="114"/>
      <c r="DZ517" s="114"/>
      <c r="EA517" s="114"/>
      <c r="EB517" s="114"/>
      <c r="EC517" s="114"/>
      <c r="ED517" s="114"/>
      <c r="EE517" s="114"/>
      <c r="EF517" s="114"/>
      <c r="EG517" s="114"/>
      <c r="EH517" s="114"/>
      <c r="EI517" s="114"/>
      <c r="EJ517" s="114"/>
      <c r="EK517" s="114"/>
      <c r="EL517" s="114"/>
      <c r="EM517" s="114"/>
      <c r="EN517" s="114"/>
      <c r="EO517" s="114"/>
      <c r="EP517" s="114"/>
      <c r="EQ517" s="114"/>
      <c r="ER517" s="114"/>
      <c r="ES517" s="114"/>
      <c r="ET517" s="114"/>
      <c r="EU517" s="114"/>
      <c r="EV517" s="114"/>
      <c r="EW517" s="114"/>
      <c r="EX517" s="114"/>
      <c r="EY517" s="114"/>
      <c r="EZ517" s="114"/>
      <c r="FA517" s="114"/>
      <c r="FB517" s="114"/>
      <c r="FC517" s="114"/>
      <c r="FD517" s="114"/>
      <c r="FE517" s="114"/>
      <c r="FF517" s="114"/>
      <c r="FG517" s="114"/>
      <c r="FH517" s="114"/>
      <c r="FI517" s="114"/>
      <c r="FJ517" s="114"/>
      <c r="FK517" s="114"/>
      <c r="FL517" s="114"/>
      <c r="FM517" s="114"/>
      <c r="FN517" s="114"/>
      <c r="FO517" s="114"/>
      <c r="FP517" s="114"/>
      <c r="FQ517" s="114"/>
      <c r="FR517" s="114"/>
      <c r="FS517" s="114"/>
      <c r="FT517" s="114"/>
      <c r="FU517" s="114"/>
      <c r="FV517" s="114"/>
      <c r="FW517" s="114"/>
      <c r="FX517" s="114"/>
      <c r="FY517" s="114"/>
      <c r="FZ517" s="114"/>
      <c r="GA517" s="114"/>
      <c r="GB517" s="114"/>
      <c r="GC517" s="114"/>
      <c r="GD517" s="114"/>
      <c r="GE517" s="114"/>
      <c r="GF517" s="114"/>
      <c r="GG517" s="114"/>
      <c r="GH517" s="114"/>
      <c r="GI517" s="114"/>
      <c r="GJ517" s="114"/>
      <c r="GK517" s="114"/>
      <c r="GL517" s="114"/>
      <c r="GM517" s="114"/>
      <c r="GN517" s="114"/>
      <c r="GO517" s="114"/>
      <c r="GP517" s="114"/>
      <c r="GQ517" s="114"/>
      <c r="GR517" s="114"/>
      <c r="GS517" s="114"/>
      <c r="GT517" s="114"/>
      <c r="GU517" s="114"/>
      <c r="GV517" s="114"/>
      <c r="GW517" s="114"/>
      <c r="GX517" s="114"/>
      <c r="GY517" s="114"/>
      <c r="GZ517" s="114"/>
      <c r="HA517" s="114"/>
      <c r="HB517" s="114"/>
      <c r="HC517" s="114"/>
      <c r="HD517" s="114"/>
      <c r="HE517" s="114"/>
      <c r="HF517" s="114"/>
      <c r="HG517" s="114"/>
      <c r="HH517" s="114"/>
      <c r="HI517" s="114"/>
      <c r="HJ517" s="114"/>
      <c r="HK517" s="114"/>
      <c r="HL517" s="114"/>
      <c r="HM517" s="114"/>
      <c r="HN517" s="114"/>
      <c r="HO517" s="114"/>
      <c r="HP517" s="114"/>
      <c r="HQ517" s="114"/>
      <c r="HR517" s="114"/>
      <c r="HS517" s="114"/>
      <c r="HT517" s="114"/>
      <c r="HU517" s="114"/>
      <c r="HV517" s="114"/>
      <c r="HW517" s="114"/>
      <c r="HX517" s="114"/>
      <c r="HY517" s="114"/>
      <c r="HZ517" s="114"/>
      <c r="IA517" s="114"/>
      <c r="IB517" s="114"/>
      <c r="IC517" s="114"/>
      <c r="ID517" s="114"/>
      <c r="IE517" s="114"/>
      <c r="IF517" s="114"/>
      <c r="IG517" s="114"/>
      <c r="IH517" s="114"/>
      <c r="II517" s="114"/>
      <c r="IJ517" s="114"/>
      <c r="IK517" s="114"/>
      <c r="IL517" s="114"/>
      <c r="IM517" s="114"/>
      <c r="IN517" s="114"/>
      <c r="IO517" s="114"/>
      <c r="IP517" s="114"/>
      <c r="IQ517" s="114"/>
      <c r="IR517" s="114"/>
      <c r="IS517" s="114"/>
      <c r="IT517" s="114"/>
      <c r="IU517" s="114"/>
      <c r="IV517" s="114"/>
      <c r="IW517" s="114"/>
      <c r="IX517" s="114"/>
      <c r="IY517" s="114"/>
      <c r="IZ517" s="114"/>
      <c r="JA517" s="114"/>
      <c r="JB517" s="114"/>
      <c r="JC517" s="114"/>
      <c r="JD517" s="114"/>
      <c r="JE517" s="114"/>
      <c r="JF517" s="114"/>
      <c r="JG517" s="114"/>
      <c r="JH517" s="114"/>
      <c r="JI517" s="114"/>
      <c r="JJ517" s="114"/>
      <c r="JK517" s="114"/>
      <c r="JL517" s="114"/>
      <c r="JM517" s="114"/>
      <c r="JN517" s="114"/>
      <c r="JO517" s="114"/>
      <c r="JP517" s="114"/>
      <c r="JQ517" s="114"/>
      <c r="JR517" s="114"/>
      <c r="JS517" s="114"/>
      <c r="JT517" s="114"/>
      <c r="JU517" s="114"/>
      <c r="JV517" s="114"/>
      <c r="JW517" s="114"/>
      <c r="JX517" s="114"/>
      <c r="JY517" s="114"/>
      <c r="JZ517" s="114"/>
      <c r="KA517" s="114"/>
      <c r="KB517" s="114"/>
      <c r="KC517" s="114"/>
      <c r="KD517" s="114"/>
      <c r="KE517" s="114"/>
      <c r="KF517" s="114"/>
      <c r="KG517" s="114"/>
      <c r="KH517" s="114"/>
      <c r="KI517" s="114"/>
      <c r="KJ517" s="114"/>
      <c r="KK517" s="114"/>
      <c r="KL517" s="114"/>
      <c r="KM517" s="114"/>
      <c r="KN517" s="114"/>
      <c r="KO517" s="114"/>
      <c r="KP517" s="114"/>
      <c r="KQ517" s="114"/>
      <c r="KR517" s="114"/>
      <c r="KS517" s="114"/>
      <c r="KT517" s="114"/>
      <c r="KU517" s="114"/>
      <c r="KV517" s="114"/>
      <c r="KW517" s="114"/>
      <c r="KX517" s="114"/>
      <c r="KY517" s="114"/>
      <c r="KZ517" s="114"/>
      <c r="LA517" s="114"/>
      <c r="LB517" s="114"/>
      <c r="LC517" s="114"/>
    </row>
    <row r="518" spans="1:315" s="139" customFormat="1" ht="25" customHeight="1">
      <c r="A518" s="137"/>
      <c r="B518" s="170"/>
      <c r="C518" s="171"/>
      <c r="D518" s="172"/>
      <c r="E518" s="173"/>
      <c r="F518" s="173"/>
      <c r="G518" s="173"/>
      <c r="H518" s="174"/>
      <c r="I518" s="137"/>
      <c r="J518" s="175" t="str">
        <f t="shared" si="22"/>
        <v/>
      </c>
      <c r="K518" s="176"/>
      <c r="L518" s="177" t="str">
        <f t="shared" si="23"/>
        <v/>
      </c>
      <c r="M518" s="176"/>
      <c r="N518" s="177" t="str">
        <f t="shared" si="24"/>
        <v/>
      </c>
      <c r="O518" s="176"/>
      <c r="P518" s="177" t="str">
        <f t="shared" si="25"/>
        <v/>
      </c>
      <c r="Q518" s="178"/>
      <c r="R518" s="137"/>
      <c r="S518" s="175" t="str">
        <f t="shared" si="26"/>
        <v/>
      </c>
      <c r="T518" s="176"/>
      <c r="U518" s="177" t="str">
        <f t="shared" si="27"/>
        <v/>
      </c>
      <c r="V518" s="176"/>
      <c r="W518" s="177" t="str">
        <f t="shared" si="28"/>
        <v/>
      </c>
      <c r="X518" s="176"/>
      <c r="Y518" s="179" t="str">
        <f t="shared" si="29"/>
        <v/>
      </c>
      <c r="Z518" s="180"/>
      <c r="AA518" s="137"/>
      <c r="AB518" s="181"/>
      <c r="AC518" s="182" t="str">
        <f t="shared" si="20"/>
        <v/>
      </c>
      <c r="AD518" s="183" t="str">
        <f t="shared" si="21"/>
        <v/>
      </c>
      <c r="AE518" s="184"/>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7"/>
      <c r="BE518" s="137"/>
      <c r="BF518" s="137"/>
      <c r="BG518" s="137"/>
      <c r="BH518" s="137"/>
      <c r="BI518" s="137"/>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c r="CQ518" s="114"/>
      <c r="CR518" s="114"/>
      <c r="CS518" s="114"/>
      <c r="CT518" s="114"/>
      <c r="CU518" s="114"/>
      <c r="CV518" s="114"/>
      <c r="CW518" s="114"/>
      <c r="CX518" s="114"/>
      <c r="CY518" s="114"/>
      <c r="CZ518" s="114"/>
      <c r="DA518" s="114"/>
      <c r="DB518" s="114"/>
      <c r="DC518" s="114"/>
      <c r="DD518" s="114"/>
      <c r="DE518" s="114"/>
      <c r="DF518" s="114"/>
      <c r="DG518" s="114"/>
      <c r="DH518" s="114"/>
      <c r="DI518" s="114"/>
      <c r="DJ518" s="114"/>
      <c r="DK518" s="114"/>
      <c r="DL518" s="114"/>
      <c r="DM518" s="114"/>
      <c r="DN518" s="114"/>
      <c r="DO518" s="114"/>
      <c r="DP518" s="114"/>
      <c r="DQ518" s="114"/>
      <c r="DR518" s="114"/>
      <c r="DS518" s="114"/>
      <c r="DT518" s="114"/>
      <c r="DU518" s="114"/>
      <c r="DV518" s="114"/>
      <c r="DW518" s="114"/>
      <c r="DX518" s="114"/>
      <c r="DY518" s="114"/>
      <c r="DZ518" s="114"/>
      <c r="EA518" s="114"/>
      <c r="EB518" s="114"/>
      <c r="EC518" s="114"/>
      <c r="ED518" s="114"/>
      <c r="EE518" s="114"/>
      <c r="EF518" s="114"/>
      <c r="EG518" s="114"/>
      <c r="EH518" s="114"/>
      <c r="EI518" s="114"/>
      <c r="EJ518" s="114"/>
      <c r="EK518" s="114"/>
      <c r="EL518" s="114"/>
      <c r="EM518" s="114"/>
      <c r="EN518" s="114"/>
      <c r="EO518" s="114"/>
      <c r="EP518" s="114"/>
      <c r="EQ518" s="114"/>
      <c r="ER518" s="114"/>
      <c r="ES518" s="114"/>
      <c r="ET518" s="114"/>
      <c r="EU518" s="114"/>
      <c r="EV518" s="114"/>
      <c r="EW518" s="114"/>
      <c r="EX518" s="114"/>
      <c r="EY518" s="114"/>
      <c r="EZ518" s="114"/>
      <c r="FA518" s="114"/>
      <c r="FB518" s="114"/>
      <c r="FC518" s="114"/>
      <c r="FD518" s="114"/>
      <c r="FE518" s="114"/>
      <c r="FF518" s="114"/>
      <c r="FG518" s="114"/>
      <c r="FH518" s="114"/>
      <c r="FI518" s="114"/>
      <c r="FJ518" s="114"/>
      <c r="FK518" s="114"/>
      <c r="FL518" s="114"/>
      <c r="FM518" s="114"/>
      <c r="FN518" s="114"/>
      <c r="FO518" s="114"/>
      <c r="FP518" s="114"/>
      <c r="FQ518" s="114"/>
      <c r="FR518" s="114"/>
      <c r="FS518" s="114"/>
      <c r="FT518" s="114"/>
      <c r="FU518" s="114"/>
      <c r="FV518" s="114"/>
      <c r="FW518" s="114"/>
      <c r="FX518" s="114"/>
      <c r="FY518" s="114"/>
      <c r="FZ518" s="114"/>
      <c r="GA518" s="114"/>
      <c r="GB518" s="114"/>
      <c r="GC518" s="114"/>
      <c r="GD518" s="114"/>
      <c r="GE518" s="114"/>
      <c r="GF518" s="114"/>
      <c r="GG518" s="114"/>
      <c r="GH518" s="114"/>
      <c r="GI518" s="114"/>
      <c r="GJ518" s="114"/>
      <c r="GK518" s="114"/>
      <c r="GL518" s="114"/>
      <c r="GM518" s="114"/>
      <c r="GN518" s="114"/>
      <c r="GO518" s="114"/>
      <c r="GP518" s="114"/>
      <c r="GQ518" s="114"/>
      <c r="GR518" s="114"/>
      <c r="GS518" s="114"/>
      <c r="GT518" s="114"/>
      <c r="GU518" s="114"/>
      <c r="GV518" s="114"/>
      <c r="GW518" s="114"/>
      <c r="GX518" s="114"/>
      <c r="GY518" s="114"/>
      <c r="GZ518" s="114"/>
      <c r="HA518" s="114"/>
      <c r="HB518" s="114"/>
      <c r="HC518" s="114"/>
      <c r="HD518" s="114"/>
      <c r="HE518" s="114"/>
      <c r="HF518" s="114"/>
      <c r="HG518" s="114"/>
      <c r="HH518" s="114"/>
      <c r="HI518" s="114"/>
      <c r="HJ518" s="114"/>
      <c r="HK518" s="114"/>
      <c r="HL518" s="114"/>
      <c r="HM518" s="114"/>
      <c r="HN518" s="114"/>
      <c r="HO518" s="114"/>
      <c r="HP518" s="114"/>
      <c r="HQ518" s="114"/>
      <c r="HR518" s="114"/>
      <c r="HS518" s="114"/>
      <c r="HT518" s="114"/>
      <c r="HU518" s="114"/>
      <c r="HV518" s="114"/>
      <c r="HW518" s="114"/>
      <c r="HX518" s="114"/>
      <c r="HY518" s="114"/>
      <c r="HZ518" s="114"/>
      <c r="IA518" s="114"/>
      <c r="IB518" s="114"/>
      <c r="IC518" s="114"/>
      <c r="ID518" s="114"/>
      <c r="IE518" s="114"/>
      <c r="IF518" s="114"/>
      <c r="IG518" s="114"/>
      <c r="IH518" s="114"/>
      <c r="II518" s="114"/>
      <c r="IJ518" s="114"/>
      <c r="IK518" s="114"/>
      <c r="IL518" s="114"/>
      <c r="IM518" s="114"/>
      <c r="IN518" s="114"/>
      <c r="IO518" s="114"/>
      <c r="IP518" s="114"/>
      <c r="IQ518" s="114"/>
      <c r="IR518" s="114"/>
      <c r="IS518" s="114"/>
      <c r="IT518" s="114"/>
      <c r="IU518" s="114"/>
      <c r="IV518" s="114"/>
      <c r="IW518" s="114"/>
      <c r="IX518" s="114"/>
      <c r="IY518" s="114"/>
      <c r="IZ518" s="114"/>
      <c r="JA518" s="114"/>
      <c r="JB518" s="114"/>
      <c r="JC518" s="114"/>
      <c r="JD518" s="114"/>
      <c r="JE518" s="114"/>
      <c r="JF518" s="114"/>
      <c r="JG518" s="114"/>
      <c r="JH518" s="114"/>
      <c r="JI518" s="114"/>
      <c r="JJ518" s="114"/>
      <c r="JK518" s="114"/>
      <c r="JL518" s="114"/>
      <c r="JM518" s="114"/>
      <c r="JN518" s="114"/>
      <c r="JO518" s="114"/>
      <c r="JP518" s="114"/>
      <c r="JQ518" s="114"/>
      <c r="JR518" s="114"/>
      <c r="JS518" s="114"/>
      <c r="JT518" s="114"/>
      <c r="JU518" s="114"/>
      <c r="JV518" s="114"/>
      <c r="JW518" s="114"/>
      <c r="JX518" s="114"/>
      <c r="JY518" s="114"/>
      <c r="JZ518" s="114"/>
      <c r="KA518" s="114"/>
      <c r="KB518" s="114"/>
      <c r="KC518" s="114"/>
      <c r="KD518" s="114"/>
      <c r="KE518" s="114"/>
      <c r="KF518" s="114"/>
      <c r="KG518" s="114"/>
      <c r="KH518" s="114"/>
      <c r="KI518" s="114"/>
      <c r="KJ518" s="114"/>
      <c r="KK518" s="114"/>
      <c r="KL518" s="114"/>
      <c r="KM518" s="114"/>
      <c r="KN518" s="114"/>
      <c r="KO518" s="114"/>
      <c r="KP518" s="114"/>
      <c r="KQ518" s="114"/>
      <c r="KR518" s="114"/>
      <c r="KS518" s="114"/>
      <c r="KT518" s="114"/>
      <c r="KU518" s="114"/>
      <c r="KV518" s="114"/>
      <c r="KW518" s="114"/>
      <c r="KX518" s="114"/>
      <c r="KY518" s="114"/>
      <c r="KZ518" s="114"/>
      <c r="LA518" s="114"/>
      <c r="LB518" s="114"/>
      <c r="LC518" s="114"/>
    </row>
    <row r="519" spans="1:315" s="139" customFormat="1" ht="25" customHeight="1">
      <c r="A519" s="137"/>
      <c r="B519" s="170"/>
      <c r="C519" s="171"/>
      <c r="D519" s="172"/>
      <c r="E519" s="173"/>
      <c r="F519" s="173"/>
      <c r="G519" s="173"/>
      <c r="H519" s="174"/>
      <c r="I519" s="137"/>
      <c r="J519" s="175" t="str">
        <f t="shared" si="22"/>
        <v/>
      </c>
      <c r="K519" s="176"/>
      <c r="L519" s="177" t="str">
        <f t="shared" si="23"/>
        <v/>
      </c>
      <c r="M519" s="176"/>
      <c r="N519" s="177" t="str">
        <f t="shared" si="24"/>
        <v/>
      </c>
      <c r="O519" s="176"/>
      <c r="P519" s="177" t="str">
        <f t="shared" si="25"/>
        <v/>
      </c>
      <c r="Q519" s="178"/>
      <c r="R519" s="137"/>
      <c r="S519" s="175" t="str">
        <f t="shared" si="26"/>
        <v/>
      </c>
      <c r="T519" s="176"/>
      <c r="U519" s="177" t="str">
        <f t="shared" si="27"/>
        <v/>
      </c>
      <c r="V519" s="176"/>
      <c r="W519" s="177" t="str">
        <f t="shared" si="28"/>
        <v/>
      </c>
      <c r="X519" s="176"/>
      <c r="Y519" s="179" t="str">
        <f t="shared" si="29"/>
        <v/>
      </c>
      <c r="Z519" s="180"/>
      <c r="AA519" s="137"/>
      <c r="AB519" s="181"/>
      <c r="AC519" s="182" t="str">
        <f t="shared" si="20"/>
        <v/>
      </c>
      <c r="AD519" s="183" t="str">
        <f t="shared" si="21"/>
        <v/>
      </c>
      <c r="AE519" s="184"/>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7"/>
      <c r="BE519" s="137"/>
      <c r="BF519" s="137"/>
      <c r="BG519" s="137"/>
      <c r="BH519" s="137"/>
      <c r="BI519" s="137"/>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c r="CO519" s="114"/>
      <c r="CP519" s="114"/>
      <c r="CQ519" s="114"/>
      <c r="CR519" s="114"/>
      <c r="CS519" s="114"/>
      <c r="CT519" s="114"/>
      <c r="CU519" s="114"/>
      <c r="CV519" s="114"/>
      <c r="CW519" s="114"/>
      <c r="CX519" s="114"/>
      <c r="CY519" s="114"/>
      <c r="CZ519" s="114"/>
      <c r="DA519" s="114"/>
      <c r="DB519" s="114"/>
      <c r="DC519" s="114"/>
      <c r="DD519" s="114"/>
      <c r="DE519" s="114"/>
      <c r="DF519" s="114"/>
      <c r="DG519" s="114"/>
      <c r="DH519" s="114"/>
      <c r="DI519" s="114"/>
      <c r="DJ519" s="114"/>
      <c r="DK519" s="114"/>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c r="EN519" s="114"/>
      <c r="EO519" s="114"/>
      <c r="EP519" s="114"/>
      <c r="EQ519" s="114"/>
      <c r="ER519" s="114"/>
      <c r="ES519" s="114"/>
      <c r="ET519" s="114"/>
      <c r="EU519" s="114"/>
      <c r="EV519" s="114"/>
      <c r="EW519" s="114"/>
      <c r="EX519" s="114"/>
      <c r="EY519" s="114"/>
      <c r="EZ519" s="114"/>
      <c r="FA519" s="114"/>
      <c r="FB519" s="114"/>
      <c r="FC519" s="114"/>
      <c r="FD519" s="114"/>
      <c r="FE519" s="114"/>
      <c r="FF519" s="114"/>
      <c r="FG519" s="114"/>
      <c r="FH519" s="114"/>
      <c r="FI519" s="114"/>
      <c r="FJ519" s="114"/>
      <c r="FK519" s="114"/>
      <c r="FL519" s="114"/>
      <c r="FM519" s="114"/>
      <c r="FN519" s="114"/>
      <c r="FO519" s="114"/>
      <c r="FP519" s="114"/>
      <c r="FQ519" s="114"/>
      <c r="FR519" s="114"/>
      <c r="FS519" s="114"/>
      <c r="FT519" s="114"/>
      <c r="FU519" s="114"/>
      <c r="FV519" s="114"/>
      <c r="FW519" s="114"/>
      <c r="FX519" s="114"/>
      <c r="FY519" s="114"/>
      <c r="FZ519" s="114"/>
      <c r="GA519" s="114"/>
      <c r="GB519" s="114"/>
      <c r="GC519" s="114"/>
      <c r="GD519" s="114"/>
      <c r="GE519" s="114"/>
      <c r="GF519" s="114"/>
      <c r="GG519" s="114"/>
      <c r="GH519" s="114"/>
      <c r="GI519" s="114"/>
      <c r="GJ519" s="114"/>
      <c r="GK519" s="114"/>
      <c r="GL519" s="114"/>
      <c r="GM519" s="114"/>
      <c r="GN519" s="114"/>
      <c r="GO519" s="114"/>
      <c r="GP519" s="114"/>
      <c r="GQ519" s="114"/>
      <c r="GR519" s="114"/>
      <c r="GS519" s="114"/>
      <c r="GT519" s="114"/>
      <c r="GU519" s="114"/>
      <c r="GV519" s="114"/>
      <c r="GW519" s="114"/>
      <c r="GX519" s="114"/>
      <c r="GY519" s="114"/>
      <c r="GZ519" s="114"/>
      <c r="HA519" s="114"/>
      <c r="HB519" s="114"/>
      <c r="HC519" s="114"/>
      <c r="HD519" s="114"/>
      <c r="HE519" s="114"/>
      <c r="HF519" s="114"/>
      <c r="HG519" s="114"/>
      <c r="HH519" s="114"/>
      <c r="HI519" s="114"/>
      <c r="HJ519" s="114"/>
      <c r="HK519" s="114"/>
      <c r="HL519" s="114"/>
      <c r="HM519" s="114"/>
      <c r="HN519" s="114"/>
      <c r="HO519" s="114"/>
      <c r="HP519" s="114"/>
      <c r="HQ519" s="114"/>
      <c r="HR519" s="114"/>
      <c r="HS519" s="114"/>
      <c r="HT519" s="114"/>
      <c r="HU519" s="114"/>
      <c r="HV519" s="114"/>
      <c r="HW519" s="114"/>
      <c r="HX519" s="114"/>
      <c r="HY519" s="114"/>
      <c r="HZ519" s="114"/>
      <c r="IA519" s="114"/>
      <c r="IB519" s="114"/>
      <c r="IC519" s="114"/>
      <c r="ID519" s="114"/>
      <c r="IE519" s="114"/>
      <c r="IF519" s="114"/>
      <c r="IG519" s="114"/>
      <c r="IH519" s="114"/>
      <c r="II519" s="114"/>
      <c r="IJ519" s="114"/>
      <c r="IK519" s="114"/>
      <c r="IL519" s="114"/>
      <c r="IM519" s="114"/>
      <c r="IN519" s="114"/>
      <c r="IO519" s="114"/>
      <c r="IP519" s="114"/>
      <c r="IQ519" s="114"/>
      <c r="IR519" s="114"/>
      <c r="IS519" s="114"/>
      <c r="IT519" s="114"/>
      <c r="IU519" s="114"/>
      <c r="IV519" s="114"/>
      <c r="IW519" s="114"/>
      <c r="IX519" s="114"/>
      <c r="IY519" s="114"/>
      <c r="IZ519" s="114"/>
      <c r="JA519" s="114"/>
      <c r="JB519" s="114"/>
      <c r="JC519" s="114"/>
      <c r="JD519" s="114"/>
      <c r="JE519" s="114"/>
      <c r="JF519" s="114"/>
      <c r="JG519" s="114"/>
      <c r="JH519" s="114"/>
      <c r="JI519" s="114"/>
      <c r="JJ519" s="114"/>
      <c r="JK519" s="114"/>
      <c r="JL519" s="114"/>
      <c r="JM519" s="114"/>
      <c r="JN519" s="114"/>
      <c r="JO519" s="114"/>
      <c r="JP519" s="114"/>
      <c r="JQ519" s="114"/>
      <c r="JR519" s="114"/>
      <c r="JS519" s="114"/>
      <c r="JT519" s="114"/>
      <c r="JU519" s="114"/>
      <c r="JV519" s="114"/>
      <c r="JW519" s="114"/>
      <c r="JX519" s="114"/>
      <c r="JY519" s="114"/>
      <c r="JZ519" s="114"/>
      <c r="KA519" s="114"/>
      <c r="KB519" s="114"/>
      <c r="KC519" s="114"/>
      <c r="KD519" s="114"/>
      <c r="KE519" s="114"/>
      <c r="KF519" s="114"/>
      <c r="KG519" s="114"/>
      <c r="KH519" s="114"/>
      <c r="KI519" s="114"/>
      <c r="KJ519" s="114"/>
      <c r="KK519" s="114"/>
      <c r="KL519" s="114"/>
      <c r="KM519" s="114"/>
      <c r="KN519" s="114"/>
      <c r="KO519" s="114"/>
      <c r="KP519" s="114"/>
      <c r="KQ519" s="114"/>
      <c r="KR519" s="114"/>
      <c r="KS519" s="114"/>
      <c r="KT519" s="114"/>
      <c r="KU519" s="114"/>
      <c r="KV519" s="114"/>
      <c r="KW519" s="114"/>
      <c r="KX519" s="114"/>
      <c r="KY519" s="114"/>
      <c r="KZ519" s="114"/>
      <c r="LA519" s="114"/>
      <c r="LB519" s="114"/>
      <c r="LC519" s="114"/>
    </row>
    <row r="520" spans="1:315" s="139" customFormat="1" ht="25" customHeight="1">
      <c r="A520" s="137"/>
      <c r="B520" s="170"/>
      <c r="C520" s="171"/>
      <c r="D520" s="172"/>
      <c r="E520" s="173"/>
      <c r="F520" s="173"/>
      <c r="G520" s="173"/>
      <c r="H520" s="174"/>
      <c r="I520" s="137"/>
      <c r="J520" s="175" t="str">
        <f t="shared" si="22"/>
        <v/>
      </c>
      <c r="K520" s="176"/>
      <c r="L520" s="177" t="str">
        <f t="shared" si="23"/>
        <v/>
      </c>
      <c r="M520" s="176"/>
      <c r="N520" s="177" t="str">
        <f t="shared" si="24"/>
        <v/>
      </c>
      <c r="O520" s="176"/>
      <c r="P520" s="177" t="str">
        <f t="shared" si="25"/>
        <v/>
      </c>
      <c r="Q520" s="178"/>
      <c r="R520" s="137"/>
      <c r="S520" s="175" t="str">
        <f t="shared" si="26"/>
        <v/>
      </c>
      <c r="T520" s="176"/>
      <c r="U520" s="177" t="str">
        <f t="shared" si="27"/>
        <v/>
      </c>
      <c r="V520" s="176"/>
      <c r="W520" s="177" t="str">
        <f t="shared" si="28"/>
        <v/>
      </c>
      <c r="X520" s="176"/>
      <c r="Y520" s="179" t="str">
        <f t="shared" si="29"/>
        <v/>
      </c>
      <c r="Z520" s="180"/>
      <c r="AA520" s="137"/>
      <c r="AB520" s="181"/>
      <c r="AC520" s="182" t="str">
        <f t="shared" si="20"/>
        <v/>
      </c>
      <c r="AD520" s="183" t="str">
        <f t="shared" si="21"/>
        <v/>
      </c>
      <c r="AE520" s="184"/>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7"/>
      <c r="BE520" s="137"/>
      <c r="BF520" s="137"/>
      <c r="BG520" s="137"/>
      <c r="BH520" s="137"/>
      <c r="BI520" s="137"/>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CH520" s="114"/>
      <c r="CI520" s="114"/>
      <c r="CJ520" s="114"/>
      <c r="CK520" s="114"/>
      <c r="CL520" s="114"/>
      <c r="CM520" s="114"/>
      <c r="CN520" s="114"/>
      <c r="CO520" s="114"/>
      <c r="CP520" s="114"/>
      <c r="CQ520" s="114"/>
      <c r="CR520" s="114"/>
      <c r="CS520" s="114"/>
      <c r="CT520" s="114"/>
      <c r="CU520" s="114"/>
      <c r="CV520" s="114"/>
      <c r="CW520" s="114"/>
      <c r="CX520" s="114"/>
      <c r="CY520" s="114"/>
      <c r="CZ520" s="114"/>
      <c r="DA520" s="114"/>
      <c r="DB520" s="114"/>
      <c r="DC520" s="114"/>
      <c r="DD520" s="114"/>
      <c r="DE520" s="114"/>
      <c r="DF520" s="114"/>
      <c r="DG520" s="114"/>
      <c r="DH520" s="114"/>
      <c r="DI520" s="114"/>
      <c r="DJ520" s="114"/>
      <c r="DK520" s="114"/>
      <c r="DL520" s="114"/>
      <c r="DM520" s="114"/>
      <c r="DN520" s="114"/>
      <c r="DO520" s="114"/>
      <c r="DP520" s="114"/>
      <c r="DQ520" s="114"/>
      <c r="DR520" s="114"/>
      <c r="DS520" s="114"/>
      <c r="DT520" s="114"/>
      <c r="DU520" s="114"/>
      <c r="DV520" s="114"/>
      <c r="DW520" s="114"/>
      <c r="DX520" s="114"/>
      <c r="DY520" s="114"/>
      <c r="DZ520" s="114"/>
      <c r="EA520" s="114"/>
      <c r="EB520" s="114"/>
      <c r="EC520" s="114"/>
      <c r="ED520" s="114"/>
      <c r="EE520" s="114"/>
      <c r="EF520" s="114"/>
      <c r="EG520" s="114"/>
      <c r="EH520" s="114"/>
      <c r="EI520" s="114"/>
      <c r="EJ520" s="114"/>
      <c r="EK520" s="114"/>
      <c r="EL520" s="114"/>
      <c r="EM520" s="114"/>
      <c r="EN520" s="114"/>
      <c r="EO520" s="114"/>
      <c r="EP520" s="114"/>
      <c r="EQ520" s="114"/>
      <c r="ER520" s="114"/>
      <c r="ES520" s="114"/>
      <c r="ET520" s="114"/>
      <c r="EU520" s="114"/>
      <c r="EV520" s="114"/>
      <c r="EW520" s="114"/>
      <c r="EX520" s="114"/>
      <c r="EY520" s="114"/>
      <c r="EZ520" s="114"/>
      <c r="FA520" s="114"/>
      <c r="FB520" s="114"/>
      <c r="FC520" s="114"/>
      <c r="FD520" s="114"/>
      <c r="FE520" s="114"/>
      <c r="FF520" s="114"/>
      <c r="FG520" s="114"/>
      <c r="FH520" s="114"/>
      <c r="FI520" s="114"/>
      <c r="FJ520" s="114"/>
      <c r="FK520" s="114"/>
      <c r="FL520" s="114"/>
      <c r="FM520" s="114"/>
      <c r="FN520" s="114"/>
      <c r="FO520" s="114"/>
      <c r="FP520" s="114"/>
      <c r="FQ520" s="114"/>
      <c r="FR520" s="114"/>
      <c r="FS520" s="114"/>
      <c r="FT520" s="114"/>
      <c r="FU520" s="114"/>
      <c r="FV520" s="114"/>
      <c r="FW520" s="114"/>
      <c r="FX520" s="114"/>
      <c r="FY520" s="114"/>
      <c r="FZ520" s="114"/>
      <c r="GA520" s="114"/>
      <c r="GB520" s="114"/>
      <c r="GC520" s="114"/>
      <c r="GD520" s="114"/>
      <c r="GE520" s="114"/>
      <c r="GF520" s="114"/>
      <c r="GG520" s="114"/>
      <c r="GH520" s="114"/>
      <c r="GI520" s="114"/>
      <c r="GJ520" s="114"/>
      <c r="GK520" s="114"/>
      <c r="GL520" s="114"/>
      <c r="GM520" s="114"/>
      <c r="GN520" s="114"/>
      <c r="GO520" s="114"/>
      <c r="GP520" s="114"/>
      <c r="GQ520" s="114"/>
      <c r="GR520" s="114"/>
      <c r="GS520" s="114"/>
      <c r="GT520" s="114"/>
      <c r="GU520" s="114"/>
      <c r="GV520" s="114"/>
      <c r="GW520" s="114"/>
      <c r="GX520" s="114"/>
      <c r="GY520" s="114"/>
      <c r="GZ520" s="114"/>
      <c r="HA520" s="114"/>
      <c r="HB520" s="114"/>
      <c r="HC520" s="114"/>
      <c r="HD520" s="114"/>
      <c r="HE520" s="114"/>
      <c r="HF520" s="114"/>
      <c r="HG520" s="114"/>
      <c r="HH520" s="114"/>
      <c r="HI520" s="114"/>
      <c r="HJ520" s="114"/>
      <c r="HK520" s="114"/>
      <c r="HL520" s="114"/>
      <c r="HM520" s="114"/>
      <c r="HN520" s="114"/>
      <c r="HO520" s="114"/>
      <c r="HP520" s="114"/>
      <c r="HQ520" s="114"/>
      <c r="HR520" s="114"/>
      <c r="HS520" s="114"/>
      <c r="HT520" s="114"/>
      <c r="HU520" s="114"/>
      <c r="HV520" s="114"/>
      <c r="HW520" s="114"/>
      <c r="HX520" s="114"/>
      <c r="HY520" s="114"/>
      <c r="HZ520" s="114"/>
      <c r="IA520" s="114"/>
      <c r="IB520" s="114"/>
      <c r="IC520" s="114"/>
      <c r="ID520" s="114"/>
      <c r="IE520" s="114"/>
      <c r="IF520" s="114"/>
      <c r="IG520" s="114"/>
      <c r="IH520" s="114"/>
      <c r="II520" s="114"/>
      <c r="IJ520" s="114"/>
      <c r="IK520" s="114"/>
      <c r="IL520" s="114"/>
      <c r="IM520" s="114"/>
      <c r="IN520" s="114"/>
      <c r="IO520" s="114"/>
      <c r="IP520" s="114"/>
      <c r="IQ520" s="114"/>
      <c r="IR520" s="114"/>
      <c r="IS520" s="114"/>
      <c r="IT520" s="114"/>
      <c r="IU520" s="114"/>
      <c r="IV520" s="114"/>
      <c r="IW520" s="114"/>
      <c r="IX520" s="114"/>
      <c r="IY520" s="114"/>
      <c r="IZ520" s="114"/>
      <c r="JA520" s="114"/>
      <c r="JB520" s="114"/>
      <c r="JC520" s="114"/>
      <c r="JD520" s="114"/>
      <c r="JE520" s="114"/>
      <c r="JF520" s="114"/>
      <c r="JG520" s="114"/>
      <c r="JH520" s="114"/>
      <c r="JI520" s="114"/>
      <c r="JJ520" s="114"/>
      <c r="JK520" s="114"/>
      <c r="JL520" s="114"/>
      <c r="JM520" s="114"/>
      <c r="JN520" s="114"/>
      <c r="JO520" s="114"/>
      <c r="JP520" s="114"/>
      <c r="JQ520" s="114"/>
      <c r="JR520" s="114"/>
      <c r="JS520" s="114"/>
      <c r="JT520" s="114"/>
      <c r="JU520" s="114"/>
      <c r="JV520" s="114"/>
      <c r="JW520" s="114"/>
      <c r="JX520" s="114"/>
      <c r="JY520" s="114"/>
      <c r="JZ520" s="114"/>
      <c r="KA520" s="114"/>
      <c r="KB520" s="114"/>
      <c r="KC520" s="114"/>
      <c r="KD520" s="114"/>
      <c r="KE520" s="114"/>
      <c r="KF520" s="114"/>
      <c r="KG520" s="114"/>
      <c r="KH520" s="114"/>
      <c r="KI520" s="114"/>
      <c r="KJ520" s="114"/>
      <c r="KK520" s="114"/>
      <c r="KL520" s="114"/>
      <c r="KM520" s="114"/>
      <c r="KN520" s="114"/>
      <c r="KO520" s="114"/>
      <c r="KP520" s="114"/>
      <c r="KQ520" s="114"/>
      <c r="KR520" s="114"/>
      <c r="KS520" s="114"/>
      <c r="KT520" s="114"/>
      <c r="KU520" s="114"/>
      <c r="KV520" s="114"/>
      <c r="KW520" s="114"/>
      <c r="KX520" s="114"/>
      <c r="KY520" s="114"/>
      <c r="KZ520" s="114"/>
      <c r="LA520" s="114"/>
      <c r="LB520" s="114"/>
      <c r="LC520" s="114"/>
    </row>
    <row r="521" spans="1:315" s="139" customFormat="1" ht="25" customHeight="1">
      <c r="A521" s="137"/>
      <c r="B521" s="170"/>
      <c r="C521" s="171"/>
      <c r="D521" s="172"/>
      <c r="E521" s="173"/>
      <c r="F521" s="173"/>
      <c r="G521" s="173"/>
      <c r="H521" s="174"/>
      <c r="I521" s="137"/>
      <c r="J521" s="175" t="str">
        <f t="shared" si="22"/>
        <v/>
      </c>
      <c r="K521" s="176"/>
      <c r="L521" s="177" t="str">
        <f t="shared" si="23"/>
        <v/>
      </c>
      <c r="M521" s="176"/>
      <c r="N521" s="177" t="str">
        <f t="shared" si="24"/>
        <v/>
      </c>
      <c r="O521" s="176"/>
      <c r="P521" s="177" t="str">
        <f t="shared" si="25"/>
        <v/>
      </c>
      <c r="Q521" s="178"/>
      <c r="R521" s="137"/>
      <c r="S521" s="175" t="str">
        <f t="shared" si="26"/>
        <v/>
      </c>
      <c r="T521" s="176"/>
      <c r="U521" s="177" t="str">
        <f t="shared" si="27"/>
        <v/>
      </c>
      <c r="V521" s="176"/>
      <c r="W521" s="177" t="str">
        <f t="shared" si="28"/>
        <v/>
      </c>
      <c r="X521" s="176"/>
      <c r="Y521" s="179" t="str">
        <f t="shared" si="29"/>
        <v/>
      </c>
      <c r="Z521" s="180"/>
      <c r="AA521" s="137"/>
      <c r="AB521" s="181"/>
      <c r="AC521" s="182" t="str">
        <f t="shared" si="20"/>
        <v/>
      </c>
      <c r="AD521" s="183" t="str">
        <f t="shared" si="21"/>
        <v/>
      </c>
      <c r="AE521" s="184"/>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7"/>
      <c r="BE521" s="137"/>
      <c r="BF521" s="137"/>
      <c r="BG521" s="137"/>
      <c r="BH521" s="137"/>
      <c r="BI521" s="137"/>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CH521" s="114"/>
      <c r="CI521" s="114"/>
      <c r="CJ521" s="114"/>
      <c r="CK521" s="114"/>
      <c r="CL521" s="114"/>
      <c r="CM521" s="114"/>
      <c r="CN521" s="114"/>
      <c r="CO521" s="114"/>
      <c r="CP521" s="114"/>
      <c r="CQ521" s="114"/>
      <c r="CR521" s="114"/>
      <c r="CS521" s="114"/>
      <c r="CT521" s="114"/>
      <c r="CU521" s="114"/>
      <c r="CV521" s="114"/>
      <c r="CW521" s="114"/>
      <c r="CX521" s="114"/>
      <c r="CY521" s="114"/>
      <c r="CZ521" s="114"/>
      <c r="DA521" s="114"/>
      <c r="DB521" s="114"/>
      <c r="DC521" s="114"/>
      <c r="DD521" s="114"/>
      <c r="DE521" s="114"/>
      <c r="DF521" s="114"/>
      <c r="DG521" s="114"/>
      <c r="DH521" s="114"/>
      <c r="DI521" s="114"/>
      <c r="DJ521" s="114"/>
      <c r="DK521" s="114"/>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14"/>
      <c r="EH521" s="114"/>
      <c r="EI521" s="114"/>
      <c r="EJ521" s="114"/>
      <c r="EK521" s="114"/>
      <c r="EL521" s="114"/>
      <c r="EM521" s="114"/>
      <c r="EN521" s="114"/>
      <c r="EO521" s="114"/>
      <c r="EP521" s="114"/>
      <c r="EQ521" s="114"/>
      <c r="ER521" s="114"/>
      <c r="ES521" s="114"/>
      <c r="ET521" s="114"/>
      <c r="EU521" s="114"/>
      <c r="EV521" s="114"/>
      <c r="EW521" s="114"/>
      <c r="EX521" s="114"/>
      <c r="EY521" s="114"/>
      <c r="EZ521" s="114"/>
      <c r="FA521" s="114"/>
      <c r="FB521" s="114"/>
      <c r="FC521" s="114"/>
      <c r="FD521" s="114"/>
      <c r="FE521" s="114"/>
      <c r="FF521" s="114"/>
      <c r="FG521" s="114"/>
      <c r="FH521" s="114"/>
      <c r="FI521" s="114"/>
      <c r="FJ521" s="114"/>
      <c r="FK521" s="114"/>
      <c r="FL521" s="114"/>
      <c r="FM521" s="114"/>
      <c r="FN521" s="114"/>
      <c r="FO521" s="114"/>
      <c r="FP521" s="114"/>
      <c r="FQ521" s="114"/>
      <c r="FR521" s="114"/>
      <c r="FS521" s="114"/>
      <c r="FT521" s="114"/>
      <c r="FU521" s="114"/>
      <c r="FV521" s="114"/>
      <c r="FW521" s="114"/>
      <c r="FX521" s="114"/>
      <c r="FY521" s="114"/>
      <c r="FZ521" s="114"/>
      <c r="GA521" s="114"/>
      <c r="GB521" s="114"/>
      <c r="GC521" s="114"/>
      <c r="GD521" s="114"/>
      <c r="GE521" s="114"/>
      <c r="GF521" s="114"/>
      <c r="GG521" s="114"/>
      <c r="GH521" s="114"/>
      <c r="GI521" s="114"/>
      <c r="GJ521" s="114"/>
      <c r="GK521" s="114"/>
      <c r="GL521" s="114"/>
      <c r="GM521" s="114"/>
      <c r="GN521" s="114"/>
      <c r="GO521" s="114"/>
      <c r="GP521" s="114"/>
      <c r="GQ521" s="114"/>
      <c r="GR521" s="114"/>
      <c r="GS521" s="114"/>
      <c r="GT521" s="114"/>
      <c r="GU521" s="114"/>
      <c r="GV521" s="114"/>
      <c r="GW521" s="114"/>
      <c r="GX521" s="114"/>
      <c r="GY521" s="114"/>
      <c r="GZ521" s="114"/>
      <c r="HA521" s="114"/>
      <c r="HB521" s="114"/>
      <c r="HC521" s="114"/>
      <c r="HD521" s="114"/>
      <c r="HE521" s="114"/>
      <c r="HF521" s="114"/>
      <c r="HG521" s="114"/>
      <c r="HH521" s="114"/>
      <c r="HI521" s="114"/>
      <c r="HJ521" s="114"/>
      <c r="HK521" s="114"/>
      <c r="HL521" s="114"/>
      <c r="HM521" s="114"/>
      <c r="HN521" s="114"/>
      <c r="HO521" s="114"/>
      <c r="HP521" s="114"/>
      <c r="HQ521" s="114"/>
      <c r="HR521" s="114"/>
      <c r="HS521" s="114"/>
      <c r="HT521" s="114"/>
      <c r="HU521" s="114"/>
      <c r="HV521" s="114"/>
      <c r="HW521" s="114"/>
      <c r="HX521" s="114"/>
      <c r="HY521" s="114"/>
      <c r="HZ521" s="114"/>
      <c r="IA521" s="114"/>
      <c r="IB521" s="114"/>
      <c r="IC521" s="114"/>
      <c r="ID521" s="114"/>
      <c r="IE521" s="114"/>
      <c r="IF521" s="114"/>
      <c r="IG521" s="114"/>
      <c r="IH521" s="114"/>
      <c r="II521" s="114"/>
      <c r="IJ521" s="114"/>
      <c r="IK521" s="114"/>
      <c r="IL521" s="114"/>
      <c r="IM521" s="114"/>
      <c r="IN521" s="114"/>
      <c r="IO521" s="114"/>
      <c r="IP521" s="114"/>
      <c r="IQ521" s="114"/>
      <c r="IR521" s="114"/>
      <c r="IS521" s="114"/>
      <c r="IT521" s="114"/>
      <c r="IU521" s="114"/>
      <c r="IV521" s="114"/>
      <c r="IW521" s="114"/>
      <c r="IX521" s="114"/>
      <c r="IY521" s="114"/>
      <c r="IZ521" s="114"/>
      <c r="JA521" s="114"/>
      <c r="JB521" s="114"/>
      <c r="JC521" s="114"/>
      <c r="JD521" s="114"/>
      <c r="JE521" s="114"/>
      <c r="JF521" s="114"/>
      <c r="JG521" s="114"/>
      <c r="JH521" s="114"/>
      <c r="JI521" s="114"/>
      <c r="JJ521" s="114"/>
      <c r="JK521" s="114"/>
      <c r="JL521" s="114"/>
      <c r="JM521" s="114"/>
      <c r="JN521" s="114"/>
      <c r="JO521" s="114"/>
      <c r="JP521" s="114"/>
      <c r="JQ521" s="114"/>
      <c r="JR521" s="114"/>
      <c r="JS521" s="114"/>
      <c r="JT521" s="114"/>
      <c r="JU521" s="114"/>
      <c r="JV521" s="114"/>
      <c r="JW521" s="114"/>
      <c r="JX521" s="114"/>
      <c r="JY521" s="114"/>
      <c r="JZ521" s="114"/>
      <c r="KA521" s="114"/>
      <c r="KB521" s="114"/>
      <c r="KC521" s="114"/>
      <c r="KD521" s="114"/>
      <c r="KE521" s="114"/>
      <c r="KF521" s="114"/>
      <c r="KG521" s="114"/>
      <c r="KH521" s="114"/>
      <c r="KI521" s="114"/>
      <c r="KJ521" s="114"/>
      <c r="KK521" s="114"/>
      <c r="KL521" s="114"/>
      <c r="KM521" s="114"/>
      <c r="KN521" s="114"/>
      <c r="KO521" s="114"/>
      <c r="KP521" s="114"/>
      <c r="KQ521" s="114"/>
      <c r="KR521" s="114"/>
      <c r="KS521" s="114"/>
      <c r="KT521" s="114"/>
      <c r="KU521" s="114"/>
      <c r="KV521" s="114"/>
      <c r="KW521" s="114"/>
      <c r="KX521" s="114"/>
      <c r="KY521" s="114"/>
      <c r="KZ521" s="114"/>
      <c r="LA521" s="114"/>
      <c r="LB521" s="114"/>
      <c r="LC521" s="114"/>
    </row>
    <row r="522" spans="1:315" s="139" customFormat="1" ht="25" customHeight="1">
      <c r="A522" s="137"/>
      <c r="B522" s="170"/>
      <c r="C522" s="171"/>
      <c r="D522" s="172"/>
      <c r="E522" s="173"/>
      <c r="F522" s="173"/>
      <c r="G522" s="173"/>
      <c r="H522" s="174"/>
      <c r="I522" s="137"/>
      <c r="J522" s="175" t="str">
        <f t="shared" si="22"/>
        <v/>
      </c>
      <c r="K522" s="176"/>
      <c r="L522" s="177" t="str">
        <f t="shared" si="23"/>
        <v/>
      </c>
      <c r="M522" s="176"/>
      <c r="N522" s="177" t="str">
        <f t="shared" si="24"/>
        <v/>
      </c>
      <c r="O522" s="176"/>
      <c r="P522" s="177" t="str">
        <f t="shared" si="25"/>
        <v/>
      </c>
      <c r="Q522" s="178"/>
      <c r="R522" s="137"/>
      <c r="S522" s="175" t="str">
        <f t="shared" si="26"/>
        <v/>
      </c>
      <c r="T522" s="176"/>
      <c r="U522" s="177" t="str">
        <f t="shared" si="27"/>
        <v/>
      </c>
      <c r="V522" s="176"/>
      <c r="W522" s="177" t="str">
        <f t="shared" si="28"/>
        <v/>
      </c>
      <c r="X522" s="176"/>
      <c r="Y522" s="179" t="str">
        <f t="shared" si="29"/>
        <v/>
      </c>
      <c r="Z522" s="180"/>
      <c r="AA522" s="137"/>
      <c r="AB522" s="181"/>
      <c r="AC522" s="182" t="str">
        <f t="shared" si="20"/>
        <v/>
      </c>
      <c r="AD522" s="183" t="str">
        <f t="shared" si="21"/>
        <v/>
      </c>
      <c r="AE522" s="184"/>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7"/>
      <c r="BE522" s="137"/>
      <c r="BF522" s="137"/>
      <c r="BG522" s="137"/>
      <c r="BH522" s="137"/>
      <c r="BI522" s="137"/>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c r="FH522" s="114"/>
      <c r="FI522" s="114"/>
      <c r="FJ522" s="114"/>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114"/>
      <c r="GM522" s="114"/>
      <c r="GN522" s="114"/>
      <c r="GO522" s="114"/>
      <c r="GP522" s="114"/>
      <c r="GQ522" s="114"/>
      <c r="GR522" s="114"/>
      <c r="GS522" s="114"/>
      <c r="GT522" s="114"/>
      <c r="GU522" s="114"/>
      <c r="GV522" s="114"/>
      <c r="GW522" s="114"/>
      <c r="GX522" s="114"/>
      <c r="GY522" s="114"/>
      <c r="GZ522" s="114"/>
      <c r="HA522" s="114"/>
      <c r="HB522" s="114"/>
      <c r="HC522" s="114"/>
      <c r="HD522" s="114"/>
      <c r="HE522" s="114"/>
      <c r="HF522" s="114"/>
      <c r="HG522" s="114"/>
      <c r="HH522" s="114"/>
      <c r="HI522" s="114"/>
      <c r="HJ522" s="114"/>
      <c r="HK522" s="114"/>
      <c r="HL522" s="114"/>
      <c r="HM522" s="114"/>
      <c r="HN522" s="114"/>
      <c r="HO522" s="114"/>
      <c r="HP522" s="114"/>
      <c r="HQ522" s="114"/>
      <c r="HR522" s="114"/>
      <c r="HS522" s="114"/>
      <c r="HT522" s="114"/>
      <c r="HU522" s="114"/>
      <c r="HV522" s="114"/>
      <c r="HW522" s="114"/>
      <c r="HX522" s="114"/>
      <c r="HY522" s="114"/>
      <c r="HZ522" s="114"/>
      <c r="IA522" s="114"/>
      <c r="IB522" s="114"/>
      <c r="IC522" s="114"/>
      <c r="ID522" s="114"/>
      <c r="IE522" s="114"/>
      <c r="IF522" s="114"/>
      <c r="IG522" s="114"/>
      <c r="IH522" s="114"/>
      <c r="II522" s="114"/>
      <c r="IJ522" s="114"/>
      <c r="IK522" s="114"/>
      <c r="IL522" s="114"/>
      <c r="IM522" s="114"/>
      <c r="IN522" s="114"/>
      <c r="IO522" s="114"/>
      <c r="IP522" s="114"/>
      <c r="IQ522" s="114"/>
      <c r="IR522" s="114"/>
      <c r="IS522" s="114"/>
      <c r="IT522" s="114"/>
      <c r="IU522" s="114"/>
      <c r="IV522" s="114"/>
      <c r="IW522" s="114"/>
      <c r="IX522" s="114"/>
      <c r="IY522" s="114"/>
      <c r="IZ522" s="114"/>
      <c r="JA522" s="114"/>
      <c r="JB522" s="114"/>
      <c r="JC522" s="114"/>
      <c r="JD522" s="114"/>
      <c r="JE522" s="114"/>
      <c r="JF522" s="114"/>
      <c r="JG522" s="114"/>
      <c r="JH522" s="114"/>
      <c r="JI522" s="114"/>
      <c r="JJ522" s="114"/>
      <c r="JK522" s="114"/>
      <c r="JL522" s="114"/>
      <c r="JM522" s="114"/>
      <c r="JN522" s="114"/>
      <c r="JO522" s="114"/>
      <c r="JP522" s="114"/>
      <c r="JQ522" s="114"/>
      <c r="JR522" s="114"/>
      <c r="JS522" s="114"/>
      <c r="JT522" s="114"/>
      <c r="JU522" s="114"/>
      <c r="JV522" s="114"/>
      <c r="JW522" s="114"/>
      <c r="JX522" s="114"/>
      <c r="JY522" s="114"/>
      <c r="JZ522" s="114"/>
      <c r="KA522" s="114"/>
      <c r="KB522" s="114"/>
      <c r="KC522" s="114"/>
      <c r="KD522" s="114"/>
      <c r="KE522" s="114"/>
      <c r="KF522" s="114"/>
      <c r="KG522" s="114"/>
      <c r="KH522" s="114"/>
      <c r="KI522" s="114"/>
      <c r="KJ522" s="114"/>
      <c r="KK522" s="114"/>
      <c r="KL522" s="114"/>
      <c r="KM522" s="114"/>
      <c r="KN522" s="114"/>
      <c r="KO522" s="114"/>
      <c r="KP522" s="114"/>
      <c r="KQ522" s="114"/>
      <c r="KR522" s="114"/>
      <c r="KS522" s="114"/>
      <c r="KT522" s="114"/>
      <c r="KU522" s="114"/>
      <c r="KV522" s="114"/>
      <c r="KW522" s="114"/>
      <c r="KX522" s="114"/>
      <c r="KY522" s="114"/>
      <c r="KZ522" s="114"/>
      <c r="LA522" s="114"/>
      <c r="LB522" s="114"/>
      <c r="LC522" s="114"/>
    </row>
    <row r="523" spans="1:315" s="139" customFormat="1" ht="25" customHeight="1">
      <c r="A523" s="137"/>
      <c r="B523" s="170"/>
      <c r="C523" s="171"/>
      <c r="D523" s="172"/>
      <c r="E523" s="173"/>
      <c r="F523" s="173"/>
      <c r="G523" s="173"/>
      <c r="H523" s="174"/>
      <c r="I523" s="137"/>
      <c r="J523" s="175" t="str">
        <f t="shared" si="22"/>
        <v/>
      </c>
      <c r="K523" s="176"/>
      <c r="L523" s="177" t="str">
        <f t="shared" si="23"/>
        <v/>
      </c>
      <c r="M523" s="176"/>
      <c r="N523" s="177" t="str">
        <f t="shared" si="24"/>
        <v/>
      </c>
      <c r="O523" s="176"/>
      <c r="P523" s="177" t="str">
        <f t="shared" si="25"/>
        <v/>
      </c>
      <c r="Q523" s="178"/>
      <c r="R523" s="137"/>
      <c r="S523" s="175" t="str">
        <f t="shared" si="26"/>
        <v/>
      </c>
      <c r="T523" s="176"/>
      <c r="U523" s="177" t="str">
        <f t="shared" si="27"/>
        <v/>
      </c>
      <c r="V523" s="176"/>
      <c r="W523" s="177" t="str">
        <f t="shared" si="28"/>
        <v/>
      </c>
      <c r="X523" s="176"/>
      <c r="Y523" s="179" t="str">
        <f t="shared" si="29"/>
        <v/>
      </c>
      <c r="Z523" s="180"/>
      <c r="AA523" s="137"/>
      <c r="AB523" s="181"/>
      <c r="AC523" s="182" t="str">
        <f t="shared" si="20"/>
        <v/>
      </c>
      <c r="AD523" s="183" t="str">
        <f t="shared" si="21"/>
        <v/>
      </c>
      <c r="AE523" s="184"/>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7"/>
      <c r="BE523" s="137"/>
      <c r="BF523" s="137"/>
      <c r="BG523" s="137"/>
      <c r="BH523" s="137"/>
      <c r="BI523" s="137"/>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CH523" s="114"/>
      <c r="CI523" s="114"/>
      <c r="CJ523" s="114"/>
      <c r="CK523" s="114"/>
      <c r="CL523" s="114"/>
      <c r="CM523" s="114"/>
      <c r="CN523" s="114"/>
      <c r="CO523" s="114"/>
      <c r="CP523" s="114"/>
      <c r="CQ523" s="114"/>
      <c r="CR523" s="114"/>
      <c r="CS523" s="114"/>
      <c r="CT523" s="114"/>
      <c r="CU523" s="114"/>
      <c r="CV523" s="114"/>
      <c r="CW523" s="114"/>
      <c r="CX523" s="114"/>
      <c r="CY523" s="114"/>
      <c r="CZ523" s="114"/>
      <c r="DA523" s="114"/>
      <c r="DB523" s="114"/>
      <c r="DC523" s="114"/>
      <c r="DD523" s="114"/>
      <c r="DE523" s="114"/>
      <c r="DF523" s="114"/>
      <c r="DG523" s="114"/>
      <c r="DH523" s="114"/>
      <c r="DI523" s="114"/>
      <c r="DJ523" s="114"/>
      <c r="DK523" s="114"/>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14"/>
      <c r="EH523" s="114"/>
      <c r="EI523" s="114"/>
      <c r="EJ523" s="114"/>
      <c r="EK523" s="114"/>
      <c r="EL523" s="114"/>
      <c r="EM523" s="114"/>
      <c r="EN523" s="114"/>
      <c r="EO523" s="114"/>
      <c r="EP523" s="114"/>
      <c r="EQ523" s="114"/>
      <c r="ER523" s="114"/>
      <c r="ES523" s="114"/>
      <c r="ET523" s="114"/>
      <c r="EU523" s="114"/>
      <c r="EV523" s="114"/>
      <c r="EW523" s="114"/>
      <c r="EX523" s="114"/>
      <c r="EY523" s="114"/>
      <c r="EZ523" s="114"/>
      <c r="FA523" s="114"/>
      <c r="FB523" s="114"/>
      <c r="FC523" s="114"/>
      <c r="FD523" s="114"/>
      <c r="FE523" s="114"/>
      <c r="FF523" s="114"/>
      <c r="FG523" s="114"/>
      <c r="FH523" s="114"/>
      <c r="FI523" s="114"/>
      <c r="FJ523" s="114"/>
      <c r="FK523" s="114"/>
      <c r="FL523" s="114"/>
      <c r="FM523" s="114"/>
      <c r="FN523" s="114"/>
      <c r="FO523" s="114"/>
      <c r="FP523" s="114"/>
      <c r="FQ523" s="114"/>
      <c r="FR523" s="114"/>
      <c r="FS523" s="114"/>
      <c r="FT523" s="114"/>
      <c r="FU523" s="114"/>
      <c r="FV523" s="114"/>
      <c r="FW523" s="114"/>
      <c r="FX523" s="114"/>
      <c r="FY523" s="114"/>
      <c r="FZ523" s="114"/>
      <c r="GA523" s="114"/>
      <c r="GB523" s="114"/>
      <c r="GC523" s="114"/>
      <c r="GD523" s="114"/>
      <c r="GE523" s="114"/>
      <c r="GF523" s="114"/>
      <c r="GG523" s="114"/>
      <c r="GH523" s="114"/>
      <c r="GI523" s="114"/>
      <c r="GJ523" s="114"/>
      <c r="GK523" s="114"/>
      <c r="GL523" s="114"/>
      <c r="GM523" s="114"/>
      <c r="GN523" s="114"/>
      <c r="GO523" s="114"/>
      <c r="GP523" s="114"/>
      <c r="GQ523" s="114"/>
      <c r="GR523" s="114"/>
      <c r="GS523" s="114"/>
      <c r="GT523" s="114"/>
      <c r="GU523" s="114"/>
      <c r="GV523" s="114"/>
      <c r="GW523" s="114"/>
      <c r="GX523" s="114"/>
      <c r="GY523" s="114"/>
      <c r="GZ523" s="114"/>
      <c r="HA523" s="114"/>
      <c r="HB523" s="114"/>
      <c r="HC523" s="114"/>
      <c r="HD523" s="114"/>
      <c r="HE523" s="114"/>
      <c r="HF523" s="114"/>
      <c r="HG523" s="114"/>
      <c r="HH523" s="114"/>
      <c r="HI523" s="114"/>
      <c r="HJ523" s="114"/>
      <c r="HK523" s="114"/>
      <c r="HL523" s="114"/>
      <c r="HM523" s="114"/>
      <c r="HN523" s="114"/>
      <c r="HO523" s="114"/>
      <c r="HP523" s="114"/>
      <c r="HQ523" s="114"/>
      <c r="HR523" s="114"/>
      <c r="HS523" s="114"/>
      <c r="HT523" s="114"/>
      <c r="HU523" s="114"/>
      <c r="HV523" s="114"/>
      <c r="HW523" s="114"/>
      <c r="HX523" s="114"/>
      <c r="HY523" s="114"/>
      <c r="HZ523" s="114"/>
      <c r="IA523" s="114"/>
      <c r="IB523" s="114"/>
      <c r="IC523" s="114"/>
      <c r="ID523" s="114"/>
      <c r="IE523" s="114"/>
      <c r="IF523" s="114"/>
      <c r="IG523" s="114"/>
      <c r="IH523" s="114"/>
      <c r="II523" s="114"/>
      <c r="IJ523" s="114"/>
      <c r="IK523" s="114"/>
      <c r="IL523" s="114"/>
      <c r="IM523" s="114"/>
      <c r="IN523" s="114"/>
      <c r="IO523" s="114"/>
      <c r="IP523" s="114"/>
      <c r="IQ523" s="114"/>
      <c r="IR523" s="114"/>
      <c r="IS523" s="114"/>
      <c r="IT523" s="114"/>
      <c r="IU523" s="114"/>
      <c r="IV523" s="114"/>
      <c r="IW523" s="114"/>
      <c r="IX523" s="114"/>
      <c r="IY523" s="114"/>
      <c r="IZ523" s="114"/>
      <c r="JA523" s="114"/>
      <c r="JB523" s="114"/>
      <c r="JC523" s="114"/>
      <c r="JD523" s="114"/>
      <c r="JE523" s="114"/>
      <c r="JF523" s="114"/>
      <c r="JG523" s="114"/>
      <c r="JH523" s="114"/>
      <c r="JI523" s="114"/>
      <c r="JJ523" s="114"/>
      <c r="JK523" s="114"/>
      <c r="JL523" s="114"/>
      <c r="JM523" s="114"/>
      <c r="JN523" s="114"/>
      <c r="JO523" s="114"/>
      <c r="JP523" s="114"/>
      <c r="JQ523" s="114"/>
      <c r="JR523" s="114"/>
      <c r="JS523" s="114"/>
      <c r="JT523" s="114"/>
      <c r="JU523" s="114"/>
      <c r="JV523" s="114"/>
      <c r="JW523" s="114"/>
      <c r="JX523" s="114"/>
      <c r="JY523" s="114"/>
      <c r="JZ523" s="114"/>
      <c r="KA523" s="114"/>
      <c r="KB523" s="114"/>
      <c r="KC523" s="114"/>
      <c r="KD523" s="114"/>
      <c r="KE523" s="114"/>
      <c r="KF523" s="114"/>
      <c r="KG523" s="114"/>
      <c r="KH523" s="114"/>
      <c r="KI523" s="114"/>
      <c r="KJ523" s="114"/>
      <c r="KK523" s="114"/>
      <c r="KL523" s="114"/>
      <c r="KM523" s="114"/>
      <c r="KN523" s="114"/>
      <c r="KO523" s="114"/>
      <c r="KP523" s="114"/>
      <c r="KQ523" s="114"/>
      <c r="KR523" s="114"/>
      <c r="KS523" s="114"/>
      <c r="KT523" s="114"/>
      <c r="KU523" s="114"/>
      <c r="KV523" s="114"/>
      <c r="KW523" s="114"/>
      <c r="KX523" s="114"/>
      <c r="KY523" s="114"/>
      <c r="KZ523" s="114"/>
      <c r="LA523" s="114"/>
      <c r="LB523" s="114"/>
      <c r="LC523" s="114"/>
    </row>
    <row r="524" spans="1:315" s="139" customFormat="1" ht="25" customHeight="1">
      <c r="A524" s="137"/>
      <c r="B524" s="170"/>
      <c r="C524" s="171"/>
      <c r="D524" s="172"/>
      <c r="E524" s="173"/>
      <c r="F524" s="173"/>
      <c r="G524" s="173"/>
      <c r="H524" s="174"/>
      <c r="I524" s="137"/>
      <c r="J524" s="175" t="str">
        <f t="shared" si="22"/>
        <v/>
      </c>
      <c r="K524" s="176"/>
      <c r="L524" s="177" t="str">
        <f t="shared" si="23"/>
        <v/>
      </c>
      <c r="M524" s="176"/>
      <c r="N524" s="177" t="str">
        <f t="shared" si="24"/>
        <v/>
      </c>
      <c r="O524" s="176"/>
      <c r="P524" s="177" t="str">
        <f t="shared" si="25"/>
        <v/>
      </c>
      <c r="Q524" s="178"/>
      <c r="R524" s="137"/>
      <c r="S524" s="175" t="str">
        <f t="shared" si="26"/>
        <v/>
      </c>
      <c r="T524" s="176"/>
      <c r="U524" s="177" t="str">
        <f t="shared" si="27"/>
        <v/>
      </c>
      <c r="V524" s="176"/>
      <c r="W524" s="177" t="str">
        <f t="shared" si="28"/>
        <v/>
      </c>
      <c r="X524" s="176"/>
      <c r="Y524" s="179" t="str">
        <f t="shared" si="29"/>
        <v/>
      </c>
      <c r="Z524" s="180"/>
      <c r="AA524" s="137"/>
      <c r="AB524" s="181"/>
      <c r="AC524" s="182" t="str">
        <f t="shared" si="20"/>
        <v/>
      </c>
      <c r="AD524" s="183" t="str">
        <f t="shared" si="21"/>
        <v/>
      </c>
      <c r="AE524" s="184"/>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7"/>
      <c r="BE524" s="137"/>
      <c r="BF524" s="137"/>
      <c r="BG524" s="137"/>
      <c r="BH524" s="137"/>
      <c r="BI524" s="137"/>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CH524" s="114"/>
      <c r="CI524" s="114"/>
      <c r="CJ524" s="114"/>
      <c r="CK524" s="114"/>
      <c r="CL524" s="114"/>
      <c r="CM524" s="114"/>
      <c r="CN524" s="114"/>
      <c r="CO524" s="114"/>
      <c r="CP524" s="114"/>
      <c r="CQ524" s="114"/>
      <c r="CR524" s="114"/>
      <c r="CS524" s="114"/>
      <c r="CT524" s="114"/>
      <c r="CU524" s="114"/>
      <c r="CV524" s="114"/>
      <c r="CW524" s="114"/>
      <c r="CX524" s="114"/>
      <c r="CY524" s="114"/>
      <c r="CZ524" s="114"/>
      <c r="DA524" s="114"/>
      <c r="DB524" s="114"/>
      <c r="DC524" s="114"/>
      <c r="DD524" s="114"/>
      <c r="DE524" s="114"/>
      <c r="DF524" s="114"/>
      <c r="DG524" s="114"/>
      <c r="DH524" s="114"/>
      <c r="DI524" s="114"/>
      <c r="DJ524" s="114"/>
      <c r="DK524" s="114"/>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14"/>
      <c r="EH524" s="114"/>
      <c r="EI524" s="114"/>
      <c r="EJ524" s="114"/>
      <c r="EK524" s="114"/>
      <c r="EL524" s="114"/>
      <c r="EM524" s="114"/>
      <c r="EN524" s="114"/>
      <c r="EO524" s="114"/>
      <c r="EP524" s="114"/>
      <c r="EQ524" s="114"/>
      <c r="ER524" s="114"/>
      <c r="ES524" s="114"/>
      <c r="ET524" s="114"/>
      <c r="EU524" s="114"/>
      <c r="EV524" s="114"/>
      <c r="EW524" s="114"/>
      <c r="EX524" s="114"/>
      <c r="EY524" s="114"/>
      <c r="EZ524" s="114"/>
      <c r="FA524" s="114"/>
      <c r="FB524" s="114"/>
      <c r="FC524" s="114"/>
      <c r="FD524" s="114"/>
      <c r="FE524" s="114"/>
      <c r="FF524" s="114"/>
      <c r="FG524" s="114"/>
      <c r="FH524" s="114"/>
      <c r="FI524" s="114"/>
      <c r="FJ524" s="114"/>
      <c r="FK524" s="114"/>
      <c r="FL524" s="114"/>
      <c r="FM524" s="114"/>
      <c r="FN524" s="114"/>
      <c r="FO524" s="114"/>
      <c r="FP524" s="114"/>
      <c r="FQ524" s="114"/>
      <c r="FR524" s="114"/>
      <c r="FS524" s="114"/>
      <c r="FT524" s="114"/>
      <c r="FU524" s="114"/>
      <c r="FV524" s="114"/>
      <c r="FW524" s="114"/>
      <c r="FX524" s="114"/>
      <c r="FY524" s="114"/>
      <c r="FZ524" s="114"/>
      <c r="GA524" s="114"/>
      <c r="GB524" s="114"/>
      <c r="GC524" s="114"/>
      <c r="GD524" s="114"/>
      <c r="GE524" s="114"/>
      <c r="GF524" s="114"/>
      <c r="GG524" s="114"/>
      <c r="GH524" s="114"/>
      <c r="GI524" s="114"/>
      <c r="GJ524" s="114"/>
      <c r="GK524" s="114"/>
      <c r="GL524" s="114"/>
      <c r="GM524" s="114"/>
      <c r="GN524" s="114"/>
      <c r="GO524" s="114"/>
      <c r="GP524" s="114"/>
      <c r="GQ524" s="114"/>
      <c r="GR524" s="114"/>
      <c r="GS524" s="114"/>
      <c r="GT524" s="114"/>
      <c r="GU524" s="114"/>
      <c r="GV524" s="114"/>
      <c r="GW524" s="114"/>
      <c r="GX524" s="114"/>
      <c r="GY524" s="114"/>
      <c r="GZ524" s="114"/>
      <c r="HA524" s="114"/>
      <c r="HB524" s="114"/>
      <c r="HC524" s="114"/>
      <c r="HD524" s="114"/>
      <c r="HE524" s="114"/>
      <c r="HF524" s="114"/>
      <c r="HG524" s="114"/>
      <c r="HH524" s="114"/>
      <c r="HI524" s="114"/>
      <c r="HJ524" s="114"/>
      <c r="HK524" s="114"/>
      <c r="HL524" s="114"/>
      <c r="HM524" s="114"/>
      <c r="HN524" s="114"/>
      <c r="HO524" s="114"/>
      <c r="HP524" s="114"/>
      <c r="HQ524" s="114"/>
      <c r="HR524" s="114"/>
      <c r="HS524" s="114"/>
      <c r="HT524" s="114"/>
      <c r="HU524" s="114"/>
      <c r="HV524" s="114"/>
      <c r="HW524" s="114"/>
      <c r="HX524" s="114"/>
      <c r="HY524" s="114"/>
      <c r="HZ524" s="114"/>
      <c r="IA524" s="114"/>
      <c r="IB524" s="114"/>
      <c r="IC524" s="114"/>
      <c r="ID524" s="114"/>
      <c r="IE524" s="114"/>
      <c r="IF524" s="114"/>
      <c r="IG524" s="114"/>
      <c r="IH524" s="114"/>
      <c r="II524" s="114"/>
      <c r="IJ524" s="114"/>
      <c r="IK524" s="114"/>
      <c r="IL524" s="114"/>
      <c r="IM524" s="114"/>
      <c r="IN524" s="114"/>
      <c r="IO524" s="114"/>
      <c r="IP524" s="114"/>
      <c r="IQ524" s="114"/>
      <c r="IR524" s="114"/>
      <c r="IS524" s="114"/>
      <c r="IT524" s="114"/>
      <c r="IU524" s="114"/>
      <c r="IV524" s="114"/>
      <c r="IW524" s="114"/>
      <c r="IX524" s="114"/>
      <c r="IY524" s="114"/>
      <c r="IZ524" s="114"/>
      <c r="JA524" s="114"/>
      <c r="JB524" s="114"/>
      <c r="JC524" s="114"/>
      <c r="JD524" s="114"/>
      <c r="JE524" s="114"/>
      <c r="JF524" s="114"/>
      <c r="JG524" s="114"/>
      <c r="JH524" s="114"/>
      <c r="JI524" s="114"/>
      <c r="JJ524" s="114"/>
      <c r="JK524" s="114"/>
      <c r="JL524" s="114"/>
      <c r="JM524" s="114"/>
      <c r="JN524" s="114"/>
      <c r="JO524" s="114"/>
      <c r="JP524" s="114"/>
      <c r="JQ524" s="114"/>
      <c r="JR524" s="114"/>
      <c r="JS524" s="114"/>
      <c r="JT524" s="114"/>
      <c r="JU524" s="114"/>
      <c r="JV524" s="114"/>
      <c r="JW524" s="114"/>
      <c r="JX524" s="114"/>
      <c r="JY524" s="114"/>
      <c r="JZ524" s="114"/>
      <c r="KA524" s="114"/>
      <c r="KB524" s="114"/>
      <c r="KC524" s="114"/>
      <c r="KD524" s="114"/>
      <c r="KE524" s="114"/>
      <c r="KF524" s="114"/>
      <c r="KG524" s="114"/>
      <c r="KH524" s="114"/>
      <c r="KI524" s="114"/>
      <c r="KJ524" s="114"/>
      <c r="KK524" s="114"/>
      <c r="KL524" s="114"/>
      <c r="KM524" s="114"/>
      <c r="KN524" s="114"/>
      <c r="KO524" s="114"/>
      <c r="KP524" s="114"/>
      <c r="KQ524" s="114"/>
      <c r="KR524" s="114"/>
      <c r="KS524" s="114"/>
      <c r="KT524" s="114"/>
      <c r="KU524" s="114"/>
      <c r="KV524" s="114"/>
      <c r="KW524" s="114"/>
      <c r="KX524" s="114"/>
      <c r="KY524" s="114"/>
      <c r="KZ524" s="114"/>
      <c r="LA524" s="114"/>
      <c r="LB524" s="114"/>
      <c r="LC524" s="114"/>
    </row>
    <row r="525" spans="1:315" s="139" customFormat="1" ht="25" customHeight="1">
      <c r="A525" s="137"/>
      <c r="B525" s="170"/>
      <c r="C525" s="171"/>
      <c r="D525" s="172"/>
      <c r="E525" s="173"/>
      <c r="F525" s="173"/>
      <c r="G525" s="173"/>
      <c r="H525" s="174"/>
      <c r="I525" s="137"/>
      <c r="J525" s="175" t="str">
        <f t="shared" si="22"/>
        <v/>
      </c>
      <c r="K525" s="176"/>
      <c r="L525" s="177" t="str">
        <f t="shared" si="23"/>
        <v/>
      </c>
      <c r="M525" s="176"/>
      <c r="N525" s="177" t="str">
        <f t="shared" si="24"/>
        <v/>
      </c>
      <c r="O525" s="176"/>
      <c r="P525" s="177" t="str">
        <f t="shared" si="25"/>
        <v/>
      </c>
      <c r="Q525" s="178"/>
      <c r="R525" s="137"/>
      <c r="S525" s="175" t="str">
        <f t="shared" si="26"/>
        <v/>
      </c>
      <c r="T525" s="176"/>
      <c r="U525" s="177" t="str">
        <f t="shared" si="27"/>
        <v/>
      </c>
      <c r="V525" s="176"/>
      <c r="W525" s="177" t="str">
        <f t="shared" si="28"/>
        <v/>
      </c>
      <c r="X525" s="176"/>
      <c r="Y525" s="179" t="str">
        <f t="shared" si="29"/>
        <v/>
      </c>
      <c r="Z525" s="180"/>
      <c r="AA525" s="137"/>
      <c r="AB525" s="181"/>
      <c r="AC525" s="182" t="str">
        <f t="shared" si="20"/>
        <v/>
      </c>
      <c r="AD525" s="183" t="str">
        <f t="shared" si="21"/>
        <v/>
      </c>
      <c r="AE525" s="184"/>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7"/>
      <c r="BE525" s="137"/>
      <c r="BF525" s="137"/>
      <c r="BG525" s="137"/>
      <c r="BH525" s="137"/>
      <c r="BI525" s="137"/>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114"/>
      <c r="CR525" s="114"/>
      <c r="CS525" s="114"/>
      <c r="CT525" s="114"/>
      <c r="CU525" s="114"/>
      <c r="CV525" s="11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c r="EV525" s="114"/>
      <c r="EW525" s="114"/>
      <c r="EX525" s="114"/>
      <c r="EY525" s="114"/>
      <c r="EZ525" s="114"/>
      <c r="FA525" s="114"/>
      <c r="FB525" s="114"/>
      <c r="FC525" s="114"/>
      <c r="FD525" s="114"/>
      <c r="FE525" s="114"/>
      <c r="FF525" s="114"/>
      <c r="FG525" s="114"/>
      <c r="FH525" s="114"/>
      <c r="FI525" s="114"/>
      <c r="FJ525" s="114"/>
      <c r="FK525" s="114"/>
      <c r="FL525" s="114"/>
      <c r="FM525" s="114"/>
      <c r="FN525" s="114"/>
      <c r="FO525" s="114"/>
      <c r="FP525" s="114"/>
      <c r="FQ525" s="114"/>
      <c r="FR525" s="114"/>
      <c r="FS525" s="114"/>
      <c r="FT525" s="114"/>
      <c r="FU525" s="114"/>
      <c r="FV525" s="114"/>
      <c r="FW525" s="114"/>
      <c r="FX525" s="114"/>
      <c r="FY525" s="114"/>
      <c r="FZ525" s="114"/>
      <c r="GA525" s="114"/>
      <c r="GB525" s="114"/>
      <c r="GC525" s="114"/>
      <c r="GD525" s="114"/>
      <c r="GE525" s="114"/>
      <c r="GF525" s="114"/>
      <c r="GG525" s="114"/>
      <c r="GH525" s="114"/>
      <c r="GI525" s="114"/>
      <c r="GJ525" s="114"/>
      <c r="GK525" s="114"/>
      <c r="GL525" s="114"/>
      <c r="GM525" s="114"/>
      <c r="GN525" s="114"/>
      <c r="GO525" s="114"/>
      <c r="GP525" s="114"/>
      <c r="GQ525" s="114"/>
      <c r="GR525" s="114"/>
      <c r="GS525" s="114"/>
      <c r="GT525" s="114"/>
      <c r="GU525" s="114"/>
      <c r="GV525" s="114"/>
      <c r="GW525" s="114"/>
      <c r="GX525" s="114"/>
      <c r="GY525" s="114"/>
      <c r="GZ525" s="114"/>
      <c r="HA525" s="114"/>
      <c r="HB525" s="114"/>
      <c r="HC525" s="114"/>
      <c r="HD525" s="114"/>
      <c r="HE525" s="114"/>
      <c r="HF525" s="114"/>
      <c r="HG525" s="114"/>
      <c r="HH525" s="114"/>
      <c r="HI525" s="114"/>
      <c r="HJ525" s="114"/>
      <c r="HK525" s="114"/>
      <c r="HL525" s="114"/>
      <c r="HM525" s="114"/>
      <c r="HN525" s="114"/>
      <c r="HO525" s="114"/>
      <c r="HP525" s="114"/>
      <c r="HQ525" s="114"/>
      <c r="HR525" s="114"/>
      <c r="HS525" s="114"/>
      <c r="HT525" s="114"/>
      <c r="HU525" s="114"/>
      <c r="HV525" s="114"/>
      <c r="HW525" s="114"/>
      <c r="HX525" s="114"/>
      <c r="HY525" s="114"/>
      <c r="HZ525" s="114"/>
      <c r="IA525" s="114"/>
      <c r="IB525" s="114"/>
      <c r="IC525" s="114"/>
      <c r="ID525" s="114"/>
      <c r="IE525" s="114"/>
      <c r="IF525" s="114"/>
      <c r="IG525" s="114"/>
      <c r="IH525" s="114"/>
      <c r="II525" s="114"/>
      <c r="IJ525" s="114"/>
      <c r="IK525" s="114"/>
      <c r="IL525" s="114"/>
      <c r="IM525" s="114"/>
      <c r="IN525" s="114"/>
      <c r="IO525" s="114"/>
      <c r="IP525" s="114"/>
      <c r="IQ525" s="114"/>
      <c r="IR525" s="114"/>
      <c r="IS525" s="114"/>
      <c r="IT525" s="114"/>
      <c r="IU525" s="114"/>
      <c r="IV525" s="114"/>
      <c r="IW525" s="114"/>
      <c r="IX525" s="114"/>
      <c r="IY525" s="114"/>
      <c r="IZ525" s="114"/>
      <c r="JA525" s="114"/>
      <c r="JB525" s="114"/>
      <c r="JC525" s="114"/>
      <c r="JD525" s="114"/>
      <c r="JE525" s="114"/>
      <c r="JF525" s="114"/>
      <c r="JG525" s="114"/>
      <c r="JH525" s="114"/>
      <c r="JI525" s="114"/>
      <c r="JJ525" s="114"/>
      <c r="JK525" s="114"/>
      <c r="JL525" s="114"/>
      <c r="JM525" s="114"/>
      <c r="JN525" s="114"/>
      <c r="JO525" s="114"/>
      <c r="JP525" s="114"/>
      <c r="JQ525" s="114"/>
      <c r="JR525" s="114"/>
      <c r="JS525" s="114"/>
      <c r="JT525" s="114"/>
      <c r="JU525" s="114"/>
      <c r="JV525" s="114"/>
      <c r="JW525" s="114"/>
      <c r="JX525" s="114"/>
      <c r="JY525" s="114"/>
      <c r="JZ525" s="114"/>
      <c r="KA525" s="114"/>
      <c r="KB525" s="114"/>
      <c r="KC525" s="114"/>
      <c r="KD525" s="114"/>
      <c r="KE525" s="114"/>
      <c r="KF525" s="114"/>
      <c r="KG525" s="114"/>
      <c r="KH525" s="114"/>
      <c r="KI525" s="114"/>
      <c r="KJ525" s="114"/>
      <c r="KK525" s="114"/>
      <c r="KL525" s="114"/>
      <c r="KM525" s="114"/>
      <c r="KN525" s="114"/>
      <c r="KO525" s="114"/>
      <c r="KP525" s="114"/>
      <c r="KQ525" s="114"/>
      <c r="KR525" s="114"/>
      <c r="KS525" s="114"/>
      <c r="KT525" s="114"/>
      <c r="KU525" s="114"/>
      <c r="KV525" s="114"/>
      <c r="KW525" s="114"/>
      <c r="KX525" s="114"/>
      <c r="KY525" s="114"/>
      <c r="KZ525" s="114"/>
      <c r="LA525" s="114"/>
      <c r="LB525" s="114"/>
      <c r="LC525" s="114"/>
    </row>
    <row r="526" spans="1:315" s="139" customFormat="1" ht="25" customHeight="1">
      <c r="A526" s="137"/>
      <c r="B526" s="170"/>
      <c r="C526" s="171"/>
      <c r="D526" s="172"/>
      <c r="E526" s="173"/>
      <c r="F526" s="173"/>
      <c r="G526" s="173"/>
      <c r="H526" s="174"/>
      <c r="I526" s="137"/>
      <c r="J526" s="175" t="str">
        <f t="shared" si="22"/>
        <v/>
      </c>
      <c r="K526" s="176"/>
      <c r="L526" s="177" t="str">
        <f t="shared" si="23"/>
        <v/>
      </c>
      <c r="M526" s="176"/>
      <c r="N526" s="177" t="str">
        <f t="shared" si="24"/>
        <v/>
      </c>
      <c r="O526" s="176"/>
      <c r="P526" s="177" t="str">
        <f t="shared" si="25"/>
        <v/>
      </c>
      <c r="Q526" s="178"/>
      <c r="R526" s="137"/>
      <c r="S526" s="175" t="str">
        <f t="shared" si="26"/>
        <v/>
      </c>
      <c r="T526" s="176"/>
      <c r="U526" s="177" t="str">
        <f t="shared" si="27"/>
        <v/>
      </c>
      <c r="V526" s="176"/>
      <c r="W526" s="177" t="str">
        <f t="shared" si="28"/>
        <v/>
      </c>
      <c r="X526" s="176"/>
      <c r="Y526" s="179" t="str">
        <f t="shared" si="29"/>
        <v/>
      </c>
      <c r="Z526" s="180"/>
      <c r="AA526" s="137"/>
      <c r="AB526" s="181"/>
      <c r="AC526" s="182" t="str">
        <f t="shared" si="20"/>
        <v/>
      </c>
      <c r="AD526" s="183" t="str">
        <f t="shared" si="21"/>
        <v/>
      </c>
      <c r="AE526" s="184"/>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7"/>
      <c r="BE526" s="137"/>
      <c r="BF526" s="137"/>
      <c r="BG526" s="137"/>
      <c r="BH526" s="137"/>
      <c r="BI526" s="137"/>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CH526" s="114"/>
      <c r="CI526" s="114"/>
      <c r="CJ526" s="114"/>
      <c r="CK526" s="114"/>
      <c r="CL526" s="114"/>
      <c r="CM526" s="114"/>
      <c r="CN526" s="114"/>
      <c r="CO526" s="114"/>
      <c r="CP526" s="114"/>
      <c r="CQ526" s="114"/>
      <c r="CR526" s="114"/>
      <c r="CS526" s="114"/>
      <c r="CT526" s="114"/>
      <c r="CU526" s="114"/>
      <c r="CV526" s="114"/>
      <c r="CW526" s="114"/>
      <c r="CX526" s="114"/>
      <c r="CY526" s="114"/>
      <c r="CZ526" s="114"/>
      <c r="DA526" s="114"/>
      <c r="DB526" s="114"/>
      <c r="DC526" s="114"/>
      <c r="DD526" s="114"/>
      <c r="DE526" s="114"/>
      <c r="DF526" s="114"/>
      <c r="DG526" s="114"/>
      <c r="DH526" s="114"/>
      <c r="DI526" s="114"/>
      <c r="DJ526" s="114"/>
      <c r="DK526" s="114"/>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14"/>
      <c r="EH526" s="114"/>
      <c r="EI526" s="114"/>
      <c r="EJ526" s="114"/>
      <c r="EK526" s="114"/>
      <c r="EL526" s="114"/>
      <c r="EM526" s="114"/>
      <c r="EN526" s="114"/>
      <c r="EO526" s="114"/>
      <c r="EP526" s="114"/>
      <c r="EQ526" s="114"/>
      <c r="ER526" s="114"/>
      <c r="ES526" s="114"/>
      <c r="ET526" s="114"/>
      <c r="EU526" s="114"/>
      <c r="EV526" s="114"/>
      <c r="EW526" s="114"/>
      <c r="EX526" s="114"/>
      <c r="EY526" s="114"/>
      <c r="EZ526" s="114"/>
      <c r="FA526" s="114"/>
      <c r="FB526" s="114"/>
      <c r="FC526" s="114"/>
      <c r="FD526" s="114"/>
      <c r="FE526" s="114"/>
      <c r="FF526" s="114"/>
      <c r="FG526" s="114"/>
      <c r="FH526" s="114"/>
      <c r="FI526" s="114"/>
      <c r="FJ526" s="114"/>
      <c r="FK526" s="114"/>
      <c r="FL526" s="114"/>
      <c r="FM526" s="114"/>
      <c r="FN526" s="114"/>
      <c r="FO526" s="114"/>
      <c r="FP526" s="114"/>
      <c r="FQ526" s="114"/>
      <c r="FR526" s="114"/>
      <c r="FS526" s="114"/>
      <c r="FT526" s="114"/>
      <c r="FU526" s="114"/>
      <c r="FV526" s="114"/>
      <c r="FW526" s="114"/>
      <c r="FX526" s="114"/>
      <c r="FY526" s="114"/>
      <c r="FZ526" s="114"/>
      <c r="GA526" s="114"/>
      <c r="GB526" s="114"/>
      <c r="GC526" s="114"/>
      <c r="GD526" s="114"/>
      <c r="GE526" s="114"/>
      <c r="GF526" s="114"/>
      <c r="GG526" s="114"/>
      <c r="GH526" s="114"/>
      <c r="GI526" s="114"/>
      <c r="GJ526" s="114"/>
      <c r="GK526" s="114"/>
      <c r="GL526" s="114"/>
      <c r="GM526" s="114"/>
      <c r="GN526" s="114"/>
      <c r="GO526" s="114"/>
      <c r="GP526" s="114"/>
      <c r="GQ526" s="114"/>
      <c r="GR526" s="114"/>
      <c r="GS526" s="114"/>
      <c r="GT526" s="114"/>
      <c r="GU526" s="114"/>
      <c r="GV526" s="114"/>
      <c r="GW526" s="114"/>
      <c r="GX526" s="114"/>
      <c r="GY526" s="114"/>
      <c r="GZ526" s="114"/>
      <c r="HA526" s="114"/>
      <c r="HB526" s="114"/>
      <c r="HC526" s="114"/>
      <c r="HD526" s="114"/>
      <c r="HE526" s="114"/>
      <c r="HF526" s="114"/>
      <c r="HG526" s="114"/>
      <c r="HH526" s="114"/>
      <c r="HI526" s="114"/>
      <c r="HJ526" s="114"/>
      <c r="HK526" s="114"/>
      <c r="HL526" s="114"/>
      <c r="HM526" s="114"/>
      <c r="HN526" s="114"/>
      <c r="HO526" s="114"/>
      <c r="HP526" s="114"/>
      <c r="HQ526" s="114"/>
      <c r="HR526" s="114"/>
      <c r="HS526" s="114"/>
      <c r="HT526" s="114"/>
      <c r="HU526" s="114"/>
      <c r="HV526" s="114"/>
      <c r="HW526" s="114"/>
      <c r="HX526" s="114"/>
      <c r="HY526" s="114"/>
      <c r="HZ526" s="114"/>
      <c r="IA526" s="114"/>
      <c r="IB526" s="114"/>
      <c r="IC526" s="114"/>
      <c r="ID526" s="114"/>
      <c r="IE526" s="114"/>
      <c r="IF526" s="114"/>
      <c r="IG526" s="114"/>
      <c r="IH526" s="114"/>
      <c r="II526" s="114"/>
      <c r="IJ526" s="114"/>
      <c r="IK526" s="114"/>
      <c r="IL526" s="114"/>
      <c r="IM526" s="114"/>
      <c r="IN526" s="114"/>
      <c r="IO526" s="114"/>
      <c r="IP526" s="114"/>
      <c r="IQ526" s="114"/>
      <c r="IR526" s="114"/>
      <c r="IS526" s="114"/>
      <c r="IT526" s="114"/>
      <c r="IU526" s="114"/>
      <c r="IV526" s="114"/>
      <c r="IW526" s="114"/>
      <c r="IX526" s="114"/>
      <c r="IY526" s="114"/>
      <c r="IZ526" s="114"/>
      <c r="JA526" s="114"/>
      <c r="JB526" s="114"/>
      <c r="JC526" s="114"/>
      <c r="JD526" s="114"/>
      <c r="JE526" s="114"/>
      <c r="JF526" s="114"/>
      <c r="JG526" s="114"/>
      <c r="JH526" s="114"/>
      <c r="JI526" s="114"/>
      <c r="JJ526" s="114"/>
      <c r="JK526" s="114"/>
      <c r="JL526" s="114"/>
      <c r="JM526" s="114"/>
      <c r="JN526" s="114"/>
      <c r="JO526" s="114"/>
      <c r="JP526" s="114"/>
      <c r="JQ526" s="114"/>
      <c r="JR526" s="114"/>
      <c r="JS526" s="114"/>
      <c r="JT526" s="114"/>
      <c r="JU526" s="114"/>
      <c r="JV526" s="114"/>
      <c r="JW526" s="114"/>
      <c r="JX526" s="114"/>
      <c r="JY526" s="114"/>
      <c r="JZ526" s="114"/>
      <c r="KA526" s="114"/>
      <c r="KB526" s="114"/>
      <c r="KC526" s="114"/>
      <c r="KD526" s="114"/>
      <c r="KE526" s="114"/>
      <c r="KF526" s="114"/>
      <c r="KG526" s="114"/>
      <c r="KH526" s="114"/>
      <c r="KI526" s="114"/>
      <c r="KJ526" s="114"/>
      <c r="KK526" s="114"/>
      <c r="KL526" s="114"/>
      <c r="KM526" s="114"/>
      <c r="KN526" s="114"/>
      <c r="KO526" s="114"/>
      <c r="KP526" s="114"/>
      <c r="KQ526" s="114"/>
      <c r="KR526" s="114"/>
      <c r="KS526" s="114"/>
      <c r="KT526" s="114"/>
      <c r="KU526" s="114"/>
      <c r="KV526" s="114"/>
      <c r="KW526" s="114"/>
      <c r="KX526" s="114"/>
      <c r="KY526" s="114"/>
      <c r="KZ526" s="114"/>
      <c r="LA526" s="114"/>
      <c r="LB526" s="114"/>
      <c r="LC526" s="114"/>
    </row>
    <row r="527" spans="1:315" s="139" customFormat="1" ht="25" customHeight="1">
      <c r="A527" s="137"/>
      <c r="B527" s="170"/>
      <c r="C527" s="171"/>
      <c r="D527" s="172"/>
      <c r="E527" s="173"/>
      <c r="F527" s="173"/>
      <c r="G527" s="173"/>
      <c r="H527" s="174"/>
      <c r="I527" s="137"/>
      <c r="J527" s="175" t="str">
        <f t="shared" si="22"/>
        <v/>
      </c>
      <c r="K527" s="176"/>
      <c r="L527" s="177" t="str">
        <f t="shared" si="23"/>
        <v/>
      </c>
      <c r="M527" s="176"/>
      <c r="N527" s="177" t="str">
        <f t="shared" si="24"/>
        <v/>
      </c>
      <c r="O527" s="176"/>
      <c r="P527" s="177" t="str">
        <f t="shared" si="25"/>
        <v/>
      </c>
      <c r="Q527" s="178"/>
      <c r="R527" s="137"/>
      <c r="S527" s="175" t="str">
        <f t="shared" si="26"/>
        <v/>
      </c>
      <c r="T527" s="176"/>
      <c r="U527" s="177" t="str">
        <f t="shared" si="27"/>
        <v/>
      </c>
      <c r="V527" s="176"/>
      <c r="W527" s="177" t="str">
        <f t="shared" si="28"/>
        <v/>
      </c>
      <c r="X527" s="176"/>
      <c r="Y527" s="179" t="str">
        <f t="shared" si="29"/>
        <v/>
      </c>
      <c r="Z527" s="180"/>
      <c r="AA527" s="137"/>
      <c r="AB527" s="181"/>
      <c r="AC527" s="182" t="str">
        <f t="shared" si="20"/>
        <v/>
      </c>
      <c r="AD527" s="183" t="str">
        <f t="shared" si="21"/>
        <v/>
      </c>
      <c r="AE527" s="184"/>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7"/>
      <c r="BE527" s="137"/>
      <c r="BF527" s="137"/>
      <c r="BG527" s="137"/>
      <c r="BH527" s="137"/>
      <c r="BI527" s="137"/>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CH527" s="114"/>
      <c r="CI527" s="114"/>
      <c r="CJ527" s="114"/>
      <c r="CK527" s="114"/>
      <c r="CL527" s="114"/>
      <c r="CM527" s="114"/>
      <c r="CN527" s="114"/>
      <c r="CO527" s="114"/>
      <c r="CP527" s="114"/>
      <c r="CQ527" s="114"/>
      <c r="CR527" s="114"/>
      <c r="CS527" s="114"/>
      <c r="CT527" s="114"/>
      <c r="CU527" s="114"/>
      <c r="CV527" s="114"/>
      <c r="CW527" s="114"/>
      <c r="CX527" s="114"/>
      <c r="CY527" s="114"/>
      <c r="CZ527" s="114"/>
      <c r="DA527" s="114"/>
      <c r="DB527" s="114"/>
      <c r="DC527" s="114"/>
      <c r="DD527" s="114"/>
      <c r="DE527" s="114"/>
      <c r="DF527" s="114"/>
      <c r="DG527" s="114"/>
      <c r="DH527" s="114"/>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14"/>
      <c r="EH527" s="114"/>
      <c r="EI527" s="114"/>
      <c r="EJ527" s="114"/>
      <c r="EK527" s="114"/>
      <c r="EL527" s="114"/>
      <c r="EM527" s="114"/>
      <c r="EN527" s="114"/>
      <c r="EO527" s="114"/>
      <c r="EP527" s="114"/>
      <c r="EQ527" s="114"/>
      <c r="ER527" s="114"/>
      <c r="ES527" s="114"/>
      <c r="ET527" s="114"/>
      <c r="EU527" s="114"/>
      <c r="EV527" s="114"/>
      <c r="EW527" s="114"/>
      <c r="EX527" s="114"/>
      <c r="EY527" s="114"/>
      <c r="EZ527" s="114"/>
      <c r="FA527" s="114"/>
      <c r="FB527" s="114"/>
      <c r="FC527" s="114"/>
      <c r="FD527" s="114"/>
      <c r="FE527" s="114"/>
      <c r="FF527" s="114"/>
      <c r="FG527" s="114"/>
      <c r="FH527" s="114"/>
      <c r="FI527" s="114"/>
      <c r="FJ527" s="114"/>
      <c r="FK527" s="114"/>
      <c r="FL527" s="114"/>
      <c r="FM527" s="114"/>
      <c r="FN527" s="114"/>
      <c r="FO527" s="114"/>
      <c r="FP527" s="114"/>
      <c r="FQ527" s="114"/>
      <c r="FR527" s="114"/>
      <c r="FS527" s="114"/>
      <c r="FT527" s="114"/>
      <c r="FU527" s="114"/>
      <c r="FV527" s="114"/>
      <c r="FW527" s="114"/>
      <c r="FX527" s="114"/>
      <c r="FY527" s="114"/>
      <c r="FZ527" s="114"/>
      <c r="GA527" s="114"/>
      <c r="GB527" s="114"/>
      <c r="GC527" s="114"/>
      <c r="GD527" s="114"/>
      <c r="GE527" s="114"/>
      <c r="GF527" s="114"/>
      <c r="GG527" s="114"/>
      <c r="GH527" s="114"/>
      <c r="GI527" s="114"/>
      <c r="GJ527" s="114"/>
      <c r="GK527" s="114"/>
      <c r="GL527" s="114"/>
      <c r="GM527" s="114"/>
      <c r="GN527" s="114"/>
      <c r="GO527" s="114"/>
      <c r="GP527" s="114"/>
      <c r="GQ527" s="114"/>
      <c r="GR527" s="114"/>
      <c r="GS527" s="114"/>
      <c r="GT527" s="114"/>
      <c r="GU527" s="114"/>
      <c r="GV527" s="114"/>
      <c r="GW527" s="114"/>
      <c r="GX527" s="114"/>
      <c r="GY527" s="114"/>
      <c r="GZ527" s="114"/>
      <c r="HA527" s="114"/>
      <c r="HB527" s="114"/>
      <c r="HC527" s="114"/>
      <c r="HD527" s="114"/>
      <c r="HE527" s="114"/>
      <c r="HF527" s="114"/>
      <c r="HG527" s="114"/>
      <c r="HH527" s="114"/>
      <c r="HI527" s="114"/>
      <c r="HJ527" s="114"/>
      <c r="HK527" s="114"/>
      <c r="HL527" s="114"/>
      <c r="HM527" s="114"/>
      <c r="HN527" s="114"/>
      <c r="HO527" s="114"/>
      <c r="HP527" s="114"/>
      <c r="HQ527" s="114"/>
      <c r="HR527" s="114"/>
      <c r="HS527" s="114"/>
      <c r="HT527" s="114"/>
      <c r="HU527" s="114"/>
      <c r="HV527" s="114"/>
      <c r="HW527" s="114"/>
      <c r="HX527" s="114"/>
      <c r="HY527" s="114"/>
      <c r="HZ527" s="114"/>
      <c r="IA527" s="114"/>
      <c r="IB527" s="114"/>
      <c r="IC527" s="114"/>
      <c r="ID527" s="114"/>
      <c r="IE527" s="114"/>
      <c r="IF527" s="114"/>
      <c r="IG527" s="114"/>
      <c r="IH527" s="114"/>
      <c r="II527" s="114"/>
      <c r="IJ527" s="114"/>
      <c r="IK527" s="114"/>
      <c r="IL527" s="114"/>
      <c r="IM527" s="114"/>
      <c r="IN527" s="114"/>
      <c r="IO527" s="114"/>
      <c r="IP527" s="114"/>
      <c r="IQ527" s="114"/>
      <c r="IR527" s="114"/>
      <c r="IS527" s="114"/>
      <c r="IT527" s="114"/>
      <c r="IU527" s="114"/>
      <c r="IV527" s="114"/>
      <c r="IW527" s="114"/>
      <c r="IX527" s="114"/>
      <c r="IY527" s="114"/>
      <c r="IZ527" s="114"/>
      <c r="JA527" s="114"/>
      <c r="JB527" s="114"/>
      <c r="JC527" s="114"/>
      <c r="JD527" s="114"/>
      <c r="JE527" s="114"/>
      <c r="JF527" s="114"/>
      <c r="JG527" s="114"/>
      <c r="JH527" s="114"/>
      <c r="JI527" s="114"/>
      <c r="JJ527" s="114"/>
      <c r="JK527" s="114"/>
      <c r="JL527" s="114"/>
      <c r="JM527" s="114"/>
      <c r="JN527" s="114"/>
      <c r="JO527" s="114"/>
      <c r="JP527" s="114"/>
      <c r="JQ527" s="114"/>
      <c r="JR527" s="114"/>
      <c r="JS527" s="114"/>
      <c r="JT527" s="114"/>
      <c r="JU527" s="114"/>
      <c r="JV527" s="114"/>
      <c r="JW527" s="114"/>
      <c r="JX527" s="114"/>
      <c r="JY527" s="114"/>
      <c r="JZ527" s="114"/>
      <c r="KA527" s="114"/>
      <c r="KB527" s="114"/>
      <c r="KC527" s="114"/>
      <c r="KD527" s="114"/>
      <c r="KE527" s="114"/>
      <c r="KF527" s="114"/>
      <c r="KG527" s="114"/>
      <c r="KH527" s="114"/>
      <c r="KI527" s="114"/>
      <c r="KJ527" s="114"/>
      <c r="KK527" s="114"/>
      <c r="KL527" s="114"/>
      <c r="KM527" s="114"/>
      <c r="KN527" s="114"/>
      <c r="KO527" s="114"/>
      <c r="KP527" s="114"/>
      <c r="KQ527" s="114"/>
      <c r="KR527" s="114"/>
      <c r="KS527" s="114"/>
      <c r="KT527" s="114"/>
      <c r="KU527" s="114"/>
      <c r="KV527" s="114"/>
      <c r="KW527" s="114"/>
      <c r="KX527" s="114"/>
      <c r="KY527" s="114"/>
      <c r="KZ527" s="114"/>
      <c r="LA527" s="114"/>
      <c r="LB527" s="114"/>
      <c r="LC527" s="114"/>
    </row>
    <row r="528" spans="1:315" s="139" customFormat="1" ht="25" customHeight="1">
      <c r="A528" s="137"/>
      <c r="B528" s="170"/>
      <c r="C528" s="171"/>
      <c r="D528" s="172"/>
      <c r="E528" s="173"/>
      <c r="F528" s="173"/>
      <c r="G528" s="173"/>
      <c r="H528" s="174"/>
      <c r="I528" s="137"/>
      <c r="J528" s="175" t="str">
        <f t="shared" si="22"/>
        <v/>
      </c>
      <c r="K528" s="176"/>
      <c r="L528" s="177" t="str">
        <f t="shared" si="23"/>
        <v/>
      </c>
      <c r="M528" s="176"/>
      <c r="N528" s="177" t="str">
        <f t="shared" si="24"/>
        <v/>
      </c>
      <c r="O528" s="176"/>
      <c r="P528" s="177" t="str">
        <f t="shared" si="25"/>
        <v/>
      </c>
      <c r="Q528" s="178"/>
      <c r="R528" s="137"/>
      <c r="S528" s="175" t="str">
        <f t="shared" si="26"/>
        <v/>
      </c>
      <c r="T528" s="176"/>
      <c r="U528" s="177" t="str">
        <f t="shared" si="27"/>
        <v/>
      </c>
      <c r="V528" s="176"/>
      <c r="W528" s="177" t="str">
        <f t="shared" si="28"/>
        <v/>
      </c>
      <c r="X528" s="176"/>
      <c r="Y528" s="179" t="str">
        <f t="shared" si="29"/>
        <v/>
      </c>
      <c r="Z528" s="180"/>
      <c r="AA528" s="137"/>
      <c r="AB528" s="181"/>
      <c r="AC528" s="182" t="str">
        <f t="shared" si="20"/>
        <v/>
      </c>
      <c r="AD528" s="183" t="str">
        <f t="shared" si="21"/>
        <v/>
      </c>
      <c r="AE528" s="184"/>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7"/>
      <c r="BE528" s="137"/>
      <c r="BF528" s="137"/>
      <c r="BG528" s="137"/>
      <c r="BH528" s="137"/>
      <c r="BI528" s="137"/>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c r="EV528" s="114"/>
      <c r="EW528" s="114"/>
      <c r="EX528" s="114"/>
      <c r="EY528" s="114"/>
      <c r="EZ528" s="114"/>
      <c r="FA528" s="114"/>
      <c r="FB528" s="114"/>
      <c r="FC528" s="114"/>
      <c r="FD528" s="114"/>
      <c r="FE528" s="114"/>
      <c r="FF528" s="114"/>
      <c r="FG528" s="114"/>
      <c r="FH528" s="114"/>
      <c r="FI528" s="114"/>
      <c r="FJ528" s="114"/>
      <c r="FK528" s="114"/>
      <c r="FL528" s="114"/>
      <c r="FM528" s="114"/>
      <c r="FN528" s="114"/>
      <c r="FO528" s="114"/>
      <c r="FP528" s="114"/>
      <c r="FQ528" s="114"/>
      <c r="FR528" s="114"/>
      <c r="FS528" s="114"/>
      <c r="FT528" s="114"/>
      <c r="FU528" s="114"/>
      <c r="FV528" s="114"/>
      <c r="FW528" s="114"/>
      <c r="FX528" s="114"/>
      <c r="FY528" s="114"/>
      <c r="FZ528" s="114"/>
      <c r="GA528" s="114"/>
      <c r="GB528" s="114"/>
      <c r="GC528" s="114"/>
      <c r="GD528" s="114"/>
      <c r="GE528" s="114"/>
      <c r="GF528" s="114"/>
      <c r="GG528" s="114"/>
      <c r="GH528" s="114"/>
      <c r="GI528" s="114"/>
      <c r="GJ528" s="114"/>
      <c r="GK528" s="114"/>
      <c r="GL528" s="114"/>
      <c r="GM528" s="114"/>
      <c r="GN528" s="114"/>
      <c r="GO528" s="114"/>
      <c r="GP528" s="114"/>
      <c r="GQ528" s="114"/>
      <c r="GR528" s="114"/>
      <c r="GS528" s="114"/>
      <c r="GT528" s="114"/>
      <c r="GU528" s="114"/>
      <c r="GV528" s="114"/>
      <c r="GW528" s="114"/>
      <c r="GX528" s="114"/>
      <c r="GY528" s="114"/>
      <c r="GZ528" s="114"/>
      <c r="HA528" s="114"/>
      <c r="HB528" s="114"/>
      <c r="HC528" s="114"/>
      <c r="HD528" s="114"/>
      <c r="HE528" s="114"/>
      <c r="HF528" s="114"/>
      <c r="HG528" s="114"/>
      <c r="HH528" s="114"/>
      <c r="HI528" s="114"/>
      <c r="HJ528" s="114"/>
      <c r="HK528" s="114"/>
      <c r="HL528" s="114"/>
      <c r="HM528" s="114"/>
      <c r="HN528" s="114"/>
      <c r="HO528" s="114"/>
      <c r="HP528" s="114"/>
      <c r="HQ528" s="114"/>
      <c r="HR528" s="114"/>
      <c r="HS528" s="114"/>
      <c r="HT528" s="114"/>
      <c r="HU528" s="114"/>
      <c r="HV528" s="114"/>
      <c r="HW528" s="114"/>
      <c r="HX528" s="114"/>
      <c r="HY528" s="114"/>
      <c r="HZ528" s="114"/>
      <c r="IA528" s="114"/>
      <c r="IB528" s="114"/>
      <c r="IC528" s="114"/>
      <c r="ID528" s="114"/>
      <c r="IE528" s="114"/>
      <c r="IF528" s="114"/>
      <c r="IG528" s="114"/>
      <c r="IH528" s="114"/>
      <c r="II528" s="114"/>
      <c r="IJ528" s="114"/>
      <c r="IK528" s="114"/>
      <c r="IL528" s="114"/>
      <c r="IM528" s="114"/>
      <c r="IN528" s="114"/>
      <c r="IO528" s="114"/>
      <c r="IP528" s="114"/>
      <c r="IQ528" s="114"/>
      <c r="IR528" s="114"/>
      <c r="IS528" s="114"/>
      <c r="IT528" s="114"/>
      <c r="IU528" s="114"/>
      <c r="IV528" s="114"/>
      <c r="IW528" s="114"/>
      <c r="IX528" s="114"/>
      <c r="IY528" s="114"/>
      <c r="IZ528" s="114"/>
      <c r="JA528" s="114"/>
      <c r="JB528" s="114"/>
      <c r="JC528" s="114"/>
      <c r="JD528" s="114"/>
      <c r="JE528" s="114"/>
      <c r="JF528" s="114"/>
      <c r="JG528" s="114"/>
      <c r="JH528" s="114"/>
      <c r="JI528" s="114"/>
      <c r="JJ528" s="114"/>
      <c r="JK528" s="114"/>
      <c r="JL528" s="114"/>
      <c r="JM528" s="114"/>
      <c r="JN528" s="114"/>
      <c r="JO528" s="114"/>
      <c r="JP528" s="114"/>
      <c r="JQ528" s="114"/>
      <c r="JR528" s="114"/>
      <c r="JS528" s="114"/>
      <c r="JT528" s="114"/>
      <c r="JU528" s="114"/>
      <c r="JV528" s="114"/>
      <c r="JW528" s="114"/>
      <c r="JX528" s="114"/>
      <c r="JY528" s="114"/>
      <c r="JZ528" s="114"/>
      <c r="KA528" s="114"/>
      <c r="KB528" s="114"/>
      <c r="KC528" s="114"/>
      <c r="KD528" s="114"/>
      <c r="KE528" s="114"/>
      <c r="KF528" s="114"/>
      <c r="KG528" s="114"/>
      <c r="KH528" s="114"/>
      <c r="KI528" s="114"/>
      <c r="KJ528" s="114"/>
      <c r="KK528" s="114"/>
      <c r="KL528" s="114"/>
      <c r="KM528" s="114"/>
      <c r="KN528" s="114"/>
      <c r="KO528" s="114"/>
      <c r="KP528" s="114"/>
      <c r="KQ528" s="114"/>
      <c r="KR528" s="114"/>
      <c r="KS528" s="114"/>
      <c r="KT528" s="114"/>
      <c r="KU528" s="114"/>
      <c r="KV528" s="114"/>
      <c r="KW528" s="114"/>
      <c r="KX528" s="114"/>
      <c r="KY528" s="114"/>
      <c r="KZ528" s="114"/>
      <c r="LA528" s="114"/>
      <c r="LB528" s="114"/>
      <c r="LC528" s="114"/>
    </row>
    <row r="529" spans="1:315" s="139" customFormat="1" ht="25" customHeight="1">
      <c r="A529" s="137"/>
      <c r="B529" s="170"/>
      <c r="C529" s="171"/>
      <c r="D529" s="172"/>
      <c r="E529" s="173"/>
      <c r="F529" s="173"/>
      <c r="G529" s="173"/>
      <c r="H529" s="174"/>
      <c r="I529" s="137"/>
      <c r="J529" s="175" t="str">
        <f t="shared" si="22"/>
        <v/>
      </c>
      <c r="K529" s="176"/>
      <c r="L529" s="177" t="str">
        <f t="shared" si="23"/>
        <v/>
      </c>
      <c r="M529" s="176"/>
      <c r="N529" s="177" t="str">
        <f t="shared" si="24"/>
        <v/>
      </c>
      <c r="O529" s="176"/>
      <c r="P529" s="177" t="str">
        <f t="shared" si="25"/>
        <v/>
      </c>
      <c r="Q529" s="178"/>
      <c r="R529" s="137"/>
      <c r="S529" s="175" t="str">
        <f t="shared" si="26"/>
        <v/>
      </c>
      <c r="T529" s="176"/>
      <c r="U529" s="177" t="str">
        <f t="shared" si="27"/>
        <v/>
      </c>
      <c r="V529" s="176"/>
      <c r="W529" s="177" t="str">
        <f t="shared" si="28"/>
        <v/>
      </c>
      <c r="X529" s="176"/>
      <c r="Y529" s="179" t="str">
        <f t="shared" si="29"/>
        <v/>
      </c>
      <c r="Z529" s="180"/>
      <c r="AA529" s="137"/>
      <c r="AB529" s="181"/>
      <c r="AC529" s="182" t="str">
        <f t="shared" si="20"/>
        <v/>
      </c>
      <c r="AD529" s="183" t="str">
        <f t="shared" si="21"/>
        <v/>
      </c>
      <c r="AE529" s="184"/>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7"/>
      <c r="BE529" s="137"/>
      <c r="BF529" s="137"/>
      <c r="BG529" s="137"/>
      <c r="BH529" s="137"/>
      <c r="BI529" s="137"/>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c r="EV529" s="114"/>
      <c r="EW529" s="114"/>
      <c r="EX529" s="114"/>
      <c r="EY529" s="114"/>
      <c r="EZ529" s="114"/>
      <c r="FA529" s="114"/>
      <c r="FB529" s="114"/>
      <c r="FC529" s="114"/>
      <c r="FD529" s="114"/>
      <c r="FE529" s="114"/>
      <c r="FF529" s="114"/>
      <c r="FG529" s="114"/>
      <c r="FH529" s="114"/>
      <c r="FI529" s="114"/>
      <c r="FJ529" s="114"/>
      <c r="FK529" s="114"/>
      <c r="FL529" s="114"/>
      <c r="FM529" s="114"/>
      <c r="FN529" s="114"/>
      <c r="FO529" s="114"/>
      <c r="FP529" s="114"/>
      <c r="FQ529" s="114"/>
      <c r="FR529" s="114"/>
      <c r="FS529" s="114"/>
      <c r="FT529" s="114"/>
      <c r="FU529" s="114"/>
      <c r="FV529" s="114"/>
      <c r="FW529" s="114"/>
      <c r="FX529" s="114"/>
      <c r="FY529" s="114"/>
      <c r="FZ529" s="114"/>
      <c r="GA529" s="114"/>
      <c r="GB529" s="114"/>
      <c r="GC529" s="114"/>
      <c r="GD529" s="114"/>
      <c r="GE529" s="114"/>
      <c r="GF529" s="114"/>
      <c r="GG529" s="114"/>
      <c r="GH529" s="114"/>
      <c r="GI529" s="114"/>
      <c r="GJ529" s="114"/>
      <c r="GK529" s="114"/>
      <c r="GL529" s="114"/>
      <c r="GM529" s="114"/>
      <c r="GN529" s="114"/>
      <c r="GO529" s="114"/>
      <c r="GP529" s="114"/>
      <c r="GQ529" s="114"/>
      <c r="GR529" s="114"/>
      <c r="GS529" s="114"/>
      <c r="GT529" s="114"/>
      <c r="GU529" s="114"/>
      <c r="GV529" s="114"/>
      <c r="GW529" s="114"/>
      <c r="GX529" s="114"/>
      <c r="GY529" s="114"/>
      <c r="GZ529" s="114"/>
      <c r="HA529" s="114"/>
      <c r="HB529" s="114"/>
      <c r="HC529" s="114"/>
      <c r="HD529" s="114"/>
      <c r="HE529" s="114"/>
      <c r="HF529" s="114"/>
      <c r="HG529" s="114"/>
      <c r="HH529" s="114"/>
      <c r="HI529" s="114"/>
      <c r="HJ529" s="114"/>
      <c r="HK529" s="114"/>
      <c r="HL529" s="114"/>
      <c r="HM529" s="114"/>
      <c r="HN529" s="114"/>
      <c r="HO529" s="114"/>
      <c r="HP529" s="114"/>
      <c r="HQ529" s="114"/>
      <c r="HR529" s="114"/>
      <c r="HS529" s="114"/>
      <c r="HT529" s="114"/>
      <c r="HU529" s="114"/>
      <c r="HV529" s="114"/>
      <c r="HW529" s="114"/>
      <c r="HX529" s="114"/>
      <c r="HY529" s="114"/>
      <c r="HZ529" s="114"/>
      <c r="IA529" s="114"/>
      <c r="IB529" s="114"/>
      <c r="IC529" s="114"/>
      <c r="ID529" s="114"/>
      <c r="IE529" s="114"/>
      <c r="IF529" s="114"/>
      <c r="IG529" s="114"/>
      <c r="IH529" s="114"/>
      <c r="II529" s="114"/>
      <c r="IJ529" s="114"/>
      <c r="IK529" s="114"/>
      <c r="IL529" s="114"/>
      <c r="IM529" s="114"/>
      <c r="IN529" s="114"/>
      <c r="IO529" s="114"/>
      <c r="IP529" s="114"/>
      <c r="IQ529" s="114"/>
      <c r="IR529" s="114"/>
      <c r="IS529" s="114"/>
      <c r="IT529" s="114"/>
      <c r="IU529" s="114"/>
      <c r="IV529" s="114"/>
      <c r="IW529" s="114"/>
      <c r="IX529" s="114"/>
      <c r="IY529" s="114"/>
      <c r="IZ529" s="114"/>
      <c r="JA529" s="114"/>
      <c r="JB529" s="114"/>
      <c r="JC529" s="114"/>
      <c r="JD529" s="114"/>
      <c r="JE529" s="114"/>
      <c r="JF529" s="114"/>
      <c r="JG529" s="114"/>
      <c r="JH529" s="114"/>
      <c r="JI529" s="114"/>
      <c r="JJ529" s="114"/>
      <c r="JK529" s="114"/>
      <c r="JL529" s="114"/>
      <c r="JM529" s="114"/>
      <c r="JN529" s="114"/>
      <c r="JO529" s="114"/>
      <c r="JP529" s="114"/>
      <c r="JQ529" s="114"/>
      <c r="JR529" s="114"/>
      <c r="JS529" s="114"/>
      <c r="JT529" s="114"/>
      <c r="JU529" s="114"/>
      <c r="JV529" s="114"/>
      <c r="JW529" s="114"/>
      <c r="JX529" s="114"/>
      <c r="JY529" s="114"/>
      <c r="JZ529" s="114"/>
      <c r="KA529" s="114"/>
      <c r="KB529" s="114"/>
      <c r="KC529" s="114"/>
      <c r="KD529" s="114"/>
      <c r="KE529" s="114"/>
      <c r="KF529" s="114"/>
      <c r="KG529" s="114"/>
      <c r="KH529" s="114"/>
      <c r="KI529" s="114"/>
      <c r="KJ529" s="114"/>
      <c r="KK529" s="114"/>
      <c r="KL529" s="114"/>
      <c r="KM529" s="114"/>
      <c r="KN529" s="114"/>
      <c r="KO529" s="114"/>
      <c r="KP529" s="114"/>
      <c r="KQ529" s="114"/>
      <c r="KR529" s="114"/>
      <c r="KS529" s="114"/>
      <c r="KT529" s="114"/>
      <c r="KU529" s="114"/>
      <c r="KV529" s="114"/>
      <c r="KW529" s="114"/>
      <c r="KX529" s="114"/>
      <c r="KY529" s="114"/>
      <c r="KZ529" s="114"/>
      <c r="LA529" s="114"/>
      <c r="LB529" s="114"/>
      <c r="LC529" s="114"/>
    </row>
    <row r="530" spans="1:315" s="139" customFormat="1" ht="25" customHeight="1">
      <c r="A530" s="137"/>
      <c r="B530" s="170"/>
      <c r="C530" s="171"/>
      <c r="D530" s="172"/>
      <c r="E530" s="173"/>
      <c r="F530" s="173"/>
      <c r="G530" s="173"/>
      <c r="H530" s="174"/>
      <c r="I530" s="137"/>
      <c r="J530" s="175" t="str">
        <f t="shared" si="22"/>
        <v/>
      </c>
      <c r="K530" s="176"/>
      <c r="L530" s="177" t="str">
        <f t="shared" si="23"/>
        <v/>
      </c>
      <c r="M530" s="176"/>
      <c r="N530" s="177" t="str">
        <f t="shared" si="24"/>
        <v/>
      </c>
      <c r="O530" s="176"/>
      <c r="P530" s="177" t="str">
        <f t="shared" si="25"/>
        <v/>
      </c>
      <c r="Q530" s="178"/>
      <c r="R530" s="137"/>
      <c r="S530" s="175" t="str">
        <f t="shared" si="26"/>
        <v/>
      </c>
      <c r="T530" s="176"/>
      <c r="U530" s="177" t="str">
        <f t="shared" si="27"/>
        <v/>
      </c>
      <c r="V530" s="176"/>
      <c r="W530" s="177" t="str">
        <f t="shared" si="28"/>
        <v/>
      </c>
      <c r="X530" s="176"/>
      <c r="Y530" s="179" t="str">
        <f t="shared" si="29"/>
        <v/>
      </c>
      <c r="Z530" s="180"/>
      <c r="AA530" s="137"/>
      <c r="AB530" s="181"/>
      <c r="AC530" s="182" t="str">
        <f t="shared" si="20"/>
        <v/>
      </c>
      <c r="AD530" s="183" t="str">
        <f t="shared" si="21"/>
        <v/>
      </c>
      <c r="AE530" s="184"/>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7"/>
      <c r="BE530" s="137"/>
      <c r="BF530" s="137"/>
      <c r="BG530" s="137"/>
      <c r="BH530" s="137"/>
      <c r="BI530" s="137"/>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c r="EV530" s="114"/>
      <c r="EW530" s="114"/>
      <c r="EX530" s="114"/>
      <c r="EY530" s="114"/>
      <c r="EZ530" s="114"/>
      <c r="FA530" s="114"/>
      <c r="FB530" s="114"/>
      <c r="FC530" s="114"/>
      <c r="FD530" s="114"/>
      <c r="FE530" s="114"/>
      <c r="FF530" s="114"/>
      <c r="FG530" s="114"/>
      <c r="FH530" s="114"/>
      <c r="FI530" s="114"/>
      <c r="FJ530" s="114"/>
      <c r="FK530" s="114"/>
      <c r="FL530" s="114"/>
      <c r="FM530" s="114"/>
      <c r="FN530" s="114"/>
      <c r="FO530" s="114"/>
      <c r="FP530" s="114"/>
      <c r="FQ530" s="114"/>
      <c r="FR530" s="114"/>
      <c r="FS530" s="114"/>
      <c r="FT530" s="114"/>
      <c r="FU530" s="114"/>
      <c r="FV530" s="114"/>
      <c r="FW530" s="114"/>
      <c r="FX530" s="114"/>
      <c r="FY530" s="114"/>
      <c r="FZ530" s="114"/>
      <c r="GA530" s="114"/>
      <c r="GB530" s="114"/>
      <c r="GC530" s="114"/>
      <c r="GD530" s="114"/>
      <c r="GE530" s="114"/>
      <c r="GF530" s="114"/>
      <c r="GG530" s="114"/>
      <c r="GH530" s="114"/>
      <c r="GI530" s="114"/>
      <c r="GJ530" s="114"/>
      <c r="GK530" s="114"/>
      <c r="GL530" s="114"/>
      <c r="GM530" s="114"/>
      <c r="GN530" s="114"/>
      <c r="GO530" s="114"/>
      <c r="GP530" s="114"/>
      <c r="GQ530" s="114"/>
      <c r="GR530" s="114"/>
      <c r="GS530" s="114"/>
      <c r="GT530" s="114"/>
      <c r="GU530" s="114"/>
      <c r="GV530" s="114"/>
      <c r="GW530" s="114"/>
      <c r="GX530" s="114"/>
      <c r="GY530" s="114"/>
      <c r="GZ530" s="114"/>
      <c r="HA530" s="114"/>
      <c r="HB530" s="114"/>
      <c r="HC530" s="114"/>
      <c r="HD530" s="114"/>
      <c r="HE530" s="114"/>
      <c r="HF530" s="114"/>
      <c r="HG530" s="114"/>
      <c r="HH530" s="114"/>
      <c r="HI530" s="114"/>
      <c r="HJ530" s="114"/>
      <c r="HK530" s="114"/>
      <c r="HL530" s="114"/>
      <c r="HM530" s="114"/>
      <c r="HN530" s="114"/>
      <c r="HO530" s="114"/>
      <c r="HP530" s="114"/>
      <c r="HQ530" s="114"/>
      <c r="HR530" s="114"/>
      <c r="HS530" s="114"/>
      <c r="HT530" s="114"/>
      <c r="HU530" s="114"/>
      <c r="HV530" s="114"/>
      <c r="HW530" s="114"/>
      <c r="HX530" s="114"/>
      <c r="HY530" s="114"/>
      <c r="HZ530" s="114"/>
      <c r="IA530" s="114"/>
      <c r="IB530" s="114"/>
      <c r="IC530" s="114"/>
      <c r="ID530" s="114"/>
      <c r="IE530" s="114"/>
      <c r="IF530" s="114"/>
      <c r="IG530" s="114"/>
      <c r="IH530" s="114"/>
      <c r="II530" s="114"/>
      <c r="IJ530" s="114"/>
      <c r="IK530" s="114"/>
      <c r="IL530" s="114"/>
      <c r="IM530" s="114"/>
      <c r="IN530" s="114"/>
      <c r="IO530" s="114"/>
      <c r="IP530" s="114"/>
      <c r="IQ530" s="114"/>
      <c r="IR530" s="114"/>
      <c r="IS530" s="114"/>
      <c r="IT530" s="114"/>
      <c r="IU530" s="114"/>
      <c r="IV530" s="114"/>
      <c r="IW530" s="114"/>
      <c r="IX530" s="114"/>
      <c r="IY530" s="114"/>
      <c r="IZ530" s="114"/>
      <c r="JA530" s="114"/>
      <c r="JB530" s="114"/>
      <c r="JC530" s="114"/>
      <c r="JD530" s="114"/>
      <c r="JE530" s="114"/>
      <c r="JF530" s="114"/>
      <c r="JG530" s="114"/>
      <c r="JH530" s="114"/>
      <c r="JI530" s="114"/>
      <c r="JJ530" s="114"/>
      <c r="JK530" s="114"/>
      <c r="JL530" s="114"/>
      <c r="JM530" s="114"/>
      <c r="JN530" s="114"/>
      <c r="JO530" s="114"/>
      <c r="JP530" s="114"/>
      <c r="JQ530" s="114"/>
      <c r="JR530" s="114"/>
      <c r="JS530" s="114"/>
      <c r="JT530" s="114"/>
      <c r="JU530" s="114"/>
      <c r="JV530" s="114"/>
      <c r="JW530" s="114"/>
      <c r="JX530" s="114"/>
      <c r="JY530" s="114"/>
      <c r="JZ530" s="114"/>
      <c r="KA530" s="114"/>
      <c r="KB530" s="114"/>
      <c r="KC530" s="114"/>
      <c r="KD530" s="114"/>
      <c r="KE530" s="114"/>
      <c r="KF530" s="114"/>
      <c r="KG530" s="114"/>
      <c r="KH530" s="114"/>
      <c r="KI530" s="114"/>
      <c r="KJ530" s="114"/>
      <c r="KK530" s="114"/>
      <c r="KL530" s="114"/>
      <c r="KM530" s="114"/>
      <c r="KN530" s="114"/>
      <c r="KO530" s="114"/>
      <c r="KP530" s="114"/>
      <c r="KQ530" s="114"/>
      <c r="KR530" s="114"/>
      <c r="KS530" s="114"/>
      <c r="KT530" s="114"/>
      <c r="KU530" s="114"/>
      <c r="KV530" s="114"/>
      <c r="KW530" s="114"/>
      <c r="KX530" s="114"/>
      <c r="KY530" s="114"/>
      <c r="KZ530" s="114"/>
      <c r="LA530" s="114"/>
      <c r="LB530" s="114"/>
      <c r="LC530" s="114"/>
    </row>
    <row r="531" spans="1:315" s="139" customFormat="1" ht="25" customHeight="1">
      <c r="A531" s="137"/>
      <c r="B531" s="170"/>
      <c r="C531" s="171"/>
      <c r="D531" s="172"/>
      <c r="E531" s="173"/>
      <c r="F531" s="173"/>
      <c r="G531" s="173"/>
      <c r="H531" s="174"/>
      <c r="I531" s="137"/>
      <c r="J531" s="175" t="str">
        <f t="shared" si="22"/>
        <v/>
      </c>
      <c r="K531" s="176"/>
      <c r="L531" s="177" t="str">
        <f t="shared" si="23"/>
        <v/>
      </c>
      <c r="M531" s="176"/>
      <c r="N531" s="177" t="str">
        <f t="shared" si="24"/>
        <v/>
      </c>
      <c r="O531" s="176"/>
      <c r="P531" s="177" t="str">
        <f t="shared" si="25"/>
        <v/>
      </c>
      <c r="Q531" s="178"/>
      <c r="R531" s="137"/>
      <c r="S531" s="175" t="str">
        <f t="shared" si="26"/>
        <v/>
      </c>
      <c r="T531" s="176"/>
      <c r="U531" s="177" t="str">
        <f t="shared" si="27"/>
        <v/>
      </c>
      <c r="V531" s="176"/>
      <c r="W531" s="177" t="str">
        <f t="shared" si="28"/>
        <v/>
      </c>
      <c r="X531" s="176"/>
      <c r="Y531" s="179" t="str">
        <f t="shared" si="29"/>
        <v/>
      </c>
      <c r="Z531" s="180"/>
      <c r="AA531" s="137"/>
      <c r="AB531" s="181"/>
      <c r="AC531" s="182" t="str">
        <f t="shared" si="20"/>
        <v/>
      </c>
      <c r="AD531" s="183" t="str">
        <f t="shared" si="21"/>
        <v/>
      </c>
      <c r="AE531" s="184"/>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7"/>
      <c r="BE531" s="137"/>
      <c r="BF531" s="137"/>
      <c r="BG531" s="137"/>
      <c r="BH531" s="137"/>
      <c r="BI531" s="137"/>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c r="EV531" s="114"/>
      <c r="EW531" s="114"/>
      <c r="EX531" s="114"/>
      <c r="EY531" s="114"/>
      <c r="EZ531" s="114"/>
      <c r="FA531" s="114"/>
      <c r="FB531" s="114"/>
      <c r="FC531" s="114"/>
      <c r="FD531" s="114"/>
      <c r="FE531" s="114"/>
      <c r="FF531" s="114"/>
      <c r="FG531" s="114"/>
      <c r="FH531" s="114"/>
      <c r="FI531" s="114"/>
      <c r="FJ531" s="114"/>
      <c r="FK531" s="114"/>
      <c r="FL531" s="114"/>
      <c r="FM531" s="114"/>
      <c r="FN531" s="114"/>
      <c r="FO531" s="114"/>
      <c r="FP531" s="114"/>
      <c r="FQ531" s="114"/>
      <c r="FR531" s="114"/>
      <c r="FS531" s="114"/>
      <c r="FT531" s="114"/>
      <c r="FU531" s="114"/>
      <c r="FV531" s="114"/>
      <c r="FW531" s="114"/>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c r="IC531" s="114"/>
      <c r="ID531" s="114"/>
      <c r="IE531" s="114"/>
      <c r="IF531" s="114"/>
      <c r="IG531" s="114"/>
      <c r="IH531" s="114"/>
      <c r="II531" s="114"/>
      <c r="IJ531" s="114"/>
      <c r="IK531" s="114"/>
      <c r="IL531" s="114"/>
      <c r="IM531" s="114"/>
      <c r="IN531" s="114"/>
      <c r="IO531" s="114"/>
      <c r="IP531" s="114"/>
      <c r="IQ531" s="114"/>
      <c r="IR531" s="114"/>
      <c r="IS531" s="114"/>
      <c r="IT531" s="114"/>
      <c r="IU531" s="114"/>
      <c r="IV531" s="114"/>
      <c r="IW531" s="114"/>
      <c r="IX531" s="114"/>
      <c r="IY531" s="114"/>
      <c r="IZ531" s="114"/>
      <c r="JA531" s="114"/>
      <c r="JB531" s="114"/>
      <c r="JC531" s="114"/>
      <c r="JD531" s="114"/>
      <c r="JE531" s="114"/>
      <c r="JF531" s="114"/>
      <c r="JG531" s="114"/>
      <c r="JH531" s="114"/>
      <c r="JI531" s="114"/>
      <c r="JJ531" s="114"/>
      <c r="JK531" s="114"/>
      <c r="JL531" s="114"/>
      <c r="JM531" s="114"/>
      <c r="JN531" s="114"/>
      <c r="JO531" s="114"/>
      <c r="JP531" s="114"/>
      <c r="JQ531" s="114"/>
      <c r="JR531" s="114"/>
      <c r="JS531" s="114"/>
      <c r="JT531" s="114"/>
      <c r="JU531" s="114"/>
      <c r="JV531" s="114"/>
      <c r="JW531" s="114"/>
      <c r="JX531" s="114"/>
      <c r="JY531" s="114"/>
      <c r="JZ531" s="114"/>
      <c r="KA531" s="114"/>
      <c r="KB531" s="114"/>
      <c r="KC531" s="114"/>
      <c r="KD531" s="114"/>
      <c r="KE531" s="114"/>
      <c r="KF531" s="114"/>
      <c r="KG531" s="114"/>
      <c r="KH531" s="114"/>
      <c r="KI531" s="114"/>
      <c r="KJ531" s="114"/>
      <c r="KK531" s="114"/>
      <c r="KL531" s="114"/>
      <c r="KM531" s="114"/>
      <c r="KN531" s="114"/>
      <c r="KO531" s="114"/>
      <c r="KP531" s="114"/>
      <c r="KQ531" s="114"/>
      <c r="KR531" s="114"/>
      <c r="KS531" s="114"/>
      <c r="KT531" s="114"/>
      <c r="KU531" s="114"/>
      <c r="KV531" s="114"/>
      <c r="KW531" s="114"/>
      <c r="KX531" s="114"/>
      <c r="KY531" s="114"/>
      <c r="KZ531" s="114"/>
      <c r="LA531" s="114"/>
      <c r="LB531" s="114"/>
      <c r="LC531" s="114"/>
    </row>
    <row r="532" spans="1:315" s="139" customFormat="1" ht="25" customHeight="1">
      <c r="A532" s="137"/>
      <c r="B532" s="170"/>
      <c r="C532" s="171"/>
      <c r="D532" s="172"/>
      <c r="E532" s="173"/>
      <c r="F532" s="173"/>
      <c r="G532" s="173"/>
      <c r="H532" s="174"/>
      <c r="I532" s="137"/>
      <c r="J532" s="175" t="str">
        <f t="shared" si="22"/>
        <v/>
      </c>
      <c r="K532" s="176"/>
      <c r="L532" s="177" t="str">
        <f t="shared" si="23"/>
        <v/>
      </c>
      <c r="M532" s="176"/>
      <c r="N532" s="177" t="str">
        <f t="shared" si="24"/>
        <v/>
      </c>
      <c r="O532" s="176"/>
      <c r="P532" s="177" t="str">
        <f t="shared" si="25"/>
        <v/>
      </c>
      <c r="Q532" s="178"/>
      <c r="R532" s="137"/>
      <c r="S532" s="175" t="str">
        <f t="shared" si="26"/>
        <v/>
      </c>
      <c r="T532" s="176"/>
      <c r="U532" s="177" t="str">
        <f t="shared" si="27"/>
        <v/>
      </c>
      <c r="V532" s="176"/>
      <c r="W532" s="177" t="str">
        <f t="shared" si="28"/>
        <v/>
      </c>
      <c r="X532" s="176"/>
      <c r="Y532" s="179" t="str">
        <f t="shared" si="29"/>
        <v/>
      </c>
      <c r="Z532" s="180"/>
      <c r="AA532" s="137"/>
      <c r="AB532" s="181"/>
      <c r="AC532" s="182" t="str">
        <f t="shared" si="20"/>
        <v/>
      </c>
      <c r="AD532" s="183" t="str">
        <f t="shared" si="21"/>
        <v/>
      </c>
      <c r="AE532" s="184"/>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7"/>
      <c r="BE532" s="137"/>
      <c r="BF532" s="137"/>
      <c r="BG532" s="137"/>
      <c r="BH532" s="137"/>
      <c r="BI532" s="137"/>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CH532" s="114"/>
      <c r="CI532" s="114"/>
      <c r="CJ532" s="114"/>
      <c r="CK532" s="114"/>
      <c r="CL532" s="114"/>
      <c r="CM532" s="114"/>
      <c r="CN532" s="114"/>
      <c r="CO532" s="114"/>
      <c r="CP532" s="114"/>
      <c r="CQ532" s="114"/>
      <c r="CR532" s="114"/>
      <c r="CS532" s="114"/>
      <c r="CT532" s="114"/>
      <c r="CU532" s="114"/>
      <c r="CV532" s="114"/>
      <c r="CW532" s="114"/>
      <c r="CX532" s="114"/>
      <c r="CY532" s="114"/>
      <c r="CZ532" s="114"/>
      <c r="DA532" s="114"/>
      <c r="DB532" s="114"/>
      <c r="DC532" s="114"/>
      <c r="DD532" s="114"/>
      <c r="DE532" s="114"/>
      <c r="DF532" s="114"/>
      <c r="DG532" s="114"/>
      <c r="DH532" s="114"/>
      <c r="DI532" s="114"/>
      <c r="DJ532" s="114"/>
      <c r="DK532" s="114"/>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14"/>
      <c r="EH532" s="114"/>
      <c r="EI532" s="114"/>
      <c r="EJ532" s="114"/>
      <c r="EK532" s="114"/>
      <c r="EL532" s="114"/>
      <c r="EM532" s="114"/>
      <c r="EN532" s="114"/>
      <c r="EO532" s="114"/>
      <c r="EP532" s="114"/>
      <c r="EQ532" s="114"/>
      <c r="ER532" s="114"/>
      <c r="ES532" s="114"/>
      <c r="ET532" s="114"/>
      <c r="EU532" s="114"/>
      <c r="EV532" s="114"/>
      <c r="EW532" s="114"/>
      <c r="EX532" s="114"/>
      <c r="EY532" s="114"/>
      <c r="EZ532" s="114"/>
      <c r="FA532" s="114"/>
      <c r="FB532" s="114"/>
      <c r="FC532" s="114"/>
      <c r="FD532" s="114"/>
      <c r="FE532" s="114"/>
      <c r="FF532" s="114"/>
      <c r="FG532" s="114"/>
      <c r="FH532" s="114"/>
      <c r="FI532" s="114"/>
      <c r="FJ532" s="114"/>
      <c r="FK532" s="114"/>
      <c r="FL532" s="114"/>
      <c r="FM532" s="114"/>
      <c r="FN532" s="114"/>
      <c r="FO532" s="114"/>
      <c r="FP532" s="114"/>
      <c r="FQ532" s="114"/>
      <c r="FR532" s="114"/>
      <c r="FS532" s="114"/>
      <c r="FT532" s="114"/>
      <c r="FU532" s="114"/>
      <c r="FV532" s="114"/>
      <c r="FW532" s="114"/>
      <c r="FX532" s="114"/>
      <c r="FY532" s="114"/>
      <c r="FZ532" s="114"/>
      <c r="GA532" s="114"/>
      <c r="GB532" s="114"/>
      <c r="GC532" s="114"/>
      <c r="GD532" s="114"/>
      <c r="GE532" s="114"/>
      <c r="GF532" s="114"/>
      <c r="GG532" s="114"/>
      <c r="GH532" s="114"/>
      <c r="GI532" s="114"/>
      <c r="GJ532" s="114"/>
      <c r="GK532" s="114"/>
      <c r="GL532" s="114"/>
      <c r="GM532" s="114"/>
      <c r="GN532" s="114"/>
      <c r="GO532" s="114"/>
      <c r="GP532" s="114"/>
      <c r="GQ532" s="114"/>
      <c r="GR532" s="114"/>
      <c r="GS532" s="114"/>
      <c r="GT532" s="114"/>
      <c r="GU532" s="114"/>
      <c r="GV532" s="114"/>
      <c r="GW532" s="114"/>
      <c r="GX532" s="114"/>
      <c r="GY532" s="114"/>
      <c r="GZ532" s="114"/>
      <c r="HA532" s="114"/>
      <c r="HB532" s="114"/>
      <c r="HC532" s="114"/>
      <c r="HD532" s="114"/>
      <c r="HE532" s="114"/>
      <c r="HF532" s="114"/>
      <c r="HG532" s="114"/>
      <c r="HH532" s="114"/>
      <c r="HI532" s="114"/>
      <c r="HJ532" s="114"/>
      <c r="HK532" s="114"/>
      <c r="HL532" s="114"/>
      <c r="HM532" s="114"/>
      <c r="HN532" s="114"/>
      <c r="HO532" s="114"/>
      <c r="HP532" s="114"/>
      <c r="HQ532" s="114"/>
      <c r="HR532" s="114"/>
      <c r="HS532" s="114"/>
      <c r="HT532" s="114"/>
      <c r="HU532" s="114"/>
      <c r="HV532" s="114"/>
      <c r="HW532" s="114"/>
      <c r="HX532" s="114"/>
      <c r="HY532" s="114"/>
      <c r="HZ532" s="114"/>
      <c r="IA532" s="114"/>
      <c r="IB532" s="114"/>
      <c r="IC532" s="114"/>
      <c r="ID532" s="114"/>
      <c r="IE532" s="114"/>
      <c r="IF532" s="114"/>
      <c r="IG532" s="114"/>
      <c r="IH532" s="114"/>
      <c r="II532" s="114"/>
      <c r="IJ532" s="114"/>
      <c r="IK532" s="114"/>
      <c r="IL532" s="114"/>
      <c r="IM532" s="114"/>
      <c r="IN532" s="114"/>
      <c r="IO532" s="114"/>
      <c r="IP532" s="114"/>
      <c r="IQ532" s="114"/>
      <c r="IR532" s="114"/>
      <c r="IS532" s="114"/>
      <c r="IT532" s="114"/>
      <c r="IU532" s="114"/>
      <c r="IV532" s="114"/>
      <c r="IW532" s="114"/>
      <c r="IX532" s="114"/>
      <c r="IY532" s="114"/>
      <c r="IZ532" s="114"/>
      <c r="JA532" s="114"/>
      <c r="JB532" s="114"/>
      <c r="JC532" s="114"/>
      <c r="JD532" s="114"/>
      <c r="JE532" s="114"/>
      <c r="JF532" s="114"/>
      <c r="JG532" s="114"/>
      <c r="JH532" s="114"/>
      <c r="JI532" s="114"/>
      <c r="JJ532" s="114"/>
      <c r="JK532" s="114"/>
      <c r="JL532" s="114"/>
      <c r="JM532" s="114"/>
      <c r="JN532" s="114"/>
      <c r="JO532" s="114"/>
      <c r="JP532" s="114"/>
      <c r="JQ532" s="114"/>
      <c r="JR532" s="114"/>
      <c r="JS532" s="114"/>
      <c r="JT532" s="114"/>
      <c r="JU532" s="114"/>
      <c r="JV532" s="114"/>
      <c r="JW532" s="114"/>
      <c r="JX532" s="114"/>
      <c r="JY532" s="114"/>
      <c r="JZ532" s="114"/>
      <c r="KA532" s="114"/>
      <c r="KB532" s="114"/>
      <c r="KC532" s="114"/>
      <c r="KD532" s="114"/>
      <c r="KE532" s="114"/>
      <c r="KF532" s="114"/>
      <c r="KG532" s="114"/>
      <c r="KH532" s="114"/>
      <c r="KI532" s="114"/>
      <c r="KJ532" s="114"/>
      <c r="KK532" s="114"/>
      <c r="KL532" s="114"/>
      <c r="KM532" s="114"/>
      <c r="KN532" s="114"/>
      <c r="KO532" s="114"/>
      <c r="KP532" s="114"/>
      <c r="KQ532" s="114"/>
      <c r="KR532" s="114"/>
      <c r="KS532" s="114"/>
      <c r="KT532" s="114"/>
      <c r="KU532" s="114"/>
      <c r="KV532" s="114"/>
      <c r="KW532" s="114"/>
      <c r="KX532" s="114"/>
      <c r="KY532" s="114"/>
      <c r="KZ532" s="114"/>
      <c r="LA532" s="114"/>
      <c r="LB532" s="114"/>
      <c r="LC532" s="114"/>
    </row>
    <row r="533" spans="1:315" s="139" customFormat="1" ht="25" customHeight="1">
      <c r="A533" s="137"/>
      <c r="B533" s="170"/>
      <c r="C533" s="171"/>
      <c r="D533" s="172"/>
      <c r="E533" s="173"/>
      <c r="F533" s="173"/>
      <c r="G533" s="173"/>
      <c r="H533" s="174"/>
      <c r="I533" s="137"/>
      <c r="J533" s="175" t="str">
        <f t="shared" si="22"/>
        <v/>
      </c>
      <c r="K533" s="176"/>
      <c r="L533" s="177" t="str">
        <f t="shared" si="23"/>
        <v/>
      </c>
      <c r="M533" s="176"/>
      <c r="N533" s="177" t="str">
        <f t="shared" si="24"/>
        <v/>
      </c>
      <c r="O533" s="176"/>
      <c r="P533" s="177" t="str">
        <f t="shared" si="25"/>
        <v/>
      </c>
      <c r="Q533" s="178"/>
      <c r="R533" s="137"/>
      <c r="S533" s="175" t="str">
        <f t="shared" si="26"/>
        <v/>
      </c>
      <c r="T533" s="176"/>
      <c r="U533" s="177" t="str">
        <f t="shared" si="27"/>
        <v/>
      </c>
      <c r="V533" s="176"/>
      <c r="W533" s="177" t="str">
        <f t="shared" si="28"/>
        <v/>
      </c>
      <c r="X533" s="176"/>
      <c r="Y533" s="179" t="str">
        <f t="shared" si="29"/>
        <v/>
      </c>
      <c r="Z533" s="180"/>
      <c r="AA533" s="137"/>
      <c r="AB533" s="181"/>
      <c r="AC533" s="182" t="str">
        <f t="shared" si="20"/>
        <v/>
      </c>
      <c r="AD533" s="183" t="str">
        <f t="shared" si="21"/>
        <v/>
      </c>
      <c r="AE533" s="184"/>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7"/>
      <c r="BE533" s="137"/>
      <c r="BF533" s="137"/>
      <c r="BG533" s="137"/>
      <c r="BH533" s="137"/>
      <c r="BI533" s="137"/>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CH533" s="114"/>
      <c r="CI533" s="114"/>
      <c r="CJ533" s="114"/>
      <c r="CK533" s="114"/>
      <c r="CL533" s="114"/>
      <c r="CM533" s="114"/>
      <c r="CN533" s="114"/>
      <c r="CO533" s="114"/>
      <c r="CP533" s="114"/>
      <c r="CQ533" s="114"/>
      <c r="CR533" s="114"/>
      <c r="CS533" s="114"/>
      <c r="CT533" s="114"/>
      <c r="CU533" s="114"/>
      <c r="CV533" s="114"/>
      <c r="CW533" s="114"/>
      <c r="CX533" s="114"/>
      <c r="CY533" s="114"/>
      <c r="CZ533" s="114"/>
      <c r="DA533" s="114"/>
      <c r="DB533" s="114"/>
      <c r="DC533" s="114"/>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c r="EV533" s="114"/>
      <c r="EW533" s="114"/>
      <c r="EX533" s="114"/>
      <c r="EY533" s="114"/>
      <c r="EZ533" s="114"/>
      <c r="FA533" s="114"/>
      <c r="FB533" s="114"/>
      <c r="FC533" s="114"/>
      <c r="FD533" s="114"/>
      <c r="FE533" s="114"/>
      <c r="FF533" s="114"/>
      <c r="FG533" s="114"/>
      <c r="FH533" s="114"/>
      <c r="FI533" s="114"/>
      <c r="FJ533" s="114"/>
      <c r="FK533" s="114"/>
      <c r="FL533" s="114"/>
      <c r="FM533" s="114"/>
      <c r="FN533" s="114"/>
      <c r="FO533" s="114"/>
      <c r="FP533" s="114"/>
      <c r="FQ533" s="114"/>
      <c r="FR533" s="114"/>
      <c r="FS533" s="114"/>
      <c r="FT533" s="114"/>
      <c r="FU533" s="114"/>
      <c r="FV533" s="114"/>
      <c r="FW533" s="114"/>
      <c r="FX533" s="114"/>
      <c r="FY533" s="114"/>
      <c r="FZ533" s="114"/>
      <c r="GA533" s="114"/>
      <c r="GB533" s="114"/>
      <c r="GC533" s="114"/>
      <c r="GD533" s="114"/>
      <c r="GE533" s="114"/>
      <c r="GF533" s="114"/>
      <c r="GG533" s="114"/>
      <c r="GH533" s="114"/>
      <c r="GI533" s="114"/>
      <c r="GJ533" s="114"/>
      <c r="GK533" s="114"/>
      <c r="GL533" s="114"/>
      <c r="GM533" s="114"/>
      <c r="GN533" s="114"/>
      <c r="GO533" s="114"/>
      <c r="GP533" s="114"/>
      <c r="GQ533" s="114"/>
      <c r="GR533" s="114"/>
      <c r="GS533" s="114"/>
      <c r="GT533" s="114"/>
      <c r="GU533" s="114"/>
      <c r="GV533" s="114"/>
      <c r="GW533" s="114"/>
      <c r="GX533" s="114"/>
      <c r="GY533" s="114"/>
      <c r="GZ533" s="114"/>
      <c r="HA533" s="114"/>
      <c r="HB533" s="114"/>
      <c r="HC533" s="114"/>
      <c r="HD533" s="114"/>
      <c r="HE533" s="114"/>
      <c r="HF533" s="114"/>
      <c r="HG533" s="114"/>
      <c r="HH533" s="114"/>
      <c r="HI533" s="114"/>
      <c r="HJ533" s="114"/>
      <c r="HK533" s="114"/>
      <c r="HL533" s="114"/>
      <c r="HM533" s="114"/>
      <c r="HN533" s="114"/>
      <c r="HO533" s="114"/>
      <c r="HP533" s="114"/>
      <c r="HQ533" s="114"/>
      <c r="HR533" s="114"/>
      <c r="HS533" s="114"/>
      <c r="HT533" s="114"/>
      <c r="HU533" s="114"/>
      <c r="HV533" s="114"/>
      <c r="HW533" s="114"/>
      <c r="HX533" s="114"/>
      <c r="HY533" s="114"/>
      <c r="HZ533" s="114"/>
      <c r="IA533" s="114"/>
      <c r="IB533" s="114"/>
      <c r="IC533" s="114"/>
      <c r="ID533" s="114"/>
      <c r="IE533" s="114"/>
      <c r="IF533" s="114"/>
      <c r="IG533" s="114"/>
      <c r="IH533" s="114"/>
      <c r="II533" s="114"/>
      <c r="IJ533" s="114"/>
      <c r="IK533" s="114"/>
      <c r="IL533" s="114"/>
      <c r="IM533" s="114"/>
      <c r="IN533" s="114"/>
      <c r="IO533" s="114"/>
      <c r="IP533" s="114"/>
      <c r="IQ533" s="114"/>
      <c r="IR533" s="114"/>
      <c r="IS533" s="114"/>
      <c r="IT533" s="114"/>
      <c r="IU533" s="114"/>
      <c r="IV533" s="114"/>
      <c r="IW533" s="114"/>
      <c r="IX533" s="114"/>
      <c r="IY533" s="114"/>
      <c r="IZ533" s="114"/>
      <c r="JA533" s="114"/>
      <c r="JB533" s="114"/>
      <c r="JC533" s="114"/>
      <c r="JD533" s="114"/>
      <c r="JE533" s="114"/>
      <c r="JF533" s="114"/>
      <c r="JG533" s="114"/>
      <c r="JH533" s="114"/>
      <c r="JI533" s="114"/>
      <c r="JJ533" s="114"/>
      <c r="JK533" s="114"/>
      <c r="JL533" s="114"/>
      <c r="JM533" s="114"/>
      <c r="JN533" s="114"/>
      <c r="JO533" s="114"/>
      <c r="JP533" s="114"/>
      <c r="JQ533" s="114"/>
      <c r="JR533" s="114"/>
      <c r="JS533" s="114"/>
      <c r="JT533" s="114"/>
      <c r="JU533" s="114"/>
      <c r="JV533" s="114"/>
      <c r="JW533" s="114"/>
      <c r="JX533" s="114"/>
      <c r="JY533" s="114"/>
      <c r="JZ533" s="114"/>
      <c r="KA533" s="114"/>
      <c r="KB533" s="114"/>
      <c r="KC533" s="114"/>
      <c r="KD533" s="114"/>
      <c r="KE533" s="114"/>
      <c r="KF533" s="114"/>
      <c r="KG533" s="114"/>
      <c r="KH533" s="114"/>
      <c r="KI533" s="114"/>
      <c r="KJ533" s="114"/>
      <c r="KK533" s="114"/>
      <c r="KL533" s="114"/>
      <c r="KM533" s="114"/>
      <c r="KN533" s="114"/>
      <c r="KO533" s="114"/>
      <c r="KP533" s="114"/>
      <c r="KQ533" s="114"/>
      <c r="KR533" s="114"/>
      <c r="KS533" s="114"/>
      <c r="KT533" s="114"/>
      <c r="KU533" s="114"/>
      <c r="KV533" s="114"/>
      <c r="KW533" s="114"/>
      <c r="KX533" s="114"/>
      <c r="KY533" s="114"/>
      <c r="KZ533" s="114"/>
      <c r="LA533" s="114"/>
      <c r="LB533" s="114"/>
      <c r="LC533" s="114"/>
    </row>
    <row r="534" spans="1:315" s="139" customFormat="1" ht="25" customHeight="1">
      <c r="A534" s="137"/>
      <c r="B534" s="170"/>
      <c r="C534" s="171"/>
      <c r="D534" s="172"/>
      <c r="E534" s="173"/>
      <c r="F534" s="173"/>
      <c r="G534" s="173"/>
      <c r="H534" s="174"/>
      <c r="I534" s="137"/>
      <c r="J534" s="175" t="str">
        <f t="shared" si="22"/>
        <v/>
      </c>
      <c r="K534" s="176"/>
      <c r="L534" s="177" t="str">
        <f t="shared" si="23"/>
        <v/>
      </c>
      <c r="M534" s="176"/>
      <c r="N534" s="177" t="str">
        <f t="shared" si="24"/>
        <v/>
      </c>
      <c r="O534" s="176"/>
      <c r="P534" s="177" t="str">
        <f t="shared" si="25"/>
        <v/>
      </c>
      <c r="Q534" s="178"/>
      <c r="R534" s="137"/>
      <c r="S534" s="175" t="str">
        <f t="shared" si="26"/>
        <v/>
      </c>
      <c r="T534" s="176"/>
      <c r="U534" s="177" t="str">
        <f t="shared" si="27"/>
        <v/>
      </c>
      <c r="V534" s="176"/>
      <c r="W534" s="177" t="str">
        <f t="shared" si="28"/>
        <v/>
      </c>
      <c r="X534" s="176"/>
      <c r="Y534" s="179" t="str">
        <f t="shared" si="29"/>
        <v/>
      </c>
      <c r="Z534" s="180"/>
      <c r="AA534" s="137"/>
      <c r="AB534" s="181"/>
      <c r="AC534" s="182" t="str">
        <f t="shared" si="20"/>
        <v/>
      </c>
      <c r="AD534" s="183" t="str">
        <f t="shared" si="21"/>
        <v/>
      </c>
      <c r="AE534" s="184"/>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7"/>
      <c r="BE534" s="137"/>
      <c r="BF534" s="137"/>
      <c r="BG534" s="137"/>
      <c r="BH534" s="137"/>
      <c r="BI534" s="137"/>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CH534" s="114"/>
      <c r="CI534" s="114"/>
      <c r="CJ534" s="114"/>
      <c r="CK534" s="114"/>
      <c r="CL534" s="114"/>
      <c r="CM534" s="114"/>
      <c r="CN534" s="114"/>
      <c r="CO534" s="114"/>
      <c r="CP534" s="114"/>
      <c r="CQ534" s="114"/>
      <c r="CR534" s="114"/>
      <c r="CS534" s="114"/>
      <c r="CT534" s="114"/>
      <c r="CU534" s="114"/>
      <c r="CV534" s="114"/>
      <c r="CW534" s="114"/>
      <c r="CX534" s="114"/>
      <c r="CY534" s="114"/>
      <c r="CZ534" s="114"/>
      <c r="DA534" s="114"/>
      <c r="DB534" s="114"/>
      <c r="DC534" s="114"/>
      <c r="DD534" s="114"/>
      <c r="DE534" s="114"/>
      <c r="DF534" s="114"/>
      <c r="DG534" s="114"/>
      <c r="DH534" s="114"/>
      <c r="DI534" s="114"/>
      <c r="DJ534" s="114"/>
      <c r="DK534" s="114"/>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c r="EV534" s="114"/>
      <c r="EW534" s="114"/>
      <c r="EX534" s="114"/>
      <c r="EY534" s="114"/>
      <c r="EZ534" s="114"/>
      <c r="FA534" s="114"/>
      <c r="FB534" s="114"/>
      <c r="FC534" s="114"/>
      <c r="FD534" s="114"/>
      <c r="FE534" s="114"/>
      <c r="FF534" s="114"/>
      <c r="FG534" s="114"/>
      <c r="FH534" s="114"/>
      <c r="FI534" s="114"/>
      <c r="FJ534" s="114"/>
      <c r="FK534" s="114"/>
      <c r="FL534" s="114"/>
      <c r="FM534" s="114"/>
      <c r="FN534" s="114"/>
      <c r="FO534" s="114"/>
      <c r="FP534" s="114"/>
      <c r="FQ534" s="114"/>
      <c r="FR534" s="114"/>
      <c r="FS534" s="114"/>
      <c r="FT534" s="114"/>
      <c r="FU534" s="114"/>
      <c r="FV534" s="114"/>
      <c r="FW534" s="114"/>
      <c r="FX534" s="114"/>
      <c r="FY534" s="114"/>
      <c r="FZ534" s="114"/>
      <c r="GA534" s="114"/>
      <c r="GB534" s="114"/>
      <c r="GC534" s="114"/>
      <c r="GD534" s="114"/>
      <c r="GE534" s="114"/>
      <c r="GF534" s="114"/>
      <c r="GG534" s="114"/>
      <c r="GH534" s="114"/>
      <c r="GI534" s="114"/>
      <c r="GJ534" s="114"/>
      <c r="GK534" s="114"/>
      <c r="GL534" s="114"/>
      <c r="GM534" s="114"/>
      <c r="GN534" s="114"/>
      <c r="GO534" s="114"/>
      <c r="GP534" s="114"/>
      <c r="GQ534" s="114"/>
      <c r="GR534" s="114"/>
      <c r="GS534" s="114"/>
      <c r="GT534" s="114"/>
      <c r="GU534" s="114"/>
      <c r="GV534" s="114"/>
      <c r="GW534" s="114"/>
      <c r="GX534" s="114"/>
      <c r="GY534" s="114"/>
      <c r="GZ534" s="114"/>
      <c r="HA534" s="114"/>
      <c r="HB534" s="114"/>
      <c r="HC534" s="114"/>
      <c r="HD534" s="114"/>
      <c r="HE534" s="114"/>
      <c r="HF534" s="114"/>
      <c r="HG534" s="114"/>
      <c r="HH534" s="114"/>
      <c r="HI534" s="114"/>
      <c r="HJ534" s="114"/>
      <c r="HK534" s="114"/>
      <c r="HL534" s="114"/>
      <c r="HM534" s="114"/>
      <c r="HN534" s="114"/>
      <c r="HO534" s="114"/>
      <c r="HP534" s="114"/>
      <c r="HQ534" s="114"/>
      <c r="HR534" s="114"/>
      <c r="HS534" s="114"/>
      <c r="HT534" s="114"/>
      <c r="HU534" s="114"/>
      <c r="HV534" s="114"/>
      <c r="HW534" s="114"/>
      <c r="HX534" s="114"/>
      <c r="HY534" s="114"/>
      <c r="HZ534" s="114"/>
      <c r="IA534" s="114"/>
      <c r="IB534" s="114"/>
      <c r="IC534" s="114"/>
      <c r="ID534" s="114"/>
      <c r="IE534" s="114"/>
      <c r="IF534" s="114"/>
      <c r="IG534" s="114"/>
      <c r="IH534" s="114"/>
      <c r="II534" s="114"/>
      <c r="IJ534" s="114"/>
      <c r="IK534" s="114"/>
      <c r="IL534" s="114"/>
      <c r="IM534" s="114"/>
      <c r="IN534" s="114"/>
      <c r="IO534" s="114"/>
      <c r="IP534" s="114"/>
      <c r="IQ534" s="114"/>
      <c r="IR534" s="114"/>
      <c r="IS534" s="114"/>
      <c r="IT534" s="114"/>
      <c r="IU534" s="114"/>
      <c r="IV534" s="114"/>
      <c r="IW534" s="114"/>
      <c r="IX534" s="114"/>
      <c r="IY534" s="114"/>
      <c r="IZ534" s="114"/>
      <c r="JA534" s="114"/>
      <c r="JB534" s="114"/>
      <c r="JC534" s="114"/>
      <c r="JD534" s="114"/>
      <c r="JE534" s="114"/>
      <c r="JF534" s="114"/>
      <c r="JG534" s="114"/>
      <c r="JH534" s="114"/>
      <c r="JI534" s="114"/>
      <c r="JJ534" s="114"/>
      <c r="JK534" s="114"/>
      <c r="JL534" s="114"/>
      <c r="JM534" s="114"/>
      <c r="JN534" s="114"/>
      <c r="JO534" s="114"/>
      <c r="JP534" s="114"/>
      <c r="JQ534" s="114"/>
      <c r="JR534" s="114"/>
      <c r="JS534" s="114"/>
      <c r="JT534" s="114"/>
      <c r="JU534" s="114"/>
      <c r="JV534" s="114"/>
      <c r="JW534" s="114"/>
      <c r="JX534" s="114"/>
      <c r="JY534" s="114"/>
      <c r="JZ534" s="114"/>
      <c r="KA534" s="114"/>
      <c r="KB534" s="114"/>
      <c r="KC534" s="114"/>
      <c r="KD534" s="114"/>
      <c r="KE534" s="114"/>
      <c r="KF534" s="114"/>
      <c r="KG534" s="114"/>
      <c r="KH534" s="114"/>
      <c r="KI534" s="114"/>
      <c r="KJ534" s="114"/>
      <c r="KK534" s="114"/>
      <c r="KL534" s="114"/>
      <c r="KM534" s="114"/>
      <c r="KN534" s="114"/>
      <c r="KO534" s="114"/>
      <c r="KP534" s="114"/>
      <c r="KQ534" s="114"/>
      <c r="KR534" s="114"/>
      <c r="KS534" s="114"/>
      <c r="KT534" s="114"/>
      <c r="KU534" s="114"/>
      <c r="KV534" s="114"/>
      <c r="KW534" s="114"/>
      <c r="KX534" s="114"/>
      <c r="KY534" s="114"/>
      <c r="KZ534" s="114"/>
      <c r="LA534" s="114"/>
      <c r="LB534" s="114"/>
      <c r="LC534" s="114"/>
    </row>
    <row r="535" spans="1:315" s="139" customFormat="1" ht="25" customHeight="1">
      <c r="A535" s="137"/>
      <c r="B535" s="170"/>
      <c r="C535" s="171"/>
      <c r="D535" s="172"/>
      <c r="E535" s="173"/>
      <c r="F535" s="173"/>
      <c r="G535" s="173"/>
      <c r="H535" s="174"/>
      <c r="I535" s="137"/>
      <c r="J535" s="175" t="str">
        <f t="shared" si="22"/>
        <v/>
      </c>
      <c r="K535" s="176"/>
      <c r="L535" s="177" t="str">
        <f t="shared" si="23"/>
        <v/>
      </c>
      <c r="M535" s="176"/>
      <c r="N535" s="177" t="str">
        <f t="shared" si="24"/>
        <v/>
      </c>
      <c r="O535" s="176"/>
      <c r="P535" s="177" t="str">
        <f t="shared" si="25"/>
        <v/>
      </c>
      <c r="Q535" s="178"/>
      <c r="R535" s="137"/>
      <c r="S535" s="175" t="str">
        <f t="shared" si="26"/>
        <v/>
      </c>
      <c r="T535" s="176"/>
      <c r="U535" s="177" t="str">
        <f t="shared" si="27"/>
        <v/>
      </c>
      <c r="V535" s="176"/>
      <c r="W535" s="177" t="str">
        <f t="shared" si="28"/>
        <v/>
      </c>
      <c r="X535" s="176"/>
      <c r="Y535" s="179" t="str">
        <f t="shared" si="29"/>
        <v/>
      </c>
      <c r="Z535" s="180"/>
      <c r="AA535" s="137"/>
      <c r="AB535" s="181"/>
      <c r="AC535" s="182" t="str">
        <f t="shared" si="20"/>
        <v/>
      </c>
      <c r="AD535" s="183" t="str">
        <f t="shared" si="21"/>
        <v/>
      </c>
      <c r="AE535" s="184"/>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7"/>
      <c r="BE535" s="137"/>
      <c r="BF535" s="137"/>
      <c r="BG535" s="137"/>
      <c r="BH535" s="137"/>
      <c r="BI535" s="137"/>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c r="EV535" s="114"/>
      <c r="EW535" s="114"/>
      <c r="EX535" s="114"/>
      <c r="EY535" s="114"/>
      <c r="EZ535" s="114"/>
      <c r="FA535" s="114"/>
      <c r="FB535" s="114"/>
      <c r="FC535" s="114"/>
      <c r="FD535" s="114"/>
      <c r="FE535" s="114"/>
      <c r="FF535" s="114"/>
      <c r="FG535" s="114"/>
      <c r="FH535" s="114"/>
      <c r="FI535" s="114"/>
      <c r="FJ535" s="114"/>
      <c r="FK535" s="114"/>
      <c r="FL535" s="114"/>
      <c r="FM535" s="114"/>
      <c r="FN535" s="114"/>
      <c r="FO535" s="114"/>
      <c r="FP535" s="114"/>
      <c r="FQ535" s="114"/>
      <c r="FR535" s="114"/>
      <c r="FS535" s="114"/>
      <c r="FT535" s="114"/>
      <c r="FU535" s="114"/>
      <c r="FV535" s="114"/>
      <c r="FW535" s="114"/>
      <c r="FX535" s="114"/>
      <c r="FY535" s="114"/>
      <c r="FZ535" s="114"/>
      <c r="GA535" s="114"/>
      <c r="GB535" s="114"/>
      <c r="GC535" s="114"/>
      <c r="GD535" s="114"/>
      <c r="GE535" s="114"/>
      <c r="GF535" s="114"/>
      <c r="GG535" s="114"/>
      <c r="GH535" s="114"/>
      <c r="GI535" s="114"/>
      <c r="GJ535" s="114"/>
      <c r="GK535" s="114"/>
      <c r="GL535" s="114"/>
      <c r="GM535" s="114"/>
      <c r="GN535" s="114"/>
      <c r="GO535" s="114"/>
      <c r="GP535" s="114"/>
      <c r="GQ535" s="114"/>
      <c r="GR535" s="114"/>
      <c r="GS535" s="114"/>
      <c r="GT535" s="114"/>
      <c r="GU535" s="114"/>
      <c r="GV535" s="114"/>
      <c r="GW535" s="114"/>
      <c r="GX535" s="114"/>
      <c r="GY535" s="114"/>
      <c r="GZ535" s="114"/>
      <c r="HA535" s="114"/>
      <c r="HB535" s="114"/>
      <c r="HC535" s="114"/>
      <c r="HD535" s="114"/>
      <c r="HE535" s="114"/>
      <c r="HF535" s="114"/>
      <c r="HG535" s="114"/>
      <c r="HH535" s="114"/>
      <c r="HI535" s="114"/>
      <c r="HJ535" s="114"/>
      <c r="HK535" s="114"/>
      <c r="HL535" s="114"/>
      <c r="HM535" s="114"/>
      <c r="HN535" s="114"/>
      <c r="HO535" s="114"/>
      <c r="HP535" s="114"/>
      <c r="HQ535" s="114"/>
      <c r="HR535" s="114"/>
      <c r="HS535" s="114"/>
      <c r="HT535" s="114"/>
      <c r="HU535" s="114"/>
      <c r="HV535" s="114"/>
      <c r="HW535" s="114"/>
      <c r="HX535" s="114"/>
      <c r="HY535" s="114"/>
      <c r="HZ535" s="114"/>
      <c r="IA535" s="114"/>
      <c r="IB535" s="114"/>
      <c r="IC535" s="114"/>
      <c r="ID535" s="114"/>
      <c r="IE535" s="114"/>
      <c r="IF535" s="114"/>
      <c r="IG535" s="114"/>
      <c r="IH535" s="114"/>
      <c r="II535" s="114"/>
      <c r="IJ535" s="114"/>
      <c r="IK535" s="114"/>
      <c r="IL535" s="114"/>
      <c r="IM535" s="114"/>
      <c r="IN535" s="114"/>
      <c r="IO535" s="114"/>
      <c r="IP535" s="114"/>
      <c r="IQ535" s="114"/>
      <c r="IR535" s="114"/>
      <c r="IS535" s="114"/>
      <c r="IT535" s="114"/>
      <c r="IU535" s="114"/>
      <c r="IV535" s="114"/>
      <c r="IW535" s="114"/>
      <c r="IX535" s="114"/>
      <c r="IY535" s="114"/>
      <c r="IZ535" s="114"/>
      <c r="JA535" s="114"/>
      <c r="JB535" s="114"/>
      <c r="JC535" s="114"/>
      <c r="JD535" s="114"/>
      <c r="JE535" s="114"/>
      <c r="JF535" s="114"/>
      <c r="JG535" s="114"/>
      <c r="JH535" s="114"/>
      <c r="JI535" s="114"/>
      <c r="JJ535" s="114"/>
      <c r="JK535" s="114"/>
      <c r="JL535" s="114"/>
      <c r="JM535" s="114"/>
      <c r="JN535" s="114"/>
      <c r="JO535" s="114"/>
      <c r="JP535" s="114"/>
      <c r="JQ535" s="114"/>
      <c r="JR535" s="114"/>
      <c r="JS535" s="114"/>
      <c r="JT535" s="114"/>
      <c r="JU535" s="114"/>
      <c r="JV535" s="114"/>
      <c r="JW535" s="114"/>
      <c r="JX535" s="114"/>
      <c r="JY535" s="114"/>
      <c r="JZ535" s="114"/>
      <c r="KA535" s="114"/>
      <c r="KB535" s="114"/>
      <c r="KC535" s="114"/>
      <c r="KD535" s="114"/>
      <c r="KE535" s="114"/>
      <c r="KF535" s="114"/>
      <c r="KG535" s="114"/>
      <c r="KH535" s="114"/>
      <c r="KI535" s="114"/>
      <c r="KJ535" s="114"/>
      <c r="KK535" s="114"/>
      <c r="KL535" s="114"/>
      <c r="KM535" s="114"/>
      <c r="KN535" s="114"/>
      <c r="KO535" s="114"/>
      <c r="KP535" s="114"/>
      <c r="KQ535" s="114"/>
      <c r="KR535" s="114"/>
      <c r="KS535" s="114"/>
      <c r="KT535" s="114"/>
      <c r="KU535" s="114"/>
      <c r="KV535" s="114"/>
      <c r="KW535" s="114"/>
      <c r="KX535" s="114"/>
      <c r="KY535" s="114"/>
      <c r="KZ535" s="114"/>
      <c r="LA535" s="114"/>
      <c r="LB535" s="114"/>
      <c r="LC535" s="114"/>
    </row>
    <row r="536" spans="1:315" s="139" customFormat="1" ht="25" customHeight="1">
      <c r="A536" s="137"/>
      <c r="B536" s="170"/>
      <c r="C536" s="171"/>
      <c r="D536" s="172"/>
      <c r="E536" s="173"/>
      <c r="F536" s="173"/>
      <c r="G536" s="173"/>
      <c r="H536" s="174"/>
      <c r="I536" s="137"/>
      <c r="J536" s="175" t="str">
        <f t="shared" si="22"/>
        <v/>
      </c>
      <c r="K536" s="176"/>
      <c r="L536" s="177" t="str">
        <f t="shared" si="23"/>
        <v/>
      </c>
      <c r="M536" s="176"/>
      <c r="N536" s="177" t="str">
        <f t="shared" si="24"/>
        <v/>
      </c>
      <c r="O536" s="176"/>
      <c r="P536" s="177" t="str">
        <f t="shared" si="25"/>
        <v/>
      </c>
      <c r="Q536" s="178"/>
      <c r="R536" s="137"/>
      <c r="S536" s="175" t="str">
        <f t="shared" si="26"/>
        <v/>
      </c>
      <c r="T536" s="176"/>
      <c r="U536" s="177" t="str">
        <f t="shared" si="27"/>
        <v/>
      </c>
      <c r="V536" s="176"/>
      <c r="W536" s="177" t="str">
        <f t="shared" si="28"/>
        <v/>
      </c>
      <c r="X536" s="176"/>
      <c r="Y536" s="179" t="str">
        <f t="shared" si="29"/>
        <v/>
      </c>
      <c r="Z536" s="180"/>
      <c r="AA536" s="137"/>
      <c r="AB536" s="181"/>
      <c r="AC536" s="182" t="str">
        <f t="shared" si="20"/>
        <v/>
      </c>
      <c r="AD536" s="183" t="str">
        <f t="shared" si="21"/>
        <v/>
      </c>
      <c r="AE536" s="184"/>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7"/>
      <c r="BE536" s="137"/>
      <c r="BF536" s="137"/>
      <c r="BG536" s="137"/>
      <c r="BH536" s="137"/>
      <c r="BI536" s="137"/>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c r="EV536" s="114"/>
      <c r="EW536" s="114"/>
      <c r="EX536" s="114"/>
      <c r="EY536" s="114"/>
      <c r="EZ536" s="114"/>
      <c r="FA536" s="114"/>
      <c r="FB536" s="114"/>
      <c r="FC536" s="114"/>
      <c r="FD536" s="114"/>
      <c r="FE536" s="114"/>
      <c r="FF536" s="114"/>
      <c r="FG536" s="114"/>
      <c r="FH536" s="114"/>
      <c r="FI536" s="114"/>
      <c r="FJ536" s="114"/>
      <c r="FK536" s="114"/>
      <c r="FL536" s="114"/>
      <c r="FM536" s="114"/>
      <c r="FN536" s="114"/>
      <c r="FO536" s="114"/>
      <c r="FP536" s="114"/>
      <c r="FQ536" s="114"/>
      <c r="FR536" s="114"/>
      <c r="FS536" s="114"/>
      <c r="FT536" s="114"/>
      <c r="FU536" s="114"/>
      <c r="FV536" s="114"/>
      <c r="FW536" s="114"/>
      <c r="FX536" s="114"/>
      <c r="FY536" s="114"/>
      <c r="FZ536" s="114"/>
      <c r="GA536" s="114"/>
      <c r="GB536" s="114"/>
      <c r="GC536" s="114"/>
      <c r="GD536" s="114"/>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c r="HG536" s="114"/>
      <c r="HH536" s="114"/>
      <c r="HI536" s="114"/>
      <c r="HJ536" s="114"/>
      <c r="HK536" s="114"/>
      <c r="HL536" s="114"/>
      <c r="HM536" s="114"/>
      <c r="HN536" s="114"/>
      <c r="HO536" s="114"/>
      <c r="HP536" s="114"/>
      <c r="HQ536" s="114"/>
      <c r="HR536" s="114"/>
      <c r="HS536" s="114"/>
      <c r="HT536" s="114"/>
      <c r="HU536" s="114"/>
      <c r="HV536" s="114"/>
      <c r="HW536" s="114"/>
      <c r="HX536" s="114"/>
      <c r="HY536" s="114"/>
      <c r="HZ536" s="114"/>
      <c r="IA536" s="114"/>
      <c r="IB536" s="114"/>
      <c r="IC536" s="114"/>
      <c r="ID536" s="114"/>
      <c r="IE536" s="114"/>
      <c r="IF536" s="114"/>
      <c r="IG536" s="114"/>
      <c r="IH536" s="114"/>
      <c r="II536" s="114"/>
      <c r="IJ536" s="114"/>
      <c r="IK536" s="114"/>
      <c r="IL536" s="114"/>
      <c r="IM536" s="114"/>
      <c r="IN536" s="114"/>
      <c r="IO536" s="114"/>
      <c r="IP536" s="114"/>
      <c r="IQ536" s="114"/>
      <c r="IR536" s="114"/>
      <c r="IS536" s="114"/>
      <c r="IT536" s="114"/>
      <c r="IU536" s="114"/>
      <c r="IV536" s="114"/>
      <c r="IW536" s="114"/>
      <c r="IX536" s="114"/>
      <c r="IY536" s="114"/>
      <c r="IZ536" s="114"/>
      <c r="JA536" s="114"/>
      <c r="JB536" s="114"/>
      <c r="JC536" s="114"/>
      <c r="JD536" s="114"/>
      <c r="JE536" s="114"/>
      <c r="JF536" s="114"/>
      <c r="JG536" s="114"/>
      <c r="JH536" s="114"/>
      <c r="JI536" s="114"/>
      <c r="JJ536" s="114"/>
      <c r="JK536" s="114"/>
      <c r="JL536" s="114"/>
      <c r="JM536" s="114"/>
      <c r="JN536" s="114"/>
      <c r="JO536" s="114"/>
      <c r="JP536" s="114"/>
      <c r="JQ536" s="114"/>
      <c r="JR536" s="114"/>
      <c r="JS536" s="114"/>
      <c r="JT536" s="114"/>
      <c r="JU536" s="114"/>
      <c r="JV536" s="114"/>
      <c r="JW536" s="114"/>
      <c r="JX536" s="114"/>
      <c r="JY536" s="114"/>
      <c r="JZ536" s="114"/>
      <c r="KA536" s="114"/>
      <c r="KB536" s="114"/>
      <c r="KC536" s="114"/>
      <c r="KD536" s="114"/>
      <c r="KE536" s="114"/>
      <c r="KF536" s="114"/>
      <c r="KG536" s="114"/>
      <c r="KH536" s="114"/>
      <c r="KI536" s="114"/>
      <c r="KJ536" s="114"/>
      <c r="KK536" s="114"/>
      <c r="KL536" s="114"/>
      <c r="KM536" s="114"/>
      <c r="KN536" s="114"/>
      <c r="KO536" s="114"/>
      <c r="KP536" s="114"/>
      <c r="KQ536" s="114"/>
      <c r="KR536" s="114"/>
      <c r="KS536" s="114"/>
      <c r="KT536" s="114"/>
      <c r="KU536" s="114"/>
      <c r="KV536" s="114"/>
      <c r="KW536" s="114"/>
      <c r="KX536" s="114"/>
      <c r="KY536" s="114"/>
      <c r="KZ536" s="114"/>
      <c r="LA536" s="114"/>
      <c r="LB536" s="114"/>
      <c r="LC536" s="114"/>
    </row>
    <row r="537" spans="1:315" s="139" customFormat="1" ht="25" customHeight="1">
      <c r="A537" s="137"/>
      <c r="B537" s="170"/>
      <c r="C537" s="171"/>
      <c r="D537" s="172"/>
      <c r="E537" s="173"/>
      <c r="F537" s="173"/>
      <c r="G537" s="173"/>
      <c r="H537" s="174"/>
      <c r="I537" s="137"/>
      <c r="J537" s="175" t="str">
        <f t="shared" si="22"/>
        <v/>
      </c>
      <c r="K537" s="176"/>
      <c r="L537" s="177" t="str">
        <f t="shared" si="23"/>
        <v/>
      </c>
      <c r="M537" s="176"/>
      <c r="N537" s="177" t="str">
        <f t="shared" si="24"/>
        <v/>
      </c>
      <c r="O537" s="176"/>
      <c r="P537" s="177" t="str">
        <f t="shared" si="25"/>
        <v/>
      </c>
      <c r="Q537" s="178"/>
      <c r="R537" s="137"/>
      <c r="S537" s="175" t="str">
        <f t="shared" si="26"/>
        <v/>
      </c>
      <c r="T537" s="176"/>
      <c r="U537" s="177" t="str">
        <f t="shared" si="27"/>
        <v/>
      </c>
      <c r="V537" s="176"/>
      <c r="W537" s="177" t="str">
        <f t="shared" si="28"/>
        <v/>
      </c>
      <c r="X537" s="176"/>
      <c r="Y537" s="179" t="str">
        <f t="shared" si="29"/>
        <v/>
      </c>
      <c r="Z537" s="180"/>
      <c r="AA537" s="137"/>
      <c r="AB537" s="181"/>
      <c r="AC537" s="182" t="str">
        <f t="shared" si="20"/>
        <v/>
      </c>
      <c r="AD537" s="183" t="str">
        <f t="shared" si="21"/>
        <v/>
      </c>
      <c r="AE537" s="184"/>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7"/>
      <c r="BE537" s="137"/>
      <c r="BF537" s="137"/>
      <c r="BG537" s="137"/>
      <c r="BH537" s="137"/>
      <c r="BI537" s="137"/>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c r="EV537" s="114"/>
      <c r="EW537" s="114"/>
      <c r="EX537" s="114"/>
      <c r="EY537" s="114"/>
      <c r="EZ537" s="114"/>
      <c r="FA537" s="114"/>
      <c r="FB537" s="114"/>
      <c r="FC537" s="114"/>
      <c r="FD537" s="114"/>
      <c r="FE537" s="114"/>
      <c r="FF537" s="114"/>
      <c r="FG537" s="114"/>
      <c r="FH537" s="114"/>
      <c r="FI537" s="114"/>
      <c r="FJ537" s="114"/>
      <c r="FK537" s="114"/>
      <c r="FL537" s="114"/>
      <c r="FM537" s="114"/>
      <c r="FN537" s="114"/>
      <c r="FO537" s="114"/>
      <c r="FP537" s="114"/>
      <c r="FQ537" s="114"/>
      <c r="FR537" s="114"/>
      <c r="FS537" s="114"/>
      <c r="FT537" s="114"/>
      <c r="FU537" s="114"/>
      <c r="FV537" s="114"/>
      <c r="FW537" s="114"/>
      <c r="FX537" s="114"/>
      <c r="FY537" s="114"/>
      <c r="FZ537" s="114"/>
      <c r="GA537" s="114"/>
      <c r="GB537" s="114"/>
      <c r="GC537" s="114"/>
      <c r="GD537" s="114"/>
      <c r="GE537" s="114"/>
      <c r="GF537" s="114"/>
      <c r="GG537" s="114"/>
      <c r="GH537" s="114"/>
      <c r="GI537" s="114"/>
      <c r="GJ537" s="114"/>
      <c r="GK537" s="114"/>
      <c r="GL537" s="114"/>
      <c r="GM537" s="114"/>
      <c r="GN537" s="114"/>
      <c r="GO537" s="114"/>
      <c r="GP537" s="114"/>
      <c r="GQ537" s="114"/>
      <c r="GR537" s="114"/>
      <c r="GS537" s="114"/>
      <c r="GT537" s="114"/>
      <c r="GU537" s="114"/>
      <c r="GV537" s="114"/>
      <c r="GW537" s="114"/>
      <c r="GX537" s="114"/>
      <c r="GY537" s="114"/>
      <c r="GZ537" s="114"/>
      <c r="HA537" s="114"/>
      <c r="HB537" s="114"/>
      <c r="HC537" s="114"/>
      <c r="HD537" s="114"/>
      <c r="HE537" s="114"/>
      <c r="HF537" s="114"/>
      <c r="HG537" s="114"/>
      <c r="HH537" s="114"/>
      <c r="HI537" s="114"/>
      <c r="HJ537" s="114"/>
      <c r="HK537" s="114"/>
      <c r="HL537" s="114"/>
      <c r="HM537" s="114"/>
      <c r="HN537" s="114"/>
      <c r="HO537" s="114"/>
      <c r="HP537" s="114"/>
      <c r="HQ537" s="114"/>
      <c r="HR537" s="114"/>
      <c r="HS537" s="114"/>
      <c r="HT537" s="114"/>
      <c r="HU537" s="114"/>
      <c r="HV537" s="114"/>
      <c r="HW537" s="114"/>
      <c r="HX537" s="114"/>
      <c r="HY537" s="114"/>
      <c r="HZ537" s="114"/>
      <c r="IA537" s="114"/>
      <c r="IB537" s="114"/>
      <c r="IC537" s="114"/>
      <c r="ID537" s="114"/>
      <c r="IE537" s="114"/>
      <c r="IF537" s="114"/>
      <c r="IG537" s="114"/>
      <c r="IH537" s="114"/>
      <c r="II537" s="114"/>
      <c r="IJ537" s="114"/>
      <c r="IK537" s="114"/>
      <c r="IL537" s="114"/>
      <c r="IM537" s="114"/>
      <c r="IN537" s="114"/>
      <c r="IO537" s="114"/>
      <c r="IP537" s="114"/>
      <c r="IQ537" s="114"/>
      <c r="IR537" s="114"/>
      <c r="IS537" s="114"/>
      <c r="IT537" s="114"/>
      <c r="IU537" s="114"/>
      <c r="IV537" s="114"/>
      <c r="IW537" s="114"/>
      <c r="IX537" s="114"/>
      <c r="IY537" s="114"/>
      <c r="IZ537" s="114"/>
      <c r="JA537" s="114"/>
      <c r="JB537" s="114"/>
      <c r="JC537" s="114"/>
      <c r="JD537" s="114"/>
      <c r="JE537" s="114"/>
      <c r="JF537" s="114"/>
      <c r="JG537" s="114"/>
      <c r="JH537" s="114"/>
      <c r="JI537" s="114"/>
      <c r="JJ537" s="114"/>
      <c r="JK537" s="114"/>
      <c r="JL537" s="114"/>
      <c r="JM537" s="114"/>
      <c r="JN537" s="114"/>
      <c r="JO537" s="114"/>
      <c r="JP537" s="114"/>
      <c r="JQ537" s="114"/>
      <c r="JR537" s="114"/>
      <c r="JS537" s="114"/>
      <c r="JT537" s="114"/>
      <c r="JU537" s="114"/>
      <c r="JV537" s="114"/>
      <c r="JW537" s="114"/>
      <c r="JX537" s="114"/>
      <c r="JY537" s="114"/>
      <c r="JZ537" s="114"/>
      <c r="KA537" s="114"/>
      <c r="KB537" s="114"/>
      <c r="KC537" s="114"/>
      <c r="KD537" s="114"/>
      <c r="KE537" s="114"/>
      <c r="KF537" s="114"/>
      <c r="KG537" s="114"/>
      <c r="KH537" s="114"/>
      <c r="KI537" s="114"/>
      <c r="KJ537" s="114"/>
      <c r="KK537" s="114"/>
      <c r="KL537" s="114"/>
      <c r="KM537" s="114"/>
      <c r="KN537" s="114"/>
      <c r="KO537" s="114"/>
      <c r="KP537" s="114"/>
      <c r="KQ537" s="114"/>
      <c r="KR537" s="114"/>
      <c r="KS537" s="114"/>
      <c r="KT537" s="114"/>
      <c r="KU537" s="114"/>
      <c r="KV537" s="114"/>
      <c r="KW537" s="114"/>
      <c r="KX537" s="114"/>
      <c r="KY537" s="114"/>
      <c r="KZ537" s="114"/>
      <c r="LA537" s="114"/>
      <c r="LB537" s="114"/>
      <c r="LC537" s="114"/>
    </row>
    <row r="538" spans="1:315" s="139" customFormat="1" ht="25" customHeight="1">
      <c r="A538" s="137"/>
      <c r="B538" s="170"/>
      <c r="C538" s="171"/>
      <c r="D538" s="172"/>
      <c r="E538" s="173"/>
      <c r="F538" s="173"/>
      <c r="G538" s="173"/>
      <c r="H538" s="174"/>
      <c r="I538" s="137"/>
      <c r="J538" s="175" t="str">
        <f t="shared" si="22"/>
        <v/>
      </c>
      <c r="K538" s="176"/>
      <c r="L538" s="177" t="str">
        <f t="shared" si="23"/>
        <v/>
      </c>
      <c r="M538" s="176"/>
      <c r="N538" s="177" t="str">
        <f t="shared" si="24"/>
        <v/>
      </c>
      <c r="O538" s="176"/>
      <c r="P538" s="177" t="str">
        <f t="shared" si="25"/>
        <v/>
      </c>
      <c r="Q538" s="178"/>
      <c r="R538" s="137"/>
      <c r="S538" s="175" t="str">
        <f t="shared" si="26"/>
        <v/>
      </c>
      <c r="T538" s="176"/>
      <c r="U538" s="177" t="str">
        <f t="shared" si="27"/>
        <v/>
      </c>
      <c r="V538" s="176"/>
      <c r="W538" s="177" t="str">
        <f t="shared" si="28"/>
        <v/>
      </c>
      <c r="X538" s="176"/>
      <c r="Y538" s="179" t="str">
        <f t="shared" si="29"/>
        <v/>
      </c>
      <c r="Z538" s="180"/>
      <c r="AA538" s="137"/>
      <c r="AB538" s="181"/>
      <c r="AC538" s="182" t="str">
        <f t="shared" si="20"/>
        <v/>
      </c>
      <c r="AD538" s="183" t="str">
        <f t="shared" si="21"/>
        <v/>
      </c>
      <c r="AE538" s="184"/>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c r="BG538" s="137"/>
      <c r="BH538" s="137"/>
      <c r="BI538" s="137"/>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CH538" s="114"/>
      <c r="CI538" s="114"/>
      <c r="CJ538" s="114"/>
      <c r="CK538" s="114"/>
      <c r="CL538" s="114"/>
      <c r="CM538" s="114"/>
      <c r="CN538" s="114"/>
      <c r="CO538" s="114"/>
      <c r="CP538" s="114"/>
      <c r="CQ538" s="114"/>
      <c r="CR538" s="114"/>
      <c r="CS538" s="114"/>
      <c r="CT538" s="114"/>
      <c r="CU538" s="114"/>
      <c r="CV538" s="114"/>
      <c r="CW538" s="114"/>
      <c r="CX538" s="114"/>
      <c r="CY538" s="114"/>
      <c r="CZ538" s="114"/>
      <c r="DA538" s="114"/>
      <c r="DB538" s="114"/>
      <c r="DC538" s="114"/>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114"/>
      <c r="EI538" s="114"/>
      <c r="EJ538" s="114"/>
      <c r="EK538" s="114"/>
      <c r="EL538" s="114"/>
      <c r="EM538" s="114"/>
      <c r="EN538" s="114"/>
      <c r="EO538" s="114"/>
      <c r="EP538" s="114"/>
      <c r="EQ538" s="114"/>
      <c r="ER538" s="114"/>
      <c r="ES538" s="114"/>
      <c r="ET538" s="114"/>
      <c r="EU538" s="114"/>
      <c r="EV538" s="114"/>
      <c r="EW538" s="114"/>
      <c r="EX538" s="114"/>
      <c r="EY538" s="114"/>
      <c r="EZ538" s="114"/>
      <c r="FA538" s="114"/>
      <c r="FB538" s="114"/>
      <c r="FC538" s="114"/>
      <c r="FD538" s="114"/>
      <c r="FE538" s="114"/>
      <c r="FF538" s="114"/>
      <c r="FG538" s="114"/>
      <c r="FH538" s="114"/>
      <c r="FI538" s="114"/>
      <c r="FJ538" s="114"/>
      <c r="FK538" s="114"/>
      <c r="FL538" s="114"/>
      <c r="FM538" s="114"/>
      <c r="FN538" s="114"/>
      <c r="FO538" s="114"/>
      <c r="FP538" s="114"/>
      <c r="FQ538" s="114"/>
      <c r="FR538" s="114"/>
      <c r="FS538" s="114"/>
      <c r="FT538" s="114"/>
      <c r="FU538" s="114"/>
      <c r="FV538" s="114"/>
      <c r="FW538" s="114"/>
      <c r="FX538" s="114"/>
      <c r="FY538" s="114"/>
      <c r="FZ538" s="114"/>
      <c r="GA538" s="114"/>
      <c r="GB538" s="114"/>
      <c r="GC538" s="114"/>
      <c r="GD538" s="114"/>
      <c r="GE538" s="114"/>
      <c r="GF538" s="114"/>
      <c r="GG538" s="114"/>
      <c r="GH538" s="114"/>
      <c r="GI538" s="114"/>
      <c r="GJ538" s="114"/>
      <c r="GK538" s="114"/>
      <c r="GL538" s="114"/>
      <c r="GM538" s="114"/>
      <c r="GN538" s="114"/>
      <c r="GO538" s="114"/>
      <c r="GP538" s="114"/>
      <c r="GQ538" s="114"/>
      <c r="GR538" s="114"/>
      <c r="GS538" s="114"/>
      <c r="GT538" s="114"/>
      <c r="GU538" s="114"/>
      <c r="GV538" s="114"/>
      <c r="GW538" s="114"/>
      <c r="GX538" s="114"/>
      <c r="GY538" s="114"/>
      <c r="GZ538" s="114"/>
      <c r="HA538" s="114"/>
      <c r="HB538" s="114"/>
      <c r="HC538" s="114"/>
      <c r="HD538" s="114"/>
      <c r="HE538" s="114"/>
      <c r="HF538" s="114"/>
      <c r="HG538" s="114"/>
      <c r="HH538" s="114"/>
      <c r="HI538" s="114"/>
      <c r="HJ538" s="114"/>
      <c r="HK538" s="114"/>
      <c r="HL538" s="114"/>
      <c r="HM538" s="114"/>
      <c r="HN538" s="114"/>
      <c r="HO538" s="114"/>
      <c r="HP538" s="114"/>
      <c r="HQ538" s="114"/>
      <c r="HR538" s="114"/>
      <c r="HS538" s="114"/>
      <c r="HT538" s="114"/>
      <c r="HU538" s="114"/>
      <c r="HV538" s="114"/>
      <c r="HW538" s="114"/>
      <c r="HX538" s="114"/>
      <c r="HY538" s="114"/>
      <c r="HZ538" s="114"/>
      <c r="IA538" s="114"/>
      <c r="IB538" s="114"/>
      <c r="IC538" s="114"/>
      <c r="ID538" s="114"/>
      <c r="IE538" s="114"/>
      <c r="IF538" s="114"/>
      <c r="IG538" s="114"/>
      <c r="IH538" s="114"/>
      <c r="II538" s="114"/>
      <c r="IJ538" s="114"/>
      <c r="IK538" s="114"/>
      <c r="IL538" s="114"/>
      <c r="IM538" s="114"/>
      <c r="IN538" s="114"/>
      <c r="IO538" s="114"/>
      <c r="IP538" s="114"/>
      <c r="IQ538" s="114"/>
      <c r="IR538" s="114"/>
      <c r="IS538" s="114"/>
      <c r="IT538" s="114"/>
      <c r="IU538" s="114"/>
      <c r="IV538" s="114"/>
      <c r="IW538" s="114"/>
      <c r="IX538" s="114"/>
      <c r="IY538" s="114"/>
      <c r="IZ538" s="114"/>
      <c r="JA538" s="114"/>
      <c r="JB538" s="114"/>
      <c r="JC538" s="114"/>
      <c r="JD538" s="114"/>
      <c r="JE538" s="114"/>
      <c r="JF538" s="114"/>
      <c r="JG538" s="114"/>
      <c r="JH538" s="114"/>
      <c r="JI538" s="114"/>
      <c r="JJ538" s="114"/>
      <c r="JK538" s="114"/>
      <c r="JL538" s="114"/>
      <c r="JM538" s="114"/>
      <c r="JN538" s="114"/>
      <c r="JO538" s="114"/>
      <c r="JP538" s="114"/>
      <c r="JQ538" s="114"/>
      <c r="JR538" s="114"/>
      <c r="JS538" s="114"/>
      <c r="JT538" s="114"/>
      <c r="JU538" s="114"/>
      <c r="JV538" s="114"/>
      <c r="JW538" s="114"/>
      <c r="JX538" s="114"/>
      <c r="JY538" s="114"/>
      <c r="JZ538" s="114"/>
      <c r="KA538" s="114"/>
      <c r="KB538" s="114"/>
      <c r="KC538" s="114"/>
      <c r="KD538" s="114"/>
      <c r="KE538" s="114"/>
      <c r="KF538" s="114"/>
      <c r="KG538" s="114"/>
      <c r="KH538" s="114"/>
      <c r="KI538" s="114"/>
      <c r="KJ538" s="114"/>
      <c r="KK538" s="114"/>
      <c r="KL538" s="114"/>
      <c r="KM538" s="114"/>
      <c r="KN538" s="114"/>
      <c r="KO538" s="114"/>
      <c r="KP538" s="114"/>
      <c r="KQ538" s="114"/>
      <c r="KR538" s="114"/>
      <c r="KS538" s="114"/>
      <c r="KT538" s="114"/>
      <c r="KU538" s="114"/>
      <c r="KV538" s="114"/>
      <c r="KW538" s="114"/>
      <c r="KX538" s="114"/>
      <c r="KY538" s="114"/>
      <c r="KZ538" s="114"/>
      <c r="LA538" s="114"/>
      <c r="LB538" s="114"/>
      <c r="LC538" s="114"/>
    </row>
    <row r="539" spans="1:315" s="139" customFormat="1" ht="25" customHeight="1">
      <c r="A539" s="137"/>
      <c r="B539" s="170"/>
      <c r="C539" s="171"/>
      <c r="D539" s="172"/>
      <c r="E539" s="173"/>
      <c r="F539" s="173"/>
      <c r="G539" s="173"/>
      <c r="H539" s="174"/>
      <c r="I539" s="137"/>
      <c r="J539" s="175" t="str">
        <f t="shared" si="22"/>
        <v/>
      </c>
      <c r="K539" s="176"/>
      <c r="L539" s="177" t="str">
        <f t="shared" si="23"/>
        <v/>
      </c>
      <c r="M539" s="176"/>
      <c r="N539" s="177" t="str">
        <f t="shared" si="24"/>
        <v/>
      </c>
      <c r="O539" s="176"/>
      <c r="P539" s="177" t="str">
        <f t="shared" si="25"/>
        <v/>
      </c>
      <c r="Q539" s="178"/>
      <c r="R539" s="137"/>
      <c r="S539" s="175" t="str">
        <f t="shared" si="26"/>
        <v/>
      </c>
      <c r="T539" s="176"/>
      <c r="U539" s="177" t="str">
        <f t="shared" si="27"/>
        <v/>
      </c>
      <c r="V539" s="176"/>
      <c r="W539" s="177" t="str">
        <f t="shared" si="28"/>
        <v/>
      </c>
      <c r="X539" s="176"/>
      <c r="Y539" s="179" t="str">
        <f t="shared" si="29"/>
        <v/>
      </c>
      <c r="Z539" s="180"/>
      <c r="AA539" s="137"/>
      <c r="AB539" s="181"/>
      <c r="AC539" s="182" t="str">
        <f t="shared" si="20"/>
        <v/>
      </c>
      <c r="AD539" s="183" t="str">
        <f t="shared" si="21"/>
        <v/>
      </c>
      <c r="AE539" s="184"/>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c r="BG539" s="137"/>
      <c r="BH539" s="137"/>
      <c r="BI539" s="137"/>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CH539" s="114"/>
      <c r="CI539" s="114"/>
      <c r="CJ539" s="114"/>
      <c r="CK539" s="114"/>
      <c r="CL539" s="114"/>
      <c r="CM539" s="114"/>
      <c r="CN539" s="114"/>
      <c r="CO539" s="114"/>
      <c r="CP539" s="114"/>
      <c r="CQ539" s="114"/>
      <c r="CR539" s="114"/>
      <c r="CS539" s="114"/>
      <c r="CT539" s="114"/>
      <c r="CU539" s="114"/>
      <c r="CV539" s="114"/>
      <c r="CW539" s="114"/>
      <c r="CX539" s="114"/>
      <c r="CY539" s="114"/>
      <c r="CZ539" s="114"/>
      <c r="DA539" s="114"/>
      <c r="DB539" s="114"/>
      <c r="DC539" s="114"/>
      <c r="DD539" s="114"/>
      <c r="DE539" s="114"/>
      <c r="DF539" s="114"/>
      <c r="DG539" s="114"/>
      <c r="DH539" s="114"/>
      <c r="DI539" s="114"/>
      <c r="DJ539" s="114"/>
      <c r="DK539" s="114"/>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14"/>
      <c r="EH539" s="114"/>
      <c r="EI539" s="114"/>
      <c r="EJ539" s="114"/>
      <c r="EK539" s="114"/>
      <c r="EL539" s="114"/>
      <c r="EM539" s="114"/>
      <c r="EN539" s="114"/>
      <c r="EO539" s="114"/>
      <c r="EP539" s="114"/>
      <c r="EQ539" s="114"/>
      <c r="ER539" s="114"/>
      <c r="ES539" s="114"/>
      <c r="ET539" s="114"/>
      <c r="EU539" s="114"/>
      <c r="EV539" s="114"/>
      <c r="EW539" s="114"/>
      <c r="EX539" s="114"/>
      <c r="EY539" s="114"/>
      <c r="EZ539" s="114"/>
      <c r="FA539" s="114"/>
      <c r="FB539" s="114"/>
      <c r="FC539" s="114"/>
      <c r="FD539" s="114"/>
      <c r="FE539" s="114"/>
      <c r="FF539" s="114"/>
      <c r="FG539" s="114"/>
      <c r="FH539" s="114"/>
      <c r="FI539" s="114"/>
      <c r="FJ539" s="114"/>
      <c r="FK539" s="114"/>
      <c r="FL539" s="114"/>
      <c r="FM539" s="114"/>
      <c r="FN539" s="114"/>
      <c r="FO539" s="114"/>
      <c r="FP539" s="114"/>
      <c r="FQ539" s="114"/>
      <c r="FR539" s="114"/>
      <c r="FS539" s="114"/>
      <c r="FT539" s="114"/>
      <c r="FU539" s="114"/>
      <c r="FV539" s="114"/>
      <c r="FW539" s="114"/>
      <c r="FX539" s="114"/>
      <c r="FY539" s="114"/>
      <c r="FZ539" s="114"/>
      <c r="GA539" s="114"/>
      <c r="GB539" s="114"/>
      <c r="GC539" s="114"/>
      <c r="GD539" s="114"/>
      <c r="GE539" s="114"/>
      <c r="GF539" s="114"/>
      <c r="GG539" s="114"/>
      <c r="GH539" s="114"/>
      <c r="GI539" s="114"/>
      <c r="GJ539" s="114"/>
      <c r="GK539" s="114"/>
      <c r="GL539" s="114"/>
      <c r="GM539" s="114"/>
      <c r="GN539" s="114"/>
      <c r="GO539" s="114"/>
      <c r="GP539" s="114"/>
      <c r="GQ539" s="114"/>
      <c r="GR539" s="114"/>
      <c r="GS539" s="114"/>
      <c r="GT539" s="114"/>
      <c r="GU539" s="114"/>
      <c r="GV539" s="114"/>
      <c r="GW539" s="114"/>
      <c r="GX539" s="114"/>
      <c r="GY539" s="114"/>
      <c r="GZ539" s="114"/>
      <c r="HA539" s="114"/>
      <c r="HB539" s="114"/>
      <c r="HC539" s="114"/>
      <c r="HD539" s="114"/>
      <c r="HE539" s="114"/>
      <c r="HF539" s="114"/>
      <c r="HG539" s="114"/>
      <c r="HH539" s="114"/>
      <c r="HI539" s="114"/>
      <c r="HJ539" s="114"/>
      <c r="HK539" s="114"/>
      <c r="HL539" s="114"/>
      <c r="HM539" s="114"/>
      <c r="HN539" s="114"/>
      <c r="HO539" s="114"/>
      <c r="HP539" s="114"/>
      <c r="HQ539" s="114"/>
      <c r="HR539" s="114"/>
      <c r="HS539" s="114"/>
      <c r="HT539" s="114"/>
      <c r="HU539" s="114"/>
      <c r="HV539" s="114"/>
      <c r="HW539" s="114"/>
      <c r="HX539" s="114"/>
      <c r="HY539" s="114"/>
      <c r="HZ539" s="114"/>
      <c r="IA539" s="114"/>
      <c r="IB539" s="114"/>
      <c r="IC539" s="114"/>
      <c r="ID539" s="114"/>
      <c r="IE539" s="114"/>
      <c r="IF539" s="114"/>
      <c r="IG539" s="114"/>
      <c r="IH539" s="114"/>
      <c r="II539" s="114"/>
      <c r="IJ539" s="114"/>
      <c r="IK539" s="114"/>
      <c r="IL539" s="114"/>
      <c r="IM539" s="114"/>
      <c r="IN539" s="114"/>
      <c r="IO539" s="114"/>
      <c r="IP539" s="114"/>
      <c r="IQ539" s="114"/>
      <c r="IR539" s="114"/>
      <c r="IS539" s="114"/>
      <c r="IT539" s="114"/>
      <c r="IU539" s="114"/>
      <c r="IV539" s="114"/>
      <c r="IW539" s="114"/>
      <c r="IX539" s="114"/>
      <c r="IY539" s="114"/>
      <c r="IZ539" s="114"/>
      <c r="JA539" s="114"/>
      <c r="JB539" s="114"/>
      <c r="JC539" s="114"/>
      <c r="JD539" s="114"/>
      <c r="JE539" s="114"/>
      <c r="JF539" s="114"/>
      <c r="JG539" s="114"/>
      <c r="JH539" s="114"/>
      <c r="JI539" s="114"/>
      <c r="JJ539" s="114"/>
      <c r="JK539" s="114"/>
      <c r="JL539" s="114"/>
      <c r="JM539" s="114"/>
      <c r="JN539" s="114"/>
      <c r="JO539" s="114"/>
      <c r="JP539" s="114"/>
      <c r="JQ539" s="114"/>
      <c r="JR539" s="114"/>
      <c r="JS539" s="114"/>
      <c r="JT539" s="114"/>
      <c r="JU539" s="114"/>
      <c r="JV539" s="114"/>
      <c r="JW539" s="114"/>
      <c r="JX539" s="114"/>
      <c r="JY539" s="114"/>
      <c r="JZ539" s="114"/>
      <c r="KA539" s="114"/>
      <c r="KB539" s="114"/>
      <c r="KC539" s="114"/>
      <c r="KD539" s="114"/>
      <c r="KE539" s="114"/>
      <c r="KF539" s="114"/>
      <c r="KG539" s="114"/>
      <c r="KH539" s="114"/>
      <c r="KI539" s="114"/>
      <c r="KJ539" s="114"/>
      <c r="KK539" s="114"/>
      <c r="KL539" s="114"/>
      <c r="KM539" s="114"/>
      <c r="KN539" s="114"/>
      <c r="KO539" s="114"/>
      <c r="KP539" s="114"/>
      <c r="KQ539" s="114"/>
      <c r="KR539" s="114"/>
      <c r="KS539" s="114"/>
      <c r="KT539" s="114"/>
      <c r="KU539" s="114"/>
      <c r="KV539" s="114"/>
      <c r="KW539" s="114"/>
      <c r="KX539" s="114"/>
      <c r="KY539" s="114"/>
      <c r="KZ539" s="114"/>
      <c r="LA539" s="114"/>
      <c r="LB539" s="114"/>
      <c r="LC539" s="114"/>
    </row>
    <row r="540" spans="1:315" s="139" customFormat="1" ht="25" customHeight="1">
      <c r="A540" s="137"/>
      <c r="B540" s="170"/>
      <c r="C540" s="171"/>
      <c r="D540" s="172"/>
      <c r="E540" s="173"/>
      <c r="F540" s="173"/>
      <c r="G540" s="173"/>
      <c r="H540" s="174"/>
      <c r="I540" s="137"/>
      <c r="J540" s="175" t="str">
        <f t="shared" si="22"/>
        <v/>
      </c>
      <c r="K540" s="176"/>
      <c r="L540" s="177" t="str">
        <f t="shared" si="23"/>
        <v/>
      </c>
      <c r="M540" s="176"/>
      <c r="N540" s="177" t="str">
        <f t="shared" si="24"/>
        <v/>
      </c>
      <c r="O540" s="176"/>
      <c r="P540" s="177" t="str">
        <f t="shared" si="25"/>
        <v/>
      </c>
      <c r="Q540" s="178"/>
      <c r="R540" s="137"/>
      <c r="S540" s="175" t="str">
        <f t="shared" si="26"/>
        <v/>
      </c>
      <c r="T540" s="176"/>
      <c r="U540" s="177" t="str">
        <f t="shared" si="27"/>
        <v/>
      </c>
      <c r="V540" s="176"/>
      <c r="W540" s="177" t="str">
        <f t="shared" si="28"/>
        <v/>
      </c>
      <c r="X540" s="176"/>
      <c r="Y540" s="179" t="str">
        <f t="shared" si="29"/>
        <v/>
      </c>
      <c r="Z540" s="180"/>
      <c r="AA540" s="137"/>
      <c r="AB540" s="181"/>
      <c r="AC540" s="182" t="str">
        <f t="shared" si="20"/>
        <v/>
      </c>
      <c r="AD540" s="183" t="str">
        <f t="shared" si="21"/>
        <v/>
      </c>
      <c r="AE540" s="184"/>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c r="BG540" s="137"/>
      <c r="BH540" s="137"/>
      <c r="BI540" s="137"/>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c r="EV540" s="114"/>
      <c r="EW540" s="114"/>
      <c r="EX540" s="114"/>
      <c r="EY540" s="114"/>
      <c r="EZ540" s="114"/>
      <c r="FA540" s="114"/>
      <c r="FB540" s="114"/>
      <c r="FC540" s="114"/>
      <c r="FD540" s="114"/>
      <c r="FE540" s="114"/>
      <c r="FF540" s="114"/>
      <c r="FG540" s="114"/>
      <c r="FH540" s="114"/>
      <c r="FI540" s="114"/>
      <c r="FJ540" s="114"/>
      <c r="FK540" s="114"/>
      <c r="FL540" s="114"/>
      <c r="FM540" s="114"/>
      <c r="FN540" s="114"/>
      <c r="FO540" s="114"/>
      <c r="FP540" s="114"/>
      <c r="FQ540" s="114"/>
      <c r="FR540" s="114"/>
      <c r="FS540" s="114"/>
      <c r="FT540" s="114"/>
      <c r="FU540" s="114"/>
      <c r="FV540" s="114"/>
      <c r="FW540" s="114"/>
      <c r="FX540" s="114"/>
      <c r="FY540" s="114"/>
      <c r="FZ540" s="114"/>
      <c r="GA540" s="114"/>
      <c r="GB540" s="114"/>
      <c r="GC540" s="114"/>
      <c r="GD540" s="114"/>
      <c r="GE540" s="114"/>
      <c r="GF540" s="114"/>
      <c r="GG540" s="114"/>
      <c r="GH540" s="114"/>
      <c r="GI540" s="114"/>
      <c r="GJ540" s="114"/>
      <c r="GK540" s="114"/>
      <c r="GL540" s="114"/>
      <c r="GM540" s="114"/>
      <c r="GN540" s="114"/>
      <c r="GO540" s="114"/>
      <c r="GP540" s="114"/>
      <c r="GQ540" s="114"/>
      <c r="GR540" s="114"/>
      <c r="GS540" s="114"/>
      <c r="GT540" s="114"/>
      <c r="GU540" s="114"/>
      <c r="GV540" s="114"/>
      <c r="GW540" s="114"/>
      <c r="GX540" s="114"/>
      <c r="GY540" s="114"/>
      <c r="GZ540" s="114"/>
      <c r="HA540" s="114"/>
      <c r="HB540" s="114"/>
      <c r="HC540" s="114"/>
      <c r="HD540" s="114"/>
      <c r="HE540" s="114"/>
      <c r="HF540" s="114"/>
      <c r="HG540" s="114"/>
      <c r="HH540" s="114"/>
      <c r="HI540" s="114"/>
      <c r="HJ540" s="114"/>
      <c r="HK540" s="114"/>
      <c r="HL540" s="114"/>
      <c r="HM540" s="114"/>
      <c r="HN540" s="114"/>
      <c r="HO540" s="114"/>
      <c r="HP540" s="114"/>
      <c r="HQ540" s="114"/>
      <c r="HR540" s="114"/>
      <c r="HS540" s="114"/>
      <c r="HT540" s="114"/>
      <c r="HU540" s="114"/>
      <c r="HV540" s="114"/>
      <c r="HW540" s="114"/>
      <c r="HX540" s="114"/>
      <c r="HY540" s="114"/>
      <c r="HZ540" s="114"/>
      <c r="IA540" s="114"/>
      <c r="IB540" s="114"/>
      <c r="IC540" s="114"/>
      <c r="ID540" s="114"/>
      <c r="IE540" s="114"/>
      <c r="IF540" s="114"/>
      <c r="IG540" s="114"/>
      <c r="IH540" s="114"/>
      <c r="II540" s="114"/>
      <c r="IJ540" s="114"/>
      <c r="IK540" s="114"/>
      <c r="IL540" s="114"/>
      <c r="IM540" s="114"/>
      <c r="IN540" s="114"/>
      <c r="IO540" s="114"/>
      <c r="IP540" s="114"/>
      <c r="IQ540" s="114"/>
      <c r="IR540" s="114"/>
      <c r="IS540" s="114"/>
      <c r="IT540" s="114"/>
      <c r="IU540" s="114"/>
      <c r="IV540" s="114"/>
      <c r="IW540" s="114"/>
      <c r="IX540" s="114"/>
      <c r="IY540" s="114"/>
      <c r="IZ540" s="114"/>
      <c r="JA540" s="114"/>
      <c r="JB540" s="114"/>
      <c r="JC540" s="114"/>
      <c r="JD540" s="114"/>
      <c r="JE540" s="114"/>
      <c r="JF540" s="114"/>
      <c r="JG540" s="114"/>
      <c r="JH540" s="114"/>
      <c r="JI540" s="114"/>
      <c r="JJ540" s="114"/>
      <c r="JK540" s="114"/>
      <c r="JL540" s="114"/>
      <c r="JM540" s="114"/>
      <c r="JN540" s="114"/>
      <c r="JO540" s="114"/>
      <c r="JP540" s="114"/>
      <c r="JQ540" s="114"/>
      <c r="JR540" s="114"/>
      <c r="JS540" s="114"/>
      <c r="JT540" s="114"/>
      <c r="JU540" s="114"/>
      <c r="JV540" s="114"/>
      <c r="JW540" s="114"/>
      <c r="JX540" s="114"/>
      <c r="JY540" s="114"/>
      <c r="JZ540" s="114"/>
      <c r="KA540" s="114"/>
      <c r="KB540" s="114"/>
      <c r="KC540" s="114"/>
      <c r="KD540" s="114"/>
      <c r="KE540" s="114"/>
      <c r="KF540" s="114"/>
      <c r="KG540" s="114"/>
      <c r="KH540" s="114"/>
      <c r="KI540" s="114"/>
      <c r="KJ540" s="114"/>
      <c r="KK540" s="114"/>
      <c r="KL540" s="114"/>
      <c r="KM540" s="114"/>
      <c r="KN540" s="114"/>
      <c r="KO540" s="114"/>
      <c r="KP540" s="114"/>
      <c r="KQ540" s="114"/>
      <c r="KR540" s="114"/>
      <c r="KS540" s="114"/>
      <c r="KT540" s="114"/>
      <c r="KU540" s="114"/>
      <c r="KV540" s="114"/>
      <c r="KW540" s="114"/>
      <c r="KX540" s="114"/>
      <c r="KY540" s="114"/>
      <c r="KZ540" s="114"/>
      <c r="LA540" s="114"/>
      <c r="LB540" s="114"/>
      <c r="LC540" s="114"/>
    </row>
    <row r="541" spans="1:315" s="139" customFormat="1" ht="25" customHeight="1">
      <c r="A541" s="137"/>
      <c r="B541" s="170"/>
      <c r="C541" s="171"/>
      <c r="D541" s="172"/>
      <c r="E541" s="173"/>
      <c r="F541" s="173"/>
      <c r="G541" s="173"/>
      <c r="H541" s="174"/>
      <c r="I541" s="137"/>
      <c r="J541" s="175" t="str">
        <f t="shared" si="22"/>
        <v/>
      </c>
      <c r="K541" s="176"/>
      <c r="L541" s="177" t="str">
        <f t="shared" si="23"/>
        <v/>
      </c>
      <c r="M541" s="176"/>
      <c r="N541" s="177" t="str">
        <f t="shared" si="24"/>
        <v/>
      </c>
      <c r="O541" s="176"/>
      <c r="P541" s="177" t="str">
        <f t="shared" si="25"/>
        <v/>
      </c>
      <c r="Q541" s="178"/>
      <c r="R541" s="137"/>
      <c r="S541" s="175" t="str">
        <f t="shared" si="26"/>
        <v/>
      </c>
      <c r="T541" s="176"/>
      <c r="U541" s="177" t="str">
        <f t="shared" si="27"/>
        <v/>
      </c>
      <c r="V541" s="176"/>
      <c r="W541" s="177" t="str">
        <f t="shared" si="28"/>
        <v/>
      </c>
      <c r="X541" s="176"/>
      <c r="Y541" s="179" t="str">
        <f t="shared" si="29"/>
        <v/>
      </c>
      <c r="Z541" s="180"/>
      <c r="AA541" s="137"/>
      <c r="AB541" s="181"/>
      <c r="AC541" s="182" t="str">
        <f t="shared" si="20"/>
        <v/>
      </c>
      <c r="AD541" s="183" t="str">
        <f t="shared" si="21"/>
        <v/>
      </c>
      <c r="AE541" s="184"/>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c r="BG541" s="137"/>
      <c r="BH541" s="137"/>
      <c r="BI541" s="137"/>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14"/>
      <c r="EH541" s="114"/>
      <c r="EI541" s="114"/>
      <c r="EJ541" s="114"/>
      <c r="EK541" s="114"/>
      <c r="EL541" s="114"/>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c r="FH541" s="114"/>
      <c r="FI541" s="114"/>
      <c r="FJ541" s="114"/>
      <c r="FK541" s="114"/>
      <c r="FL541" s="114"/>
      <c r="FM541" s="114"/>
      <c r="FN541" s="114"/>
      <c r="FO541" s="114"/>
      <c r="FP541" s="114"/>
      <c r="FQ541" s="114"/>
      <c r="FR541" s="114"/>
      <c r="FS541" s="114"/>
      <c r="FT541" s="114"/>
      <c r="FU541" s="114"/>
      <c r="FV541" s="114"/>
      <c r="FW541" s="114"/>
      <c r="FX541" s="114"/>
      <c r="FY541" s="114"/>
      <c r="FZ541" s="114"/>
      <c r="GA541" s="114"/>
      <c r="GB541" s="114"/>
      <c r="GC541" s="114"/>
      <c r="GD541" s="114"/>
      <c r="GE541" s="114"/>
      <c r="GF541" s="114"/>
      <c r="GG541" s="114"/>
      <c r="GH541" s="114"/>
      <c r="GI541" s="114"/>
      <c r="GJ541" s="114"/>
      <c r="GK541" s="114"/>
      <c r="GL541" s="114"/>
      <c r="GM541" s="114"/>
      <c r="GN541" s="114"/>
      <c r="GO541" s="114"/>
      <c r="GP541" s="114"/>
      <c r="GQ541" s="114"/>
      <c r="GR541" s="114"/>
      <c r="GS541" s="114"/>
      <c r="GT541" s="114"/>
      <c r="GU541" s="114"/>
      <c r="GV541" s="114"/>
      <c r="GW541" s="114"/>
      <c r="GX541" s="114"/>
      <c r="GY541" s="114"/>
      <c r="GZ541" s="114"/>
      <c r="HA541" s="114"/>
      <c r="HB541" s="114"/>
      <c r="HC541" s="114"/>
      <c r="HD541" s="114"/>
      <c r="HE541" s="114"/>
      <c r="HF541" s="114"/>
      <c r="HG541" s="114"/>
      <c r="HH541" s="114"/>
      <c r="HI541" s="114"/>
      <c r="HJ541" s="114"/>
      <c r="HK541" s="114"/>
      <c r="HL541" s="114"/>
      <c r="HM541" s="114"/>
      <c r="HN541" s="114"/>
      <c r="HO541" s="114"/>
      <c r="HP541" s="114"/>
      <c r="HQ541" s="114"/>
      <c r="HR541" s="114"/>
      <c r="HS541" s="114"/>
      <c r="HT541" s="114"/>
      <c r="HU541" s="114"/>
      <c r="HV541" s="114"/>
      <c r="HW541" s="114"/>
      <c r="HX541" s="114"/>
      <c r="HY541" s="114"/>
      <c r="HZ541" s="114"/>
      <c r="IA541" s="114"/>
      <c r="IB541" s="114"/>
      <c r="IC541" s="114"/>
      <c r="ID541" s="114"/>
      <c r="IE541" s="114"/>
      <c r="IF541" s="114"/>
      <c r="IG541" s="114"/>
      <c r="IH541" s="114"/>
      <c r="II541" s="114"/>
      <c r="IJ541" s="114"/>
      <c r="IK541" s="114"/>
      <c r="IL541" s="114"/>
      <c r="IM541" s="114"/>
      <c r="IN541" s="114"/>
      <c r="IO541" s="114"/>
      <c r="IP541" s="114"/>
      <c r="IQ541" s="114"/>
      <c r="IR541" s="114"/>
      <c r="IS541" s="114"/>
      <c r="IT541" s="114"/>
      <c r="IU541" s="114"/>
      <c r="IV541" s="114"/>
      <c r="IW541" s="114"/>
      <c r="IX541" s="114"/>
      <c r="IY541" s="114"/>
      <c r="IZ541" s="114"/>
      <c r="JA541" s="114"/>
      <c r="JB541" s="114"/>
      <c r="JC541" s="114"/>
      <c r="JD541" s="114"/>
      <c r="JE541" s="114"/>
      <c r="JF541" s="114"/>
      <c r="JG541" s="114"/>
      <c r="JH541" s="114"/>
      <c r="JI541" s="114"/>
      <c r="JJ541" s="114"/>
      <c r="JK541" s="114"/>
      <c r="JL541" s="114"/>
      <c r="JM541" s="114"/>
      <c r="JN541" s="114"/>
      <c r="JO541" s="114"/>
      <c r="JP541" s="114"/>
      <c r="JQ541" s="114"/>
      <c r="JR541" s="114"/>
      <c r="JS541" s="114"/>
      <c r="JT541" s="114"/>
      <c r="JU541" s="114"/>
      <c r="JV541" s="114"/>
      <c r="JW541" s="114"/>
      <c r="JX541" s="114"/>
      <c r="JY541" s="114"/>
      <c r="JZ541" s="114"/>
      <c r="KA541" s="114"/>
      <c r="KB541" s="114"/>
      <c r="KC541" s="114"/>
      <c r="KD541" s="114"/>
      <c r="KE541" s="114"/>
      <c r="KF541" s="114"/>
      <c r="KG541" s="114"/>
      <c r="KH541" s="114"/>
      <c r="KI541" s="114"/>
      <c r="KJ541" s="114"/>
      <c r="KK541" s="114"/>
      <c r="KL541" s="114"/>
      <c r="KM541" s="114"/>
      <c r="KN541" s="114"/>
      <c r="KO541" s="114"/>
      <c r="KP541" s="114"/>
      <c r="KQ541" s="114"/>
      <c r="KR541" s="114"/>
      <c r="KS541" s="114"/>
      <c r="KT541" s="114"/>
      <c r="KU541" s="114"/>
      <c r="KV541" s="114"/>
      <c r="KW541" s="114"/>
      <c r="KX541" s="114"/>
      <c r="KY541" s="114"/>
      <c r="KZ541" s="114"/>
      <c r="LA541" s="114"/>
      <c r="LB541" s="114"/>
      <c r="LC541" s="114"/>
    </row>
    <row r="542" spans="1:315" s="139" customFormat="1" ht="25" customHeight="1">
      <c r="A542" s="137"/>
      <c r="B542" s="170"/>
      <c r="C542" s="171"/>
      <c r="D542" s="172"/>
      <c r="E542" s="173"/>
      <c r="F542" s="173"/>
      <c r="G542" s="173"/>
      <c r="H542" s="174"/>
      <c r="I542" s="137"/>
      <c r="J542" s="175" t="str">
        <f t="shared" si="22"/>
        <v/>
      </c>
      <c r="K542" s="176"/>
      <c r="L542" s="177" t="str">
        <f t="shared" si="23"/>
        <v/>
      </c>
      <c r="M542" s="176"/>
      <c r="N542" s="177" t="str">
        <f t="shared" si="24"/>
        <v/>
      </c>
      <c r="O542" s="176"/>
      <c r="P542" s="177" t="str">
        <f t="shared" si="25"/>
        <v/>
      </c>
      <c r="Q542" s="178"/>
      <c r="R542" s="137"/>
      <c r="S542" s="175" t="str">
        <f t="shared" si="26"/>
        <v/>
      </c>
      <c r="T542" s="176"/>
      <c r="U542" s="177" t="str">
        <f t="shared" si="27"/>
        <v/>
      </c>
      <c r="V542" s="176"/>
      <c r="W542" s="177" t="str">
        <f t="shared" si="28"/>
        <v/>
      </c>
      <c r="X542" s="176"/>
      <c r="Y542" s="179" t="str">
        <f t="shared" si="29"/>
        <v/>
      </c>
      <c r="Z542" s="180"/>
      <c r="AA542" s="137"/>
      <c r="AB542" s="181"/>
      <c r="AC542" s="182" t="str">
        <f t="shared" si="20"/>
        <v/>
      </c>
      <c r="AD542" s="183" t="str">
        <f t="shared" si="21"/>
        <v/>
      </c>
      <c r="AE542" s="184"/>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c r="BG542" s="137"/>
      <c r="BH542" s="137"/>
      <c r="BI542" s="137"/>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c r="CV542" s="114"/>
      <c r="CW542" s="114"/>
      <c r="CX542" s="114"/>
      <c r="CY542" s="114"/>
      <c r="CZ542" s="114"/>
      <c r="DA542" s="114"/>
      <c r="DB542" s="114"/>
      <c r="DC542" s="114"/>
      <c r="DD542" s="114"/>
      <c r="DE542" s="114"/>
      <c r="DF542" s="114"/>
      <c r="DG542" s="114"/>
      <c r="DH542" s="114"/>
      <c r="DI542" s="114"/>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c r="EV542" s="114"/>
      <c r="EW542" s="114"/>
      <c r="EX542" s="114"/>
      <c r="EY542" s="114"/>
      <c r="EZ542" s="114"/>
      <c r="FA542" s="114"/>
      <c r="FB542" s="114"/>
      <c r="FC542" s="114"/>
      <c r="FD542" s="114"/>
      <c r="FE542" s="114"/>
      <c r="FF542" s="114"/>
      <c r="FG542" s="114"/>
      <c r="FH542" s="114"/>
      <c r="FI542" s="114"/>
      <c r="FJ542" s="114"/>
      <c r="FK542" s="114"/>
      <c r="FL542" s="114"/>
      <c r="FM542" s="114"/>
      <c r="FN542" s="114"/>
      <c r="FO542" s="114"/>
      <c r="FP542" s="114"/>
      <c r="FQ542" s="114"/>
      <c r="FR542" s="114"/>
      <c r="FS542" s="114"/>
      <c r="FT542" s="114"/>
      <c r="FU542" s="114"/>
      <c r="FV542" s="114"/>
      <c r="FW542" s="114"/>
      <c r="FX542" s="114"/>
      <c r="FY542" s="114"/>
      <c r="FZ542" s="114"/>
      <c r="GA542" s="114"/>
      <c r="GB542" s="114"/>
      <c r="GC542" s="114"/>
      <c r="GD542" s="114"/>
      <c r="GE542" s="114"/>
      <c r="GF542" s="114"/>
      <c r="GG542" s="114"/>
      <c r="GH542" s="114"/>
      <c r="GI542" s="114"/>
      <c r="GJ542" s="114"/>
      <c r="GK542" s="114"/>
      <c r="GL542" s="114"/>
      <c r="GM542" s="114"/>
      <c r="GN542" s="114"/>
      <c r="GO542" s="114"/>
      <c r="GP542" s="114"/>
      <c r="GQ542" s="114"/>
      <c r="GR542" s="114"/>
      <c r="GS542" s="114"/>
      <c r="GT542" s="114"/>
      <c r="GU542" s="114"/>
      <c r="GV542" s="114"/>
      <c r="GW542" s="114"/>
      <c r="GX542" s="114"/>
      <c r="GY542" s="114"/>
      <c r="GZ542" s="114"/>
      <c r="HA542" s="114"/>
      <c r="HB542" s="114"/>
      <c r="HC542" s="114"/>
      <c r="HD542" s="114"/>
      <c r="HE542" s="114"/>
      <c r="HF542" s="114"/>
      <c r="HG542" s="114"/>
      <c r="HH542" s="114"/>
      <c r="HI542" s="114"/>
      <c r="HJ542" s="114"/>
      <c r="HK542" s="114"/>
      <c r="HL542" s="114"/>
      <c r="HM542" s="114"/>
      <c r="HN542" s="114"/>
      <c r="HO542" s="114"/>
      <c r="HP542" s="114"/>
      <c r="HQ542" s="114"/>
      <c r="HR542" s="114"/>
      <c r="HS542" s="114"/>
      <c r="HT542" s="114"/>
      <c r="HU542" s="114"/>
      <c r="HV542" s="114"/>
      <c r="HW542" s="114"/>
      <c r="HX542" s="114"/>
      <c r="HY542" s="114"/>
      <c r="HZ542" s="114"/>
      <c r="IA542" s="114"/>
      <c r="IB542" s="114"/>
      <c r="IC542" s="114"/>
      <c r="ID542" s="114"/>
      <c r="IE542" s="114"/>
      <c r="IF542" s="114"/>
      <c r="IG542" s="114"/>
      <c r="IH542" s="114"/>
      <c r="II542" s="114"/>
      <c r="IJ542" s="114"/>
      <c r="IK542" s="114"/>
      <c r="IL542" s="114"/>
      <c r="IM542" s="114"/>
      <c r="IN542" s="114"/>
      <c r="IO542" s="114"/>
      <c r="IP542" s="114"/>
      <c r="IQ542" s="114"/>
      <c r="IR542" s="114"/>
      <c r="IS542" s="114"/>
      <c r="IT542" s="114"/>
      <c r="IU542" s="114"/>
      <c r="IV542" s="114"/>
      <c r="IW542" s="114"/>
      <c r="IX542" s="114"/>
      <c r="IY542" s="114"/>
      <c r="IZ542" s="114"/>
      <c r="JA542" s="114"/>
      <c r="JB542" s="114"/>
      <c r="JC542" s="114"/>
      <c r="JD542" s="114"/>
      <c r="JE542" s="114"/>
      <c r="JF542" s="114"/>
      <c r="JG542" s="114"/>
      <c r="JH542" s="114"/>
      <c r="JI542" s="114"/>
      <c r="JJ542" s="114"/>
      <c r="JK542" s="114"/>
      <c r="JL542" s="114"/>
      <c r="JM542" s="114"/>
      <c r="JN542" s="114"/>
      <c r="JO542" s="114"/>
      <c r="JP542" s="114"/>
      <c r="JQ542" s="114"/>
      <c r="JR542" s="114"/>
      <c r="JS542" s="114"/>
      <c r="JT542" s="114"/>
      <c r="JU542" s="114"/>
      <c r="JV542" s="114"/>
      <c r="JW542" s="114"/>
      <c r="JX542" s="114"/>
      <c r="JY542" s="114"/>
      <c r="JZ542" s="114"/>
      <c r="KA542" s="114"/>
      <c r="KB542" s="114"/>
      <c r="KC542" s="114"/>
      <c r="KD542" s="114"/>
      <c r="KE542" s="114"/>
      <c r="KF542" s="114"/>
      <c r="KG542" s="114"/>
      <c r="KH542" s="114"/>
      <c r="KI542" s="114"/>
      <c r="KJ542" s="114"/>
      <c r="KK542" s="114"/>
      <c r="KL542" s="114"/>
      <c r="KM542" s="114"/>
      <c r="KN542" s="114"/>
      <c r="KO542" s="114"/>
      <c r="KP542" s="114"/>
      <c r="KQ542" s="114"/>
      <c r="KR542" s="114"/>
      <c r="KS542" s="114"/>
      <c r="KT542" s="114"/>
      <c r="KU542" s="114"/>
      <c r="KV542" s="114"/>
      <c r="KW542" s="114"/>
      <c r="KX542" s="114"/>
      <c r="KY542" s="114"/>
      <c r="KZ542" s="114"/>
      <c r="LA542" s="114"/>
      <c r="LB542" s="114"/>
      <c r="LC542" s="114"/>
    </row>
    <row r="543" spans="1:315" s="139" customFormat="1" ht="25" customHeight="1">
      <c r="A543" s="137"/>
      <c r="B543" s="170"/>
      <c r="C543" s="171"/>
      <c r="D543" s="172"/>
      <c r="E543" s="173"/>
      <c r="F543" s="173"/>
      <c r="G543" s="173"/>
      <c r="H543" s="174"/>
      <c r="I543" s="137"/>
      <c r="J543" s="175" t="str">
        <f t="shared" si="22"/>
        <v/>
      </c>
      <c r="K543" s="176"/>
      <c r="L543" s="177" t="str">
        <f t="shared" si="23"/>
        <v/>
      </c>
      <c r="M543" s="176"/>
      <c r="N543" s="177" t="str">
        <f t="shared" si="24"/>
        <v/>
      </c>
      <c r="O543" s="176"/>
      <c r="P543" s="177" t="str">
        <f t="shared" si="25"/>
        <v/>
      </c>
      <c r="Q543" s="178"/>
      <c r="R543" s="137"/>
      <c r="S543" s="175" t="str">
        <f t="shared" si="26"/>
        <v/>
      </c>
      <c r="T543" s="176"/>
      <c r="U543" s="177" t="str">
        <f t="shared" si="27"/>
        <v/>
      </c>
      <c r="V543" s="176"/>
      <c r="W543" s="177" t="str">
        <f t="shared" si="28"/>
        <v/>
      </c>
      <c r="X543" s="176"/>
      <c r="Y543" s="179" t="str">
        <f t="shared" si="29"/>
        <v/>
      </c>
      <c r="Z543" s="180"/>
      <c r="AA543" s="137"/>
      <c r="AB543" s="181"/>
      <c r="AC543" s="182" t="str">
        <f t="shared" si="20"/>
        <v/>
      </c>
      <c r="AD543" s="183" t="str">
        <f t="shared" si="21"/>
        <v/>
      </c>
      <c r="AE543" s="184"/>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7"/>
      <c r="BE543" s="137"/>
      <c r="BF543" s="137"/>
      <c r="BG543" s="137"/>
      <c r="BH543" s="137"/>
      <c r="BI543" s="137"/>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CH543" s="114"/>
      <c r="CI543" s="114"/>
      <c r="CJ543" s="114"/>
      <c r="CK543" s="114"/>
      <c r="CL543" s="114"/>
      <c r="CM543" s="114"/>
      <c r="CN543" s="114"/>
      <c r="CO543" s="114"/>
      <c r="CP543" s="114"/>
      <c r="CQ543" s="114"/>
      <c r="CR543" s="114"/>
      <c r="CS543" s="114"/>
      <c r="CT543" s="114"/>
      <c r="CU543" s="114"/>
      <c r="CV543" s="11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14"/>
      <c r="EH543" s="114"/>
      <c r="EI543" s="114"/>
      <c r="EJ543" s="114"/>
      <c r="EK543" s="114"/>
      <c r="EL543" s="114"/>
      <c r="EM543" s="114"/>
      <c r="EN543" s="114"/>
      <c r="EO543" s="114"/>
      <c r="EP543" s="114"/>
      <c r="EQ543" s="114"/>
      <c r="ER543" s="114"/>
      <c r="ES543" s="114"/>
      <c r="ET543" s="114"/>
      <c r="EU543" s="114"/>
      <c r="EV543" s="114"/>
      <c r="EW543" s="114"/>
      <c r="EX543" s="114"/>
      <c r="EY543" s="114"/>
      <c r="EZ543" s="114"/>
      <c r="FA543" s="114"/>
      <c r="FB543" s="114"/>
      <c r="FC543" s="114"/>
      <c r="FD543" s="114"/>
      <c r="FE543" s="114"/>
      <c r="FF543" s="114"/>
      <c r="FG543" s="114"/>
      <c r="FH543" s="114"/>
      <c r="FI543" s="114"/>
      <c r="FJ543" s="114"/>
      <c r="FK543" s="114"/>
      <c r="FL543" s="114"/>
      <c r="FM543" s="114"/>
      <c r="FN543" s="114"/>
      <c r="FO543" s="114"/>
      <c r="FP543" s="114"/>
      <c r="FQ543" s="114"/>
      <c r="FR543" s="114"/>
      <c r="FS543" s="114"/>
      <c r="FT543" s="114"/>
      <c r="FU543" s="114"/>
      <c r="FV543" s="114"/>
      <c r="FW543" s="114"/>
      <c r="FX543" s="114"/>
      <c r="FY543" s="114"/>
      <c r="FZ543" s="114"/>
      <c r="GA543" s="114"/>
      <c r="GB543" s="114"/>
      <c r="GC543" s="114"/>
      <c r="GD543" s="114"/>
      <c r="GE543" s="114"/>
      <c r="GF543" s="114"/>
      <c r="GG543" s="114"/>
      <c r="GH543" s="114"/>
      <c r="GI543" s="114"/>
      <c r="GJ543" s="114"/>
      <c r="GK543" s="114"/>
      <c r="GL543" s="114"/>
      <c r="GM543" s="114"/>
      <c r="GN543" s="114"/>
      <c r="GO543" s="114"/>
      <c r="GP543" s="114"/>
      <c r="GQ543" s="114"/>
      <c r="GR543" s="114"/>
      <c r="GS543" s="114"/>
      <c r="GT543" s="114"/>
      <c r="GU543" s="114"/>
      <c r="GV543" s="114"/>
      <c r="GW543" s="114"/>
      <c r="GX543" s="114"/>
      <c r="GY543" s="114"/>
      <c r="GZ543" s="114"/>
      <c r="HA543" s="114"/>
      <c r="HB543" s="114"/>
      <c r="HC543" s="114"/>
      <c r="HD543" s="114"/>
      <c r="HE543" s="114"/>
      <c r="HF543" s="114"/>
      <c r="HG543" s="114"/>
      <c r="HH543" s="114"/>
      <c r="HI543" s="114"/>
      <c r="HJ543" s="114"/>
      <c r="HK543" s="114"/>
      <c r="HL543" s="114"/>
      <c r="HM543" s="114"/>
      <c r="HN543" s="114"/>
      <c r="HO543" s="114"/>
      <c r="HP543" s="114"/>
      <c r="HQ543" s="114"/>
      <c r="HR543" s="114"/>
      <c r="HS543" s="114"/>
      <c r="HT543" s="114"/>
      <c r="HU543" s="114"/>
      <c r="HV543" s="114"/>
      <c r="HW543" s="114"/>
      <c r="HX543" s="114"/>
      <c r="HY543" s="114"/>
      <c r="HZ543" s="114"/>
      <c r="IA543" s="114"/>
      <c r="IB543" s="114"/>
      <c r="IC543" s="114"/>
      <c r="ID543" s="114"/>
      <c r="IE543" s="114"/>
      <c r="IF543" s="114"/>
      <c r="IG543" s="114"/>
      <c r="IH543" s="114"/>
      <c r="II543" s="114"/>
      <c r="IJ543" s="114"/>
      <c r="IK543" s="114"/>
      <c r="IL543" s="114"/>
      <c r="IM543" s="114"/>
      <c r="IN543" s="114"/>
      <c r="IO543" s="114"/>
      <c r="IP543" s="114"/>
      <c r="IQ543" s="114"/>
      <c r="IR543" s="114"/>
      <c r="IS543" s="114"/>
      <c r="IT543" s="114"/>
      <c r="IU543" s="114"/>
      <c r="IV543" s="114"/>
      <c r="IW543" s="114"/>
      <c r="IX543" s="114"/>
      <c r="IY543" s="114"/>
      <c r="IZ543" s="114"/>
      <c r="JA543" s="114"/>
      <c r="JB543" s="114"/>
      <c r="JC543" s="114"/>
      <c r="JD543" s="114"/>
      <c r="JE543" s="114"/>
      <c r="JF543" s="114"/>
      <c r="JG543" s="114"/>
      <c r="JH543" s="114"/>
      <c r="JI543" s="114"/>
      <c r="JJ543" s="114"/>
      <c r="JK543" s="114"/>
      <c r="JL543" s="114"/>
      <c r="JM543" s="114"/>
      <c r="JN543" s="114"/>
      <c r="JO543" s="114"/>
      <c r="JP543" s="114"/>
      <c r="JQ543" s="114"/>
      <c r="JR543" s="114"/>
      <c r="JS543" s="114"/>
      <c r="JT543" s="114"/>
      <c r="JU543" s="114"/>
      <c r="JV543" s="114"/>
      <c r="JW543" s="114"/>
      <c r="JX543" s="114"/>
      <c r="JY543" s="114"/>
      <c r="JZ543" s="114"/>
      <c r="KA543" s="114"/>
      <c r="KB543" s="114"/>
      <c r="KC543" s="114"/>
      <c r="KD543" s="114"/>
      <c r="KE543" s="114"/>
      <c r="KF543" s="114"/>
      <c r="KG543" s="114"/>
      <c r="KH543" s="114"/>
      <c r="KI543" s="114"/>
      <c r="KJ543" s="114"/>
      <c r="KK543" s="114"/>
      <c r="KL543" s="114"/>
      <c r="KM543" s="114"/>
      <c r="KN543" s="114"/>
      <c r="KO543" s="114"/>
      <c r="KP543" s="114"/>
      <c r="KQ543" s="114"/>
      <c r="KR543" s="114"/>
      <c r="KS543" s="114"/>
      <c r="KT543" s="114"/>
      <c r="KU543" s="114"/>
      <c r="KV543" s="114"/>
      <c r="KW543" s="114"/>
      <c r="KX543" s="114"/>
      <c r="KY543" s="114"/>
      <c r="KZ543" s="114"/>
      <c r="LA543" s="114"/>
      <c r="LB543" s="114"/>
      <c r="LC543" s="114"/>
    </row>
    <row r="544" spans="1:315" s="139" customFormat="1" ht="25" customHeight="1">
      <c r="A544" s="137"/>
      <c r="B544" s="170"/>
      <c r="C544" s="171"/>
      <c r="D544" s="172"/>
      <c r="E544" s="173"/>
      <c r="F544" s="173"/>
      <c r="G544" s="173"/>
      <c r="H544" s="174"/>
      <c r="I544" s="137"/>
      <c r="J544" s="175" t="str">
        <f t="shared" si="22"/>
        <v/>
      </c>
      <c r="K544" s="176"/>
      <c r="L544" s="177" t="str">
        <f t="shared" si="23"/>
        <v/>
      </c>
      <c r="M544" s="176"/>
      <c r="N544" s="177" t="str">
        <f t="shared" si="24"/>
        <v/>
      </c>
      <c r="O544" s="176"/>
      <c r="P544" s="177" t="str">
        <f t="shared" si="25"/>
        <v/>
      </c>
      <c r="Q544" s="178"/>
      <c r="R544" s="137"/>
      <c r="S544" s="175" t="str">
        <f t="shared" si="26"/>
        <v/>
      </c>
      <c r="T544" s="176"/>
      <c r="U544" s="177" t="str">
        <f t="shared" si="27"/>
        <v/>
      </c>
      <c r="V544" s="176"/>
      <c r="W544" s="177" t="str">
        <f t="shared" si="28"/>
        <v/>
      </c>
      <c r="X544" s="176"/>
      <c r="Y544" s="179" t="str">
        <f t="shared" si="29"/>
        <v/>
      </c>
      <c r="Z544" s="180"/>
      <c r="AA544" s="137"/>
      <c r="AB544" s="181"/>
      <c r="AC544" s="182" t="str">
        <f t="shared" si="20"/>
        <v/>
      </c>
      <c r="AD544" s="183" t="str">
        <f t="shared" si="21"/>
        <v/>
      </c>
      <c r="AE544" s="184"/>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7"/>
      <c r="BE544" s="137"/>
      <c r="BF544" s="137"/>
      <c r="BG544" s="137"/>
      <c r="BH544" s="137"/>
      <c r="BI544" s="137"/>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CH544" s="114"/>
      <c r="CI544" s="114"/>
      <c r="CJ544" s="114"/>
      <c r="CK544" s="114"/>
      <c r="CL544" s="114"/>
      <c r="CM544" s="114"/>
      <c r="CN544" s="114"/>
      <c r="CO544" s="114"/>
      <c r="CP544" s="114"/>
      <c r="CQ544" s="114"/>
      <c r="CR544" s="114"/>
      <c r="CS544" s="114"/>
      <c r="CT544" s="114"/>
      <c r="CU544" s="114"/>
      <c r="CV544" s="11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14"/>
      <c r="EH544" s="114"/>
      <c r="EI544" s="114"/>
      <c r="EJ544" s="114"/>
      <c r="EK544" s="114"/>
      <c r="EL544" s="114"/>
      <c r="EM544" s="114"/>
      <c r="EN544" s="114"/>
      <c r="EO544" s="114"/>
      <c r="EP544" s="114"/>
      <c r="EQ544" s="114"/>
      <c r="ER544" s="114"/>
      <c r="ES544" s="114"/>
      <c r="ET544" s="114"/>
      <c r="EU544" s="114"/>
      <c r="EV544" s="114"/>
      <c r="EW544" s="114"/>
      <c r="EX544" s="114"/>
      <c r="EY544" s="114"/>
      <c r="EZ544" s="114"/>
      <c r="FA544" s="114"/>
      <c r="FB544" s="114"/>
      <c r="FC544" s="114"/>
      <c r="FD544" s="114"/>
      <c r="FE544" s="114"/>
      <c r="FF544" s="114"/>
      <c r="FG544" s="114"/>
      <c r="FH544" s="114"/>
      <c r="FI544" s="114"/>
      <c r="FJ544" s="114"/>
      <c r="FK544" s="114"/>
      <c r="FL544" s="114"/>
      <c r="FM544" s="114"/>
      <c r="FN544" s="114"/>
      <c r="FO544" s="114"/>
      <c r="FP544" s="114"/>
      <c r="FQ544" s="114"/>
      <c r="FR544" s="114"/>
      <c r="FS544" s="114"/>
      <c r="FT544" s="114"/>
      <c r="FU544" s="114"/>
      <c r="FV544" s="114"/>
      <c r="FW544" s="114"/>
      <c r="FX544" s="114"/>
      <c r="FY544" s="114"/>
      <c r="FZ544" s="114"/>
      <c r="GA544" s="114"/>
      <c r="GB544" s="114"/>
      <c r="GC544" s="114"/>
      <c r="GD544" s="114"/>
      <c r="GE544" s="114"/>
      <c r="GF544" s="114"/>
      <c r="GG544" s="114"/>
      <c r="GH544" s="114"/>
      <c r="GI544" s="114"/>
      <c r="GJ544" s="114"/>
      <c r="GK544" s="114"/>
      <c r="GL544" s="114"/>
      <c r="GM544" s="114"/>
      <c r="GN544" s="114"/>
      <c r="GO544" s="114"/>
      <c r="GP544" s="114"/>
      <c r="GQ544" s="114"/>
      <c r="GR544" s="114"/>
      <c r="GS544" s="114"/>
      <c r="GT544" s="114"/>
      <c r="GU544" s="114"/>
      <c r="GV544" s="114"/>
      <c r="GW544" s="114"/>
      <c r="GX544" s="114"/>
      <c r="GY544" s="114"/>
      <c r="GZ544" s="114"/>
      <c r="HA544" s="114"/>
      <c r="HB544" s="114"/>
      <c r="HC544" s="114"/>
      <c r="HD544" s="114"/>
      <c r="HE544" s="114"/>
      <c r="HF544" s="114"/>
      <c r="HG544" s="114"/>
      <c r="HH544" s="114"/>
      <c r="HI544" s="114"/>
      <c r="HJ544" s="114"/>
      <c r="HK544" s="114"/>
      <c r="HL544" s="114"/>
      <c r="HM544" s="114"/>
      <c r="HN544" s="114"/>
      <c r="HO544" s="114"/>
      <c r="HP544" s="114"/>
      <c r="HQ544" s="114"/>
      <c r="HR544" s="114"/>
      <c r="HS544" s="114"/>
      <c r="HT544" s="114"/>
      <c r="HU544" s="114"/>
      <c r="HV544" s="114"/>
      <c r="HW544" s="114"/>
      <c r="HX544" s="114"/>
      <c r="HY544" s="114"/>
      <c r="HZ544" s="114"/>
      <c r="IA544" s="114"/>
      <c r="IB544" s="114"/>
      <c r="IC544" s="114"/>
      <c r="ID544" s="114"/>
      <c r="IE544" s="114"/>
      <c r="IF544" s="114"/>
      <c r="IG544" s="114"/>
      <c r="IH544" s="114"/>
      <c r="II544" s="114"/>
      <c r="IJ544" s="114"/>
      <c r="IK544" s="114"/>
      <c r="IL544" s="114"/>
      <c r="IM544" s="114"/>
      <c r="IN544" s="114"/>
      <c r="IO544" s="114"/>
      <c r="IP544" s="114"/>
      <c r="IQ544" s="114"/>
      <c r="IR544" s="114"/>
      <c r="IS544" s="114"/>
      <c r="IT544" s="114"/>
      <c r="IU544" s="114"/>
      <c r="IV544" s="114"/>
      <c r="IW544" s="114"/>
      <c r="IX544" s="114"/>
      <c r="IY544" s="114"/>
      <c r="IZ544" s="114"/>
      <c r="JA544" s="114"/>
      <c r="JB544" s="114"/>
      <c r="JC544" s="114"/>
      <c r="JD544" s="114"/>
      <c r="JE544" s="114"/>
      <c r="JF544" s="114"/>
      <c r="JG544" s="114"/>
      <c r="JH544" s="114"/>
      <c r="JI544" s="114"/>
      <c r="JJ544" s="114"/>
      <c r="JK544" s="114"/>
      <c r="JL544" s="114"/>
      <c r="JM544" s="114"/>
      <c r="JN544" s="114"/>
      <c r="JO544" s="114"/>
      <c r="JP544" s="114"/>
      <c r="JQ544" s="114"/>
      <c r="JR544" s="114"/>
      <c r="JS544" s="114"/>
      <c r="JT544" s="114"/>
      <c r="JU544" s="114"/>
      <c r="JV544" s="114"/>
      <c r="JW544" s="114"/>
      <c r="JX544" s="114"/>
      <c r="JY544" s="114"/>
      <c r="JZ544" s="114"/>
      <c r="KA544" s="114"/>
      <c r="KB544" s="114"/>
      <c r="KC544" s="114"/>
      <c r="KD544" s="114"/>
      <c r="KE544" s="114"/>
      <c r="KF544" s="114"/>
      <c r="KG544" s="114"/>
      <c r="KH544" s="114"/>
      <c r="KI544" s="114"/>
      <c r="KJ544" s="114"/>
      <c r="KK544" s="114"/>
      <c r="KL544" s="114"/>
      <c r="KM544" s="114"/>
      <c r="KN544" s="114"/>
      <c r="KO544" s="114"/>
      <c r="KP544" s="114"/>
      <c r="KQ544" s="114"/>
      <c r="KR544" s="114"/>
      <c r="KS544" s="114"/>
      <c r="KT544" s="114"/>
      <c r="KU544" s="114"/>
      <c r="KV544" s="114"/>
      <c r="KW544" s="114"/>
      <c r="KX544" s="114"/>
      <c r="KY544" s="114"/>
      <c r="KZ544" s="114"/>
      <c r="LA544" s="114"/>
      <c r="LB544" s="114"/>
      <c r="LC544" s="114"/>
    </row>
    <row r="545" spans="1:315" s="139" customFormat="1" ht="25" customHeight="1">
      <c r="A545" s="137"/>
      <c r="B545" s="170"/>
      <c r="C545" s="171"/>
      <c r="D545" s="172"/>
      <c r="E545" s="173"/>
      <c r="F545" s="173"/>
      <c r="G545" s="173"/>
      <c r="H545" s="174"/>
      <c r="I545" s="137"/>
      <c r="J545" s="175" t="str">
        <f t="shared" si="22"/>
        <v/>
      </c>
      <c r="K545" s="176"/>
      <c r="L545" s="177" t="str">
        <f t="shared" si="23"/>
        <v/>
      </c>
      <c r="M545" s="176"/>
      <c r="N545" s="177" t="str">
        <f t="shared" si="24"/>
        <v/>
      </c>
      <c r="O545" s="176"/>
      <c r="P545" s="177" t="str">
        <f t="shared" si="25"/>
        <v/>
      </c>
      <c r="Q545" s="178"/>
      <c r="R545" s="137"/>
      <c r="S545" s="175" t="str">
        <f t="shared" si="26"/>
        <v/>
      </c>
      <c r="T545" s="176"/>
      <c r="U545" s="177" t="str">
        <f t="shared" si="27"/>
        <v/>
      </c>
      <c r="V545" s="176"/>
      <c r="W545" s="177" t="str">
        <f t="shared" si="28"/>
        <v/>
      </c>
      <c r="X545" s="176"/>
      <c r="Y545" s="179" t="str">
        <f t="shared" si="29"/>
        <v/>
      </c>
      <c r="Z545" s="180"/>
      <c r="AA545" s="137"/>
      <c r="AB545" s="181"/>
      <c r="AC545" s="182" t="str">
        <f t="shared" si="20"/>
        <v/>
      </c>
      <c r="AD545" s="183" t="str">
        <f t="shared" si="21"/>
        <v/>
      </c>
      <c r="AE545" s="184"/>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7"/>
      <c r="BE545" s="137"/>
      <c r="BF545" s="137"/>
      <c r="BG545" s="137"/>
      <c r="BH545" s="137"/>
      <c r="BI545" s="137"/>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c r="FH545" s="114"/>
      <c r="FI545" s="114"/>
      <c r="FJ545" s="114"/>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114"/>
      <c r="GM545" s="114"/>
      <c r="GN545" s="114"/>
      <c r="GO545" s="114"/>
      <c r="GP545" s="114"/>
      <c r="GQ545" s="114"/>
      <c r="GR545" s="114"/>
      <c r="GS545" s="114"/>
      <c r="GT545" s="114"/>
      <c r="GU545" s="114"/>
      <c r="GV545" s="114"/>
      <c r="GW545" s="114"/>
      <c r="GX545" s="114"/>
      <c r="GY545" s="114"/>
      <c r="GZ545" s="114"/>
      <c r="HA545" s="114"/>
      <c r="HB545" s="114"/>
      <c r="HC545" s="114"/>
      <c r="HD545" s="114"/>
      <c r="HE545" s="114"/>
      <c r="HF545" s="114"/>
      <c r="HG545" s="114"/>
      <c r="HH545" s="114"/>
      <c r="HI545" s="114"/>
      <c r="HJ545" s="114"/>
      <c r="HK545" s="114"/>
      <c r="HL545" s="114"/>
      <c r="HM545" s="114"/>
      <c r="HN545" s="114"/>
      <c r="HO545" s="114"/>
      <c r="HP545" s="114"/>
      <c r="HQ545" s="114"/>
      <c r="HR545" s="114"/>
      <c r="HS545" s="114"/>
      <c r="HT545" s="114"/>
      <c r="HU545" s="114"/>
      <c r="HV545" s="114"/>
      <c r="HW545" s="114"/>
      <c r="HX545" s="114"/>
      <c r="HY545" s="114"/>
      <c r="HZ545" s="114"/>
      <c r="IA545" s="114"/>
      <c r="IB545" s="114"/>
      <c r="IC545" s="114"/>
      <c r="ID545" s="114"/>
      <c r="IE545" s="114"/>
      <c r="IF545" s="114"/>
      <c r="IG545" s="114"/>
      <c r="IH545" s="114"/>
      <c r="II545" s="114"/>
      <c r="IJ545" s="114"/>
      <c r="IK545" s="114"/>
      <c r="IL545" s="114"/>
      <c r="IM545" s="114"/>
      <c r="IN545" s="114"/>
      <c r="IO545" s="114"/>
      <c r="IP545" s="114"/>
      <c r="IQ545" s="114"/>
      <c r="IR545" s="114"/>
      <c r="IS545" s="114"/>
      <c r="IT545" s="114"/>
      <c r="IU545" s="114"/>
      <c r="IV545" s="114"/>
      <c r="IW545" s="114"/>
      <c r="IX545" s="114"/>
      <c r="IY545" s="114"/>
      <c r="IZ545" s="114"/>
      <c r="JA545" s="114"/>
      <c r="JB545" s="114"/>
      <c r="JC545" s="114"/>
      <c r="JD545" s="114"/>
      <c r="JE545" s="114"/>
      <c r="JF545" s="114"/>
      <c r="JG545" s="114"/>
      <c r="JH545" s="114"/>
      <c r="JI545" s="114"/>
      <c r="JJ545" s="114"/>
      <c r="JK545" s="114"/>
      <c r="JL545" s="114"/>
      <c r="JM545" s="114"/>
      <c r="JN545" s="114"/>
      <c r="JO545" s="114"/>
      <c r="JP545" s="114"/>
      <c r="JQ545" s="114"/>
      <c r="JR545" s="114"/>
      <c r="JS545" s="114"/>
      <c r="JT545" s="114"/>
      <c r="JU545" s="114"/>
      <c r="JV545" s="114"/>
      <c r="JW545" s="114"/>
      <c r="JX545" s="114"/>
      <c r="JY545" s="114"/>
      <c r="JZ545" s="114"/>
      <c r="KA545" s="114"/>
      <c r="KB545" s="114"/>
      <c r="KC545" s="114"/>
      <c r="KD545" s="114"/>
      <c r="KE545" s="114"/>
      <c r="KF545" s="114"/>
      <c r="KG545" s="114"/>
      <c r="KH545" s="114"/>
      <c r="KI545" s="114"/>
      <c r="KJ545" s="114"/>
      <c r="KK545" s="114"/>
      <c r="KL545" s="114"/>
      <c r="KM545" s="114"/>
      <c r="KN545" s="114"/>
      <c r="KO545" s="114"/>
      <c r="KP545" s="114"/>
      <c r="KQ545" s="114"/>
      <c r="KR545" s="114"/>
      <c r="KS545" s="114"/>
      <c r="KT545" s="114"/>
      <c r="KU545" s="114"/>
      <c r="KV545" s="114"/>
      <c r="KW545" s="114"/>
      <c r="KX545" s="114"/>
      <c r="KY545" s="114"/>
      <c r="KZ545" s="114"/>
      <c r="LA545" s="114"/>
      <c r="LB545" s="114"/>
      <c r="LC545" s="114"/>
    </row>
    <row r="546" spans="1:315" s="139" customFormat="1" ht="25" customHeight="1">
      <c r="A546" s="137"/>
      <c r="B546" s="170"/>
      <c r="C546" s="171"/>
      <c r="D546" s="172"/>
      <c r="E546" s="173"/>
      <c r="F546" s="173"/>
      <c r="G546" s="173"/>
      <c r="H546" s="174"/>
      <c r="I546" s="137"/>
      <c r="J546" s="175" t="str">
        <f t="shared" si="22"/>
        <v/>
      </c>
      <c r="K546" s="176"/>
      <c r="L546" s="177" t="str">
        <f t="shared" si="23"/>
        <v/>
      </c>
      <c r="M546" s="176"/>
      <c r="N546" s="177" t="str">
        <f t="shared" si="24"/>
        <v/>
      </c>
      <c r="O546" s="176"/>
      <c r="P546" s="177" t="str">
        <f t="shared" si="25"/>
        <v/>
      </c>
      <c r="Q546" s="178"/>
      <c r="R546" s="137"/>
      <c r="S546" s="175" t="str">
        <f t="shared" si="26"/>
        <v/>
      </c>
      <c r="T546" s="176"/>
      <c r="U546" s="177" t="str">
        <f t="shared" si="27"/>
        <v/>
      </c>
      <c r="V546" s="176"/>
      <c r="W546" s="177" t="str">
        <f t="shared" si="28"/>
        <v/>
      </c>
      <c r="X546" s="176"/>
      <c r="Y546" s="179" t="str">
        <f t="shared" si="29"/>
        <v/>
      </c>
      <c r="Z546" s="180"/>
      <c r="AA546" s="137"/>
      <c r="AB546" s="181"/>
      <c r="AC546" s="182" t="str">
        <f t="shared" si="20"/>
        <v/>
      </c>
      <c r="AD546" s="183" t="str">
        <f t="shared" si="21"/>
        <v/>
      </c>
      <c r="AE546" s="184"/>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7"/>
      <c r="BE546" s="137"/>
      <c r="BF546" s="137"/>
      <c r="BG546" s="137"/>
      <c r="BH546" s="137"/>
      <c r="BI546" s="137"/>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CH546" s="114"/>
      <c r="CI546" s="114"/>
      <c r="CJ546" s="114"/>
      <c r="CK546" s="114"/>
      <c r="CL546" s="114"/>
      <c r="CM546" s="114"/>
      <c r="CN546" s="114"/>
      <c r="CO546" s="114"/>
      <c r="CP546" s="114"/>
      <c r="CQ546" s="114"/>
      <c r="CR546" s="114"/>
      <c r="CS546" s="114"/>
      <c r="CT546" s="114"/>
      <c r="CU546" s="114"/>
      <c r="CV546" s="114"/>
      <c r="CW546" s="114"/>
      <c r="CX546" s="114"/>
      <c r="CY546" s="114"/>
      <c r="CZ546" s="114"/>
      <c r="DA546" s="114"/>
      <c r="DB546" s="114"/>
      <c r="DC546" s="114"/>
      <c r="DD546" s="114"/>
      <c r="DE546" s="114"/>
      <c r="DF546" s="114"/>
      <c r="DG546" s="114"/>
      <c r="DH546" s="114"/>
      <c r="DI546" s="114"/>
      <c r="DJ546" s="114"/>
      <c r="DK546" s="114"/>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14"/>
      <c r="EH546" s="114"/>
      <c r="EI546" s="114"/>
      <c r="EJ546" s="114"/>
      <c r="EK546" s="114"/>
      <c r="EL546" s="114"/>
      <c r="EM546" s="114"/>
      <c r="EN546" s="114"/>
      <c r="EO546" s="114"/>
      <c r="EP546" s="114"/>
      <c r="EQ546" s="114"/>
      <c r="ER546" s="114"/>
      <c r="ES546" s="114"/>
      <c r="ET546" s="114"/>
      <c r="EU546" s="114"/>
      <c r="EV546" s="114"/>
      <c r="EW546" s="114"/>
      <c r="EX546" s="114"/>
      <c r="EY546" s="114"/>
      <c r="EZ546" s="114"/>
      <c r="FA546" s="114"/>
      <c r="FB546" s="114"/>
      <c r="FC546" s="114"/>
      <c r="FD546" s="114"/>
      <c r="FE546" s="114"/>
      <c r="FF546" s="114"/>
      <c r="FG546" s="114"/>
      <c r="FH546" s="114"/>
      <c r="FI546" s="114"/>
      <c r="FJ546" s="114"/>
      <c r="FK546" s="114"/>
      <c r="FL546" s="114"/>
      <c r="FM546" s="114"/>
      <c r="FN546" s="114"/>
      <c r="FO546" s="114"/>
      <c r="FP546" s="114"/>
      <c r="FQ546" s="114"/>
      <c r="FR546" s="114"/>
      <c r="FS546" s="114"/>
      <c r="FT546" s="114"/>
      <c r="FU546" s="114"/>
      <c r="FV546" s="114"/>
      <c r="FW546" s="114"/>
      <c r="FX546" s="114"/>
      <c r="FY546" s="114"/>
      <c r="FZ546" s="114"/>
      <c r="GA546" s="114"/>
      <c r="GB546" s="114"/>
      <c r="GC546" s="114"/>
      <c r="GD546" s="114"/>
      <c r="GE546" s="114"/>
      <c r="GF546" s="114"/>
      <c r="GG546" s="114"/>
      <c r="GH546" s="114"/>
      <c r="GI546" s="114"/>
      <c r="GJ546" s="114"/>
      <c r="GK546" s="114"/>
      <c r="GL546" s="114"/>
      <c r="GM546" s="114"/>
      <c r="GN546" s="114"/>
      <c r="GO546" s="114"/>
      <c r="GP546" s="114"/>
      <c r="GQ546" s="114"/>
      <c r="GR546" s="114"/>
      <c r="GS546" s="114"/>
      <c r="GT546" s="114"/>
      <c r="GU546" s="114"/>
      <c r="GV546" s="114"/>
      <c r="GW546" s="114"/>
      <c r="GX546" s="114"/>
      <c r="GY546" s="114"/>
      <c r="GZ546" s="114"/>
      <c r="HA546" s="114"/>
      <c r="HB546" s="114"/>
      <c r="HC546" s="114"/>
      <c r="HD546" s="114"/>
      <c r="HE546" s="114"/>
      <c r="HF546" s="114"/>
      <c r="HG546" s="114"/>
      <c r="HH546" s="114"/>
      <c r="HI546" s="114"/>
      <c r="HJ546" s="114"/>
      <c r="HK546" s="114"/>
      <c r="HL546" s="114"/>
      <c r="HM546" s="114"/>
      <c r="HN546" s="114"/>
      <c r="HO546" s="114"/>
      <c r="HP546" s="114"/>
      <c r="HQ546" s="114"/>
      <c r="HR546" s="114"/>
      <c r="HS546" s="114"/>
      <c r="HT546" s="114"/>
      <c r="HU546" s="114"/>
      <c r="HV546" s="114"/>
      <c r="HW546" s="114"/>
      <c r="HX546" s="114"/>
      <c r="HY546" s="114"/>
      <c r="HZ546" s="114"/>
      <c r="IA546" s="114"/>
      <c r="IB546" s="114"/>
      <c r="IC546" s="114"/>
      <c r="ID546" s="114"/>
      <c r="IE546" s="114"/>
      <c r="IF546" s="114"/>
      <c r="IG546" s="114"/>
      <c r="IH546" s="114"/>
      <c r="II546" s="114"/>
      <c r="IJ546" s="114"/>
      <c r="IK546" s="114"/>
      <c r="IL546" s="114"/>
      <c r="IM546" s="114"/>
      <c r="IN546" s="114"/>
      <c r="IO546" s="114"/>
      <c r="IP546" s="114"/>
      <c r="IQ546" s="114"/>
      <c r="IR546" s="114"/>
      <c r="IS546" s="114"/>
      <c r="IT546" s="114"/>
      <c r="IU546" s="114"/>
      <c r="IV546" s="114"/>
      <c r="IW546" s="114"/>
      <c r="IX546" s="114"/>
      <c r="IY546" s="114"/>
      <c r="IZ546" s="114"/>
      <c r="JA546" s="114"/>
      <c r="JB546" s="114"/>
      <c r="JC546" s="114"/>
      <c r="JD546" s="114"/>
      <c r="JE546" s="114"/>
      <c r="JF546" s="114"/>
      <c r="JG546" s="114"/>
      <c r="JH546" s="114"/>
      <c r="JI546" s="114"/>
      <c r="JJ546" s="114"/>
      <c r="JK546" s="114"/>
      <c r="JL546" s="114"/>
      <c r="JM546" s="114"/>
      <c r="JN546" s="114"/>
      <c r="JO546" s="114"/>
      <c r="JP546" s="114"/>
      <c r="JQ546" s="114"/>
      <c r="JR546" s="114"/>
      <c r="JS546" s="114"/>
      <c r="JT546" s="114"/>
      <c r="JU546" s="114"/>
      <c r="JV546" s="114"/>
      <c r="JW546" s="114"/>
      <c r="JX546" s="114"/>
      <c r="JY546" s="114"/>
      <c r="JZ546" s="114"/>
      <c r="KA546" s="114"/>
      <c r="KB546" s="114"/>
      <c r="KC546" s="114"/>
      <c r="KD546" s="114"/>
      <c r="KE546" s="114"/>
      <c r="KF546" s="114"/>
      <c r="KG546" s="114"/>
      <c r="KH546" s="114"/>
      <c r="KI546" s="114"/>
      <c r="KJ546" s="114"/>
      <c r="KK546" s="114"/>
      <c r="KL546" s="114"/>
      <c r="KM546" s="114"/>
      <c r="KN546" s="114"/>
      <c r="KO546" s="114"/>
      <c r="KP546" s="114"/>
      <c r="KQ546" s="114"/>
      <c r="KR546" s="114"/>
      <c r="KS546" s="114"/>
      <c r="KT546" s="114"/>
      <c r="KU546" s="114"/>
      <c r="KV546" s="114"/>
      <c r="KW546" s="114"/>
      <c r="KX546" s="114"/>
      <c r="KY546" s="114"/>
      <c r="KZ546" s="114"/>
      <c r="LA546" s="114"/>
      <c r="LB546" s="114"/>
      <c r="LC546" s="114"/>
    </row>
    <row r="547" spans="1:315" s="139" customFormat="1" ht="25" customHeight="1">
      <c r="A547" s="137"/>
      <c r="B547" s="170"/>
      <c r="C547" s="171"/>
      <c r="D547" s="172"/>
      <c r="E547" s="173"/>
      <c r="F547" s="173"/>
      <c r="G547" s="173"/>
      <c r="H547" s="174"/>
      <c r="I547" s="137"/>
      <c r="J547" s="175" t="str">
        <f t="shared" si="22"/>
        <v/>
      </c>
      <c r="K547" s="176"/>
      <c r="L547" s="177" t="str">
        <f t="shared" si="23"/>
        <v/>
      </c>
      <c r="M547" s="176"/>
      <c r="N547" s="177" t="str">
        <f t="shared" si="24"/>
        <v/>
      </c>
      <c r="O547" s="176"/>
      <c r="P547" s="177" t="str">
        <f t="shared" si="25"/>
        <v/>
      </c>
      <c r="Q547" s="178"/>
      <c r="R547" s="137"/>
      <c r="S547" s="175" t="str">
        <f t="shared" si="26"/>
        <v/>
      </c>
      <c r="T547" s="176"/>
      <c r="U547" s="177" t="str">
        <f t="shared" si="27"/>
        <v/>
      </c>
      <c r="V547" s="176"/>
      <c r="W547" s="177" t="str">
        <f t="shared" si="28"/>
        <v/>
      </c>
      <c r="X547" s="176"/>
      <c r="Y547" s="179" t="str">
        <f t="shared" si="29"/>
        <v/>
      </c>
      <c r="Z547" s="180"/>
      <c r="AA547" s="137"/>
      <c r="AB547" s="181"/>
      <c r="AC547" s="182" t="str">
        <f t="shared" si="20"/>
        <v/>
      </c>
      <c r="AD547" s="183" t="str">
        <f t="shared" si="21"/>
        <v/>
      </c>
      <c r="AE547" s="184"/>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7"/>
      <c r="BE547" s="137"/>
      <c r="BF547" s="137"/>
      <c r="BG547" s="137"/>
      <c r="BH547" s="137"/>
      <c r="BI547" s="137"/>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CH547" s="114"/>
      <c r="CI547" s="114"/>
      <c r="CJ547" s="114"/>
      <c r="CK547" s="114"/>
      <c r="CL547" s="114"/>
      <c r="CM547" s="114"/>
      <c r="CN547" s="114"/>
      <c r="CO547" s="114"/>
      <c r="CP547" s="114"/>
      <c r="CQ547" s="114"/>
      <c r="CR547" s="114"/>
      <c r="CS547" s="114"/>
      <c r="CT547" s="114"/>
      <c r="CU547" s="114"/>
      <c r="CV547" s="114"/>
      <c r="CW547" s="114"/>
      <c r="CX547" s="114"/>
      <c r="CY547" s="114"/>
      <c r="CZ547" s="114"/>
      <c r="DA547" s="114"/>
      <c r="DB547" s="114"/>
      <c r="DC547" s="114"/>
      <c r="DD547" s="114"/>
      <c r="DE547" s="114"/>
      <c r="DF547" s="114"/>
      <c r="DG547" s="114"/>
      <c r="DH547" s="114"/>
      <c r="DI547" s="114"/>
      <c r="DJ547" s="114"/>
      <c r="DK547" s="114"/>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14"/>
      <c r="EH547" s="114"/>
      <c r="EI547" s="114"/>
      <c r="EJ547" s="114"/>
      <c r="EK547" s="114"/>
      <c r="EL547" s="114"/>
      <c r="EM547" s="114"/>
      <c r="EN547" s="114"/>
      <c r="EO547" s="114"/>
      <c r="EP547" s="114"/>
      <c r="EQ547" s="114"/>
      <c r="ER547" s="114"/>
      <c r="ES547" s="114"/>
      <c r="ET547" s="114"/>
      <c r="EU547" s="114"/>
      <c r="EV547" s="114"/>
      <c r="EW547" s="114"/>
      <c r="EX547" s="114"/>
      <c r="EY547" s="114"/>
      <c r="EZ547" s="114"/>
      <c r="FA547" s="114"/>
      <c r="FB547" s="114"/>
      <c r="FC547" s="114"/>
      <c r="FD547" s="114"/>
      <c r="FE547" s="114"/>
      <c r="FF547" s="114"/>
      <c r="FG547" s="114"/>
      <c r="FH547" s="114"/>
      <c r="FI547" s="114"/>
      <c r="FJ547" s="114"/>
      <c r="FK547" s="114"/>
      <c r="FL547" s="114"/>
      <c r="FM547" s="114"/>
      <c r="FN547" s="114"/>
      <c r="FO547" s="114"/>
      <c r="FP547" s="114"/>
      <c r="FQ547" s="114"/>
      <c r="FR547" s="114"/>
      <c r="FS547" s="114"/>
      <c r="FT547" s="114"/>
      <c r="FU547" s="114"/>
      <c r="FV547" s="114"/>
      <c r="FW547" s="114"/>
      <c r="FX547" s="114"/>
      <c r="FY547" s="114"/>
      <c r="FZ547" s="114"/>
      <c r="GA547" s="114"/>
      <c r="GB547" s="114"/>
      <c r="GC547" s="114"/>
      <c r="GD547" s="114"/>
      <c r="GE547" s="114"/>
      <c r="GF547" s="114"/>
      <c r="GG547" s="114"/>
      <c r="GH547" s="114"/>
      <c r="GI547" s="114"/>
      <c r="GJ547" s="114"/>
      <c r="GK547" s="114"/>
      <c r="GL547" s="114"/>
      <c r="GM547" s="114"/>
      <c r="GN547" s="114"/>
      <c r="GO547" s="114"/>
      <c r="GP547" s="114"/>
      <c r="GQ547" s="114"/>
      <c r="GR547" s="114"/>
      <c r="GS547" s="114"/>
      <c r="GT547" s="114"/>
      <c r="GU547" s="114"/>
      <c r="GV547" s="114"/>
      <c r="GW547" s="114"/>
      <c r="GX547" s="114"/>
      <c r="GY547" s="114"/>
      <c r="GZ547" s="114"/>
      <c r="HA547" s="114"/>
      <c r="HB547" s="114"/>
      <c r="HC547" s="114"/>
      <c r="HD547" s="114"/>
      <c r="HE547" s="114"/>
      <c r="HF547" s="114"/>
      <c r="HG547" s="114"/>
      <c r="HH547" s="114"/>
      <c r="HI547" s="114"/>
      <c r="HJ547" s="114"/>
      <c r="HK547" s="114"/>
      <c r="HL547" s="114"/>
      <c r="HM547" s="114"/>
      <c r="HN547" s="114"/>
      <c r="HO547" s="114"/>
      <c r="HP547" s="114"/>
      <c r="HQ547" s="114"/>
      <c r="HR547" s="114"/>
      <c r="HS547" s="114"/>
      <c r="HT547" s="114"/>
      <c r="HU547" s="114"/>
      <c r="HV547" s="114"/>
      <c r="HW547" s="114"/>
      <c r="HX547" s="114"/>
      <c r="HY547" s="114"/>
      <c r="HZ547" s="114"/>
      <c r="IA547" s="114"/>
      <c r="IB547" s="114"/>
      <c r="IC547" s="114"/>
      <c r="ID547" s="114"/>
      <c r="IE547" s="114"/>
      <c r="IF547" s="114"/>
      <c r="IG547" s="114"/>
      <c r="IH547" s="114"/>
      <c r="II547" s="114"/>
      <c r="IJ547" s="114"/>
      <c r="IK547" s="114"/>
      <c r="IL547" s="114"/>
      <c r="IM547" s="114"/>
      <c r="IN547" s="114"/>
      <c r="IO547" s="114"/>
      <c r="IP547" s="114"/>
      <c r="IQ547" s="114"/>
      <c r="IR547" s="114"/>
      <c r="IS547" s="114"/>
      <c r="IT547" s="114"/>
      <c r="IU547" s="114"/>
      <c r="IV547" s="114"/>
      <c r="IW547" s="114"/>
      <c r="IX547" s="114"/>
      <c r="IY547" s="114"/>
      <c r="IZ547" s="114"/>
      <c r="JA547" s="114"/>
      <c r="JB547" s="114"/>
      <c r="JC547" s="114"/>
      <c r="JD547" s="114"/>
      <c r="JE547" s="114"/>
      <c r="JF547" s="114"/>
      <c r="JG547" s="114"/>
      <c r="JH547" s="114"/>
      <c r="JI547" s="114"/>
      <c r="JJ547" s="114"/>
      <c r="JK547" s="114"/>
      <c r="JL547" s="114"/>
      <c r="JM547" s="114"/>
      <c r="JN547" s="114"/>
      <c r="JO547" s="114"/>
      <c r="JP547" s="114"/>
      <c r="JQ547" s="114"/>
      <c r="JR547" s="114"/>
      <c r="JS547" s="114"/>
      <c r="JT547" s="114"/>
      <c r="JU547" s="114"/>
      <c r="JV547" s="114"/>
      <c r="JW547" s="114"/>
      <c r="JX547" s="114"/>
      <c r="JY547" s="114"/>
      <c r="JZ547" s="114"/>
      <c r="KA547" s="114"/>
      <c r="KB547" s="114"/>
      <c r="KC547" s="114"/>
      <c r="KD547" s="114"/>
      <c r="KE547" s="114"/>
      <c r="KF547" s="114"/>
      <c r="KG547" s="114"/>
      <c r="KH547" s="114"/>
      <c r="KI547" s="114"/>
      <c r="KJ547" s="114"/>
      <c r="KK547" s="114"/>
      <c r="KL547" s="114"/>
      <c r="KM547" s="114"/>
      <c r="KN547" s="114"/>
      <c r="KO547" s="114"/>
      <c r="KP547" s="114"/>
      <c r="KQ547" s="114"/>
      <c r="KR547" s="114"/>
      <c r="KS547" s="114"/>
      <c r="KT547" s="114"/>
      <c r="KU547" s="114"/>
      <c r="KV547" s="114"/>
      <c r="KW547" s="114"/>
      <c r="KX547" s="114"/>
      <c r="KY547" s="114"/>
      <c r="KZ547" s="114"/>
      <c r="LA547" s="114"/>
      <c r="LB547" s="114"/>
      <c r="LC547" s="114"/>
    </row>
    <row r="548" spans="1:315" s="139" customFormat="1" ht="25" customHeight="1">
      <c r="A548" s="137"/>
      <c r="B548" s="170"/>
      <c r="C548" s="171"/>
      <c r="D548" s="172"/>
      <c r="E548" s="173"/>
      <c r="F548" s="173"/>
      <c r="G548" s="173"/>
      <c r="H548" s="174"/>
      <c r="I548" s="137"/>
      <c r="J548" s="175" t="str">
        <f t="shared" si="22"/>
        <v/>
      </c>
      <c r="K548" s="176"/>
      <c r="L548" s="177" t="str">
        <f t="shared" si="23"/>
        <v/>
      </c>
      <c r="M548" s="176"/>
      <c r="N548" s="177" t="str">
        <f t="shared" si="24"/>
        <v/>
      </c>
      <c r="O548" s="176"/>
      <c r="P548" s="177" t="str">
        <f t="shared" si="25"/>
        <v/>
      </c>
      <c r="Q548" s="178"/>
      <c r="R548" s="137"/>
      <c r="S548" s="175" t="str">
        <f t="shared" si="26"/>
        <v/>
      </c>
      <c r="T548" s="176"/>
      <c r="U548" s="177" t="str">
        <f t="shared" si="27"/>
        <v/>
      </c>
      <c r="V548" s="176"/>
      <c r="W548" s="177" t="str">
        <f t="shared" si="28"/>
        <v/>
      </c>
      <c r="X548" s="176"/>
      <c r="Y548" s="179" t="str">
        <f t="shared" si="29"/>
        <v/>
      </c>
      <c r="Z548" s="180"/>
      <c r="AA548" s="137"/>
      <c r="AB548" s="181"/>
      <c r="AC548" s="182" t="str">
        <f t="shared" si="20"/>
        <v/>
      </c>
      <c r="AD548" s="183" t="str">
        <f t="shared" si="21"/>
        <v/>
      </c>
      <c r="AE548" s="184"/>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7"/>
      <c r="BE548" s="137"/>
      <c r="BF548" s="137"/>
      <c r="BG548" s="137"/>
      <c r="BH548" s="137"/>
      <c r="BI548" s="137"/>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CH548" s="114"/>
      <c r="CI548" s="114"/>
      <c r="CJ548" s="114"/>
      <c r="CK548" s="114"/>
      <c r="CL548" s="114"/>
      <c r="CM548" s="114"/>
      <c r="CN548" s="114"/>
      <c r="CO548" s="114"/>
      <c r="CP548" s="114"/>
      <c r="CQ548" s="114"/>
      <c r="CR548" s="114"/>
      <c r="CS548" s="114"/>
      <c r="CT548" s="114"/>
      <c r="CU548" s="114"/>
      <c r="CV548" s="114"/>
      <c r="CW548" s="114"/>
      <c r="CX548" s="114"/>
      <c r="CY548" s="114"/>
      <c r="CZ548" s="114"/>
      <c r="DA548" s="114"/>
      <c r="DB548" s="114"/>
      <c r="DC548" s="114"/>
      <c r="DD548" s="114"/>
      <c r="DE548" s="114"/>
      <c r="DF548" s="114"/>
      <c r="DG548" s="114"/>
      <c r="DH548" s="114"/>
      <c r="DI548" s="114"/>
      <c r="DJ548" s="114"/>
      <c r="DK548" s="114"/>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14"/>
      <c r="EH548" s="114"/>
      <c r="EI548" s="114"/>
      <c r="EJ548" s="114"/>
      <c r="EK548" s="114"/>
      <c r="EL548" s="114"/>
      <c r="EM548" s="114"/>
      <c r="EN548" s="114"/>
      <c r="EO548" s="114"/>
      <c r="EP548" s="114"/>
      <c r="EQ548" s="114"/>
      <c r="ER548" s="114"/>
      <c r="ES548" s="114"/>
      <c r="ET548" s="114"/>
      <c r="EU548" s="114"/>
      <c r="EV548" s="114"/>
      <c r="EW548" s="114"/>
      <c r="EX548" s="114"/>
      <c r="EY548" s="114"/>
      <c r="EZ548" s="114"/>
      <c r="FA548" s="114"/>
      <c r="FB548" s="114"/>
      <c r="FC548" s="114"/>
      <c r="FD548" s="114"/>
      <c r="FE548" s="114"/>
      <c r="FF548" s="114"/>
      <c r="FG548" s="114"/>
      <c r="FH548" s="114"/>
      <c r="FI548" s="114"/>
      <c r="FJ548" s="114"/>
      <c r="FK548" s="114"/>
      <c r="FL548" s="114"/>
      <c r="FM548" s="114"/>
      <c r="FN548" s="114"/>
      <c r="FO548" s="114"/>
      <c r="FP548" s="114"/>
      <c r="FQ548" s="114"/>
      <c r="FR548" s="114"/>
      <c r="FS548" s="114"/>
      <c r="FT548" s="114"/>
      <c r="FU548" s="114"/>
      <c r="FV548" s="114"/>
      <c r="FW548" s="114"/>
      <c r="FX548" s="114"/>
      <c r="FY548" s="114"/>
      <c r="FZ548" s="114"/>
      <c r="GA548" s="114"/>
      <c r="GB548" s="114"/>
      <c r="GC548" s="114"/>
      <c r="GD548" s="114"/>
      <c r="GE548" s="114"/>
      <c r="GF548" s="114"/>
      <c r="GG548" s="114"/>
      <c r="GH548" s="114"/>
      <c r="GI548" s="114"/>
      <c r="GJ548" s="114"/>
      <c r="GK548" s="114"/>
      <c r="GL548" s="114"/>
      <c r="GM548" s="114"/>
      <c r="GN548" s="114"/>
      <c r="GO548" s="114"/>
      <c r="GP548" s="114"/>
      <c r="GQ548" s="114"/>
      <c r="GR548" s="114"/>
      <c r="GS548" s="114"/>
      <c r="GT548" s="114"/>
      <c r="GU548" s="114"/>
      <c r="GV548" s="114"/>
      <c r="GW548" s="114"/>
      <c r="GX548" s="114"/>
      <c r="GY548" s="114"/>
      <c r="GZ548" s="114"/>
      <c r="HA548" s="114"/>
      <c r="HB548" s="114"/>
      <c r="HC548" s="114"/>
      <c r="HD548" s="114"/>
      <c r="HE548" s="114"/>
      <c r="HF548" s="114"/>
      <c r="HG548" s="114"/>
      <c r="HH548" s="114"/>
      <c r="HI548" s="114"/>
      <c r="HJ548" s="114"/>
      <c r="HK548" s="114"/>
      <c r="HL548" s="114"/>
      <c r="HM548" s="114"/>
      <c r="HN548" s="114"/>
      <c r="HO548" s="114"/>
      <c r="HP548" s="114"/>
      <c r="HQ548" s="114"/>
      <c r="HR548" s="114"/>
      <c r="HS548" s="114"/>
      <c r="HT548" s="114"/>
      <c r="HU548" s="114"/>
      <c r="HV548" s="114"/>
      <c r="HW548" s="114"/>
      <c r="HX548" s="114"/>
      <c r="HY548" s="114"/>
      <c r="HZ548" s="114"/>
      <c r="IA548" s="114"/>
      <c r="IB548" s="114"/>
      <c r="IC548" s="114"/>
      <c r="ID548" s="114"/>
      <c r="IE548" s="114"/>
      <c r="IF548" s="114"/>
      <c r="IG548" s="114"/>
      <c r="IH548" s="114"/>
      <c r="II548" s="114"/>
      <c r="IJ548" s="114"/>
      <c r="IK548" s="114"/>
      <c r="IL548" s="114"/>
      <c r="IM548" s="114"/>
      <c r="IN548" s="114"/>
      <c r="IO548" s="114"/>
      <c r="IP548" s="114"/>
      <c r="IQ548" s="114"/>
      <c r="IR548" s="114"/>
      <c r="IS548" s="114"/>
      <c r="IT548" s="114"/>
      <c r="IU548" s="114"/>
      <c r="IV548" s="114"/>
      <c r="IW548" s="114"/>
      <c r="IX548" s="114"/>
      <c r="IY548" s="114"/>
      <c r="IZ548" s="114"/>
      <c r="JA548" s="114"/>
      <c r="JB548" s="114"/>
      <c r="JC548" s="114"/>
      <c r="JD548" s="114"/>
      <c r="JE548" s="114"/>
      <c r="JF548" s="114"/>
      <c r="JG548" s="114"/>
      <c r="JH548" s="114"/>
      <c r="JI548" s="114"/>
      <c r="JJ548" s="114"/>
      <c r="JK548" s="114"/>
      <c r="JL548" s="114"/>
      <c r="JM548" s="114"/>
      <c r="JN548" s="114"/>
      <c r="JO548" s="114"/>
      <c r="JP548" s="114"/>
      <c r="JQ548" s="114"/>
      <c r="JR548" s="114"/>
      <c r="JS548" s="114"/>
      <c r="JT548" s="114"/>
      <c r="JU548" s="114"/>
      <c r="JV548" s="114"/>
      <c r="JW548" s="114"/>
      <c r="JX548" s="114"/>
      <c r="JY548" s="114"/>
      <c r="JZ548" s="114"/>
      <c r="KA548" s="114"/>
      <c r="KB548" s="114"/>
      <c r="KC548" s="114"/>
      <c r="KD548" s="114"/>
      <c r="KE548" s="114"/>
      <c r="KF548" s="114"/>
      <c r="KG548" s="114"/>
      <c r="KH548" s="114"/>
      <c r="KI548" s="114"/>
      <c r="KJ548" s="114"/>
      <c r="KK548" s="114"/>
      <c r="KL548" s="114"/>
      <c r="KM548" s="114"/>
      <c r="KN548" s="114"/>
      <c r="KO548" s="114"/>
      <c r="KP548" s="114"/>
      <c r="KQ548" s="114"/>
      <c r="KR548" s="114"/>
      <c r="KS548" s="114"/>
      <c r="KT548" s="114"/>
      <c r="KU548" s="114"/>
      <c r="KV548" s="114"/>
      <c r="KW548" s="114"/>
      <c r="KX548" s="114"/>
      <c r="KY548" s="114"/>
      <c r="KZ548" s="114"/>
      <c r="LA548" s="114"/>
      <c r="LB548" s="114"/>
      <c r="LC548" s="114"/>
    </row>
    <row r="549" spans="1:315" s="139" customFormat="1" ht="25" customHeight="1">
      <c r="A549" s="137"/>
      <c r="B549" s="170"/>
      <c r="C549" s="171"/>
      <c r="D549" s="172"/>
      <c r="E549" s="173"/>
      <c r="F549" s="173"/>
      <c r="G549" s="173"/>
      <c r="H549" s="174"/>
      <c r="I549" s="137"/>
      <c r="J549" s="175" t="str">
        <f t="shared" si="22"/>
        <v/>
      </c>
      <c r="K549" s="176"/>
      <c r="L549" s="177" t="str">
        <f t="shared" si="23"/>
        <v/>
      </c>
      <c r="M549" s="176"/>
      <c r="N549" s="177" t="str">
        <f t="shared" si="24"/>
        <v/>
      </c>
      <c r="O549" s="176"/>
      <c r="P549" s="177" t="str">
        <f t="shared" si="25"/>
        <v/>
      </c>
      <c r="Q549" s="178"/>
      <c r="R549" s="137"/>
      <c r="S549" s="175" t="str">
        <f t="shared" si="26"/>
        <v/>
      </c>
      <c r="T549" s="176"/>
      <c r="U549" s="177" t="str">
        <f t="shared" si="27"/>
        <v/>
      </c>
      <c r="V549" s="176"/>
      <c r="W549" s="177" t="str">
        <f t="shared" si="28"/>
        <v/>
      </c>
      <c r="X549" s="176"/>
      <c r="Y549" s="179" t="str">
        <f t="shared" si="29"/>
        <v/>
      </c>
      <c r="Z549" s="180"/>
      <c r="AA549" s="137"/>
      <c r="AB549" s="181"/>
      <c r="AC549" s="182" t="str">
        <f t="shared" si="20"/>
        <v/>
      </c>
      <c r="AD549" s="183" t="str">
        <f t="shared" si="21"/>
        <v/>
      </c>
      <c r="AE549" s="184"/>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7"/>
      <c r="BE549" s="137"/>
      <c r="BF549" s="137"/>
      <c r="BG549" s="137"/>
      <c r="BH549" s="137"/>
      <c r="BI549" s="137"/>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CH549" s="114"/>
      <c r="CI549" s="114"/>
      <c r="CJ549" s="114"/>
      <c r="CK549" s="114"/>
      <c r="CL549" s="114"/>
      <c r="CM549" s="114"/>
      <c r="CN549" s="114"/>
      <c r="CO549" s="114"/>
      <c r="CP549" s="114"/>
      <c r="CQ549" s="114"/>
      <c r="CR549" s="114"/>
      <c r="CS549" s="114"/>
      <c r="CT549" s="114"/>
      <c r="CU549" s="114"/>
      <c r="CV549" s="11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14"/>
      <c r="EH549" s="114"/>
      <c r="EI549" s="114"/>
      <c r="EJ549" s="114"/>
      <c r="EK549" s="114"/>
      <c r="EL549" s="114"/>
      <c r="EM549" s="114"/>
      <c r="EN549" s="114"/>
      <c r="EO549" s="114"/>
      <c r="EP549" s="114"/>
      <c r="EQ549" s="114"/>
      <c r="ER549" s="114"/>
      <c r="ES549" s="114"/>
      <c r="ET549" s="114"/>
      <c r="EU549" s="114"/>
      <c r="EV549" s="114"/>
      <c r="EW549" s="114"/>
      <c r="EX549" s="114"/>
      <c r="EY549" s="114"/>
      <c r="EZ549" s="114"/>
      <c r="FA549" s="114"/>
      <c r="FB549" s="114"/>
      <c r="FC549" s="114"/>
      <c r="FD549" s="114"/>
      <c r="FE549" s="114"/>
      <c r="FF549" s="114"/>
      <c r="FG549" s="114"/>
      <c r="FH549" s="114"/>
      <c r="FI549" s="114"/>
      <c r="FJ549" s="114"/>
      <c r="FK549" s="114"/>
      <c r="FL549" s="114"/>
      <c r="FM549" s="114"/>
      <c r="FN549" s="114"/>
      <c r="FO549" s="114"/>
      <c r="FP549" s="114"/>
      <c r="FQ549" s="114"/>
      <c r="FR549" s="114"/>
      <c r="FS549" s="114"/>
      <c r="FT549" s="114"/>
      <c r="FU549" s="114"/>
      <c r="FV549" s="114"/>
      <c r="FW549" s="114"/>
      <c r="FX549" s="114"/>
      <c r="FY549" s="114"/>
      <c r="FZ549" s="114"/>
      <c r="GA549" s="114"/>
      <c r="GB549" s="114"/>
      <c r="GC549" s="114"/>
      <c r="GD549" s="114"/>
      <c r="GE549" s="114"/>
      <c r="GF549" s="114"/>
      <c r="GG549" s="114"/>
      <c r="GH549" s="114"/>
      <c r="GI549" s="114"/>
      <c r="GJ549" s="114"/>
      <c r="GK549" s="114"/>
      <c r="GL549" s="114"/>
      <c r="GM549" s="114"/>
      <c r="GN549" s="114"/>
      <c r="GO549" s="114"/>
      <c r="GP549" s="114"/>
      <c r="GQ549" s="114"/>
      <c r="GR549" s="114"/>
      <c r="GS549" s="114"/>
      <c r="GT549" s="114"/>
      <c r="GU549" s="114"/>
      <c r="GV549" s="114"/>
      <c r="GW549" s="114"/>
      <c r="GX549" s="114"/>
      <c r="GY549" s="114"/>
      <c r="GZ549" s="114"/>
      <c r="HA549" s="114"/>
      <c r="HB549" s="114"/>
      <c r="HC549" s="114"/>
      <c r="HD549" s="114"/>
      <c r="HE549" s="114"/>
      <c r="HF549" s="114"/>
      <c r="HG549" s="114"/>
      <c r="HH549" s="114"/>
      <c r="HI549" s="114"/>
      <c r="HJ549" s="114"/>
      <c r="HK549" s="114"/>
      <c r="HL549" s="114"/>
      <c r="HM549" s="114"/>
      <c r="HN549" s="114"/>
      <c r="HO549" s="114"/>
      <c r="HP549" s="114"/>
      <c r="HQ549" s="114"/>
      <c r="HR549" s="114"/>
      <c r="HS549" s="114"/>
      <c r="HT549" s="114"/>
      <c r="HU549" s="114"/>
      <c r="HV549" s="114"/>
      <c r="HW549" s="114"/>
      <c r="HX549" s="114"/>
      <c r="HY549" s="114"/>
      <c r="HZ549" s="114"/>
      <c r="IA549" s="114"/>
      <c r="IB549" s="114"/>
      <c r="IC549" s="114"/>
      <c r="ID549" s="114"/>
      <c r="IE549" s="114"/>
      <c r="IF549" s="114"/>
      <c r="IG549" s="114"/>
      <c r="IH549" s="114"/>
      <c r="II549" s="114"/>
      <c r="IJ549" s="114"/>
      <c r="IK549" s="114"/>
      <c r="IL549" s="114"/>
      <c r="IM549" s="114"/>
      <c r="IN549" s="114"/>
      <c r="IO549" s="114"/>
      <c r="IP549" s="114"/>
      <c r="IQ549" s="114"/>
      <c r="IR549" s="114"/>
      <c r="IS549" s="114"/>
      <c r="IT549" s="114"/>
      <c r="IU549" s="114"/>
      <c r="IV549" s="114"/>
      <c r="IW549" s="114"/>
      <c r="IX549" s="114"/>
      <c r="IY549" s="114"/>
      <c r="IZ549" s="114"/>
      <c r="JA549" s="114"/>
      <c r="JB549" s="114"/>
      <c r="JC549" s="114"/>
      <c r="JD549" s="114"/>
      <c r="JE549" s="114"/>
      <c r="JF549" s="114"/>
      <c r="JG549" s="114"/>
      <c r="JH549" s="114"/>
      <c r="JI549" s="114"/>
      <c r="JJ549" s="114"/>
      <c r="JK549" s="114"/>
      <c r="JL549" s="114"/>
      <c r="JM549" s="114"/>
      <c r="JN549" s="114"/>
      <c r="JO549" s="114"/>
      <c r="JP549" s="114"/>
      <c r="JQ549" s="114"/>
      <c r="JR549" s="114"/>
      <c r="JS549" s="114"/>
      <c r="JT549" s="114"/>
      <c r="JU549" s="114"/>
      <c r="JV549" s="114"/>
      <c r="JW549" s="114"/>
      <c r="JX549" s="114"/>
      <c r="JY549" s="114"/>
      <c r="JZ549" s="114"/>
      <c r="KA549" s="114"/>
      <c r="KB549" s="114"/>
      <c r="KC549" s="114"/>
      <c r="KD549" s="114"/>
      <c r="KE549" s="114"/>
      <c r="KF549" s="114"/>
      <c r="KG549" s="114"/>
      <c r="KH549" s="114"/>
      <c r="KI549" s="114"/>
      <c r="KJ549" s="114"/>
      <c r="KK549" s="114"/>
      <c r="KL549" s="114"/>
      <c r="KM549" s="114"/>
      <c r="KN549" s="114"/>
      <c r="KO549" s="114"/>
      <c r="KP549" s="114"/>
      <c r="KQ549" s="114"/>
      <c r="KR549" s="114"/>
      <c r="KS549" s="114"/>
      <c r="KT549" s="114"/>
      <c r="KU549" s="114"/>
      <c r="KV549" s="114"/>
      <c r="KW549" s="114"/>
      <c r="KX549" s="114"/>
      <c r="KY549" s="114"/>
      <c r="KZ549" s="114"/>
      <c r="LA549" s="114"/>
      <c r="LB549" s="114"/>
      <c r="LC549" s="114"/>
    </row>
    <row r="550" spans="1:315" s="139" customFormat="1" ht="25" customHeight="1">
      <c r="A550" s="137"/>
      <c r="B550" s="170"/>
      <c r="C550" s="171"/>
      <c r="D550" s="172"/>
      <c r="E550" s="173"/>
      <c r="F550" s="173"/>
      <c r="G550" s="173"/>
      <c r="H550" s="174"/>
      <c r="I550" s="137"/>
      <c r="J550" s="175" t="str">
        <f t="shared" si="22"/>
        <v/>
      </c>
      <c r="K550" s="176"/>
      <c r="L550" s="177" t="str">
        <f t="shared" si="23"/>
        <v/>
      </c>
      <c r="M550" s="176"/>
      <c r="N550" s="177" t="str">
        <f t="shared" si="24"/>
        <v/>
      </c>
      <c r="O550" s="176"/>
      <c r="P550" s="177" t="str">
        <f t="shared" si="25"/>
        <v/>
      </c>
      <c r="Q550" s="178"/>
      <c r="R550" s="137"/>
      <c r="S550" s="175" t="str">
        <f t="shared" si="26"/>
        <v/>
      </c>
      <c r="T550" s="176"/>
      <c r="U550" s="177" t="str">
        <f t="shared" si="27"/>
        <v/>
      </c>
      <c r="V550" s="176"/>
      <c r="W550" s="177" t="str">
        <f t="shared" si="28"/>
        <v/>
      </c>
      <c r="X550" s="176"/>
      <c r="Y550" s="179" t="str">
        <f t="shared" si="29"/>
        <v/>
      </c>
      <c r="Z550" s="180"/>
      <c r="AA550" s="137"/>
      <c r="AB550" s="181"/>
      <c r="AC550" s="182" t="str">
        <f t="shared" si="20"/>
        <v/>
      </c>
      <c r="AD550" s="183" t="str">
        <f t="shared" si="21"/>
        <v/>
      </c>
      <c r="AE550" s="184"/>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7"/>
      <c r="BE550" s="137"/>
      <c r="BF550" s="137"/>
      <c r="BG550" s="137"/>
      <c r="BH550" s="137"/>
      <c r="BI550" s="137"/>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CH550" s="114"/>
      <c r="CI550" s="114"/>
      <c r="CJ550" s="114"/>
      <c r="CK550" s="114"/>
      <c r="CL550" s="114"/>
      <c r="CM550" s="114"/>
      <c r="CN550" s="114"/>
      <c r="CO550" s="114"/>
      <c r="CP550" s="114"/>
      <c r="CQ550" s="114"/>
      <c r="CR550" s="114"/>
      <c r="CS550" s="114"/>
      <c r="CT550" s="114"/>
      <c r="CU550" s="114"/>
      <c r="CV550" s="114"/>
      <c r="CW550" s="114"/>
      <c r="CX550" s="114"/>
      <c r="CY550" s="114"/>
      <c r="CZ550" s="114"/>
      <c r="DA550" s="114"/>
      <c r="DB550" s="114"/>
      <c r="DC550" s="114"/>
      <c r="DD550" s="114"/>
      <c r="DE550" s="114"/>
      <c r="DF550" s="114"/>
      <c r="DG550" s="114"/>
      <c r="DH550" s="114"/>
      <c r="DI550" s="114"/>
      <c r="DJ550" s="114"/>
      <c r="DK550" s="114"/>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14"/>
      <c r="EH550" s="114"/>
      <c r="EI550" s="114"/>
      <c r="EJ550" s="114"/>
      <c r="EK550" s="114"/>
      <c r="EL550" s="114"/>
      <c r="EM550" s="114"/>
      <c r="EN550" s="114"/>
      <c r="EO550" s="114"/>
      <c r="EP550" s="114"/>
      <c r="EQ550" s="114"/>
      <c r="ER550" s="114"/>
      <c r="ES550" s="114"/>
      <c r="ET550" s="114"/>
      <c r="EU550" s="114"/>
      <c r="EV550" s="114"/>
      <c r="EW550" s="114"/>
      <c r="EX550" s="114"/>
      <c r="EY550" s="114"/>
      <c r="EZ550" s="114"/>
      <c r="FA550" s="114"/>
      <c r="FB550" s="114"/>
      <c r="FC550" s="114"/>
      <c r="FD550" s="114"/>
      <c r="FE550" s="114"/>
      <c r="FF550" s="114"/>
      <c r="FG550" s="114"/>
      <c r="FH550" s="114"/>
      <c r="FI550" s="114"/>
      <c r="FJ550" s="114"/>
      <c r="FK550" s="114"/>
      <c r="FL550" s="114"/>
      <c r="FM550" s="114"/>
      <c r="FN550" s="114"/>
      <c r="FO550" s="114"/>
      <c r="FP550" s="114"/>
      <c r="FQ550" s="114"/>
      <c r="FR550" s="114"/>
      <c r="FS550" s="114"/>
      <c r="FT550" s="114"/>
      <c r="FU550" s="114"/>
      <c r="FV550" s="114"/>
      <c r="FW550" s="114"/>
      <c r="FX550" s="114"/>
      <c r="FY550" s="114"/>
      <c r="FZ550" s="114"/>
      <c r="GA550" s="114"/>
      <c r="GB550" s="114"/>
      <c r="GC550" s="114"/>
      <c r="GD550" s="114"/>
      <c r="GE550" s="114"/>
      <c r="GF550" s="114"/>
      <c r="GG550" s="114"/>
      <c r="GH550" s="114"/>
      <c r="GI550" s="114"/>
      <c r="GJ550" s="114"/>
      <c r="GK550" s="114"/>
      <c r="GL550" s="114"/>
      <c r="GM550" s="114"/>
      <c r="GN550" s="114"/>
      <c r="GO550" s="114"/>
      <c r="GP550" s="114"/>
      <c r="GQ550" s="114"/>
      <c r="GR550" s="114"/>
      <c r="GS550" s="114"/>
      <c r="GT550" s="114"/>
      <c r="GU550" s="114"/>
      <c r="GV550" s="114"/>
      <c r="GW550" s="114"/>
      <c r="GX550" s="114"/>
      <c r="GY550" s="114"/>
      <c r="GZ550" s="114"/>
      <c r="HA550" s="114"/>
      <c r="HB550" s="114"/>
      <c r="HC550" s="114"/>
      <c r="HD550" s="114"/>
      <c r="HE550" s="114"/>
      <c r="HF550" s="114"/>
      <c r="HG550" s="114"/>
      <c r="HH550" s="114"/>
      <c r="HI550" s="114"/>
      <c r="HJ550" s="114"/>
      <c r="HK550" s="114"/>
      <c r="HL550" s="114"/>
      <c r="HM550" s="114"/>
      <c r="HN550" s="114"/>
      <c r="HO550" s="114"/>
      <c r="HP550" s="114"/>
      <c r="HQ550" s="114"/>
      <c r="HR550" s="114"/>
      <c r="HS550" s="114"/>
      <c r="HT550" s="114"/>
      <c r="HU550" s="114"/>
      <c r="HV550" s="114"/>
      <c r="HW550" s="114"/>
      <c r="HX550" s="114"/>
      <c r="HY550" s="114"/>
      <c r="HZ550" s="114"/>
      <c r="IA550" s="114"/>
      <c r="IB550" s="114"/>
      <c r="IC550" s="114"/>
      <c r="ID550" s="114"/>
      <c r="IE550" s="114"/>
      <c r="IF550" s="114"/>
      <c r="IG550" s="114"/>
      <c r="IH550" s="114"/>
      <c r="II550" s="114"/>
      <c r="IJ550" s="114"/>
      <c r="IK550" s="114"/>
      <c r="IL550" s="114"/>
      <c r="IM550" s="114"/>
      <c r="IN550" s="114"/>
      <c r="IO550" s="114"/>
      <c r="IP550" s="114"/>
      <c r="IQ550" s="114"/>
      <c r="IR550" s="114"/>
      <c r="IS550" s="114"/>
      <c r="IT550" s="114"/>
      <c r="IU550" s="114"/>
      <c r="IV550" s="114"/>
      <c r="IW550" s="114"/>
      <c r="IX550" s="114"/>
      <c r="IY550" s="114"/>
      <c r="IZ550" s="114"/>
      <c r="JA550" s="114"/>
      <c r="JB550" s="114"/>
      <c r="JC550" s="114"/>
      <c r="JD550" s="114"/>
      <c r="JE550" s="114"/>
      <c r="JF550" s="114"/>
      <c r="JG550" s="114"/>
      <c r="JH550" s="114"/>
      <c r="JI550" s="114"/>
      <c r="JJ550" s="114"/>
      <c r="JK550" s="114"/>
      <c r="JL550" s="114"/>
      <c r="JM550" s="114"/>
      <c r="JN550" s="114"/>
      <c r="JO550" s="114"/>
      <c r="JP550" s="114"/>
      <c r="JQ550" s="114"/>
      <c r="JR550" s="114"/>
      <c r="JS550" s="114"/>
      <c r="JT550" s="114"/>
      <c r="JU550" s="114"/>
      <c r="JV550" s="114"/>
      <c r="JW550" s="114"/>
      <c r="JX550" s="114"/>
      <c r="JY550" s="114"/>
      <c r="JZ550" s="114"/>
      <c r="KA550" s="114"/>
      <c r="KB550" s="114"/>
      <c r="KC550" s="114"/>
      <c r="KD550" s="114"/>
      <c r="KE550" s="114"/>
      <c r="KF550" s="114"/>
      <c r="KG550" s="114"/>
      <c r="KH550" s="114"/>
      <c r="KI550" s="114"/>
      <c r="KJ550" s="114"/>
      <c r="KK550" s="114"/>
      <c r="KL550" s="114"/>
      <c r="KM550" s="114"/>
      <c r="KN550" s="114"/>
      <c r="KO550" s="114"/>
      <c r="KP550" s="114"/>
      <c r="KQ550" s="114"/>
      <c r="KR550" s="114"/>
      <c r="KS550" s="114"/>
      <c r="KT550" s="114"/>
      <c r="KU550" s="114"/>
      <c r="KV550" s="114"/>
      <c r="KW550" s="114"/>
      <c r="KX550" s="114"/>
      <c r="KY550" s="114"/>
      <c r="KZ550" s="114"/>
      <c r="LA550" s="114"/>
      <c r="LB550" s="114"/>
      <c r="LC550" s="114"/>
    </row>
    <row r="551" spans="1:315" s="139" customFormat="1" ht="25" customHeight="1">
      <c r="A551" s="137"/>
      <c r="B551" s="170"/>
      <c r="C551" s="171"/>
      <c r="D551" s="172"/>
      <c r="E551" s="173"/>
      <c r="F551" s="173"/>
      <c r="G551" s="173"/>
      <c r="H551" s="174"/>
      <c r="I551" s="137"/>
      <c r="J551" s="175" t="str">
        <f t="shared" si="22"/>
        <v/>
      </c>
      <c r="K551" s="176"/>
      <c r="L551" s="177" t="str">
        <f t="shared" si="23"/>
        <v/>
      </c>
      <c r="M551" s="176"/>
      <c r="N551" s="177" t="str">
        <f t="shared" si="24"/>
        <v/>
      </c>
      <c r="O551" s="176"/>
      <c r="P551" s="177" t="str">
        <f t="shared" si="25"/>
        <v/>
      </c>
      <c r="Q551" s="178"/>
      <c r="R551" s="137"/>
      <c r="S551" s="175" t="str">
        <f t="shared" si="26"/>
        <v/>
      </c>
      <c r="T551" s="176"/>
      <c r="U551" s="177" t="str">
        <f t="shared" si="27"/>
        <v/>
      </c>
      <c r="V551" s="176"/>
      <c r="W551" s="177" t="str">
        <f t="shared" si="28"/>
        <v/>
      </c>
      <c r="X551" s="176"/>
      <c r="Y551" s="179" t="str">
        <f t="shared" si="29"/>
        <v/>
      </c>
      <c r="Z551" s="180"/>
      <c r="AA551" s="137"/>
      <c r="AB551" s="181"/>
      <c r="AC551" s="182" t="str">
        <f t="shared" si="20"/>
        <v/>
      </c>
      <c r="AD551" s="183" t="str">
        <f t="shared" si="21"/>
        <v/>
      </c>
      <c r="AE551" s="184"/>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7"/>
      <c r="BE551" s="137"/>
      <c r="BF551" s="137"/>
      <c r="BG551" s="137"/>
      <c r="BH551" s="137"/>
      <c r="BI551" s="137"/>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CH551" s="114"/>
      <c r="CI551" s="114"/>
      <c r="CJ551" s="114"/>
      <c r="CK551" s="114"/>
      <c r="CL551" s="114"/>
      <c r="CM551" s="114"/>
      <c r="CN551" s="114"/>
      <c r="CO551" s="114"/>
      <c r="CP551" s="114"/>
      <c r="CQ551" s="114"/>
      <c r="CR551" s="114"/>
      <c r="CS551" s="114"/>
      <c r="CT551" s="114"/>
      <c r="CU551" s="114"/>
      <c r="CV551" s="114"/>
      <c r="CW551" s="114"/>
      <c r="CX551" s="114"/>
      <c r="CY551" s="114"/>
      <c r="CZ551" s="114"/>
      <c r="DA551" s="114"/>
      <c r="DB551" s="114"/>
      <c r="DC551" s="114"/>
      <c r="DD551" s="114"/>
      <c r="DE551" s="114"/>
      <c r="DF551" s="114"/>
      <c r="DG551" s="114"/>
      <c r="DH551" s="114"/>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c r="EU551" s="114"/>
      <c r="EV551" s="114"/>
      <c r="EW551" s="114"/>
      <c r="EX551" s="114"/>
      <c r="EY551" s="114"/>
      <c r="EZ551" s="114"/>
      <c r="FA551" s="114"/>
      <c r="FB551" s="114"/>
      <c r="FC551" s="114"/>
      <c r="FD551" s="114"/>
      <c r="FE551" s="114"/>
      <c r="FF551" s="114"/>
      <c r="FG551" s="114"/>
      <c r="FH551" s="114"/>
      <c r="FI551" s="114"/>
      <c r="FJ551" s="114"/>
      <c r="FK551" s="114"/>
      <c r="FL551" s="114"/>
      <c r="FM551" s="114"/>
      <c r="FN551" s="114"/>
      <c r="FO551" s="114"/>
      <c r="FP551" s="114"/>
      <c r="FQ551" s="114"/>
      <c r="FR551" s="114"/>
      <c r="FS551" s="114"/>
      <c r="FT551" s="114"/>
      <c r="FU551" s="114"/>
      <c r="FV551" s="114"/>
      <c r="FW551" s="114"/>
      <c r="FX551" s="114"/>
      <c r="FY551" s="114"/>
      <c r="FZ551" s="114"/>
      <c r="GA551" s="114"/>
      <c r="GB551" s="114"/>
      <c r="GC551" s="114"/>
      <c r="GD551" s="114"/>
      <c r="GE551" s="114"/>
      <c r="GF551" s="114"/>
      <c r="GG551" s="114"/>
      <c r="GH551" s="114"/>
      <c r="GI551" s="114"/>
      <c r="GJ551" s="114"/>
      <c r="GK551" s="114"/>
      <c r="GL551" s="114"/>
      <c r="GM551" s="114"/>
      <c r="GN551" s="114"/>
      <c r="GO551" s="114"/>
      <c r="GP551" s="114"/>
      <c r="GQ551" s="114"/>
      <c r="GR551" s="114"/>
      <c r="GS551" s="114"/>
      <c r="GT551" s="114"/>
      <c r="GU551" s="114"/>
      <c r="GV551" s="114"/>
      <c r="GW551" s="114"/>
      <c r="GX551" s="114"/>
      <c r="GY551" s="114"/>
      <c r="GZ551" s="114"/>
      <c r="HA551" s="114"/>
      <c r="HB551" s="114"/>
      <c r="HC551" s="114"/>
      <c r="HD551" s="114"/>
      <c r="HE551" s="114"/>
      <c r="HF551" s="114"/>
      <c r="HG551" s="114"/>
      <c r="HH551" s="114"/>
      <c r="HI551" s="114"/>
      <c r="HJ551" s="114"/>
      <c r="HK551" s="114"/>
      <c r="HL551" s="114"/>
      <c r="HM551" s="114"/>
      <c r="HN551" s="114"/>
      <c r="HO551" s="114"/>
      <c r="HP551" s="114"/>
      <c r="HQ551" s="114"/>
      <c r="HR551" s="114"/>
      <c r="HS551" s="114"/>
      <c r="HT551" s="114"/>
      <c r="HU551" s="114"/>
      <c r="HV551" s="114"/>
      <c r="HW551" s="114"/>
      <c r="HX551" s="114"/>
      <c r="HY551" s="114"/>
      <c r="HZ551" s="114"/>
      <c r="IA551" s="114"/>
      <c r="IB551" s="114"/>
      <c r="IC551" s="114"/>
      <c r="ID551" s="114"/>
      <c r="IE551" s="114"/>
      <c r="IF551" s="114"/>
      <c r="IG551" s="114"/>
      <c r="IH551" s="114"/>
      <c r="II551" s="114"/>
      <c r="IJ551" s="114"/>
      <c r="IK551" s="114"/>
      <c r="IL551" s="114"/>
      <c r="IM551" s="114"/>
      <c r="IN551" s="114"/>
      <c r="IO551" s="114"/>
      <c r="IP551" s="114"/>
      <c r="IQ551" s="114"/>
      <c r="IR551" s="114"/>
      <c r="IS551" s="114"/>
      <c r="IT551" s="114"/>
      <c r="IU551" s="114"/>
      <c r="IV551" s="114"/>
      <c r="IW551" s="114"/>
      <c r="IX551" s="114"/>
      <c r="IY551" s="114"/>
      <c r="IZ551" s="114"/>
      <c r="JA551" s="114"/>
      <c r="JB551" s="114"/>
      <c r="JC551" s="114"/>
      <c r="JD551" s="114"/>
      <c r="JE551" s="114"/>
      <c r="JF551" s="114"/>
      <c r="JG551" s="114"/>
      <c r="JH551" s="114"/>
      <c r="JI551" s="114"/>
      <c r="JJ551" s="114"/>
      <c r="JK551" s="114"/>
      <c r="JL551" s="114"/>
      <c r="JM551" s="114"/>
      <c r="JN551" s="114"/>
      <c r="JO551" s="114"/>
      <c r="JP551" s="114"/>
      <c r="JQ551" s="114"/>
      <c r="JR551" s="114"/>
      <c r="JS551" s="114"/>
      <c r="JT551" s="114"/>
      <c r="JU551" s="114"/>
      <c r="JV551" s="114"/>
      <c r="JW551" s="114"/>
      <c r="JX551" s="114"/>
      <c r="JY551" s="114"/>
      <c r="JZ551" s="114"/>
      <c r="KA551" s="114"/>
      <c r="KB551" s="114"/>
      <c r="KC551" s="114"/>
      <c r="KD551" s="114"/>
      <c r="KE551" s="114"/>
      <c r="KF551" s="114"/>
      <c r="KG551" s="114"/>
      <c r="KH551" s="114"/>
      <c r="KI551" s="114"/>
      <c r="KJ551" s="114"/>
      <c r="KK551" s="114"/>
      <c r="KL551" s="114"/>
      <c r="KM551" s="114"/>
      <c r="KN551" s="114"/>
      <c r="KO551" s="114"/>
      <c r="KP551" s="114"/>
      <c r="KQ551" s="114"/>
      <c r="KR551" s="114"/>
      <c r="KS551" s="114"/>
      <c r="KT551" s="114"/>
      <c r="KU551" s="114"/>
      <c r="KV551" s="114"/>
      <c r="KW551" s="114"/>
      <c r="KX551" s="114"/>
      <c r="KY551" s="114"/>
      <c r="KZ551" s="114"/>
      <c r="LA551" s="114"/>
      <c r="LB551" s="114"/>
      <c r="LC551" s="114"/>
    </row>
    <row r="552" spans="1:315" s="139" customFormat="1" ht="25" customHeight="1">
      <c r="A552" s="137"/>
      <c r="B552" s="170"/>
      <c r="C552" s="171"/>
      <c r="D552" s="172"/>
      <c r="E552" s="173"/>
      <c r="F552" s="173"/>
      <c r="G552" s="173"/>
      <c r="H552" s="174"/>
      <c r="I552" s="137"/>
      <c r="J552" s="175" t="str">
        <f t="shared" si="22"/>
        <v/>
      </c>
      <c r="K552" s="176"/>
      <c r="L552" s="177" t="str">
        <f t="shared" si="23"/>
        <v/>
      </c>
      <c r="M552" s="176"/>
      <c r="N552" s="177" t="str">
        <f t="shared" si="24"/>
        <v/>
      </c>
      <c r="O552" s="176"/>
      <c r="P552" s="177" t="str">
        <f t="shared" si="25"/>
        <v/>
      </c>
      <c r="Q552" s="178"/>
      <c r="R552" s="137"/>
      <c r="S552" s="175" t="str">
        <f t="shared" si="26"/>
        <v/>
      </c>
      <c r="T552" s="176"/>
      <c r="U552" s="177" t="str">
        <f t="shared" si="27"/>
        <v/>
      </c>
      <c r="V552" s="176"/>
      <c r="W552" s="177" t="str">
        <f t="shared" si="28"/>
        <v/>
      </c>
      <c r="X552" s="176"/>
      <c r="Y552" s="179" t="str">
        <f t="shared" si="29"/>
        <v/>
      </c>
      <c r="Z552" s="180"/>
      <c r="AA552" s="137"/>
      <c r="AB552" s="181"/>
      <c r="AC552" s="182" t="str">
        <f t="shared" si="20"/>
        <v/>
      </c>
      <c r="AD552" s="183" t="str">
        <f t="shared" si="21"/>
        <v/>
      </c>
      <c r="AE552" s="184"/>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7"/>
      <c r="BE552" s="137"/>
      <c r="BF552" s="137"/>
      <c r="BG552" s="137"/>
      <c r="BH552" s="137"/>
      <c r="BI552" s="137"/>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CH552" s="114"/>
      <c r="CI552" s="114"/>
      <c r="CJ552" s="114"/>
      <c r="CK552" s="114"/>
      <c r="CL552" s="114"/>
      <c r="CM552" s="114"/>
      <c r="CN552" s="114"/>
      <c r="CO552" s="114"/>
      <c r="CP552" s="114"/>
      <c r="CQ552" s="114"/>
      <c r="CR552" s="114"/>
      <c r="CS552" s="114"/>
      <c r="CT552" s="114"/>
      <c r="CU552" s="114"/>
      <c r="CV552" s="114"/>
      <c r="CW552" s="114"/>
      <c r="CX552" s="114"/>
      <c r="CY552" s="114"/>
      <c r="CZ552" s="114"/>
      <c r="DA552" s="114"/>
      <c r="DB552" s="114"/>
      <c r="DC552" s="114"/>
      <c r="DD552" s="114"/>
      <c r="DE552" s="114"/>
      <c r="DF552" s="114"/>
      <c r="DG552" s="114"/>
      <c r="DH552" s="114"/>
      <c r="DI552" s="114"/>
      <c r="DJ552" s="114"/>
      <c r="DK552" s="114"/>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14"/>
      <c r="EH552" s="114"/>
      <c r="EI552" s="114"/>
      <c r="EJ552" s="114"/>
      <c r="EK552" s="114"/>
      <c r="EL552" s="114"/>
      <c r="EM552" s="114"/>
      <c r="EN552" s="114"/>
      <c r="EO552" s="114"/>
      <c r="EP552" s="114"/>
      <c r="EQ552" s="114"/>
      <c r="ER552" s="114"/>
      <c r="ES552" s="114"/>
      <c r="ET552" s="114"/>
      <c r="EU552" s="114"/>
      <c r="EV552" s="114"/>
      <c r="EW552" s="114"/>
      <c r="EX552" s="114"/>
      <c r="EY552" s="114"/>
      <c r="EZ552" s="114"/>
      <c r="FA552" s="114"/>
      <c r="FB552" s="114"/>
      <c r="FC552" s="114"/>
      <c r="FD552" s="114"/>
      <c r="FE552" s="114"/>
      <c r="FF552" s="114"/>
      <c r="FG552" s="114"/>
      <c r="FH552" s="114"/>
      <c r="FI552" s="114"/>
      <c r="FJ552" s="114"/>
      <c r="FK552" s="114"/>
      <c r="FL552" s="114"/>
      <c r="FM552" s="114"/>
      <c r="FN552" s="114"/>
      <c r="FO552" s="114"/>
      <c r="FP552" s="114"/>
      <c r="FQ552" s="114"/>
      <c r="FR552" s="114"/>
      <c r="FS552" s="114"/>
      <c r="FT552" s="114"/>
      <c r="FU552" s="114"/>
      <c r="FV552" s="114"/>
      <c r="FW552" s="114"/>
      <c r="FX552" s="114"/>
      <c r="FY552" s="114"/>
      <c r="FZ552" s="114"/>
      <c r="GA552" s="114"/>
      <c r="GB552" s="114"/>
      <c r="GC552" s="114"/>
      <c r="GD552" s="114"/>
      <c r="GE552" s="114"/>
      <c r="GF552" s="114"/>
      <c r="GG552" s="114"/>
      <c r="GH552" s="114"/>
      <c r="GI552" s="114"/>
      <c r="GJ552" s="114"/>
      <c r="GK552" s="114"/>
      <c r="GL552" s="114"/>
      <c r="GM552" s="114"/>
      <c r="GN552" s="114"/>
      <c r="GO552" s="114"/>
      <c r="GP552" s="114"/>
      <c r="GQ552" s="114"/>
      <c r="GR552" s="114"/>
      <c r="GS552" s="114"/>
      <c r="GT552" s="114"/>
      <c r="GU552" s="114"/>
      <c r="GV552" s="114"/>
      <c r="GW552" s="114"/>
      <c r="GX552" s="114"/>
      <c r="GY552" s="114"/>
      <c r="GZ552" s="114"/>
      <c r="HA552" s="114"/>
      <c r="HB552" s="114"/>
      <c r="HC552" s="114"/>
      <c r="HD552" s="114"/>
      <c r="HE552" s="114"/>
      <c r="HF552" s="114"/>
      <c r="HG552" s="114"/>
      <c r="HH552" s="114"/>
      <c r="HI552" s="114"/>
      <c r="HJ552" s="114"/>
      <c r="HK552" s="114"/>
      <c r="HL552" s="114"/>
      <c r="HM552" s="114"/>
      <c r="HN552" s="114"/>
      <c r="HO552" s="114"/>
      <c r="HP552" s="114"/>
      <c r="HQ552" s="114"/>
      <c r="HR552" s="114"/>
      <c r="HS552" s="114"/>
      <c r="HT552" s="114"/>
      <c r="HU552" s="114"/>
      <c r="HV552" s="114"/>
      <c r="HW552" s="114"/>
      <c r="HX552" s="114"/>
      <c r="HY552" s="114"/>
      <c r="HZ552" s="114"/>
      <c r="IA552" s="114"/>
      <c r="IB552" s="114"/>
      <c r="IC552" s="114"/>
      <c r="ID552" s="114"/>
      <c r="IE552" s="114"/>
      <c r="IF552" s="114"/>
      <c r="IG552" s="114"/>
      <c r="IH552" s="114"/>
      <c r="II552" s="114"/>
      <c r="IJ552" s="114"/>
      <c r="IK552" s="114"/>
      <c r="IL552" s="114"/>
      <c r="IM552" s="114"/>
      <c r="IN552" s="114"/>
      <c r="IO552" s="114"/>
      <c r="IP552" s="114"/>
      <c r="IQ552" s="114"/>
      <c r="IR552" s="114"/>
      <c r="IS552" s="114"/>
      <c r="IT552" s="114"/>
      <c r="IU552" s="114"/>
      <c r="IV552" s="114"/>
      <c r="IW552" s="114"/>
      <c r="IX552" s="114"/>
      <c r="IY552" s="114"/>
      <c r="IZ552" s="114"/>
      <c r="JA552" s="114"/>
      <c r="JB552" s="114"/>
      <c r="JC552" s="114"/>
      <c r="JD552" s="114"/>
      <c r="JE552" s="114"/>
      <c r="JF552" s="114"/>
      <c r="JG552" s="114"/>
      <c r="JH552" s="114"/>
      <c r="JI552" s="114"/>
      <c r="JJ552" s="114"/>
      <c r="JK552" s="114"/>
      <c r="JL552" s="114"/>
      <c r="JM552" s="114"/>
      <c r="JN552" s="114"/>
      <c r="JO552" s="114"/>
      <c r="JP552" s="114"/>
      <c r="JQ552" s="114"/>
      <c r="JR552" s="114"/>
      <c r="JS552" s="114"/>
      <c r="JT552" s="114"/>
      <c r="JU552" s="114"/>
      <c r="JV552" s="114"/>
      <c r="JW552" s="114"/>
      <c r="JX552" s="114"/>
      <c r="JY552" s="114"/>
      <c r="JZ552" s="114"/>
      <c r="KA552" s="114"/>
      <c r="KB552" s="114"/>
      <c r="KC552" s="114"/>
      <c r="KD552" s="114"/>
      <c r="KE552" s="114"/>
      <c r="KF552" s="114"/>
      <c r="KG552" s="114"/>
      <c r="KH552" s="114"/>
      <c r="KI552" s="114"/>
      <c r="KJ552" s="114"/>
      <c r="KK552" s="114"/>
      <c r="KL552" s="114"/>
      <c r="KM552" s="114"/>
      <c r="KN552" s="114"/>
      <c r="KO552" s="114"/>
      <c r="KP552" s="114"/>
      <c r="KQ552" s="114"/>
      <c r="KR552" s="114"/>
      <c r="KS552" s="114"/>
      <c r="KT552" s="114"/>
      <c r="KU552" s="114"/>
      <c r="KV552" s="114"/>
      <c r="KW552" s="114"/>
      <c r="KX552" s="114"/>
      <c r="KY552" s="114"/>
      <c r="KZ552" s="114"/>
      <c r="LA552" s="114"/>
      <c r="LB552" s="114"/>
      <c r="LC552" s="114"/>
    </row>
    <row r="553" spans="1:315" s="139" customFormat="1" ht="25" customHeight="1">
      <c r="A553" s="137"/>
      <c r="B553" s="170"/>
      <c r="C553" s="171"/>
      <c r="D553" s="172"/>
      <c r="E553" s="173"/>
      <c r="F553" s="173"/>
      <c r="G553" s="173"/>
      <c r="H553" s="174"/>
      <c r="I553" s="137"/>
      <c r="J553" s="175" t="str">
        <f t="shared" si="22"/>
        <v/>
      </c>
      <c r="K553" s="176"/>
      <c r="L553" s="177" t="str">
        <f t="shared" si="23"/>
        <v/>
      </c>
      <c r="M553" s="176"/>
      <c r="N553" s="177" t="str">
        <f t="shared" si="24"/>
        <v/>
      </c>
      <c r="O553" s="176"/>
      <c r="P553" s="177" t="str">
        <f t="shared" si="25"/>
        <v/>
      </c>
      <c r="Q553" s="178"/>
      <c r="R553" s="137"/>
      <c r="S553" s="175" t="str">
        <f t="shared" si="26"/>
        <v/>
      </c>
      <c r="T553" s="176"/>
      <c r="U553" s="177" t="str">
        <f t="shared" si="27"/>
        <v/>
      </c>
      <c r="V553" s="176"/>
      <c r="W553" s="177" t="str">
        <f t="shared" si="28"/>
        <v/>
      </c>
      <c r="X553" s="176"/>
      <c r="Y553" s="179" t="str">
        <f t="shared" si="29"/>
        <v/>
      </c>
      <c r="Z553" s="180"/>
      <c r="AA553" s="137"/>
      <c r="AB553" s="181"/>
      <c r="AC553" s="182" t="str">
        <f t="shared" si="20"/>
        <v/>
      </c>
      <c r="AD553" s="183" t="str">
        <f t="shared" si="21"/>
        <v/>
      </c>
      <c r="AE553" s="184"/>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7"/>
      <c r="BE553" s="137"/>
      <c r="BF553" s="137"/>
      <c r="BG553" s="137"/>
      <c r="BH553" s="137"/>
      <c r="BI553" s="137"/>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CH553" s="114"/>
      <c r="CI553" s="114"/>
      <c r="CJ553" s="114"/>
      <c r="CK553" s="114"/>
      <c r="CL553" s="114"/>
      <c r="CM553" s="114"/>
      <c r="CN553" s="114"/>
      <c r="CO553" s="114"/>
      <c r="CP553" s="114"/>
      <c r="CQ553" s="114"/>
      <c r="CR553" s="114"/>
      <c r="CS553" s="114"/>
      <c r="CT553" s="114"/>
      <c r="CU553" s="114"/>
      <c r="CV553" s="114"/>
      <c r="CW553" s="114"/>
      <c r="CX553" s="114"/>
      <c r="CY553" s="114"/>
      <c r="CZ553" s="114"/>
      <c r="DA553" s="114"/>
      <c r="DB553" s="114"/>
      <c r="DC553" s="114"/>
      <c r="DD553" s="114"/>
      <c r="DE553" s="114"/>
      <c r="DF553" s="114"/>
      <c r="DG553" s="114"/>
      <c r="DH553" s="114"/>
      <c r="DI553" s="114"/>
      <c r="DJ553" s="114"/>
      <c r="DK553" s="114"/>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c r="ET553" s="114"/>
      <c r="EU553" s="114"/>
      <c r="EV553" s="114"/>
      <c r="EW553" s="114"/>
      <c r="EX553" s="114"/>
      <c r="EY553" s="114"/>
      <c r="EZ553" s="114"/>
      <c r="FA553" s="114"/>
      <c r="FB553" s="114"/>
      <c r="FC553" s="114"/>
      <c r="FD553" s="114"/>
      <c r="FE553" s="114"/>
      <c r="FF553" s="114"/>
      <c r="FG553" s="114"/>
      <c r="FH553" s="114"/>
      <c r="FI553" s="114"/>
      <c r="FJ553" s="114"/>
      <c r="FK553" s="114"/>
      <c r="FL553" s="114"/>
      <c r="FM553" s="114"/>
      <c r="FN553" s="114"/>
      <c r="FO553" s="114"/>
      <c r="FP553" s="114"/>
      <c r="FQ553" s="114"/>
      <c r="FR553" s="114"/>
      <c r="FS553" s="114"/>
      <c r="FT553" s="114"/>
      <c r="FU553" s="114"/>
      <c r="FV553" s="114"/>
      <c r="FW553" s="114"/>
      <c r="FX553" s="114"/>
      <c r="FY553" s="114"/>
      <c r="FZ553" s="114"/>
      <c r="GA553" s="114"/>
      <c r="GB553" s="114"/>
      <c r="GC553" s="114"/>
      <c r="GD553" s="114"/>
      <c r="GE553" s="114"/>
      <c r="GF553" s="114"/>
      <c r="GG553" s="114"/>
      <c r="GH553" s="114"/>
      <c r="GI553" s="114"/>
      <c r="GJ553" s="114"/>
      <c r="GK553" s="114"/>
      <c r="GL553" s="114"/>
      <c r="GM553" s="114"/>
      <c r="GN553" s="114"/>
      <c r="GO553" s="114"/>
      <c r="GP553" s="114"/>
      <c r="GQ553" s="114"/>
      <c r="GR553" s="114"/>
      <c r="GS553" s="114"/>
      <c r="GT553" s="114"/>
      <c r="GU553" s="114"/>
      <c r="GV553" s="114"/>
      <c r="GW553" s="114"/>
      <c r="GX553" s="114"/>
      <c r="GY553" s="114"/>
      <c r="GZ553" s="114"/>
      <c r="HA553" s="114"/>
      <c r="HB553" s="114"/>
      <c r="HC553" s="114"/>
      <c r="HD553" s="114"/>
      <c r="HE553" s="114"/>
      <c r="HF553" s="114"/>
      <c r="HG553" s="114"/>
      <c r="HH553" s="114"/>
      <c r="HI553" s="114"/>
      <c r="HJ553" s="114"/>
      <c r="HK553" s="114"/>
      <c r="HL553" s="114"/>
      <c r="HM553" s="114"/>
      <c r="HN553" s="114"/>
      <c r="HO553" s="114"/>
      <c r="HP553" s="114"/>
      <c r="HQ553" s="114"/>
      <c r="HR553" s="114"/>
      <c r="HS553" s="114"/>
      <c r="HT553" s="114"/>
      <c r="HU553" s="114"/>
      <c r="HV553" s="114"/>
      <c r="HW553" s="114"/>
      <c r="HX553" s="114"/>
      <c r="HY553" s="114"/>
      <c r="HZ553" s="114"/>
      <c r="IA553" s="114"/>
      <c r="IB553" s="114"/>
      <c r="IC553" s="114"/>
      <c r="ID553" s="114"/>
      <c r="IE553" s="114"/>
      <c r="IF553" s="114"/>
      <c r="IG553" s="114"/>
      <c r="IH553" s="114"/>
      <c r="II553" s="114"/>
      <c r="IJ553" s="114"/>
      <c r="IK553" s="114"/>
      <c r="IL553" s="114"/>
      <c r="IM553" s="114"/>
      <c r="IN553" s="114"/>
      <c r="IO553" s="114"/>
      <c r="IP553" s="114"/>
      <c r="IQ553" s="114"/>
      <c r="IR553" s="114"/>
      <c r="IS553" s="114"/>
      <c r="IT553" s="114"/>
      <c r="IU553" s="114"/>
      <c r="IV553" s="114"/>
      <c r="IW553" s="114"/>
      <c r="IX553" s="114"/>
      <c r="IY553" s="114"/>
      <c r="IZ553" s="114"/>
      <c r="JA553" s="114"/>
      <c r="JB553" s="114"/>
      <c r="JC553" s="114"/>
      <c r="JD553" s="114"/>
      <c r="JE553" s="114"/>
      <c r="JF553" s="114"/>
      <c r="JG553" s="114"/>
      <c r="JH553" s="114"/>
      <c r="JI553" s="114"/>
      <c r="JJ553" s="114"/>
      <c r="JK553" s="114"/>
      <c r="JL553" s="114"/>
      <c r="JM553" s="114"/>
      <c r="JN553" s="114"/>
      <c r="JO553" s="114"/>
      <c r="JP553" s="114"/>
      <c r="JQ553" s="114"/>
      <c r="JR553" s="114"/>
      <c r="JS553" s="114"/>
      <c r="JT553" s="114"/>
      <c r="JU553" s="114"/>
      <c r="JV553" s="114"/>
      <c r="JW553" s="114"/>
      <c r="JX553" s="114"/>
      <c r="JY553" s="114"/>
      <c r="JZ553" s="114"/>
      <c r="KA553" s="114"/>
      <c r="KB553" s="114"/>
      <c r="KC553" s="114"/>
      <c r="KD553" s="114"/>
      <c r="KE553" s="114"/>
      <c r="KF553" s="114"/>
      <c r="KG553" s="114"/>
      <c r="KH553" s="114"/>
      <c r="KI553" s="114"/>
      <c r="KJ553" s="114"/>
      <c r="KK553" s="114"/>
      <c r="KL553" s="114"/>
      <c r="KM553" s="114"/>
      <c r="KN553" s="114"/>
      <c r="KO553" s="114"/>
      <c r="KP553" s="114"/>
      <c r="KQ553" s="114"/>
      <c r="KR553" s="114"/>
      <c r="KS553" s="114"/>
      <c r="KT553" s="114"/>
      <c r="KU553" s="114"/>
      <c r="KV553" s="114"/>
      <c r="KW553" s="114"/>
      <c r="KX553" s="114"/>
      <c r="KY553" s="114"/>
      <c r="KZ553" s="114"/>
      <c r="LA553" s="114"/>
      <c r="LB553" s="114"/>
      <c r="LC553" s="114"/>
    </row>
    <row r="554" spans="1:315" s="139" customFormat="1" ht="25" customHeight="1">
      <c r="A554" s="137"/>
      <c r="B554" s="170"/>
      <c r="C554" s="171"/>
      <c r="D554" s="172"/>
      <c r="E554" s="173"/>
      <c r="F554" s="173"/>
      <c r="G554" s="173"/>
      <c r="H554" s="174"/>
      <c r="I554" s="137"/>
      <c r="J554" s="175" t="str">
        <f t="shared" si="22"/>
        <v/>
      </c>
      <c r="K554" s="176"/>
      <c r="L554" s="177" t="str">
        <f t="shared" si="23"/>
        <v/>
      </c>
      <c r="M554" s="176"/>
      <c r="N554" s="177" t="str">
        <f t="shared" si="24"/>
        <v/>
      </c>
      <c r="O554" s="176"/>
      <c r="P554" s="177" t="str">
        <f t="shared" si="25"/>
        <v/>
      </c>
      <c r="Q554" s="178"/>
      <c r="R554" s="137"/>
      <c r="S554" s="175" t="str">
        <f t="shared" si="26"/>
        <v/>
      </c>
      <c r="T554" s="176"/>
      <c r="U554" s="177" t="str">
        <f t="shared" si="27"/>
        <v/>
      </c>
      <c r="V554" s="176"/>
      <c r="W554" s="177" t="str">
        <f t="shared" si="28"/>
        <v/>
      </c>
      <c r="X554" s="176"/>
      <c r="Y554" s="179" t="str">
        <f t="shared" si="29"/>
        <v/>
      </c>
      <c r="Z554" s="180"/>
      <c r="AA554" s="137"/>
      <c r="AB554" s="181"/>
      <c r="AC554" s="182" t="str">
        <f t="shared" si="20"/>
        <v/>
      </c>
      <c r="AD554" s="183" t="str">
        <f t="shared" si="21"/>
        <v/>
      </c>
      <c r="AE554" s="184"/>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7"/>
      <c r="BE554" s="137"/>
      <c r="BF554" s="137"/>
      <c r="BG554" s="137"/>
      <c r="BH554" s="137"/>
      <c r="BI554" s="137"/>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CH554" s="114"/>
      <c r="CI554" s="114"/>
      <c r="CJ554" s="114"/>
      <c r="CK554" s="114"/>
      <c r="CL554" s="114"/>
      <c r="CM554" s="114"/>
      <c r="CN554" s="114"/>
      <c r="CO554" s="114"/>
      <c r="CP554" s="114"/>
      <c r="CQ554" s="114"/>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14"/>
      <c r="EH554" s="114"/>
      <c r="EI554" s="114"/>
      <c r="EJ554" s="114"/>
      <c r="EK554" s="114"/>
      <c r="EL554" s="114"/>
      <c r="EM554" s="114"/>
      <c r="EN554" s="114"/>
      <c r="EO554" s="114"/>
      <c r="EP554" s="114"/>
      <c r="EQ554" s="114"/>
      <c r="ER554" s="114"/>
      <c r="ES554" s="114"/>
      <c r="ET554" s="114"/>
      <c r="EU554" s="114"/>
      <c r="EV554" s="114"/>
      <c r="EW554" s="114"/>
      <c r="EX554" s="114"/>
      <c r="EY554" s="114"/>
      <c r="EZ554" s="114"/>
      <c r="FA554" s="114"/>
      <c r="FB554" s="114"/>
      <c r="FC554" s="114"/>
      <c r="FD554" s="114"/>
      <c r="FE554" s="114"/>
      <c r="FF554" s="114"/>
      <c r="FG554" s="114"/>
      <c r="FH554" s="114"/>
      <c r="FI554" s="114"/>
      <c r="FJ554" s="114"/>
      <c r="FK554" s="114"/>
      <c r="FL554" s="114"/>
      <c r="FM554" s="114"/>
      <c r="FN554" s="114"/>
      <c r="FO554" s="114"/>
      <c r="FP554" s="114"/>
      <c r="FQ554" s="114"/>
      <c r="FR554" s="114"/>
      <c r="FS554" s="114"/>
      <c r="FT554" s="114"/>
      <c r="FU554" s="114"/>
      <c r="FV554" s="114"/>
      <c r="FW554" s="114"/>
      <c r="FX554" s="114"/>
      <c r="FY554" s="114"/>
      <c r="FZ554" s="114"/>
      <c r="GA554" s="114"/>
      <c r="GB554" s="114"/>
      <c r="GC554" s="114"/>
      <c r="GD554" s="114"/>
      <c r="GE554" s="114"/>
      <c r="GF554" s="114"/>
      <c r="GG554" s="114"/>
      <c r="GH554" s="114"/>
      <c r="GI554" s="114"/>
      <c r="GJ554" s="114"/>
      <c r="GK554" s="114"/>
      <c r="GL554" s="114"/>
      <c r="GM554" s="114"/>
      <c r="GN554" s="114"/>
      <c r="GO554" s="114"/>
      <c r="GP554" s="114"/>
      <c r="GQ554" s="114"/>
      <c r="GR554" s="114"/>
      <c r="GS554" s="114"/>
      <c r="GT554" s="114"/>
      <c r="GU554" s="114"/>
      <c r="GV554" s="114"/>
      <c r="GW554" s="114"/>
      <c r="GX554" s="114"/>
      <c r="GY554" s="114"/>
      <c r="GZ554" s="114"/>
      <c r="HA554" s="114"/>
      <c r="HB554" s="114"/>
      <c r="HC554" s="114"/>
      <c r="HD554" s="114"/>
      <c r="HE554" s="114"/>
      <c r="HF554" s="114"/>
      <c r="HG554" s="114"/>
      <c r="HH554" s="114"/>
      <c r="HI554" s="114"/>
      <c r="HJ554" s="114"/>
      <c r="HK554" s="114"/>
      <c r="HL554" s="114"/>
      <c r="HM554" s="114"/>
      <c r="HN554" s="114"/>
      <c r="HO554" s="114"/>
      <c r="HP554" s="114"/>
      <c r="HQ554" s="114"/>
      <c r="HR554" s="114"/>
      <c r="HS554" s="114"/>
      <c r="HT554" s="114"/>
      <c r="HU554" s="114"/>
      <c r="HV554" s="114"/>
      <c r="HW554" s="114"/>
      <c r="HX554" s="114"/>
      <c r="HY554" s="114"/>
      <c r="HZ554" s="114"/>
      <c r="IA554" s="114"/>
      <c r="IB554" s="114"/>
      <c r="IC554" s="114"/>
      <c r="ID554" s="114"/>
      <c r="IE554" s="114"/>
      <c r="IF554" s="114"/>
      <c r="IG554" s="114"/>
      <c r="IH554" s="114"/>
      <c r="II554" s="114"/>
      <c r="IJ554" s="114"/>
      <c r="IK554" s="114"/>
      <c r="IL554" s="114"/>
      <c r="IM554" s="114"/>
      <c r="IN554" s="114"/>
      <c r="IO554" s="114"/>
      <c r="IP554" s="114"/>
      <c r="IQ554" s="114"/>
      <c r="IR554" s="114"/>
      <c r="IS554" s="114"/>
      <c r="IT554" s="114"/>
      <c r="IU554" s="114"/>
      <c r="IV554" s="114"/>
      <c r="IW554" s="114"/>
      <c r="IX554" s="114"/>
      <c r="IY554" s="114"/>
      <c r="IZ554" s="114"/>
      <c r="JA554" s="114"/>
      <c r="JB554" s="114"/>
      <c r="JC554" s="114"/>
      <c r="JD554" s="114"/>
      <c r="JE554" s="114"/>
      <c r="JF554" s="114"/>
      <c r="JG554" s="114"/>
      <c r="JH554" s="114"/>
      <c r="JI554" s="114"/>
      <c r="JJ554" s="114"/>
      <c r="JK554" s="114"/>
      <c r="JL554" s="114"/>
      <c r="JM554" s="114"/>
      <c r="JN554" s="114"/>
      <c r="JO554" s="114"/>
      <c r="JP554" s="114"/>
      <c r="JQ554" s="114"/>
      <c r="JR554" s="114"/>
      <c r="JS554" s="114"/>
      <c r="JT554" s="114"/>
      <c r="JU554" s="114"/>
      <c r="JV554" s="114"/>
      <c r="JW554" s="114"/>
      <c r="JX554" s="114"/>
      <c r="JY554" s="114"/>
      <c r="JZ554" s="114"/>
      <c r="KA554" s="114"/>
      <c r="KB554" s="114"/>
      <c r="KC554" s="114"/>
      <c r="KD554" s="114"/>
      <c r="KE554" s="114"/>
      <c r="KF554" s="114"/>
      <c r="KG554" s="114"/>
      <c r="KH554" s="114"/>
      <c r="KI554" s="114"/>
      <c r="KJ554" s="114"/>
      <c r="KK554" s="114"/>
      <c r="KL554" s="114"/>
      <c r="KM554" s="114"/>
      <c r="KN554" s="114"/>
      <c r="KO554" s="114"/>
      <c r="KP554" s="114"/>
      <c r="KQ554" s="114"/>
      <c r="KR554" s="114"/>
      <c r="KS554" s="114"/>
      <c r="KT554" s="114"/>
      <c r="KU554" s="114"/>
      <c r="KV554" s="114"/>
      <c r="KW554" s="114"/>
      <c r="KX554" s="114"/>
      <c r="KY554" s="114"/>
      <c r="KZ554" s="114"/>
      <c r="LA554" s="114"/>
      <c r="LB554" s="114"/>
      <c r="LC554" s="114"/>
    </row>
    <row r="555" spans="1:315" s="139" customFormat="1" ht="25" customHeight="1">
      <c r="A555" s="137"/>
      <c r="B555" s="170"/>
      <c r="C555" s="171"/>
      <c r="D555" s="172"/>
      <c r="E555" s="173"/>
      <c r="F555" s="173"/>
      <c r="G555" s="173"/>
      <c r="H555" s="174"/>
      <c r="I555" s="137"/>
      <c r="J555" s="175" t="str">
        <f t="shared" si="22"/>
        <v/>
      </c>
      <c r="K555" s="176"/>
      <c r="L555" s="177" t="str">
        <f t="shared" si="23"/>
        <v/>
      </c>
      <c r="M555" s="176"/>
      <c r="N555" s="177" t="str">
        <f t="shared" si="24"/>
        <v/>
      </c>
      <c r="O555" s="176"/>
      <c r="P555" s="177" t="str">
        <f t="shared" si="25"/>
        <v/>
      </c>
      <c r="Q555" s="178"/>
      <c r="R555" s="137"/>
      <c r="S555" s="175" t="str">
        <f t="shared" si="26"/>
        <v/>
      </c>
      <c r="T555" s="176"/>
      <c r="U555" s="177" t="str">
        <f t="shared" si="27"/>
        <v/>
      </c>
      <c r="V555" s="176"/>
      <c r="W555" s="177" t="str">
        <f t="shared" si="28"/>
        <v/>
      </c>
      <c r="X555" s="176"/>
      <c r="Y555" s="179" t="str">
        <f t="shared" si="29"/>
        <v/>
      </c>
      <c r="Z555" s="180"/>
      <c r="AA555" s="137"/>
      <c r="AB555" s="181"/>
      <c r="AC555" s="182" t="str">
        <f t="shared" si="20"/>
        <v/>
      </c>
      <c r="AD555" s="183" t="str">
        <f t="shared" si="21"/>
        <v/>
      </c>
      <c r="AE555" s="184"/>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7"/>
      <c r="BE555" s="137"/>
      <c r="BF555" s="137"/>
      <c r="BG555" s="137"/>
      <c r="BH555" s="137"/>
      <c r="BI555" s="137"/>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CH555" s="114"/>
      <c r="CI555" s="114"/>
      <c r="CJ555" s="114"/>
      <c r="CK555" s="114"/>
      <c r="CL555" s="114"/>
      <c r="CM555" s="114"/>
      <c r="CN555" s="114"/>
      <c r="CO555" s="114"/>
      <c r="CP555" s="114"/>
      <c r="CQ555" s="114"/>
      <c r="CR555" s="114"/>
      <c r="CS555" s="114"/>
      <c r="CT555" s="114"/>
      <c r="CU555" s="114"/>
      <c r="CV555" s="11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14"/>
      <c r="EH555" s="114"/>
      <c r="EI555" s="114"/>
      <c r="EJ555" s="114"/>
      <c r="EK555" s="114"/>
      <c r="EL555" s="114"/>
      <c r="EM555" s="114"/>
      <c r="EN555" s="114"/>
      <c r="EO555" s="114"/>
      <c r="EP555" s="114"/>
      <c r="EQ555" s="114"/>
      <c r="ER555" s="114"/>
      <c r="ES555" s="114"/>
      <c r="ET555" s="114"/>
      <c r="EU555" s="114"/>
      <c r="EV555" s="114"/>
      <c r="EW555" s="114"/>
      <c r="EX555" s="114"/>
      <c r="EY555" s="114"/>
      <c r="EZ555" s="114"/>
      <c r="FA555" s="114"/>
      <c r="FB555" s="114"/>
      <c r="FC555" s="114"/>
      <c r="FD555" s="114"/>
      <c r="FE555" s="114"/>
      <c r="FF555" s="114"/>
      <c r="FG555" s="114"/>
      <c r="FH555" s="114"/>
      <c r="FI555" s="114"/>
      <c r="FJ555" s="114"/>
      <c r="FK555" s="114"/>
      <c r="FL555" s="114"/>
      <c r="FM555" s="114"/>
      <c r="FN555" s="114"/>
      <c r="FO555" s="114"/>
      <c r="FP555" s="114"/>
      <c r="FQ555" s="114"/>
      <c r="FR555" s="114"/>
      <c r="FS555" s="114"/>
      <c r="FT555" s="114"/>
      <c r="FU555" s="114"/>
      <c r="FV555" s="114"/>
      <c r="FW555" s="114"/>
      <c r="FX555" s="114"/>
      <c r="FY555" s="114"/>
      <c r="FZ555" s="114"/>
      <c r="GA555" s="114"/>
      <c r="GB555" s="114"/>
      <c r="GC555" s="114"/>
      <c r="GD555" s="114"/>
      <c r="GE555" s="114"/>
      <c r="GF555" s="114"/>
      <c r="GG555" s="114"/>
      <c r="GH555" s="114"/>
      <c r="GI555" s="114"/>
      <c r="GJ555" s="114"/>
      <c r="GK555" s="114"/>
      <c r="GL555" s="114"/>
      <c r="GM555" s="114"/>
      <c r="GN555" s="114"/>
      <c r="GO555" s="114"/>
      <c r="GP555" s="114"/>
      <c r="GQ555" s="114"/>
      <c r="GR555" s="114"/>
      <c r="GS555" s="114"/>
      <c r="GT555" s="114"/>
      <c r="GU555" s="114"/>
      <c r="GV555" s="114"/>
      <c r="GW555" s="114"/>
      <c r="GX555" s="114"/>
      <c r="GY555" s="114"/>
      <c r="GZ555" s="114"/>
      <c r="HA555" s="114"/>
      <c r="HB555" s="114"/>
      <c r="HC555" s="114"/>
      <c r="HD555" s="114"/>
      <c r="HE555" s="114"/>
      <c r="HF555" s="114"/>
      <c r="HG555" s="114"/>
      <c r="HH555" s="114"/>
      <c r="HI555" s="114"/>
      <c r="HJ555" s="114"/>
      <c r="HK555" s="114"/>
      <c r="HL555" s="114"/>
      <c r="HM555" s="114"/>
      <c r="HN555" s="114"/>
      <c r="HO555" s="114"/>
      <c r="HP555" s="114"/>
      <c r="HQ555" s="114"/>
      <c r="HR555" s="114"/>
      <c r="HS555" s="114"/>
      <c r="HT555" s="114"/>
      <c r="HU555" s="114"/>
      <c r="HV555" s="114"/>
      <c r="HW555" s="114"/>
      <c r="HX555" s="114"/>
      <c r="HY555" s="114"/>
      <c r="HZ555" s="114"/>
      <c r="IA555" s="114"/>
      <c r="IB555" s="114"/>
      <c r="IC555" s="114"/>
      <c r="ID555" s="114"/>
      <c r="IE555" s="114"/>
      <c r="IF555" s="114"/>
      <c r="IG555" s="114"/>
      <c r="IH555" s="114"/>
      <c r="II555" s="114"/>
      <c r="IJ555" s="114"/>
      <c r="IK555" s="114"/>
      <c r="IL555" s="114"/>
      <c r="IM555" s="114"/>
      <c r="IN555" s="114"/>
      <c r="IO555" s="114"/>
      <c r="IP555" s="114"/>
      <c r="IQ555" s="114"/>
      <c r="IR555" s="114"/>
      <c r="IS555" s="114"/>
      <c r="IT555" s="114"/>
      <c r="IU555" s="114"/>
      <c r="IV555" s="114"/>
      <c r="IW555" s="114"/>
      <c r="IX555" s="114"/>
      <c r="IY555" s="114"/>
      <c r="IZ555" s="114"/>
      <c r="JA555" s="114"/>
      <c r="JB555" s="114"/>
      <c r="JC555" s="114"/>
      <c r="JD555" s="114"/>
      <c r="JE555" s="114"/>
      <c r="JF555" s="114"/>
      <c r="JG555" s="114"/>
      <c r="JH555" s="114"/>
      <c r="JI555" s="114"/>
      <c r="JJ555" s="114"/>
      <c r="JK555" s="114"/>
      <c r="JL555" s="114"/>
      <c r="JM555" s="114"/>
      <c r="JN555" s="114"/>
      <c r="JO555" s="114"/>
      <c r="JP555" s="114"/>
      <c r="JQ555" s="114"/>
      <c r="JR555" s="114"/>
      <c r="JS555" s="114"/>
      <c r="JT555" s="114"/>
      <c r="JU555" s="114"/>
      <c r="JV555" s="114"/>
      <c r="JW555" s="114"/>
      <c r="JX555" s="114"/>
      <c r="JY555" s="114"/>
      <c r="JZ555" s="114"/>
      <c r="KA555" s="114"/>
      <c r="KB555" s="114"/>
      <c r="KC555" s="114"/>
      <c r="KD555" s="114"/>
      <c r="KE555" s="114"/>
      <c r="KF555" s="114"/>
      <c r="KG555" s="114"/>
      <c r="KH555" s="114"/>
      <c r="KI555" s="114"/>
      <c r="KJ555" s="114"/>
      <c r="KK555" s="114"/>
      <c r="KL555" s="114"/>
      <c r="KM555" s="114"/>
      <c r="KN555" s="114"/>
      <c r="KO555" s="114"/>
      <c r="KP555" s="114"/>
      <c r="KQ555" s="114"/>
      <c r="KR555" s="114"/>
      <c r="KS555" s="114"/>
      <c r="KT555" s="114"/>
      <c r="KU555" s="114"/>
      <c r="KV555" s="114"/>
      <c r="KW555" s="114"/>
      <c r="KX555" s="114"/>
      <c r="KY555" s="114"/>
      <c r="KZ555" s="114"/>
      <c r="LA555" s="114"/>
      <c r="LB555" s="114"/>
      <c r="LC555" s="114"/>
    </row>
    <row r="556" spans="1:315" s="139" customFormat="1" ht="25" customHeight="1">
      <c r="A556" s="137"/>
      <c r="B556" s="170"/>
      <c r="C556" s="171"/>
      <c r="D556" s="172"/>
      <c r="E556" s="173"/>
      <c r="F556" s="173"/>
      <c r="G556" s="173"/>
      <c r="H556" s="174"/>
      <c r="I556" s="137"/>
      <c r="J556" s="175" t="str">
        <f t="shared" si="22"/>
        <v/>
      </c>
      <c r="K556" s="176"/>
      <c r="L556" s="177" t="str">
        <f t="shared" si="23"/>
        <v/>
      </c>
      <c r="M556" s="176"/>
      <c r="N556" s="177" t="str">
        <f t="shared" si="24"/>
        <v/>
      </c>
      <c r="O556" s="176"/>
      <c r="P556" s="177" t="str">
        <f t="shared" si="25"/>
        <v/>
      </c>
      <c r="Q556" s="178"/>
      <c r="R556" s="137"/>
      <c r="S556" s="175" t="str">
        <f t="shared" si="26"/>
        <v/>
      </c>
      <c r="T556" s="176"/>
      <c r="U556" s="177" t="str">
        <f t="shared" si="27"/>
        <v/>
      </c>
      <c r="V556" s="176"/>
      <c r="W556" s="177" t="str">
        <f t="shared" si="28"/>
        <v/>
      </c>
      <c r="X556" s="176"/>
      <c r="Y556" s="179" t="str">
        <f t="shared" si="29"/>
        <v/>
      </c>
      <c r="Z556" s="180"/>
      <c r="AA556" s="137"/>
      <c r="AB556" s="181"/>
      <c r="AC556" s="182" t="str">
        <f t="shared" si="20"/>
        <v/>
      </c>
      <c r="AD556" s="183" t="str">
        <f t="shared" si="21"/>
        <v/>
      </c>
      <c r="AE556" s="184"/>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7"/>
      <c r="BE556" s="137"/>
      <c r="BF556" s="137"/>
      <c r="BG556" s="137"/>
      <c r="BH556" s="137"/>
      <c r="BI556" s="137"/>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CH556" s="114"/>
      <c r="CI556" s="114"/>
      <c r="CJ556" s="114"/>
      <c r="CK556" s="114"/>
      <c r="CL556" s="114"/>
      <c r="CM556" s="114"/>
      <c r="CN556" s="114"/>
      <c r="CO556" s="114"/>
      <c r="CP556" s="114"/>
      <c r="CQ556" s="114"/>
      <c r="CR556" s="114"/>
      <c r="CS556" s="114"/>
      <c r="CT556" s="114"/>
      <c r="CU556" s="114"/>
      <c r="CV556" s="114"/>
      <c r="CW556" s="114"/>
      <c r="CX556" s="114"/>
      <c r="CY556" s="114"/>
      <c r="CZ556" s="114"/>
      <c r="DA556" s="114"/>
      <c r="DB556" s="114"/>
      <c r="DC556" s="114"/>
      <c r="DD556" s="114"/>
      <c r="DE556" s="114"/>
      <c r="DF556" s="114"/>
      <c r="DG556" s="114"/>
      <c r="DH556" s="114"/>
      <c r="DI556" s="114"/>
      <c r="DJ556" s="114"/>
      <c r="DK556" s="114"/>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14"/>
      <c r="EH556" s="114"/>
      <c r="EI556" s="114"/>
      <c r="EJ556" s="114"/>
      <c r="EK556" s="114"/>
      <c r="EL556" s="114"/>
      <c r="EM556" s="114"/>
      <c r="EN556" s="114"/>
      <c r="EO556" s="114"/>
      <c r="EP556" s="114"/>
      <c r="EQ556" s="114"/>
      <c r="ER556" s="114"/>
      <c r="ES556" s="114"/>
      <c r="ET556" s="114"/>
      <c r="EU556" s="114"/>
      <c r="EV556" s="114"/>
      <c r="EW556" s="114"/>
      <c r="EX556" s="114"/>
      <c r="EY556" s="114"/>
      <c r="EZ556" s="114"/>
      <c r="FA556" s="114"/>
      <c r="FB556" s="114"/>
      <c r="FC556" s="114"/>
      <c r="FD556" s="114"/>
      <c r="FE556" s="114"/>
      <c r="FF556" s="114"/>
      <c r="FG556" s="114"/>
      <c r="FH556" s="114"/>
      <c r="FI556" s="114"/>
      <c r="FJ556" s="114"/>
      <c r="FK556" s="114"/>
      <c r="FL556" s="114"/>
      <c r="FM556" s="114"/>
      <c r="FN556" s="114"/>
      <c r="FO556" s="114"/>
      <c r="FP556" s="114"/>
      <c r="FQ556" s="114"/>
      <c r="FR556" s="114"/>
      <c r="FS556" s="114"/>
      <c r="FT556" s="114"/>
      <c r="FU556" s="114"/>
      <c r="FV556" s="114"/>
      <c r="FW556" s="114"/>
      <c r="FX556" s="114"/>
      <c r="FY556" s="114"/>
      <c r="FZ556" s="114"/>
      <c r="GA556" s="114"/>
      <c r="GB556" s="114"/>
      <c r="GC556" s="114"/>
      <c r="GD556" s="114"/>
      <c r="GE556" s="114"/>
      <c r="GF556" s="114"/>
      <c r="GG556" s="114"/>
      <c r="GH556" s="114"/>
      <c r="GI556" s="114"/>
      <c r="GJ556" s="114"/>
      <c r="GK556" s="114"/>
      <c r="GL556" s="114"/>
      <c r="GM556" s="114"/>
      <c r="GN556" s="114"/>
      <c r="GO556" s="114"/>
      <c r="GP556" s="114"/>
      <c r="GQ556" s="114"/>
      <c r="GR556" s="114"/>
      <c r="GS556" s="114"/>
      <c r="GT556" s="114"/>
      <c r="GU556" s="114"/>
      <c r="GV556" s="114"/>
      <c r="GW556" s="114"/>
      <c r="GX556" s="114"/>
      <c r="GY556" s="114"/>
      <c r="GZ556" s="114"/>
      <c r="HA556" s="114"/>
      <c r="HB556" s="114"/>
      <c r="HC556" s="114"/>
      <c r="HD556" s="114"/>
      <c r="HE556" s="114"/>
      <c r="HF556" s="114"/>
      <c r="HG556" s="114"/>
      <c r="HH556" s="114"/>
      <c r="HI556" s="114"/>
      <c r="HJ556" s="114"/>
      <c r="HK556" s="114"/>
      <c r="HL556" s="114"/>
      <c r="HM556" s="114"/>
      <c r="HN556" s="114"/>
      <c r="HO556" s="114"/>
      <c r="HP556" s="114"/>
      <c r="HQ556" s="114"/>
      <c r="HR556" s="114"/>
      <c r="HS556" s="114"/>
      <c r="HT556" s="114"/>
      <c r="HU556" s="114"/>
      <c r="HV556" s="114"/>
      <c r="HW556" s="114"/>
      <c r="HX556" s="114"/>
      <c r="HY556" s="114"/>
      <c r="HZ556" s="114"/>
      <c r="IA556" s="114"/>
      <c r="IB556" s="114"/>
      <c r="IC556" s="114"/>
      <c r="ID556" s="114"/>
      <c r="IE556" s="114"/>
      <c r="IF556" s="114"/>
      <c r="IG556" s="114"/>
      <c r="IH556" s="114"/>
      <c r="II556" s="114"/>
      <c r="IJ556" s="114"/>
      <c r="IK556" s="114"/>
      <c r="IL556" s="114"/>
      <c r="IM556" s="114"/>
      <c r="IN556" s="114"/>
      <c r="IO556" s="114"/>
      <c r="IP556" s="114"/>
      <c r="IQ556" s="114"/>
      <c r="IR556" s="114"/>
      <c r="IS556" s="114"/>
      <c r="IT556" s="114"/>
      <c r="IU556" s="114"/>
      <c r="IV556" s="114"/>
      <c r="IW556" s="114"/>
      <c r="IX556" s="114"/>
      <c r="IY556" s="114"/>
      <c r="IZ556" s="114"/>
      <c r="JA556" s="114"/>
      <c r="JB556" s="114"/>
      <c r="JC556" s="114"/>
      <c r="JD556" s="114"/>
      <c r="JE556" s="114"/>
      <c r="JF556" s="114"/>
      <c r="JG556" s="114"/>
      <c r="JH556" s="114"/>
      <c r="JI556" s="114"/>
      <c r="JJ556" s="114"/>
      <c r="JK556" s="114"/>
      <c r="JL556" s="114"/>
      <c r="JM556" s="114"/>
      <c r="JN556" s="114"/>
      <c r="JO556" s="114"/>
      <c r="JP556" s="114"/>
      <c r="JQ556" s="114"/>
      <c r="JR556" s="114"/>
      <c r="JS556" s="114"/>
      <c r="JT556" s="114"/>
      <c r="JU556" s="114"/>
      <c r="JV556" s="114"/>
      <c r="JW556" s="114"/>
      <c r="JX556" s="114"/>
      <c r="JY556" s="114"/>
      <c r="JZ556" s="114"/>
      <c r="KA556" s="114"/>
      <c r="KB556" s="114"/>
      <c r="KC556" s="114"/>
      <c r="KD556" s="114"/>
      <c r="KE556" s="114"/>
      <c r="KF556" s="114"/>
      <c r="KG556" s="114"/>
      <c r="KH556" s="114"/>
      <c r="KI556" s="114"/>
      <c r="KJ556" s="114"/>
      <c r="KK556" s="114"/>
      <c r="KL556" s="114"/>
      <c r="KM556" s="114"/>
      <c r="KN556" s="114"/>
      <c r="KO556" s="114"/>
      <c r="KP556" s="114"/>
      <c r="KQ556" s="114"/>
      <c r="KR556" s="114"/>
      <c r="KS556" s="114"/>
      <c r="KT556" s="114"/>
      <c r="KU556" s="114"/>
      <c r="KV556" s="114"/>
      <c r="KW556" s="114"/>
      <c r="KX556" s="114"/>
      <c r="KY556" s="114"/>
      <c r="KZ556" s="114"/>
      <c r="LA556" s="114"/>
      <c r="LB556" s="114"/>
      <c r="LC556" s="114"/>
    </row>
    <row r="557" spans="1:315" s="139" customFormat="1" ht="25" customHeight="1">
      <c r="A557" s="137"/>
      <c r="B557" s="170"/>
      <c r="C557" s="171"/>
      <c r="D557" s="172"/>
      <c r="E557" s="173"/>
      <c r="F557" s="173"/>
      <c r="G557" s="173"/>
      <c r="H557" s="174"/>
      <c r="I557" s="137"/>
      <c r="J557" s="175" t="str">
        <f t="shared" si="22"/>
        <v/>
      </c>
      <c r="K557" s="176"/>
      <c r="L557" s="177" t="str">
        <f t="shared" si="23"/>
        <v/>
      </c>
      <c r="M557" s="176"/>
      <c r="N557" s="177" t="str">
        <f t="shared" si="24"/>
        <v/>
      </c>
      <c r="O557" s="176"/>
      <c r="P557" s="177" t="str">
        <f t="shared" si="25"/>
        <v/>
      </c>
      <c r="Q557" s="178"/>
      <c r="R557" s="137"/>
      <c r="S557" s="175" t="str">
        <f t="shared" si="26"/>
        <v/>
      </c>
      <c r="T557" s="176"/>
      <c r="U557" s="177" t="str">
        <f t="shared" si="27"/>
        <v/>
      </c>
      <c r="V557" s="176"/>
      <c r="W557" s="177" t="str">
        <f t="shared" si="28"/>
        <v/>
      </c>
      <c r="X557" s="176"/>
      <c r="Y557" s="179" t="str">
        <f t="shared" si="29"/>
        <v/>
      </c>
      <c r="Z557" s="180"/>
      <c r="AA557" s="137"/>
      <c r="AB557" s="181"/>
      <c r="AC557" s="182" t="str">
        <f t="shared" si="20"/>
        <v/>
      </c>
      <c r="AD557" s="183" t="str">
        <f t="shared" si="21"/>
        <v/>
      </c>
      <c r="AE557" s="184"/>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7"/>
      <c r="BE557" s="137"/>
      <c r="BF557" s="137"/>
      <c r="BG557" s="137"/>
      <c r="BH557" s="137"/>
      <c r="BI557" s="137"/>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114"/>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c r="FH557" s="114"/>
      <c r="FI557" s="114"/>
      <c r="FJ557" s="114"/>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114"/>
      <c r="GM557" s="114"/>
      <c r="GN557" s="114"/>
      <c r="GO557" s="114"/>
      <c r="GP557" s="114"/>
      <c r="GQ557" s="114"/>
      <c r="GR557" s="114"/>
      <c r="GS557" s="114"/>
      <c r="GT557" s="114"/>
      <c r="GU557" s="114"/>
      <c r="GV557" s="114"/>
      <c r="GW557" s="114"/>
      <c r="GX557" s="114"/>
      <c r="GY557" s="114"/>
      <c r="GZ557" s="114"/>
      <c r="HA557" s="114"/>
      <c r="HB557" s="114"/>
      <c r="HC557" s="114"/>
      <c r="HD557" s="114"/>
      <c r="HE557" s="114"/>
      <c r="HF557" s="114"/>
      <c r="HG557" s="114"/>
      <c r="HH557" s="114"/>
      <c r="HI557" s="114"/>
      <c r="HJ557" s="114"/>
      <c r="HK557" s="114"/>
      <c r="HL557" s="114"/>
      <c r="HM557" s="114"/>
      <c r="HN557" s="114"/>
      <c r="HO557" s="114"/>
      <c r="HP557" s="114"/>
      <c r="HQ557" s="114"/>
      <c r="HR557" s="114"/>
      <c r="HS557" s="114"/>
      <c r="HT557" s="114"/>
      <c r="HU557" s="114"/>
      <c r="HV557" s="114"/>
      <c r="HW557" s="114"/>
      <c r="HX557" s="114"/>
      <c r="HY557" s="114"/>
      <c r="HZ557" s="114"/>
      <c r="IA557" s="114"/>
      <c r="IB557" s="114"/>
      <c r="IC557" s="114"/>
      <c r="ID557" s="114"/>
      <c r="IE557" s="114"/>
      <c r="IF557" s="114"/>
      <c r="IG557" s="114"/>
      <c r="IH557" s="114"/>
      <c r="II557" s="114"/>
      <c r="IJ557" s="114"/>
      <c r="IK557" s="114"/>
      <c r="IL557" s="114"/>
      <c r="IM557" s="114"/>
      <c r="IN557" s="114"/>
      <c r="IO557" s="114"/>
      <c r="IP557" s="114"/>
      <c r="IQ557" s="114"/>
      <c r="IR557" s="114"/>
      <c r="IS557" s="114"/>
      <c r="IT557" s="114"/>
      <c r="IU557" s="114"/>
      <c r="IV557" s="114"/>
      <c r="IW557" s="114"/>
      <c r="IX557" s="114"/>
      <c r="IY557" s="114"/>
      <c r="IZ557" s="114"/>
      <c r="JA557" s="114"/>
      <c r="JB557" s="114"/>
      <c r="JC557" s="114"/>
      <c r="JD557" s="114"/>
      <c r="JE557" s="114"/>
      <c r="JF557" s="114"/>
      <c r="JG557" s="114"/>
      <c r="JH557" s="114"/>
      <c r="JI557" s="114"/>
      <c r="JJ557" s="114"/>
      <c r="JK557" s="114"/>
      <c r="JL557" s="114"/>
      <c r="JM557" s="114"/>
      <c r="JN557" s="114"/>
      <c r="JO557" s="114"/>
      <c r="JP557" s="114"/>
      <c r="JQ557" s="114"/>
      <c r="JR557" s="114"/>
      <c r="JS557" s="114"/>
      <c r="JT557" s="114"/>
      <c r="JU557" s="114"/>
      <c r="JV557" s="114"/>
      <c r="JW557" s="114"/>
      <c r="JX557" s="114"/>
      <c r="JY557" s="114"/>
      <c r="JZ557" s="114"/>
      <c r="KA557" s="114"/>
      <c r="KB557" s="114"/>
      <c r="KC557" s="114"/>
      <c r="KD557" s="114"/>
      <c r="KE557" s="114"/>
      <c r="KF557" s="114"/>
      <c r="KG557" s="114"/>
      <c r="KH557" s="114"/>
      <c r="KI557" s="114"/>
      <c r="KJ557" s="114"/>
      <c r="KK557" s="114"/>
      <c r="KL557" s="114"/>
      <c r="KM557" s="114"/>
      <c r="KN557" s="114"/>
      <c r="KO557" s="114"/>
      <c r="KP557" s="114"/>
      <c r="KQ557" s="114"/>
      <c r="KR557" s="114"/>
      <c r="KS557" s="114"/>
      <c r="KT557" s="114"/>
      <c r="KU557" s="114"/>
      <c r="KV557" s="114"/>
      <c r="KW557" s="114"/>
      <c r="KX557" s="114"/>
      <c r="KY557" s="114"/>
      <c r="KZ557" s="114"/>
      <c r="LA557" s="114"/>
      <c r="LB557" s="114"/>
      <c r="LC557" s="114"/>
    </row>
    <row r="558" spans="1:315" s="139" customFormat="1" ht="25" customHeight="1">
      <c r="A558" s="137"/>
      <c r="B558" s="170"/>
      <c r="C558" s="171"/>
      <c r="D558" s="172"/>
      <c r="E558" s="173"/>
      <c r="F558" s="173"/>
      <c r="G558" s="173"/>
      <c r="H558" s="174"/>
      <c r="I558" s="137"/>
      <c r="J558" s="175" t="str">
        <f t="shared" si="22"/>
        <v/>
      </c>
      <c r="K558" s="176"/>
      <c r="L558" s="177" t="str">
        <f t="shared" si="23"/>
        <v/>
      </c>
      <c r="M558" s="176"/>
      <c r="N558" s="177" t="str">
        <f t="shared" si="24"/>
        <v/>
      </c>
      <c r="O558" s="176"/>
      <c r="P558" s="177" t="str">
        <f t="shared" si="25"/>
        <v/>
      </c>
      <c r="Q558" s="178"/>
      <c r="R558" s="137"/>
      <c r="S558" s="175" t="str">
        <f t="shared" si="26"/>
        <v/>
      </c>
      <c r="T558" s="176"/>
      <c r="U558" s="177" t="str">
        <f t="shared" si="27"/>
        <v/>
      </c>
      <c r="V558" s="176"/>
      <c r="W558" s="177" t="str">
        <f t="shared" si="28"/>
        <v/>
      </c>
      <c r="X558" s="176"/>
      <c r="Y558" s="179" t="str">
        <f t="shared" si="29"/>
        <v/>
      </c>
      <c r="Z558" s="180"/>
      <c r="AA558" s="137"/>
      <c r="AB558" s="181"/>
      <c r="AC558" s="182" t="str">
        <f t="shared" si="20"/>
        <v/>
      </c>
      <c r="AD558" s="183" t="str">
        <f t="shared" si="21"/>
        <v/>
      </c>
      <c r="AE558" s="184"/>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7"/>
      <c r="BE558" s="137"/>
      <c r="BF558" s="137"/>
      <c r="BG558" s="137"/>
      <c r="BH558" s="137"/>
      <c r="BI558" s="137"/>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CH558" s="114"/>
      <c r="CI558" s="114"/>
      <c r="CJ558" s="114"/>
      <c r="CK558" s="114"/>
      <c r="CL558" s="114"/>
      <c r="CM558" s="114"/>
      <c r="CN558" s="114"/>
      <c r="CO558" s="114"/>
      <c r="CP558" s="114"/>
      <c r="CQ558" s="114"/>
      <c r="CR558" s="114"/>
      <c r="CS558" s="114"/>
      <c r="CT558" s="114"/>
      <c r="CU558" s="114"/>
      <c r="CV558" s="11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c r="EQ558" s="114"/>
      <c r="ER558" s="114"/>
      <c r="ES558" s="114"/>
      <c r="ET558" s="114"/>
      <c r="EU558" s="114"/>
      <c r="EV558" s="114"/>
      <c r="EW558" s="114"/>
      <c r="EX558" s="114"/>
      <c r="EY558" s="114"/>
      <c r="EZ558" s="114"/>
      <c r="FA558" s="114"/>
      <c r="FB558" s="114"/>
      <c r="FC558" s="114"/>
      <c r="FD558" s="114"/>
      <c r="FE558" s="114"/>
      <c r="FF558" s="114"/>
      <c r="FG558" s="114"/>
      <c r="FH558" s="114"/>
      <c r="FI558" s="114"/>
      <c r="FJ558" s="114"/>
      <c r="FK558" s="114"/>
      <c r="FL558" s="114"/>
      <c r="FM558" s="114"/>
      <c r="FN558" s="114"/>
      <c r="FO558" s="114"/>
      <c r="FP558" s="114"/>
      <c r="FQ558" s="114"/>
      <c r="FR558" s="114"/>
      <c r="FS558" s="114"/>
      <c r="FT558" s="114"/>
      <c r="FU558" s="114"/>
      <c r="FV558" s="114"/>
      <c r="FW558" s="114"/>
      <c r="FX558" s="114"/>
      <c r="FY558" s="114"/>
      <c r="FZ558" s="114"/>
      <c r="GA558" s="114"/>
      <c r="GB558" s="114"/>
      <c r="GC558" s="114"/>
      <c r="GD558" s="114"/>
      <c r="GE558" s="114"/>
      <c r="GF558" s="114"/>
      <c r="GG558" s="114"/>
      <c r="GH558" s="114"/>
      <c r="GI558" s="114"/>
      <c r="GJ558" s="114"/>
      <c r="GK558" s="114"/>
      <c r="GL558" s="114"/>
      <c r="GM558" s="114"/>
      <c r="GN558" s="114"/>
      <c r="GO558" s="114"/>
      <c r="GP558" s="114"/>
      <c r="GQ558" s="114"/>
      <c r="GR558" s="114"/>
      <c r="GS558" s="114"/>
      <c r="GT558" s="114"/>
      <c r="GU558" s="114"/>
      <c r="GV558" s="114"/>
      <c r="GW558" s="114"/>
      <c r="GX558" s="114"/>
      <c r="GY558" s="114"/>
      <c r="GZ558" s="114"/>
      <c r="HA558" s="114"/>
      <c r="HB558" s="114"/>
      <c r="HC558" s="114"/>
      <c r="HD558" s="114"/>
      <c r="HE558" s="114"/>
      <c r="HF558" s="114"/>
      <c r="HG558" s="114"/>
      <c r="HH558" s="114"/>
      <c r="HI558" s="114"/>
      <c r="HJ558" s="114"/>
      <c r="HK558" s="114"/>
      <c r="HL558" s="114"/>
      <c r="HM558" s="114"/>
      <c r="HN558" s="114"/>
      <c r="HO558" s="114"/>
      <c r="HP558" s="114"/>
      <c r="HQ558" s="114"/>
      <c r="HR558" s="114"/>
      <c r="HS558" s="114"/>
      <c r="HT558" s="114"/>
      <c r="HU558" s="114"/>
      <c r="HV558" s="114"/>
      <c r="HW558" s="114"/>
      <c r="HX558" s="114"/>
      <c r="HY558" s="114"/>
      <c r="HZ558" s="114"/>
      <c r="IA558" s="114"/>
      <c r="IB558" s="114"/>
      <c r="IC558" s="114"/>
      <c r="ID558" s="114"/>
      <c r="IE558" s="114"/>
      <c r="IF558" s="114"/>
      <c r="IG558" s="114"/>
      <c r="IH558" s="114"/>
      <c r="II558" s="114"/>
      <c r="IJ558" s="114"/>
      <c r="IK558" s="114"/>
      <c r="IL558" s="114"/>
      <c r="IM558" s="114"/>
      <c r="IN558" s="114"/>
      <c r="IO558" s="114"/>
      <c r="IP558" s="114"/>
      <c r="IQ558" s="114"/>
      <c r="IR558" s="114"/>
      <c r="IS558" s="114"/>
      <c r="IT558" s="114"/>
      <c r="IU558" s="114"/>
      <c r="IV558" s="114"/>
      <c r="IW558" s="114"/>
      <c r="IX558" s="114"/>
      <c r="IY558" s="114"/>
      <c r="IZ558" s="114"/>
      <c r="JA558" s="114"/>
      <c r="JB558" s="114"/>
      <c r="JC558" s="114"/>
      <c r="JD558" s="114"/>
      <c r="JE558" s="114"/>
      <c r="JF558" s="114"/>
      <c r="JG558" s="114"/>
      <c r="JH558" s="114"/>
      <c r="JI558" s="114"/>
      <c r="JJ558" s="114"/>
      <c r="JK558" s="114"/>
      <c r="JL558" s="114"/>
      <c r="JM558" s="114"/>
      <c r="JN558" s="114"/>
      <c r="JO558" s="114"/>
      <c r="JP558" s="114"/>
      <c r="JQ558" s="114"/>
      <c r="JR558" s="114"/>
      <c r="JS558" s="114"/>
      <c r="JT558" s="114"/>
      <c r="JU558" s="114"/>
      <c r="JV558" s="114"/>
      <c r="JW558" s="114"/>
      <c r="JX558" s="114"/>
      <c r="JY558" s="114"/>
      <c r="JZ558" s="114"/>
      <c r="KA558" s="114"/>
      <c r="KB558" s="114"/>
      <c r="KC558" s="114"/>
      <c r="KD558" s="114"/>
      <c r="KE558" s="114"/>
      <c r="KF558" s="114"/>
      <c r="KG558" s="114"/>
      <c r="KH558" s="114"/>
      <c r="KI558" s="114"/>
      <c r="KJ558" s="114"/>
      <c r="KK558" s="114"/>
      <c r="KL558" s="114"/>
      <c r="KM558" s="114"/>
      <c r="KN558" s="114"/>
      <c r="KO558" s="114"/>
      <c r="KP558" s="114"/>
      <c r="KQ558" s="114"/>
      <c r="KR558" s="114"/>
      <c r="KS558" s="114"/>
      <c r="KT558" s="114"/>
      <c r="KU558" s="114"/>
      <c r="KV558" s="114"/>
      <c r="KW558" s="114"/>
      <c r="KX558" s="114"/>
      <c r="KY558" s="114"/>
      <c r="KZ558" s="114"/>
      <c r="LA558" s="114"/>
      <c r="LB558" s="114"/>
      <c r="LC558" s="114"/>
    </row>
    <row r="559" spans="1:315" s="139" customFormat="1" ht="25" customHeight="1">
      <c r="A559" s="137"/>
      <c r="B559" s="170"/>
      <c r="C559" s="171"/>
      <c r="D559" s="172"/>
      <c r="E559" s="173"/>
      <c r="F559" s="173"/>
      <c r="G559" s="173"/>
      <c r="H559" s="174"/>
      <c r="I559" s="137"/>
      <c r="J559" s="175" t="str">
        <f t="shared" si="22"/>
        <v/>
      </c>
      <c r="K559" s="176"/>
      <c r="L559" s="177" t="str">
        <f t="shared" si="23"/>
        <v/>
      </c>
      <c r="M559" s="176"/>
      <c r="N559" s="177" t="str">
        <f t="shared" si="24"/>
        <v/>
      </c>
      <c r="O559" s="176"/>
      <c r="P559" s="177" t="str">
        <f t="shared" si="25"/>
        <v/>
      </c>
      <c r="Q559" s="178"/>
      <c r="R559" s="137"/>
      <c r="S559" s="175" t="str">
        <f t="shared" si="26"/>
        <v/>
      </c>
      <c r="T559" s="176"/>
      <c r="U559" s="177" t="str">
        <f t="shared" si="27"/>
        <v/>
      </c>
      <c r="V559" s="176"/>
      <c r="W559" s="177" t="str">
        <f t="shared" si="28"/>
        <v/>
      </c>
      <c r="X559" s="176"/>
      <c r="Y559" s="179" t="str">
        <f t="shared" si="29"/>
        <v/>
      </c>
      <c r="Z559" s="180"/>
      <c r="AA559" s="137"/>
      <c r="AB559" s="181"/>
      <c r="AC559" s="182" t="str">
        <f t="shared" si="20"/>
        <v/>
      </c>
      <c r="AD559" s="183" t="str">
        <f t="shared" si="21"/>
        <v/>
      </c>
      <c r="AE559" s="184"/>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7"/>
      <c r="BE559" s="137"/>
      <c r="BF559" s="137"/>
      <c r="BG559" s="137"/>
      <c r="BH559" s="137"/>
      <c r="BI559" s="137"/>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CH559" s="114"/>
      <c r="CI559" s="114"/>
      <c r="CJ559" s="114"/>
      <c r="CK559" s="114"/>
      <c r="CL559" s="114"/>
      <c r="CM559" s="114"/>
      <c r="CN559" s="114"/>
      <c r="CO559" s="114"/>
      <c r="CP559" s="114"/>
      <c r="CQ559" s="114"/>
      <c r="CR559" s="114"/>
      <c r="CS559" s="114"/>
      <c r="CT559" s="114"/>
      <c r="CU559" s="114"/>
      <c r="CV559" s="11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c r="EQ559" s="114"/>
      <c r="ER559" s="114"/>
      <c r="ES559" s="114"/>
      <c r="ET559" s="114"/>
      <c r="EU559" s="114"/>
      <c r="EV559" s="114"/>
      <c r="EW559" s="114"/>
      <c r="EX559" s="114"/>
      <c r="EY559" s="114"/>
      <c r="EZ559" s="114"/>
      <c r="FA559" s="114"/>
      <c r="FB559" s="114"/>
      <c r="FC559" s="114"/>
      <c r="FD559" s="114"/>
      <c r="FE559" s="114"/>
      <c r="FF559" s="114"/>
      <c r="FG559" s="114"/>
      <c r="FH559" s="114"/>
      <c r="FI559" s="114"/>
      <c r="FJ559" s="114"/>
      <c r="FK559" s="114"/>
      <c r="FL559" s="114"/>
      <c r="FM559" s="114"/>
      <c r="FN559" s="114"/>
      <c r="FO559" s="114"/>
      <c r="FP559" s="114"/>
      <c r="FQ559" s="114"/>
      <c r="FR559" s="114"/>
      <c r="FS559" s="114"/>
      <c r="FT559" s="114"/>
      <c r="FU559" s="114"/>
      <c r="FV559" s="114"/>
      <c r="FW559" s="114"/>
      <c r="FX559" s="114"/>
      <c r="FY559" s="114"/>
      <c r="FZ559" s="114"/>
      <c r="GA559" s="114"/>
      <c r="GB559" s="114"/>
      <c r="GC559" s="114"/>
      <c r="GD559" s="114"/>
      <c r="GE559" s="114"/>
      <c r="GF559" s="114"/>
      <c r="GG559" s="114"/>
      <c r="GH559" s="114"/>
      <c r="GI559" s="114"/>
      <c r="GJ559" s="114"/>
      <c r="GK559" s="114"/>
      <c r="GL559" s="114"/>
      <c r="GM559" s="114"/>
      <c r="GN559" s="114"/>
      <c r="GO559" s="114"/>
      <c r="GP559" s="114"/>
      <c r="GQ559" s="114"/>
      <c r="GR559" s="114"/>
      <c r="GS559" s="114"/>
      <c r="GT559" s="114"/>
      <c r="GU559" s="114"/>
      <c r="GV559" s="114"/>
      <c r="GW559" s="114"/>
      <c r="GX559" s="114"/>
      <c r="GY559" s="114"/>
      <c r="GZ559" s="114"/>
      <c r="HA559" s="114"/>
      <c r="HB559" s="114"/>
      <c r="HC559" s="114"/>
      <c r="HD559" s="114"/>
      <c r="HE559" s="114"/>
      <c r="HF559" s="114"/>
      <c r="HG559" s="114"/>
      <c r="HH559" s="114"/>
      <c r="HI559" s="114"/>
      <c r="HJ559" s="114"/>
      <c r="HK559" s="114"/>
      <c r="HL559" s="114"/>
      <c r="HM559" s="114"/>
      <c r="HN559" s="114"/>
      <c r="HO559" s="114"/>
      <c r="HP559" s="114"/>
      <c r="HQ559" s="114"/>
      <c r="HR559" s="114"/>
      <c r="HS559" s="114"/>
      <c r="HT559" s="114"/>
      <c r="HU559" s="114"/>
      <c r="HV559" s="114"/>
      <c r="HW559" s="114"/>
      <c r="HX559" s="114"/>
      <c r="HY559" s="114"/>
      <c r="HZ559" s="114"/>
      <c r="IA559" s="114"/>
      <c r="IB559" s="114"/>
      <c r="IC559" s="114"/>
      <c r="ID559" s="114"/>
      <c r="IE559" s="114"/>
      <c r="IF559" s="114"/>
      <c r="IG559" s="114"/>
      <c r="IH559" s="114"/>
      <c r="II559" s="114"/>
      <c r="IJ559" s="114"/>
      <c r="IK559" s="114"/>
      <c r="IL559" s="114"/>
      <c r="IM559" s="114"/>
      <c r="IN559" s="114"/>
      <c r="IO559" s="114"/>
      <c r="IP559" s="114"/>
      <c r="IQ559" s="114"/>
      <c r="IR559" s="114"/>
      <c r="IS559" s="114"/>
      <c r="IT559" s="114"/>
      <c r="IU559" s="114"/>
      <c r="IV559" s="114"/>
      <c r="IW559" s="114"/>
      <c r="IX559" s="114"/>
      <c r="IY559" s="114"/>
      <c r="IZ559" s="114"/>
      <c r="JA559" s="114"/>
      <c r="JB559" s="114"/>
      <c r="JC559" s="114"/>
      <c r="JD559" s="114"/>
      <c r="JE559" s="114"/>
      <c r="JF559" s="114"/>
      <c r="JG559" s="114"/>
      <c r="JH559" s="114"/>
      <c r="JI559" s="114"/>
      <c r="JJ559" s="114"/>
      <c r="JK559" s="114"/>
      <c r="JL559" s="114"/>
      <c r="JM559" s="114"/>
      <c r="JN559" s="114"/>
      <c r="JO559" s="114"/>
      <c r="JP559" s="114"/>
      <c r="JQ559" s="114"/>
      <c r="JR559" s="114"/>
      <c r="JS559" s="114"/>
      <c r="JT559" s="114"/>
      <c r="JU559" s="114"/>
      <c r="JV559" s="114"/>
      <c r="JW559" s="114"/>
      <c r="JX559" s="114"/>
      <c r="JY559" s="114"/>
      <c r="JZ559" s="114"/>
      <c r="KA559" s="114"/>
      <c r="KB559" s="114"/>
      <c r="KC559" s="114"/>
      <c r="KD559" s="114"/>
      <c r="KE559" s="114"/>
      <c r="KF559" s="114"/>
      <c r="KG559" s="114"/>
      <c r="KH559" s="114"/>
      <c r="KI559" s="114"/>
      <c r="KJ559" s="114"/>
      <c r="KK559" s="114"/>
      <c r="KL559" s="114"/>
      <c r="KM559" s="114"/>
      <c r="KN559" s="114"/>
      <c r="KO559" s="114"/>
      <c r="KP559" s="114"/>
      <c r="KQ559" s="114"/>
      <c r="KR559" s="114"/>
      <c r="KS559" s="114"/>
      <c r="KT559" s="114"/>
      <c r="KU559" s="114"/>
      <c r="KV559" s="114"/>
      <c r="KW559" s="114"/>
      <c r="KX559" s="114"/>
      <c r="KY559" s="114"/>
      <c r="KZ559" s="114"/>
      <c r="LA559" s="114"/>
      <c r="LB559" s="114"/>
      <c r="LC559" s="114"/>
    </row>
    <row r="560" spans="1:315" s="139" customFormat="1" ht="25" customHeight="1">
      <c r="A560" s="137"/>
      <c r="B560" s="170"/>
      <c r="C560" s="171"/>
      <c r="D560" s="172"/>
      <c r="E560" s="173"/>
      <c r="F560" s="173"/>
      <c r="G560" s="173"/>
      <c r="H560" s="174"/>
      <c r="I560" s="137"/>
      <c r="J560" s="175" t="str">
        <f t="shared" si="22"/>
        <v/>
      </c>
      <c r="K560" s="176"/>
      <c r="L560" s="177" t="str">
        <f t="shared" si="23"/>
        <v/>
      </c>
      <c r="M560" s="176"/>
      <c r="N560" s="177" t="str">
        <f t="shared" si="24"/>
        <v/>
      </c>
      <c r="O560" s="176"/>
      <c r="P560" s="177" t="str">
        <f t="shared" si="25"/>
        <v/>
      </c>
      <c r="Q560" s="178"/>
      <c r="R560" s="137"/>
      <c r="S560" s="175" t="str">
        <f t="shared" si="26"/>
        <v/>
      </c>
      <c r="T560" s="176"/>
      <c r="U560" s="177" t="str">
        <f t="shared" si="27"/>
        <v/>
      </c>
      <c r="V560" s="176"/>
      <c r="W560" s="177" t="str">
        <f t="shared" si="28"/>
        <v/>
      </c>
      <c r="X560" s="176"/>
      <c r="Y560" s="179" t="str">
        <f t="shared" si="29"/>
        <v/>
      </c>
      <c r="Z560" s="180"/>
      <c r="AA560" s="137"/>
      <c r="AB560" s="181"/>
      <c r="AC560" s="182" t="str">
        <f t="shared" si="20"/>
        <v/>
      </c>
      <c r="AD560" s="183" t="str">
        <f t="shared" si="21"/>
        <v/>
      </c>
      <c r="AE560" s="184"/>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7"/>
      <c r="BE560" s="137"/>
      <c r="BF560" s="137"/>
      <c r="BG560" s="137"/>
      <c r="BH560" s="137"/>
      <c r="BI560" s="137"/>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CH560" s="114"/>
      <c r="CI560" s="114"/>
      <c r="CJ560" s="114"/>
      <c r="CK560" s="114"/>
      <c r="CL560" s="114"/>
      <c r="CM560" s="114"/>
      <c r="CN560" s="114"/>
      <c r="CO560" s="114"/>
      <c r="CP560" s="114"/>
      <c r="CQ560" s="114"/>
      <c r="CR560" s="114"/>
      <c r="CS560" s="114"/>
      <c r="CT560" s="114"/>
      <c r="CU560" s="114"/>
      <c r="CV560" s="114"/>
      <c r="CW560" s="114"/>
      <c r="CX560" s="114"/>
      <c r="CY560" s="114"/>
      <c r="CZ560" s="114"/>
      <c r="DA560" s="114"/>
      <c r="DB560" s="114"/>
      <c r="DC560" s="114"/>
      <c r="DD560" s="114"/>
      <c r="DE560" s="114"/>
      <c r="DF560" s="114"/>
      <c r="DG560" s="114"/>
      <c r="DH560" s="114"/>
      <c r="DI560" s="114"/>
      <c r="DJ560" s="114"/>
      <c r="DK560" s="114"/>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c r="EQ560" s="114"/>
      <c r="ER560" s="114"/>
      <c r="ES560" s="114"/>
      <c r="ET560" s="114"/>
      <c r="EU560" s="114"/>
      <c r="EV560" s="114"/>
      <c r="EW560" s="114"/>
      <c r="EX560" s="114"/>
      <c r="EY560" s="114"/>
      <c r="EZ560" s="114"/>
      <c r="FA560" s="114"/>
      <c r="FB560" s="114"/>
      <c r="FC560" s="114"/>
      <c r="FD560" s="114"/>
      <c r="FE560" s="114"/>
      <c r="FF560" s="114"/>
      <c r="FG560" s="114"/>
      <c r="FH560" s="114"/>
      <c r="FI560" s="114"/>
      <c r="FJ560" s="114"/>
      <c r="FK560" s="114"/>
      <c r="FL560" s="114"/>
      <c r="FM560" s="114"/>
      <c r="FN560" s="114"/>
      <c r="FO560" s="114"/>
      <c r="FP560" s="114"/>
      <c r="FQ560" s="114"/>
      <c r="FR560" s="114"/>
      <c r="FS560" s="114"/>
      <c r="FT560" s="114"/>
      <c r="FU560" s="114"/>
      <c r="FV560" s="114"/>
      <c r="FW560" s="114"/>
      <c r="FX560" s="114"/>
      <c r="FY560" s="114"/>
      <c r="FZ560" s="114"/>
      <c r="GA560" s="114"/>
      <c r="GB560" s="114"/>
      <c r="GC560" s="114"/>
      <c r="GD560" s="114"/>
      <c r="GE560" s="114"/>
      <c r="GF560" s="114"/>
      <c r="GG560" s="114"/>
      <c r="GH560" s="114"/>
      <c r="GI560" s="114"/>
      <c r="GJ560" s="114"/>
      <c r="GK560" s="114"/>
      <c r="GL560" s="114"/>
      <c r="GM560" s="114"/>
      <c r="GN560" s="114"/>
      <c r="GO560" s="114"/>
      <c r="GP560" s="114"/>
      <c r="GQ560" s="114"/>
      <c r="GR560" s="114"/>
      <c r="GS560" s="114"/>
      <c r="GT560" s="114"/>
      <c r="GU560" s="114"/>
      <c r="GV560" s="114"/>
      <c r="GW560" s="114"/>
      <c r="GX560" s="114"/>
      <c r="GY560" s="114"/>
      <c r="GZ560" s="114"/>
      <c r="HA560" s="114"/>
      <c r="HB560" s="114"/>
      <c r="HC560" s="114"/>
      <c r="HD560" s="114"/>
      <c r="HE560" s="114"/>
      <c r="HF560" s="114"/>
      <c r="HG560" s="114"/>
      <c r="HH560" s="114"/>
      <c r="HI560" s="114"/>
      <c r="HJ560" s="114"/>
      <c r="HK560" s="114"/>
      <c r="HL560" s="114"/>
      <c r="HM560" s="114"/>
      <c r="HN560" s="114"/>
      <c r="HO560" s="114"/>
      <c r="HP560" s="114"/>
      <c r="HQ560" s="114"/>
      <c r="HR560" s="114"/>
      <c r="HS560" s="114"/>
      <c r="HT560" s="114"/>
      <c r="HU560" s="114"/>
      <c r="HV560" s="114"/>
      <c r="HW560" s="114"/>
      <c r="HX560" s="114"/>
      <c r="HY560" s="114"/>
      <c r="HZ560" s="114"/>
      <c r="IA560" s="114"/>
      <c r="IB560" s="114"/>
      <c r="IC560" s="114"/>
      <c r="ID560" s="114"/>
      <c r="IE560" s="114"/>
      <c r="IF560" s="114"/>
      <c r="IG560" s="114"/>
      <c r="IH560" s="114"/>
      <c r="II560" s="114"/>
      <c r="IJ560" s="114"/>
      <c r="IK560" s="114"/>
      <c r="IL560" s="114"/>
      <c r="IM560" s="114"/>
      <c r="IN560" s="114"/>
      <c r="IO560" s="114"/>
      <c r="IP560" s="114"/>
      <c r="IQ560" s="114"/>
      <c r="IR560" s="114"/>
      <c r="IS560" s="114"/>
      <c r="IT560" s="114"/>
      <c r="IU560" s="114"/>
      <c r="IV560" s="114"/>
      <c r="IW560" s="114"/>
      <c r="IX560" s="114"/>
      <c r="IY560" s="114"/>
      <c r="IZ560" s="114"/>
      <c r="JA560" s="114"/>
      <c r="JB560" s="114"/>
      <c r="JC560" s="114"/>
      <c r="JD560" s="114"/>
      <c r="JE560" s="114"/>
      <c r="JF560" s="114"/>
      <c r="JG560" s="114"/>
      <c r="JH560" s="114"/>
      <c r="JI560" s="114"/>
      <c r="JJ560" s="114"/>
      <c r="JK560" s="114"/>
      <c r="JL560" s="114"/>
      <c r="JM560" s="114"/>
      <c r="JN560" s="114"/>
      <c r="JO560" s="114"/>
      <c r="JP560" s="114"/>
      <c r="JQ560" s="114"/>
      <c r="JR560" s="114"/>
      <c r="JS560" s="114"/>
      <c r="JT560" s="114"/>
      <c r="JU560" s="114"/>
      <c r="JV560" s="114"/>
      <c r="JW560" s="114"/>
      <c r="JX560" s="114"/>
      <c r="JY560" s="114"/>
      <c r="JZ560" s="114"/>
      <c r="KA560" s="114"/>
      <c r="KB560" s="114"/>
      <c r="KC560" s="114"/>
      <c r="KD560" s="114"/>
      <c r="KE560" s="114"/>
      <c r="KF560" s="114"/>
      <c r="KG560" s="114"/>
      <c r="KH560" s="114"/>
      <c r="KI560" s="114"/>
      <c r="KJ560" s="114"/>
      <c r="KK560" s="114"/>
      <c r="KL560" s="114"/>
      <c r="KM560" s="114"/>
      <c r="KN560" s="114"/>
      <c r="KO560" s="114"/>
      <c r="KP560" s="114"/>
      <c r="KQ560" s="114"/>
      <c r="KR560" s="114"/>
      <c r="KS560" s="114"/>
      <c r="KT560" s="114"/>
      <c r="KU560" s="114"/>
      <c r="KV560" s="114"/>
      <c r="KW560" s="114"/>
      <c r="KX560" s="114"/>
      <c r="KY560" s="114"/>
      <c r="KZ560" s="114"/>
      <c r="LA560" s="114"/>
      <c r="LB560" s="114"/>
      <c r="LC560" s="114"/>
    </row>
    <row r="561" spans="1:315" s="139" customFormat="1" ht="25" customHeight="1">
      <c r="A561" s="137"/>
      <c r="B561" s="170"/>
      <c r="C561" s="171"/>
      <c r="D561" s="172"/>
      <c r="E561" s="173"/>
      <c r="F561" s="173"/>
      <c r="G561" s="173"/>
      <c r="H561" s="174"/>
      <c r="I561" s="137"/>
      <c r="J561" s="175" t="str">
        <f t="shared" si="22"/>
        <v/>
      </c>
      <c r="K561" s="176"/>
      <c r="L561" s="177" t="str">
        <f t="shared" si="23"/>
        <v/>
      </c>
      <c r="M561" s="176"/>
      <c r="N561" s="177" t="str">
        <f t="shared" si="24"/>
        <v/>
      </c>
      <c r="O561" s="176"/>
      <c r="P561" s="177" t="str">
        <f t="shared" si="25"/>
        <v/>
      </c>
      <c r="Q561" s="178"/>
      <c r="R561" s="137"/>
      <c r="S561" s="175" t="str">
        <f t="shared" si="26"/>
        <v/>
      </c>
      <c r="T561" s="176"/>
      <c r="U561" s="177" t="str">
        <f t="shared" si="27"/>
        <v/>
      </c>
      <c r="V561" s="176"/>
      <c r="W561" s="177" t="str">
        <f t="shared" si="28"/>
        <v/>
      </c>
      <c r="X561" s="176"/>
      <c r="Y561" s="179" t="str">
        <f t="shared" si="29"/>
        <v/>
      </c>
      <c r="Z561" s="180"/>
      <c r="AA561" s="137"/>
      <c r="AB561" s="181"/>
      <c r="AC561" s="182" t="str">
        <f t="shared" si="20"/>
        <v/>
      </c>
      <c r="AD561" s="183" t="str">
        <f t="shared" si="21"/>
        <v/>
      </c>
      <c r="AE561" s="184"/>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7"/>
      <c r="BE561" s="137"/>
      <c r="BF561" s="137"/>
      <c r="BG561" s="137"/>
      <c r="BH561" s="137"/>
      <c r="BI561" s="137"/>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CH561" s="114"/>
      <c r="CI561" s="114"/>
      <c r="CJ561" s="114"/>
      <c r="CK561" s="114"/>
      <c r="CL561" s="114"/>
      <c r="CM561" s="114"/>
      <c r="CN561" s="114"/>
      <c r="CO561" s="114"/>
      <c r="CP561" s="114"/>
      <c r="CQ561" s="114"/>
      <c r="CR561" s="114"/>
      <c r="CS561" s="114"/>
      <c r="CT561" s="114"/>
      <c r="CU561" s="114"/>
      <c r="CV561" s="114"/>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c r="EQ561" s="114"/>
      <c r="ER561" s="114"/>
      <c r="ES561" s="114"/>
      <c r="ET561" s="114"/>
      <c r="EU561" s="114"/>
      <c r="EV561" s="114"/>
      <c r="EW561" s="114"/>
      <c r="EX561" s="114"/>
      <c r="EY561" s="114"/>
      <c r="EZ561" s="114"/>
      <c r="FA561" s="114"/>
      <c r="FB561" s="114"/>
      <c r="FC561" s="114"/>
      <c r="FD561" s="114"/>
      <c r="FE561" s="114"/>
      <c r="FF561" s="114"/>
      <c r="FG561" s="114"/>
      <c r="FH561" s="114"/>
      <c r="FI561" s="114"/>
      <c r="FJ561" s="114"/>
      <c r="FK561" s="114"/>
      <c r="FL561" s="114"/>
      <c r="FM561" s="114"/>
      <c r="FN561" s="114"/>
      <c r="FO561" s="114"/>
      <c r="FP561" s="114"/>
      <c r="FQ561" s="114"/>
      <c r="FR561" s="114"/>
      <c r="FS561" s="114"/>
      <c r="FT561" s="114"/>
      <c r="FU561" s="114"/>
      <c r="FV561" s="114"/>
      <c r="FW561" s="114"/>
      <c r="FX561" s="114"/>
      <c r="FY561" s="114"/>
      <c r="FZ561" s="114"/>
      <c r="GA561" s="114"/>
      <c r="GB561" s="114"/>
      <c r="GC561" s="114"/>
      <c r="GD561" s="114"/>
      <c r="GE561" s="114"/>
      <c r="GF561" s="114"/>
      <c r="GG561" s="114"/>
      <c r="GH561" s="114"/>
      <c r="GI561" s="114"/>
      <c r="GJ561" s="114"/>
      <c r="GK561" s="114"/>
      <c r="GL561" s="114"/>
      <c r="GM561" s="114"/>
      <c r="GN561" s="114"/>
      <c r="GO561" s="114"/>
      <c r="GP561" s="114"/>
      <c r="GQ561" s="114"/>
      <c r="GR561" s="114"/>
      <c r="GS561" s="114"/>
      <c r="GT561" s="114"/>
      <c r="GU561" s="114"/>
      <c r="GV561" s="114"/>
      <c r="GW561" s="114"/>
      <c r="GX561" s="114"/>
      <c r="GY561" s="114"/>
      <c r="GZ561" s="114"/>
      <c r="HA561" s="114"/>
      <c r="HB561" s="114"/>
      <c r="HC561" s="114"/>
      <c r="HD561" s="114"/>
      <c r="HE561" s="114"/>
      <c r="HF561" s="114"/>
      <c r="HG561" s="114"/>
      <c r="HH561" s="114"/>
      <c r="HI561" s="114"/>
      <c r="HJ561" s="114"/>
      <c r="HK561" s="114"/>
      <c r="HL561" s="114"/>
      <c r="HM561" s="114"/>
      <c r="HN561" s="114"/>
      <c r="HO561" s="114"/>
      <c r="HP561" s="114"/>
      <c r="HQ561" s="114"/>
      <c r="HR561" s="114"/>
      <c r="HS561" s="114"/>
      <c r="HT561" s="114"/>
      <c r="HU561" s="114"/>
      <c r="HV561" s="114"/>
      <c r="HW561" s="114"/>
      <c r="HX561" s="114"/>
      <c r="HY561" s="114"/>
      <c r="HZ561" s="114"/>
      <c r="IA561" s="114"/>
      <c r="IB561" s="114"/>
      <c r="IC561" s="114"/>
      <c r="ID561" s="114"/>
      <c r="IE561" s="114"/>
      <c r="IF561" s="114"/>
      <c r="IG561" s="114"/>
      <c r="IH561" s="114"/>
      <c r="II561" s="114"/>
      <c r="IJ561" s="114"/>
      <c r="IK561" s="114"/>
      <c r="IL561" s="114"/>
      <c r="IM561" s="114"/>
      <c r="IN561" s="114"/>
      <c r="IO561" s="114"/>
      <c r="IP561" s="114"/>
      <c r="IQ561" s="114"/>
      <c r="IR561" s="114"/>
      <c r="IS561" s="114"/>
      <c r="IT561" s="114"/>
      <c r="IU561" s="114"/>
      <c r="IV561" s="114"/>
      <c r="IW561" s="114"/>
      <c r="IX561" s="114"/>
      <c r="IY561" s="114"/>
      <c r="IZ561" s="114"/>
      <c r="JA561" s="114"/>
      <c r="JB561" s="114"/>
      <c r="JC561" s="114"/>
      <c r="JD561" s="114"/>
      <c r="JE561" s="114"/>
      <c r="JF561" s="114"/>
      <c r="JG561" s="114"/>
      <c r="JH561" s="114"/>
      <c r="JI561" s="114"/>
      <c r="JJ561" s="114"/>
      <c r="JK561" s="114"/>
      <c r="JL561" s="114"/>
      <c r="JM561" s="114"/>
      <c r="JN561" s="114"/>
      <c r="JO561" s="114"/>
      <c r="JP561" s="114"/>
      <c r="JQ561" s="114"/>
      <c r="JR561" s="114"/>
      <c r="JS561" s="114"/>
      <c r="JT561" s="114"/>
      <c r="JU561" s="114"/>
      <c r="JV561" s="114"/>
      <c r="JW561" s="114"/>
      <c r="JX561" s="114"/>
      <c r="JY561" s="114"/>
      <c r="JZ561" s="114"/>
      <c r="KA561" s="114"/>
      <c r="KB561" s="114"/>
      <c r="KC561" s="114"/>
      <c r="KD561" s="114"/>
      <c r="KE561" s="114"/>
      <c r="KF561" s="114"/>
      <c r="KG561" s="114"/>
      <c r="KH561" s="114"/>
      <c r="KI561" s="114"/>
      <c r="KJ561" s="114"/>
      <c r="KK561" s="114"/>
      <c r="KL561" s="114"/>
      <c r="KM561" s="114"/>
      <c r="KN561" s="114"/>
      <c r="KO561" s="114"/>
      <c r="KP561" s="114"/>
      <c r="KQ561" s="114"/>
      <c r="KR561" s="114"/>
      <c r="KS561" s="114"/>
      <c r="KT561" s="114"/>
      <c r="KU561" s="114"/>
      <c r="KV561" s="114"/>
      <c r="KW561" s="114"/>
      <c r="KX561" s="114"/>
      <c r="KY561" s="114"/>
      <c r="KZ561" s="114"/>
      <c r="LA561" s="114"/>
      <c r="LB561" s="114"/>
      <c r="LC561" s="114"/>
    </row>
    <row r="562" spans="1:315" s="139" customFormat="1" ht="25" customHeight="1">
      <c r="A562" s="137"/>
      <c r="B562" s="170"/>
      <c r="C562" s="171"/>
      <c r="D562" s="172"/>
      <c r="E562" s="173"/>
      <c r="F562" s="173"/>
      <c r="G562" s="173"/>
      <c r="H562" s="174"/>
      <c r="I562" s="137"/>
      <c r="J562" s="175" t="str">
        <f t="shared" si="22"/>
        <v/>
      </c>
      <c r="K562" s="176"/>
      <c r="L562" s="177" t="str">
        <f t="shared" si="23"/>
        <v/>
      </c>
      <c r="M562" s="176"/>
      <c r="N562" s="177" t="str">
        <f t="shared" si="24"/>
        <v/>
      </c>
      <c r="O562" s="176"/>
      <c r="P562" s="177" t="str">
        <f t="shared" si="25"/>
        <v/>
      </c>
      <c r="Q562" s="178"/>
      <c r="R562" s="137"/>
      <c r="S562" s="175" t="str">
        <f t="shared" si="26"/>
        <v/>
      </c>
      <c r="T562" s="176"/>
      <c r="U562" s="177" t="str">
        <f t="shared" si="27"/>
        <v/>
      </c>
      <c r="V562" s="176"/>
      <c r="W562" s="177" t="str">
        <f t="shared" si="28"/>
        <v/>
      </c>
      <c r="X562" s="176"/>
      <c r="Y562" s="179" t="str">
        <f t="shared" si="29"/>
        <v/>
      </c>
      <c r="Z562" s="180"/>
      <c r="AA562" s="137"/>
      <c r="AB562" s="181"/>
      <c r="AC562" s="182" t="str">
        <f t="shared" si="20"/>
        <v/>
      </c>
      <c r="AD562" s="183" t="str">
        <f t="shared" si="21"/>
        <v/>
      </c>
      <c r="AE562" s="184"/>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7"/>
      <c r="BE562" s="137"/>
      <c r="BF562" s="137"/>
      <c r="BG562" s="137"/>
      <c r="BH562" s="137"/>
      <c r="BI562" s="137"/>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CH562" s="114"/>
      <c r="CI562" s="114"/>
      <c r="CJ562" s="114"/>
      <c r="CK562" s="114"/>
      <c r="CL562" s="114"/>
      <c r="CM562" s="114"/>
      <c r="CN562" s="114"/>
      <c r="CO562" s="114"/>
      <c r="CP562" s="114"/>
      <c r="CQ562" s="114"/>
      <c r="CR562" s="114"/>
      <c r="CS562" s="114"/>
      <c r="CT562" s="114"/>
      <c r="CU562" s="114"/>
      <c r="CV562" s="114"/>
      <c r="CW562" s="114"/>
      <c r="CX562" s="114"/>
      <c r="CY562" s="114"/>
      <c r="CZ562" s="114"/>
      <c r="DA562" s="114"/>
      <c r="DB562" s="114"/>
      <c r="DC562" s="114"/>
      <c r="DD562" s="114"/>
      <c r="DE562" s="114"/>
      <c r="DF562" s="114"/>
      <c r="DG562" s="114"/>
      <c r="DH562" s="114"/>
      <c r="DI562" s="114"/>
      <c r="DJ562" s="114"/>
      <c r="DK562" s="114"/>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c r="EQ562" s="114"/>
      <c r="ER562" s="114"/>
      <c r="ES562" s="114"/>
      <c r="ET562" s="114"/>
      <c r="EU562" s="114"/>
      <c r="EV562" s="114"/>
      <c r="EW562" s="114"/>
      <c r="EX562" s="114"/>
      <c r="EY562" s="114"/>
      <c r="EZ562" s="114"/>
      <c r="FA562" s="114"/>
      <c r="FB562" s="114"/>
      <c r="FC562" s="114"/>
      <c r="FD562" s="114"/>
      <c r="FE562" s="114"/>
      <c r="FF562" s="114"/>
      <c r="FG562" s="114"/>
      <c r="FH562" s="114"/>
      <c r="FI562" s="114"/>
      <c r="FJ562" s="114"/>
      <c r="FK562" s="114"/>
      <c r="FL562" s="114"/>
      <c r="FM562" s="114"/>
      <c r="FN562" s="114"/>
      <c r="FO562" s="114"/>
      <c r="FP562" s="114"/>
      <c r="FQ562" s="114"/>
      <c r="FR562" s="114"/>
      <c r="FS562" s="114"/>
      <c r="FT562" s="114"/>
      <c r="FU562" s="114"/>
      <c r="FV562" s="114"/>
      <c r="FW562" s="114"/>
      <c r="FX562" s="114"/>
      <c r="FY562" s="114"/>
      <c r="FZ562" s="114"/>
      <c r="GA562" s="114"/>
      <c r="GB562" s="114"/>
      <c r="GC562" s="114"/>
      <c r="GD562" s="114"/>
      <c r="GE562" s="114"/>
      <c r="GF562" s="114"/>
      <c r="GG562" s="114"/>
      <c r="GH562" s="114"/>
      <c r="GI562" s="114"/>
      <c r="GJ562" s="114"/>
      <c r="GK562" s="114"/>
      <c r="GL562" s="114"/>
      <c r="GM562" s="114"/>
      <c r="GN562" s="114"/>
      <c r="GO562" s="114"/>
      <c r="GP562" s="114"/>
      <c r="GQ562" s="114"/>
      <c r="GR562" s="114"/>
      <c r="GS562" s="114"/>
      <c r="GT562" s="114"/>
      <c r="GU562" s="114"/>
      <c r="GV562" s="114"/>
      <c r="GW562" s="114"/>
      <c r="GX562" s="114"/>
      <c r="GY562" s="114"/>
      <c r="GZ562" s="114"/>
      <c r="HA562" s="114"/>
      <c r="HB562" s="114"/>
      <c r="HC562" s="114"/>
      <c r="HD562" s="114"/>
      <c r="HE562" s="114"/>
      <c r="HF562" s="114"/>
      <c r="HG562" s="114"/>
      <c r="HH562" s="114"/>
      <c r="HI562" s="114"/>
      <c r="HJ562" s="114"/>
      <c r="HK562" s="114"/>
      <c r="HL562" s="114"/>
      <c r="HM562" s="114"/>
      <c r="HN562" s="114"/>
      <c r="HO562" s="114"/>
      <c r="HP562" s="114"/>
      <c r="HQ562" s="114"/>
      <c r="HR562" s="114"/>
      <c r="HS562" s="114"/>
      <c r="HT562" s="114"/>
      <c r="HU562" s="114"/>
      <c r="HV562" s="114"/>
      <c r="HW562" s="114"/>
      <c r="HX562" s="114"/>
      <c r="HY562" s="114"/>
      <c r="HZ562" s="114"/>
      <c r="IA562" s="114"/>
      <c r="IB562" s="114"/>
      <c r="IC562" s="114"/>
      <c r="ID562" s="114"/>
      <c r="IE562" s="114"/>
      <c r="IF562" s="114"/>
      <c r="IG562" s="114"/>
      <c r="IH562" s="114"/>
      <c r="II562" s="114"/>
      <c r="IJ562" s="114"/>
      <c r="IK562" s="114"/>
      <c r="IL562" s="114"/>
      <c r="IM562" s="114"/>
      <c r="IN562" s="114"/>
      <c r="IO562" s="114"/>
      <c r="IP562" s="114"/>
      <c r="IQ562" s="114"/>
      <c r="IR562" s="114"/>
      <c r="IS562" s="114"/>
      <c r="IT562" s="114"/>
      <c r="IU562" s="114"/>
      <c r="IV562" s="114"/>
      <c r="IW562" s="114"/>
      <c r="IX562" s="114"/>
      <c r="IY562" s="114"/>
      <c r="IZ562" s="114"/>
      <c r="JA562" s="114"/>
      <c r="JB562" s="114"/>
      <c r="JC562" s="114"/>
      <c r="JD562" s="114"/>
      <c r="JE562" s="114"/>
      <c r="JF562" s="114"/>
      <c r="JG562" s="114"/>
      <c r="JH562" s="114"/>
      <c r="JI562" s="114"/>
      <c r="JJ562" s="114"/>
      <c r="JK562" s="114"/>
      <c r="JL562" s="114"/>
      <c r="JM562" s="114"/>
      <c r="JN562" s="114"/>
      <c r="JO562" s="114"/>
      <c r="JP562" s="114"/>
      <c r="JQ562" s="114"/>
      <c r="JR562" s="114"/>
      <c r="JS562" s="114"/>
      <c r="JT562" s="114"/>
      <c r="JU562" s="114"/>
      <c r="JV562" s="114"/>
      <c r="JW562" s="114"/>
      <c r="JX562" s="114"/>
      <c r="JY562" s="114"/>
      <c r="JZ562" s="114"/>
      <c r="KA562" s="114"/>
      <c r="KB562" s="114"/>
      <c r="KC562" s="114"/>
      <c r="KD562" s="114"/>
      <c r="KE562" s="114"/>
      <c r="KF562" s="114"/>
      <c r="KG562" s="114"/>
      <c r="KH562" s="114"/>
      <c r="KI562" s="114"/>
      <c r="KJ562" s="114"/>
      <c r="KK562" s="114"/>
      <c r="KL562" s="114"/>
      <c r="KM562" s="114"/>
      <c r="KN562" s="114"/>
      <c r="KO562" s="114"/>
      <c r="KP562" s="114"/>
      <c r="KQ562" s="114"/>
      <c r="KR562" s="114"/>
      <c r="KS562" s="114"/>
      <c r="KT562" s="114"/>
      <c r="KU562" s="114"/>
      <c r="KV562" s="114"/>
      <c r="KW562" s="114"/>
      <c r="KX562" s="114"/>
      <c r="KY562" s="114"/>
      <c r="KZ562" s="114"/>
      <c r="LA562" s="114"/>
      <c r="LB562" s="114"/>
      <c r="LC562" s="114"/>
    </row>
    <row r="563" spans="1:315" s="139" customFormat="1" ht="25" customHeight="1">
      <c r="A563" s="137"/>
      <c r="B563" s="170"/>
      <c r="C563" s="171"/>
      <c r="D563" s="172"/>
      <c r="E563" s="173"/>
      <c r="F563" s="173"/>
      <c r="G563" s="173"/>
      <c r="H563" s="174"/>
      <c r="I563" s="137"/>
      <c r="J563" s="175" t="str">
        <f t="shared" si="22"/>
        <v/>
      </c>
      <c r="K563" s="176"/>
      <c r="L563" s="177" t="str">
        <f t="shared" si="23"/>
        <v/>
      </c>
      <c r="M563" s="176"/>
      <c r="N563" s="177" t="str">
        <f t="shared" si="24"/>
        <v/>
      </c>
      <c r="O563" s="176"/>
      <c r="P563" s="177" t="str">
        <f t="shared" si="25"/>
        <v/>
      </c>
      <c r="Q563" s="178"/>
      <c r="R563" s="137"/>
      <c r="S563" s="175" t="str">
        <f t="shared" si="26"/>
        <v/>
      </c>
      <c r="T563" s="176"/>
      <c r="U563" s="177" t="str">
        <f t="shared" si="27"/>
        <v/>
      </c>
      <c r="V563" s="176"/>
      <c r="W563" s="177" t="str">
        <f t="shared" si="28"/>
        <v/>
      </c>
      <c r="X563" s="176"/>
      <c r="Y563" s="179" t="str">
        <f t="shared" si="29"/>
        <v/>
      </c>
      <c r="Z563" s="180"/>
      <c r="AA563" s="137"/>
      <c r="AB563" s="181"/>
      <c r="AC563" s="182" t="str">
        <f t="shared" si="20"/>
        <v/>
      </c>
      <c r="AD563" s="183" t="str">
        <f t="shared" si="21"/>
        <v/>
      </c>
      <c r="AE563" s="184"/>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7"/>
      <c r="BE563" s="137"/>
      <c r="BF563" s="137"/>
      <c r="BG563" s="137"/>
      <c r="BH563" s="137"/>
      <c r="BI563" s="137"/>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CH563" s="114"/>
      <c r="CI563" s="114"/>
      <c r="CJ563" s="114"/>
      <c r="CK563" s="114"/>
      <c r="CL563" s="114"/>
      <c r="CM563" s="114"/>
      <c r="CN563" s="114"/>
      <c r="CO563" s="114"/>
      <c r="CP563" s="114"/>
      <c r="CQ563" s="114"/>
      <c r="CR563" s="114"/>
      <c r="CS563" s="114"/>
      <c r="CT563" s="114"/>
      <c r="CU563" s="114"/>
      <c r="CV563" s="114"/>
      <c r="CW563" s="114"/>
      <c r="CX563" s="114"/>
      <c r="CY563" s="114"/>
      <c r="CZ563" s="114"/>
      <c r="DA563" s="114"/>
      <c r="DB563" s="114"/>
      <c r="DC563" s="114"/>
      <c r="DD563" s="114"/>
      <c r="DE563" s="114"/>
      <c r="DF563" s="114"/>
      <c r="DG563" s="114"/>
      <c r="DH563" s="114"/>
      <c r="DI563" s="114"/>
      <c r="DJ563" s="114"/>
      <c r="DK563" s="114"/>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c r="EQ563" s="114"/>
      <c r="ER563" s="114"/>
      <c r="ES563" s="114"/>
      <c r="ET563" s="114"/>
      <c r="EU563" s="114"/>
      <c r="EV563" s="114"/>
      <c r="EW563" s="114"/>
      <c r="EX563" s="114"/>
      <c r="EY563" s="114"/>
      <c r="EZ563" s="114"/>
      <c r="FA563" s="114"/>
      <c r="FB563" s="114"/>
      <c r="FC563" s="114"/>
      <c r="FD563" s="114"/>
      <c r="FE563" s="114"/>
      <c r="FF563" s="114"/>
      <c r="FG563" s="114"/>
      <c r="FH563" s="114"/>
      <c r="FI563" s="114"/>
      <c r="FJ563" s="114"/>
      <c r="FK563" s="114"/>
      <c r="FL563" s="114"/>
      <c r="FM563" s="114"/>
      <c r="FN563" s="114"/>
      <c r="FO563" s="114"/>
      <c r="FP563" s="114"/>
      <c r="FQ563" s="114"/>
      <c r="FR563" s="114"/>
      <c r="FS563" s="114"/>
      <c r="FT563" s="114"/>
      <c r="FU563" s="114"/>
      <c r="FV563" s="114"/>
      <c r="FW563" s="114"/>
      <c r="FX563" s="114"/>
      <c r="FY563" s="114"/>
      <c r="FZ563" s="114"/>
      <c r="GA563" s="114"/>
      <c r="GB563" s="114"/>
      <c r="GC563" s="114"/>
      <c r="GD563" s="114"/>
      <c r="GE563" s="114"/>
      <c r="GF563" s="114"/>
      <c r="GG563" s="114"/>
      <c r="GH563" s="114"/>
      <c r="GI563" s="114"/>
      <c r="GJ563" s="114"/>
      <c r="GK563" s="114"/>
      <c r="GL563" s="114"/>
      <c r="GM563" s="114"/>
      <c r="GN563" s="114"/>
      <c r="GO563" s="114"/>
      <c r="GP563" s="114"/>
      <c r="GQ563" s="114"/>
      <c r="GR563" s="114"/>
      <c r="GS563" s="114"/>
      <c r="GT563" s="114"/>
      <c r="GU563" s="114"/>
      <c r="GV563" s="114"/>
      <c r="GW563" s="114"/>
      <c r="GX563" s="114"/>
      <c r="GY563" s="114"/>
      <c r="GZ563" s="114"/>
      <c r="HA563" s="114"/>
      <c r="HB563" s="114"/>
      <c r="HC563" s="114"/>
      <c r="HD563" s="114"/>
      <c r="HE563" s="114"/>
      <c r="HF563" s="114"/>
      <c r="HG563" s="114"/>
      <c r="HH563" s="114"/>
      <c r="HI563" s="114"/>
      <c r="HJ563" s="114"/>
      <c r="HK563" s="114"/>
      <c r="HL563" s="114"/>
      <c r="HM563" s="114"/>
      <c r="HN563" s="114"/>
      <c r="HO563" s="114"/>
      <c r="HP563" s="114"/>
      <c r="HQ563" s="114"/>
      <c r="HR563" s="114"/>
      <c r="HS563" s="114"/>
      <c r="HT563" s="114"/>
      <c r="HU563" s="114"/>
      <c r="HV563" s="114"/>
      <c r="HW563" s="114"/>
      <c r="HX563" s="114"/>
      <c r="HY563" s="114"/>
      <c r="HZ563" s="114"/>
      <c r="IA563" s="114"/>
      <c r="IB563" s="114"/>
      <c r="IC563" s="114"/>
      <c r="ID563" s="114"/>
      <c r="IE563" s="114"/>
      <c r="IF563" s="114"/>
      <c r="IG563" s="114"/>
      <c r="IH563" s="114"/>
      <c r="II563" s="114"/>
      <c r="IJ563" s="114"/>
      <c r="IK563" s="114"/>
      <c r="IL563" s="114"/>
      <c r="IM563" s="114"/>
      <c r="IN563" s="114"/>
      <c r="IO563" s="114"/>
      <c r="IP563" s="114"/>
      <c r="IQ563" s="114"/>
      <c r="IR563" s="114"/>
      <c r="IS563" s="114"/>
      <c r="IT563" s="114"/>
      <c r="IU563" s="114"/>
      <c r="IV563" s="114"/>
      <c r="IW563" s="114"/>
      <c r="IX563" s="114"/>
      <c r="IY563" s="114"/>
      <c r="IZ563" s="114"/>
      <c r="JA563" s="114"/>
      <c r="JB563" s="114"/>
      <c r="JC563" s="114"/>
      <c r="JD563" s="114"/>
      <c r="JE563" s="114"/>
      <c r="JF563" s="114"/>
      <c r="JG563" s="114"/>
      <c r="JH563" s="114"/>
      <c r="JI563" s="114"/>
      <c r="JJ563" s="114"/>
      <c r="JK563" s="114"/>
      <c r="JL563" s="114"/>
      <c r="JM563" s="114"/>
      <c r="JN563" s="114"/>
      <c r="JO563" s="114"/>
      <c r="JP563" s="114"/>
      <c r="JQ563" s="114"/>
      <c r="JR563" s="114"/>
      <c r="JS563" s="114"/>
      <c r="JT563" s="114"/>
      <c r="JU563" s="114"/>
      <c r="JV563" s="114"/>
      <c r="JW563" s="114"/>
      <c r="JX563" s="114"/>
      <c r="JY563" s="114"/>
      <c r="JZ563" s="114"/>
      <c r="KA563" s="114"/>
      <c r="KB563" s="114"/>
      <c r="KC563" s="114"/>
      <c r="KD563" s="114"/>
      <c r="KE563" s="114"/>
      <c r="KF563" s="114"/>
      <c r="KG563" s="114"/>
      <c r="KH563" s="114"/>
      <c r="KI563" s="114"/>
      <c r="KJ563" s="114"/>
      <c r="KK563" s="114"/>
      <c r="KL563" s="114"/>
      <c r="KM563" s="114"/>
      <c r="KN563" s="114"/>
      <c r="KO563" s="114"/>
      <c r="KP563" s="114"/>
      <c r="KQ563" s="114"/>
      <c r="KR563" s="114"/>
      <c r="KS563" s="114"/>
      <c r="KT563" s="114"/>
      <c r="KU563" s="114"/>
      <c r="KV563" s="114"/>
      <c r="KW563" s="114"/>
      <c r="KX563" s="114"/>
      <c r="KY563" s="114"/>
      <c r="KZ563" s="114"/>
      <c r="LA563" s="114"/>
      <c r="LB563" s="114"/>
      <c r="LC563" s="114"/>
    </row>
    <row r="564" spans="1:315" s="139" customFormat="1" ht="25" customHeight="1">
      <c r="A564" s="137"/>
      <c r="B564" s="170"/>
      <c r="C564" s="171"/>
      <c r="D564" s="172"/>
      <c r="E564" s="173"/>
      <c r="F564" s="173"/>
      <c r="G564" s="173"/>
      <c r="H564" s="174"/>
      <c r="I564" s="137"/>
      <c r="J564" s="175" t="str">
        <f t="shared" si="22"/>
        <v/>
      </c>
      <c r="K564" s="176"/>
      <c r="L564" s="177" t="str">
        <f t="shared" si="23"/>
        <v/>
      </c>
      <c r="M564" s="176"/>
      <c r="N564" s="177" t="str">
        <f t="shared" si="24"/>
        <v/>
      </c>
      <c r="O564" s="176"/>
      <c r="P564" s="177" t="str">
        <f t="shared" si="25"/>
        <v/>
      </c>
      <c r="Q564" s="178"/>
      <c r="R564" s="137"/>
      <c r="S564" s="175" t="str">
        <f t="shared" si="26"/>
        <v/>
      </c>
      <c r="T564" s="176"/>
      <c r="U564" s="177" t="str">
        <f t="shared" si="27"/>
        <v/>
      </c>
      <c r="V564" s="176"/>
      <c r="W564" s="177" t="str">
        <f t="shared" si="28"/>
        <v/>
      </c>
      <c r="X564" s="176"/>
      <c r="Y564" s="179" t="str">
        <f t="shared" si="29"/>
        <v/>
      </c>
      <c r="Z564" s="180"/>
      <c r="AA564" s="137"/>
      <c r="AB564" s="181"/>
      <c r="AC564" s="182" t="str">
        <f t="shared" si="20"/>
        <v/>
      </c>
      <c r="AD564" s="183" t="str">
        <f t="shared" si="21"/>
        <v/>
      </c>
      <c r="AE564" s="184"/>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c r="BG564" s="137"/>
      <c r="BH564" s="137"/>
      <c r="BI564" s="137"/>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c r="CZ564" s="114"/>
      <c r="DA564" s="114"/>
      <c r="DB564" s="114"/>
      <c r="DC564" s="114"/>
      <c r="DD564" s="114"/>
      <c r="DE564" s="114"/>
      <c r="DF564" s="114"/>
      <c r="DG564" s="114"/>
      <c r="DH564" s="114"/>
      <c r="DI564" s="114"/>
      <c r="DJ564" s="114"/>
      <c r="DK564" s="114"/>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c r="EV564" s="114"/>
      <c r="EW564" s="114"/>
      <c r="EX564" s="114"/>
      <c r="EY564" s="114"/>
      <c r="EZ564" s="114"/>
      <c r="FA564" s="114"/>
      <c r="FB564" s="114"/>
      <c r="FC564" s="114"/>
      <c r="FD564" s="114"/>
      <c r="FE564" s="114"/>
      <c r="FF564" s="114"/>
      <c r="FG564" s="114"/>
      <c r="FH564" s="114"/>
      <c r="FI564" s="114"/>
      <c r="FJ564" s="114"/>
      <c r="FK564" s="114"/>
      <c r="FL564" s="114"/>
      <c r="FM564" s="114"/>
      <c r="FN564" s="114"/>
      <c r="FO564" s="114"/>
      <c r="FP564" s="114"/>
      <c r="FQ564" s="114"/>
      <c r="FR564" s="114"/>
      <c r="FS564" s="114"/>
      <c r="FT564" s="114"/>
      <c r="FU564" s="114"/>
      <c r="FV564" s="114"/>
      <c r="FW564" s="114"/>
      <c r="FX564" s="114"/>
      <c r="FY564" s="114"/>
      <c r="FZ564" s="114"/>
      <c r="GA564" s="114"/>
      <c r="GB564" s="114"/>
      <c r="GC564" s="114"/>
      <c r="GD564" s="114"/>
      <c r="GE564" s="114"/>
      <c r="GF564" s="114"/>
      <c r="GG564" s="114"/>
      <c r="GH564" s="114"/>
      <c r="GI564" s="114"/>
      <c r="GJ564" s="114"/>
      <c r="GK564" s="114"/>
      <c r="GL564" s="114"/>
      <c r="GM564" s="114"/>
      <c r="GN564" s="114"/>
      <c r="GO564" s="114"/>
      <c r="GP564" s="114"/>
      <c r="GQ564" s="114"/>
      <c r="GR564" s="114"/>
      <c r="GS564" s="114"/>
      <c r="GT564" s="114"/>
      <c r="GU564" s="114"/>
      <c r="GV564" s="114"/>
      <c r="GW564" s="114"/>
      <c r="GX564" s="114"/>
      <c r="GY564" s="114"/>
      <c r="GZ564" s="114"/>
      <c r="HA564" s="114"/>
      <c r="HB564" s="114"/>
      <c r="HC564" s="114"/>
      <c r="HD564" s="114"/>
      <c r="HE564" s="114"/>
      <c r="HF564" s="114"/>
      <c r="HG564" s="114"/>
      <c r="HH564" s="114"/>
      <c r="HI564" s="114"/>
      <c r="HJ564" s="114"/>
      <c r="HK564" s="114"/>
      <c r="HL564" s="114"/>
      <c r="HM564" s="114"/>
      <c r="HN564" s="114"/>
      <c r="HO564" s="114"/>
      <c r="HP564" s="114"/>
      <c r="HQ564" s="114"/>
      <c r="HR564" s="114"/>
      <c r="HS564" s="114"/>
      <c r="HT564" s="114"/>
      <c r="HU564" s="114"/>
      <c r="HV564" s="114"/>
      <c r="HW564" s="114"/>
      <c r="HX564" s="114"/>
      <c r="HY564" s="114"/>
      <c r="HZ564" s="114"/>
      <c r="IA564" s="114"/>
      <c r="IB564" s="114"/>
      <c r="IC564" s="114"/>
      <c r="ID564" s="114"/>
      <c r="IE564" s="114"/>
      <c r="IF564" s="114"/>
      <c r="IG564" s="114"/>
      <c r="IH564" s="114"/>
      <c r="II564" s="114"/>
      <c r="IJ564" s="114"/>
      <c r="IK564" s="114"/>
      <c r="IL564" s="114"/>
      <c r="IM564" s="114"/>
      <c r="IN564" s="114"/>
      <c r="IO564" s="114"/>
      <c r="IP564" s="114"/>
      <c r="IQ564" s="114"/>
      <c r="IR564" s="114"/>
      <c r="IS564" s="114"/>
      <c r="IT564" s="114"/>
      <c r="IU564" s="114"/>
      <c r="IV564" s="114"/>
      <c r="IW564" s="114"/>
      <c r="IX564" s="114"/>
      <c r="IY564" s="114"/>
      <c r="IZ564" s="114"/>
      <c r="JA564" s="114"/>
      <c r="JB564" s="114"/>
      <c r="JC564" s="114"/>
      <c r="JD564" s="114"/>
      <c r="JE564" s="114"/>
      <c r="JF564" s="114"/>
      <c r="JG564" s="114"/>
      <c r="JH564" s="114"/>
      <c r="JI564" s="114"/>
      <c r="JJ564" s="114"/>
      <c r="JK564" s="114"/>
      <c r="JL564" s="114"/>
      <c r="JM564" s="114"/>
      <c r="JN564" s="114"/>
      <c r="JO564" s="114"/>
      <c r="JP564" s="114"/>
      <c r="JQ564" s="114"/>
      <c r="JR564" s="114"/>
      <c r="JS564" s="114"/>
      <c r="JT564" s="114"/>
      <c r="JU564" s="114"/>
      <c r="JV564" s="114"/>
      <c r="JW564" s="114"/>
      <c r="JX564" s="114"/>
      <c r="JY564" s="114"/>
      <c r="JZ564" s="114"/>
      <c r="KA564" s="114"/>
      <c r="KB564" s="114"/>
      <c r="KC564" s="114"/>
      <c r="KD564" s="114"/>
      <c r="KE564" s="114"/>
      <c r="KF564" s="114"/>
      <c r="KG564" s="114"/>
      <c r="KH564" s="114"/>
      <c r="KI564" s="114"/>
      <c r="KJ564" s="114"/>
      <c r="KK564" s="114"/>
      <c r="KL564" s="114"/>
      <c r="KM564" s="114"/>
      <c r="KN564" s="114"/>
      <c r="KO564" s="114"/>
      <c r="KP564" s="114"/>
      <c r="KQ564" s="114"/>
      <c r="KR564" s="114"/>
      <c r="KS564" s="114"/>
      <c r="KT564" s="114"/>
      <c r="KU564" s="114"/>
      <c r="KV564" s="114"/>
      <c r="KW564" s="114"/>
      <c r="KX564" s="114"/>
      <c r="KY564" s="114"/>
      <c r="KZ564" s="114"/>
      <c r="LA564" s="114"/>
      <c r="LB564" s="114"/>
      <c r="LC564" s="114"/>
    </row>
    <row r="565" spans="1:315" s="139" customFormat="1" ht="25" customHeight="1">
      <c r="A565" s="137"/>
      <c r="B565" s="170"/>
      <c r="C565" s="171"/>
      <c r="D565" s="172"/>
      <c r="E565" s="173"/>
      <c r="F565" s="173"/>
      <c r="G565" s="173"/>
      <c r="H565" s="174"/>
      <c r="I565" s="137"/>
      <c r="J565" s="175" t="str">
        <f t="shared" si="22"/>
        <v/>
      </c>
      <c r="K565" s="176"/>
      <c r="L565" s="177" t="str">
        <f t="shared" si="23"/>
        <v/>
      </c>
      <c r="M565" s="176"/>
      <c r="N565" s="177" t="str">
        <f t="shared" si="24"/>
        <v/>
      </c>
      <c r="O565" s="176"/>
      <c r="P565" s="177" t="str">
        <f t="shared" si="25"/>
        <v/>
      </c>
      <c r="Q565" s="178"/>
      <c r="R565" s="137"/>
      <c r="S565" s="175" t="str">
        <f t="shared" si="26"/>
        <v/>
      </c>
      <c r="T565" s="176"/>
      <c r="U565" s="177" t="str">
        <f t="shared" si="27"/>
        <v/>
      </c>
      <c r="V565" s="176"/>
      <c r="W565" s="177" t="str">
        <f t="shared" si="28"/>
        <v/>
      </c>
      <c r="X565" s="176"/>
      <c r="Y565" s="179" t="str">
        <f t="shared" si="29"/>
        <v/>
      </c>
      <c r="Z565" s="180"/>
      <c r="AA565" s="137"/>
      <c r="AB565" s="181"/>
      <c r="AC565" s="182" t="str">
        <f t="shared" si="20"/>
        <v/>
      </c>
      <c r="AD565" s="183" t="str">
        <f t="shared" si="21"/>
        <v/>
      </c>
      <c r="AE565" s="184"/>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c r="BG565" s="137"/>
      <c r="BH565" s="137"/>
      <c r="BI565" s="137"/>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CH565" s="114"/>
      <c r="CI565" s="114"/>
      <c r="CJ565" s="114"/>
      <c r="CK565" s="114"/>
      <c r="CL565" s="114"/>
      <c r="CM565" s="114"/>
      <c r="CN565" s="114"/>
      <c r="CO565" s="114"/>
      <c r="CP565" s="114"/>
      <c r="CQ565" s="114"/>
      <c r="CR565" s="114"/>
      <c r="CS565" s="114"/>
      <c r="CT565" s="114"/>
      <c r="CU565" s="114"/>
      <c r="CV565" s="114"/>
      <c r="CW565" s="114"/>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c r="EQ565" s="114"/>
      <c r="ER565" s="114"/>
      <c r="ES565" s="114"/>
      <c r="ET565" s="114"/>
      <c r="EU565" s="114"/>
      <c r="EV565" s="114"/>
      <c r="EW565" s="114"/>
      <c r="EX565" s="114"/>
      <c r="EY565" s="114"/>
      <c r="EZ565" s="114"/>
      <c r="FA565" s="114"/>
      <c r="FB565" s="114"/>
      <c r="FC565" s="114"/>
      <c r="FD565" s="114"/>
      <c r="FE565" s="114"/>
      <c r="FF565" s="114"/>
      <c r="FG565" s="114"/>
      <c r="FH565" s="114"/>
      <c r="FI565" s="114"/>
      <c r="FJ565" s="114"/>
      <c r="FK565" s="114"/>
      <c r="FL565" s="114"/>
      <c r="FM565" s="114"/>
      <c r="FN565" s="114"/>
      <c r="FO565" s="114"/>
      <c r="FP565" s="114"/>
      <c r="FQ565" s="114"/>
      <c r="FR565" s="114"/>
      <c r="FS565" s="114"/>
      <c r="FT565" s="114"/>
      <c r="FU565" s="114"/>
      <c r="FV565" s="114"/>
      <c r="FW565" s="114"/>
      <c r="FX565" s="114"/>
      <c r="FY565" s="114"/>
      <c r="FZ565" s="114"/>
      <c r="GA565" s="114"/>
      <c r="GB565" s="114"/>
      <c r="GC565" s="114"/>
      <c r="GD565" s="114"/>
      <c r="GE565" s="114"/>
      <c r="GF565" s="114"/>
      <c r="GG565" s="114"/>
      <c r="GH565" s="114"/>
      <c r="GI565" s="114"/>
      <c r="GJ565" s="114"/>
      <c r="GK565" s="114"/>
      <c r="GL565" s="114"/>
      <c r="GM565" s="114"/>
      <c r="GN565" s="114"/>
      <c r="GO565" s="114"/>
      <c r="GP565" s="114"/>
      <c r="GQ565" s="114"/>
      <c r="GR565" s="114"/>
      <c r="GS565" s="114"/>
      <c r="GT565" s="114"/>
      <c r="GU565" s="114"/>
      <c r="GV565" s="114"/>
      <c r="GW565" s="114"/>
      <c r="GX565" s="114"/>
      <c r="GY565" s="114"/>
      <c r="GZ565" s="114"/>
      <c r="HA565" s="114"/>
      <c r="HB565" s="114"/>
      <c r="HC565" s="114"/>
      <c r="HD565" s="114"/>
      <c r="HE565" s="114"/>
      <c r="HF565" s="114"/>
      <c r="HG565" s="114"/>
      <c r="HH565" s="114"/>
      <c r="HI565" s="114"/>
      <c r="HJ565" s="114"/>
      <c r="HK565" s="114"/>
      <c r="HL565" s="114"/>
      <c r="HM565" s="114"/>
      <c r="HN565" s="114"/>
      <c r="HO565" s="114"/>
      <c r="HP565" s="114"/>
      <c r="HQ565" s="114"/>
      <c r="HR565" s="114"/>
      <c r="HS565" s="114"/>
      <c r="HT565" s="114"/>
      <c r="HU565" s="114"/>
      <c r="HV565" s="114"/>
      <c r="HW565" s="114"/>
      <c r="HX565" s="114"/>
      <c r="HY565" s="114"/>
      <c r="HZ565" s="114"/>
      <c r="IA565" s="114"/>
      <c r="IB565" s="114"/>
      <c r="IC565" s="114"/>
      <c r="ID565" s="114"/>
      <c r="IE565" s="114"/>
      <c r="IF565" s="114"/>
      <c r="IG565" s="114"/>
      <c r="IH565" s="114"/>
      <c r="II565" s="114"/>
      <c r="IJ565" s="114"/>
      <c r="IK565" s="114"/>
      <c r="IL565" s="114"/>
      <c r="IM565" s="114"/>
      <c r="IN565" s="114"/>
      <c r="IO565" s="114"/>
      <c r="IP565" s="114"/>
      <c r="IQ565" s="114"/>
      <c r="IR565" s="114"/>
      <c r="IS565" s="114"/>
      <c r="IT565" s="114"/>
      <c r="IU565" s="114"/>
      <c r="IV565" s="114"/>
      <c r="IW565" s="114"/>
      <c r="IX565" s="114"/>
      <c r="IY565" s="114"/>
      <c r="IZ565" s="114"/>
      <c r="JA565" s="114"/>
      <c r="JB565" s="114"/>
      <c r="JC565" s="114"/>
      <c r="JD565" s="114"/>
      <c r="JE565" s="114"/>
      <c r="JF565" s="114"/>
      <c r="JG565" s="114"/>
      <c r="JH565" s="114"/>
      <c r="JI565" s="114"/>
      <c r="JJ565" s="114"/>
      <c r="JK565" s="114"/>
      <c r="JL565" s="114"/>
      <c r="JM565" s="114"/>
      <c r="JN565" s="114"/>
      <c r="JO565" s="114"/>
      <c r="JP565" s="114"/>
      <c r="JQ565" s="114"/>
      <c r="JR565" s="114"/>
      <c r="JS565" s="114"/>
      <c r="JT565" s="114"/>
      <c r="JU565" s="114"/>
      <c r="JV565" s="114"/>
      <c r="JW565" s="114"/>
      <c r="JX565" s="114"/>
      <c r="JY565" s="114"/>
      <c r="JZ565" s="114"/>
      <c r="KA565" s="114"/>
      <c r="KB565" s="114"/>
      <c r="KC565" s="114"/>
      <c r="KD565" s="114"/>
      <c r="KE565" s="114"/>
      <c r="KF565" s="114"/>
      <c r="KG565" s="114"/>
      <c r="KH565" s="114"/>
      <c r="KI565" s="114"/>
      <c r="KJ565" s="114"/>
      <c r="KK565" s="114"/>
      <c r="KL565" s="114"/>
      <c r="KM565" s="114"/>
      <c r="KN565" s="114"/>
      <c r="KO565" s="114"/>
      <c r="KP565" s="114"/>
      <c r="KQ565" s="114"/>
      <c r="KR565" s="114"/>
      <c r="KS565" s="114"/>
      <c r="KT565" s="114"/>
      <c r="KU565" s="114"/>
      <c r="KV565" s="114"/>
      <c r="KW565" s="114"/>
      <c r="KX565" s="114"/>
      <c r="KY565" s="114"/>
      <c r="KZ565" s="114"/>
      <c r="LA565" s="114"/>
      <c r="LB565" s="114"/>
      <c r="LC565" s="114"/>
    </row>
    <row r="566" spans="1:315" s="139" customFormat="1" ht="25" customHeight="1">
      <c r="A566" s="137"/>
      <c r="B566" s="170"/>
      <c r="C566" s="171"/>
      <c r="D566" s="172"/>
      <c r="E566" s="173"/>
      <c r="F566" s="173"/>
      <c r="G566" s="173"/>
      <c r="H566" s="174"/>
      <c r="I566" s="137"/>
      <c r="J566" s="175" t="str">
        <f t="shared" si="22"/>
        <v/>
      </c>
      <c r="K566" s="176"/>
      <c r="L566" s="177" t="str">
        <f t="shared" si="23"/>
        <v/>
      </c>
      <c r="M566" s="176"/>
      <c r="N566" s="177" t="str">
        <f t="shared" si="24"/>
        <v/>
      </c>
      <c r="O566" s="176"/>
      <c r="P566" s="177" t="str">
        <f t="shared" si="25"/>
        <v/>
      </c>
      <c r="Q566" s="178"/>
      <c r="R566" s="137"/>
      <c r="S566" s="175" t="str">
        <f t="shared" si="26"/>
        <v/>
      </c>
      <c r="T566" s="176"/>
      <c r="U566" s="177" t="str">
        <f t="shared" si="27"/>
        <v/>
      </c>
      <c r="V566" s="176"/>
      <c r="W566" s="177" t="str">
        <f t="shared" si="28"/>
        <v/>
      </c>
      <c r="X566" s="176"/>
      <c r="Y566" s="179" t="str">
        <f t="shared" si="29"/>
        <v/>
      </c>
      <c r="Z566" s="180"/>
      <c r="AA566" s="137"/>
      <c r="AB566" s="181"/>
      <c r="AC566" s="182" t="str">
        <f t="shared" si="20"/>
        <v/>
      </c>
      <c r="AD566" s="183" t="str">
        <f t="shared" si="21"/>
        <v/>
      </c>
      <c r="AE566" s="184"/>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c r="BG566" s="137"/>
      <c r="BH566" s="137"/>
      <c r="BI566" s="137"/>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CH566" s="114"/>
      <c r="CI566" s="114"/>
      <c r="CJ566" s="114"/>
      <c r="CK566" s="114"/>
      <c r="CL566" s="114"/>
      <c r="CM566" s="114"/>
      <c r="CN566" s="114"/>
      <c r="CO566" s="114"/>
      <c r="CP566" s="114"/>
      <c r="CQ566" s="114"/>
      <c r="CR566" s="114"/>
      <c r="CS566" s="114"/>
      <c r="CT566" s="114"/>
      <c r="CU566" s="114"/>
      <c r="CV566" s="114"/>
      <c r="CW566" s="114"/>
      <c r="CX566" s="114"/>
      <c r="CY566" s="114"/>
      <c r="CZ566" s="114"/>
      <c r="DA566" s="114"/>
      <c r="DB566" s="114"/>
      <c r="DC566" s="114"/>
      <c r="DD566" s="114"/>
      <c r="DE566" s="114"/>
      <c r="DF566" s="114"/>
      <c r="DG566" s="114"/>
      <c r="DH566" s="114"/>
      <c r="DI566" s="114"/>
      <c r="DJ566" s="114"/>
      <c r="DK566" s="114"/>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c r="EQ566" s="114"/>
      <c r="ER566" s="114"/>
      <c r="ES566" s="114"/>
      <c r="ET566" s="114"/>
      <c r="EU566" s="114"/>
      <c r="EV566" s="114"/>
      <c r="EW566" s="114"/>
      <c r="EX566" s="114"/>
      <c r="EY566" s="114"/>
      <c r="EZ566" s="114"/>
      <c r="FA566" s="114"/>
      <c r="FB566" s="114"/>
      <c r="FC566" s="114"/>
      <c r="FD566" s="114"/>
      <c r="FE566" s="114"/>
      <c r="FF566" s="114"/>
      <c r="FG566" s="114"/>
      <c r="FH566" s="114"/>
      <c r="FI566" s="114"/>
      <c r="FJ566" s="114"/>
      <c r="FK566" s="114"/>
      <c r="FL566" s="114"/>
      <c r="FM566" s="114"/>
      <c r="FN566" s="114"/>
      <c r="FO566" s="114"/>
      <c r="FP566" s="114"/>
      <c r="FQ566" s="114"/>
      <c r="FR566" s="114"/>
      <c r="FS566" s="114"/>
      <c r="FT566" s="114"/>
      <c r="FU566" s="114"/>
      <c r="FV566" s="114"/>
      <c r="FW566" s="114"/>
      <c r="FX566" s="114"/>
      <c r="FY566" s="114"/>
      <c r="FZ566" s="114"/>
      <c r="GA566" s="114"/>
      <c r="GB566" s="114"/>
      <c r="GC566" s="114"/>
      <c r="GD566" s="114"/>
      <c r="GE566" s="114"/>
      <c r="GF566" s="114"/>
      <c r="GG566" s="114"/>
      <c r="GH566" s="114"/>
      <c r="GI566" s="114"/>
      <c r="GJ566" s="114"/>
      <c r="GK566" s="114"/>
      <c r="GL566" s="114"/>
      <c r="GM566" s="114"/>
      <c r="GN566" s="114"/>
      <c r="GO566" s="114"/>
      <c r="GP566" s="114"/>
      <c r="GQ566" s="114"/>
      <c r="GR566" s="114"/>
      <c r="GS566" s="114"/>
      <c r="GT566" s="114"/>
      <c r="GU566" s="114"/>
      <c r="GV566" s="114"/>
      <c r="GW566" s="114"/>
      <c r="GX566" s="114"/>
      <c r="GY566" s="114"/>
      <c r="GZ566" s="114"/>
      <c r="HA566" s="114"/>
      <c r="HB566" s="114"/>
      <c r="HC566" s="114"/>
      <c r="HD566" s="114"/>
      <c r="HE566" s="114"/>
      <c r="HF566" s="114"/>
      <c r="HG566" s="114"/>
      <c r="HH566" s="114"/>
      <c r="HI566" s="114"/>
      <c r="HJ566" s="114"/>
      <c r="HK566" s="114"/>
      <c r="HL566" s="114"/>
      <c r="HM566" s="114"/>
      <c r="HN566" s="114"/>
      <c r="HO566" s="114"/>
      <c r="HP566" s="114"/>
      <c r="HQ566" s="114"/>
      <c r="HR566" s="114"/>
      <c r="HS566" s="114"/>
      <c r="HT566" s="114"/>
      <c r="HU566" s="114"/>
      <c r="HV566" s="114"/>
      <c r="HW566" s="114"/>
      <c r="HX566" s="114"/>
      <c r="HY566" s="114"/>
      <c r="HZ566" s="114"/>
      <c r="IA566" s="114"/>
      <c r="IB566" s="114"/>
      <c r="IC566" s="114"/>
      <c r="ID566" s="114"/>
      <c r="IE566" s="114"/>
      <c r="IF566" s="114"/>
      <c r="IG566" s="114"/>
      <c r="IH566" s="114"/>
      <c r="II566" s="114"/>
      <c r="IJ566" s="114"/>
      <c r="IK566" s="114"/>
      <c r="IL566" s="114"/>
      <c r="IM566" s="114"/>
      <c r="IN566" s="114"/>
      <c r="IO566" s="114"/>
      <c r="IP566" s="114"/>
      <c r="IQ566" s="114"/>
      <c r="IR566" s="114"/>
      <c r="IS566" s="114"/>
      <c r="IT566" s="114"/>
      <c r="IU566" s="114"/>
      <c r="IV566" s="114"/>
      <c r="IW566" s="114"/>
      <c r="IX566" s="114"/>
      <c r="IY566" s="114"/>
      <c r="IZ566" s="114"/>
      <c r="JA566" s="114"/>
      <c r="JB566" s="114"/>
      <c r="JC566" s="114"/>
      <c r="JD566" s="114"/>
      <c r="JE566" s="114"/>
      <c r="JF566" s="114"/>
      <c r="JG566" s="114"/>
      <c r="JH566" s="114"/>
      <c r="JI566" s="114"/>
      <c r="JJ566" s="114"/>
      <c r="JK566" s="114"/>
      <c r="JL566" s="114"/>
      <c r="JM566" s="114"/>
      <c r="JN566" s="114"/>
      <c r="JO566" s="114"/>
      <c r="JP566" s="114"/>
      <c r="JQ566" s="114"/>
      <c r="JR566" s="114"/>
      <c r="JS566" s="114"/>
      <c r="JT566" s="114"/>
      <c r="JU566" s="114"/>
      <c r="JV566" s="114"/>
      <c r="JW566" s="114"/>
      <c r="JX566" s="114"/>
      <c r="JY566" s="114"/>
      <c r="JZ566" s="114"/>
      <c r="KA566" s="114"/>
      <c r="KB566" s="114"/>
      <c r="KC566" s="114"/>
      <c r="KD566" s="114"/>
      <c r="KE566" s="114"/>
      <c r="KF566" s="114"/>
      <c r="KG566" s="114"/>
      <c r="KH566" s="114"/>
      <c r="KI566" s="114"/>
      <c r="KJ566" s="114"/>
      <c r="KK566" s="114"/>
      <c r="KL566" s="114"/>
      <c r="KM566" s="114"/>
      <c r="KN566" s="114"/>
      <c r="KO566" s="114"/>
      <c r="KP566" s="114"/>
      <c r="KQ566" s="114"/>
      <c r="KR566" s="114"/>
      <c r="KS566" s="114"/>
      <c r="KT566" s="114"/>
      <c r="KU566" s="114"/>
      <c r="KV566" s="114"/>
      <c r="KW566" s="114"/>
      <c r="KX566" s="114"/>
      <c r="KY566" s="114"/>
      <c r="KZ566" s="114"/>
      <c r="LA566" s="114"/>
      <c r="LB566" s="114"/>
      <c r="LC566" s="114"/>
    </row>
    <row r="567" spans="1:315" s="139" customFormat="1" ht="25" customHeight="1">
      <c r="A567" s="137"/>
      <c r="B567" s="170"/>
      <c r="C567" s="171"/>
      <c r="D567" s="172"/>
      <c r="E567" s="173"/>
      <c r="F567" s="173"/>
      <c r="G567" s="173"/>
      <c r="H567" s="174"/>
      <c r="I567" s="137"/>
      <c r="J567" s="175" t="str">
        <f t="shared" si="22"/>
        <v/>
      </c>
      <c r="K567" s="176"/>
      <c r="L567" s="177" t="str">
        <f t="shared" si="23"/>
        <v/>
      </c>
      <c r="M567" s="176"/>
      <c r="N567" s="177" t="str">
        <f t="shared" si="24"/>
        <v/>
      </c>
      <c r="O567" s="176"/>
      <c r="P567" s="177" t="str">
        <f t="shared" si="25"/>
        <v/>
      </c>
      <c r="Q567" s="178"/>
      <c r="R567" s="137"/>
      <c r="S567" s="175" t="str">
        <f t="shared" si="26"/>
        <v/>
      </c>
      <c r="T567" s="176"/>
      <c r="U567" s="177" t="str">
        <f t="shared" si="27"/>
        <v/>
      </c>
      <c r="V567" s="176"/>
      <c r="W567" s="177" t="str">
        <f t="shared" si="28"/>
        <v/>
      </c>
      <c r="X567" s="176"/>
      <c r="Y567" s="179" t="str">
        <f t="shared" si="29"/>
        <v/>
      </c>
      <c r="Z567" s="180"/>
      <c r="AA567" s="137"/>
      <c r="AB567" s="181"/>
      <c r="AC567" s="182" t="str">
        <f t="shared" si="20"/>
        <v/>
      </c>
      <c r="AD567" s="183" t="str">
        <f t="shared" si="21"/>
        <v/>
      </c>
      <c r="AE567" s="184"/>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c r="BG567" s="137"/>
      <c r="BH567" s="137"/>
      <c r="BI567" s="137"/>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CH567" s="114"/>
      <c r="CI567" s="114"/>
      <c r="CJ567" s="114"/>
      <c r="CK567" s="114"/>
      <c r="CL567" s="114"/>
      <c r="CM567" s="114"/>
      <c r="CN567" s="114"/>
      <c r="CO567" s="114"/>
      <c r="CP567" s="114"/>
      <c r="CQ567" s="114"/>
      <c r="CR567" s="114"/>
      <c r="CS567" s="114"/>
      <c r="CT567" s="114"/>
      <c r="CU567" s="114"/>
      <c r="CV567" s="114"/>
      <c r="CW567" s="114"/>
      <c r="CX567" s="114"/>
      <c r="CY567" s="114"/>
      <c r="CZ567" s="114"/>
      <c r="DA567" s="114"/>
      <c r="DB567" s="114"/>
      <c r="DC567" s="114"/>
      <c r="DD567" s="114"/>
      <c r="DE567" s="114"/>
      <c r="DF567" s="114"/>
      <c r="DG567" s="114"/>
      <c r="DH567" s="114"/>
      <c r="DI567" s="114"/>
      <c r="DJ567" s="114"/>
      <c r="DK567" s="114"/>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c r="EQ567" s="114"/>
      <c r="ER567" s="114"/>
      <c r="ES567" s="114"/>
      <c r="ET567" s="114"/>
      <c r="EU567" s="114"/>
      <c r="EV567" s="114"/>
      <c r="EW567" s="114"/>
      <c r="EX567" s="114"/>
      <c r="EY567" s="114"/>
      <c r="EZ567" s="114"/>
      <c r="FA567" s="114"/>
      <c r="FB567" s="114"/>
      <c r="FC567" s="114"/>
      <c r="FD567" s="114"/>
      <c r="FE567" s="114"/>
      <c r="FF567" s="114"/>
      <c r="FG567" s="114"/>
      <c r="FH567" s="114"/>
      <c r="FI567" s="114"/>
      <c r="FJ567" s="114"/>
      <c r="FK567" s="114"/>
      <c r="FL567" s="114"/>
      <c r="FM567" s="114"/>
      <c r="FN567" s="114"/>
      <c r="FO567" s="114"/>
      <c r="FP567" s="114"/>
      <c r="FQ567" s="114"/>
      <c r="FR567" s="114"/>
      <c r="FS567" s="114"/>
      <c r="FT567" s="114"/>
      <c r="FU567" s="114"/>
      <c r="FV567" s="114"/>
      <c r="FW567" s="114"/>
      <c r="FX567" s="114"/>
      <c r="FY567" s="114"/>
      <c r="FZ567" s="114"/>
      <c r="GA567" s="114"/>
      <c r="GB567" s="114"/>
      <c r="GC567" s="114"/>
      <c r="GD567" s="114"/>
      <c r="GE567" s="114"/>
      <c r="GF567" s="114"/>
      <c r="GG567" s="114"/>
      <c r="GH567" s="114"/>
      <c r="GI567" s="114"/>
      <c r="GJ567" s="114"/>
      <c r="GK567" s="114"/>
      <c r="GL567" s="114"/>
      <c r="GM567" s="114"/>
      <c r="GN567" s="114"/>
      <c r="GO567" s="114"/>
      <c r="GP567" s="114"/>
      <c r="GQ567" s="114"/>
      <c r="GR567" s="114"/>
      <c r="GS567" s="114"/>
      <c r="GT567" s="114"/>
      <c r="GU567" s="114"/>
      <c r="GV567" s="114"/>
      <c r="GW567" s="114"/>
      <c r="GX567" s="114"/>
      <c r="GY567" s="114"/>
      <c r="GZ567" s="114"/>
      <c r="HA567" s="114"/>
      <c r="HB567" s="114"/>
      <c r="HC567" s="114"/>
      <c r="HD567" s="114"/>
      <c r="HE567" s="114"/>
      <c r="HF567" s="114"/>
      <c r="HG567" s="114"/>
      <c r="HH567" s="114"/>
      <c r="HI567" s="114"/>
      <c r="HJ567" s="114"/>
      <c r="HK567" s="114"/>
      <c r="HL567" s="114"/>
      <c r="HM567" s="114"/>
      <c r="HN567" s="114"/>
      <c r="HO567" s="114"/>
      <c r="HP567" s="114"/>
      <c r="HQ567" s="114"/>
      <c r="HR567" s="114"/>
      <c r="HS567" s="114"/>
      <c r="HT567" s="114"/>
      <c r="HU567" s="114"/>
      <c r="HV567" s="114"/>
      <c r="HW567" s="114"/>
      <c r="HX567" s="114"/>
      <c r="HY567" s="114"/>
      <c r="HZ567" s="114"/>
      <c r="IA567" s="114"/>
      <c r="IB567" s="114"/>
      <c r="IC567" s="114"/>
      <c r="ID567" s="114"/>
      <c r="IE567" s="114"/>
      <c r="IF567" s="114"/>
      <c r="IG567" s="114"/>
      <c r="IH567" s="114"/>
      <c r="II567" s="114"/>
      <c r="IJ567" s="114"/>
      <c r="IK567" s="114"/>
      <c r="IL567" s="114"/>
      <c r="IM567" s="114"/>
      <c r="IN567" s="114"/>
      <c r="IO567" s="114"/>
      <c r="IP567" s="114"/>
      <c r="IQ567" s="114"/>
      <c r="IR567" s="114"/>
      <c r="IS567" s="114"/>
      <c r="IT567" s="114"/>
      <c r="IU567" s="114"/>
      <c r="IV567" s="114"/>
      <c r="IW567" s="114"/>
      <c r="IX567" s="114"/>
      <c r="IY567" s="114"/>
      <c r="IZ567" s="114"/>
      <c r="JA567" s="114"/>
      <c r="JB567" s="114"/>
      <c r="JC567" s="114"/>
      <c r="JD567" s="114"/>
      <c r="JE567" s="114"/>
      <c r="JF567" s="114"/>
      <c r="JG567" s="114"/>
      <c r="JH567" s="114"/>
      <c r="JI567" s="114"/>
      <c r="JJ567" s="114"/>
      <c r="JK567" s="114"/>
      <c r="JL567" s="114"/>
      <c r="JM567" s="114"/>
      <c r="JN567" s="114"/>
      <c r="JO567" s="114"/>
      <c r="JP567" s="114"/>
      <c r="JQ567" s="114"/>
      <c r="JR567" s="114"/>
      <c r="JS567" s="114"/>
      <c r="JT567" s="114"/>
      <c r="JU567" s="114"/>
      <c r="JV567" s="114"/>
      <c r="JW567" s="114"/>
      <c r="JX567" s="114"/>
      <c r="JY567" s="114"/>
      <c r="JZ567" s="114"/>
      <c r="KA567" s="114"/>
      <c r="KB567" s="114"/>
      <c r="KC567" s="114"/>
      <c r="KD567" s="114"/>
      <c r="KE567" s="114"/>
      <c r="KF567" s="114"/>
      <c r="KG567" s="114"/>
      <c r="KH567" s="114"/>
      <c r="KI567" s="114"/>
      <c r="KJ567" s="114"/>
      <c r="KK567" s="114"/>
      <c r="KL567" s="114"/>
      <c r="KM567" s="114"/>
      <c r="KN567" s="114"/>
      <c r="KO567" s="114"/>
      <c r="KP567" s="114"/>
      <c r="KQ567" s="114"/>
      <c r="KR567" s="114"/>
      <c r="KS567" s="114"/>
      <c r="KT567" s="114"/>
      <c r="KU567" s="114"/>
      <c r="KV567" s="114"/>
      <c r="KW567" s="114"/>
      <c r="KX567" s="114"/>
      <c r="KY567" s="114"/>
      <c r="KZ567" s="114"/>
      <c r="LA567" s="114"/>
      <c r="LB567" s="114"/>
      <c r="LC567" s="114"/>
    </row>
    <row r="568" spans="1:315" s="139" customFormat="1" ht="25" customHeight="1">
      <c r="A568" s="137"/>
      <c r="B568" s="170"/>
      <c r="C568" s="171"/>
      <c r="D568" s="172"/>
      <c r="E568" s="173"/>
      <c r="F568" s="173"/>
      <c r="G568" s="173"/>
      <c r="H568" s="174"/>
      <c r="I568" s="137"/>
      <c r="J568" s="175" t="str">
        <f t="shared" si="22"/>
        <v/>
      </c>
      <c r="K568" s="176"/>
      <c r="L568" s="177" t="str">
        <f t="shared" si="23"/>
        <v/>
      </c>
      <c r="M568" s="176"/>
      <c r="N568" s="177" t="str">
        <f t="shared" si="24"/>
        <v/>
      </c>
      <c r="O568" s="176"/>
      <c r="P568" s="177" t="str">
        <f t="shared" si="25"/>
        <v/>
      </c>
      <c r="Q568" s="178"/>
      <c r="R568" s="137"/>
      <c r="S568" s="175" t="str">
        <f t="shared" si="26"/>
        <v/>
      </c>
      <c r="T568" s="176"/>
      <c r="U568" s="177" t="str">
        <f t="shared" si="27"/>
        <v/>
      </c>
      <c r="V568" s="176"/>
      <c r="W568" s="177" t="str">
        <f t="shared" si="28"/>
        <v/>
      </c>
      <c r="X568" s="176"/>
      <c r="Y568" s="179" t="str">
        <f t="shared" si="29"/>
        <v/>
      </c>
      <c r="Z568" s="180"/>
      <c r="AA568" s="137"/>
      <c r="AB568" s="181"/>
      <c r="AC568" s="182" t="str">
        <f t="shared" si="20"/>
        <v/>
      </c>
      <c r="AD568" s="183" t="str">
        <f t="shared" si="21"/>
        <v/>
      </c>
      <c r="AE568" s="184"/>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c r="BG568" s="137"/>
      <c r="BH568" s="137"/>
      <c r="BI568" s="137"/>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c r="FH568" s="114"/>
      <c r="FI568" s="114"/>
      <c r="FJ568" s="114"/>
      <c r="FK568" s="114"/>
      <c r="FL568" s="114"/>
      <c r="FM568" s="114"/>
      <c r="FN568" s="114"/>
      <c r="FO568" s="114"/>
      <c r="FP568" s="114"/>
      <c r="FQ568" s="114"/>
      <c r="FR568" s="114"/>
      <c r="FS568" s="114"/>
      <c r="FT568" s="114"/>
      <c r="FU568" s="114"/>
      <c r="FV568" s="114"/>
      <c r="FW568" s="114"/>
      <c r="FX568" s="114"/>
      <c r="FY568" s="114"/>
      <c r="FZ568" s="114"/>
      <c r="GA568" s="114"/>
      <c r="GB568" s="114"/>
      <c r="GC568" s="114"/>
      <c r="GD568" s="114"/>
      <c r="GE568" s="114"/>
      <c r="GF568" s="114"/>
      <c r="GG568" s="114"/>
      <c r="GH568" s="114"/>
      <c r="GI568" s="114"/>
      <c r="GJ568" s="114"/>
      <c r="GK568" s="114"/>
      <c r="GL568" s="114"/>
      <c r="GM568" s="114"/>
      <c r="GN568" s="114"/>
      <c r="GO568" s="114"/>
      <c r="GP568" s="114"/>
      <c r="GQ568" s="114"/>
      <c r="GR568" s="114"/>
      <c r="GS568" s="114"/>
      <c r="GT568" s="114"/>
      <c r="GU568" s="114"/>
      <c r="GV568" s="114"/>
      <c r="GW568" s="114"/>
      <c r="GX568" s="114"/>
      <c r="GY568" s="114"/>
      <c r="GZ568" s="114"/>
      <c r="HA568" s="114"/>
      <c r="HB568" s="114"/>
      <c r="HC568" s="114"/>
      <c r="HD568" s="114"/>
      <c r="HE568" s="114"/>
      <c r="HF568" s="114"/>
      <c r="HG568" s="114"/>
      <c r="HH568" s="114"/>
      <c r="HI568" s="114"/>
      <c r="HJ568" s="114"/>
      <c r="HK568" s="114"/>
      <c r="HL568" s="114"/>
      <c r="HM568" s="114"/>
      <c r="HN568" s="114"/>
      <c r="HO568" s="114"/>
      <c r="HP568" s="114"/>
      <c r="HQ568" s="114"/>
      <c r="HR568" s="114"/>
      <c r="HS568" s="114"/>
      <c r="HT568" s="114"/>
      <c r="HU568" s="114"/>
      <c r="HV568" s="114"/>
      <c r="HW568" s="114"/>
      <c r="HX568" s="114"/>
      <c r="HY568" s="114"/>
      <c r="HZ568" s="114"/>
      <c r="IA568" s="114"/>
      <c r="IB568" s="114"/>
      <c r="IC568" s="114"/>
      <c r="ID568" s="114"/>
      <c r="IE568" s="114"/>
      <c r="IF568" s="114"/>
      <c r="IG568" s="114"/>
      <c r="IH568" s="114"/>
      <c r="II568" s="114"/>
      <c r="IJ568" s="114"/>
      <c r="IK568" s="114"/>
      <c r="IL568" s="114"/>
      <c r="IM568" s="114"/>
      <c r="IN568" s="114"/>
      <c r="IO568" s="114"/>
      <c r="IP568" s="114"/>
      <c r="IQ568" s="114"/>
      <c r="IR568" s="114"/>
      <c r="IS568" s="114"/>
      <c r="IT568" s="114"/>
      <c r="IU568" s="114"/>
      <c r="IV568" s="114"/>
      <c r="IW568" s="114"/>
      <c r="IX568" s="114"/>
      <c r="IY568" s="114"/>
      <c r="IZ568" s="114"/>
      <c r="JA568" s="114"/>
      <c r="JB568" s="114"/>
      <c r="JC568" s="114"/>
      <c r="JD568" s="114"/>
      <c r="JE568" s="114"/>
      <c r="JF568" s="114"/>
      <c r="JG568" s="114"/>
      <c r="JH568" s="114"/>
      <c r="JI568" s="114"/>
      <c r="JJ568" s="114"/>
      <c r="JK568" s="114"/>
      <c r="JL568" s="114"/>
      <c r="JM568" s="114"/>
      <c r="JN568" s="114"/>
      <c r="JO568" s="114"/>
      <c r="JP568" s="114"/>
      <c r="JQ568" s="114"/>
      <c r="JR568" s="114"/>
      <c r="JS568" s="114"/>
      <c r="JT568" s="114"/>
      <c r="JU568" s="114"/>
      <c r="JV568" s="114"/>
      <c r="JW568" s="114"/>
      <c r="JX568" s="114"/>
      <c r="JY568" s="114"/>
      <c r="JZ568" s="114"/>
      <c r="KA568" s="114"/>
      <c r="KB568" s="114"/>
      <c r="KC568" s="114"/>
      <c r="KD568" s="114"/>
      <c r="KE568" s="114"/>
      <c r="KF568" s="114"/>
      <c r="KG568" s="114"/>
      <c r="KH568" s="114"/>
      <c r="KI568" s="114"/>
      <c r="KJ568" s="114"/>
      <c r="KK568" s="114"/>
      <c r="KL568" s="114"/>
      <c r="KM568" s="114"/>
      <c r="KN568" s="114"/>
      <c r="KO568" s="114"/>
      <c r="KP568" s="114"/>
      <c r="KQ568" s="114"/>
      <c r="KR568" s="114"/>
      <c r="KS568" s="114"/>
      <c r="KT568" s="114"/>
      <c r="KU568" s="114"/>
      <c r="KV568" s="114"/>
      <c r="KW568" s="114"/>
      <c r="KX568" s="114"/>
      <c r="KY568" s="114"/>
      <c r="KZ568" s="114"/>
      <c r="LA568" s="114"/>
      <c r="LB568" s="114"/>
      <c r="LC568" s="114"/>
    </row>
    <row r="569" spans="1:315" s="139" customFormat="1" ht="25" customHeight="1">
      <c r="A569" s="137"/>
      <c r="B569" s="170"/>
      <c r="C569" s="171"/>
      <c r="D569" s="172"/>
      <c r="E569" s="173"/>
      <c r="F569" s="173"/>
      <c r="G569" s="173"/>
      <c r="H569" s="174"/>
      <c r="I569" s="137"/>
      <c r="J569" s="175" t="str">
        <f t="shared" si="22"/>
        <v/>
      </c>
      <c r="K569" s="176"/>
      <c r="L569" s="177" t="str">
        <f t="shared" si="23"/>
        <v/>
      </c>
      <c r="M569" s="176"/>
      <c r="N569" s="177" t="str">
        <f t="shared" si="24"/>
        <v/>
      </c>
      <c r="O569" s="176"/>
      <c r="P569" s="177" t="str">
        <f t="shared" si="25"/>
        <v/>
      </c>
      <c r="Q569" s="178"/>
      <c r="R569" s="137"/>
      <c r="S569" s="175" t="str">
        <f t="shared" si="26"/>
        <v/>
      </c>
      <c r="T569" s="176"/>
      <c r="U569" s="177" t="str">
        <f t="shared" si="27"/>
        <v/>
      </c>
      <c r="V569" s="176"/>
      <c r="W569" s="177" t="str">
        <f t="shared" si="28"/>
        <v/>
      </c>
      <c r="X569" s="176"/>
      <c r="Y569" s="179" t="str">
        <f t="shared" si="29"/>
        <v/>
      </c>
      <c r="Z569" s="180"/>
      <c r="AA569" s="137"/>
      <c r="AB569" s="181"/>
      <c r="AC569" s="182" t="str">
        <f t="shared" si="20"/>
        <v/>
      </c>
      <c r="AD569" s="183" t="str">
        <f t="shared" si="21"/>
        <v/>
      </c>
      <c r="AE569" s="184"/>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c r="BG569" s="137"/>
      <c r="BH569" s="137"/>
      <c r="BI569" s="137"/>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c r="EV569" s="114"/>
      <c r="EW569" s="114"/>
      <c r="EX569" s="114"/>
      <c r="EY569" s="114"/>
      <c r="EZ569" s="114"/>
      <c r="FA569" s="114"/>
      <c r="FB569" s="114"/>
      <c r="FC569" s="114"/>
      <c r="FD569" s="114"/>
      <c r="FE569" s="114"/>
      <c r="FF569" s="114"/>
      <c r="FG569" s="114"/>
      <c r="FH569" s="114"/>
      <c r="FI569" s="114"/>
      <c r="FJ569" s="114"/>
      <c r="FK569" s="114"/>
      <c r="FL569" s="114"/>
      <c r="FM569" s="114"/>
      <c r="FN569" s="114"/>
      <c r="FO569" s="114"/>
      <c r="FP569" s="114"/>
      <c r="FQ569" s="114"/>
      <c r="FR569" s="114"/>
      <c r="FS569" s="114"/>
      <c r="FT569" s="114"/>
      <c r="FU569" s="114"/>
      <c r="FV569" s="114"/>
      <c r="FW569" s="114"/>
      <c r="FX569" s="114"/>
      <c r="FY569" s="114"/>
      <c r="FZ569" s="114"/>
      <c r="GA569" s="114"/>
      <c r="GB569" s="114"/>
      <c r="GC569" s="114"/>
      <c r="GD569" s="114"/>
      <c r="GE569" s="114"/>
      <c r="GF569" s="114"/>
      <c r="GG569" s="114"/>
      <c r="GH569" s="114"/>
      <c r="GI569" s="114"/>
      <c r="GJ569" s="114"/>
      <c r="GK569" s="114"/>
      <c r="GL569" s="114"/>
      <c r="GM569" s="114"/>
      <c r="GN569" s="114"/>
      <c r="GO569" s="114"/>
      <c r="GP569" s="114"/>
      <c r="GQ569" s="114"/>
      <c r="GR569" s="114"/>
      <c r="GS569" s="114"/>
      <c r="GT569" s="114"/>
      <c r="GU569" s="114"/>
      <c r="GV569" s="114"/>
      <c r="GW569" s="114"/>
      <c r="GX569" s="114"/>
      <c r="GY569" s="114"/>
      <c r="GZ569" s="114"/>
      <c r="HA569" s="114"/>
      <c r="HB569" s="114"/>
      <c r="HC569" s="114"/>
      <c r="HD569" s="114"/>
      <c r="HE569" s="114"/>
      <c r="HF569" s="114"/>
      <c r="HG569" s="114"/>
      <c r="HH569" s="114"/>
      <c r="HI569" s="114"/>
      <c r="HJ569" s="114"/>
      <c r="HK569" s="114"/>
      <c r="HL569" s="114"/>
      <c r="HM569" s="114"/>
      <c r="HN569" s="114"/>
      <c r="HO569" s="114"/>
      <c r="HP569" s="114"/>
      <c r="HQ569" s="114"/>
      <c r="HR569" s="114"/>
      <c r="HS569" s="114"/>
      <c r="HT569" s="114"/>
      <c r="HU569" s="114"/>
      <c r="HV569" s="114"/>
      <c r="HW569" s="114"/>
      <c r="HX569" s="114"/>
      <c r="HY569" s="114"/>
      <c r="HZ569" s="114"/>
      <c r="IA569" s="114"/>
      <c r="IB569" s="114"/>
      <c r="IC569" s="114"/>
      <c r="ID569" s="114"/>
      <c r="IE569" s="114"/>
      <c r="IF569" s="114"/>
      <c r="IG569" s="114"/>
      <c r="IH569" s="114"/>
      <c r="II569" s="114"/>
      <c r="IJ569" s="114"/>
      <c r="IK569" s="114"/>
      <c r="IL569" s="114"/>
      <c r="IM569" s="114"/>
      <c r="IN569" s="114"/>
      <c r="IO569" s="114"/>
      <c r="IP569" s="114"/>
      <c r="IQ569" s="114"/>
      <c r="IR569" s="114"/>
      <c r="IS569" s="114"/>
      <c r="IT569" s="114"/>
      <c r="IU569" s="114"/>
      <c r="IV569" s="114"/>
      <c r="IW569" s="114"/>
      <c r="IX569" s="114"/>
      <c r="IY569" s="114"/>
      <c r="IZ569" s="114"/>
      <c r="JA569" s="114"/>
      <c r="JB569" s="114"/>
      <c r="JC569" s="114"/>
      <c r="JD569" s="114"/>
      <c r="JE569" s="114"/>
      <c r="JF569" s="114"/>
      <c r="JG569" s="114"/>
      <c r="JH569" s="114"/>
      <c r="JI569" s="114"/>
      <c r="JJ569" s="114"/>
      <c r="JK569" s="114"/>
      <c r="JL569" s="114"/>
      <c r="JM569" s="114"/>
      <c r="JN569" s="114"/>
      <c r="JO569" s="114"/>
      <c r="JP569" s="114"/>
      <c r="JQ569" s="114"/>
      <c r="JR569" s="114"/>
      <c r="JS569" s="114"/>
      <c r="JT569" s="114"/>
      <c r="JU569" s="114"/>
      <c r="JV569" s="114"/>
      <c r="JW569" s="114"/>
      <c r="JX569" s="114"/>
      <c r="JY569" s="114"/>
      <c r="JZ569" s="114"/>
      <c r="KA569" s="114"/>
      <c r="KB569" s="114"/>
      <c r="KC569" s="114"/>
      <c r="KD569" s="114"/>
      <c r="KE569" s="114"/>
      <c r="KF569" s="114"/>
      <c r="KG569" s="114"/>
      <c r="KH569" s="114"/>
      <c r="KI569" s="114"/>
      <c r="KJ569" s="114"/>
      <c r="KK569" s="114"/>
      <c r="KL569" s="114"/>
      <c r="KM569" s="114"/>
      <c r="KN569" s="114"/>
      <c r="KO569" s="114"/>
      <c r="KP569" s="114"/>
      <c r="KQ569" s="114"/>
      <c r="KR569" s="114"/>
      <c r="KS569" s="114"/>
      <c r="KT569" s="114"/>
      <c r="KU569" s="114"/>
      <c r="KV569" s="114"/>
      <c r="KW569" s="114"/>
      <c r="KX569" s="114"/>
      <c r="KY569" s="114"/>
      <c r="KZ569" s="114"/>
      <c r="LA569" s="114"/>
      <c r="LB569" s="114"/>
      <c r="LC569" s="114"/>
    </row>
    <row r="570" spans="1:315" s="139" customFormat="1" ht="25" customHeight="1">
      <c r="A570" s="137"/>
      <c r="B570" s="170"/>
      <c r="C570" s="171"/>
      <c r="D570" s="172"/>
      <c r="E570" s="173"/>
      <c r="F570" s="173"/>
      <c r="G570" s="173"/>
      <c r="H570" s="174"/>
      <c r="I570" s="137"/>
      <c r="J570" s="175" t="str">
        <f t="shared" si="22"/>
        <v/>
      </c>
      <c r="K570" s="176"/>
      <c r="L570" s="177" t="str">
        <f t="shared" si="23"/>
        <v/>
      </c>
      <c r="M570" s="176"/>
      <c r="N570" s="177" t="str">
        <f t="shared" si="24"/>
        <v/>
      </c>
      <c r="O570" s="176"/>
      <c r="P570" s="177" t="str">
        <f t="shared" si="25"/>
        <v/>
      </c>
      <c r="Q570" s="178"/>
      <c r="R570" s="137"/>
      <c r="S570" s="175" t="str">
        <f t="shared" si="26"/>
        <v/>
      </c>
      <c r="T570" s="176"/>
      <c r="U570" s="177" t="str">
        <f t="shared" si="27"/>
        <v/>
      </c>
      <c r="V570" s="176"/>
      <c r="W570" s="177" t="str">
        <f t="shared" si="28"/>
        <v/>
      </c>
      <c r="X570" s="176"/>
      <c r="Y570" s="179" t="str">
        <f t="shared" si="29"/>
        <v/>
      </c>
      <c r="Z570" s="180"/>
      <c r="AA570" s="137"/>
      <c r="AB570" s="181"/>
      <c r="AC570" s="182" t="str">
        <f t="shared" si="20"/>
        <v/>
      </c>
      <c r="AD570" s="183" t="str">
        <f t="shared" si="21"/>
        <v/>
      </c>
      <c r="AE570" s="184"/>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c r="BG570" s="137"/>
      <c r="BH570" s="137"/>
      <c r="BI570" s="137"/>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c r="EV570" s="114"/>
      <c r="EW570" s="114"/>
      <c r="EX570" s="114"/>
      <c r="EY570" s="114"/>
      <c r="EZ570" s="114"/>
      <c r="FA570" s="114"/>
      <c r="FB570" s="114"/>
      <c r="FC570" s="114"/>
      <c r="FD570" s="114"/>
      <c r="FE570" s="114"/>
      <c r="FF570" s="114"/>
      <c r="FG570" s="114"/>
      <c r="FH570" s="114"/>
      <c r="FI570" s="114"/>
      <c r="FJ570" s="114"/>
      <c r="FK570" s="114"/>
      <c r="FL570" s="114"/>
      <c r="FM570" s="114"/>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c r="IC570" s="114"/>
      <c r="ID570" s="114"/>
      <c r="IE570" s="114"/>
      <c r="IF570" s="114"/>
      <c r="IG570" s="114"/>
      <c r="IH570" s="114"/>
      <c r="II570" s="114"/>
      <c r="IJ570" s="114"/>
      <c r="IK570" s="114"/>
      <c r="IL570" s="114"/>
      <c r="IM570" s="114"/>
      <c r="IN570" s="114"/>
      <c r="IO570" s="114"/>
      <c r="IP570" s="114"/>
      <c r="IQ570" s="114"/>
      <c r="IR570" s="114"/>
      <c r="IS570" s="114"/>
      <c r="IT570" s="114"/>
      <c r="IU570" s="114"/>
      <c r="IV570" s="114"/>
      <c r="IW570" s="114"/>
      <c r="IX570" s="114"/>
      <c r="IY570" s="114"/>
      <c r="IZ570" s="114"/>
      <c r="JA570" s="114"/>
      <c r="JB570" s="114"/>
      <c r="JC570" s="114"/>
      <c r="JD570" s="114"/>
      <c r="JE570" s="114"/>
      <c r="JF570" s="114"/>
      <c r="JG570" s="114"/>
      <c r="JH570" s="114"/>
      <c r="JI570" s="114"/>
      <c r="JJ570" s="114"/>
      <c r="JK570" s="114"/>
      <c r="JL570" s="114"/>
      <c r="JM570" s="114"/>
      <c r="JN570" s="114"/>
      <c r="JO570" s="114"/>
      <c r="JP570" s="114"/>
      <c r="JQ570" s="114"/>
      <c r="JR570" s="114"/>
      <c r="JS570" s="114"/>
      <c r="JT570" s="114"/>
      <c r="JU570" s="114"/>
      <c r="JV570" s="114"/>
      <c r="JW570" s="114"/>
      <c r="JX570" s="114"/>
      <c r="JY570" s="114"/>
      <c r="JZ570" s="114"/>
      <c r="KA570" s="114"/>
      <c r="KB570" s="114"/>
      <c r="KC570" s="114"/>
      <c r="KD570" s="114"/>
      <c r="KE570" s="114"/>
      <c r="KF570" s="114"/>
      <c r="KG570" s="114"/>
      <c r="KH570" s="114"/>
      <c r="KI570" s="114"/>
      <c r="KJ570" s="114"/>
      <c r="KK570" s="114"/>
      <c r="KL570" s="114"/>
      <c r="KM570" s="114"/>
      <c r="KN570" s="114"/>
      <c r="KO570" s="114"/>
      <c r="KP570" s="114"/>
      <c r="KQ570" s="114"/>
      <c r="KR570" s="114"/>
      <c r="KS570" s="114"/>
      <c r="KT570" s="114"/>
      <c r="KU570" s="114"/>
      <c r="KV570" s="114"/>
      <c r="KW570" s="114"/>
      <c r="KX570" s="114"/>
      <c r="KY570" s="114"/>
      <c r="KZ570" s="114"/>
      <c r="LA570" s="114"/>
      <c r="LB570" s="114"/>
      <c r="LC570" s="114"/>
    </row>
    <row r="571" spans="1:315" s="139" customFormat="1" ht="25" customHeight="1">
      <c r="A571" s="137"/>
      <c r="B571" s="170"/>
      <c r="C571" s="171"/>
      <c r="D571" s="172"/>
      <c r="E571" s="173"/>
      <c r="F571" s="173"/>
      <c r="G571" s="173"/>
      <c r="H571" s="174"/>
      <c r="I571" s="137"/>
      <c r="J571" s="175" t="str">
        <f t="shared" si="22"/>
        <v/>
      </c>
      <c r="K571" s="176"/>
      <c r="L571" s="177" t="str">
        <f t="shared" si="23"/>
        <v/>
      </c>
      <c r="M571" s="176"/>
      <c r="N571" s="177" t="str">
        <f t="shared" si="24"/>
        <v/>
      </c>
      <c r="O571" s="176"/>
      <c r="P571" s="177" t="str">
        <f t="shared" si="25"/>
        <v/>
      </c>
      <c r="Q571" s="178"/>
      <c r="R571" s="137"/>
      <c r="S571" s="175" t="str">
        <f t="shared" si="26"/>
        <v/>
      </c>
      <c r="T571" s="176"/>
      <c r="U571" s="177" t="str">
        <f t="shared" si="27"/>
        <v/>
      </c>
      <c r="V571" s="176"/>
      <c r="W571" s="177" t="str">
        <f t="shared" si="28"/>
        <v/>
      </c>
      <c r="X571" s="176"/>
      <c r="Y571" s="179" t="str">
        <f t="shared" si="29"/>
        <v/>
      </c>
      <c r="Z571" s="180"/>
      <c r="AA571" s="137"/>
      <c r="AB571" s="181"/>
      <c r="AC571" s="182" t="str">
        <f t="shared" si="20"/>
        <v/>
      </c>
      <c r="AD571" s="183" t="str">
        <f t="shared" si="21"/>
        <v/>
      </c>
      <c r="AE571" s="184"/>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c r="BG571" s="137"/>
      <c r="BH571" s="137"/>
      <c r="BI571" s="137"/>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c r="EV571" s="114"/>
      <c r="EW571" s="114"/>
      <c r="EX571" s="114"/>
      <c r="EY571" s="114"/>
      <c r="EZ571" s="114"/>
      <c r="FA571" s="114"/>
      <c r="FB571" s="114"/>
      <c r="FC571" s="114"/>
      <c r="FD571" s="114"/>
      <c r="FE571" s="114"/>
      <c r="FF571" s="114"/>
      <c r="FG571" s="114"/>
      <c r="FH571" s="114"/>
      <c r="FI571" s="114"/>
      <c r="FJ571" s="114"/>
      <c r="FK571" s="114"/>
      <c r="FL571" s="114"/>
      <c r="FM571" s="114"/>
      <c r="FN571" s="114"/>
      <c r="FO571" s="114"/>
      <c r="FP571" s="114"/>
      <c r="FQ571" s="114"/>
      <c r="FR571" s="114"/>
      <c r="FS571" s="114"/>
      <c r="FT571" s="114"/>
      <c r="FU571" s="114"/>
      <c r="FV571" s="114"/>
      <c r="FW571" s="114"/>
      <c r="FX571" s="114"/>
      <c r="FY571" s="114"/>
      <c r="FZ571" s="114"/>
      <c r="GA571" s="114"/>
      <c r="GB571" s="114"/>
      <c r="GC571" s="114"/>
      <c r="GD571" s="114"/>
      <c r="GE571" s="114"/>
      <c r="GF571" s="114"/>
      <c r="GG571" s="114"/>
      <c r="GH571" s="114"/>
      <c r="GI571" s="114"/>
      <c r="GJ571" s="114"/>
      <c r="GK571" s="114"/>
      <c r="GL571" s="114"/>
      <c r="GM571" s="114"/>
      <c r="GN571" s="114"/>
      <c r="GO571" s="114"/>
      <c r="GP571" s="114"/>
      <c r="GQ571" s="114"/>
      <c r="GR571" s="114"/>
      <c r="GS571" s="114"/>
      <c r="GT571" s="114"/>
      <c r="GU571" s="114"/>
      <c r="GV571" s="114"/>
      <c r="GW571" s="114"/>
      <c r="GX571" s="114"/>
      <c r="GY571" s="114"/>
      <c r="GZ571" s="114"/>
      <c r="HA571" s="114"/>
      <c r="HB571" s="114"/>
      <c r="HC571" s="114"/>
      <c r="HD571" s="114"/>
      <c r="HE571" s="114"/>
      <c r="HF571" s="114"/>
      <c r="HG571" s="114"/>
      <c r="HH571" s="114"/>
      <c r="HI571" s="114"/>
      <c r="HJ571" s="114"/>
      <c r="HK571" s="114"/>
      <c r="HL571" s="114"/>
      <c r="HM571" s="114"/>
      <c r="HN571" s="114"/>
      <c r="HO571" s="114"/>
      <c r="HP571" s="114"/>
      <c r="HQ571" s="114"/>
      <c r="HR571" s="114"/>
      <c r="HS571" s="114"/>
      <c r="HT571" s="114"/>
      <c r="HU571" s="114"/>
      <c r="HV571" s="114"/>
      <c r="HW571" s="114"/>
      <c r="HX571" s="114"/>
      <c r="HY571" s="114"/>
      <c r="HZ571" s="114"/>
      <c r="IA571" s="114"/>
      <c r="IB571" s="114"/>
      <c r="IC571" s="114"/>
      <c r="ID571" s="114"/>
      <c r="IE571" s="114"/>
      <c r="IF571" s="114"/>
      <c r="IG571" s="114"/>
      <c r="IH571" s="114"/>
      <c r="II571" s="114"/>
      <c r="IJ571" s="114"/>
      <c r="IK571" s="114"/>
      <c r="IL571" s="114"/>
      <c r="IM571" s="114"/>
      <c r="IN571" s="114"/>
      <c r="IO571" s="114"/>
      <c r="IP571" s="114"/>
      <c r="IQ571" s="114"/>
      <c r="IR571" s="114"/>
      <c r="IS571" s="114"/>
      <c r="IT571" s="114"/>
      <c r="IU571" s="114"/>
      <c r="IV571" s="114"/>
      <c r="IW571" s="114"/>
      <c r="IX571" s="114"/>
      <c r="IY571" s="114"/>
      <c r="IZ571" s="114"/>
      <c r="JA571" s="114"/>
      <c r="JB571" s="114"/>
      <c r="JC571" s="114"/>
      <c r="JD571" s="114"/>
      <c r="JE571" s="114"/>
      <c r="JF571" s="114"/>
      <c r="JG571" s="114"/>
      <c r="JH571" s="114"/>
      <c r="JI571" s="114"/>
      <c r="JJ571" s="114"/>
      <c r="JK571" s="114"/>
      <c r="JL571" s="114"/>
      <c r="JM571" s="114"/>
      <c r="JN571" s="114"/>
      <c r="JO571" s="114"/>
      <c r="JP571" s="114"/>
      <c r="JQ571" s="114"/>
      <c r="JR571" s="114"/>
      <c r="JS571" s="114"/>
      <c r="JT571" s="114"/>
      <c r="JU571" s="114"/>
      <c r="JV571" s="114"/>
      <c r="JW571" s="114"/>
      <c r="JX571" s="114"/>
      <c r="JY571" s="114"/>
      <c r="JZ571" s="114"/>
      <c r="KA571" s="114"/>
      <c r="KB571" s="114"/>
      <c r="KC571" s="114"/>
      <c r="KD571" s="114"/>
      <c r="KE571" s="114"/>
      <c r="KF571" s="114"/>
      <c r="KG571" s="114"/>
      <c r="KH571" s="114"/>
      <c r="KI571" s="114"/>
      <c r="KJ571" s="114"/>
      <c r="KK571" s="114"/>
      <c r="KL571" s="114"/>
      <c r="KM571" s="114"/>
      <c r="KN571" s="114"/>
      <c r="KO571" s="114"/>
      <c r="KP571" s="114"/>
      <c r="KQ571" s="114"/>
      <c r="KR571" s="114"/>
      <c r="KS571" s="114"/>
      <c r="KT571" s="114"/>
      <c r="KU571" s="114"/>
      <c r="KV571" s="114"/>
      <c r="KW571" s="114"/>
      <c r="KX571" s="114"/>
      <c r="KY571" s="114"/>
      <c r="KZ571" s="114"/>
      <c r="LA571" s="114"/>
      <c r="LB571" s="114"/>
      <c r="LC571" s="114"/>
    </row>
    <row r="572" spans="1:315" s="139" customFormat="1" ht="25" customHeight="1">
      <c r="A572" s="137"/>
      <c r="B572" s="170"/>
      <c r="C572" s="171"/>
      <c r="D572" s="172"/>
      <c r="E572" s="173"/>
      <c r="F572" s="173"/>
      <c r="G572" s="173"/>
      <c r="H572" s="174"/>
      <c r="I572" s="137"/>
      <c r="J572" s="175" t="str">
        <f t="shared" si="22"/>
        <v/>
      </c>
      <c r="K572" s="176"/>
      <c r="L572" s="177" t="str">
        <f t="shared" si="23"/>
        <v/>
      </c>
      <c r="M572" s="176"/>
      <c r="N572" s="177" t="str">
        <f t="shared" si="24"/>
        <v/>
      </c>
      <c r="O572" s="176"/>
      <c r="P572" s="177" t="str">
        <f t="shared" si="25"/>
        <v/>
      </c>
      <c r="Q572" s="178"/>
      <c r="R572" s="137"/>
      <c r="S572" s="175" t="str">
        <f t="shared" si="26"/>
        <v/>
      </c>
      <c r="T572" s="176"/>
      <c r="U572" s="177" t="str">
        <f t="shared" si="27"/>
        <v/>
      </c>
      <c r="V572" s="176"/>
      <c r="W572" s="177" t="str">
        <f t="shared" si="28"/>
        <v/>
      </c>
      <c r="X572" s="176"/>
      <c r="Y572" s="179" t="str">
        <f t="shared" si="29"/>
        <v/>
      </c>
      <c r="Z572" s="180"/>
      <c r="AA572" s="137"/>
      <c r="AB572" s="181"/>
      <c r="AC572" s="182" t="str">
        <f t="shared" si="20"/>
        <v/>
      </c>
      <c r="AD572" s="183" t="str">
        <f t="shared" si="21"/>
        <v/>
      </c>
      <c r="AE572" s="184"/>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7"/>
      <c r="BE572" s="137"/>
      <c r="BF572" s="137"/>
      <c r="BG572" s="137"/>
      <c r="BH572" s="137"/>
      <c r="BI572" s="137"/>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c r="FH572" s="114"/>
      <c r="FI572" s="114"/>
      <c r="FJ572" s="114"/>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c r="IC572" s="114"/>
      <c r="ID572" s="114"/>
      <c r="IE572" s="114"/>
      <c r="IF572" s="114"/>
      <c r="IG572" s="114"/>
      <c r="IH572" s="114"/>
      <c r="II572" s="114"/>
      <c r="IJ572" s="114"/>
      <c r="IK572" s="114"/>
      <c r="IL572" s="114"/>
      <c r="IM572" s="114"/>
      <c r="IN572" s="114"/>
      <c r="IO572" s="114"/>
      <c r="IP572" s="114"/>
      <c r="IQ572" s="114"/>
      <c r="IR572" s="114"/>
      <c r="IS572" s="114"/>
      <c r="IT572" s="114"/>
      <c r="IU572" s="114"/>
      <c r="IV572" s="114"/>
      <c r="IW572" s="114"/>
      <c r="IX572" s="114"/>
      <c r="IY572" s="114"/>
      <c r="IZ572" s="114"/>
      <c r="JA572" s="114"/>
      <c r="JB572" s="114"/>
      <c r="JC572" s="114"/>
      <c r="JD572" s="114"/>
      <c r="JE572" s="114"/>
      <c r="JF572" s="114"/>
      <c r="JG572" s="114"/>
      <c r="JH572" s="114"/>
      <c r="JI572" s="114"/>
      <c r="JJ572" s="114"/>
      <c r="JK572" s="114"/>
      <c r="JL572" s="114"/>
      <c r="JM572" s="114"/>
      <c r="JN572" s="114"/>
      <c r="JO572" s="114"/>
      <c r="JP572" s="114"/>
      <c r="JQ572" s="114"/>
      <c r="JR572" s="114"/>
      <c r="JS572" s="114"/>
      <c r="JT572" s="114"/>
      <c r="JU572" s="114"/>
      <c r="JV572" s="114"/>
      <c r="JW572" s="114"/>
      <c r="JX572" s="114"/>
      <c r="JY572" s="114"/>
      <c r="JZ572" s="114"/>
      <c r="KA572" s="114"/>
      <c r="KB572" s="114"/>
      <c r="KC572" s="114"/>
      <c r="KD572" s="114"/>
      <c r="KE572" s="114"/>
      <c r="KF572" s="114"/>
      <c r="KG572" s="114"/>
      <c r="KH572" s="114"/>
      <c r="KI572" s="114"/>
      <c r="KJ572" s="114"/>
      <c r="KK572" s="114"/>
      <c r="KL572" s="114"/>
      <c r="KM572" s="114"/>
      <c r="KN572" s="114"/>
      <c r="KO572" s="114"/>
      <c r="KP572" s="114"/>
      <c r="KQ572" s="114"/>
      <c r="KR572" s="114"/>
      <c r="KS572" s="114"/>
      <c r="KT572" s="114"/>
      <c r="KU572" s="114"/>
      <c r="KV572" s="114"/>
      <c r="KW572" s="114"/>
      <c r="KX572" s="114"/>
      <c r="KY572" s="114"/>
      <c r="KZ572" s="114"/>
      <c r="LA572" s="114"/>
      <c r="LB572" s="114"/>
      <c r="LC572" s="114"/>
    </row>
    <row r="573" spans="1:315" s="139" customFormat="1" ht="25" customHeight="1">
      <c r="A573" s="137"/>
      <c r="B573" s="170"/>
      <c r="C573" s="171"/>
      <c r="D573" s="172"/>
      <c r="E573" s="173"/>
      <c r="F573" s="173"/>
      <c r="G573" s="173"/>
      <c r="H573" s="174"/>
      <c r="I573" s="137"/>
      <c r="J573" s="175" t="str">
        <f t="shared" si="22"/>
        <v/>
      </c>
      <c r="K573" s="176"/>
      <c r="L573" s="177" t="str">
        <f t="shared" si="23"/>
        <v/>
      </c>
      <c r="M573" s="176"/>
      <c r="N573" s="177" t="str">
        <f t="shared" si="24"/>
        <v/>
      </c>
      <c r="O573" s="176"/>
      <c r="P573" s="177" t="str">
        <f t="shared" si="25"/>
        <v/>
      </c>
      <c r="Q573" s="178"/>
      <c r="R573" s="137"/>
      <c r="S573" s="175" t="str">
        <f t="shared" si="26"/>
        <v/>
      </c>
      <c r="T573" s="176"/>
      <c r="U573" s="177" t="str">
        <f t="shared" si="27"/>
        <v/>
      </c>
      <c r="V573" s="176"/>
      <c r="W573" s="177" t="str">
        <f t="shared" si="28"/>
        <v/>
      </c>
      <c r="X573" s="176"/>
      <c r="Y573" s="179" t="str">
        <f t="shared" si="29"/>
        <v/>
      </c>
      <c r="Z573" s="180"/>
      <c r="AA573" s="137"/>
      <c r="AB573" s="181"/>
      <c r="AC573" s="182" t="str">
        <f t="shared" si="20"/>
        <v/>
      </c>
      <c r="AD573" s="183" t="str">
        <f t="shared" si="21"/>
        <v/>
      </c>
      <c r="AE573" s="184"/>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7"/>
      <c r="BE573" s="137"/>
      <c r="BF573" s="137"/>
      <c r="BG573" s="137"/>
      <c r="BH573" s="137"/>
      <c r="BI573" s="137"/>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c r="FH573" s="114"/>
      <c r="FI573" s="114"/>
      <c r="FJ573" s="114"/>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c r="IC573" s="114"/>
      <c r="ID573" s="114"/>
      <c r="IE573" s="114"/>
      <c r="IF573" s="114"/>
      <c r="IG573" s="114"/>
      <c r="IH573" s="114"/>
      <c r="II573" s="114"/>
      <c r="IJ573" s="114"/>
      <c r="IK573" s="114"/>
      <c r="IL573" s="114"/>
      <c r="IM573" s="114"/>
      <c r="IN573" s="114"/>
      <c r="IO573" s="114"/>
      <c r="IP573" s="114"/>
      <c r="IQ573" s="114"/>
      <c r="IR573" s="114"/>
      <c r="IS573" s="114"/>
      <c r="IT573" s="114"/>
      <c r="IU573" s="114"/>
      <c r="IV573" s="114"/>
      <c r="IW573" s="114"/>
      <c r="IX573" s="114"/>
      <c r="IY573" s="114"/>
      <c r="IZ573" s="114"/>
      <c r="JA573" s="114"/>
      <c r="JB573" s="114"/>
      <c r="JC573" s="114"/>
      <c r="JD573" s="114"/>
      <c r="JE573" s="114"/>
      <c r="JF573" s="114"/>
      <c r="JG573" s="114"/>
      <c r="JH573" s="114"/>
      <c r="JI573" s="114"/>
      <c r="JJ573" s="114"/>
      <c r="JK573" s="114"/>
      <c r="JL573" s="114"/>
      <c r="JM573" s="114"/>
      <c r="JN573" s="114"/>
      <c r="JO573" s="114"/>
      <c r="JP573" s="114"/>
      <c r="JQ573" s="114"/>
      <c r="JR573" s="114"/>
      <c r="JS573" s="114"/>
      <c r="JT573" s="114"/>
      <c r="JU573" s="114"/>
      <c r="JV573" s="114"/>
      <c r="JW573" s="114"/>
      <c r="JX573" s="114"/>
      <c r="JY573" s="114"/>
      <c r="JZ573" s="114"/>
      <c r="KA573" s="114"/>
      <c r="KB573" s="114"/>
      <c r="KC573" s="114"/>
      <c r="KD573" s="114"/>
      <c r="KE573" s="114"/>
      <c r="KF573" s="114"/>
      <c r="KG573" s="114"/>
      <c r="KH573" s="114"/>
      <c r="KI573" s="114"/>
      <c r="KJ573" s="114"/>
      <c r="KK573" s="114"/>
      <c r="KL573" s="114"/>
      <c r="KM573" s="114"/>
      <c r="KN573" s="114"/>
      <c r="KO573" s="114"/>
      <c r="KP573" s="114"/>
      <c r="KQ573" s="114"/>
      <c r="KR573" s="114"/>
      <c r="KS573" s="114"/>
      <c r="KT573" s="114"/>
      <c r="KU573" s="114"/>
      <c r="KV573" s="114"/>
      <c r="KW573" s="114"/>
      <c r="KX573" s="114"/>
      <c r="KY573" s="114"/>
      <c r="KZ573" s="114"/>
      <c r="LA573" s="114"/>
      <c r="LB573" s="114"/>
      <c r="LC573" s="114"/>
    </row>
    <row r="574" spans="1:315" s="139" customFormat="1" ht="25" customHeight="1">
      <c r="A574" s="137"/>
      <c r="B574" s="170"/>
      <c r="C574" s="171"/>
      <c r="D574" s="172"/>
      <c r="E574" s="173"/>
      <c r="F574" s="173"/>
      <c r="G574" s="173"/>
      <c r="H574" s="174"/>
      <c r="I574" s="137"/>
      <c r="J574" s="175" t="str">
        <f t="shared" si="22"/>
        <v/>
      </c>
      <c r="K574" s="176"/>
      <c r="L574" s="177" t="str">
        <f t="shared" si="23"/>
        <v/>
      </c>
      <c r="M574" s="176"/>
      <c r="N574" s="177" t="str">
        <f t="shared" si="24"/>
        <v/>
      </c>
      <c r="O574" s="176"/>
      <c r="P574" s="177" t="str">
        <f t="shared" si="25"/>
        <v/>
      </c>
      <c r="Q574" s="178"/>
      <c r="R574" s="137"/>
      <c r="S574" s="175" t="str">
        <f t="shared" si="26"/>
        <v/>
      </c>
      <c r="T574" s="176"/>
      <c r="U574" s="177" t="str">
        <f t="shared" si="27"/>
        <v/>
      </c>
      <c r="V574" s="176"/>
      <c r="W574" s="177" t="str">
        <f t="shared" si="28"/>
        <v/>
      </c>
      <c r="X574" s="176"/>
      <c r="Y574" s="179" t="str">
        <f t="shared" si="29"/>
        <v/>
      </c>
      <c r="Z574" s="180"/>
      <c r="AA574" s="137"/>
      <c r="AB574" s="181"/>
      <c r="AC574" s="182" t="str">
        <f t="shared" si="20"/>
        <v/>
      </c>
      <c r="AD574" s="183" t="str">
        <f t="shared" si="21"/>
        <v/>
      </c>
      <c r="AE574" s="184"/>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7"/>
      <c r="BE574" s="137"/>
      <c r="BF574" s="137"/>
      <c r="BG574" s="137"/>
      <c r="BH574" s="137"/>
      <c r="BI574" s="137"/>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14"/>
      <c r="EH574" s="114"/>
      <c r="EI574" s="114"/>
      <c r="EJ574" s="114"/>
      <c r="EK574" s="114"/>
      <c r="EL574" s="114"/>
      <c r="EM574" s="114"/>
      <c r="EN574" s="114"/>
      <c r="EO574" s="114"/>
      <c r="EP574" s="114"/>
      <c r="EQ574" s="114"/>
      <c r="ER574" s="114"/>
      <c r="ES574" s="114"/>
      <c r="ET574" s="114"/>
      <c r="EU574" s="114"/>
      <c r="EV574" s="114"/>
      <c r="EW574" s="114"/>
      <c r="EX574" s="114"/>
      <c r="EY574" s="114"/>
      <c r="EZ574" s="114"/>
      <c r="FA574" s="114"/>
      <c r="FB574" s="114"/>
      <c r="FC574" s="114"/>
      <c r="FD574" s="114"/>
      <c r="FE574" s="114"/>
      <c r="FF574" s="114"/>
      <c r="FG574" s="114"/>
      <c r="FH574" s="114"/>
      <c r="FI574" s="114"/>
      <c r="FJ574" s="114"/>
      <c r="FK574" s="114"/>
      <c r="FL574" s="114"/>
      <c r="FM574" s="114"/>
      <c r="FN574" s="114"/>
      <c r="FO574" s="114"/>
      <c r="FP574" s="114"/>
      <c r="FQ574" s="114"/>
      <c r="FR574" s="114"/>
      <c r="FS574" s="114"/>
      <c r="FT574" s="114"/>
      <c r="FU574" s="114"/>
      <c r="FV574" s="114"/>
      <c r="FW574" s="114"/>
      <c r="FX574" s="114"/>
      <c r="FY574" s="114"/>
      <c r="FZ574" s="114"/>
      <c r="GA574" s="114"/>
      <c r="GB574" s="114"/>
      <c r="GC574" s="114"/>
      <c r="GD574" s="114"/>
      <c r="GE574" s="114"/>
      <c r="GF574" s="114"/>
      <c r="GG574" s="114"/>
      <c r="GH574" s="114"/>
      <c r="GI574" s="114"/>
      <c r="GJ574" s="114"/>
      <c r="GK574" s="114"/>
      <c r="GL574" s="114"/>
      <c r="GM574" s="114"/>
      <c r="GN574" s="114"/>
      <c r="GO574" s="114"/>
      <c r="GP574" s="114"/>
      <c r="GQ574" s="114"/>
      <c r="GR574" s="114"/>
      <c r="GS574" s="114"/>
      <c r="GT574" s="114"/>
      <c r="GU574" s="114"/>
      <c r="GV574" s="114"/>
      <c r="GW574" s="114"/>
      <c r="GX574" s="114"/>
      <c r="GY574" s="114"/>
      <c r="GZ574" s="114"/>
      <c r="HA574" s="114"/>
      <c r="HB574" s="114"/>
      <c r="HC574" s="114"/>
      <c r="HD574" s="114"/>
      <c r="HE574" s="114"/>
      <c r="HF574" s="114"/>
      <c r="HG574" s="114"/>
      <c r="HH574" s="114"/>
      <c r="HI574" s="114"/>
      <c r="HJ574" s="114"/>
      <c r="HK574" s="114"/>
      <c r="HL574" s="114"/>
      <c r="HM574" s="114"/>
      <c r="HN574" s="114"/>
      <c r="HO574" s="114"/>
      <c r="HP574" s="114"/>
      <c r="HQ574" s="114"/>
      <c r="HR574" s="114"/>
      <c r="HS574" s="114"/>
      <c r="HT574" s="114"/>
      <c r="HU574" s="114"/>
      <c r="HV574" s="114"/>
      <c r="HW574" s="114"/>
      <c r="HX574" s="114"/>
      <c r="HY574" s="114"/>
      <c r="HZ574" s="114"/>
      <c r="IA574" s="114"/>
      <c r="IB574" s="114"/>
      <c r="IC574" s="114"/>
      <c r="ID574" s="114"/>
      <c r="IE574" s="114"/>
      <c r="IF574" s="114"/>
      <c r="IG574" s="114"/>
      <c r="IH574" s="114"/>
      <c r="II574" s="114"/>
      <c r="IJ574" s="114"/>
      <c r="IK574" s="114"/>
      <c r="IL574" s="114"/>
      <c r="IM574" s="114"/>
      <c r="IN574" s="114"/>
      <c r="IO574" s="114"/>
      <c r="IP574" s="114"/>
      <c r="IQ574" s="114"/>
      <c r="IR574" s="114"/>
      <c r="IS574" s="114"/>
      <c r="IT574" s="114"/>
      <c r="IU574" s="114"/>
      <c r="IV574" s="114"/>
      <c r="IW574" s="114"/>
      <c r="IX574" s="114"/>
      <c r="IY574" s="114"/>
      <c r="IZ574" s="114"/>
      <c r="JA574" s="114"/>
      <c r="JB574" s="114"/>
      <c r="JC574" s="114"/>
      <c r="JD574" s="114"/>
      <c r="JE574" s="114"/>
      <c r="JF574" s="114"/>
      <c r="JG574" s="114"/>
      <c r="JH574" s="114"/>
      <c r="JI574" s="114"/>
      <c r="JJ574" s="114"/>
      <c r="JK574" s="114"/>
      <c r="JL574" s="114"/>
      <c r="JM574" s="114"/>
      <c r="JN574" s="114"/>
      <c r="JO574" s="114"/>
      <c r="JP574" s="114"/>
      <c r="JQ574" s="114"/>
      <c r="JR574" s="114"/>
      <c r="JS574" s="114"/>
      <c r="JT574" s="114"/>
      <c r="JU574" s="114"/>
      <c r="JV574" s="114"/>
      <c r="JW574" s="114"/>
      <c r="JX574" s="114"/>
      <c r="JY574" s="114"/>
      <c r="JZ574" s="114"/>
      <c r="KA574" s="114"/>
      <c r="KB574" s="114"/>
      <c r="KC574" s="114"/>
      <c r="KD574" s="114"/>
      <c r="KE574" s="114"/>
      <c r="KF574" s="114"/>
      <c r="KG574" s="114"/>
      <c r="KH574" s="114"/>
      <c r="KI574" s="114"/>
      <c r="KJ574" s="114"/>
      <c r="KK574" s="114"/>
      <c r="KL574" s="114"/>
      <c r="KM574" s="114"/>
      <c r="KN574" s="114"/>
      <c r="KO574" s="114"/>
      <c r="KP574" s="114"/>
      <c r="KQ574" s="114"/>
      <c r="KR574" s="114"/>
      <c r="KS574" s="114"/>
      <c r="KT574" s="114"/>
      <c r="KU574" s="114"/>
      <c r="KV574" s="114"/>
      <c r="KW574" s="114"/>
      <c r="KX574" s="114"/>
      <c r="KY574" s="114"/>
      <c r="KZ574" s="114"/>
      <c r="LA574" s="114"/>
      <c r="LB574" s="114"/>
      <c r="LC574" s="114"/>
    </row>
    <row r="575" spans="1:315" s="139" customFormat="1" ht="25" customHeight="1">
      <c r="A575" s="137"/>
      <c r="B575" s="170"/>
      <c r="C575" s="171"/>
      <c r="D575" s="172"/>
      <c r="E575" s="173"/>
      <c r="F575" s="173"/>
      <c r="G575" s="173"/>
      <c r="H575" s="174"/>
      <c r="I575" s="137"/>
      <c r="J575" s="175" t="str">
        <f t="shared" si="22"/>
        <v/>
      </c>
      <c r="K575" s="176"/>
      <c r="L575" s="177" t="str">
        <f t="shared" si="23"/>
        <v/>
      </c>
      <c r="M575" s="176"/>
      <c r="N575" s="177" t="str">
        <f t="shared" si="24"/>
        <v/>
      </c>
      <c r="O575" s="176"/>
      <c r="P575" s="177" t="str">
        <f t="shared" si="25"/>
        <v/>
      </c>
      <c r="Q575" s="178"/>
      <c r="R575" s="137"/>
      <c r="S575" s="175" t="str">
        <f t="shared" si="26"/>
        <v/>
      </c>
      <c r="T575" s="176"/>
      <c r="U575" s="177" t="str">
        <f t="shared" si="27"/>
        <v/>
      </c>
      <c r="V575" s="176"/>
      <c r="W575" s="177" t="str">
        <f t="shared" si="28"/>
        <v/>
      </c>
      <c r="X575" s="176"/>
      <c r="Y575" s="179" t="str">
        <f t="shared" si="29"/>
        <v/>
      </c>
      <c r="Z575" s="180"/>
      <c r="AA575" s="137"/>
      <c r="AB575" s="181"/>
      <c r="AC575" s="182" t="str">
        <f t="shared" si="20"/>
        <v/>
      </c>
      <c r="AD575" s="183" t="str">
        <f t="shared" si="21"/>
        <v/>
      </c>
      <c r="AE575" s="184"/>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c r="BG575" s="137"/>
      <c r="BH575" s="137"/>
      <c r="BI575" s="137"/>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c r="FH575" s="114"/>
      <c r="FI575" s="114"/>
      <c r="FJ575" s="114"/>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c r="IC575" s="114"/>
      <c r="ID575" s="114"/>
      <c r="IE575" s="114"/>
      <c r="IF575" s="114"/>
      <c r="IG575" s="114"/>
      <c r="IH575" s="114"/>
      <c r="II575" s="114"/>
      <c r="IJ575" s="114"/>
      <c r="IK575" s="114"/>
      <c r="IL575" s="114"/>
      <c r="IM575" s="114"/>
      <c r="IN575" s="114"/>
      <c r="IO575" s="114"/>
      <c r="IP575" s="114"/>
      <c r="IQ575" s="114"/>
      <c r="IR575" s="114"/>
      <c r="IS575" s="114"/>
      <c r="IT575" s="114"/>
      <c r="IU575" s="114"/>
      <c r="IV575" s="114"/>
      <c r="IW575" s="114"/>
      <c r="IX575" s="114"/>
      <c r="IY575" s="114"/>
      <c r="IZ575" s="114"/>
      <c r="JA575" s="114"/>
      <c r="JB575" s="114"/>
      <c r="JC575" s="114"/>
      <c r="JD575" s="114"/>
      <c r="JE575" s="114"/>
      <c r="JF575" s="114"/>
      <c r="JG575" s="114"/>
      <c r="JH575" s="114"/>
      <c r="JI575" s="114"/>
      <c r="JJ575" s="114"/>
      <c r="JK575" s="114"/>
      <c r="JL575" s="114"/>
      <c r="JM575" s="114"/>
      <c r="JN575" s="114"/>
      <c r="JO575" s="114"/>
      <c r="JP575" s="114"/>
      <c r="JQ575" s="114"/>
      <c r="JR575" s="114"/>
      <c r="JS575" s="114"/>
      <c r="JT575" s="114"/>
      <c r="JU575" s="114"/>
      <c r="JV575" s="114"/>
      <c r="JW575" s="114"/>
      <c r="JX575" s="114"/>
      <c r="JY575" s="114"/>
      <c r="JZ575" s="114"/>
      <c r="KA575" s="114"/>
      <c r="KB575" s="114"/>
      <c r="KC575" s="114"/>
      <c r="KD575" s="114"/>
      <c r="KE575" s="114"/>
      <c r="KF575" s="114"/>
      <c r="KG575" s="114"/>
      <c r="KH575" s="114"/>
      <c r="KI575" s="114"/>
      <c r="KJ575" s="114"/>
      <c r="KK575" s="114"/>
      <c r="KL575" s="114"/>
      <c r="KM575" s="114"/>
      <c r="KN575" s="114"/>
      <c r="KO575" s="114"/>
      <c r="KP575" s="114"/>
      <c r="KQ575" s="114"/>
      <c r="KR575" s="114"/>
      <c r="KS575" s="114"/>
      <c r="KT575" s="114"/>
      <c r="KU575" s="114"/>
      <c r="KV575" s="114"/>
      <c r="KW575" s="114"/>
      <c r="KX575" s="114"/>
      <c r="KY575" s="114"/>
      <c r="KZ575" s="114"/>
      <c r="LA575" s="114"/>
      <c r="LB575" s="114"/>
      <c r="LC575" s="114"/>
    </row>
    <row r="576" spans="1:315" s="139" customFormat="1" ht="25" customHeight="1">
      <c r="A576" s="137"/>
      <c r="B576" s="170"/>
      <c r="C576" s="171"/>
      <c r="D576" s="172"/>
      <c r="E576" s="173"/>
      <c r="F576" s="173"/>
      <c r="G576" s="173"/>
      <c r="H576" s="174"/>
      <c r="I576" s="137"/>
      <c r="J576" s="175" t="str">
        <f t="shared" si="22"/>
        <v/>
      </c>
      <c r="K576" s="176"/>
      <c r="L576" s="177" t="str">
        <f t="shared" si="23"/>
        <v/>
      </c>
      <c r="M576" s="176"/>
      <c r="N576" s="177" t="str">
        <f t="shared" si="24"/>
        <v/>
      </c>
      <c r="O576" s="176"/>
      <c r="P576" s="177" t="str">
        <f t="shared" si="25"/>
        <v/>
      </c>
      <c r="Q576" s="178"/>
      <c r="R576" s="137"/>
      <c r="S576" s="175" t="str">
        <f t="shared" si="26"/>
        <v/>
      </c>
      <c r="T576" s="176"/>
      <c r="U576" s="177" t="str">
        <f t="shared" si="27"/>
        <v/>
      </c>
      <c r="V576" s="176"/>
      <c r="W576" s="177" t="str">
        <f t="shared" si="28"/>
        <v/>
      </c>
      <c r="X576" s="176"/>
      <c r="Y576" s="179" t="str">
        <f t="shared" si="29"/>
        <v/>
      </c>
      <c r="Z576" s="180"/>
      <c r="AA576" s="137"/>
      <c r="AB576" s="181"/>
      <c r="AC576" s="182" t="str">
        <f t="shared" si="20"/>
        <v/>
      </c>
      <c r="AD576" s="183" t="str">
        <f t="shared" si="21"/>
        <v/>
      </c>
      <c r="AE576" s="184"/>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7"/>
      <c r="BE576" s="137"/>
      <c r="BF576" s="137"/>
      <c r="BG576" s="137"/>
      <c r="BH576" s="137"/>
      <c r="BI576" s="137"/>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c r="EV576" s="114"/>
      <c r="EW576" s="114"/>
      <c r="EX576" s="114"/>
      <c r="EY576" s="114"/>
      <c r="EZ576" s="114"/>
      <c r="FA576" s="114"/>
      <c r="FB576" s="114"/>
      <c r="FC576" s="114"/>
      <c r="FD576" s="114"/>
      <c r="FE576" s="114"/>
      <c r="FF576" s="114"/>
      <c r="FG576" s="114"/>
      <c r="FH576" s="114"/>
      <c r="FI576" s="114"/>
      <c r="FJ576" s="114"/>
      <c r="FK576" s="114"/>
      <c r="FL576" s="114"/>
      <c r="FM576" s="114"/>
      <c r="FN576" s="114"/>
      <c r="FO576" s="114"/>
      <c r="FP576" s="114"/>
      <c r="FQ576" s="114"/>
      <c r="FR576" s="114"/>
      <c r="FS576" s="114"/>
      <c r="FT576" s="114"/>
      <c r="FU576" s="114"/>
      <c r="FV576" s="114"/>
      <c r="FW576" s="114"/>
      <c r="FX576" s="114"/>
      <c r="FY576" s="114"/>
      <c r="FZ576" s="114"/>
      <c r="GA576" s="114"/>
      <c r="GB576" s="114"/>
      <c r="GC576" s="114"/>
      <c r="GD576" s="114"/>
      <c r="GE576" s="114"/>
      <c r="GF576" s="114"/>
      <c r="GG576" s="114"/>
      <c r="GH576" s="114"/>
      <c r="GI576" s="114"/>
      <c r="GJ576" s="114"/>
      <c r="GK576" s="114"/>
      <c r="GL576" s="114"/>
      <c r="GM576" s="114"/>
      <c r="GN576" s="114"/>
      <c r="GO576" s="114"/>
      <c r="GP576" s="114"/>
      <c r="GQ576" s="114"/>
      <c r="GR576" s="114"/>
      <c r="GS576" s="114"/>
      <c r="GT576" s="114"/>
      <c r="GU576" s="114"/>
      <c r="GV576" s="114"/>
      <c r="GW576" s="114"/>
      <c r="GX576" s="114"/>
      <c r="GY576" s="114"/>
      <c r="GZ576" s="114"/>
      <c r="HA576" s="114"/>
      <c r="HB576" s="114"/>
      <c r="HC576" s="114"/>
      <c r="HD576" s="114"/>
      <c r="HE576" s="114"/>
      <c r="HF576" s="114"/>
      <c r="HG576" s="114"/>
      <c r="HH576" s="114"/>
      <c r="HI576" s="114"/>
      <c r="HJ576" s="114"/>
      <c r="HK576" s="114"/>
      <c r="HL576" s="114"/>
      <c r="HM576" s="114"/>
      <c r="HN576" s="114"/>
      <c r="HO576" s="114"/>
      <c r="HP576" s="114"/>
      <c r="HQ576" s="114"/>
      <c r="HR576" s="114"/>
      <c r="HS576" s="114"/>
      <c r="HT576" s="114"/>
      <c r="HU576" s="114"/>
      <c r="HV576" s="114"/>
      <c r="HW576" s="114"/>
      <c r="HX576" s="114"/>
      <c r="HY576" s="114"/>
      <c r="HZ576" s="114"/>
      <c r="IA576" s="114"/>
      <c r="IB576" s="114"/>
      <c r="IC576" s="114"/>
      <c r="ID576" s="114"/>
      <c r="IE576" s="114"/>
      <c r="IF576" s="114"/>
      <c r="IG576" s="114"/>
      <c r="IH576" s="114"/>
      <c r="II576" s="114"/>
      <c r="IJ576" s="114"/>
      <c r="IK576" s="114"/>
      <c r="IL576" s="114"/>
      <c r="IM576" s="114"/>
      <c r="IN576" s="114"/>
      <c r="IO576" s="114"/>
      <c r="IP576" s="114"/>
      <c r="IQ576" s="114"/>
      <c r="IR576" s="114"/>
      <c r="IS576" s="114"/>
      <c r="IT576" s="114"/>
      <c r="IU576" s="114"/>
      <c r="IV576" s="114"/>
      <c r="IW576" s="114"/>
      <c r="IX576" s="114"/>
      <c r="IY576" s="114"/>
      <c r="IZ576" s="114"/>
      <c r="JA576" s="114"/>
      <c r="JB576" s="114"/>
      <c r="JC576" s="114"/>
      <c r="JD576" s="114"/>
      <c r="JE576" s="114"/>
      <c r="JF576" s="114"/>
      <c r="JG576" s="114"/>
      <c r="JH576" s="114"/>
      <c r="JI576" s="114"/>
      <c r="JJ576" s="114"/>
      <c r="JK576" s="114"/>
      <c r="JL576" s="114"/>
      <c r="JM576" s="114"/>
      <c r="JN576" s="114"/>
      <c r="JO576" s="114"/>
      <c r="JP576" s="114"/>
      <c r="JQ576" s="114"/>
      <c r="JR576" s="114"/>
      <c r="JS576" s="114"/>
      <c r="JT576" s="114"/>
      <c r="JU576" s="114"/>
      <c r="JV576" s="114"/>
      <c r="JW576" s="114"/>
      <c r="JX576" s="114"/>
      <c r="JY576" s="114"/>
      <c r="JZ576" s="114"/>
      <c r="KA576" s="114"/>
      <c r="KB576" s="114"/>
      <c r="KC576" s="114"/>
      <c r="KD576" s="114"/>
      <c r="KE576" s="114"/>
      <c r="KF576" s="114"/>
      <c r="KG576" s="114"/>
      <c r="KH576" s="114"/>
      <c r="KI576" s="114"/>
      <c r="KJ576" s="114"/>
      <c r="KK576" s="114"/>
      <c r="KL576" s="114"/>
      <c r="KM576" s="114"/>
      <c r="KN576" s="114"/>
      <c r="KO576" s="114"/>
      <c r="KP576" s="114"/>
      <c r="KQ576" s="114"/>
      <c r="KR576" s="114"/>
      <c r="KS576" s="114"/>
      <c r="KT576" s="114"/>
      <c r="KU576" s="114"/>
      <c r="KV576" s="114"/>
      <c r="KW576" s="114"/>
      <c r="KX576" s="114"/>
      <c r="KY576" s="114"/>
      <c r="KZ576" s="114"/>
      <c r="LA576" s="114"/>
      <c r="LB576" s="114"/>
      <c r="LC576" s="114"/>
    </row>
    <row r="577" spans="1:315" s="139" customFormat="1" ht="25" customHeight="1">
      <c r="A577" s="137"/>
      <c r="B577" s="170"/>
      <c r="C577" s="171"/>
      <c r="D577" s="172"/>
      <c r="E577" s="173"/>
      <c r="F577" s="173"/>
      <c r="G577" s="173"/>
      <c r="H577" s="174"/>
      <c r="I577" s="137"/>
      <c r="J577" s="175" t="str">
        <f t="shared" si="22"/>
        <v/>
      </c>
      <c r="K577" s="176"/>
      <c r="L577" s="177" t="str">
        <f t="shared" si="23"/>
        <v/>
      </c>
      <c r="M577" s="176"/>
      <c r="N577" s="177" t="str">
        <f t="shared" si="24"/>
        <v/>
      </c>
      <c r="O577" s="176"/>
      <c r="P577" s="177" t="str">
        <f t="shared" si="25"/>
        <v/>
      </c>
      <c r="Q577" s="178"/>
      <c r="R577" s="137"/>
      <c r="S577" s="175" t="str">
        <f t="shared" si="26"/>
        <v/>
      </c>
      <c r="T577" s="176"/>
      <c r="U577" s="177" t="str">
        <f t="shared" si="27"/>
        <v/>
      </c>
      <c r="V577" s="176"/>
      <c r="W577" s="177" t="str">
        <f t="shared" si="28"/>
        <v/>
      </c>
      <c r="X577" s="176"/>
      <c r="Y577" s="179" t="str">
        <f t="shared" si="29"/>
        <v/>
      </c>
      <c r="Z577" s="180"/>
      <c r="AA577" s="137"/>
      <c r="AB577" s="181"/>
      <c r="AC577" s="182" t="str">
        <f t="shared" si="20"/>
        <v/>
      </c>
      <c r="AD577" s="183" t="str">
        <f t="shared" si="21"/>
        <v/>
      </c>
      <c r="AE577" s="184"/>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7"/>
      <c r="BE577" s="137"/>
      <c r="BF577" s="137"/>
      <c r="BG577" s="137"/>
      <c r="BH577" s="137"/>
      <c r="BI577" s="137"/>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c r="FH577" s="114"/>
      <c r="FI577" s="114"/>
      <c r="FJ577" s="114"/>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c r="HD577" s="114"/>
      <c r="HE577" s="114"/>
      <c r="HF577" s="114"/>
      <c r="HG577" s="114"/>
      <c r="HH577" s="114"/>
      <c r="HI577" s="114"/>
      <c r="HJ577" s="114"/>
      <c r="HK577" s="114"/>
      <c r="HL577" s="114"/>
      <c r="HM577" s="114"/>
      <c r="HN577" s="114"/>
      <c r="HO577" s="114"/>
      <c r="HP577" s="114"/>
      <c r="HQ577" s="114"/>
      <c r="HR577" s="114"/>
      <c r="HS577" s="114"/>
      <c r="HT577" s="114"/>
      <c r="HU577" s="114"/>
      <c r="HV577" s="114"/>
      <c r="HW577" s="114"/>
      <c r="HX577" s="114"/>
      <c r="HY577" s="114"/>
      <c r="HZ577" s="114"/>
      <c r="IA577" s="114"/>
      <c r="IB577" s="114"/>
      <c r="IC577" s="114"/>
      <c r="ID577" s="114"/>
      <c r="IE577" s="114"/>
      <c r="IF577" s="114"/>
      <c r="IG577" s="114"/>
      <c r="IH577" s="114"/>
      <c r="II577" s="114"/>
      <c r="IJ577" s="114"/>
      <c r="IK577" s="114"/>
      <c r="IL577" s="114"/>
      <c r="IM577" s="114"/>
      <c r="IN577" s="114"/>
      <c r="IO577" s="114"/>
      <c r="IP577" s="114"/>
      <c r="IQ577" s="114"/>
      <c r="IR577" s="114"/>
      <c r="IS577" s="114"/>
      <c r="IT577" s="114"/>
      <c r="IU577" s="114"/>
      <c r="IV577" s="114"/>
      <c r="IW577" s="114"/>
      <c r="IX577" s="114"/>
      <c r="IY577" s="114"/>
      <c r="IZ577" s="114"/>
      <c r="JA577" s="114"/>
      <c r="JB577" s="114"/>
      <c r="JC577" s="114"/>
      <c r="JD577" s="114"/>
      <c r="JE577" s="114"/>
      <c r="JF577" s="114"/>
      <c r="JG577" s="114"/>
      <c r="JH577" s="114"/>
      <c r="JI577" s="114"/>
      <c r="JJ577" s="114"/>
      <c r="JK577" s="114"/>
      <c r="JL577" s="114"/>
      <c r="JM577" s="114"/>
      <c r="JN577" s="114"/>
      <c r="JO577" s="114"/>
      <c r="JP577" s="114"/>
      <c r="JQ577" s="114"/>
      <c r="JR577" s="114"/>
      <c r="JS577" s="114"/>
      <c r="JT577" s="114"/>
      <c r="JU577" s="114"/>
      <c r="JV577" s="114"/>
      <c r="JW577" s="114"/>
      <c r="JX577" s="114"/>
      <c r="JY577" s="114"/>
      <c r="JZ577" s="114"/>
      <c r="KA577" s="114"/>
      <c r="KB577" s="114"/>
      <c r="KC577" s="114"/>
      <c r="KD577" s="114"/>
      <c r="KE577" s="114"/>
      <c r="KF577" s="114"/>
      <c r="KG577" s="114"/>
      <c r="KH577" s="114"/>
      <c r="KI577" s="114"/>
      <c r="KJ577" s="114"/>
      <c r="KK577" s="114"/>
      <c r="KL577" s="114"/>
      <c r="KM577" s="114"/>
      <c r="KN577" s="114"/>
      <c r="KO577" s="114"/>
      <c r="KP577" s="114"/>
      <c r="KQ577" s="114"/>
      <c r="KR577" s="114"/>
      <c r="KS577" s="114"/>
      <c r="KT577" s="114"/>
      <c r="KU577" s="114"/>
      <c r="KV577" s="114"/>
      <c r="KW577" s="114"/>
      <c r="KX577" s="114"/>
      <c r="KY577" s="114"/>
      <c r="KZ577" s="114"/>
      <c r="LA577" s="114"/>
      <c r="LB577" s="114"/>
      <c r="LC577" s="114"/>
    </row>
    <row r="578" spans="1:315" s="139" customFormat="1" ht="25" customHeight="1">
      <c r="A578" s="137"/>
      <c r="B578" s="170"/>
      <c r="C578" s="171"/>
      <c r="D578" s="172"/>
      <c r="E578" s="173"/>
      <c r="F578" s="173"/>
      <c r="G578" s="173"/>
      <c r="H578" s="174"/>
      <c r="I578" s="137"/>
      <c r="J578" s="175" t="str">
        <f t="shared" si="22"/>
        <v/>
      </c>
      <c r="K578" s="176"/>
      <c r="L578" s="177" t="str">
        <f t="shared" si="23"/>
        <v/>
      </c>
      <c r="M578" s="176"/>
      <c r="N578" s="177" t="str">
        <f t="shared" si="24"/>
        <v/>
      </c>
      <c r="O578" s="176"/>
      <c r="P578" s="177" t="str">
        <f t="shared" si="25"/>
        <v/>
      </c>
      <c r="Q578" s="178"/>
      <c r="R578" s="137"/>
      <c r="S578" s="175" t="str">
        <f t="shared" si="26"/>
        <v/>
      </c>
      <c r="T578" s="176"/>
      <c r="U578" s="177" t="str">
        <f t="shared" si="27"/>
        <v/>
      </c>
      <c r="V578" s="176"/>
      <c r="W578" s="177" t="str">
        <f t="shared" si="28"/>
        <v/>
      </c>
      <c r="X578" s="176"/>
      <c r="Y578" s="179" t="str">
        <f t="shared" si="29"/>
        <v/>
      </c>
      <c r="Z578" s="180"/>
      <c r="AA578" s="137"/>
      <c r="AB578" s="181"/>
      <c r="AC578" s="182" t="str">
        <f t="shared" si="20"/>
        <v/>
      </c>
      <c r="AD578" s="183" t="str">
        <f t="shared" si="21"/>
        <v/>
      </c>
      <c r="AE578" s="184"/>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7"/>
      <c r="BE578" s="137"/>
      <c r="BF578" s="137"/>
      <c r="BG578" s="137"/>
      <c r="BH578" s="137"/>
      <c r="BI578" s="137"/>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c r="FH578" s="114"/>
      <c r="FI578" s="114"/>
      <c r="FJ578" s="114"/>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c r="IC578" s="114"/>
      <c r="ID578" s="114"/>
      <c r="IE578" s="114"/>
      <c r="IF578" s="114"/>
      <c r="IG578" s="114"/>
      <c r="IH578" s="114"/>
      <c r="II578" s="114"/>
      <c r="IJ578" s="114"/>
      <c r="IK578" s="114"/>
      <c r="IL578" s="114"/>
      <c r="IM578" s="114"/>
      <c r="IN578" s="114"/>
      <c r="IO578" s="114"/>
      <c r="IP578" s="114"/>
      <c r="IQ578" s="114"/>
      <c r="IR578" s="114"/>
      <c r="IS578" s="114"/>
      <c r="IT578" s="114"/>
      <c r="IU578" s="114"/>
      <c r="IV578" s="114"/>
      <c r="IW578" s="114"/>
      <c r="IX578" s="114"/>
      <c r="IY578" s="114"/>
      <c r="IZ578" s="114"/>
      <c r="JA578" s="114"/>
      <c r="JB578" s="114"/>
      <c r="JC578" s="114"/>
      <c r="JD578" s="114"/>
      <c r="JE578" s="114"/>
      <c r="JF578" s="114"/>
      <c r="JG578" s="114"/>
      <c r="JH578" s="114"/>
      <c r="JI578" s="114"/>
      <c r="JJ578" s="114"/>
      <c r="JK578" s="114"/>
      <c r="JL578" s="114"/>
      <c r="JM578" s="114"/>
      <c r="JN578" s="114"/>
      <c r="JO578" s="114"/>
      <c r="JP578" s="114"/>
      <c r="JQ578" s="114"/>
      <c r="JR578" s="114"/>
      <c r="JS578" s="114"/>
      <c r="JT578" s="114"/>
      <c r="JU578" s="114"/>
      <c r="JV578" s="114"/>
      <c r="JW578" s="114"/>
      <c r="JX578" s="114"/>
      <c r="JY578" s="114"/>
      <c r="JZ578" s="114"/>
      <c r="KA578" s="114"/>
      <c r="KB578" s="114"/>
      <c r="KC578" s="114"/>
      <c r="KD578" s="114"/>
      <c r="KE578" s="114"/>
      <c r="KF578" s="114"/>
      <c r="KG578" s="114"/>
      <c r="KH578" s="114"/>
      <c r="KI578" s="114"/>
      <c r="KJ578" s="114"/>
      <c r="KK578" s="114"/>
      <c r="KL578" s="114"/>
      <c r="KM578" s="114"/>
      <c r="KN578" s="114"/>
      <c r="KO578" s="114"/>
      <c r="KP578" s="114"/>
      <c r="KQ578" s="114"/>
      <c r="KR578" s="114"/>
      <c r="KS578" s="114"/>
      <c r="KT578" s="114"/>
      <c r="KU578" s="114"/>
      <c r="KV578" s="114"/>
      <c r="KW578" s="114"/>
      <c r="KX578" s="114"/>
      <c r="KY578" s="114"/>
      <c r="KZ578" s="114"/>
      <c r="LA578" s="114"/>
      <c r="LB578" s="114"/>
      <c r="LC578" s="114"/>
    </row>
    <row r="579" spans="1:315" s="139" customFormat="1" ht="25" customHeight="1">
      <c r="A579" s="137"/>
      <c r="B579" s="170"/>
      <c r="C579" s="171"/>
      <c r="D579" s="172"/>
      <c r="E579" s="173"/>
      <c r="F579" s="173"/>
      <c r="G579" s="173"/>
      <c r="H579" s="174"/>
      <c r="I579" s="137"/>
      <c r="J579" s="175" t="str">
        <f t="shared" si="22"/>
        <v/>
      </c>
      <c r="K579" s="176"/>
      <c r="L579" s="177" t="str">
        <f t="shared" si="23"/>
        <v/>
      </c>
      <c r="M579" s="176"/>
      <c r="N579" s="177" t="str">
        <f t="shared" si="24"/>
        <v/>
      </c>
      <c r="O579" s="176"/>
      <c r="P579" s="177" t="str">
        <f t="shared" si="25"/>
        <v/>
      </c>
      <c r="Q579" s="178"/>
      <c r="R579" s="137"/>
      <c r="S579" s="175" t="str">
        <f t="shared" si="26"/>
        <v/>
      </c>
      <c r="T579" s="176"/>
      <c r="U579" s="177" t="str">
        <f t="shared" si="27"/>
        <v/>
      </c>
      <c r="V579" s="176"/>
      <c r="W579" s="177" t="str">
        <f t="shared" si="28"/>
        <v/>
      </c>
      <c r="X579" s="176"/>
      <c r="Y579" s="179" t="str">
        <f t="shared" si="29"/>
        <v/>
      </c>
      <c r="Z579" s="180"/>
      <c r="AA579" s="137"/>
      <c r="AB579" s="181"/>
      <c r="AC579" s="182" t="str">
        <f t="shared" si="20"/>
        <v/>
      </c>
      <c r="AD579" s="183" t="str">
        <f t="shared" si="21"/>
        <v/>
      </c>
      <c r="AE579" s="184"/>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7"/>
      <c r="BG579" s="137"/>
      <c r="BH579" s="137"/>
      <c r="BI579" s="137"/>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c r="EV579" s="114"/>
      <c r="EW579" s="114"/>
      <c r="EX579" s="114"/>
      <c r="EY579" s="114"/>
      <c r="EZ579" s="114"/>
      <c r="FA579" s="114"/>
      <c r="FB579" s="114"/>
      <c r="FC579" s="114"/>
      <c r="FD579" s="114"/>
      <c r="FE579" s="114"/>
      <c r="FF579" s="114"/>
      <c r="FG579" s="114"/>
      <c r="FH579" s="114"/>
      <c r="FI579" s="114"/>
      <c r="FJ579" s="114"/>
      <c r="FK579" s="114"/>
      <c r="FL579" s="114"/>
      <c r="FM579" s="114"/>
      <c r="FN579" s="114"/>
      <c r="FO579" s="114"/>
      <c r="FP579" s="114"/>
      <c r="FQ579" s="114"/>
      <c r="FR579" s="114"/>
      <c r="FS579" s="114"/>
      <c r="FT579" s="114"/>
      <c r="FU579" s="114"/>
      <c r="FV579" s="114"/>
      <c r="FW579" s="114"/>
      <c r="FX579" s="114"/>
      <c r="FY579" s="114"/>
      <c r="FZ579" s="114"/>
      <c r="GA579" s="114"/>
      <c r="GB579" s="114"/>
      <c r="GC579" s="114"/>
      <c r="GD579" s="114"/>
      <c r="GE579" s="114"/>
      <c r="GF579" s="114"/>
      <c r="GG579" s="114"/>
      <c r="GH579" s="114"/>
      <c r="GI579" s="114"/>
      <c r="GJ579" s="114"/>
      <c r="GK579" s="114"/>
      <c r="GL579" s="114"/>
      <c r="GM579" s="114"/>
      <c r="GN579" s="114"/>
      <c r="GO579" s="114"/>
      <c r="GP579" s="114"/>
      <c r="GQ579" s="114"/>
      <c r="GR579" s="114"/>
      <c r="GS579" s="114"/>
      <c r="GT579" s="114"/>
      <c r="GU579" s="114"/>
      <c r="GV579" s="114"/>
      <c r="GW579" s="114"/>
      <c r="GX579" s="114"/>
      <c r="GY579" s="114"/>
      <c r="GZ579" s="114"/>
      <c r="HA579" s="114"/>
      <c r="HB579" s="114"/>
      <c r="HC579" s="114"/>
      <c r="HD579" s="114"/>
      <c r="HE579" s="114"/>
      <c r="HF579" s="114"/>
      <c r="HG579" s="114"/>
      <c r="HH579" s="114"/>
      <c r="HI579" s="114"/>
      <c r="HJ579" s="114"/>
      <c r="HK579" s="114"/>
      <c r="HL579" s="114"/>
      <c r="HM579" s="114"/>
      <c r="HN579" s="114"/>
      <c r="HO579" s="114"/>
      <c r="HP579" s="114"/>
      <c r="HQ579" s="114"/>
      <c r="HR579" s="114"/>
      <c r="HS579" s="114"/>
      <c r="HT579" s="114"/>
      <c r="HU579" s="114"/>
      <c r="HV579" s="114"/>
      <c r="HW579" s="114"/>
      <c r="HX579" s="114"/>
      <c r="HY579" s="114"/>
      <c r="HZ579" s="114"/>
      <c r="IA579" s="114"/>
      <c r="IB579" s="114"/>
      <c r="IC579" s="114"/>
      <c r="ID579" s="114"/>
      <c r="IE579" s="114"/>
      <c r="IF579" s="114"/>
      <c r="IG579" s="114"/>
      <c r="IH579" s="114"/>
      <c r="II579" s="114"/>
      <c r="IJ579" s="114"/>
      <c r="IK579" s="114"/>
      <c r="IL579" s="114"/>
      <c r="IM579" s="114"/>
      <c r="IN579" s="114"/>
      <c r="IO579" s="114"/>
      <c r="IP579" s="114"/>
      <c r="IQ579" s="114"/>
      <c r="IR579" s="114"/>
      <c r="IS579" s="114"/>
      <c r="IT579" s="114"/>
      <c r="IU579" s="114"/>
      <c r="IV579" s="114"/>
      <c r="IW579" s="114"/>
      <c r="IX579" s="114"/>
      <c r="IY579" s="114"/>
      <c r="IZ579" s="114"/>
      <c r="JA579" s="114"/>
      <c r="JB579" s="114"/>
      <c r="JC579" s="114"/>
      <c r="JD579" s="114"/>
      <c r="JE579" s="114"/>
      <c r="JF579" s="114"/>
      <c r="JG579" s="114"/>
      <c r="JH579" s="114"/>
      <c r="JI579" s="114"/>
      <c r="JJ579" s="114"/>
      <c r="JK579" s="114"/>
      <c r="JL579" s="114"/>
      <c r="JM579" s="114"/>
      <c r="JN579" s="114"/>
      <c r="JO579" s="114"/>
      <c r="JP579" s="114"/>
      <c r="JQ579" s="114"/>
      <c r="JR579" s="114"/>
      <c r="JS579" s="114"/>
      <c r="JT579" s="114"/>
      <c r="JU579" s="114"/>
      <c r="JV579" s="114"/>
      <c r="JW579" s="114"/>
      <c r="JX579" s="114"/>
      <c r="JY579" s="114"/>
      <c r="JZ579" s="114"/>
      <c r="KA579" s="114"/>
      <c r="KB579" s="114"/>
      <c r="KC579" s="114"/>
      <c r="KD579" s="114"/>
      <c r="KE579" s="114"/>
      <c r="KF579" s="114"/>
      <c r="KG579" s="114"/>
      <c r="KH579" s="114"/>
      <c r="KI579" s="114"/>
      <c r="KJ579" s="114"/>
      <c r="KK579" s="114"/>
      <c r="KL579" s="114"/>
      <c r="KM579" s="114"/>
      <c r="KN579" s="114"/>
      <c r="KO579" s="114"/>
      <c r="KP579" s="114"/>
      <c r="KQ579" s="114"/>
      <c r="KR579" s="114"/>
      <c r="KS579" s="114"/>
      <c r="KT579" s="114"/>
      <c r="KU579" s="114"/>
      <c r="KV579" s="114"/>
      <c r="KW579" s="114"/>
      <c r="KX579" s="114"/>
      <c r="KY579" s="114"/>
      <c r="KZ579" s="114"/>
      <c r="LA579" s="114"/>
      <c r="LB579" s="114"/>
      <c r="LC579" s="114"/>
    </row>
    <row r="580" spans="1:315" s="139" customFormat="1" ht="25" customHeight="1">
      <c r="A580" s="137"/>
      <c r="B580" s="170"/>
      <c r="C580" s="171"/>
      <c r="D580" s="172"/>
      <c r="E580" s="173"/>
      <c r="F580" s="173"/>
      <c r="G580" s="173"/>
      <c r="H580" s="174"/>
      <c r="I580" s="137"/>
      <c r="J580" s="175" t="str">
        <f t="shared" si="22"/>
        <v/>
      </c>
      <c r="K580" s="176"/>
      <c r="L580" s="177" t="str">
        <f t="shared" si="23"/>
        <v/>
      </c>
      <c r="M580" s="176"/>
      <c r="N580" s="177" t="str">
        <f t="shared" si="24"/>
        <v/>
      </c>
      <c r="O580" s="176"/>
      <c r="P580" s="177" t="str">
        <f t="shared" si="25"/>
        <v/>
      </c>
      <c r="Q580" s="178"/>
      <c r="R580" s="137"/>
      <c r="S580" s="175" t="str">
        <f t="shared" si="26"/>
        <v/>
      </c>
      <c r="T580" s="176"/>
      <c r="U580" s="177" t="str">
        <f t="shared" si="27"/>
        <v/>
      </c>
      <c r="V580" s="176"/>
      <c r="W580" s="177" t="str">
        <f t="shared" si="28"/>
        <v/>
      </c>
      <c r="X580" s="176"/>
      <c r="Y580" s="179" t="str">
        <f t="shared" si="29"/>
        <v/>
      </c>
      <c r="Z580" s="180"/>
      <c r="AA580" s="137"/>
      <c r="AB580" s="181"/>
      <c r="AC580" s="182" t="str">
        <f t="shared" si="20"/>
        <v/>
      </c>
      <c r="AD580" s="183" t="str">
        <f t="shared" si="21"/>
        <v/>
      </c>
      <c r="AE580" s="184"/>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c r="BG580" s="137"/>
      <c r="BH580" s="137"/>
      <c r="BI580" s="137"/>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c r="FH580" s="114"/>
      <c r="FI580" s="114"/>
      <c r="FJ580" s="114"/>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c r="IC580" s="114"/>
      <c r="ID580" s="114"/>
      <c r="IE580" s="114"/>
      <c r="IF580" s="114"/>
      <c r="IG580" s="114"/>
      <c r="IH580" s="114"/>
      <c r="II580" s="114"/>
      <c r="IJ580" s="114"/>
      <c r="IK580" s="114"/>
      <c r="IL580" s="114"/>
      <c r="IM580" s="114"/>
      <c r="IN580" s="114"/>
      <c r="IO580" s="114"/>
      <c r="IP580" s="114"/>
      <c r="IQ580" s="114"/>
      <c r="IR580" s="114"/>
      <c r="IS580" s="114"/>
      <c r="IT580" s="114"/>
      <c r="IU580" s="114"/>
      <c r="IV580" s="114"/>
      <c r="IW580" s="114"/>
      <c r="IX580" s="114"/>
      <c r="IY580" s="114"/>
      <c r="IZ580" s="114"/>
      <c r="JA580" s="114"/>
      <c r="JB580" s="114"/>
      <c r="JC580" s="114"/>
      <c r="JD580" s="114"/>
      <c r="JE580" s="114"/>
      <c r="JF580" s="114"/>
      <c r="JG580" s="114"/>
      <c r="JH580" s="114"/>
      <c r="JI580" s="114"/>
      <c r="JJ580" s="114"/>
      <c r="JK580" s="114"/>
      <c r="JL580" s="114"/>
      <c r="JM580" s="114"/>
      <c r="JN580" s="114"/>
      <c r="JO580" s="114"/>
      <c r="JP580" s="114"/>
      <c r="JQ580" s="114"/>
      <c r="JR580" s="114"/>
      <c r="JS580" s="114"/>
      <c r="JT580" s="114"/>
      <c r="JU580" s="114"/>
      <c r="JV580" s="114"/>
      <c r="JW580" s="114"/>
      <c r="JX580" s="114"/>
      <c r="JY580" s="114"/>
      <c r="JZ580" s="114"/>
      <c r="KA580" s="114"/>
      <c r="KB580" s="114"/>
      <c r="KC580" s="114"/>
      <c r="KD580" s="114"/>
      <c r="KE580" s="114"/>
      <c r="KF580" s="114"/>
      <c r="KG580" s="114"/>
      <c r="KH580" s="114"/>
      <c r="KI580" s="114"/>
      <c r="KJ580" s="114"/>
      <c r="KK580" s="114"/>
      <c r="KL580" s="114"/>
      <c r="KM580" s="114"/>
      <c r="KN580" s="114"/>
      <c r="KO580" s="114"/>
      <c r="KP580" s="114"/>
      <c r="KQ580" s="114"/>
      <c r="KR580" s="114"/>
      <c r="KS580" s="114"/>
      <c r="KT580" s="114"/>
      <c r="KU580" s="114"/>
      <c r="KV580" s="114"/>
      <c r="KW580" s="114"/>
      <c r="KX580" s="114"/>
      <c r="KY580" s="114"/>
      <c r="KZ580" s="114"/>
      <c r="LA580" s="114"/>
      <c r="LB580" s="114"/>
      <c r="LC580" s="114"/>
    </row>
    <row r="581" spans="1:315" s="139" customFormat="1" ht="25" customHeight="1">
      <c r="A581" s="137"/>
      <c r="B581" s="170"/>
      <c r="C581" s="171"/>
      <c r="D581" s="172"/>
      <c r="E581" s="173"/>
      <c r="F581" s="173"/>
      <c r="G581" s="173"/>
      <c r="H581" s="174"/>
      <c r="I581" s="137"/>
      <c r="J581" s="175" t="str">
        <f t="shared" si="22"/>
        <v/>
      </c>
      <c r="K581" s="176"/>
      <c r="L581" s="177" t="str">
        <f t="shared" si="23"/>
        <v/>
      </c>
      <c r="M581" s="176"/>
      <c r="N581" s="177" t="str">
        <f t="shared" si="24"/>
        <v/>
      </c>
      <c r="O581" s="176"/>
      <c r="P581" s="177" t="str">
        <f t="shared" si="25"/>
        <v/>
      </c>
      <c r="Q581" s="178"/>
      <c r="R581" s="137"/>
      <c r="S581" s="175" t="str">
        <f t="shared" si="26"/>
        <v/>
      </c>
      <c r="T581" s="176"/>
      <c r="U581" s="177" t="str">
        <f t="shared" si="27"/>
        <v/>
      </c>
      <c r="V581" s="176"/>
      <c r="W581" s="177" t="str">
        <f t="shared" si="28"/>
        <v/>
      </c>
      <c r="X581" s="176"/>
      <c r="Y581" s="179" t="str">
        <f t="shared" si="29"/>
        <v/>
      </c>
      <c r="Z581" s="180"/>
      <c r="AA581" s="137"/>
      <c r="AB581" s="181"/>
      <c r="AC581" s="182" t="str">
        <f t="shared" si="20"/>
        <v/>
      </c>
      <c r="AD581" s="183" t="str">
        <f t="shared" si="21"/>
        <v/>
      </c>
      <c r="AE581" s="184"/>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c r="BG581" s="137"/>
      <c r="BH581" s="137"/>
      <c r="BI581" s="137"/>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c r="EV581" s="114"/>
      <c r="EW581" s="114"/>
      <c r="EX581" s="114"/>
      <c r="EY581" s="114"/>
      <c r="EZ581" s="114"/>
      <c r="FA581" s="114"/>
      <c r="FB581" s="114"/>
      <c r="FC581" s="114"/>
      <c r="FD581" s="114"/>
      <c r="FE581" s="114"/>
      <c r="FF581" s="114"/>
      <c r="FG581" s="114"/>
      <c r="FH581" s="114"/>
      <c r="FI581" s="114"/>
      <c r="FJ581" s="114"/>
      <c r="FK581" s="114"/>
      <c r="FL581" s="114"/>
      <c r="FM581" s="114"/>
      <c r="FN581" s="114"/>
      <c r="FO581" s="114"/>
      <c r="FP581" s="114"/>
      <c r="FQ581" s="114"/>
      <c r="FR581" s="114"/>
      <c r="FS581" s="114"/>
      <c r="FT581" s="114"/>
      <c r="FU581" s="114"/>
      <c r="FV581" s="114"/>
      <c r="FW581" s="114"/>
      <c r="FX581" s="114"/>
      <c r="FY581" s="114"/>
      <c r="FZ581" s="114"/>
      <c r="GA581" s="114"/>
      <c r="GB581" s="114"/>
      <c r="GC581" s="114"/>
      <c r="GD581" s="114"/>
      <c r="GE581" s="114"/>
      <c r="GF581" s="114"/>
      <c r="GG581" s="114"/>
      <c r="GH581" s="114"/>
      <c r="GI581" s="114"/>
      <c r="GJ581" s="114"/>
      <c r="GK581" s="114"/>
      <c r="GL581" s="114"/>
      <c r="GM581" s="114"/>
      <c r="GN581" s="114"/>
      <c r="GO581" s="114"/>
      <c r="GP581" s="114"/>
      <c r="GQ581" s="114"/>
      <c r="GR581" s="114"/>
      <c r="GS581" s="114"/>
      <c r="GT581" s="114"/>
      <c r="GU581" s="114"/>
      <c r="GV581" s="114"/>
      <c r="GW581" s="114"/>
      <c r="GX581" s="114"/>
      <c r="GY581" s="114"/>
      <c r="GZ581" s="114"/>
      <c r="HA581" s="114"/>
      <c r="HB581" s="114"/>
      <c r="HC581" s="114"/>
      <c r="HD581" s="114"/>
      <c r="HE581" s="114"/>
      <c r="HF581" s="114"/>
      <c r="HG581" s="114"/>
      <c r="HH581" s="114"/>
      <c r="HI581" s="114"/>
      <c r="HJ581" s="114"/>
      <c r="HK581" s="114"/>
      <c r="HL581" s="114"/>
      <c r="HM581" s="114"/>
      <c r="HN581" s="114"/>
      <c r="HO581" s="114"/>
      <c r="HP581" s="114"/>
      <c r="HQ581" s="114"/>
      <c r="HR581" s="114"/>
      <c r="HS581" s="114"/>
      <c r="HT581" s="114"/>
      <c r="HU581" s="114"/>
      <c r="HV581" s="114"/>
      <c r="HW581" s="114"/>
      <c r="HX581" s="114"/>
      <c r="HY581" s="114"/>
      <c r="HZ581" s="114"/>
      <c r="IA581" s="114"/>
      <c r="IB581" s="114"/>
      <c r="IC581" s="114"/>
      <c r="ID581" s="114"/>
      <c r="IE581" s="114"/>
      <c r="IF581" s="114"/>
      <c r="IG581" s="114"/>
      <c r="IH581" s="114"/>
      <c r="II581" s="114"/>
      <c r="IJ581" s="114"/>
      <c r="IK581" s="114"/>
      <c r="IL581" s="114"/>
      <c r="IM581" s="114"/>
      <c r="IN581" s="114"/>
      <c r="IO581" s="114"/>
      <c r="IP581" s="114"/>
      <c r="IQ581" s="114"/>
      <c r="IR581" s="114"/>
      <c r="IS581" s="114"/>
      <c r="IT581" s="114"/>
      <c r="IU581" s="114"/>
      <c r="IV581" s="114"/>
      <c r="IW581" s="114"/>
      <c r="IX581" s="114"/>
      <c r="IY581" s="114"/>
      <c r="IZ581" s="114"/>
      <c r="JA581" s="114"/>
      <c r="JB581" s="114"/>
      <c r="JC581" s="114"/>
      <c r="JD581" s="114"/>
      <c r="JE581" s="114"/>
      <c r="JF581" s="114"/>
      <c r="JG581" s="114"/>
      <c r="JH581" s="114"/>
      <c r="JI581" s="114"/>
      <c r="JJ581" s="114"/>
      <c r="JK581" s="114"/>
      <c r="JL581" s="114"/>
      <c r="JM581" s="114"/>
      <c r="JN581" s="114"/>
      <c r="JO581" s="114"/>
      <c r="JP581" s="114"/>
      <c r="JQ581" s="114"/>
      <c r="JR581" s="114"/>
      <c r="JS581" s="114"/>
      <c r="JT581" s="114"/>
      <c r="JU581" s="114"/>
      <c r="JV581" s="114"/>
      <c r="JW581" s="114"/>
      <c r="JX581" s="114"/>
      <c r="JY581" s="114"/>
      <c r="JZ581" s="114"/>
      <c r="KA581" s="114"/>
      <c r="KB581" s="114"/>
      <c r="KC581" s="114"/>
      <c r="KD581" s="114"/>
      <c r="KE581" s="114"/>
      <c r="KF581" s="114"/>
      <c r="KG581" s="114"/>
      <c r="KH581" s="114"/>
      <c r="KI581" s="114"/>
      <c r="KJ581" s="114"/>
      <c r="KK581" s="114"/>
      <c r="KL581" s="114"/>
      <c r="KM581" s="114"/>
      <c r="KN581" s="114"/>
      <c r="KO581" s="114"/>
      <c r="KP581" s="114"/>
      <c r="KQ581" s="114"/>
      <c r="KR581" s="114"/>
      <c r="KS581" s="114"/>
      <c r="KT581" s="114"/>
      <c r="KU581" s="114"/>
      <c r="KV581" s="114"/>
      <c r="KW581" s="114"/>
      <c r="KX581" s="114"/>
      <c r="KY581" s="114"/>
      <c r="KZ581" s="114"/>
      <c r="LA581" s="114"/>
      <c r="LB581" s="114"/>
      <c r="LC581" s="114"/>
    </row>
    <row r="582" spans="1:315" s="139" customFormat="1" ht="25" customHeight="1">
      <c r="A582" s="137"/>
      <c r="B582" s="170"/>
      <c r="C582" s="171"/>
      <c r="D582" s="172"/>
      <c r="E582" s="173"/>
      <c r="F582" s="173"/>
      <c r="G582" s="173"/>
      <c r="H582" s="174"/>
      <c r="I582" s="137"/>
      <c r="J582" s="175" t="str">
        <f t="shared" si="22"/>
        <v/>
      </c>
      <c r="K582" s="176"/>
      <c r="L582" s="177" t="str">
        <f t="shared" si="23"/>
        <v/>
      </c>
      <c r="M582" s="176"/>
      <c r="N582" s="177" t="str">
        <f t="shared" si="24"/>
        <v/>
      </c>
      <c r="O582" s="176"/>
      <c r="P582" s="177" t="str">
        <f t="shared" si="25"/>
        <v/>
      </c>
      <c r="Q582" s="178"/>
      <c r="R582" s="137"/>
      <c r="S582" s="175" t="str">
        <f t="shared" si="26"/>
        <v/>
      </c>
      <c r="T582" s="176"/>
      <c r="U582" s="177" t="str">
        <f t="shared" si="27"/>
        <v/>
      </c>
      <c r="V582" s="176"/>
      <c r="W582" s="177" t="str">
        <f t="shared" si="28"/>
        <v/>
      </c>
      <c r="X582" s="176"/>
      <c r="Y582" s="179" t="str">
        <f t="shared" si="29"/>
        <v/>
      </c>
      <c r="Z582" s="180"/>
      <c r="AA582" s="137"/>
      <c r="AB582" s="181"/>
      <c r="AC582" s="182" t="str">
        <f t="shared" si="20"/>
        <v/>
      </c>
      <c r="AD582" s="183" t="str">
        <f t="shared" si="21"/>
        <v/>
      </c>
      <c r="AE582" s="184"/>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c r="BG582" s="137"/>
      <c r="BH582" s="137"/>
      <c r="BI582" s="137"/>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c r="EV582" s="114"/>
      <c r="EW582" s="114"/>
      <c r="EX582" s="114"/>
      <c r="EY582" s="114"/>
      <c r="EZ582" s="114"/>
      <c r="FA582" s="114"/>
      <c r="FB582" s="114"/>
      <c r="FC582" s="114"/>
      <c r="FD582" s="114"/>
      <c r="FE582" s="114"/>
      <c r="FF582" s="114"/>
      <c r="FG582" s="114"/>
      <c r="FH582" s="114"/>
      <c r="FI582" s="114"/>
      <c r="FJ582" s="114"/>
      <c r="FK582" s="114"/>
      <c r="FL582" s="114"/>
      <c r="FM582" s="114"/>
      <c r="FN582" s="114"/>
      <c r="FO582" s="114"/>
      <c r="FP582" s="114"/>
      <c r="FQ582" s="114"/>
      <c r="FR582" s="114"/>
      <c r="FS582" s="114"/>
      <c r="FT582" s="114"/>
      <c r="FU582" s="114"/>
      <c r="FV582" s="114"/>
      <c r="FW582" s="114"/>
      <c r="FX582" s="114"/>
      <c r="FY582" s="114"/>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c r="IC582" s="114"/>
      <c r="ID582" s="114"/>
      <c r="IE582" s="114"/>
      <c r="IF582" s="114"/>
      <c r="IG582" s="114"/>
      <c r="IH582" s="114"/>
      <c r="II582" s="114"/>
      <c r="IJ582" s="114"/>
      <c r="IK582" s="114"/>
      <c r="IL582" s="114"/>
      <c r="IM582" s="114"/>
      <c r="IN582" s="114"/>
      <c r="IO582" s="114"/>
      <c r="IP582" s="114"/>
      <c r="IQ582" s="114"/>
      <c r="IR582" s="114"/>
      <c r="IS582" s="114"/>
      <c r="IT582" s="114"/>
      <c r="IU582" s="114"/>
      <c r="IV582" s="114"/>
      <c r="IW582" s="114"/>
      <c r="IX582" s="114"/>
      <c r="IY582" s="114"/>
      <c r="IZ582" s="114"/>
      <c r="JA582" s="114"/>
      <c r="JB582" s="114"/>
      <c r="JC582" s="114"/>
      <c r="JD582" s="114"/>
      <c r="JE582" s="114"/>
      <c r="JF582" s="114"/>
      <c r="JG582" s="114"/>
      <c r="JH582" s="114"/>
      <c r="JI582" s="114"/>
      <c r="JJ582" s="114"/>
      <c r="JK582" s="114"/>
      <c r="JL582" s="114"/>
      <c r="JM582" s="114"/>
      <c r="JN582" s="114"/>
      <c r="JO582" s="114"/>
      <c r="JP582" s="114"/>
      <c r="JQ582" s="114"/>
      <c r="JR582" s="114"/>
      <c r="JS582" s="114"/>
      <c r="JT582" s="114"/>
      <c r="JU582" s="114"/>
      <c r="JV582" s="114"/>
      <c r="JW582" s="114"/>
      <c r="JX582" s="114"/>
      <c r="JY582" s="114"/>
      <c r="JZ582" s="114"/>
      <c r="KA582" s="114"/>
      <c r="KB582" s="114"/>
      <c r="KC582" s="114"/>
      <c r="KD582" s="114"/>
      <c r="KE582" s="114"/>
      <c r="KF582" s="114"/>
      <c r="KG582" s="114"/>
      <c r="KH582" s="114"/>
      <c r="KI582" s="114"/>
      <c r="KJ582" s="114"/>
      <c r="KK582" s="114"/>
      <c r="KL582" s="114"/>
      <c r="KM582" s="114"/>
      <c r="KN582" s="114"/>
      <c r="KO582" s="114"/>
      <c r="KP582" s="114"/>
      <c r="KQ582" s="114"/>
      <c r="KR582" s="114"/>
      <c r="KS582" s="114"/>
      <c r="KT582" s="114"/>
      <c r="KU582" s="114"/>
      <c r="KV582" s="114"/>
      <c r="KW582" s="114"/>
      <c r="KX582" s="114"/>
      <c r="KY582" s="114"/>
      <c r="KZ582" s="114"/>
      <c r="LA582" s="114"/>
      <c r="LB582" s="114"/>
      <c r="LC582" s="114"/>
    </row>
    <row r="583" spans="1:315" s="139" customFormat="1" ht="25" customHeight="1">
      <c r="A583" s="137"/>
      <c r="B583" s="170"/>
      <c r="C583" s="171"/>
      <c r="D583" s="172"/>
      <c r="E583" s="173"/>
      <c r="F583" s="173"/>
      <c r="G583" s="173"/>
      <c r="H583" s="174"/>
      <c r="I583" s="137"/>
      <c r="J583" s="175" t="str">
        <f t="shared" si="22"/>
        <v/>
      </c>
      <c r="K583" s="176"/>
      <c r="L583" s="177" t="str">
        <f t="shared" si="23"/>
        <v/>
      </c>
      <c r="M583" s="176"/>
      <c r="N583" s="177" t="str">
        <f t="shared" si="24"/>
        <v/>
      </c>
      <c r="O583" s="176"/>
      <c r="P583" s="177" t="str">
        <f t="shared" si="25"/>
        <v/>
      </c>
      <c r="Q583" s="178"/>
      <c r="R583" s="137"/>
      <c r="S583" s="175" t="str">
        <f t="shared" si="26"/>
        <v/>
      </c>
      <c r="T583" s="176"/>
      <c r="U583" s="177" t="str">
        <f t="shared" si="27"/>
        <v/>
      </c>
      <c r="V583" s="176"/>
      <c r="W583" s="177" t="str">
        <f t="shared" si="28"/>
        <v/>
      </c>
      <c r="X583" s="176"/>
      <c r="Y583" s="179" t="str">
        <f t="shared" si="29"/>
        <v/>
      </c>
      <c r="Z583" s="180"/>
      <c r="AA583" s="137"/>
      <c r="AB583" s="181"/>
      <c r="AC583" s="182" t="str">
        <f t="shared" si="20"/>
        <v/>
      </c>
      <c r="AD583" s="183" t="str">
        <f t="shared" si="21"/>
        <v/>
      </c>
      <c r="AE583" s="184"/>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c r="BG583" s="137"/>
      <c r="BH583" s="137"/>
      <c r="BI583" s="137"/>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c r="FH583" s="114"/>
      <c r="FI583" s="114"/>
      <c r="FJ583" s="114"/>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c r="IC583" s="114"/>
      <c r="ID583" s="114"/>
      <c r="IE583" s="114"/>
      <c r="IF583" s="114"/>
      <c r="IG583" s="114"/>
      <c r="IH583" s="114"/>
      <c r="II583" s="114"/>
      <c r="IJ583" s="114"/>
      <c r="IK583" s="114"/>
      <c r="IL583" s="114"/>
      <c r="IM583" s="114"/>
      <c r="IN583" s="114"/>
      <c r="IO583" s="114"/>
      <c r="IP583" s="114"/>
      <c r="IQ583" s="114"/>
      <c r="IR583" s="114"/>
      <c r="IS583" s="114"/>
      <c r="IT583" s="114"/>
      <c r="IU583" s="114"/>
      <c r="IV583" s="114"/>
      <c r="IW583" s="114"/>
      <c r="IX583" s="114"/>
      <c r="IY583" s="114"/>
      <c r="IZ583" s="114"/>
      <c r="JA583" s="114"/>
      <c r="JB583" s="114"/>
      <c r="JC583" s="114"/>
      <c r="JD583" s="114"/>
      <c r="JE583" s="114"/>
      <c r="JF583" s="114"/>
      <c r="JG583" s="114"/>
      <c r="JH583" s="114"/>
      <c r="JI583" s="114"/>
      <c r="JJ583" s="114"/>
      <c r="JK583" s="114"/>
      <c r="JL583" s="114"/>
      <c r="JM583" s="114"/>
      <c r="JN583" s="114"/>
      <c r="JO583" s="114"/>
      <c r="JP583" s="114"/>
      <c r="JQ583" s="114"/>
      <c r="JR583" s="114"/>
      <c r="JS583" s="114"/>
      <c r="JT583" s="114"/>
      <c r="JU583" s="114"/>
      <c r="JV583" s="114"/>
      <c r="JW583" s="114"/>
      <c r="JX583" s="114"/>
      <c r="JY583" s="114"/>
      <c r="JZ583" s="114"/>
      <c r="KA583" s="114"/>
      <c r="KB583" s="114"/>
      <c r="KC583" s="114"/>
      <c r="KD583" s="114"/>
      <c r="KE583" s="114"/>
      <c r="KF583" s="114"/>
      <c r="KG583" s="114"/>
      <c r="KH583" s="114"/>
      <c r="KI583" s="114"/>
      <c r="KJ583" s="114"/>
      <c r="KK583" s="114"/>
      <c r="KL583" s="114"/>
      <c r="KM583" s="114"/>
      <c r="KN583" s="114"/>
      <c r="KO583" s="114"/>
      <c r="KP583" s="114"/>
      <c r="KQ583" s="114"/>
      <c r="KR583" s="114"/>
      <c r="KS583" s="114"/>
      <c r="KT583" s="114"/>
      <c r="KU583" s="114"/>
      <c r="KV583" s="114"/>
      <c r="KW583" s="114"/>
      <c r="KX583" s="114"/>
      <c r="KY583" s="114"/>
      <c r="KZ583" s="114"/>
      <c r="LA583" s="114"/>
      <c r="LB583" s="114"/>
      <c r="LC583" s="114"/>
    </row>
    <row r="584" spans="1:315" s="139" customFormat="1" ht="25" customHeight="1">
      <c r="A584" s="137"/>
      <c r="B584" s="170"/>
      <c r="C584" s="171"/>
      <c r="D584" s="172"/>
      <c r="E584" s="173"/>
      <c r="F584" s="173"/>
      <c r="G584" s="173"/>
      <c r="H584" s="174"/>
      <c r="I584" s="137"/>
      <c r="J584" s="175" t="str">
        <f t="shared" si="22"/>
        <v/>
      </c>
      <c r="K584" s="176"/>
      <c r="L584" s="177" t="str">
        <f t="shared" si="23"/>
        <v/>
      </c>
      <c r="M584" s="176"/>
      <c r="N584" s="177" t="str">
        <f t="shared" si="24"/>
        <v/>
      </c>
      <c r="O584" s="176"/>
      <c r="P584" s="177" t="str">
        <f t="shared" si="25"/>
        <v/>
      </c>
      <c r="Q584" s="178"/>
      <c r="R584" s="137"/>
      <c r="S584" s="175" t="str">
        <f t="shared" si="26"/>
        <v/>
      </c>
      <c r="T584" s="176"/>
      <c r="U584" s="177" t="str">
        <f t="shared" si="27"/>
        <v/>
      </c>
      <c r="V584" s="176"/>
      <c r="W584" s="177" t="str">
        <f t="shared" si="28"/>
        <v/>
      </c>
      <c r="X584" s="176"/>
      <c r="Y584" s="179" t="str">
        <f t="shared" si="29"/>
        <v/>
      </c>
      <c r="Z584" s="180"/>
      <c r="AA584" s="137"/>
      <c r="AB584" s="181"/>
      <c r="AC584" s="182" t="str">
        <f t="shared" si="20"/>
        <v/>
      </c>
      <c r="AD584" s="183" t="str">
        <f t="shared" si="21"/>
        <v/>
      </c>
      <c r="AE584" s="184"/>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c r="BG584" s="137"/>
      <c r="BH584" s="137"/>
      <c r="BI584" s="137"/>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c r="EV584" s="114"/>
      <c r="EW584" s="114"/>
      <c r="EX584" s="114"/>
      <c r="EY584" s="114"/>
      <c r="EZ584" s="114"/>
      <c r="FA584" s="114"/>
      <c r="FB584" s="114"/>
      <c r="FC584" s="114"/>
      <c r="FD584" s="114"/>
      <c r="FE584" s="114"/>
      <c r="FF584" s="114"/>
      <c r="FG584" s="114"/>
      <c r="FH584" s="114"/>
      <c r="FI584" s="114"/>
      <c r="FJ584" s="114"/>
      <c r="FK584" s="114"/>
      <c r="FL584" s="114"/>
      <c r="FM584" s="114"/>
      <c r="FN584" s="114"/>
      <c r="FO584" s="114"/>
      <c r="FP584" s="114"/>
      <c r="FQ584" s="114"/>
      <c r="FR584" s="114"/>
      <c r="FS584" s="114"/>
      <c r="FT584" s="114"/>
      <c r="FU584" s="114"/>
      <c r="FV584" s="114"/>
      <c r="FW584" s="114"/>
      <c r="FX584" s="114"/>
      <c r="FY584" s="114"/>
      <c r="FZ584" s="114"/>
      <c r="GA584" s="114"/>
      <c r="GB584" s="114"/>
      <c r="GC584" s="114"/>
      <c r="GD584" s="114"/>
      <c r="GE584" s="114"/>
      <c r="GF584" s="114"/>
      <c r="GG584" s="114"/>
      <c r="GH584" s="114"/>
      <c r="GI584" s="114"/>
      <c r="GJ584" s="114"/>
      <c r="GK584" s="114"/>
      <c r="GL584" s="114"/>
      <c r="GM584" s="114"/>
      <c r="GN584" s="114"/>
      <c r="GO584" s="114"/>
      <c r="GP584" s="114"/>
      <c r="GQ584" s="114"/>
      <c r="GR584" s="114"/>
      <c r="GS584" s="114"/>
      <c r="GT584" s="114"/>
      <c r="GU584" s="114"/>
      <c r="GV584" s="114"/>
      <c r="GW584" s="114"/>
      <c r="GX584" s="114"/>
      <c r="GY584" s="114"/>
      <c r="GZ584" s="114"/>
      <c r="HA584" s="114"/>
      <c r="HB584" s="114"/>
      <c r="HC584" s="114"/>
      <c r="HD584" s="114"/>
      <c r="HE584" s="114"/>
      <c r="HF584" s="114"/>
      <c r="HG584" s="114"/>
      <c r="HH584" s="114"/>
      <c r="HI584" s="114"/>
      <c r="HJ584" s="114"/>
      <c r="HK584" s="114"/>
      <c r="HL584" s="114"/>
      <c r="HM584" s="114"/>
      <c r="HN584" s="114"/>
      <c r="HO584" s="114"/>
      <c r="HP584" s="114"/>
      <c r="HQ584" s="114"/>
      <c r="HR584" s="114"/>
      <c r="HS584" s="114"/>
      <c r="HT584" s="114"/>
      <c r="HU584" s="114"/>
      <c r="HV584" s="114"/>
      <c r="HW584" s="114"/>
      <c r="HX584" s="114"/>
      <c r="HY584" s="114"/>
      <c r="HZ584" s="114"/>
      <c r="IA584" s="114"/>
      <c r="IB584" s="114"/>
      <c r="IC584" s="114"/>
      <c r="ID584" s="114"/>
      <c r="IE584" s="114"/>
      <c r="IF584" s="114"/>
      <c r="IG584" s="114"/>
      <c r="IH584" s="114"/>
      <c r="II584" s="114"/>
      <c r="IJ584" s="114"/>
      <c r="IK584" s="114"/>
      <c r="IL584" s="114"/>
      <c r="IM584" s="114"/>
      <c r="IN584" s="114"/>
      <c r="IO584" s="114"/>
      <c r="IP584" s="114"/>
      <c r="IQ584" s="114"/>
      <c r="IR584" s="114"/>
      <c r="IS584" s="114"/>
      <c r="IT584" s="114"/>
      <c r="IU584" s="114"/>
      <c r="IV584" s="114"/>
      <c r="IW584" s="114"/>
      <c r="IX584" s="114"/>
      <c r="IY584" s="114"/>
      <c r="IZ584" s="114"/>
      <c r="JA584" s="114"/>
      <c r="JB584" s="114"/>
      <c r="JC584" s="114"/>
      <c r="JD584" s="114"/>
      <c r="JE584" s="114"/>
      <c r="JF584" s="114"/>
      <c r="JG584" s="114"/>
      <c r="JH584" s="114"/>
      <c r="JI584" s="114"/>
      <c r="JJ584" s="114"/>
      <c r="JK584" s="114"/>
      <c r="JL584" s="114"/>
      <c r="JM584" s="114"/>
      <c r="JN584" s="114"/>
      <c r="JO584" s="114"/>
      <c r="JP584" s="114"/>
      <c r="JQ584" s="114"/>
      <c r="JR584" s="114"/>
      <c r="JS584" s="114"/>
      <c r="JT584" s="114"/>
      <c r="JU584" s="114"/>
      <c r="JV584" s="114"/>
      <c r="JW584" s="114"/>
      <c r="JX584" s="114"/>
      <c r="JY584" s="114"/>
      <c r="JZ584" s="114"/>
      <c r="KA584" s="114"/>
      <c r="KB584" s="114"/>
      <c r="KC584" s="114"/>
      <c r="KD584" s="114"/>
      <c r="KE584" s="114"/>
      <c r="KF584" s="114"/>
      <c r="KG584" s="114"/>
      <c r="KH584" s="114"/>
      <c r="KI584" s="114"/>
      <c r="KJ584" s="114"/>
      <c r="KK584" s="114"/>
      <c r="KL584" s="114"/>
      <c r="KM584" s="114"/>
      <c r="KN584" s="114"/>
      <c r="KO584" s="114"/>
      <c r="KP584" s="114"/>
      <c r="KQ584" s="114"/>
      <c r="KR584" s="114"/>
      <c r="KS584" s="114"/>
      <c r="KT584" s="114"/>
      <c r="KU584" s="114"/>
      <c r="KV584" s="114"/>
      <c r="KW584" s="114"/>
      <c r="KX584" s="114"/>
      <c r="KY584" s="114"/>
      <c r="KZ584" s="114"/>
      <c r="LA584" s="114"/>
      <c r="LB584" s="114"/>
      <c r="LC584" s="114"/>
    </row>
    <row r="585" spans="1:315" s="139" customFormat="1" ht="25" customHeight="1">
      <c r="A585" s="137"/>
      <c r="B585" s="170"/>
      <c r="C585" s="171"/>
      <c r="D585" s="172"/>
      <c r="E585" s="173"/>
      <c r="F585" s="173"/>
      <c r="G585" s="173"/>
      <c r="H585" s="174"/>
      <c r="I585" s="137"/>
      <c r="J585" s="175" t="str">
        <f t="shared" si="22"/>
        <v/>
      </c>
      <c r="K585" s="176"/>
      <c r="L585" s="177" t="str">
        <f t="shared" si="23"/>
        <v/>
      </c>
      <c r="M585" s="176"/>
      <c r="N585" s="177" t="str">
        <f t="shared" si="24"/>
        <v/>
      </c>
      <c r="O585" s="176"/>
      <c r="P585" s="177" t="str">
        <f t="shared" si="25"/>
        <v/>
      </c>
      <c r="Q585" s="178"/>
      <c r="R585" s="137"/>
      <c r="S585" s="175" t="str">
        <f t="shared" si="26"/>
        <v/>
      </c>
      <c r="T585" s="176"/>
      <c r="U585" s="177" t="str">
        <f t="shared" si="27"/>
        <v/>
      </c>
      <c r="V585" s="176"/>
      <c r="W585" s="177" t="str">
        <f t="shared" si="28"/>
        <v/>
      </c>
      <c r="X585" s="176"/>
      <c r="Y585" s="179" t="str">
        <f t="shared" si="29"/>
        <v/>
      </c>
      <c r="Z585" s="180"/>
      <c r="AA585" s="137"/>
      <c r="AB585" s="181"/>
      <c r="AC585" s="182" t="str">
        <f t="shared" si="20"/>
        <v/>
      </c>
      <c r="AD585" s="183" t="str">
        <f t="shared" si="21"/>
        <v/>
      </c>
      <c r="AE585" s="184"/>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c r="BG585" s="137"/>
      <c r="BH585" s="137"/>
      <c r="BI585" s="137"/>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c r="EV585" s="114"/>
      <c r="EW585" s="114"/>
      <c r="EX585" s="114"/>
      <c r="EY585" s="114"/>
      <c r="EZ585" s="114"/>
      <c r="FA585" s="114"/>
      <c r="FB585" s="114"/>
      <c r="FC585" s="114"/>
      <c r="FD585" s="114"/>
      <c r="FE585" s="114"/>
      <c r="FF585" s="114"/>
      <c r="FG585" s="114"/>
      <c r="FH585" s="114"/>
      <c r="FI585" s="114"/>
      <c r="FJ585" s="114"/>
      <c r="FK585" s="114"/>
      <c r="FL585" s="114"/>
      <c r="FM585" s="114"/>
      <c r="FN585" s="114"/>
      <c r="FO585" s="114"/>
      <c r="FP585" s="114"/>
      <c r="FQ585" s="114"/>
      <c r="FR585" s="114"/>
      <c r="FS585" s="114"/>
      <c r="FT585" s="114"/>
      <c r="FU585" s="114"/>
      <c r="FV585" s="114"/>
      <c r="FW585" s="114"/>
      <c r="FX585" s="114"/>
      <c r="FY585" s="114"/>
      <c r="FZ585" s="114"/>
      <c r="GA585" s="114"/>
      <c r="GB585" s="114"/>
      <c r="GC585" s="114"/>
      <c r="GD585" s="114"/>
      <c r="GE585" s="114"/>
      <c r="GF585" s="114"/>
      <c r="GG585" s="114"/>
      <c r="GH585" s="114"/>
      <c r="GI585" s="114"/>
      <c r="GJ585" s="114"/>
      <c r="GK585" s="114"/>
      <c r="GL585" s="114"/>
      <c r="GM585" s="114"/>
      <c r="GN585" s="114"/>
      <c r="GO585" s="114"/>
      <c r="GP585" s="114"/>
      <c r="GQ585" s="114"/>
      <c r="GR585" s="114"/>
      <c r="GS585" s="114"/>
      <c r="GT585" s="114"/>
      <c r="GU585" s="114"/>
      <c r="GV585" s="114"/>
      <c r="GW585" s="114"/>
      <c r="GX585" s="114"/>
      <c r="GY585" s="114"/>
      <c r="GZ585" s="114"/>
      <c r="HA585" s="114"/>
      <c r="HB585" s="114"/>
      <c r="HC585" s="114"/>
      <c r="HD585" s="114"/>
      <c r="HE585" s="114"/>
      <c r="HF585" s="114"/>
      <c r="HG585" s="114"/>
      <c r="HH585" s="114"/>
      <c r="HI585" s="114"/>
      <c r="HJ585" s="114"/>
      <c r="HK585" s="114"/>
      <c r="HL585" s="114"/>
      <c r="HM585" s="114"/>
      <c r="HN585" s="114"/>
      <c r="HO585" s="114"/>
      <c r="HP585" s="114"/>
      <c r="HQ585" s="114"/>
      <c r="HR585" s="114"/>
      <c r="HS585" s="114"/>
      <c r="HT585" s="114"/>
      <c r="HU585" s="114"/>
      <c r="HV585" s="114"/>
      <c r="HW585" s="114"/>
      <c r="HX585" s="114"/>
      <c r="HY585" s="114"/>
      <c r="HZ585" s="114"/>
      <c r="IA585" s="114"/>
      <c r="IB585" s="114"/>
      <c r="IC585" s="114"/>
      <c r="ID585" s="114"/>
      <c r="IE585" s="114"/>
      <c r="IF585" s="114"/>
      <c r="IG585" s="114"/>
      <c r="IH585" s="114"/>
      <c r="II585" s="114"/>
      <c r="IJ585" s="114"/>
      <c r="IK585" s="114"/>
      <c r="IL585" s="114"/>
      <c r="IM585" s="114"/>
      <c r="IN585" s="114"/>
      <c r="IO585" s="114"/>
      <c r="IP585" s="114"/>
      <c r="IQ585" s="114"/>
      <c r="IR585" s="114"/>
      <c r="IS585" s="114"/>
      <c r="IT585" s="114"/>
      <c r="IU585" s="114"/>
      <c r="IV585" s="114"/>
      <c r="IW585" s="114"/>
      <c r="IX585" s="114"/>
      <c r="IY585" s="114"/>
      <c r="IZ585" s="114"/>
      <c r="JA585" s="114"/>
      <c r="JB585" s="114"/>
      <c r="JC585" s="114"/>
      <c r="JD585" s="114"/>
      <c r="JE585" s="114"/>
      <c r="JF585" s="114"/>
      <c r="JG585" s="114"/>
      <c r="JH585" s="114"/>
      <c r="JI585" s="114"/>
      <c r="JJ585" s="114"/>
      <c r="JK585" s="114"/>
      <c r="JL585" s="114"/>
      <c r="JM585" s="114"/>
      <c r="JN585" s="114"/>
      <c r="JO585" s="114"/>
      <c r="JP585" s="114"/>
      <c r="JQ585" s="114"/>
      <c r="JR585" s="114"/>
      <c r="JS585" s="114"/>
      <c r="JT585" s="114"/>
      <c r="JU585" s="114"/>
      <c r="JV585" s="114"/>
      <c r="JW585" s="114"/>
      <c r="JX585" s="114"/>
      <c r="JY585" s="114"/>
      <c r="JZ585" s="114"/>
      <c r="KA585" s="114"/>
      <c r="KB585" s="114"/>
      <c r="KC585" s="114"/>
      <c r="KD585" s="114"/>
      <c r="KE585" s="114"/>
      <c r="KF585" s="114"/>
      <c r="KG585" s="114"/>
      <c r="KH585" s="114"/>
      <c r="KI585" s="114"/>
      <c r="KJ585" s="114"/>
      <c r="KK585" s="114"/>
      <c r="KL585" s="114"/>
      <c r="KM585" s="114"/>
      <c r="KN585" s="114"/>
      <c r="KO585" s="114"/>
      <c r="KP585" s="114"/>
      <c r="KQ585" s="114"/>
      <c r="KR585" s="114"/>
      <c r="KS585" s="114"/>
      <c r="KT585" s="114"/>
      <c r="KU585" s="114"/>
      <c r="KV585" s="114"/>
      <c r="KW585" s="114"/>
      <c r="KX585" s="114"/>
      <c r="KY585" s="114"/>
      <c r="KZ585" s="114"/>
      <c r="LA585" s="114"/>
      <c r="LB585" s="114"/>
      <c r="LC585" s="114"/>
    </row>
    <row r="586" spans="1:315" s="139" customFormat="1" ht="25" customHeight="1">
      <c r="A586" s="137"/>
      <c r="B586" s="170"/>
      <c r="C586" s="171"/>
      <c r="D586" s="172"/>
      <c r="E586" s="173"/>
      <c r="F586" s="173"/>
      <c r="G586" s="173"/>
      <c r="H586" s="174"/>
      <c r="I586" s="137"/>
      <c r="J586" s="175" t="str">
        <f t="shared" si="22"/>
        <v/>
      </c>
      <c r="K586" s="176"/>
      <c r="L586" s="177" t="str">
        <f t="shared" si="23"/>
        <v/>
      </c>
      <c r="M586" s="176"/>
      <c r="N586" s="177" t="str">
        <f t="shared" si="24"/>
        <v/>
      </c>
      <c r="O586" s="176"/>
      <c r="P586" s="177" t="str">
        <f t="shared" si="25"/>
        <v/>
      </c>
      <c r="Q586" s="178"/>
      <c r="R586" s="137"/>
      <c r="S586" s="175" t="str">
        <f t="shared" si="26"/>
        <v/>
      </c>
      <c r="T586" s="176"/>
      <c r="U586" s="177" t="str">
        <f t="shared" si="27"/>
        <v/>
      </c>
      <c r="V586" s="176"/>
      <c r="W586" s="177" t="str">
        <f t="shared" si="28"/>
        <v/>
      </c>
      <c r="X586" s="176"/>
      <c r="Y586" s="179" t="str">
        <f t="shared" si="29"/>
        <v/>
      </c>
      <c r="Z586" s="180"/>
      <c r="AA586" s="137"/>
      <c r="AB586" s="181"/>
      <c r="AC586" s="182" t="str">
        <f t="shared" si="20"/>
        <v/>
      </c>
      <c r="AD586" s="183" t="str">
        <f t="shared" si="21"/>
        <v/>
      </c>
      <c r="AE586" s="184"/>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c r="BG586" s="137"/>
      <c r="BH586" s="137"/>
      <c r="BI586" s="137"/>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c r="FH586" s="114"/>
      <c r="FI586" s="114"/>
      <c r="FJ586" s="114"/>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c r="IC586" s="114"/>
      <c r="ID586" s="114"/>
      <c r="IE586" s="114"/>
      <c r="IF586" s="114"/>
      <c r="IG586" s="114"/>
      <c r="IH586" s="114"/>
      <c r="II586" s="114"/>
      <c r="IJ586" s="114"/>
      <c r="IK586" s="114"/>
      <c r="IL586" s="114"/>
      <c r="IM586" s="114"/>
      <c r="IN586" s="114"/>
      <c r="IO586" s="114"/>
      <c r="IP586" s="114"/>
      <c r="IQ586" s="114"/>
      <c r="IR586" s="114"/>
      <c r="IS586" s="114"/>
      <c r="IT586" s="114"/>
      <c r="IU586" s="114"/>
      <c r="IV586" s="114"/>
      <c r="IW586" s="114"/>
      <c r="IX586" s="114"/>
      <c r="IY586" s="114"/>
      <c r="IZ586" s="114"/>
      <c r="JA586" s="114"/>
      <c r="JB586" s="114"/>
      <c r="JC586" s="114"/>
      <c r="JD586" s="114"/>
      <c r="JE586" s="114"/>
      <c r="JF586" s="114"/>
      <c r="JG586" s="114"/>
      <c r="JH586" s="114"/>
      <c r="JI586" s="114"/>
      <c r="JJ586" s="114"/>
      <c r="JK586" s="114"/>
      <c r="JL586" s="114"/>
      <c r="JM586" s="114"/>
      <c r="JN586" s="114"/>
      <c r="JO586" s="114"/>
      <c r="JP586" s="114"/>
      <c r="JQ586" s="114"/>
      <c r="JR586" s="114"/>
      <c r="JS586" s="114"/>
      <c r="JT586" s="114"/>
      <c r="JU586" s="114"/>
      <c r="JV586" s="114"/>
      <c r="JW586" s="114"/>
      <c r="JX586" s="114"/>
      <c r="JY586" s="114"/>
      <c r="JZ586" s="114"/>
      <c r="KA586" s="114"/>
      <c r="KB586" s="114"/>
      <c r="KC586" s="114"/>
      <c r="KD586" s="114"/>
      <c r="KE586" s="114"/>
      <c r="KF586" s="114"/>
      <c r="KG586" s="114"/>
      <c r="KH586" s="114"/>
      <c r="KI586" s="114"/>
      <c r="KJ586" s="114"/>
      <c r="KK586" s="114"/>
      <c r="KL586" s="114"/>
      <c r="KM586" s="114"/>
      <c r="KN586" s="114"/>
      <c r="KO586" s="114"/>
      <c r="KP586" s="114"/>
      <c r="KQ586" s="114"/>
      <c r="KR586" s="114"/>
      <c r="KS586" s="114"/>
      <c r="KT586" s="114"/>
      <c r="KU586" s="114"/>
      <c r="KV586" s="114"/>
      <c r="KW586" s="114"/>
      <c r="KX586" s="114"/>
      <c r="KY586" s="114"/>
      <c r="KZ586" s="114"/>
      <c r="LA586" s="114"/>
      <c r="LB586" s="114"/>
      <c r="LC586" s="114"/>
    </row>
    <row r="587" spans="1:315" s="139" customFormat="1" ht="25" customHeight="1">
      <c r="A587" s="137"/>
      <c r="B587" s="170"/>
      <c r="C587" s="171"/>
      <c r="D587" s="172"/>
      <c r="E587" s="173"/>
      <c r="F587" s="173"/>
      <c r="G587" s="173"/>
      <c r="H587" s="174"/>
      <c r="I587" s="137"/>
      <c r="J587" s="175" t="str">
        <f t="shared" si="22"/>
        <v/>
      </c>
      <c r="K587" s="176"/>
      <c r="L587" s="177" t="str">
        <f t="shared" si="23"/>
        <v/>
      </c>
      <c r="M587" s="176"/>
      <c r="N587" s="177" t="str">
        <f t="shared" si="24"/>
        <v/>
      </c>
      <c r="O587" s="176"/>
      <c r="P587" s="177" t="str">
        <f t="shared" si="25"/>
        <v/>
      </c>
      <c r="Q587" s="178"/>
      <c r="R587" s="137"/>
      <c r="S587" s="175" t="str">
        <f t="shared" si="26"/>
        <v/>
      </c>
      <c r="T587" s="176"/>
      <c r="U587" s="177" t="str">
        <f t="shared" si="27"/>
        <v/>
      </c>
      <c r="V587" s="176"/>
      <c r="W587" s="177" t="str">
        <f t="shared" si="28"/>
        <v/>
      </c>
      <c r="X587" s="176"/>
      <c r="Y587" s="179" t="str">
        <f t="shared" si="29"/>
        <v/>
      </c>
      <c r="Z587" s="180"/>
      <c r="AA587" s="137"/>
      <c r="AB587" s="181"/>
      <c r="AC587" s="182" t="str">
        <f t="shared" si="20"/>
        <v/>
      </c>
      <c r="AD587" s="183" t="str">
        <f t="shared" si="21"/>
        <v/>
      </c>
      <c r="AE587" s="184"/>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7"/>
      <c r="BE587" s="137"/>
      <c r="BF587" s="137"/>
      <c r="BG587" s="137"/>
      <c r="BH587" s="137"/>
      <c r="BI587" s="137"/>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c r="FH587" s="114"/>
      <c r="FI587" s="114"/>
      <c r="FJ587" s="114"/>
      <c r="FK587" s="114"/>
      <c r="FL587" s="114"/>
      <c r="FM587" s="114"/>
      <c r="FN587" s="114"/>
      <c r="FO587" s="114"/>
      <c r="FP587" s="114"/>
      <c r="FQ587" s="114"/>
      <c r="FR587" s="114"/>
      <c r="FS587" s="114"/>
      <c r="FT587" s="114"/>
      <c r="FU587" s="114"/>
      <c r="FV587" s="114"/>
      <c r="FW587" s="114"/>
      <c r="FX587" s="114"/>
      <c r="FY587" s="114"/>
      <c r="FZ587" s="114"/>
      <c r="GA587" s="114"/>
      <c r="GB587" s="114"/>
      <c r="GC587" s="114"/>
      <c r="GD587" s="114"/>
      <c r="GE587" s="114"/>
      <c r="GF587" s="114"/>
      <c r="GG587" s="114"/>
      <c r="GH587" s="114"/>
      <c r="GI587" s="114"/>
      <c r="GJ587" s="114"/>
      <c r="GK587" s="114"/>
      <c r="GL587" s="114"/>
      <c r="GM587" s="114"/>
      <c r="GN587" s="114"/>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c r="IC587" s="114"/>
      <c r="ID587" s="114"/>
      <c r="IE587" s="114"/>
      <c r="IF587" s="114"/>
      <c r="IG587" s="114"/>
      <c r="IH587" s="114"/>
      <c r="II587" s="114"/>
      <c r="IJ587" s="114"/>
      <c r="IK587" s="114"/>
      <c r="IL587" s="114"/>
      <c r="IM587" s="114"/>
      <c r="IN587" s="114"/>
      <c r="IO587" s="114"/>
      <c r="IP587" s="114"/>
      <c r="IQ587" s="114"/>
      <c r="IR587" s="114"/>
      <c r="IS587" s="114"/>
      <c r="IT587" s="114"/>
      <c r="IU587" s="114"/>
      <c r="IV587" s="114"/>
      <c r="IW587" s="114"/>
      <c r="IX587" s="114"/>
      <c r="IY587" s="114"/>
      <c r="IZ587" s="114"/>
      <c r="JA587" s="114"/>
      <c r="JB587" s="114"/>
      <c r="JC587" s="114"/>
      <c r="JD587" s="114"/>
      <c r="JE587" s="114"/>
      <c r="JF587" s="114"/>
      <c r="JG587" s="114"/>
      <c r="JH587" s="114"/>
      <c r="JI587" s="114"/>
      <c r="JJ587" s="114"/>
      <c r="JK587" s="114"/>
      <c r="JL587" s="114"/>
      <c r="JM587" s="114"/>
      <c r="JN587" s="114"/>
      <c r="JO587" s="114"/>
      <c r="JP587" s="114"/>
      <c r="JQ587" s="114"/>
      <c r="JR587" s="114"/>
      <c r="JS587" s="114"/>
      <c r="JT587" s="114"/>
      <c r="JU587" s="114"/>
      <c r="JV587" s="114"/>
      <c r="JW587" s="114"/>
      <c r="JX587" s="114"/>
      <c r="JY587" s="114"/>
      <c r="JZ587" s="114"/>
      <c r="KA587" s="114"/>
      <c r="KB587" s="114"/>
      <c r="KC587" s="114"/>
      <c r="KD587" s="114"/>
      <c r="KE587" s="114"/>
      <c r="KF587" s="114"/>
      <c r="KG587" s="114"/>
      <c r="KH587" s="114"/>
      <c r="KI587" s="114"/>
      <c r="KJ587" s="114"/>
      <c r="KK587" s="114"/>
      <c r="KL587" s="114"/>
      <c r="KM587" s="114"/>
      <c r="KN587" s="114"/>
      <c r="KO587" s="114"/>
      <c r="KP587" s="114"/>
      <c r="KQ587" s="114"/>
      <c r="KR587" s="114"/>
      <c r="KS587" s="114"/>
      <c r="KT587" s="114"/>
      <c r="KU587" s="114"/>
      <c r="KV587" s="114"/>
      <c r="KW587" s="114"/>
      <c r="KX587" s="114"/>
      <c r="KY587" s="114"/>
      <c r="KZ587" s="114"/>
      <c r="LA587" s="114"/>
      <c r="LB587" s="114"/>
      <c r="LC587" s="114"/>
    </row>
    <row r="588" spans="1:315" s="139" customFormat="1" ht="25" customHeight="1">
      <c r="A588" s="137"/>
      <c r="B588" s="170"/>
      <c r="C588" s="171"/>
      <c r="D588" s="172"/>
      <c r="E588" s="173"/>
      <c r="F588" s="173"/>
      <c r="G588" s="173"/>
      <c r="H588" s="174"/>
      <c r="I588" s="137"/>
      <c r="J588" s="175" t="str">
        <f t="shared" si="22"/>
        <v/>
      </c>
      <c r="K588" s="176"/>
      <c r="L588" s="177" t="str">
        <f t="shared" si="23"/>
        <v/>
      </c>
      <c r="M588" s="176"/>
      <c r="N588" s="177" t="str">
        <f t="shared" si="24"/>
        <v/>
      </c>
      <c r="O588" s="176"/>
      <c r="P588" s="177" t="str">
        <f t="shared" si="25"/>
        <v/>
      </c>
      <c r="Q588" s="178"/>
      <c r="R588" s="137"/>
      <c r="S588" s="175" t="str">
        <f t="shared" si="26"/>
        <v/>
      </c>
      <c r="T588" s="176"/>
      <c r="U588" s="177" t="str">
        <f t="shared" si="27"/>
        <v/>
      </c>
      <c r="V588" s="176"/>
      <c r="W588" s="177" t="str">
        <f t="shared" si="28"/>
        <v/>
      </c>
      <c r="X588" s="176"/>
      <c r="Y588" s="179" t="str">
        <f t="shared" si="29"/>
        <v/>
      </c>
      <c r="Z588" s="180"/>
      <c r="AA588" s="137"/>
      <c r="AB588" s="181"/>
      <c r="AC588" s="182" t="str">
        <f t="shared" si="20"/>
        <v/>
      </c>
      <c r="AD588" s="183" t="str">
        <f t="shared" si="21"/>
        <v/>
      </c>
      <c r="AE588" s="184"/>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c r="BG588" s="137"/>
      <c r="BH588" s="137"/>
      <c r="BI588" s="137"/>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c r="FH588" s="114"/>
      <c r="FI588" s="114"/>
      <c r="FJ588" s="114"/>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c r="IC588" s="114"/>
      <c r="ID588" s="114"/>
      <c r="IE588" s="114"/>
      <c r="IF588" s="114"/>
      <c r="IG588" s="114"/>
      <c r="IH588" s="114"/>
      <c r="II588" s="114"/>
      <c r="IJ588" s="114"/>
      <c r="IK588" s="114"/>
      <c r="IL588" s="114"/>
      <c r="IM588" s="114"/>
      <c r="IN588" s="114"/>
      <c r="IO588" s="114"/>
      <c r="IP588" s="114"/>
      <c r="IQ588" s="114"/>
      <c r="IR588" s="114"/>
      <c r="IS588" s="114"/>
      <c r="IT588" s="114"/>
      <c r="IU588" s="114"/>
      <c r="IV588" s="114"/>
      <c r="IW588" s="114"/>
      <c r="IX588" s="114"/>
      <c r="IY588" s="114"/>
      <c r="IZ588" s="114"/>
      <c r="JA588" s="114"/>
      <c r="JB588" s="114"/>
      <c r="JC588" s="114"/>
      <c r="JD588" s="114"/>
      <c r="JE588" s="114"/>
      <c r="JF588" s="114"/>
      <c r="JG588" s="114"/>
      <c r="JH588" s="114"/>
      <c r="JI588" s="114"/>
      <c r="JJ588" s="114"/>
      <c r="JK588" s="114"/>
      <c r="JL588" s="114"/>
      <c r="JM588" s="114"/>
      <c r="JN588" s="114"/>
      <c r="JO588" s="114"/>
      <c r="JP588" s="114"/>
      <c r="JQ588" s="114"/>
      <c r="JR588" s="114"/>
      <c r="JS588" s="114"/>
      <c r="JT588" s="114"/>
      <c r="JU588" s="114"/>
      <c r="JV588" s="114"/>
      <c r="JW588" s="114"/>
      <c r="JX588" s="114"/>
      <c r="JY588" s="114"/>
      <c r="JZ588" s="114"/>
      <c r="KA588" s="114"/>
      <c r="KB588" s="114"/>
      <c r="KC588" s="114"/>
      <c r="KD588" s="114"/>
      <c r="KE588" s="114"/>
      <c r="KF588" s="114"/>
      <c r="KG588" s="114"/>
      <c r="KH588" s="114"/>
      <c r="KI588" s="114"/>
      <c r="KJ588" s="114"/>
      <c r="KK588" s="114"/>
      <c r="KL588" s="114"/>
      <c r="KM588" s="114"/>
      <c r="KN588" s="114"/>
      <c r="KO588" s="114"/>
      <c r="KP588" s="114"/>
      <c r="KQ588" s="114"/>
      <c r="KR588" s="114"/>
      <c r="KS588" s="114"/>
      <c r="KT588" s="114"/>
      <c r="KU588" s="114"/>
      <c r="KV588" s="114"/>
      <c r="KW588" s="114"/>
      <c r="KX588" s="114"/>
      <c r="KY588" s="114"/>
      <c r="KZ588" s="114"/>
      <c r="LA588" s="114"/>
      <c r="LB588" s="114"/>
      <c r="LC588" s="114"/>
    </row>
    <row r="589" spans="1:315" s="139" customFormat="1" ht="25" customHeight="1">
      <c r="A589" s="137"/>
      <c r="B589" s="170"/>
      <c r="C589" s="171"/>
      <c r="D589" s="172"/>
      <c r="E589" s="173"/>
      <c r="F589" s="173"/>
      <c r="G589" s="173"/>
      <c r="H589" s="174"/>
      <c r="I589" s="137"/>
      <c r="J589" s="175" t="str">
        <f t="shared" si="22"/>
        <v/>
      </c>
      <c r="K589" s="176"/>
      <c r="L589" s="177" t="str">
        <f t="shared" si="23"/>
        <v/>
      </c>
      <c r="M589" s="176"/>
      <c r="N589" s="177" t="str">
        <f t="shared" si="24"/>
        <v/>
      </c>
      <c r="O589" s="176"/>
      <c r="P589" s="177" t="str">
        <f t="shared" si="25"/>
        <v/>
      </c>
      <c r="Q589" s="178"/>
      <c r="R589" s="137"/>
      <c r="S589" s="175" t="str">
        <f t="shared" si="26"/>
        <v/>
      </c>
      <c r="T589" s="176"/>
      <c r="U589" s="177" t="str">
        <f t="shared" si="27"/>
        <v/>
      </c>
      <c r="V589" s="176"/>
      <c r="W589" s="177" t="str">
        <f t="shared" si="28"/>
        <v/>
      </c>
      <c r="X589" s="176"/>
      <c r="Y589" s="179" t="str">
        <f t="shared" si="29"/>
        <v/>
      </c>
      <c r="Z589" s="180"/>
      <c r="AA589" s="137"/>
      <c r="AB589" s="181"/>
      <c r="AC589" s="182" t="str">
        <f t="shared" si="20"/>
        <v/>
      </c>
      <c r="AD589" s="183" t="str">
        <f t="shared" si="21"/>
        <v/>
      </c>
      <c r="AE589" s="184"/>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c r="BG589" s="137"/>
      <c r="BH589" s="137"/>
      <c r="BI589" s="137"/>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c r="EV589" s="114"/>
      <c r="EW589" s="114"/>
      <c r="EX589" s="114"/>
      <c r="EY589" s="114"/>
      <c r="EZ589" s="114"/>
      <c r="FA589" s="114"/>
      <c r="FB589" s="114"/>
      <c r="FC589" s="114"/>
      <c r="FD589" s="114"/>
      <c r="FE589" s="114"/>
      <c r="FF589" s="114"/>
      <c r="FG589" s="114"/>
      <c r="FH589" s="114"/>
      <c r="FI589" s="114"/>
      <c r="FJ589" s="114"/>
      <c r="FK589" s="114"/>
      <c r="FL589" s="114"/>
      <c r="FM589" s="114"/>
      <c r="FN589" s="114"/>
      <c r="FO589" s="114"/>
      <c r="FP589" s="114"/>
      <c r="FQ589" s="114"/>
      <c r="FR589" s="114"/>
      <c r="FS589" s="114"/>
      <c r="FT589" s="114"/>
      <c r="FU589" s="114"/>
      <c r="FV589" s="114"/>
      <c r="FW589" s="114"/>
      <c r="FX589" s="114"/>
      <c r="FY589" s="114"/>
      <c r="FZ589" s="114"/>
      <c r="GA589" s="114"/>
      <c r="GB589" s="114"/>
      <c r="GC589" s="114"/>
      <c r="GD589" s="114"/>
      <c r="GE589" s="114"/>
      <c r="GF589" s="114"/>
      <c r="GG589" s="114"/>
      <c r="GH589" s="114"/>
      <c r="GI589" s="114"/>
      <c r="GJ589" s="114"/>
      <c r="GK589" s="114"/>
      <c r="GL589" s="114"/>
      <c r="GM589" s="114"/>
      <c r="GN589" s="114"/>
      <c r="GO589" s="114"/>
      <c r="GP589" s="114"/>
      <c r="GQ589" s="114"/>
      <c r="GR589" s="114"/>
      <c r="GS589" s="114"/>
      <c r="GT589" s="114"/>
      <c r="GU589" s="114"/>
      <c r="GV589" s="114"/>
      <c r="GW589" s="114"/>
      <c r="GX589" s="114"/>
      <c r="GY589" s="114"/>
      <c r="GZ589" s="114"/>
      <c r="HA589" s="114"/>
      <c r="HB589" s="114"/>
      <c r="HC589" s="114"/>
      <c r="HD589" s="114"/>
      <c r="HE589" s="114"/>
      <c r="HF589" s="114"/>
      <c r="HG589" s="114"/>
      <c r="HH589" s="114"/>
      <c r="HI589" s="114"/>
      <c r="HJ589" s="114"/>
      <c r="HK589" s="114"/>
      <c r="HL589" s="114"/>
      <c r="HM589" s="114"/>
      <c r="HN589" s="114"/>
      <c r="HO589" s="114"/>
      <c r="HP589" s="114"/>
      <c r="HQ589" s="114"/>
      <c r="HR589" s="114"/>
      <c r="HS589" s="114"/>
      <c r="HT589" s="114"/>
      <c r="HU589" s="114"/>
      <c r="HV589" s="114"/>
      <c r="HW589" s="114"/>
      <c r="HX589" s="114"/>
      <c r="HY589" s="114"/>
      <c r="HZ589" s="114"/>
      <c r="IA589" s="114"/>
      <c r="IB589" s="114"/>
      <c r="IC589" s="114"/>
      <c r="ID589" s="114"/>
      <c r="IE589" s="114"/>
      <c r="IF589" s="114"/>
      <c r="IG589" s="114"/>
      <c r="IH589" s="114"/>
      <c r="II589" s="114"/>
      <c r="IJ589" s="114"/>
      <c r="IK589" s="114"/>
      <c r="IL589" s="114"/>
      <c r="IM589" s="114"/>
      <c r="IN589" s="114"/>
      <c r="IO589" s="114"/>
      <c r="IP589" s="114"/>
      <c r="IQ589" s="114"/>
      <c r="IR589" s="114"/>
      <c r="IS589" s="114"/>
      <c r="IT589" s="114"/>
      <c r="IU589" s="114"/>
      <c r="IV589" s="114"/>
      <c r="IW589" s="114"/>
      <c r="IX589" s="114"/>
      <c r="IY589" s="114"/>
      <c r="IZ589" s="114"/>
      <c r="JA589" s="114"/>
      <c r="JB589" s="114"/>
      <c r="JC589" s="114"/>
      <c r="JD589" s="114"/>
      <c r="JE589" s="114"/>
      <c r="JF589" s="114"/>
      <c r="JG589" s="114"/>
      <c r="JH589" s="114"/>
      <c r="JI589" s="114"/>
      <c r="JJ589" s="114"/>
      <c r="JK589" s="114"/>
      <c r="JL589" s="114"/>
      <c r="JM589" s="114"/>
      <c r="JN589" s="114"/>
      <c r="JO589" s="114"/>
      <c r="JP589" s="114"/>
      <c r="JQ589" s="114"/>
      <c r="JR589" s="114"/>
      <c r="JS589" s="114"/>
      <c r="JT589" s="114"/>
      <c r="JU589" s="114"/>
      <c r="JV589" s="114"/>
      <c r="JW589" s="114"/>
      <c r="JX589" s="114"/>
      <c r="JY589" s="114"/>
      <c r="JZ589" s="114"/>
      <c r="KA589" s="114"/>
      <c r="KB589" s="114"/>
      <c r="KC589" s="114"/>
      <c r="KD589" s="114"/>
      <c r="KE589" s="114"/>
      <c r="KF589" s="114"/>
      <c r="KG589" s="114"/>
      <c r="KH589" s="114"/>
      <c r="KI589" s="114"/>
      <c r="KJ589" s="114"/>
      <c r="KK589" s="114"/>
      <c r="KL589" s="114"/>
      <c r="KM589" s="114"/>
      <c r="KN589" s="114"/>
      <c r="KO589" s="114"/>
      <c r="KP589" s="114"/>
      <c r="KQ589" s="114"/>
      <c r="KR589" s="114"/>
      <c r="KS589" s="114"/>
      <c r="KT589" s="114"/>
      <c r="KU589" s="114"/>
      <c r="KV589" s="114"/>
      <c r="KW589" s="114"/>
      <c r="KX589" s="114"/>
      <c r="KY589" s="114"/>
      <c r="KZ589" s="114"/>
      <c r="LA589" s="114"/>
      <c r="LB589" s="114"/>
      <c r="LC589" s="114"/>
    </row>
    <row r="590" spans="1:315" s="139" customFormat="1" ht="25" customHeight="1">
      <c r="A590" s="137"/>
      <c r="B590" s="170"/>
      <c r="C590" s="171"/>
      <c r="D590" s="172"/>
      <c r="E590" s="173"/>
      <c r="F590" s="173"/>
      <c r="G590" s="173"/>
      <c r="H590" s="174"/>
      <c r="I590" s="137"/>
      <c r="J590" s="175" t="str">
        <f t="shared" si="22"/>
        <v/>
      </c>
      <c r="K590" s="176"/>
      <c r="L590" s="177" t="str">
        <f t="shared" si="23"/>
        <v/>
      </c>
      <c r="M590" s="176"/>
      <c r="N590" s="177" t="str">
        <f t="shared" si="24"/>
        <v/>
      </c>
      <c r="O590" s="176"/>
      <c r="P590" s="177" t="str">
        <f t="shared" si="25"/>
        <v/>
      </c>
      <c r="Q590" s="178"/>
      <c r="R590" s="137"/>
      <c r="S590" s="175" t="str">
        <f t="shared" si="26"/>
        <v/>
      </c>
      <c r="T590" s="176"/>
      <c r="U590" s="177" t="str">
        <f t="shared" si="27"/>
        <v/>
      </c>
      <c r="V590" s="176"/>
      <c r="W590" s="177" t="str">
        <f t="shared" si="28"/>
        <v/>
      </c>
      <c r="X590" s="176"/>
      <c r="Y590" s="179" t="str">
        <f t="shared" si="29"/>
        <v/>
      </c>
      <c r="Z590" s="180"/>
      <c r="AA590" s="137"/>
      <c r="AB590" s="181"/>
      <c r="AC590" s="182" t="str">
        <f t="shared" si="20"/>
        <v/>
      </c>
      <c r="AD590" s="183" t="str">
        <f t="shared" si="21"/>
        <v/>
      </c>
      <c r="AE590" s="184"/>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c r="BG590" s="137"/>
      <c r="BH590" s="137"/>
      <c r="BI590" s="137"/>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c r="EV590" s="114"/>
      <c r="EW590" s="114"/>
      <c r="EX590" s="114"/>
      <c r="EY590" s="114"/>
      <c r="EZ590" s="114"/>
      <c r="FA590" s="114"/>
      <c r="FB590" s="114"/>
      <c r="FC590" s="114"/>
      <c r="FD590" s="114"/>
      <c r="FE590" s="114"/>
      <c r="FF590" s="114"/>
      <c r="FG590" s="114"/>
      <c r="FH590" s="114"/>
      <c r="FI590" s="114"/>
      <c r="FJ590" s="114"/>
      <c r="FK590" s="114"/>
      <c r="FL590" s="114"/>
      <c r="FM590" s="114"/>
      <c r="FN590" s="114"/>
      <c r="FO590" s="114"/>
      <c r="FP590" s="114"/>
      <c r="FQ590" s="114"/>
      <c r="FR590" s="114"/>
      <c r="FS590" s="114"/>
      <c r="FT590" s="114"/>
      <c r="FU590" s="114"/>
      <c r="FV590" s="114"/>
      <c r="FW590" s="114"/>
      <c r="FX590" s="114"/>
      <c r="FY590" s="114"/>
      <c r="FZ590" s="114"/>
      <c r="GA590" s="114"/>
      <c r="GB590" s="114"/>
      <c r="GC590" s="114"/>
      <c r="GD590" s="114"/>
      <c r="GE590" s="114"/>
      <c r="GF590" s="114"/>
      <c r="GG590" s="114"/>
      <c r="GH590" s="114"/>
      <c r="GI590" s="114"/>
      <c r="GJ590" s="114"/>
      <c r="GK590" s="114"/>
      <c r="GL590" s="114"/>
      <c r="GM590" s="114"/>
      <c r="GN590" s="114"/>
      <c r="GO590" s="114"/>
      <c r="GP590" s="114"/>
      <c r="GQ590" s="114"/>
      <c r="GR590" s="114"/>
      <c r="GS590" s="114"/>
      <c r="GT590" s="114"/>
      <c r="GU590" s="114"/>
      <c r="GV590" s="114"/>
      <c r="GW590" s="114"/>
      <c r="GX590" s="114"/>
      <c r="GY590" s="114"/>
      <c r="GZ590" s="114"/>
      <c r="HA590" s="114"/>
      <c r="HB590" s="114"/>
      <c r="HC590" s="114"/>
      <c r="HD590" s="114"/>
      <c r="HE590" s="114"/>
      <c r="HF590" s="114"/>
      <c r="HG590" s="114"/>
      <c r="HH590" s="114"/>
      <c r="HI590" s="114"/>
      <c r="HJ590" s="114"/>
      <c r="HK590" s="114"/>
      <c r="HL590" s="114"/>
      <c r="HM590" s="114"/>
      <c r="HN590" s="114"/>
      <c r="HO590" s="114"/>
      <c r="HP590" s="114"/>
      <c r="HQ590" s="114"/>
      <c r="HR590" s="114"/>
      <c r="HS590" s="114"/>
      <c r="HT590" s="114"/>
      <c r="HU590" s="114"/>
      <c r="HV590" s="114"/>
      <c r="HW590" s="114"/>
      <c r="HX590" s="114"/>
      <c r="HY590" s="114"/>
      <c r="HZ590" s="114"/>
      <c r="IA590" s="114"/>
      <c r="IB590" s="114"/>
      <c r="IC590" s="114"/>
      <c r="ID590" s="114"/>
      <c r="IE590" s="114"/>
      <c r="IF590" s="114"/>
      <c r="IG590" s="114"/>
      <c r="IH590" s="114"/>
      <c r="II590" s="114"/>
      <c r="IJ590" s="114"/>
      <c r="IK590" s="114"/>
      <c r="IL590" s="114"/>
      <c r="IM590" s="114"/>
      <c r="IN590" s="114"/>
      <c r="IO590" s="114"/>
      <c r="IP590" s="114"/>
      <c r="IQ590" s="114"/>
      <c r="IR590" s="114"/>
      <c r="IS590" s="114"/>
      <c r="IT590" s="114"/>
      <c r="IU590" s="114"/>
      <c r="IV590" s="114"/>
      <c r="IW590" s="114"/>
      <c r="IX590" s="114"/>
      <c r="IY590" s="114"/>
      <c r="IZ590" s="114"/>
      <c r="JA590" s="114"/>
      <c r="JB590" s="114"/>
      <c r="JC590" s="114"/>
      <c r="JD590" s="114"/>
      <c r="JE590" s="114"/>
      <c r="JF590" s="114"/>
      <c r="JG590" s="114"/>
      <c r="JH590" s="114"/>
      <c r="JI590" s="114"/>
      <c r="JJ590" s="114"/>
      <c r="JK590" s="114"/>
      <c r="JL590" s="114"/>
      <c r="JM590" s="114"/>
      <c r="JN590" s="114"/>
      <c r="JO590" s="114"/>
      <c r="JP590" s="114"/>
      <c r="JQ590" s="114"/>
      <c r="JR590" s="114"/>
      <c r="JS590" s="114"/>
      <c r="JT590" s="114"/>
      <c r="JU590" s="114"/>
      <c r="JV590" s="114"/>
      <c r="JW590" s="114"/>
      <c r="JX590" s="114"/>
      <c r="JY590" s="114"/>
      <c r="JZ590" s="114"/>
      <c r="KA590" s="114"/>
      <c r="KB590" s="114"/>
      <c r="KC590" s="114"/>
      <c r="KD590" s="114"/>
      <c r="KE590" s="114"/>
      <c r="KF590" s="114"/>
      <c r="KG590" s="114"/>
      <c r="KH590" s="114"/>
      <c r="KI590" s="114"/>
      <c r="KJ590" s="114"/>
      <c r="KK590" s="114"/>
      <c r="KL590" s="114"/>
      <c r="KM590" s="114"/>
      <c r="KN590" s="114"/>
      <c r="KO590" s="114"/>
      <c r="KP590" s="114"/>
      <c r="KQ590" s="114"/>
      <c r="KR590" s="114"/>
      <c r="KS590" s="114"/>
      <c r="KT590" s="114"/>
      <c r="KU590" s="114"/>
      <c r="KV590" s="114"/>
      <c r="KW590" s="114"/>
      <c r="KX590" s="114"/>
      <c r="KY590" s="114"/>
      <c r="KZ590" s="114"/>
      <c r="LA590" s="114"/>
      <c r="LB590" s="114"/>
      <c r="LC590" s="114"/>
    </row>
    <row r="591" spans="1:315" s="139" customFormat="1" ht="25" customHeight="1">
      <c r="A591" s="137"/>
      <c r="B591" s="170"/>
      <c r="C591" s="171"/>
      <c r="D591" s="172"/>
      <c r="E591" s="173"/>
      <c r="F591" s="173"/>
      <c r="G591" s="173"/>
      <c r="H591" s="174"/>
      <c r="I591" s="137"/>
      <c r="J591" s="175" t="str">
        <f t="shared" si="22"/>
        <v/>
      </c>
      <c r="K591" s="176"/>
      <c r="L591" s="177" t="str">
        <f t="shared" si="23"/>
        <v/>
      </c>
      <c r="M591" s="176"/>
      <c r="N591" s="177" t="str">
        <f t="shared" si="24"/>
        <v/>
      </c>
      <c r="O591" s="176"/>
      <c r="P591" s="177" t="str">
        <f t="shared" si="25"/>
        <v/>
      </c>
      <c r="Q591" s="178"/>
      <c r="R591" s="137"/>
      <c r="S591" s="175" t="str">
        <f t="shared" si="26"/>
        <v/>
      </c>
      <c r="T591" s="176"/>
      <c r="U591" s="177" t="str">
        <f t="shared" si="27"/>
        <v/>
      </c>
      <c r="V591" s="176"/>
      <c r="W591" s="177" t="str">
        <f t="shared" si="28"/>
        <v/>
      </c>
      <c r="X591" s="176"/>
      <c r="Y591" s="179" t="str">
        <f t="shared" si="29"/>
        <v/>
      </c>
      <c r="Z591" s="180"/>
      <c r="AA591" s="137"/>
      <c r="AB591" s="181"/>
      <c r="AC591" s="182" t="str">
        <f t="shared" si="20"/>
        <v/>
      </c>
      <c r="AD591" s="183" t="str">
        <f t="shared" si="21"/>
        <v/>
      </c>
      <c r="AE591" s="184"/>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7"/>
      <c r="BE591" s="137"/>
      <c r="BF591" s="137"/>
      <c r="BG591" s="137"/>
      <c r="BH591" s="137"/>
      <c r="BI591" s="137"/>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c r="EV591" s="114"/>
      <c r="EW591" s="114"/>
      <c r="EX591" s="114"/>
      <c r="EY591" s="114"/>
      <c r="EZ591" s="114"/>
      <c r="FA591" s="114"/>
      <c r="FB591" s="114"/>
      <c r="FC591" s="114"/>
      <c r="FD591" s="114"/>
      <c r="FE591" s="114"/>
      <c r="FF591" s="114"/>
      <c r="FG591" s="114"/>
      <c r="FH591" s="114"/>
      <c r="FI591" s="114"/>
      <c r="FJ591" s="114"/>
      <c r="FK591" s="114"/>
      <c r="FL591" s="114"/>
      <c r="FM591" s="114"/>
      <c r="FN591" s="114"/>
      <c r="FO591" s="114"/>
      <c r="FP591" s="114"/>
      <c r="FQ591" s="114"/>
      <c r="FR591" s="114"/>
      <c r="FS591" s="114"/>
      <c r="FT591" s="114"/>
      <c r="FU591" s="114"/>
      <c r="FV591" s="114"/>
      <c r="FW591" s="114"/>
      <c r="FX591" s="114"/>
      <c r="FY591" s="114"/>
      <c r="FZ591" s="114"/>
      <c r="GA591" s="114"/>
      <c r="GB591" s="114"/>
      <c r="GC591" s="114"/>
      <c r="GD591" s="114"/>
      <c r="GE591" s="114"/>
      <c r="GF591" s="114"/>
      <c r="GG591" s="114"/>
      <c r="GH591" s="114"/>
      <c r="GI591" s="114"/>
      <c r="GJ591" s="114"/>
      <c r="GK591" s="114"/>
      <c r="GL591" s="114"/>
      <c r="GM591" s="114"/>
      <c r="GN591" s="114"/>
      <c r="GO591" s="114"/>
      <c r="GP591" s="114"/>
      <c r="GQ591" s="114"/>
      <c r="GR591" s="114"/>
      <c r="GS591" s="114"/>
      <c r="GT591" s="114"/>
      <c r="GU591" s="114"/>
      <c r="GV591" s="114"/>
      <c r="GW591" s="114"/>
      <c r="GX591" s="114"/>
      <c r="GY591" s="114"/>
      <c r="GZ591" s="114"/>
      <c r="HA591" s="114"/>
      <c r="HB591" s="114"/>
      <c r="HC591" s="114"/>
      <c r="HD591" s="114"/>
      <c r="HE591" s="114"/>
      <c r="HF591" s="114"/>
      <c r="HG591" s="114"/>
      <c r="HH591" s="114"/>
      <c r="HI591" s="114"/>
      <c r="HJ591" s="114"/>
      <c r="HK591" s="114"/>
      <c r="HL591" s="114"/>
      <c r="HM591" s="114"/>
      <c r="HN591" s="114"/>
      <c r="HO591" s="114"/>
      <c r="HP591" s="114"/>
      <c r="HQ591" s="114"/>
      <c r="HR591" s="114"/>
      <c r="HS591" s="114"/>
      <c r="HT591" s="114"/>
      <c r="HU591" s="114"/>
      <c r="HV591" s="114"/>
      <c r="HW591" s="114"/>
      <c r="HX591" s="114"/>
      <c r="HY591" s="114"/>
      <c r="HZ591" s="114"/>
      <c r="IA591" s="114"/>
      <c r="IB591" s="114"/>
      <c r="IC591" s="114"/>
      <c r="ID591" s="114"/>
      <c r="IE591" s="114"/>
      <c r="IF591" s="114"/>
      <c r="IG591" s="114"/>
      <c r="IH591" s="114"/>
      <c r="II591" s="114"/>
      <c r="IJ591" s="114"/>
      <c r="IK591" s="114"/>
      <c r="IL591" s="114"/>
      <c r="IM591" s="114"/>
      <c r="IN591" s="114"/>
      <c r="IO591" s="114"/>
      <c r="IP591" s="114"/>
      <c r="IQ591" s="114"/>
      <c r="IR591" s="114"/>
      <c r="IS591" s="114"/>
      <c r="IT591" s="114"/>
      <c r="IU591" s="114"/>
      <c r="IV591" s="114"/>
      <c r="IW591" s="114"/>
      <c r="IX591" s="114"/>
      <c r="IY591" s="114"/>
      <c r="IZ591" s="114"/>
      <c r="JA591" s="114"/>
      <c r="JB591" s="114"/>
      <c r="JC591" s="114"/>
      <c r="JD591" s="114"/>
      <c r="JE591" s="114"/>
      <c r="JF591" s="114"/>
      <c r="JG591" s="114"/>
      <c r="JH591" s="114"/>
      <c r="JI591" s="114"/>
      <c r="JJ591" s="114"/>
      <c r="JK591" s="114"/>
      <c r="JL591" s="114"/>
      <c r="JM591" s="114"/>
      <c r="JN591" s="114"/>
      <c r="JO591" s="114"/>
      <c r="JP591" s="114"/>
      <c r="JQ591" s="114"/>
      <c r="JR591" s="114"/>
      <c r="JS591" s="114"/>
      <c r="JT591" s="114"/>
      <c r="JU591" s="114"/>
      <c r="JV591" s="114"/>
      <c r="JW591" s="114"/>
      <c r="JX591" s="114"/>
      <c r="JY591" s="114"/>
      <c r="JZ591" s="114"/>
      <c r="KA591" s="114"/>
      <c r="KB591" s="114"/>
      <c r="KC591" s="114"/>
      <c r="KD591" s="114"/>
      <c r="KE591" s="114"/>
      <c r="KF591" s="114"/>
      <c r="KG591" s="114"/>
      <c r="KH591" s="114"/>
      <c r="KI591" s="114"/>
      <c r="KJ591" s="114"/>
      <c r="KK591" s="114"/>
      <c r="KL591" s="114"/>
      <c r="KM591" s="114"/>
      <c r="KN591" s="114"/>
      <c r="KO591" s="114"/>
      <c r="KP591" s="114"/>
      <c r="KQ591" s="114"/>
      <c r="KR591" s="114"/>
      <c r="KS591" s="114"/>
      <c r="KT591" s="114"/>
      <c r="KU591" s="114"/>
      <c r="KV591" s="114"/>
      <c r="KW591" s="114"/>
      <c r="KX591" s="114"/>
      <c r="KY591" s="114"/>
      <c r="KZ591" s="114"/>
      <c r="LA591" s="114"/>
      <c r="LB591" s="114"/>
      <c r="LC591" s="114"/>
    </row>
    <row r="592" spans="1:315" s="139" customFormat="1" ht="25" customHeight="1">
      <c r="A592" s="137"/>
      <c r="B592" s="170"/>
      <c r="C592" s="171"/>
      <c r="D592" s="172"/>
      <c r="E592" s="173"/>
      <c r="F592" s="173"/>
      <c r="G592" s="173"/>
      <c r="H592" s="174"/>
      <c r="I592" s="137"/>
      <c r="J592" s="175" t="str">
        <f t="shared" si="22"/>
        <v/>
      </c>
      <c r="K592" s="176"/>
      <c r="L592" s="177" t="str">
        <f t="shared" si="23"/>
        <v/>
      </c>
      <c r="M592" s="176"/>
      <c r="N592" s="177" t="str">
        <f t="shared" si="24"/>
        <v/>
      </c>
      <c r="O592" s="176"/>
      <c r="P592" s="177" t="str">
        <f t="shared" si="25"/>
        <v/>
      </c>
      <c r="Q592" s="178"/>
      <c r="R592" s="137"/>
      <c r="S592" s="175" t="str">
        <f t="shared" si="26"/>
        <v/>
      </c>
      <c r="T592" s="176"/>
      <c r="U592" s="177" t="str">
        <f t="shared" si="27"/>
        <v/>
      </c>
      <c r="V592" s="176"/>
      <c r="W592" s="177" t="str">
        <f t="shared" si="28"/>
        <v/>
      </c>
      <c r="X592" s="176"/>
      <c r="Y592" s="179" t="str">
        <f t="shared" si="29"/>
        <v/>
      </c>
      <c r="Z592" s="180"/>
      <c r="AA592" s="137"/>
      <c r="AB592" s="181"/>
      <c r="AC592" s="182" t="str">
        <f t="shared" si="20"/>
        <v/>
      </c>
      <c r="AD592" s="183" t="str">
        <f t="shared" si="21"/>
        <v/>
      </c>
      <c r="AE592" s="184"/>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7"/>
      <c r="BE592" s="137"/>
      <c r="BF592" s="137"/>
      <c r="BG592" s="137"/>
      <c r="BH592" s="137"/>
      <c r="BI592" s="137"/>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c r="EV592" s="114"/>
      <c r="EW592" s="114"/>
      <c r="EX592" s="114"/>
      <c r="EY592" s="114"/>
      <c r="EZ592" s="114"/>
      <c r="FA592" s="114"/>
      <c r="FB592" s="114"/>
      <c r="FC592" s="114"/>
      <c r="FD592" s="114"/>
      <c r="FE592" s="114"/>
      <c r="FF592" s="114"/>
      <c r="FG592" s="114"/>
      <c r="FH592" s="114"/>
      <c r="FI592" s="114"/>
      <c r="FJ592" s="114"/>
      <c r="FK592" s="114"/>
      <c r="FL592" s="114"/>
      <c r="FM592" s="114"/>
      <c r="FN592" s="114"/>
      <c r="FO592" s="114"/>
      <c r="FP592" s="114"/>
      <c r="FQ592" s="114"/>
      <c r="FR592" s="114"/>
      <c r="FS592" s="114"/>
      <c r="FT592" s="114"/>
      <c r="FU592" s="114"/>
      <c r="FV592" s="114"/>
      <c r="FW592" s="114"/>
      <c r="FX592" s="114"/>
      <c r="FY592" s="114"/>
      <c r="FZ592" s="114"/>
      <c r="GA592" s="114"/>
      <c r="GB592" s="114"/>
      <c r="GC592" s="114"/>
      <c r="GD592" s="114"/>
      <c r="GE592" s="114"/>
      <c r="GF592" s="114"/>
      <c r="GG592" s="114"/>
      <c r="GH592" s="114"/>
      <c r="GI592" s="114"/>
      <c r="GJ592" s="114"/>
      <c r="GK592" s="114"/>
      <c r="GL592" s="114"/>
      <c r="GM592" s="114"/>
      <c r="GN592" s="114"/>
      <c r="GO592" s="114"/>
      <c r="GP592" s="114"/>
      <c r="GQ592" s="114"/>
      <c r="GR592" s="114"/>
      <c r="GS592" s="114"/>
      <c r="GT592" s="114"/>
      <c r="GU592" s="114"/>
      <c r="GV592" s="114"/>
      <c r="GW592" s="114"/>
      <c r="GX592" s="114"/>
      <c r="GY592" s="114"/>
      <c r="GZ592" s="114"/>
      <c r="HA592" s="114"/>
      <c r="HB592" s="114"/>
      <c r="HC592" s="114"/>
      <c r="HD592" s="114"/>
      <c r="HE592" s="114"/>
      <c r="HF592" s="114"/>
      <c r="HG592" s="114"/>
      <c r="HH592" s="114"/>
      <c r="HI592" s="114"/>
      <c r="HJ592" s="114"/>
      <c r="HK592" s="114"/>
      <c r="HL592" s="114"/>
      <c r="HM592" s="114"/>
      <c r="HN592" s="114"/>
      <c r="HO592" s="114"/>
      <c r="HP592" s="114"/>
      <c r="HQ592" s="114"/>
      <c r="HR592" s="114"/>
      <c r="HS592" s="114"/>
      <c r="HT592" s="114"/>
      <c r="HU592" s="114"/>
      <c r="HV592" s="114"/>
      <c r="HW592" s="114"/>
      <c r="HX592" s="114"/>
      <c r="HY592" s="114"/>
      <c r="HZ592" s="114"/>
      <c r="IA592" s="114"/>
      <c r="IB592" s="114"/>
      <c r="IC592" s="114"/>
      <c r="ID592" s="114"/>
      <c r="IE592" s="114"/>
      <c r="IF592" s="114"/>
      <c r="IG592" s="114"/>
      <c r="IH592" s="114"/>
      <c r="II592" s="114"/>
      <c r="IJ592" s="114"/>
      <c r="IK592" s="114"/>
      <c r="IL592" s="114"/>
      <c r="IM592" s="114"/>
      <c r="IN592" s="114"/>
      <c r="IO592" s="114"/>
      <c r="IP592" s="114"/>
      <c r="IQ592" s="114"/>
      <c r="IR592" s="114"/>
      <c r="IS592" s="114"/>
      <c r="IT592" s="114"/>
      <c r="IU592" s="114"/>
      <c r="IV592" s="114"/>
      <c r="IW592" s="114"/>
      <c r="IX592" s="114"/>
      <c r="IY592" s="114"/>
      <c r="IZ592" s="114"/>
      <c r="JA592" s="114"/>
      <c r="JB592" s="114"/>
      <c r="JC592" s="114"/>
      <c r="JD592" s="114"/>
      <c r="JE592" s="114"/>
      <c r="JF592" s="114"/>
      <c r="JG592" s="114"/>
      <c r="JH592" s="114"/>
      <c r="JI592" s="114"/>
      <c r="JJ592" s="114"/>
      <c r="JK592" s="114"/>
      <c r="JL592" s="114"/>
      <c r="JM592" s="114"/>
      <c r="JN592" s="114"/>
      <c r="JO592" s="114"/>
      <c r="JP592" s="114"/>
      <c r="JQ592" s="114"/>
      <c r="JR592" s="114"/>
      <c r="JS592" s="114"/>
      <c r="JT592" s="114"/>
      <c r="JU592" s="114"/>
      <c r="JV592" s="114"/>
      <c r="JW592" s="114"/>
      <c r="JX592" s="114"/>
      <c r="JY592" s="114"/>
      <c r="JZ592" s="114"/>
      <c r="KA592" s="114"/>
      <c r="KB592" s="114"/>
      <c r="KC592" s="114"/>
      <c r="KD592" s="114"/>
      <c r="KE592" s="114"/>
      <c r="KF592" s="114"/>
      <c r="KG592" s="114"/>
      <c r="KH592" s="114"/>
      <c r="KI592" s="114"/>
      <c r="KJ592" s="114"/>
      <c r="KK592" s="114"/>
      <c r="KL592" s="114"/>
      <c r="KM592" s="114"/>
      <c r="KN592" s="114"/>
      <c r="KO592" s="114"/>
      <c r="KP592" s="114"/>
      <c r="KQ592" s="114"/>
      <c r="KR592" s="114"/>
      <c r="KS592" s="114"/>
      <c r="KT592" s="114"/>
      <c r="KU592" s="114"/>
      <c r="KV592" s="114"/>
      <c r="KW592" s="114"/>
      <c r="KX592" s="114"/>
      <c r="KY592" s="114"/>
      <c r="KZ592" s="114"/>
      <c r="LA592" s="114"/>
      <c r="LB592" s="114"/>
      <c r="LC592" s="114"/>
    </row>
    <row r="593" spans="1:315" s="139" customFormat="1" ht="25" customHeight="1">
      <c r="A593" s="137"/>
      <c r="B593" s="170"/>
      <c r="C593" s="171"/>
      <c r="D593" s="172"/>
      <c r="E593" s="173"/>
      <c r="F593" s="173"/>
      <c r="G593" s="173"/>
      <c r="H593" s="174"/>
      <c r="I593" s="137"/>
      <c r="J593" s="175" t="str">
        <f t="shared" si="22"/>
        <v/>
      </c>
      <c r="K593" s="176"/>
      <c r="L593" s="177" t="str">
        <f t="shared" si="23"/>
        <v/>
      </c>
      <c r="M593" s="176"/>
      <c r="N593" s="177" t="str">
        <f t="shared" si="24"/>
        <v/>
      </c>
      <c r="O593" s="176"/>
      <c r="P593" s="177" t="str">
        <f t="shared" si="25"/>
        <v/>
      </c>
      <c r="Q593" s="178"/>
      <c r="R593" s="137"/>
      <c r="S593" s="175" t="str">
        <f t="shared" si="26"/>
        <v/>
      </c>
      <c r="T593" s="176"/>
      <c r="U593" s="177" t="str">
        <f t="shared" si="27"/>
        <v/>
      </c>
      <c r="V593" s="176"/>
      <c r="W593" s="177" t="str">
        <f t="shared" si="28"/>
        <v/>
      </c>
      <c r="X593" s="176"/>
      <c r="Y593" s="179" t="str">
        <f t="shared" si="29"/>
        <v/>
      </c>
      <c r="Z593" s="180"/>
      <c r="AA593" s="137"/>
      <c r="AB593" s="181"/>
      <c r="AC593" s="182" t="str">
        <f t="shared" si="20"/>
        <v/>
      </c>
      <c r="AD593" s="183" t="str">
        <f t="shared" si="21"/>
        <v/>
      </c>
      <c r="AE593" s="184"/>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7"/>
      <c r="BE593" s="137"/>
      <c r="BF593" s="137"/>
      <c r="BG593" s="137"/>
      <c r="BH593" s="137"/>
      <c r="BI593" s="137"/>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c r="FH593" s="114"/>
      <c r="FI593" s="114"/>
      <c r="FJ593" s="114"/>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c r="IC593" s="114"/>
      <c r="ID593" s="114"/>
      <c r="IE593" s="114"/>
      <c r="IF593" s="114"/>
      <c r="IG593" s="114"/>
      <c r="IH593" s="114"/>
      <c r="II593" s="114"/>
      <c r="IJ593" s="114"/>
      <c r="IK593" s="114"/>
      <c r="IL593" s="114"/>
      <c r="IM593" s="114"/>
      <c r="IN593" s="114"/>
      <c r="IO593" s="114"/>
      <c r="IP593" s="114"/>
      <c r="IQ593" s="114"/>
      <c r="IR593" s="114"/>
      <c r="IS593" s="114"/>
      <c r="IT593" s="114"/>
      <c r="IU593" s="114"/>
      <c r="IV593" s="114"/>
      <c r="IW593" s="114"/>
      <c r="IX593" s="114"/>
      <c r="IY593" s="114"/>
      <c r="IZ593" s="114"/>
      <c r="JA593" s="114"/>
      <c r="JB593" s="114"/>
      <c r="JC593" s="114"/>
      <c r="JD593" s="114"/>
      <c r="JE593" s="114"/>
      <c r="JF593" s="114"/>
      <c r="JG593" s="114"/>
      <c r="JH593" s="114"/>
      <c r="JI593" s="114"/>
      <c r="JJ593" s="114"/>
      <c r="JK593" s="114"/>
      <c r="JL593" s="114"/>
      <c r="JM593" s="114"/>
      <c r="JN593" s="114"/>
      <c r="JO593" s="114"/>
      <c r="JP593" s="114"/>
      <c r="JQ593" s="114"/>
      <c r="JR593" s="114"/>
      <c r="JS593" s="114"/>
      <c r="JT593" s="114"/>
      <c r="JU593" s="114"/>
      <c r="JV593" s="114"/>
      <c r="JW593" s="114"/>
      <c r="JX593" s="114"/>
      <c r="JY593" s="114"/>
      <c r="JZ593" s="114"/>
      <c r="KA593" s="114"/>
      <c r="KB593" s="114"/>
      <c r="KC593" s="114"/>
      <c r="KD593" s="114"/>
      <c r="KE593" s="114"/>
      <c r="KF593" s="114"/>
      <c r="KG593" s="114"/>
      <c r="KH593" s="114"/>
      <c r="KI593" s="114"/>
      <c r="KJ593" s="114"/>
      <c r="KK593" s="114"/>
      <c r="KL593" s="114"/>
      <c r="KM593" s="114"/>
      <c r="KN593" s="114"/>
      <c r="KO593" s="114"/>
      <c r="KP593" s="114"/>
      <c r="KQ593" s="114"/>
      <c r="KR593" s="114"/>
      <c r="KS593" s="114"/>
      <c r="KT593" s="114"/>
      <c r="KU593" s="114"/>
      <c r="KV593" s="114"/>
      <c r="KW593" s="114"/>
      <c r="KX593" s="114"/>
      <c r="KY593" s="114"/>
      <c r="KZ593" s="114"/>
      <c r="LA593" s="114"/>
      <c r="LB593" s="114"/>
      <c r="LC593" s="114"/>
    </row>
    <row r="594" spans="1:315" s="139" customFormat="1" ht="25" customHeight="1">
      <c r="A594" s="137"/>
      <c r="B594" s="170"/>
      <c r="C594" s="171"/>
      <c r="D594" s="172"/>
      <c r="E594" s="173"/>
      <c r="F594" s="173"/>
      <c r="G594" s="173"/>
      <c r="H594" s="174"/>
      <c r="I594" s="137"/>
      <c r="J594" s="175" t="str">
        <f t="shared" si="22"/>
        <v/>
      </c>
      <c r="K594" s="176"/>
      <c r="L594" s="177" t="str">
        <f t="shared" si="23"/>
        <v/>
      </c>
      <c r="M594" s="176"/>
      <c r="N594" s="177" t="str">
        <f t="shared" si="24"/>
        <v/>
      </c>
      <c r="O594" s="176"/>
      <c r="P594" s="177" t="str">
        <f t="shared" si="25"/>
        <v/>
      </c>
      <c r="Q594" s="178"/>
      <c r="R594" s="137"/>
      <c r="S594" s="175" t="str">
        <f t="shared" si="26"/>
        <v/>
      </c>
      <c r="T594" s="176"/>
      <c r="U594" s="177" t="str">
        <f t="shared" si="27"/>
        <v/>
      </c>
      <c r="V594" s="176"/>
      <c r="W594" s="177" t="str">
        <f t="shared" si="28"/>
        <v/>
      </c>
      <c r="X594" s="176"/>
      <c r="Y594" s="179" t="str">
        <f t="shared" si="29"/>
        <v/>
      </c>
      <c r="Z594" s="180"/>
      <c r="AA594" s="137"/>
      <c r="AB594" s="181"/>
      <c r="AC594" s="182" t="str">
        <f t="shared" si="20"/>
        <v/>
      </c>
      <c r="AD594" s="183" t="str">
        <f t="shared" si="21"/>
        <v/>
      </c>
      <c r="AE594" s="184"/>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7"/>
      <c r="BE594" s="137"/>
      <c r="BF594" s="137"/>
      <c r="BG594" s="137"/>
      <c r="BH594" s="137"/>
      <c r="BI594" s="137"/>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c r="FH594" s="114"/>
      <c r="FI594" s="114"/>
      <c r="FJ594" s="114"/>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c r="IC594" s="114"/>
      <c r="ID594" s="114"/>
      <c r="IE594" s="114"/>
      <c r="IF594" s="114"/>
      <c r="IG594" s="114"/>
      <c r="IH594" s="114"/>
      <c r="II594" s="114"/>
      <c r="IJ594" s="114"/>
      <c r="IK594" s="114"/>
      <c r="IL594" s="114"/>
      <c r="IM594" s="114"/>
      <c r="IN594" s="114"/>
      <c r="IO594" s="114"/>
      <c r="IP594" s="114"/>
      <c r="IQ594" s="114"/>
      <c r="IR594" s="114"/>
      <c r="IS594" s="114"/>
      <c r="IT594" s="114"/>
      <c r="IU594" s="114"/>
      <c r="IV594" s="114"/>
      <c r="IW594" s="114"/>
      <c r="IX594" s="114"/>
      <c r="IY594" s="114"/>
      <c r="IZ594" s="114"/>
      <c r="JA594" s="114"/>
      <c r="JB594" s="114"/>
      <c r="JC594" s="114"/>
      <c r="JD594" s="114"/>
      <c r="JE594" s="114"/>
      <c r="JF594" s="114"/>
      <c r="JG594" s="114"/>
      <c r="JH594" s="114"/>
      <c r="JI594" s="114"/>
      <c r="JJ594" s="114"/>
      <c r="JK594" s="114"/>
      <c r="JL594" s="114"/>
      <c r="JM594" s="114"/>
      <c r="JN594" s="114"/>
      <c r="JO594" s="114"/>
      <c r="JP594" s="114"/>
      <c r="JQ594" s="114"/>
      <c r="JR594" s="114"/>
      <c r="JS594" s="114"/>
      <c r="JT594" s="114"/>
      <c r="JU594" s="114"/>
      <c r="JV594" s="114"/>
      <c r="JW594" s="114"/>
      <c r="JX594" s="114"/>
      <c r="JY594" s="114"/>
      <c r="JZ594" s="114"/>
      <c r="KA594" s="114"/>
      <c r="KB594" s="114"/>
      <c r="KC594" s="114"/>
      <c r="KD594" s="114"/>
      <c r="KE594" s="114"/>
      <c r="KF594" s="114"/>
      <c r="KG594" s="114"/>
      <c r="KH594" s="114"/>
      <c r="KI594" s="114"/>
      <c r="KJ594" s="114"/>
      <c r="KK594" s="114"/>
      <c r="KL594" s="114"/>
      <c r="KM594" s="114"/>
      <c r="KN594" s="114"/>
      <c r="KO594" s="114"/>
      <c r="KP594" s="114"/>
      <c r="KQ594" s="114"/>
      <c r="KR594" s="114"/>
      <c r="KS594" s="114"/>
      <c r="KT594" s="114"/>
      <c r="KU594" s="114"/>
      <c r="KV594" s="114"/>
      <c r="KW594" s="114"/>
      <c r="KX594" s="114"/>
      <c r="KY594" s="114"/>
      <c r="KZ594" s="114"/>
      <c r="LA594" s="114"/>
      <c r="LB594" s="114"/>
      <c r="LC594" s="114"/>
    </row>
    <row r="595" spans="1:315" s="139" customFormat="1" ht="25" customHeight="1">
      <c r="A595" s="137"/>
      <c r="B595" s="170"/>
      <c r="C595" s="171"/>
      <c r="D595" s="172"/>
      <c r="E595" s="173"/>
      <c r="F595" s="173"/>
      <c r="G595" s="173"/>
      <c r="H595" s="174"/>
      <c r="I595" s="137"/>
      <c r="J595" s="175" t="str">
        <f t="shared" si="22"/>
        <v/>
      </c>
      <c r="K595" s="176"/>
      <c r="L595" s="177" t="str">
        <f t="shared" si="23"/>
        <v/>
      </c>
      <c r="M595" s="176"/>
      <c r="N595" s="177" t="str">
        <f t="shared" si="24"/>
        <v/>
      </c>
      <c r="O595" s="176"/>
      <c r="P595" s="177" t="str">
        <f t="shared" si="25"/>
        <v/>
      </c>
      <c r="Q595" s="178"/>
      <c r="R595" s="137"/>
      <c r="S595" s="175" t="str">
        <f t="shared" si="26"/>
        <v/>
      </c>
      <c r="T595" s="176"/>
      <c r="U595" s="177" t="str">
        <f t="shared" si="27"/>
        <v/>
      </c>
      <c r="V595" s="176"/>
      <c r="W595" s="177" t="str">
        <f t="shared" si="28"/>
        <v/>
      </c>
      <c r="X595" s="176"/>
      <c r="Y595" s="179" t="str">
        <f t="shared" si="29"/>
        <v/>
      </c>
      <c r="Z595" s="180"/>
      <c r="AA595" s="137"/>
      <c r="AB595" s="181"/>
      <c r="AC595" s="182" t="str">
        <f t="shared" si="20"/>
        <v/>
      </c>
      <c r="AD595" s="183" t="str">
        <f t="shared" si="21"/>
        <v/>
      </c>
      <c r="AE595" s="184"/>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7"/>
      <c r="BE595" s="137"/>
      <c r="BF595" s="137"/>
      <c r="BG595" s="137"/>
      <c r="BH595" s="137"/>
      <c r="BI595" s="137"/>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c r="EV595" s="114"/>
      <c r="EW595" s="114"/>
      <c r="EX595" s="114"/>
      <c r="EY595" s="114"/>
      <c r="EZ595" s="114"/>
      <c r="FA595" s="114"/>
      <c r="FB595" s="114"/>
      <c r="FC595" s="114"/>
      <c r="FD595" s="114"/>
      <c r="FE595" s="114"/>
      <c r="FF595" s="114"/>
      <c r="FG595" s="114"/>
      <c r="FH595" s="114"/>
      <c r="FI595" s="114"/>
      <c r="FJ595" s="114"/>
      <c r="FK595" s="114"/>
      <c r="FL595" s="114"/>
      <c r="FM595" s="114"/>
      <c r="FN595" s="114"/>
      <c r="FO595" s="114"/>
      <c r="FP595" s="114"/>
      <c r="FQ595" s="114"/>
      <c r="FR595" s="114"/>
      <c r="FS595" s="114"/>
      <c r="FT595" s="114"/>
      <c r="FU595" s="114"/>
      <c r="FV595" s="114"/>
      <c r="FW595" s="114"/>
      <c r="FX595" s="114"/>
      <c r="FY595" s="114"/>
      <c r="FZ595" s="114"/>
      <c r="GA595" s="114"/>
      <c r="GB595" s="114"/>
      <c r="GC595" s="114"/>
      <c r="GD595" s="114"/>
      <c r="GE595" s="114"/>
      <c r="GF595" s="114"/>
      <c r="GG595" s="114"/>
      <c r="GH595" s="114"/>
      <c r="GI595" s="114"/>
      <c r="GJ595" s="114"/>
      <c r="GK595" s="114"/>
      <c r="GL595" s="114"/>
      <c r="GM595" s="114"/>
      <c r="GN595" s="114"/>
      <c r="GO595" s="114"/>
      <c r="GP595" s="114"/>
      <c r="GQ595" s="114"/>
      <c r="GR595" s="114"/>
      <c r="GS595" s="114"/>
      <c r="GT595" s="114"/>
      <c r="GU595" s="114"/>
      <c r="GV595" s="114"/>
      <c r="GW595" s="114"/>
      <c r="GX595" s="114"/>
      <c r="GY595" s="114"/>
      <c r="GZ595" s="114"/>
      <c r="HA595" s="114"/>
      <c r="HB595" s="114"/>
      <c r="HC595" s="114"/>
      <c r="HD595" s="114"/>
      <c r="HE595" s="114"/>
      <c r="HF595" s="114"/>
      <c r="HG595" s="114"/>
      <c r="HH595" s="114"/>
      <c r="HI595" s="114"/>
      <c r="HJ595" s="114"/>
      <c r="HK595" s="114"/>
      <c r="HL595" s="114"/>
      <c r="HM595" s="114"/>
      <c r="HN595" s="114"/>
      <c r="HO595" s="114"/>
      <c r="HP595" s="114"/>
      <c r="HQ595" s="114"/>
      <c r="HR595" s="114"/>
      <c r="HS595" s="114"/>
      <c r="HT595" s="114"/>
      <c r="HU595" s="114"/>
      <c r="HV595" s="114"/>
      <c r="HW595" s="114"/>
      <c r="HX595" s="114"/>
      <c r="HY595" s="114"/>
      <c r="HZ595" s="114"/>
      <c r="IA595" s="114"/>
      <c r="IB595" s="114"/>
      <c r="IC595" s="114"/>
      <c r="ID595" s="114"/>
      <c r="IE595" s="114"/>
      <c r="IF595" s="114"/>
      <c r="IG595" s="114"/>
      <c r="IH595" s="114"/>
      <c r="II595" s="114"/>
      <c r="IJ595" s="114"/>
      <c r="IK595" s="114"/>
      <c r="IL595" s="114"/>
      <c r="IM595" s="114"/>
      <c r="IN595" s="114"/>
      <c r="IO595" s="114"/>
      <c r="IP595" s="114"/>
      <c r="IQ595" s="114"/>
      <c r="IR595" s="114"/>
      <c r="IS595" s="114"/>
      <c r="IT595" s="114"/>
      <c r="IU595" s="114"/>
      <c r="IV595" s="114"/>
      <c r="IW595" s="114"/>
      <c r="IX595" s="114"/>
      <c r="IY595" s="114"/>
      <c r="IZ595" s="114"/>
      <c r="JA595" s="114"/>
      <c r="JB595" s="114"/>
      <c r="JC595" s="114"/>
      <c r="JD595" s="114"/>
      <c r="JE595" s="114"/>
      <c r="JF595" s="114"/>
      <c r="JG595" s="114"/>
      <c r="JH595" s="114"/>
      <c r="JI595" s="114"/>
      <c r="JJ595" s="114"/>
      <c r="JK595" s="114"/>
      <c r="JL595" s="114"/>
      <c r="JM595" s="114"/>
      <c r="JN595" s="114"/>
      <c r="JO595" s="114"/>
      <c r="JP595" s="114"/>
      <c r="JQ595" s="114"/>
      <c r="JR595" s="114"/>
      <c r="JS595" s="114"/>
      <c r="JT595" s="114"/>
      <c r="JU595" s="114"/>
      <c r="JV595" s="114"/>
      <c r="JW595" s="114"/>
      <c r="JX595" s="114"/>
      <c r="JY595" s="114"/>
      <c r="JZ595" s="114"/>
      <c r="KA595" s="114"/>
      <c r="KB595" s="114"/>
      <c r="KC595" s="114"/>
      <c r="KD595" s="114"/>
      <c r="KE595" s="114"/>
      <c r="KF595" s="114"/>
      <c r="KG595" s="114"/>
      <c r="KH595" s="114"/>
      <c r="KI595" s="114"/>
      <c r="KJ595" s="114"/>
      <c r="KK595" s="114"/>
      <c r="KL595" s="114"/>
      <c r="KM595" s="114"/>
      <c r="KN595" s="114"/>
      <c r="KO595" s="114"/>
      <c r="KP595" s="114"/>
      <c r="KQ595" s="114"/>
      <c r="KR595" s="114"/>
      <c r="KS595" s="114"/>
      <c r="KT595" s="114"/>
      <c r="KU595" s="114"/>
      <c r="KV595" s="114"/>
      <c r="KW595" s="114"/>
      <c r="KX595" s="114"/>
      <c r="KY595" s="114"/>
      <c r="KZ595" s="114"/>
      <c r="LA595" s="114"/>
      <c r="LB595" s="114"/>
      <c r="LC595" s="114"/>
    </row>
    <row r="596" spans="1:315" s="139" customFormat="1" ht="25" customHeight="1">
      <c r="A596" s="137"/>
      <c r="B596" s="170"/>
      <c r="C596" s="171"/>
      <c r="D596" s="172"/>
      <c r="E596" s="173"/>
      <c r="F596" s="173"/>
      <c r="G596" s="173"/>
      <c r="H596" s="174"/>
      <c r="I596" s="137"/>
      <c r="J596" s="175" t="str">
        <f t="shared" si="22"/>
        <v/>
      </c>
      <c r="K596" s="176"/>
      <c r="L596" s="177" t="str">
        <f t="shared" si="23"/>
        <v/>
      </c>
      <c r="M596" s="176"/>
      <c r="N596" s="177" t="str">
        <f t="shared" si="24"/>
        <v/>
      </c>
      <c r="O596" s="176"/>
      <c r="P596" s="177" t="str">
        <f t="shared" si="25"/>
        <v/>
      </c>
      <c r="Q596" s="178"/>
      <c r="R596" s="137"/>
      <c r="S596" s="175" t="str">
        <f t="shared" si="26"/>
        <v/>
      </c>
      <c r="T596" s="176"/>
      <c r="U596" s="177" t="str">
        <f t="shared" si="27"/>
        <v/>
      </c>
      <c r="V596" s="176"/>
      <c r="W596" s="177" t="str">
        <f t="shared" si="28"/>
        <v/>
      </c>
      <c r="X596" s="176"/>
      <c r="Y596" s="179" t="str">
        <f t="shared" si="29"/>
        <v/>
      </c>
      <c r="Z596" s="180"/>
      <c r="AA596" s="137"/>
      <c r="AB596" s="181"/>
      <c r="AC596" s="182" t="str">
        <f t="shared" si="20"/>
        <v/>
      </c>
      <c r="AD596" s="183" t="str">
        <f t="shared" si="21"/>
        <v/>
      </c>
      <c r="AE596" s="184"/>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7"/>
      <c r="BE596" s="137"/>
      <c r="BF596" s="137"/>
      <c r="BG596" s="137"/>
      <c r="BH596" s="137"/>
      <c r="BI596" s="137"/>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c r="EV596" s="114"/>
      <c r="EW596" s="114"/>
      <c r="EX596" s="114"/>
      <c r="EY596" s="114"/>
      <c r="EZ596" s="114"/>
      <c r="FA596" s="114"/>
      <c r="FB596" s="114"/>
      <c r="FC596" s="114"/>
      <c r="FD596" s="114"/>
      <c r="FE596" s="114"/>
      <c r="FF596" s="114"/>
      <c r="FG596" s="114"/>
      <c r="FH596" s="114"/>
      <c r="FI596" s="114"/>
      <c r="FJ596" s="114"/>
      <c r="FK596" s="114"/>
      <c r="FL596" s="114"/>
      <c r="FM596" s="114"/>
      <c r="FN596" s="114"/>
      <c r="FO596" s="114"/>
      <c r="FP596" s="114"/>
      <c r="FQ596" s="114"/>
      <c r="FR596" s="114"/>
      <c r="FS596" s="114"/>
      <c r="FT596" s="114"/>
      <c r="FU596" s="114"/>
      <c r="FV596" s="114"/>
      <c r="FW596" s="114"/>
      <c r="FX596" s="114"/>
      <c r="FY596" s="114"/>
      <c r="FZ596" s="114"/>
      <c r="GA596" s="114"/>
      <c r="GB596" s="114"/>
      <c r="GC596" s="114"/>
      <c r="GD596" s="114"/>
      <c r="GE596" s="114"/>
      <c r="GF596" s="114"/>
      <c r="GG596" s="114"/>
      <c r="GH596" s="114"/>
      <c r="GI596" s="114"/>
      <c r="GJ596" s="114"/>
      <c r="GK596" s="114"/>
      <c r="GL596" s="114"/>
      <c r="GM596" s="114"/>
      <c r="GN596" s="114"/>
      <c r="GO596" s="114"/>
      <c r="GP596" s="114"/>
      <c r="GQ596" s="114"/>
      <c r="GR596" s="114"/>
      <c r="GS596" s="114"/>
      <c r="GT596" s="114"/>
      <c r="GU596" s="114"/>
      <c r="GV596" s="114"/>
      <c r="GW596" s="114"/>
      <c r="GX596" s="114"/>
      <c r="GY596" s="114"/>
      <c r="GZ596" s="114"/>
      <c r="HA596" s="114"/>
      <c r="HB596" s="114"/>
      <c r="HC596" s="114"/>
      <c r="HD596" s="114"/>
      <c r="HE596" s="114"/>
      <c r="HF596" s="114"/>
      <c r="HG596" s="114"/>
      <c r="HH596" s="114"/>
      <c r="HI596" s="114"/>
      <c r="HJ596" s="114"/>
      <c r="HK596" s="114"/>
      <c r="HL596" s="114"/>
      <c r="HM596" s="114"/>
      <c r="HN596" s="114"/>
      <c r="HO596" s="114"/>
      <c r="HP596" s="114"/>
      <c r="HQ596" s="114"/>
      <c r="HR596" s="114"/>
      <c r="HS596" s="114"/>
      <c r="HT596" s="114"/>
      <c r="HU596" s="114"/>
      <c r="HV596" s="114"/>
      <c r="HW596" s="114"/>
      <c r="HX596" s="114"/>
      <c r="HY596" s="114"/>
      <c r="HZ596" s="114"/>
      <c r="IA596" s="114"/>
      <c r="IB596" s="114"/>
      <c r="IC596" s="114"/>
      <c r="ID596" s="114"/>
      <c r="IE596" s="114"/>
      <c r="IF596" s="114"/>
      <c r="IG596" s="114"/>
      <c r="IH596" s="114"/>
      <c r="II596" s="114"/>
      <c r="IJ596" s="114"/>
      <c r="IK596" s="114"/>
      <c r="IL596" s="114"/>
      <c r="IM596" s="114"/>
      <c r="IN596" s="114"/>
      <c r="IO596" s="114"/>
      <c r="IP596" s="114"/>
      <c r="IQ596" s="114"/>
      <c r="IR596" s="114"/>
      <c r="IS596" s="114"/>
      <c r="IT596" s="114"/>
      <c r="IU596" s="114"/>
      <c r="IV596" s="114"/>
      <c r="IW596" s="114"/>
      <c r="IX596" s="114"/>
      <c r="IY596" s="114"/>
      <c r="IZ596" s="114"/>
      <c r="JA596" s="114"/>
      <c r="JB596" s="114"/>
      <c r="JC596" s="114"/>
      <c r="JD596" s="114"/>
      <c r="JE596" s="114"/>
      <c r="JF596" s="114"/>
      <c r="JG596" s="114"/>
      <c r="JH596" s="114"/>
      <c r="JI596" s="114"/>
      <c r="JJ596" s="114"/>
      <c r="JK596" s="114"/>
      <c r="JL596" s="114"/>
      <c r="JM596" s="114"/>
      <c r="JN596" s="114"/>
      <c r="JO596" s="114"/>
      <c r="JP596" s="114"/>
      <c r="JQ596" s="114"/>
      <c r="JR596" s="114"/>
      <c r="JS596" s="114"/>
      <c r="JT596" s="114"/>
      <c r="JU596" s="114"/>
      <c r="JV596" s="114"/>
      <c r="JW596" s="114"/>
      <c r="JX596" s="114"/>
      <c r="JY596" s="114"/>
      <c r="JZ596" s="114"/>
      <c r="KA596" s="114"/>
      <c r="KB596" s="114"/>
      <c r="KC596" s="114"/>
      <c r="KD596" s="114"/>
      <c r="KE596" s="114"/>
      <c r="KF596" s="114"/>
      <c r="KG596" s="114"/>
      <c r="KH596" s="114"/>
      <c r="KI596" s="114"/>
      <c r="KJ596" s="114"/>
      <c r="KK596" s="114"/>
      <c r="KL596" s="114"/>
      <c r="KM596" s="114"/>
      <c r="KN596" s="114"/>
      <c r="KO596" s="114"/>
      <c r="KP596" s="114"/>
      <c r="KQ596" s="114"/>
      <c r="KR596" s="114"/>
      <c r="KS596" s="114"/>
      <c r="KT596" s="114"/>
      <c r="KU596" s="114"/>
      <c r="KV596" s="114"/>
      <c r="KW596" s="114"/>
      <c r="KX596" s="114"/>
      <c r="KY596" s="114"/>
      <c r="KZ596" s="114"/>
      <c r="LA596" s="114"/>
      <c r="LB596" s="114"/>
      <c r="LC596" s="114"/>
    </row>
    <row r="597" spans="1:315" s="139" customFormat="1" ht="25" customHeight="1">
      <c r="A597" s="137"/>
      <c r="B597" s="170"/>
      <c r="C597" s="171"/>
      <c r="D597" s="172"/>
      <c r="E597" s="173"/>
      <c r="F597" s="173"/>
      <c r="G597" s="173"/>
      <c r="H597" s="174"/>
      <c r="I597" s="137"/>
      <c r="J597" s="175" t="str">
        <f t="shared" si="22"/>
        <v/>
      </c>
      <c r="K597" s="176"/>
      <c r="L597" s="177" t="str">
        <f t="shared" si="23"/>
        <v/>
      </c>
      <c r="M597" s="176"/>
      <c r="N597" s="177" t="str">
        <f t="shared" si="24"/>
        <v/>
      </c>
      <c r="O597" s="176"/>
      <c r="P597" s="177" t="str">
        <f t="shared" si="25"/>
        <v/>
      </c>
      <c r="Q597" s="178"/>
      <c r="R597" s="137"/>
      <c r="S597" s="175" t="str">
        <f t="shared" si="26"/>
        <v/>
      </c>
      <c r="T597" s="176"/>
      <c r="U597" s="177" t="str">
        <f t="shared" si="27"/>
        <v/>
      </c>
      <c r="V597" s="176"/>
      <c r="W597" s="177" t="str">
        <f t="shared" si="28"/>
        <v/>
      </c>
      <c r="X597" s="176"/>
      <c r="Y597" s="179" t="str">
        <f t="shared" si="29"/>
        <v/>
      </c>
      <c r="Z597" s="180"/>
      <c r="AA597" s="137"/>
      <c r="AB597" s="181"/>
      <c r="AC597" s="182" t="str">
        <f t="shared" si="20"/>
        <v/>
      </c>
      <c r="AD597" s="183" t="str">
        <f t="shared" si="21"/>
        <v/>
      </c>
      <c r="AE597" s="184"/>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7"/>
      <c r="BE597" s="137"/>
      <c r="BF597" s="137"/>
      <c r="BG597" s="137"/>
      <c r="BH597" s="137"/>
      <c r="BI597" s="137"/>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c r="EV597" s="114"/>
      <c r="EW597" s="114"/>
      <c r="EX597" s="114"/>
      <c r="EY597" s="114"/>
      <c r="EZ597" s="114"/>
      <c r="FA597" s="114"/>
      <c r="FB597" s="114"/>
      <c r="FC597" s="114"/>
      <c r="FD597" s="114"/>
      <c r="FE597" s="114"/>
      <c r="FF597" s="114"/>
      <c r="FG597" s="114"/>
      <c r="FH597" s="114"/>
      <c r="FI597" s="114"/>
      <c r="FJ597" s="114"/>
      <c r="FK597" s="114"/>
      <c r="FL597" s="114"/>
      <c r="FM597" s="114"/>
      <c r="FN597" s="114"/>
      <c r="FO597" s="114"/>
      <c r="FP597" s="114"/>
      <c r="FQ597" s="114"/>
      <c r="FR597" s="114"/>
      <c r="FS597" s="114"/>
      <c r="FT597" s="114"/>
      <c r="FU597" s="114"/>
      <c r="FV597" s="114"/>
      <c r="FW597" s="114"/>
      <c r="FX597" s="114"/>
      <c r="FY597" s="114"/>
      <c r="FZ597" s="114"/>
      <c r="GA597" s="114"/>
      <c r="GB597" s="114"/>
      <c r="GC597" s="114"/>
      <c r="GD597" s="114"/>
      <c r="GE597" s="114"/>
      <c r="GF597" s="114"/>
      <c r="GG597" s="114"/>
      <c r="GH597" s="114"/>
      <c r="GI597" s="114"/>
      <c r="GJ597" s="114"/>
      <c r="GK597" s="114"/>
      <c r="GL597" s="114"/>
      <c r="GM597" s="114"/>
      <c r="GN597" s="114"/>
      <c r="GO597" s="114"/>
      <c r="GP597" s="114"/>
      <c r="GQ597" s="114"/>
      <c r="GR597" s="114"/>
      <c r="GS597" s="114"/>
      <c r="GT597" s="114"/>
      <c r="GU597" s="114"/>
      <c r="GV597" s="114"/>
      <c r="GW597" s="114"/>
      <c r="GX597" s="114"/>
      <c r="GY597" s="114"/>
      <c r="GZ597" s="114"/>
      <c r="HA597" s="114"/>
      <c r="HB597" s="114"/>
      <c r="HC597" s="114"/>
      <c r="HD597" s="114"/>
      <c r="HE597" s="114"/>
      <c r="HF597" s="114"/>
      <c r="HG597" s="114"/>
      <c r="HH597" s="114"/>
      <c r="HI597" s="114"/>
      <c r="HJ597" s="114"/>
      <c r="HK597" s="114"/>
      <c r="HL597" s="114"/>
      <c r="HM597" s="114"/>
      <c r="HN597" s="114"/>
      <c r="HO597" s="114"/>
      <c r="HP597" s="114"/>
      <c r="HQ597" s="114"/>
      <c r="HR597" s="114"/>
      <c r="HS597" s="114"/>
      <c r="HT597" s="114"/>
      <c r="HU597" s="114"/>
      <c r="HV597" s="114"/>
      <c r="HW597" s="114"/>
      <c r="HX597" s="114"/>
      <c r="HY597" s="114"/>
      <c r="HZ597" s="114"/>
      <c r="IA597" s="114"/>
      <c r="IB597" s="114"/>
      <c r="IC597" s="114"/>
      <c r="ID597" s="114"/>
      <c r="IE597" s="114"/>
      <c r="IF597" s="114"/>
      <c r="IG597" s="114"/>
      <c r="IH597" s="114"/>
      <c r="II597" s="114"/>
      <c r="IJ597" s="114"/>
      <c r="IK597" s="114"/>
      <c r="IL597" s="114"/>
      <c r="IM597" s="114"/>
      <c r="IN597" s="114"/>
      <c r="IO597" s="114"/>
      <c r="IP597" s="114"/>
      <c r="IQ597" s="114"/>
      <c r="IR597" s="114"/>
      <c r="IS597" s="114"/>
      <c r="IT597" s="114"/>
      <c r="IU597" s="114"/>
      <c r="IV597" s="114"/>
      <c r="IW597" s="114"/>
      <c r="IX597" s="114"/>
      <c r="IY597" s="114"/>
      <c r="IZ597" s="114"/>
      <c r="JA597" s="114"/>
      <c r="JB597" s="114"/>
      <c r="JC597" s="114"/>
      <c r="JD597" s="114"/>
      <c r="JE597" s="114"/>
      <c r="JF597" s="114"/>
      <c r="JG597" s="114"/>
      <c r="JH597" s="114"/>
      <c r="JI597" s="114"/>
      <c r="JJ597" s="114"/>
      <c r="JK597" s="114"/>
      <c r="JL597" s="114"/>
      <c r="JM597" s="114"/>
      <c r="JN597" s="114"/>
      <c r="JO597" s="114"/>
      <c r="JP597" s="114"/>
      <c r="JQ597" s="114"/>
      <c r="JR597" s="114"/>
      <c r="JS597" s="114"/>
      <c r="JT597" s="114"/>
      <c r="JU597" s="114"/>
      <c r="JV597" s="114"/>
      <c r="JW597" s="114"/>
      <c r="JX597" s="114"/>
      <c r="JY597" s="114"/>
      <c r="JZ597" s="114"/>
      <c r="KA597" s="114"/>
      <c r="KB597" s="114"/>
      <c r="KC597" s="114"/>
      <c r="KD597" s="114"/>
      <c r="KE597" s="114"/>
      <c r="KF597" s="114"/>
      <c r="KG597" s="114"/>
      <c r="KH597" s="114"/>
      <c r="KI597" s="114"/>
      <c r="KJ597" s="114"/>
      <c r="KK597" s="114"/>
      <c r="KL597" s="114"/>
      <c r="KM597" s="114"/>
      <c r="KN597" s="114"/>
      <c r="KO597" s="114"/>
      <c r="KP597" s="114"/>
      <c r="KQ597" s="114"/>
      <c r="KR597" s="114"/>
      <c r="KS597" s="114"/>
      <c r="KT597" s="114"/>
      <c r="KU597" s="114"/>
      <c r="KV597" s="114"/>
      <c r="KW597" s="114"/>
      <c r="KX597" s="114"/>
      <c r="KY597" s="114"/>
      <c r="KZ597" s="114"/>
      <c r="LA597" s="114"/>
      <c r="LB597" s="114"/>
      <c r="LC597" s="114"/>
    </row>
    <row r="598" spans="1:315" s="139" customFormat="1" ht="25" customHeight="1">
      <c r="A598" s="137"/>
      <c r="B598" s="170"/>
      <c r="C598" s="171"/>
      <c r="D598" s="172"/>
      <c r="E598" s="173"/>
      <c r="F598" s="173"/>
      <c r="G598" s="173"/>
      <c r="H598" s="174"/>
      <c r="I598" s="137"/>
      <c r="J598" s="175" t="str">
        <f t="shared" si="22"/>
        <v/>
      </c>
      <c r="K598" s="176"/>
      <c r="L598" s="177" t="str">
        <f t="shared" si="23"/>
        <v/>
      </c>
      <c r="M598" s="176"/>
      <c r="N598" s="177" t="str">
        <f t="shared" si="24"/>
        <v/>
      </c>
      <c r="O598" s="176"/>
      <c r="P598" s="177" t="str">
        <f t="shared" si="25"/>
        <v/>
      </c>
      <c r="Q598" s="178"/>
      <c r="R598" s="137"/>
      <c r="S598" s="175" t="str">
        <f t="shared" si="26"/>
        <v/>
      </c>
      <c r="T598" s="176"/>
      <c r="U598" s="177" t="str">
        <f t="shared" si="27"/>
        <v/>
      </c>
      <c r="V598" s="176"/>
      <c r="W598" s="177" t="str">
        <f t="shared" si="28"/>
        <v/>
      </c>
      <c r="X598" s="176"/>
      <c r="Y598" s="179" t="str">
        <f t="shared" si="29"/>
        <v/>
      </c>
      <c r="Z598" s="180"/>
      <c r="AA598" s="137"/>
      <c r="AB598" s="181"/>
      <c r="AC598" s="182" t="str">
        <f t="shared" si="20"/>
        <v/>
      </c>
      <c r="AD598" s="183" t="str">
        <f t="shared" si="21"/>
        <v/>
      </c>
      <c r="AE598" s="184"/>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7"/>
      <c r="BE598" s="137"/>
      <c r="BF598" s="137"/>
      <c r="BG598" s="137"/>
      <c r="BH598" s="137"/>
      <c r="BI598" s="137"/>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c r="EV598" s="114"/>
      <c r="EW598" s="114"/>
      <c r="EX598" s="114"/>
      <c r="EY598" s="114"/>
      <c r="EZ598" s="114"/>
      <c r="FA598" s="114"/>
      <c r="FB598" s="114"/>
      <c r="FC598" s="114"/>
      <c r="FD598" s="114"/>
      <c r="FE598" s="114"/>
      <c r="FF598" s="114"/>
      <c r="FG598" s="114"/>
      <c r="FH598" s="114"/>
      <c r="FI598" s="114"/>
      <c r="FJ598" s="114"/>
      <c r="FK598" s="114"/>
      <c r="FL598" s="114"/>
      <c r="FM598" s="114"/>
      <c r="FN598" s="114"/>
      <c r="FO598" s="114"/>
      <c r="FP598" s="114"/>
      <c r="FQ598" s="114"/>
      <c r="FR598" s="114"/>
      <c r="FS598" s="114"/>
      <c r="FT598" s="114"/>
      <c r="FU598" s="114"/>
      <c r="FV598" s="114"/>
      <c r="FW598" s="114"/>
      <c r="FX598" s="114"/>
      <c r="FY598" s="114"/>
      <c r="FZ598" s="114"/>
      <c r="GA598" s="114"/>
      <c r="GB598" s="114"/>
      <c r="GC598" s="114"/>
      <c r="GD598" s="114"/>
      <c r="GE598" s="114"/>
      <c r="GF598" s="114"/>
      <c r="GG598" s="114"/>
      <c r="GH598" s="114"/>
      <c r="GI598" s="114"/>
      <c r="GJ598" s="114"/>
      <c r="GK598" s="114"/>
      <c r="GL598" s="114"/>
      <c r="GM598" s="114"/>
      <c r="GN598" s="114"/>
      <c r="GO598" s="114"/>
      <c r="GP598" s="114"/>
      <c r="GQ598" s="114"/>
      <c r="GR598" s="114"/>
      <c r="GS598" s="114"/>
      <c r="GT598" s="114"/>
      <c r="GU598" s="114"/>
      <c r="GV598" s="114"/>
      <c r="GW598" s="114"/>
      <c r="GX598" s="114"/>
      <c r="GY598" s="114"/>
      <c r="GZ598" s="114"/>
      <c r="HA598" s="114"/>
      <c r="HB598" s="114"/>
      <c r="HC598" s="114"/>
      <c r="HD598" s="114"/>
      <c r="HE598" s="114"/>
      <c r="HF598" s="114"/>
      <c r="HG598" s="114"/>
      <c r="HH598" s="114"/>
      <c r="HI598" s="114"/>
      <c r="HJ598" s="114"/>
      <c r="HK598" s="114"/>
      <c r="HL598" s="114"/>
      <c r="HM598" s="114"/>
      <c r="HN598" s="114"/>
      <c r="HO598" s="114"/>
      <c r="HP598" s="114"/>
      <c r="HQ598" s="114"/>
      <c r="HR598" s="114"/>
      <c r="HS598" s="114"/>
      <c r="HT598" s="114"/>
      <c r="HU598" s="114"/>
      <c r="HV598" s="114"/>
      <c r="HW598" s="114"/>
      <c r="HX598" s="114"/>
      <c r="HY598" s="114"/>
      <c r="HZ598" s="114"/>
      <c r="IA598" s="114"/>
      <c r="IB598" s="114"/>
      <c r="IC598" s="114"/>
      <c r="ID598" s="114"/>
      <c r="IE598" s="114"/>
      <c r="IF598" s="114"/>
      <c r="IG598" s="114"/>
      <c r="IH598" s="114"/>
      <c r="II598" s="114"/>
      <c r="IJ598" s="114"/>
      <c r="IK598" s="114"/>
      <c r="IL598" s="114"/>
      <c r="IM598" s="114"/>
      <c r="IN598" s="114"/>
      <c r="IO598" s="114"/>
      <c r="IP598" s="114"/>
      <c r="IQ598" s="114"/>
      <c r="IR598" s="114"/>
      <c r="IS598" s="114"/>
      <c r="IT598" s="114"/>
      <c r="IU598" s="114"/>
      <c r="IV598" s="114"/>
      <c r="IW598" s="114"/>
      <c r="IX598" s="114"/>
      <c r="IY598" s="114"/>
      <c r="IZ598" s="114"/>
      <c r="JA598" s="114"/>
      <c r="JB598" s="114"/>
      <c r="JC598" s="114"/>
      <c r="JD598" s="114"/>
      <c r="JE598" s="114"/>
      <c r="JF598" s="114"/>
      <c r="JG598" s="114"/>
      <c r="JH598" s="114"/>
      <c r="JI598" s="114"/>
      <c r="JJ598" s="114"/>
      <c r="JK598" s="114"/>
      <c r="JL598" s="114"/>
      <c r="JM598" s="114"/>
      <c r="JN598" s="114"/>
      <c r="JO598" s="114"/>
      <c r="JP598" s="114"/>
      <c r="JQ598" s="114"/>
      <c r="JR598" s="114"/>
      <c r="JS598" s="114"/>
      <c r="JT598" s="114"/>
      <c r="JU598" s="114"/>
      <c r="JV598" s="114"/>
      <c r="JW598" s="114"/>
      <c r="JX598" s="114"/>
      <c r="JY598" s="114"/>
      <c r="JZ598" s="114"/>
      <c r="KA598" s="114"/>
      <c r="KB598" s="114"/>
      <c r="KC598" s="114"/>
      <c r="KD598" s="114"/>
      <c r="KE598" s="114"/>
      <c r="KF598" s="114"/>
      <c r="KG598" s="114"/>
      <c r="KH598" s="114"/>
      <c r="KI598" s="114"/>
      <c r="KJ598" s="114"/>
      <c r="KK598" s="114"/>
      <c r="KL598" s="114"/>
      <c r="KM598" s="114"/>
      <c r="KN598" s="114"/>
      <c r="KO598" s="114"/>
      <c r="KP598" s="114"/>
      <c r="KQ598" s="114"/>
      <c r="KR598" s="114"/>
      <c r="KS598" s="114"/>
      <c r="KT598" s="114"/>
      <c r="KU598" s="114"/>
      <c r="KV598" s="114"/>
      <c r="KW598" s="114"/>
      <c r="KX598" s="114"/>
      <c r="KY598" s="114"/>
      <c r="KZ598" s="114"/>
      <c r="LA598" s="114"/>
      <c r="LB598" s="114"/>
      <c r="LC598" s="114"/>
    </row>
    <row r="599" spans="1:315" s="139" customFormat="1" ht="25" customHeight="1">
      <c r="A599" s="137"/>
      <c r="B599" s="170"/>
      <c r="C599" s="171"/>
      <c r="D599" s="172"/>
      <c r="E599" s="173"/>
      <c r="F599" s="173"/>
      <c r="G599" s="173"/>
      <c r="H599" s="174"/>
      <c r="I599" s="137"/>
      <c r="J599" s="175" t="str">
        <f t="shared" si="22"/>
        <v/>
      </c>
      <c r="K599" s="176"/>
      <c r="L599" s="177" t="str">
        <f t="shared" si="23"/>
        <v/>
      </c>
      <c r="M599" s="176"/>
      <c r="N599" s="177" t="str">
        <f t="shared" si="24"/>
        <v/>
      </c>
      <c r="O599" s="176"/>
      <c r="P599" s="177" t="str">
        <f t="shared" si="25"/>
        <v/>
      </c>
      <c r="Q599" s="178"/>
      <c r="R599" s="137"/>
      <c r="S599" s="175" t="str">
        <f t="shared" si="26"/>
        <v/>
      </c>
      <c r="T599" s="176"/>
      <c r="U599" s="177" t="str">
        <f t="shared" si="27"/>
        <v/>
      </c>
      <c r="V599" s="176"/>
      <c r="W599" s="177" t="str">
        <f t="shared" si="28"/>
        <v/>
      </c>
      <c r="X599" s="176"/>
      <c r="Y599" s="179" t="str">
        <f t="shared" si="29"/>
        <v/>
      </c>
      <c r="Z599" s="180"/>
      <c r="AA599" s="137"/>
      <c r="AB599" s="181"/>
      <c r="AC599" s="182" t="str">
        <f t="shared" si="20"/>
        <v/>
      </c>
      <c r="AD599" s="183" t="str">
        <f t="shared" si="21"/>
        <v/>
      </c>
      <c r="AE599" s="184"/>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c r="BG599" s="137"/>
      <c r="BH599" s="137"/>
      <c r="BI599" s="137"/>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c r="EV599" s="114"/>
      <c r="EW599" s="114"/>
      <c r="EX599" s="114"/>
      <c r="EY599" s="114"/>
      <c r="EZ599" s="114"/>
      <c r="FA599" s="114"/>
      <c r="FB599" s="114"/>
      <c r="FC599" s="114"/>
      <c r="FD599" s="114"/>
      <c r="FE599" s="114"/>
      <c r="FF599" s="114"/>
      <c r="FG599" s="114"/>
      <c r="FH599" s="114"/>
      <c r="FI599" s="114"/>
      <c r="FJ599" s="114"/>
      <c r="FK599" s="114"/>
      <c r="FL599" s="114"/>
      <c r="FM599" s="114"/>
      <c r="FN599" s="114"/>
      <c r="FO599" s="114"/>
      <c r="FP599" s="114"/>
      <c r="FQ599" s="114"/>
      <c r="FR599" s="114"/>
      <c r="FS599" s="114"/>
      <c r="FT599" s="114"/>
      <c r="FU599" s="114"/>
      <c r="FV599" s="114"/>
      <c r="FW599" s="114"/>
      <c r="FX599" s="114"/>
      <c r="FY599" s="114"/>
      <c r="FZ599" s="114"/>
      <c r="GA599" s="114"/>
      <c r="GB599" s="114"/>
      <c r="GC599" s="114"/>
      <c r="GD599" s="114"/>
      <c r="GE599" s="114"/>
      <c r="GF599" s="114"/>
      <c r="GG599" s="114"/>
      <c r="GH599" s="114"/>
      <c r="GI599" s="114"/>
      <c r="GJ599" s="114"/>
      <c r="GK599" s="114"/>
      <c r="GL599" s="114"/>
      <c r="GM599" s="114"/>
      <c r="GN599" s="114"/>
      <c r="GO599" s="114"/>
      <c r="GP599" s="114"/>
      <c r="GQ599" s="114"/>
      <c r="GR599" s="114"/>
      <c r="GS599" s="114"/>
      <c r="GT599" s="114"/>
      <c r="GU599" s="114"/>
      <c r="GV599" s="114"/>
      <c r="GW599" s="114"/>
      <c r="GX599" s="114"/>
      <c r="GY599" s="114"/>
      <c r="GZ599" s="114"/>
      <c r="HA599" s="114"/>
      <c r="HB599" s="114"/>
      <c r="HC599" s="114"/>
      <c r="HD599" s="114"/>
      <c r="HE599" s="114"/>
      <c r="HF599" s="114"/>
      <c r="HG599" s="114"/>
      <c r="HH599" s="114"/>
      <c r="HI599" s="114"/>
      <c r="HJ599" s="114"/>
      <c r="HK599" s="114"/>
      <c r="HL599" s="114"/>
      <c r="HM599" s="114"/>
      <c r="HN599" s="114"/>
      <c r="HO599" s="114"/>
      <c r="HP599" s="114"/>
      <c r="HQ599" s="114"/>
      <c r="HR599" s="114"/>
      <c r="HS599" s="114"/>
      <c r="HT599" s="114"/>
      <c r="HU599" s="114"/>
      <c r="HV599" s="114"/>
      <c r="HW599" s="114"/>
      <c r="HX599" s="114"/>
      <c r="HY599" s="114"/>
      <c r="HZ599" s="114"/>
      <c r="IA599" s="114"/>
      <c r="IB599" s="114"/>
      <c r="IC599" s="114"/>
      <c r="ID599" s="114"/>
      <c r="IE599" s="114"/>
      <c r="IF599" s="114"/>
      <c r="IG599" s="114"/>
      <c r="IH599" s="114"/>
      <c r="II599" s="114"/>
      <c r="IJ599" s="114"/>
      <c r="IK599" s="114"/>
      <c r="IL599" s="114"/>
      <c r="IM599" s="114"/>
      <c r="IN599" s="114"/>
      <c r="IO599" s="114"/>
      <c r="IP599" s="114"/>
      <c r="IQ599" s="114"/>
      <c r="IR599" s="114"/>
      <c r="IS599" s="114"/>
      <c r="IT599" s="114"/>
      <c r="IU599" s="114"/>
      <c r="IV599" s="114"/>
      <c r="IW599" s="114"/>
      <c r="IX599" s="114"/>
      <c r="IY599" s="114"/>
      <c r="IZ599" s="114"/>
      <c r="JA599" s="114"/>
      <c r="JB599" s="114"/>
      <c r="JC599" s="114"/>
      <c r="JD599" s="114"/>
      <c r="JE599" s="114"/>
      <c r="JF599" s="114"/>
      <c r="JG599" s="114"/>
      <c r="JH599" s="114"/>
      <c r="JI599" s="114"/>
      <c r="JJ599" s="114"/>
      <c r="JK599" s="114"/>
      <c r="JL599" s="114"/>
      <c r="JM599" s="114"/>
      <c r="JN599" s="114"/>
      <c r="JO599" s="114"/>
      <c r="JP599" s="114"/>
      <c r="JQ599" s="114"/>
      <c r="JR599" s="114"/>
      <c r="JS599" s="114"/>
      <c r="JT599" s="114"/>
      <c r="JU599" s="114"/>
      <c r="JV599" s="114"/>
      <c r="JW599" s="114"/>
      <c r="JX599" s="114"/>
      <c r="JY599" s="114"/>
      <c r="JZ599" s="114"/>
      <c r="KA599" s="114"/>
      <c r="KB599" s="114"/>
      <c r="KC599" s="114"/>
      <c r="KD599" s="114"/>
      <c r="KE599" s="114"/>
      <c r="KF599" s="114"/>
      <c r="KG599" s="114"/>
      <c r="KH599" s="114"/>
      <c r="KI599" s="114"/>
      <c r="KJ599" s="114"/>
      <c r="KK599" s="114"/>
      <c r="KL599" s="114"/>
      <c r="KM599" s="114"/>
      <c r="KN599" s="114"/>
      <c r="KO599" s="114"/>
      <c r="KP599" s="114"/>
      <c r="KQ599" s="114"/>
      <c r="KR599" s="114"/>
      <c r="KS599" s="114"/>
      <c r="KT599" s="114"/>
      <c r="KU599" s="114"/>
      <c r="KV599" s="114"/>
      <c r="KW599" s="114"/>
      <c r="KX599" s="114"/>
      <c r="KY599" s="114"/>
      <c r="KZ599" s="114"/>
      <c r="LA599" s="114"/>
      <c r="LB599" s="114"/>
      <c r="LC599" s="114"/>
    </row>
    <row r="600" spans="1:315" s="139" customFormat="1" ht="25" customHeight="1">
      <c r="A600" s="137"/>
      <c r="B600" s="170"/>
      <c r="C600" s="171"/>
      <c r="D600" s="172"/>
      <c r="E600" s="173"/>
      <c r="F600" s="173"/>
      <c r="G600" s="173"/>
      <c r="H600" s="174"/>
      <c r="I600" s="137"/>
      <c r="J600" s="175" t="str">
        <f t="shared" si="22"/>
        <v/>
      </c>
      <c r="K600" s="176"/>
      <c r="L600" s="177" t="str">
        <f t="shared" si="23"/>
        <v/>
      </c>
      <c r="M600" s="176"/>
      <c r="N600" s="177" t="str">
        <f t="shared" si="24"/>
        <v/>
      </c>
      <c r="O600" s="176"/>
      <c r="P600" s="177" t="str">
        <f t="shared" si="25"/>
        <v/>
      </c>
      <c r="Q600" s="178"/>
      <c r="R600" s="137"/>
      <c r="S600" s="175" t="str">
        <f t="shared" si="26"/>
        <v/>
      </c>
      <c r="T600" s="176"/>
      <c r="U600" s="177" t="str">
        <f t="shared" si="27"/>
        <v/>
      </c>
      <c r="V600" s="176"/>
      <c r="W600" s="177" t="str">
        <f t="shared" si="28"/>
        <v/>
      </c>
      <c r="X600" s="176"/>
      <c r="Y600" s="179" t="str">
        <f t="shared" si="29"/>
        <v/>
      </c>
      <c r="Z600" s="180"/>
      <c r="AA600" s="137"/>
      <c r="AB600" s="181"/>
      <c r="AC600" s="182" t="str">
        <f t="shared" si="20"/>
        <v/>
      </c>
      <c r="AD600" s="183" t="str">
        <f t="shared" si="21"/>
        <v/>
      </c>
      <c r="AE600" s="184"/>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c r="BG600" s="137"/>
      <c r="BH600" s="137"/>
      <c r="BI600" s="137"/>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CH600" s="114"/>
      <c r="CI600" s="114"/>
      <c r="CJ600" s="114"/>
      <c r="CK600" s="114"/>
      <c r="CL600" s="114"/>
      <c r="CM600" s="114"/>
      <c r="CN600" s="114"/>
      <c r="CO600" s="114"/>
      <c r="CP600" s="114"/>
      <c r="CQ600" s="114"/>
      <c r="CR600" s="114"/>
      <c r="CS600" s="114"/>
      <c r="CT600" s="114"/>
      <c r="CU600" s="114"/>
      <c r="CV600" s="11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c r="EV600" s="114"/>
      <c r="EW600" s="114"/>
      <c r="EX600" s="114"/>
      <c r="EY600" s="114"/>
      <c r="EZ600" s="114"/>
      <c r="FA600" s="114"/>
      <c r="FB600" s="114"/>
      <c r="FC600" s="114"/>
      <c r="FD600" s="114"/>
      <c r="FE600" s="114"/>
      <c r="FF600" s="114"/>
      <c r="FG600" s="114"/>
      <c r="FH600" s="114"/>
      <c r="FI600" s="114"/>
      <c r="FJ600" s="114"/>
      <c r="FK600" s="114"/>
      <c r="FL600" s="114"/>
      <c r="FM600" s="114"/>
      <c r="FN600" s="114"/>
      <c r="FO600" s="114"/>
      <c r="FP600" s="114"/>
      <c r="FQ600" s="114"/>
      <c r="FR600" s="114"/>
      <c r="FS600" s="114"/>
      <c r="FT600" s="114"/>
      <c r="FU600" s="114"/>
      <c r="FV600" s="114"/>
      <c r="FW600" s="114"/>
      <c r="FX600" s="114"/>
      <c r="FY600" s="114"/>
      <c r="FZ600" s="114"/>
      <c r="GA600" s="114"/>
      <c r="GB600" s="114"/>
      <c r="GC600" s="114"/>
      <c r="GD600" s="114"/>
      <c r="GE600" s="114"/>
      <c r="GF600" s="114"/>
      <c r="GG600" s="114"/>
      <c r="GH600" s="114"/>
      <c r="GI600" s="114"/>
      <c r="GJ600" s="114"/>
      <c r="GK600" s="114"/>
      <c r="GL600" s="114"/>
      <c r="GM600" s="114"/>
      <c r="GN600" s="114"/>
      <c r="GO600" s="114"/>
      <c r="GP600" s="114"/>
      <c r="GQ600" s="114"/>
      <c r="GR600" s="114"/>
      <c r="GS600" s="114"/>
      <c r="GT600" s="114"/>
      <c r="GU600" s="114"/>
      <c r="GV600" s="114"/>
      <c r="GW600" s="114"/>
      <c r="GX600" s="114"/>
      <c r="GY600" s="114"/>
      <c r="GZ600" s="114"/>
      <c r="HA600" s="114"/>
      <c r="HB600" s="114"/>
      <c r="HC600" s="114"/>
      <c r="HD600" s="114"/>
      <c r="HE600" s="114"/>
      <c r="HF600" s="114"/>
      <c r="HG600" s="114"/>
      <c r="HH600" s="114"/>
      <c r="HI600" s="114"/>
      <c r="HJ600" s="114"/>
      <c r="HK600" s="114"/>
      <c r="HL600" s="114"/>
      <c r="HM600" s="114"/>
      <c r="HN600" s="114"/>
      <c r="HO600" s="114"/>
      <c r="HP600" s="114"/>
      <c r="HQ600" s="114"/>
      <c r="HR600" s="114"/>
      <c r="HS600" s="114"/>
      <c r="HT600" s="114"/>
      <c r="HU600" s="114"/>
      <c r="HV600" s="114"/>
      <c r="HW600" s="114"/>
      <c r="HX600" s="114"/>
      <c r="HY600" s="114"/>
      <c r="HZ600" s="114"/>
      <c r="IA600" s="114"/>
      <c r="IB600" s="114"/>
      <c r="IC600" s="114"/>
      <c r="ID600" s="114"/>
      <c r="IE600" s="114"/>
      <c r="IF600" s="114"/>
      <c r="IG600" s="114"/>
      <c r="IH600" s="114"/>
      <c r="II600" s="114"/>
      <c r="IJ600" s="114"/>
      <c r="IK600" s="114"/>
      <c r="IL600" s="114"/>
      <c r="IM600" s="114"/>
      <c r="IN600" s="114"/>
      <c r="IO600" s="114"/>
      <c r="IP600" s="114"/>
      <c r="IQ600" s="114"/>
      <c r="IR600" s="114"/>
      <c r="IS600" s="114"/>
      <c r="IT600" s="114"/>
      <c r="IU600" s="114"/>
      <c r="IV600" s="114"/>
      <c r="IW600" s="114"/>
      <c r="IX600" s="114"/>
      <c r="IY600" s="114"/>
      <c r="IZ600" s="114"/>
      <c r="JA600" s="114"/>
      <c r="JB600" s="114"/>
      <c r="JC600" s="114"/>
      <c r="JD600" s="114"/>
      <c r="JE600" s="114"/>
      <c r="JF600" s="114"/>
      <c r="JG600" s="114"/>
      <c r="JH600" s="114"/>
      <c r="JI600" s="114"/>
      <c r="JJ600" s="114"/>
      <c r="JK600" s="114"/>
      <c r="JL600" s="114"/>
      <c r="JM600" s="114"/>
      <c r="JN600" s="114"/>
      <c r="JO600" s="114"/>
      <c r="JP600" s="114"/>
      <c r="JQ600" s="114"/>
      <c r="JR600" s="114"/>
      <c r="JS600" s="114"/>
      <c r="JT600" s="114"/>
      <c r="JU600" s="114"/>
      <c r="JV600" s="114"/>
      <c r="JW600" s="114"/>
      <c r="JX600" s="114"/>
      <c r="JY600" s="114"/>
      <c r="JZ600" s="114"/>
      <c r="KA600" s="114"/>
      <c r="KB600" s="114"/>
      <c r="KC600" s="114"/>
      <c r="KD600" s="114"/>
      <c r="KE600" s="114"/>
      <c r="KF600" s="114"/>
      <c r="KG600" s="114"/>
      <c r="KH600" s="114"/>
      <c r="KI600" s="114"/>
      <c r="KJ600" s="114"/>
      <c r="KK600" s="114"/>
      <c r="KL600" s="114"/>
      <c r="KM600" s="114"/>
      <c r="KN600" s="114"/>
      <c r="KO600" s="114"/>
      <c r="KP600" s="114"/>
      <c r="KQ600" s="114"/>
      <c r="KR600" s="114"/>
      <c r="KS600" s="114"/>
      <c r="KT600" s="114"/>
      <c r="KU600" s="114"/>
      <c r="KV600" s="114"/>
      <c r="KW600" s="114"/>
      <c r="KX600" s="114"/>
      <c r="KY600" s="114"/>
      <c r="KZ600" s="114"/>
      <c r="LA600" s="114"/>
      <c r="LB600" s="114"/>
      <c r="LC600" s="114"/>
    </row>
    <row r="601" spans="1:315" s="139" customFormat="1" ht="25" customHeight="1">
      <c r="A601" s="137"/>
      <c r="B601" s="170"/>
      <c r="C601" s="171"/>
      <c r="D601" s="172"/>
      <c r="E601" s="173"/>
      <c r="F601" s="173"/>
      <c r="G601" s="173"/>
      <c r="H601" s="174"/>
      <c r="I601" s="137"/>
      <c r="J601" s="175" t="str">
        <f t="shared" si="22"/>
        <v/>
      </c>
      <c r="K601" s="176"/>
      <c r="L601" s="177" t="str">
        <f t="shared" si="23"/>
        <v/>
      </c>
      <c r="M601" s="176"/>
      <c r="N601" s="177" t="str">
        <f t="shared" si="24"/>
        <v/>
      </c>
      <c r="O601" s="176"/>
      <c r="P601" s="177" t="str">
        <f t="shared" si="25"/>
        <v/>
      </c>
      <c r="Q601" s="178"/>
      <c r="R601" s="137"/>
      <c r="S601" s="175" t="str">
        <f t="shared" si="26"/>
        <v/>
      </c>
      <c r="T601" s="176"/>
      <c r="U601" s="177" t="str">
        <f t="shared" si="27"/>
        <v/>
      </c>
      <c r="V601" s="176"/>
      <c r="W601" s="177" t="str">
        <f t="shared" si="28"/>
        <v/>
      </c>
      <c r="X601" s="176"/>
      <c r="Y601" s="179" t="str">
        <f t="shared" si="29"/>
        <v/>
      </c>
      <c r="Z601" s="180"/>
      <c r="AA601" s="137"/>
      <c r="AB601" s="181"/>
      <c r="AC601" s="182" t="str">
        <f t="shared" si="20"/>
        <v/>
      </c>
      <c r="AD601" s="183" t="str">
        <f t="shared" si="21"/>
        <v/>
      </c>
      <c r="AE601" s="184"/>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c r="BG601" s="137"/>
      <c r="BH601" s="137"/>
      <c r="BI601" s="137"/>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14"/>
      <c r="EH601" s="114"/>
      <c r="EI601" s="114"/>
      <c r="EJ601" s="114"/>
      <c r="EK601" s="114"/>
      <c r="EL601" s="114"/>
      <c r="EM601" s="114"/>
      <c r="EN601" s="114"/>
      <c r="EO601" s="114"/>
      <c r="EP601" s="114"/>
      <c r="EQ601" s="114"/>
      <c r="ER601" s="114"/>
      <c r="ES601" s="114"/>
      <c r="ET601" s="114"/>
      <c r="EU601" s="114"/>
      <c r="EV601" s="114"/>
      <c r="EW601" s="114"/>
      <c r="EX601" s="114"/>
      <c r="EY601" s="114"/>
      <c r="EZ601" s="114"/>
      <c r="FA601" s="114"/>
      <c r="FB601" s="114"/>
      <c r="FC601" s="114"/>
      <c r="FD601" s="114"/>
      <c r="FE601" s="114"/>
      <c r="FF601" s="114"/>
      <c r="FG601" s="114"/>
      <c r="FH601" s="114"/>
      <c r="FI601" s="114"/>
      <c r="FJ601" s="114"/>
      <c r="FK601" s="114"/>
      <c r="FL601" s="114"/>
      <c r="FM601" s="114"/>
      <c r="FN601" s="114"/>
      <c r="FO601" s="114"/>
      <c r="FP601" s="114"/>
      <c r="FQ601" s="114"/>
      <c r="FR601" s="114"/>
      <c r="FS601" s="114"/>
      <c r="FT601" s="114"/>
      <c r="FU601" s="114"/>
      <c r="FV601" s="114"/>
      <c r="FW601" s="114"/>
      <c r="FX601" s="114"/>
      <c r="FY601" s="114"/>
      <c r="FZ601" s="114"/>
      <c r="GA601" s="114"/>
      <c r="GB601" s="114"/>
      <c r="GC601" s="114"/>
      <c r="GD601" s="114"/>
      <c r="GE601" s="114"/>
      <c r="GF601" s="114"/>
      <c r="GG601" s="114"/>
      <c r="GH601" s="114"/>
      <c r="GI601" s="114"/>
      <c r="GJ601" s="114"/>
      <c r="GK601" s="114"/>
      <c r="GL601" s="114"/>
      <c r="GM601" s="114"/>
      <c r="GN601" s="114"/>
      <c r="GO601" s="114"/>
      <c r="GP601" s="114"/>
      <c r="GQ601" s="114"/>
      <c r="GR601" s="114"/>
      <c r="GS601" s="114"/>
      <c r="GT601" s="114"/>
      <c r="GU601" s="114"/>
      <c r="GV601" s="114"/>
      <c r="GW601" s="114"/>
      <c r="GX601" s="114"/>
      <c r="GY601" s="114"/>
      <c r="GZ601" s="114"/>
      <c r="HA601" s="114"/>
      <c r="HB601" s="114"/>
      <c r="HC601" s="114"/>
      <c r="HD601" s="114"/>
      <c r="HE601" s="114"/>
      <c r="HF601" s="114"/>
      <c r="HG601" s="114"/>
      <c r="HH601" s="114"/>
      <c r="HI601" s="114"/>
      <c r="HJ601" s="114"/>
      <c r="HK601" s="114"/>
      <c r="HL601" s="114"/>
      <c r="HM601" s="114"/>
      <c r="HN601" s="114"/>
      <c r="HO601" s="114"/>
      <c r="HP601" s="114"/>
      <c r="HQ601" s="114"/>
      <c r="HR601" s="114"/>
      <c r="HS601" s="114"/>
      <c r="HT601" s="114"/>
      <c r="HU601" s="114"/>
      <c r="HV601" s="114"/>
      <c r="HW601" s="114"/>
      <c r="HX601" s="114"/>
      <c r="HY601" s="114"/>
      <c r="HZ601" s="114"/>
      <c r="IA601" s="114"/>
      <c r="IB601" s="114"/>
      <c r="IC601" s="114"/>
      <c r="ID601" s="114"/>
      <c r="IE601" s="114"/>
      <c r="IF601" s="114"/>
      <c r="IG601" s="114"/>
      <c r="IH601" s="114"/>
      <c r="II601" s="114"/>
      <c r="IJ601" s="114"/>
      <c r="IK601" s="114"/>
      <c r="IL601" s="114"/>
      <c r="IM601" s="114"/>
      <c r="IN601" s="114"/>
      <c r="IO601" s="114"/>
      <c r="IP601" s="114"/>
      <c r="IQ601" s="114"/>
      <c r="IR601" s="114"/>
      <c r="IS601" s="114"/>
      <c r="IT601" s="114"/>
      <c r="IU601" s="114"/>
      <c r="IV601" s="114"/>
      <c r="IW601" s="114"/>
      <c r="IX601" s="114"/>
      <c r="IY601" s="114"/>
      <c r="IZ601" s="114"/>
      <c r="JA601" s="114"/>
      <c r="JB601" s="114"/>
      <c r="JC601" s="114"/>
      <c r="JD601" s="114"/>
      <c r="JE601" s="114"/>
      <c r="JF601" s="114"/>
      <c r="JG601" s="114"/>
      <c r="JH601" s="114"/>
      <c r="JI601" s="114"/>
      <c r="JJ601" s="114"/>
      <c r="JK601" s="114"/>
      <c r="JL601" s="114"/>
      <c r="JM601" s="114"/>
      <c r="JN601" s="114"/>
      <c r="JO601" s="114"/>
      <c r="JP601" s="114"/>
      <c r="JQ601" s="114"/>
      <c r="JR601" s="114"/>
      <c r="JS601" s="114"/>
      <c r="JT601" s="114"/>
      <c r="JU601" s="114"/>
      <c r="JV601" s="114"/>
      <c r="JW601" s="114"/>
      <c r="JX601" s="114"/>
      <c r="JY601" s="114"/>
      <c r="JZ601" s="114"/>
      <c r="KA601" s="114"/>
      <c r="KB601" s="114"/>
      <c r="KC601" s="114"/>
      <c r="KD601" s="114"/>
      <c r="KE601" s="114"/>
      <c r="KF601" s="114"/>
      <c r="KG601" s="114"/>
      <c r="KH601" s="114"/>
      <c r="KI601" s="114"/>
      <c r="KJ601" s="114"/>
      <c r="KK601" s="114"/>
      <c r="KL601" s="114"/>
      <c r="KM601" s="114"/>
      <c r="KN601" s="114"/>
      <c r="KO601" s="114"/>
      <c r="KP601" s="114"/>
      <c r="KQ601" s="114"/>
      <c r="KR601" s="114"/>
      <c r="KS601" s="114"/>
      <c r="KT601" s="114"/>
      <c r="KU601" s="114"/>
      <c r="KV601" s="114"/>
      <c r="KW601" s="114"/>
      <c r="KX601" s="114"/>
      <c r="KY601" s="114"/>
      <c r="KZ601" s="114"/>
      <c r="LA601" s="114"/>
      <c r="LB601" s="114"/>
      <c r="LC601" s="114"/>
    </row>
    <row r="602" spans="1:315" s="139" customFormat="1" ht="25" customHeight="1">
      <c r="A602" s="137"/>
      <c r="B602" s="170"/>
      <c r="C602" s="171"/>
      <c r="D602" s="172"/>
      <c r="E602" s="173"/>
      <c r="F602" s="173"/>
      <c r="G602" s="173"/>
      <c r="H602" s="174"/>
      <c r="I602" s="137"/>
      <c r="J602" s="175" t="str">
        <f t="shared" si="22"/>
        <v/>
      </c>
      <c r="K602" s="176"/>
      <c r="L602" s="177" t="str">
        <f t="shared" si="23"/>
        <v/>
      </c>
      <c r="M602" s="176"/>
      <c r="N602" s="177" t="str">
        <f t="shared" si="24"/>
        <v/>
      </c>
      <c r="O602" s="176"/>
      <c r="P602" s="177" t="str">
        <f t="shared" si="25"/>
        <v/>
      </c>
      <c r="Q602" s="178"/>
      <c r="R602" s="137"/>
      <c r="S602" s="175" t="str">
        <f t="shared" si="26"/>
        <v/>
      </c>
      <c r="T602" s="176"/>
      <c r="U602" s="177" t="str">
        <f t="shared" si="27"/>
        <v/>
      </c>
      <c r="V602" s="176"/>
      <c r="W602" s="177" t="str">
        <f t="shared" si="28"/>
        <v/>
      </c>
      <c r="X602" s="176"/>
      <c r="Y602" s="179" t="str">
        <f t="shared" si="29"/>
        <v/>
      </c>
      <c r="Z602" s="180"/>
      <c r="AA602" s="137"/>
      <c r="AB602" s="181"/>
      <c r="AC602" s="182" t="str">
        <f t="shared" si="20"/>
        <v/>
      </c>
      <c r="AD602" s="183" t="str">
        <f t="shared" si="21"/>
        <v/>
      </c>
      <c r="AE602" s="184"/>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c r="BG602" s="137"/>
      <c r="BH602" s="137"/>
      <c r="BI602" s="137"/>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CH602" s="114"/>
      <c r="CI602" s="114"/>
      <c r="CJ602" s="114"/>
      <c r="CK602" s="114"/>
      <c r="CL602" s="114"/>
      <c r="CM602" s="114"/>
      <c r="CN602" s="114"/>
      <c r="CO602" s="114"/>
      <c r="CP602" s="114"/>
      <c r="CQ602" s="114"/>
      <c r="CR602" s="114"/>
      <c r="CS602" s="114"/>
      <c r="CT602" s="114"/>
      <c r="CU602" s="114"/>
      <c r="CV602" s="11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14"/>
      <c r="EH602" s="114"/>
      <c r="EI602" s="114"/>
      <c r="EJ602" s="114"/>
      <c r="EK602" s="114"/>
      <c r="EL602" s="114"/>
      <c r="EM602" s="114"/>
      <c r="EN602" s="114"/>
      <c r="EO602" s="114"/>
      <c r="EP602" s="114"/>
      <c r="EQ602" s="114"/>
      <c r="ER602" s="114"/>
      <c r="ES602" s="114"/>
      <c r="ET602" s="114"/>
      <c r="EU602" s="114"/>
      <c r="EV602" s="114"/>
      <c r="EW602" s="114"/>
      <c r="EX602" s="114"/>
      <c r="EY602" s="114"/>
      <c r="EZ602" s="114"/>
      <c r="FA602" s="114"/>
      <c r="FB602" s="114"/>
      <c r="FC602" s="114"/>
      <c r="FD602" s="114"/>
      <c r="FE602" s="114"/>
      <c r="FF602" s="114"/>
      <c r="FG602" s="114"/>
      <c r="FH602" s="114"/>
      <c r="FI602" s="114"/>
      <c r="FJ602" s="114"/>
      <c r="FK602" s="114"/>
      <c r="FL602" s="114"/>
      <c r="FM602" s="114"/>
      <c r="FN602" s="114"/>
      <c r="FO602" s="114"/>
      <c r="FP602" s="114"/>
      <c r="FQ602" s="114"/>
      <c r="FR602" s="114"/>
      <c r="FS602" s="114"/>
      <c r="FT602" s="114"/>
      <c r="FU602" s="114"/>
      <c r="FV602" s="114"/>
      <c r="FW602" s="114"/>
      <c r="FX602" s="114"/>
      <c r="FY602" s="114"/>
      <c r="FZ602" s="114"/>
      <c r="GA602" s="114"/>
      <c r="GB602" s="114"/>
      <c r="GC602" s="114"/>
      <c r="GD602" s="114"/>
      <c r="GE602" s="114"/>
      <c r="GF602" s="114"/>
      <c r="GG602" s="114"/>
      <c r="GH602" s="114"/>
      <c r="GI602" s="114"/>
      <c r="GJ602" s="114"/>
      <c r="GK602" s="114"/>
      <c r="GL602" s="114"/>
      <c r="GM602" s="114"/>
      <c r="GN602" s="114"/>
      <c r="GO602" s="114"/>
      <c r="GP602" s="114"/>
      <c r="GQ602" s="114"/>
      <c r="GR602" s="114"/>
      <c r="GS602" s="114"/>
      <c r="GT602" s="114"/>
      <c r="GU602" s="114"/>
      <c r="GV602" s="114"/>
      <c r="GW602" s="114"/>
      <c r="GX602" s="114"/>
      <c r="GY602" s="114"/>
      <c r="GZ602" s="114"/>
      <c r="HA602" s="114"/>
      <c r="HB602" s="114"/>
      <c r="HC602" s="114"/>
      <c r="HD602" s="114"/>
      <c r="HE602" s="114"/>
      <c r="HF602" s="114"/>
      <c r="HG602" s="114"/>
      <c r="HH602" s="114"/>
      <c r="HI602" s="114"/>
      <c r="HJ602" s="114"/>
      <c r="HK602" s="114"/>
      <c r="HL602" s="114"/>
      <c r="HM602" s="114"/>
      <c r="HN602" s="114"/>
      <c r="HO602" s="114"/>
      <c r="HP602" s="114"/>
      <c r="HQ602" s="114"/>
      <c r="HR602" s="114"/>
      <c r="HS602" s="114"/>
      <c r="HT602" s="114"/>
      <c r="HU602" s="114"/>
      <c r="HV602" s="114"/>
      <c r="HW602" s="114"/>
      <c r="HX602" s="114"/>
      <c r="HY602" s="114"/>
      <c r="HZ602" s="114"/>
      <c r="IA602" s="114"/>
      <c r="IB602" s="114"/>
      <c r="IC602" s="114"/>
      <c r="ID602" s="114"/>
      <c r="IE602" s="114"/>
      <c r="IF602" s="114"/>
      <c r="IG602" s="114"/>
      <c r="IH602" s="114"/>
      <c r="II602" s="114"/>
      <c r="IJ602" s="114"/>
      <c r="IK602" s="114"/>
      <c r="IL602" s="114"/>
      <c r="IM602" s="114"/>
      <c r="IN602" s="114"/>
      <c r="IO602" s="114"/>
      <c r="IP602" s="114"/>
      <c r="IQ602" s="114"/>
      <c r="IR602" s="114"/>
      <c r="IS602" s="114"/>
      <c r="IT602" s="114"/>
      <c r="IU602" s="114"/>
      <c r="IV602" s="114"/>
      <c r="IW602" s="114"/>
      <c r="IX602" s="114"/>
      <c r="IY602" s="114"/>
      <c r="IZ602" s="114"/>
      <c r="JA602" s="114"/>
      <c r="JB602" s="114"/>
      <c r="JC602" s="114"/>
      <c r="JD602" s="114"/>
      <c r="JE602" s="114"/>
      <c r="JF602" s="114"/>
      <c r="JG602" s="114"/>
      <c r="JH602" s="114"/>
      <c r="JI602" s="114"/>
      <c r="JJ602" s="114"/>
      <c r="JK602" s="114"/>
      <c r="JL602" s="114"/>
      <c r="JM602" s="114"/>
      <c r="JN602" s="114"/>
      <c r="JO602" s="114"/>
      <c r="JP602" s="114"/>
      <c r="JQ602" s="114"/>
      <c r="JR602" s="114"/>
      <c r="JS602" s="114"/>
      <c r="JT602" s="114"/>
      <c r="JU602" s="114"/>
      <c r="JV602" s="114"/>
      <c r="JW602" s="114"/>
      <c r="JX602" s="114"/>
      <c r="JY602" s="114"/>
      <c r="JZ602" s="114"/>
      <c r="KA602" s="114"/>
      <c r="KB602" s="114"/>
      <c r="KC602" s="114"/>
      <c r="KD602" s="114"/>
      <c r="KE602" s="114"/>
      <c r="KF602" s="114"/>
      <c r="KG602" s="114"/>
      <c r="KH602" s="114"/>
      <c r="KI602" s="114"/>
      <c r="KJ602" s="114"/>
      <c r="KK602" s="114"/>
      <c r="KL602" s="114"/>
      <c r="KM602" s="114"/>
      <c r="KN602" s="114"/>
      <c r="KO602" s="114"/>
      <c r="KP602" s="114"/>
      <c r="KQ602" s="114"/>
      <c r="KR602" s="114"/>
      <c r="KS602" s="114"/>
      <c r="KT602" s="114"/>
      <c r="KU602" s="114"/>
      <c r="KV602" s="114"/>
      <c r="KW602" s="114"/>
      <c r="KX602" s="114"/>
      <c r="KY602" s="114"/>
      <c r="KZ602" s="114"/>
      <c r="LA602" s="114"/>
      <c r="LB602" s="114"/>
      <c r="LC602" s="114"/>
    </row>
    <row r="603" spans="1:315" s="139" customFormat="1" ht="25" customHeight="1">
      <c r="A603" s="137"/>
      <c r="B603" s="170"/>
      <c r="C603" s="171"/>
      <c r="D603" s="172"/>
      <c r="E603" s="173"/>
      <c r="F603" s="173"/>
      <c r="G603" s="173"/>
      <c r="H603" s="174"/>
      <c r="I603" s="137"/>
      <c r="J603" s="175" t="str">
        <f t="shared" si="22"/>
        <v/>
      </c>
      <c r="K603" s="176"/>
      <c r="L603" s="177" t="str">
        <f t="shared" si="23"/>
        <v/>
      </c>
      <c r="M603" s="176"/>
      <c r="N603" s="177" t="str">
        <f t="shared" si="24"/>
        <v/>
      </c>
      <c r="O603" s="176"/>
      <c r="P603" s="177" t="str">
        <f t="shared" si="25"/>
        <v/>
      </c>
      <c r="Q603" s="178"/>
      <c r="R603" s="137"/>
      <c r="S603" s="175" t="str">
        <f t="shared" si="26"/>
        <v/>
      </c>
      <c r="T603" s="176"/>
      <c r="U603" s="177" t="str">
        <f t="shared" si="27"/>
        <v/>
      </c>
      <c r="V603" s="176"/>
      <c r="W603" s="177" t="str">
        <f t="shared" si="28"/>
        <v/>
      </c>
      <c r="X603" s="176"/>
      <c r="Y603" s="179" t="str">
        <f t="shared" si="29"/>
        <v/>
      </c>
      <c r="Z603" s="180"/>
      <c r="AA603" s="137"/>
      <c r="AB603" s="181"/>
      <c r="AC603" s="182" t="str">
        <f t="shared" si="20"/>
        <v/>
      </c>
      <c r="AD603" s="183" t="str">
        <f t="shared" si="21"/>
        <v/>
      </c>
      <c r="AE603" s="184"/>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7"/>
      <c r="BE603" s="137"/>
      <c r="BF603" s="137"/>
      <c r="BG603" s="137"/>
      <c r="BH603" s="137"/>
      <c r="BI603" s="137"/>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CH603" s="114"/>
      <c r="CI603" s="114"/>
      <c r="CJ603" s="114"/>
      <c r="CK603" s="114"/>
      <c r="CL603" s="114"/>
      <c r="CM603" s="114"/>
      <c r="CN603" s="114"/>
      <c r="CO603" s="114"/>
      <c r="CP603" s="114"/>
      <c r="CQ603" s="114"/>
      <c r="CR603" s="114"/>
      <c r="CS603" s="114"/>
      <c r="CT603" s="114"/>
      <c r="CU603" s="114"/>
      <c r="CV603" s="114"/>
      <c r="CW603" s="114"/>
      <c r="CX603" s="114"/>
      <c r="CY603" s="114"/>
      <c r="CZ603" s="114"/>
      <c r="DA603" s="114"/>
      <c r="DB603" s="114"/>
      <c r="DC603" s="114"/>
      <c r="DD603" s="114"/>
      <c r="DE603" s="114"/>
      <c r="DF603" s="114"/>
      <c r="DG603" s="114"/>
      <c r="DH603" s="114"/>
      <c r="DI603" s="114"/>
      <c r="DJ603" s="114"/>
      <c r="DK603" s="114"/>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14"/>
      <c r="EH603" s="114"/>
      <c r="EI603" s="114"/>
      <c r="EJ603" s="114"/>
      <c r="EK603" s="114"/>
      <c r="EL603" s="114"/>
      <c r="EM603" s="114"/>
      <c r="EN603" s="114"/>
      <c r="EO603" s="114"/>
      <c r="EP603" s="114"/>
      <c r="EQ603" s="114"/>
      <c r="ER603" s="114"/>
      <c r="ES603" s="114"/>
      <c r="ET603" s="114"/>
      <c r="EU603" s="114"/>
      <c r="EV603" s="114"/>
      <c r="EW603" s="114"/>
      <c r="EX603" s="114"/>
      <c r="EY603" s="114"/>
      <c r="EZ603" s="114"/>
      <c r="FA603" s="114"/>
      <c r="FB603" s="114"/>
      <c r="FC603" s="114"/>
      <c r="FD603" s="114"/>
      <c r="FE603" s="114"/>
      <c r="FF603" s="114"/>
      <c r="FG603" s="114"/>
      <c r="FH603" s="114"/>
      <c r="FI603" s="114"/>
      <c r="FJ603" s="114"/>
      <c r="FK603" s="114"/>
      <c r="FL603" s="114"/>
      <c r="FM603" s="114"/>
      <c r="FN603" s="114"/>
      <c r="FO603" s="114"/>
      <c r="FP603" s="114"/>
      <c r="FQ603" s="114"/>
      <c r="FR603" s="114"/>
      <c r="FS603" s="114"/>
      <c r="FT603" s="114"/>
      <c r="FU603" s="114"/>
      <c r="FV603" s="114"/>
      <c r="FW603" s="114"/>
      <c r="FX603" s="114"/>
      <c r="FY603" s="114"/>
      <c r="FZ603" s="114"/>
      <c r="GA603" s="114"/>
      <c r="GB603" s="114"/>
      <c r="GC603" s="114"/>
      <c r="GD603" s="114"/>
      <c r="GE603" s="114"/>
      <c r="GF603" s="114"/>
      <c r="GG603" s="114"/>
      <c r="GH603" s="114"/>
      <c r="GI603" s="114"/>
      <c r="GJ603" s="114"/>
      <c r="GK603" s="114"/>
      <c r="GL603" s="114"/>
      <c r="GM603" s="114"/>
      <c r="GN603" s="114"/>
      <c r="GO603" s="114"/>
      <c r="GP603" s="114"/>
      <c r="GQ603" s="114"/>
      <c r="GR603" s="114"/>
      <c r="GS603" s="114"/>
      <c r="GT603" s="114"/>
      <c r="GU603" s="114"/>
      <c r="GV603" s="114"/>
      <c r="GW603" s="114"/>
      <c r="GX603" s="114"/>
      <c r="GY603" s="114"/>
      <c r="GZ603" s="114"/>
      <c r="HA603" s="114"/>
      <c r="HB603" s="114"/>
      <c r="HC603" s="114"/>
      <c r="HD603" s="114"/>
      <c r="HE603" s="114"/>
      <c r="HF603" s="114"/>
      <c r="HG603" s="114"/>
      <c r="HH603" s="114"/>
      <c r="HI603" s="114"/>
      <c r="HJ603" s="114"/>
      <c r="HK603" s="114"/>
      <c r="HL603" s="114"/>
      <c r="HM603" s="114"/>
      <c r="HN603" s="114"/>
      <c r="HO603" s="114"/>
      <c r="HP603" s="114"/>
      <c r="HQ603" s="114"/>
      <c r="HR603" s="114"/>
      <c r="HS603" s="114"/>
      <c r="HT603" s="114"/>
      <c r="HU603" s="114"/>
      <c r="HV603" s="114"/>
      <c r="HW603" s="114"/>
      <c r="HX603" s="114"/>
      <c r="HY603" s="114"/>
      <c r="HZ603" s="114"/>
      <c r="IA603" s="114"/>
      <c r="IB603" s="114"/>
      <c r="IC603" s="114"/>
      <c r="ID603" s="114"/>
      <c r="IE603" s="114"/>
      <c r="IF603" s="114"/>
      <c r="IG603" s="114"/>
      <c r="IH603" s="114"/>
      <c r="II603" s="114"/>
      <c r="IJ603" s="114"/>
      <c r="IK603" s="114"/>
      <c r="IL603" s="114"/>
      <c r="IM603" s="114"/>
      <c r="IN603" s="114"/>
      <c r="IO603" s="114"/>
      <c r="IP603" s="114"/>
      <c r="IQ603" s="114"/>
      <c r="IR603" s="114"/>
      <c r="IS603" s="114"/>
      <c r="IT603" s="114"/>
      <c r="IU603" s="114"/>
      <c r="IV603" s="114"/>
      <c r="IW603" s="114"/>
      <c r="IX603" s="114"/>
      <c r="IY603" s="114"/>
      <c r="IZ603" s="114"/>
      <c r="JA603" s="114"/>
      <c r="JB603" s="114"/>
      <c r="JC603" s="114"/>
      <c r="JD603" s="114"/>
      <c r="JE603" s="114"/>
      <c r="JF603" s="114"/>
      <c r="JG603" s="114"/>
      <c r="JH603" s="114"/>
      <c r="JI603" s="114"/>
      <c r="JJ603" s="114"/>
      <c r="JK603" s="114"/>
      <c r="JL603" s="114"/>
      <c r="JM603" s="114"/>
      <c r="JN603" s="114"/>
      <c r="JO603" s="114"/>
      <c r="JP603" s="114"/>
      <c r="JQ603" s="114"/>
      <c r="JR603" s="114"/>
      <c r="JS603" s="114"/>
      <c r="JT603" s="114"/>
      <c r="JU603" s="114"/>
      <c r="JV603" s="114"/>
      <c r="JW603" s="114"/>
      <c r="JX603" s="114"/>
      <c r="JY603" s="114"/>
      <c r="JZ603" s="114"/>
      <c r="KA603" s="114"/>
      <c r="KB603" s="114"/>
      <c r="KC603" s="114"/>
      <c r="KD603" s="114"/>
      <c r="KE603" s="114"/>
      <c r="KF603" s="114"/>
      <c r="KG603" s="114"/>
      <c r="KH603" s="114"/>
      <c r="KI603" s="114"/>
      <c r="KJ603" s="114"/>
      <c r="KK603" s="114"/>
      <c r="KL603" s="114"/>
      <c r="KM603" s="114"/>
      <c r="KN603" s="114"/>
      <c r="KO603" s="114"/>
      <c r="KP603" s="114"/>
      <c r="KQ603" s="114"/>
      <c r="KR603" s="114"/>
      <c r="KS603" s="114"/>
      <c r="KT603" s="114"/>
      <c r="KU603" s="114"/>
      <c r="KV603" s="114"/>
      <c r="KW603" s="114"/>
      <c r="KX603" s="114"/>
      <c r="KY603" s="114"/>
      <c r="KZ603" s="114"/>
      <c r="LA603" s="114"/>
      <c r="LB603" s="114"/>
      <c r="LC603" s="114"/>
    </row>
    <row r="604" spans="1:315" s="139" customFormat="1" ht="25" customHeight="1">
      <c r="A604" s="137"/>
      <c r="B604" s="170"/>
      <c r="C604" s="171"/>
      <c r="D604" s="172"/>
      <c r="E604" s="173"/>
      <c r="F604" s="173"/>
      <c r="G604" s="173"/>
      <c r="H604" s="174"/>
      <c r="I604" s="137"/>
      <c r="J604" s="175" t="str">
        <f t="shared" si="22"/>
        <v/>
      </c>
      <c r="K604" s="176"/>
      <c r="L604" s="177" t="str">
        <f t="shared" si="23"/>
        <v/>
      </c>
      <c r="M604" s="176"/>
      <c r="N604" s="177" t="str">
        <f t="shared" si="24"/>
        <v/>
      </c>
      <c r="O604" s="176"/>
      <c r="P604" s="177" t="str">
        <f t="shared" si="25"/>
        <v/>
      </c>
      <c r="Q604" s="178"/>
      <c r="R604" s="137"/>
      <c r="S604" s="175" t="str">
        <f t="shared" si="26"/>
        <v/>
      </c>
      <c r="T604" s="176"/>
      <c r="U604" s="177" t="str">
        <f t="shared" si="27"/>
        <v/>
      </c>
      <c r="V604" s="176"/>
      <c r="W604" s="177" t="str">
        <f t="shared" si="28"/>
        <v/>
      </c>
      <c r="X604" s="176"/>
      <c r="Y604" s="179" t="str">
        <f t="shared" si="29"/>
        <v/>
      </c>
      <c r="Z604" s="180"/>
      <c r="AA604" s="137"/>
      <c r="AB604" s="181"/>
      <c r="AC604" s="182" t="str">
        <f t="shared" si="20"/>
        <v/>
      </c>
      <c r="AD604" s="183" t="str">
        <f t="shared" si="21"/>
        <v/>
      </c>
      <c r="AE604" s="184"/>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7"/>
      <c r="BE604" s="137"/>
      <c r="BF604" s="137"/>
      <c r="BG604" s="137"/>
      <c r="BH604" s="137"/>
      <c r="BI604" s="137"/>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CH604" s="114"/>
      <c r="CI604" s="114"/>
      <c r="CJ604" s="114"/>
      <c r="CK604" s="114"/>
      <c r="CL604" s="114"/>
      <c r="CM604" s="114"/>
      <c r="CN604" s="114"/>
      <c r="CO604" s="114"/>
      <c r="CP604" s="114"/>
      <c r="CQ604" s="114"/>
      <c r="CR604" s="114"/>
      <c r="CS604" s="114"/>
      <c r="CT604" s="114"/>
      <c r="CU604" s="114"/>
      <c r="CV604" s="114"/>
      <c r="CW604" s="114"/>
      <c r="CX604" s="114"/>
      <c r="CY604" s="114"/>
      <c r="CZ604" s="114"/>
      <c r="DA604" s="114"/>
      <c r="DB604" s="114"/>
      <c r="DC604" s="114"/>
      <c r="DD604" s="114"/>
      <c r="DE604" s="114"/>
      <c r="DF604" s="114"/>
      <c r="DG604" s="114"/>
      <c r="DH604" s="114"/>
      <c r="DI604" s="114"/>
      <c r="DJ604" s="114"/>
      <c r="DK604" s="114"/>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14"/>
      <c r="EH604" s="114"/>
      <c r="EI604" s="114"/>
      <c r="EJ604" s="114"/>
      <c r="EK604" s="114"/>
      <c r="EL604" s="114"/>
      <c r="EM604" s="114"/>
      <c r="EN604" s="114"/>
      <c r="EO604" s="114"/>
      <c r="EP604" s="114"/>
      <c r="EQ604" s="114"/>
      <c r="ER604" s="114"/>
      <c r="ES604" s="114"/>
      <c r="ET604" s="114"/>
      <c r="EU604" s="114"/>
      <c r="EV604" s="114"/>
      <c r="EW604" s="114"/>
      <c r="EX604" s="114"/>
      <c r="EY604" s="114"/>
      <c r="EZ604" s="114"/>
      <c r="FA604" s="114"/>
      <c r="FB604" s="114"/>
      <c r="FC604" s="114"/>
      <c r="FD604" s="114"/>
      <c r="FE604" s="114"/>
      <c r="FF604" s="114"/>
      <c r="FG604" s="114"/>
      <c r="FH604" s="114"/>
      <c r="FI604" s="114"/>
      <c r="FJ604" s="114"/>
      <c r="FK604" s="114"/>
      <c r="FL604" s="114"/>
      <c r="FM604" s="114"/>
      <c r="FN604" s="114"/>
      <c r="FO604" s="114"/>
      <c r="FP604" s="114"/>
      <c r="FQ604" s="114"/>
      <c r="FR604" s="114"/>
      <c r="FS604" s="114"/>
      <c r="FT604" s="114"/>
      <c r="FU604" s="114"/>
      <c r="FV604" s="114"/>
      <c r="FW604" s="114"/>
      <c r="FX604" s="114"/>
      <c r="FY604" s="114"/>
      <c r="FZ604" s="114"/>
      <c r="GA604" s="114"/>
      <c r="GB604" s="114"/>
      <c r="GC604" s="114"/>
      <c r="GD604" s="114"/>
      <c r="GE604" s="114"/>
      <c r="GF604" s="114"/>
      <c r="GG604" s="114"/>
      <c r="GH604" s="114"/>
      <c r="GI604" s="114"/>
      <c r="GJ604" s="114"/>
      <c r="GK604" s="114"/>
      <c r="GL604" s="114"/>
      <c r="GM604" s="114"/>
      <c r="GN604" s="114"/>
      <c r="GO604" s="114"/>
      <c r="GP604" s="114"/>
      <c r="GQ604" s="114"/>
      <c r="GR604" s="114"/>
      <c r="GS604" s="114"/>
      <c r="GT604" s="114"/>
      <c r="GU604" s="114"/>
      <c r="GV604" s="114"/>
      <c r="GW604" s="114"/>
      <c r="GX604" s="114"/>
      <c r="GY604" s="114"/>
      <c r="GZ604" s="114"/>
      <c r="HA604" s="114"/>
      <c r="HB604" s="114"/>
      <c r="HC604" s="114"/>
      <c r="HD604" s="114"/>
      <c r="HE604" s="114"/>
      <c r="HF604" s="114"/>
      <c r="HG604" s="114"/>
      <c r="HH604" s="114"/>
      <c r="HI604" s="114"/>
      <c r="HJ604" s="114"/>
      <c r="HK604" s="114"/>
      <c r="HL604" s="114"/>
      <c r="HM604" s="114"/>
      <c r="HN604" s="114"/>
      <c r="HO604" s="114"/>
      <c r="HP604" s="114"/>
      <c r="HQ604" s="114"/>
      <c r="HR604" s="114"/>
      <c r="HS604" s="114"/>
      <c r="HT604" s="114"/>
      <c r="HU604" s="114"/>
      <c r="HV604" s="114"/>
      <c r="HW604" s="114"/>
      <c r="HX604" s="114"/>
      <c r="HY604" s="114"/>
      <c r="HZ604" s="114"/>
      <c r="IA604" s="114"/>
      <c r="IB604" s="114"/>
      <c r="IC604" s="114"/>
      <c r="ID604" s="114"/>
      <c r="IE604" s="114"/>
      <c r="IF604" s="114"/>
      <c r="IG604" s="114"/>
      <c r="IH604" s="114"/>
      <c r="II604" s="114"/>
      <c r="IJ604" s="114"/>
      <c r="IK604" s="114"/>
      <c r="IL604" s="114"/>
      <c r="IM604" s="114"/>
      <c r="IN604" s="114"/>
      <c r="IO604" s="114"/>
      <c r="IP604" s="114"/>
      <c r="IQ604" s="114"/>
      <c r="IR604" s="114"/>
      <c r="IS604" s="114"/>
      <c r="IT604" s="114"/>
      <c r="IU604" s="114"/>
      <c r="IV604" s="114"/>
      <c r="IW604" s="114"/>
      <c r="IX604" s="114"/>
      <c r="IY604" s="114"/>
      <c r="IZ604" s="114"/>
      <c r="JA604" s="114"/>
      <c r="JB604" s="114"/>
      <c r="JC604" s="114"/>
      <c r="JD604" s="114"/>
      <c r="JE604" s="114"/>
      <c r="JF604" s="114"/>
      <c r="JG604" s="114"/>
      <c r="JH604" s="114"/>
      <c r="JI604" s="114"/>
      <c r="JJ604" s="114"/>
      <c r="JK604" s="114"/>
      <c r="JL604" s="114"/>
      <c r="JM604" s="114"/>
      <c r="JN604" s="114"/>
      <c r="JO604" s="114"/>
      <c r="JP604" s="114"/>
      <c r="JQ604" s="114"/>
      <c r="JR604" s="114"/>
      <c r="JS604" s="114"/>
      <c r="JT604" s="114"/>
      <c r="JU604" s="114"/>
      <c r="JV604" s="114"/>
      <c r="JW604" s="114"/>
      <c r="JX604" s="114"/>
      <c r="JY604" s="114"/>
      <c r="JZ604" s="114"/>
      <c r="KA604" s="114"/>
      <c r="KB604" s="114"/>
      <c r="KC604" s="114"/>
      <c r="KD604" s="114"/>
      <c r="KE604" s="114"/>
      <c r="KF604" s="114"/>
      <c r="KG604" s="114"/>
      <c r="KH604" s="114"/>
      <c r="KI604" s="114"/>
      <c r="KJ604" s="114"/>
      <c r="KK604" s="114"/>
      <c r="KL604" s="114"/>
      <c r="KM604" s="114"/>
      <c r="KN604" s="114"/>
      <c r="KO604" s="114"/>
      <c r="KP604" s="114"/>
      <c r="KQ604" s="114"/>
      <c r="KR604" s="114"/>
      <c r="KS604" s="114"/>
      <c r="KT604" s="114"/>
      <c r="KU604" s="114"/>
      <c r="KV604" s="114"/>
      <c r="KW604" s="114"/>
      <c r="KX604" s="114"/>
      <c r="KY604" s="114"/>
      <c r="KZ604" s="114"/>
      <c r="LA604" s="114"/>
      <c r="LB604" s="114"/>
      <c r="LC604" s="114"/>
    </row>
    <row r="605" spans="1:315" s="139" customFormat="1" ht="25" customHeight="1">
      <c r="A605" s="137"/>
      <c r="B605" s="170"/>
      <c r="C605" s="171"/>
      <c r="D605" s="172"/>
      <c r="E605" s="173"/>
      <c r="F605" s="173"/>
      <c r="G605" s="173"/>
      <c r="H605" s="174"/>
      <c r="I605" s="137"/>
      <c r="J605" s="175" t="str">
        <f t="shared" si="22"/>
        <v/>
      </c>
      <c r="K605" s="176"/>
      <c r="L605" s="177" t="str">
        <f t="shared" si="23"/>
        <v/>
      </c>
      <c r="M605" s="176"/>
      <c r="N605" s="177" t="str">
        <f t="shared" si="24"/>
        <v/>
      </c>
      <c r="O605" s="176"/>
      <c r="P605" s="177" t="str">
        <f t="shared" si="25"/>
        <v/>
      </c>
      <c r="Q605" s="178"/>
      <c r="R605" s="137"/>
      <c r="S605" s="175" t="str">
        <f t="shared" si="26"/>
        <v/>
      </c>
      <c r="T605" s="176"/>
      <c r="U605" s="177" t="str">
        <f t="shared" si="27"/>
        <v/>
      </c>
      <c r="V605" s="176"/>
      <c r="W605" s="177" t="str">
        <f t="shared" si="28"/>
        <v/>
      </c>
      <c r="X605" s="176"/>
      <c r="Y605" s="179" t="str">
        <f t="shared" si="29"/>
        <v/>
      </c>
      <c r="Z605" s="180"/>
      <c r="AA605" s="137"/>
      <c r="AB605" s="181"/>
      <c r="AC605" s="182" t="str">
        <f t="shared" si="20"/>
        <v/>
      </c>
      <c r="AD605" s="183" t="str">
        <f t="shared" si="21"/>
        <v/>
      </c>
      <c r="AE605" s="184"/>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7"/>
      <c r="BE605" s="137"/>
      <c r="BF605" s="137"/>
      <c r="BG605" s="137"/>
      <c r="BH605" s="137"/>
      <c r="BI605" s="137"/>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c r="EV605" s="114"/>
      <c r="EW605" s="114"/>
      <c r="EX605" s="114"/>
      <c r="EY605" s="114"/>
      <c r="EZ605" s="114"/>
      <c r="FA605" s="114"/>
      <c r="FB605" s="114"/>
      <c r="FC605" s="114"/>
      <c r="FD605" s="114"/>
      <c r="FE605" s="114"/>
      <c r="FF605" s="114"/>
      <c r="FG605" s="114"/>
      <c r="FH605" s="114"/>
      <c r="FI605" s="114"/>
      <c r="FJ605" s="114"/>
      <c r="FK605" s="114"/>
      <c r="FL605" s="114"/>
      <c r="FM605" s="114"/>
      <c r="FN605" s="114"/>
      <c r="FO605" s="114"/>
      <c r="FP605" s="114"/>
      <c r="FQ605" s="114"/>
      <c r="FR605" s="114"/>
      <c r="FS605" s="114"/>
      <c r="FT605" s="114"/>
      <c r="FU605" s="114"/>
      <c r="FV605" s="114"/>
      <c r="FW605" s="114"/>
      <c r="FX605" s="114"/>
      <c r="FY605" s="114"/>
      <c r="FZ605" s="114"/>
      <c r="GA605" s="114"/>
      <c r="GB605" s="114"/>
      <c r="GC605" s="114"/>
      <c r="GD605" s="114"/>
      <c r="GE605" s="114"/>
      <c r="GF605" s="114"/>
      <c r="GG605" s="114"/>
      <c r="GH605" s="114"/>
      <c r="GI605" s="114"/>
      <c r="GJ605" s="114"/>
      <c r="GK605" s="114"/>
      <c r="GL605" s="114"/>
      <c r="GM605" s="114"/>
      <c r="GN605" s="114"/>
      <c r="GO605" s="114"/>
      <c r="GP605" s="114"/>
      <c r="GQ605" s="114"/>
      <c r="GR605" s="114"/>
      <c r="GS605" s="114"/>
      <c r="GT605" s="114"/>
      <c r="GU605" s="114"/>
      <c r="GV605" s="114"/>
      <c r="GW605" s="114"/>
      <c r="GX605" s="114"/>
      <c r="GY605" s="114"/>
      <c r="GZ605" s="114"/>
      <c r="HA605" s="114"/>
      <c r="HB605" s="114"/>
      <c r="HC605" s="114"/>
      <c r="HD605" s="114"/>
      <c r="HE605" s="114"/>
      <c r="HF605" s="114"/>
      <c r="HG605" s="114"/>
      <c r="HH605" s="114"/>
      <c r="HI605" s="114"/>
      <c r="HJ605" s="114"/>
      <c r="HK605" s="114"/>
      <c r="HL605" s="114"/>
      <c r="HM605" s="114"/>
      <c r="HN605" s="114"/>
      <c r="HO605" s="114"/>
      <c r="HP605" s="114"/>
      <c r="HQ605" s="114"/>
      <c r="HR605" s="114"/>
      <c r="HS605" s="114"/>
      <c r="HT605" s="114"/>
      <c r="HU605" s="114"/>
      <c r="HV605" s="114"/>
      <c r="HW605" s="114"/>
      <c r="HX605" s="114"/>
      <c r="HY605" s="114"/>
      <c r="HZ605" s="114"/>
      <c r="IA605" s="114"/>
      <c r="IB605" s="114"/>
      <c r="IC605" s="114"/>
      <c r="ID605" s="114"/>
      <c r="IE605" s="114"/>
      <c r="IF605" s="114"/>
      <c r="IG605" s="114"/>
      <c r="IH605" s="114"/>
      <c r="II605" s="114"/>
      <c r="IJ605" s="114"/>
      <c r="IK605" s="114"/>
      <c r="IL605" s="114"/>
      <c r="IM605" s="114"/>
      <c r="IN605" s="114"/>
      <c r="IO605" s="114"/>
      <c r="IP605" s="114"/>
      <c r="IQ605" s="114"/>
      <c r="IR605" s="114"/>
      <c r="IS605" s="114"/>
      <c r="IT605" s="114"/>
      <c r="IU605" s="114"/>
      <c r="IV605" s="114"/>
      <c r="IW605" s="114"/>
      <c r="IX605" s="114"/>
      <c r="IY605" s="114"/>
      <c r="IZ605" s="114"/>
      <c r="JA605" s="114"/>
      <c r="JB605" s="114"/>
      <c r="JC605" s="114"/>
      <c r="JD605" s="114"/>
      <c r="JE605" s="114"/>
      <c r="JF605" s="114"/>
      <c r="JG605" s="114"/>
      <c r="JH605" s="114"/>
      <c r="JI605" s="114"/>
      <c r="JJ605" s="114"/>
      <c r="JK605" s="114"/>
      <c r="JL605" s="114"/>
      <c r="JM605" s="114"/>
      <c r="JN605" s="114"/>
      <c r="JO605" s="114"/>
      <c r="JP605" s="114"/>
      <c r="JQ605" s="114"/>
      <c r="JR605" s="114"/>
      <c r="JS605" s="114"/>
      <c r="JT605" s="114"/>
      <c r="JU605" s="114"/>
      <c r="JV605" s="114"/>
      <c r="JW605" s="114"/>
      <c r="JX605" s="114"/>
      <c r="JY605" s="114"/>
      <c r="JZ605" s="114"/>
      <c r="KA605" s="114"/>
      <c r="KB605" s="114"/>
      <c r="KC605" s="114"/>
      <c r="KD605" s="114"/>
      <c r="KE605" s="114"/>
      <c r="KF605" s="114"/>
      <c r="KG605" s="114"/>
      <c r="KH605" s="114"/>
      <c r="KI605" s="114"/>
      <c r="KJ605" s="114"/>
      <c r="KK605" s="114"/>
      <c r="KL605" s="114"/>
      <c r="KM605" s="114"/>
      <c r="KN605" s="114"/>
      <c r="KO605" s="114"/>
      <c r="KP605" s="114"/>
      <c r="KQ605" s="114"/>
      <c r="KR605" s="114"/>
      <c r="KS605" s="114"/>
      <c r="KT605" s="114"/>
      <c r="KU605" s="114"/>
      <c r="KV605" s="114"/>
      <c r="KW605" s="114"/>
      <c r="KX605" s="114"/>
      <c r="KY605" s="114"/>
      <c r="KZ605" s="114"/>
      <c r="LA605" s="114"/>
      <c r="LB605" s="114"/>
      <c r="LC605" s="114"/>
    </row>
    <row r="606" spans="1:315" s="139" customFormat="1" ht="25" customHeight="1">
      <c r="A606" s="137"/>
      <c r="B606" s="170"/>
      <c r="C606" s="171"/>
      <c r="D606" s="172"/>
      <c r="E606" s="173"/>
      <c r="F606" s="173"/>
      <c r="G606" s="173"/>
      <c r="H606" s="174"/>
      <c r="I606" s="137"/>
      <c r="J606" s="175" t="str">
        <f t="shared" si="22"/>
        <v/>
      </c>
      <c r="K606" s="176"/>
      <c r="L606" s="177" t="str">
        <f t="shared" si="23"/>
        <v/>
      </c>
      <c r="M606" s="176"/>
      <c r="N606" s="177" t="str">
        <f t="shared" si="24"/>
        <v/>
      </c>
      <c r="O606" s="176"/>
      <c r="P606" s="177" t="str">
        <f t="shared" si="25"/>
        <v/>
      </c>
      <c r="Q606" s="178"/>
      <c r="R606" s="137"/>
      <c r="S606" s="175" t="str">
        <f t="shared" si="26"/>
        <v/>
      </c>
      <c r="T606" s="176"/>
      <c r="U606" s="177" t="str">
        <f t="shared" si="27"/>
        <v/>
      </c>
      <c r="V606" s="176"/>
      <c r="W606" s="177" t="str">
        <f t="shared" si="28"/>
        <v/>
      </c>
      <c r="X606" s="176"/>
      <c r="Y606" s="179" t="str">
        <f t="shared" si="29"/>
        <v/>
      </c>
      <c r="Z606" s="180"/>
      <c r="AA606" s="137"/>
      <c r="AB606" s="181"/>
      <c r="AC606" s="182" t="str">
        <f t="shared" si="20"/>
        <v/>
      </c>
      <c r="AD606" s="183" t="str">
        <f t="shared" si="21"/>
        <v/>
      </c>
      <c r="AE606" s="184"/>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7"/>
      <c r="BE606" s="137"/>
      <c r="BF606" s="137"/>
      <c r="BG606" s="137"/>
      <c r="BH606" s="137"/>
      <c r="BI606" s="137"/>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CH606" s="114"/>
      <c r="CI606" s="114"/>
      <c r="CJ606" s="114"/>
      <c r="CK606" s="114"/>
      <c r="CL606" s="114"/>
      <c r="CM606" s="114"/>
      <c r="CN606" s="114"/>
      <c r="CO606" s="114"/>
      <c r="CP606" s="114"/>
      <c r="CQ606" s="114"/>
      <c r="CR606" s="114"/>
      <c r="CS606" s="114"/>
      <c r="CT606" s="114"/>
      <c r="CU606" s="114"/>
      <c r="CV606" s="114"/>
      <c r="CW606" s="114"/>
      <c r="CX606" s="114"/>
      <c r="CY606" s="114"/>
      <c r="CZ606" s="114"/>
      <c r="DA606" s="114"/>
      <c r="DB606" s="114"/>
      <c r="DC606" s="114"/>
      <c r="DD606" s="114"/>
      <c r="DE606" s="114"/>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14"/>
      <c r="EH606" s="114"/>
      <c r="EI606" s="114"/>
      <c r="EJ606" s="114"/>
      <c r="EK606" s="114"/>
      <c r="EL606" s="114"/>
      <c r="EM606" s="114"/>
      <c r="EN606" s="114"/>
      <c r="EO606" s="114"/>
      <c r="EP606" s="114"/>
      <c r="EQ606" s="114"/>
      <c r="ER606" s="114"/>
      <c r="ES606" s="114"/>
      <c r="ET606" s="114"/>
      <c r="EU606" s="114"/>
      <c r="EV606" s="114"/>
      <c r="EW606" s="114"/>
      <c r="EX606" s="114"/>
      <c r="EY606" s="114"/>
      <c r="EZ606" s="114"/>
      <c r="FA606" s="114"/>
      <c r="FB606" s="114"/>
      <c r="FC606" s="114"/>
      <c r="FD606" s="114"/>
      <c r="FE606" s="114"/>
      <c r="FF606" s="114"/>
      <c r="FG606" s="114"/>
      <c r="FH606" s="114"/>
      <c r="FI606" s="114"/>
      <c r="FJ606" s="114"/>
      <c r="FK606" s="114"/>
      <c r="FL606" s="114"/>
      <c r="FM606" s="114"/>
      <c r="FN606" s="114"/>
      <c r="FO606" s="114"/>
      <c r="FP606" s="114"/>
      <c r="FQ606" s="114"/>
      <c r="FR606" s="114"/>
      <c r="FS606" s="114"/>
      <c r="FT606" s="114"/>
      <c r="FU606" s="114"/>
      <c r="FV606" s="114"/>
      <c r="FW606" s="114"/>
      <c r="FX606" s="114"/>
      <c r="FY606" s="114"/>
      <c r="FZ606" s="114"/>
      <c r="GA606" s="114"/>
      <c r="GB606" s="114"/>
      <c r="GC606" s="114"/>
      <c r="GD606" s="114"/>
      <c r="GE606" s="114"/>
      <c r="GF606" s="114"/>
      <c r="GG606" s="114"/>
      <c r="GH606" s="114"/>
      <c r="GI606" s="114"/>
      <c r="GJ606" s="114"/>
      <c r="GK606" s="114"/>
      <c r="GL606" s="114"/>
      <c r="GM606" s="114"/>
      <c r="GN606" s="114"/>
      <c r="GO606" s="114"/>
      <c r="GP606" s="114"/>
      <c r="GQ606" s="114"/>
      <c r="GR606" s="114"/>
      <c r="GS606" s="114"/>
      <c r="GT606" s="114"/>
      <c r="GU606" s="114"/>
      <c r="GV606" s="114"/>
      <c r="GW606" s="114"/>
      <c r="GX606" s="114"/>
      <c r="GY606" s="114"/>
      <c r="GZ606" s="114"/>
      <c r="HA606" s="114"/>
      <c r="HB606" s="114"/>
      <c r="HC606" s="114"/>
      <c r="HD606" s="114"/>
      <c r="HE606" s="114"/>
      <c r="HF606" s="114"/>
      <c r="HG606" s="114"/>
      <c r="HH606" s="114"/>
      <c r="HI606" s="114"/>
      <c r="HJ606" s="114"/>
      <c r="HK606" s="114"/>
      <c r="HL606" s="114"/>
      <c r="HM606" s="114"/>
      <c r="HN606" s="114"/>
      <c r="HO606" s="114"/>
      <c r="HP606" s="114"/>
      <c r="HQ606" s="114"/>
      <c r="HR606" s="114"/>
      <c r="HS606" s="114"/>
      <c r="HT606" s="114"/>
      <c r="HU606" s="114"/>
      <c r="HV606" s="114"/>
      <c r="HW606" s="114"/>
      <c r="HX606" s="114"/>
      <c r="HY606" s="114"/>
      <c r="HZ606" s="114"/>
      <c r="IA606" s="114"/>
      <c r="IB606" s="114"/>
      <c r="IC606" s="114"/>
      <c r="ID606" s="114"/>
      <c r="IE606" s="114"/>
      <c r="IF606" s="114"/>
      <c r="IG606" s="114"/>
      <c r="IH606" s="114"/>
      <c r="II606" s="114"/>
      <c r="IJ606" s="114"/>
      <c r="IK606" s="114"/>
      <c r="IL606" s="114"/>
      <c r="IM606" s="114"/>
      <c r="IN606" s="114"/>
      <c r="IO606" s="114"/>
      <c r="IP606" s="114"/>
      <c r="IQ606" s="114"/>
      <c r="IR606" s="114"/>
      <c r="IS606" s="114"/>
      <c r="IT606" s="114"/>
      <c r="IU606" s="114"/>
      <c r="IV606" s="114"/>
      <c r="IW606" s="114"/>
      <c r="IX606" s="114"/>
      <c r="IY606" s="114"/>
      <c r="IZ606" s="114"/>
      <c r="JA606" s="114"/>
      <c r="JB606" s="114"/>
      <c r="JC606" s="114"/>
      <c r="JD606" s="114"/>
      <c r="JE606" s="114"/>
      <c r="JF606" s="114"/>
      <c r="JG606" s="114"/>
      <c r="JH606" s="114"/>
      <c r="JI606" s="114"/>
      <c r="JJ606" s="114"/>
      <c r="JK606" s="114"/>
      <c r="JL606" s="114"/>
      <c r="JM606" s="114"/>
      <c r="JN606" s="114"/>
      <c r="JO606" s="114"/>
      <c r="JP606" s="114"/>
      <c r="JQ606" s="114"/>
      <c r="JR606" s="114"/>
      <c r="JS606" s="114"/>
      <c r="JT606" s="114"/>
      <c r="JU606" s="114"/>
      <c r="JV606" s="114"/>
      <c r="JW606" s="114"/>
      <c r="JX606" s="114"/>
      <c r="JY606" s="114"/>
      <c r="JZ606" s="114"/>
      <c r="KA606" s="114"/>
      <c r="KB606" s="114"/>
      <c r="KC606" s="114"/>
      <c r="KD606" s="114"/>
      <c r="KE606" s="114"/>
      <c r="KF606" s="114"/>
      <c r="KG606" s="114"/>
      <c r="KH606" s="114"/>
      <c r="KI606" s="114"/>
      <c r="KJ606" s="114"/>
      <c r="KK606" s="114"/>
      <c r="KL606" s="114"/>
      <c r="KM606" s="114"/>
      <c r="KN606" s="114"/>
      <c r="KO606" s="114"/>
      <c r="KP606" s="114"/>
      <c r="KQ606" s="114"/>
      <c r="KR606" s="114"/>
      <c r="KS606" s="114"/>
      <c r="KT606" s="114"/>
      <c r="KU606" s="114"/>
      <c r="KV606" s="114"/>
      <c r="KW606" s="114"/>
      <c r="KX606" s="114"/>
      <c r="KY606" s="114"/>
      <c r="KZ606" s="114"/>
      <c r="LA606" s="114"/>
      <c r="LB606" s="114"/>
      <c r="LC606" s="114"/>
    </row>
    <row r="607" spans="1:315" s="139" customFormat="1" ht="25" customHeight="1">
      <c r="A607" s="137"/>
      <c r="B607" s="170"/>
      <c r="C607" s="171"/>
      <c r="D607" s="172"/>
      <c r="E607" s="173"/>
      <c r="F607" s="173"/>
      <c r="G607" s="173"/>
      <c r="H607" s="174"/>
      <c r="I607" s="137"/>
      <c r="J607" s="175" t="str">
        <f t="shared" si="22"/>
        <v/>
      </c>
      <c r="K607" s="176"/>
      <c r="L607" s="177" t="str">
        <f t="shared" si="23"/>
        <v/>
      </c>
      <c r="M607" s="176"/>
      <c r="N607" s="177" t="str">
        <f t="shared" si="24"/>
        <v/>
      </c>
      <c r="O607" s="176"/>
      <c r="P607" s="177" t="str">
        <f t="shared" si="25"/>
        <v/>
      </c>
      <c r="Q607" s="178"/>
      <c r="R607" s="137"/>
      <c r="S607" s="175" t="str">
        <f t="shared" si="26"/>
        <v/>
      </c>
      <c r="T607" s="176"/>
      <c r="U607" s="177" t="str">
        <f t="shared" si="27"/>
        <v/>
      </c>
      <c r="V607" s="176"/>
      <c r="W607" s="177" t="str">
        <f t="shared" si="28"/>
        <v/>
      </c>
      <c r="X607" s="176"/>
      <c r="Y607" s="179" t="str">
        <f t="shared" si="29"/>
        <v/>
      </c>
      <c r="Z607" s="180"/>
      <c r="AA607" s="137"/>
      <c r="AB607" s="181"/>
      <c r="AC607" s="182" t="str">
        <f t="shared" si="20"/>
        <v/>
      </c>
      <c r="AD607" s="183" t="str">
        <f t="shared" si="21"/>
        <v/>
      </c>
      <c r="AE607" s="184"/>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7"/>
      <c r="BE607" s="137"/>
      <c r="BF607" s="137"/>
      <c r="BG607" s="137"/>
      <c r="BH607" s="137"/>
      <c r="BI607" s="137"/>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c r="EV607" s="114"/>
      <c r="EW607" s="114"/>
      <c r="EX607" s="114"/>
      <c r="EY607" s="114"/>
      <c r="EZ607" s="114"/>
      <c r="FA607" s="114"/>
      <c r="FB607" s="114"/>
      <c r="FC607" s="114"/>
      <c r="FD607" s="114"/>
      <c r="FE607" s="114"/>
      <c r="FF607" s="114"/>
      <c r="FG607" s="114"/>
      <c r="FH607" s="114"/>
      <c r="FI607" s="114"/>
      <c r="FJ607" s="114"/>
      <c r="FK607" s="114"/>
      <c r="FL607" s="114"/>
      <c r="FM607" s="114"/>
      <c r="FN607" s="114"/>
      <c r="FO607" s="114"/>
      <c r="FP607" s="114"/>
      <c r="FQ607" s="114"/>
      <c r="FR607" s="114"/>
      <c r="FS607" s="114"/>
      <c r="FT607" s="114"/>
      <c r="FU607" s="114"/>
      <c r="FV607" s="114"/>
      <c r="FW607" s="114"/>
      <c r="FX607" s="114"/>
      <c r="FY607" s="114"/>
      <c r="FZ607" s="114"/>
      <c r="GA607" s="114"/>
      <c r="GB607" s="114"/>
      <c r="GC607" s="114"/>
      <c r="GD607" s="114"/>
      <c r="GE607" s="114"/>
      <c r="GF607" s="114"/>
      <c r="GG607" s="114"/>
      <c r="GH607" s="114"/>
      <c r="GI607" s="114"/>
      <c r="GJ607" s="114"/>
      <c r="GK607" s="114"/>
      <c r="GL607" s="114"/>
      <c r="GM607" s="114"/>
      <c r="GN607" s="114"/>
      <c r="GO607" s="114"/>
      <c r="GP607" s="114"/>
      <c r="GQ607" s="114"/>
      <c r="GR607" s="114"/>
      <c r="GS607" s="114"/>
      <c r="GT607" s="114"/>
      <c r="GU607" s="114"/>
      <c r="GV607" s="114"/>
      <c r="GW607" s="114"/>
      <c r="GX607" s="114"/>
      <c r="GY607" s="114"/>
      <c r="GZ607" s="114"/>
      <c r="HA607" s="114"/>
      <c r="HB607" s="114"/>
      <c r="HC607" s="114"/>
      <c r="HD607" s="114"/>
      <c r="HE607" s="114"/>
      <c r="HF607" s="114"/>
      <c r="HG607" s="114"/>
      <c r="HH607" s="114"/>
      <c r="HI607" s="114"/>
      <c r="HJ607" s="114"/>
      <c r="HK607" s="114"/>
      <c r="HL607" s="114"/>
      <c r="HM607" s="114"/>
      <c r="HN607" s="114"/>
      <c r="HO607" s="114"/>
      <c r="HP607" s="114"/>
      <c r="HQ607" s="114"/>
      <c r="HR607" s="114"/>
      <c r="HS607" s="114"/>
      <c r="HT607" s="114"/>
      <c r="HU607" s="114"/>
      <c r="HV607" s="114"/>
      <c r="HW607" s="114"/>
      <c r="HX607" s="114"/>
      <c r="HY607" s="114"/>
      <c r="HZ607" s="114"/>
      <c r="IA607" s="114"/>
      <c r="IB607" s="114"/>
      <c r="IC607" s="114"/>
      <c r="ID607" s="114"/>
      <c r="IE607" s="114"/>
      <c r="IF607" s="114"/>
      <c r="IG607" s="114"/>
      <c r="IH607" s="114"/>
      <c r="II607" s="114"/>
      <c r="IJ607" s="114"/>
      <c r="IK607" s="114"/>
      <c r="IL607" s="114"/>
      <c r="IM607" s="114"/>
      <c r="IN607" s="114"/>
      <c r="IO607" s="114"/>
      <c r="IP607" s="114"/>
      <c r="IQ607" s="114"/>
      <c r="IR607" s="114"/>
      <c r="IS607" s="114"/>
      <c r="IT607" s="114"/>
      <c r="IU607" s="114"/>
      <c r="IV607" s="114"/>
      <c r="IW607" s="114"/>
      <c r="IX607" s="114"/>
      <c r="IY607" s="114"/>
      <c r="IZ607" s="114"/>
      <c r="JA607" s="114"/>
      <c r="JB607" s="114"/>
      <c r="JC607" s="114"/>
      <c r="JD607" s="114"/>
      <c r="JE607" s="114"/>
      <c r="JF607" s="114"/>
      <c r="JG607" s="114"/>
      <c r="JH607" s="114"/>
      <c r="JI607" s="114"/>
      <c r="JJ607" s="114"/>
      <c r="JK607" s="114"/>
      <c r="JL607" s="114"/>
      <c r="JM607" s="114"/>
      <c r="JN607" s="114"/>
      <c r="JO607" s="114"/>
      <c r="JP607" s="114"/>
      <c r="JQ607" s="114"/>
      <c r="JR607" s="114"/>
      <c r="JS607" s="114"/>
      <c r="JT607" s="114"/>
      <c r="JU607" s="114"/>
      <c r="JV607" s="114"/>
      <c r="JW607" s="114"/>
      <c r="JX607" s="114"/>
      <c r="JY607" s="114"/>
      <c r="JZ607" s="114"/>
      <c r="KA607" s="114"/>
      <c r="KB607" s="114"/>
      <c r="KC607" s="114"/>
      <c r="KD607" s="114"/>
      <c r="KE607" s="114"/>
      <c r="KF607" s="114"/>
      <c r="KG607" s="114"/>
      <c r="KH607" s="114"/>
      <c r="KI607" s="114"/>
      <c r="KJ607" s="114"/>
      <c r="KK607" s="114"/>
      <c r="KL607" s="114"/>
      <c r="KM607" s="114"/>
      <c r="KN607" s="114"/>
      <c r="KO607" s="114"/>
      <c r="KP607" s="114"/>
      <c r="KQ607" s="114"/>
      <c r="KR607" s="114"/>
      <c r="KS607" s="114"/>
      <c r="KT607" s="114"/>
      <c r="KU607" s="114"/>
      <c r="KV607" s="114"/>
      <c r="KW607" s="114"/>
      <c r="KX607" s="114"/>
      <c r="KY607" s="114"/>
      <c r="KZ607" s="114"/>
      <c r="LA607" s="114"/>
      <c r="LB607" s="114"/>
      <c r="LC607" s="114"/>
    </row>
    <row r="608" spans="1:315" s="139" customFormat="1" ht="25" customHeight="1">
      <c r="A608" s="137"/>
      <c r="B608" s="170"/>
      <c r="C608" s="171"/>
      <c r="D608" s="172"/>
      <c r="E608" s="173"/>
      <c r="F608" s="173"/>
      <c r="G608" s="173"/>
      <c r="H608" s="174"/>
      <c r="I608" s="137"/>
      <c r="J608" s="175" t="str">
        <f t="shared" si="22"/>
        <v/>
      </c>
      <c r="K608" s="176"/>
      <c r="L608" s="177" t="str">
        <f t="shared" si="23"/>
        <v/>
      </c>
      <c r="M608" s="176"/>
      <c r="N608" s="177" t="str">
        <f t="shared" si="24"/>
        <v/>
      </c>
      <c r="O608" s="176"/>
      <c r="P608" s="177" t="str">
        <f t="shared" si="25"/>
        <v/>
      </c>
      <c r="Q608" s="178"/>
      <c r="R608" s="137"/>
      <c r="S608" s="175" t="str">
        <f t="shared" si="26"/>
        <v/>
      </c>
      <c r="T608" s="176"/>
      <c r="U608" s="177" t="str">
        <f t="shared" si="27"/>
        <v/>
      </c>
      <c r="V608" s="176"/>
      <c r="W608" s="177" t="str">
        <f t="shared" si="28"/>
        <v/>
      </c>
      <c r="X608" s="176"/>
      <c r="Y608" s="179" t="str">
        <f t="shared" si="29"/>
        <v/>
      </c>
      <c r="Z608" s="180"/>
      <c r="AA608" s="137"/>
      <c r="AB608" s="181"/>
      <c r="AC608" s="182" t="str">
        <f t="shared" si="20"/>
        <v/>
      </c>
      <c r="AD608" s="183" t="str">
        <f t="shared" si="21"/>
        <v/>
      </c>
      <c r="AE608" s="184"/>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7"/>
      <c r="BE608" s="137"/>
      <c r="BF608" s="137"/>
      <c r="BG608" s="137"/>
      <c r="BH608" s="137"/>
      <c r="BI608" s="137"/>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c r="EV608" s="114"/>
      <c r="EW608" s="114"/>
      <c r="EX608" s="114"/>
      <c r="EY608" s="114"/>
      <c r="EZ608" s="114"/>
      <c r="FA608" s="114"/>
      <c r="FB608" s="114"/>
      <c r="FC608" s="114"/>
      <c r="FD608" s="114"/>
      <c r="FE608" s="114"/>
      <c r="FF608" s="114"/>
      <c r="FG608" s="114"/>
      <c r="FH608" s="114"/>
      <c r="FI608" s="114"/>
      <c r="FJ608" s="114"/>
      <c r="FK608" s="114"/>
      <c r="FL608" s="114"/>
      <c r="FM608" s="114"/>
      <c r="FN608" s="114"/>
      <c r="FO608" s="114"/>
      <c r="FP608" s="114"/>
      <c r="FQ608" s="114"/>
      <c r="FR608" s="114"/>
      <c r="FS608" s="114"/>
      <c r="FT608" s="114"/>
      <c r="FU608" s="114"/>
      <c r="FV608" s="114"/>
      <c r="FW608" s="114"/>
      <c r="FX608" s="114"/>
      <c r="FY608" s="114"/>
      <c r="FZ608" s="114"/>
      <c r="GA608" s="114"/>
      <c r="GB608" s="114"/>
      <c r="GC608" s="114"/>
      <c r="GD608" s="114"/>
      <c r="GE608" s="114"/>
      <c r="GF608" s="114"/>
      <c r="GG608" s="114"/>
      <c r="GH608" s="114"/>
      <c r="GI608" s="114"/>
      <c r="GJ608" s="114"/>
      <c r="GK608" s="114"/>
      <c r="GL608" s="114"/>
      <c r="GM608" s="114"/>
      <c r="GN608" s="114"/>
      <c r="GO608" s="114"/>
      <c r="GP608" s="114"/>
      <c r="GQ608" s="114"/>
      <c r="GR608" s="114"/>
      <c r="GS608" s="114"/>
      <c r="GT608" s="114"/>
      <c r="GU608" s="114"/>
      <c r="GV608" s="114"/>
      <c r="GW608" s="114"/>
      <c r="GX608" s="114"/>
      <c r="GY608" s="114"/>
      <c r="GZ608" s="114"/>
      <c r="HA608" s="114"/>
      <c r="HB608" s="114"/>
      <c r="HC608" s="114"/>
      <c r="HD608" s="114"/>
      <c r="HE608" s="114"/>
      <c r="HF608" s="114"/>
      <c r="HG608" s="114"/>
      <c r="HH608" s="114"/>
      <c r="HI608" s="114"/>
      <c r="HJ608" s="114"/>
      <c r="HK608" s="114"/>
      <c r="HL608" s="114"/>
      <c r="HM608" s="114"/>
      <c r="HN608" s="114"/>
      <c r="HO608" s="114"/>
      <c r="HP608" s="114"/>
      <c r="HQ608" s="114"/>
      <c r="HR608" s="114"/>
      <c r="HS608" s="114"/>
      <c r="HT608" s="114"/>
      <c r="HU608" s="114"/>
      <c r="HV608" s="114"/>
      <c r="HW608" s="114"/>
      <c r="HX608" s="114"/>
      <c r="HY608" s="114"/>
      <c r="HZ608" s="114"/>
      <c r="IA608" s="114"/>
      <c r="IB608" s="114"/>
      <c r="IC608" s="114"/>
      <c r="ID608" s="114"/>
      <c r="IE608" s="114"/>
      <c r="IF608" s="114"/>
      <c r="IG608" s="114"/>
      <c r="IH608" s="114"/>
      <c r="II608" s="114"/>
      <c r="IJ608" s="114"/>
      <c r="IK608" s="114"/>
      <c r="IL608" s="114"/>
      <c r="IM608" s="114"/>
      <c r="IN608" s="114"/>
      <c r="IO608" s="114"/>
      <c r="IP608" s="114"/>
      <c r="IQ608" s="114"/>
      <c r="IR608" s="114"/>
      <c r="IS608" s="114"/>
      <c r="IT608" s="114"/>
      <c r="IU608" s="114"/>
      <c r="IV608" s="114"/>
      <c r="IW608" s="114"/>
      <c r="IX608" s="114"/>
      <c r="IY608" s="114"/>
      <c r="IZ608" s="114"/>
      <c r="JA608" s="114"/>
      <c r="JB608" s="114"/>
      <c r="JC608" s="114"/>
      <c r="JD608" s="114"/>
      <c r="JE608" s="114"/>
      <c r="JF608" s="114"/>
      <c r="JG608" s="114"/>
      <c r="JH608" s="114"/>
      <c r="JI608" s="114"/>
      <c r="JJ608" s="114"/>
      <c r="JK608" s="114"/>
      <c r="JL608" s="114"/>
      <c r="JM608" s="114"/>
      <c r="JN608" s="114"/>
      <c r="JO608" s="114"/>
      <c r="JP608" s="114"/>
      <c r="JQ608" s="114"/>
      <c r="JR608" s="114"/>
      <c r="JS608" s="114"/>
      <c r="JT608" s="114"/>
      <c r="JU608" s="114"/>
      <c r="JV608" s="114"/>
      <c r="JW608" s="114"/>
      <c r="JX608" s="114"/>
      <c r="JY608" s="114"/>
      <c r="JZ608" s="114"/>
      <c r="KA608" s="114"/>
      <c r="KB608" s="114"/>
      <c r="KC608" s="114"/>
      <c r="KD608" s="114"/>
      <c r="KE608" s="114"/>
      <c r="KF608" s="114"/>
      <c r="KG608" s="114"/>
      <c r="KH608" s="114"/>
      <c r="KI608" s="114"/>
      <c r="KJ608" s="114"/>
      <c r="KK608" s="114"/>
      <c r="KL608" s="114"/>
      <c r="KM608" s="114"/>
      <c r="KN608" s="114"/>
      <c r="KO608" s="114"/>
      <c r="KP608" s="114"/>
      <c r="KQ608" s="114"/>
      <c r="KR608" s="114"/>
      <c r="KS608" s="114"/>
      <c r="KT608" s="114"/>
      <c r="KU608" s="114"/>
      <c r="KV608" s="114"/>
      <c r="KW608" s="114"/>
      <c r="KX608" s="114"/>
      <c r="KY608" s="114"/>
      <c r="KZ608" s="114"/>
      <c r="LA608" s="114"/>
      <c r="LB608" s="114"/>
      <c r="LC608" s="114"/>
    </row>
    <row r="609" spans="1:315" s="139" customFormat="1" ht="25" customHeight="1">
      <c r="A609" s="137"/>
      <c r="B609" s="170"/>
      <c r="C609" s="171"/>
      <c r="D609" s="172"/>
      <c r="E609" s="173"/>
      <c r="F609" s="173"/>
      <c r="G609" s="173"/>
      <c r="H609" s="174"/>
      <c r="I609" s="137"/>
      <c r="J609" s="175" t="str">
        <f t="shared" si="22"/>
        <v/>
      </c>
      <c r="K609" s="176"/>
      <c r="L609" s="177" t="str">
        <f t="shared" si="23"/>
        <v/>
      </c>
      <c r="M609" s="176"/>
      <c r="N609" s="177" t="str">
        <f t="shared" si="24"/>
        <v/>
      </c>
      <c r="O609" s="176"/>
      <c r="P609" s="177" t="str">
        <f t="shared" si="25"/>
        <v/>
      </c>
      <c r="Q609" s="178"/>
      <c r="R609" s="137"/>
      <c r="S609" s="175" t="str">
        <f t="shared" si="26"/>
        <v/>
      </c>
      <c r="T609" s="176"/>
      <c r="U609" s="177" t="str">
        <f t="shared" si="27"/>
        <v/>
      </c>
      <c r="V609" s="176"/>
      <c r="W609" s="177" t="str">
        <f t="shared" si="28"/>
        <v/>
      </c>
      <c r="X609" s="176"/>
      <c r="Y609" s="179" t="str">
        <f t="shared" si="29"/>
        <v/>
      </c>
      <c r="Z609" s="180"/>
      <c r="AA609" s="137"/>
      <c r="AB609" s="181"/>
      <c r="AC609" s="182" t="str">
        <f t="shared" si="20"/>
        <v/>
      </c>
      <c r="AD609" s="183" t="str">
        <f t="shared" si="21"/>
        <v/>
      </c>
      <c r="AE609" s="184"/>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7"/>
      <c r="BE609" s="137"/>
      <c r="BF609" s="137"/>
      <c r="BG609" s="137"/>
      <c r="BH609" s="137"/>
      <c r="BI609" s="137"/>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c r="EV609" s="114"/>
      <c r="EW609" s="114"/>
      <c r="EX609" s="114"/>
      <c r="EY609" s="114"/>
      <c r="EZ609" s="114"/>
      <c r="FA609" s="114"/>
      <c r="FB609" s="114"/>
      <c r="FC609" s="114"/>
      <c r="FD609" s="114"/>
      <c r="FE609" s="114"/>
      <c r="FF609" s="114"/>
      <c r="FG609" s="114"/>
      <c r="FH609" s="114"/>
      <c r="FI609" s="114"/>
      <c r="FJ609" s="114"/>
      <c r="FK609" s="114"/>
      <c r="FL609" s="114"/>
      <c r="FM609" s="114"/>
      <c r="FN609" s="114"/>
      <c r="FO609" s="114"/>
      <c r="FP609" s="114"/>
      <c r="FQ609" s="114"/>
      <c r="FR609" s="114"/>
      <c r="FS609" s="114"/>
      <c r="FT609" s="114"/>
      <c r="FU609" s="114"/>
      <c r="FV609" s="114"/>
      <c r="FW609" s="114"/>
      <c r="FX609" s="114"/>
      <c r="FY609" s="114"/>
      <c r="FZ609" s="114"/>
      <c r="GA609" s="114"/>
      <c r="GB609" s="114"/>
      <c r="GC609" s="114"/>
      <c r="GD609" s="114"/>
      <c r="GE609" s="114"/>
      <c r="GF609" s="114"/>
      <c r="GG609" s="114"/>
      <c r="GH609" s="114"/>
      <c r="GI609" s="114"/>
      <c r="GJ609" s="114"/>
      <c r="GK609" s="114"/>
      <c r="GL609" s="114"/>
      <c r="GM609" s="114"/>
      <c r="GN609" s="114"/>
      <c r="GO609" s="114"/>
      <c r="GP609" s="114"/>
      <c r="GQ609" s="114"/>
      <c r="GR609" s="114"/>
      <c r="GS609" s="114"/>
      <c r="GT609" s="114"/>
      <c r="GU609" s="114"/>
      <c r="GV609" s="114"/>
      <c r="GW609" s="114"/>
      <c r="GX609" s="114"/>
      <c r="GY609" s="114"/>
      <c r="GZ609" s="114"/>
      <c r="HA609" s="114"/>
      <c r="HB609" s="114"/>
      <c r="HC609" s="114"/>
      <c r="HD609" s="114"/>
      <c r="HE609" s="114"/>
      <c r="HF609" s="114"/>
      <c r="HG609" s="114"/>
      <c r="HH609" s="114"/>
      <c r="HI609" s="114"/>
      <c r="HJ609" s="114"/>
      <c r="HK609" s="114"/>
      <c r="HL609" s="114"/>
      <c r="HM609" s="114"/>
      <c r="HN609" s="114"/>
      <c r="HO609" s="114"/>
      <c r="HP609" s="114"/>
      <c r="HQ609" s="114"/>
      <c r="HR609" s="114"/>
      <c r="HS609" s="114"/>
      <c r="HT609" s="114"/>
      <c r="HU609" s="114"/>
      <c r="HV609" s="114"/>
      <c r="HW609" s="114"/>
      <c r="HX609" s="114"/>
      <c r="HY609" s="114"/>
      <c r="HZ609" s="114"/>
      <c r="IA609" s="114"/>
      <c r="IB609" s="114"/>
      <c r="IC609" s="114"/>
      <c r="ID609" s="114"/>
      <c r="IE609" s="114"/>
      <c r="IF609" s="114"/>
      <c r="IG609" s="114"/>
      <c r="IH609" s="114"/>
      <c r="II609" s="114"/>
      <c r="IJ609" s="114"/>
      <c r="IK609" s="114"/>
      <c r="IL609" s="114"/>
      <c r="IM609" s="114"/>
      <c r="IN609" s="114"/>
      <c r="IO609" s="114"/>
      <c r="IP609" s="114"/>
      <c r="IQ609" s="114"/>
      <c r="IR609" s="114"/>
      <c r="IS609" s="114"/>
      <c r="IT609" s="114"/>
      <c r="IU609" s="114"/>
      <c r="IV609" s="114"/>
      <c r="IW609" s="114"/>
      <c r="IX609" s="114"/>
      <c r="IY609" s="114"/>
      <c r="IZ609" s="114"/>
      <c r="JA609" s="114"/>
      <c r="JB609" s="114"/>
      <c r="JC609" s="114"/>
      <c r="JD609" s="114"/>
      <c r="JE609" s="114"/>
      <c r="JF609" s="114"/>
      <c r="JG609" s="114"/>
      <c r="JH609" s="114"/>
      <c r="JI609" s="114"/>
      <c r="JJ609" s="114"/>
      <c r="JK609" s="114"/>
      <c r="JL609" s="114"/>
      <c r="JM609" s="114"/>
      <c r="JN609" s="114"/>
      <c r="JO609" s="114"/>
      <c r="JP609" s="114"/>
      <c r="JQ609" s="114"/>
      <c r="JR609" s="114"/>
      <c r="JS609" s="114"/>
      <c r="JT609" s="114"/>
      <c r="JU609" s="114"/>
      <c r="JV609" s="114"/>
      <c r="JW609" s="114"/>
      <c r="JX609" s="114"/>
      <c r="JY609" s="114"/>
      <c r="JZ609" s="114"/>
      <c r="KA609" s="114"/>
      <c r="KB609" s="114"/>
      <c r="KC609" s="114"/>
      <c r="KD609" s="114"/>
      <c r="KE609" s="114"/>
      <c r="KF609" s="114"/>
      <c r="KG609" s="114"/>
      <c r="KH609" s="114"/>
      <c r="KI609" s="114"/>
      <c r="KJ609" s="114"/>
      <c r="KK609" s="114"/>
      <c r="KL609" s="114"/>
      <c r="KM609" s="114"/>
      <c r="KN609" s="114"/>
      <c r="KO609" s="114"/>
      <c r="KP609" s="114"/>
      <c r="KQ609" s="114"/>
      <c r="KR609" s="114"/>
      <c r="KS609" s="114"/>
      <c r="KT609" s="114"/>
      <c r="KU609" s="114"/>
      <c r="KV609" s="114"/>
      <c r="KW609" s="114"/>
      <c r="KX609" s="114"/>
      <c r="KY609" s="114"/>
      <c r="KZ609" s="114"/>
      <c r="LA609" s="114"/>
      <c r="LB609" s="114"/>
      <c r="LC609" s="114"/>
    </row>
    <row r="610" spans="1:315" s="139" customFormat="1" ht="25" customHeight="1">
      <c r="A610" s="137"/>
      <c r="B610" s="170"/>
      <c r="C610" s="171"/>
      <c r="D610" s="172"/>
      <c r="E610" s="173"/>
      <c r="F610" s="173"/>
      <c r="G610" s="173"/>
      <c r="H610" s="174"/>
      <c r="I610" s="137"/>
      <c r="J610" s="175" t="str">
        <f t="shared" si="22"/>
        <v/>
      </c>
      <c r="K610" s="176"/>
      <c r="L610" s="177" t="str">
        <f t="shared" si="23"/>
        <v/>
      </c>
      <c r="M610" s="176"/>
      <c r="N610" s="177" t="str">
        <f t="shared" si="24"/>
        <v/>
      </c>
      <c r="O610" s="176"/>
      <c r="P610" s="177" t="str">
        <f t="shared" si="25"/>
        <v/>
      </c>
      <c r="Q610" s="178"/>
      <c r="R610" s="137"/>
      <c r="S610" s="175" t="str">
        <f t="shared" si="26"/>
        <v/>
      </c>
      <c r="T610" s="176"/>
      <c r="U610" s="177" t="str">
        <f t="shared" si="27"/>
        <v/>
      </c>
      <c r="V610" s="176"/>
      <c r="W610" s="177" t="str">
        <f t="shared" si="28"/>
        <v/>
      </c>
      <c r="X610" s="176"/>
      <c r="Y610" s="179" t="str">
        <f t="shared" si="29"/>
        <v/>
      </c>
      <c r="Z610" s="180"/>
      <c r="AA610" s="137"/>
      <c r="AB610" s="181"/>
      <c r="AC610" s="182" t="str">
        <f t="shared" si="20"/>
        <v/>
      </c>
      <c r="AD610" s="183" t="str">
        <f t="shared" si="21"/>
        <v/>
      </c>
      <c r="AE610" s="184"/>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7"/>
      <c r="BE610" s="137"/>
      <c r="BF610" s="137"/>
      <c r="BG610" s="137"/>
      <c r="BH610" s="137"/>
      <c r="BI610" s="137"/>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c r="FH610" s="114"/>
      <c r="FI610" s="114"/>
      <c r="FJ610" s="114"/>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c r="IC610" s="114"/>
      <c r="ID610" s="114"/>
      <c r="IE610" s="114"/>
      <c r="IF610" s="114"/>
      <c r="IG610" s="114"/>
      <c r="IH610" s="114"/>
      <c r="II610" s="114"/>
      <c r="IJ610" s="114"/>
      <c r="IK610" s="114"/>
      <c r="IL610" s="114"/>
      <c r="IM610" s="114"/>
      <c r="IN610" s="114"/>
      <c r="IO610" s="114"/>
      <c r="IP610" s="114"/>
      <c r="IQ610" s="114"/>
      <c r="IR610" s="114"/>
      <c r="IS610" s="114"/>
      <c r="IT610" s="114"/>
      <c r="IU610" s="114"/>
      <c r="IV610" s="114"/>
      <c r="IW610" s="114"/>
      <c r="IX610" s="114"/>
      <c r="IY610" s="114"/>
      <c r="IZ610" s="114"/>
      <c r="JA610" s="114"/>
      <c r="JB610" s="114"/>
      <c r="JC610" s="114"/>
      <c r="JD610" s="114"/>
      <c r="JE610" s="114"/>
      <c r="JF610" s="114"/>
      <c r="JG610" s="114"/>
      <c r="JH610" s="114"/>
      <c r="JI610" s="114"/>
      <c r="JJ610" s="114"/>
      <c r="JK610" s="114"/>
      <c r="JL610" s="114"/>
      <c r="JM610" s="114"/>
      <c r="JN610" s="114"/>
      <c r="JO610" s="114"/>
      <c r="JP610" s="114"/>
      <c r="JQ610" s="114"/>
      <c r="JR610" s="114"/>
      <c r="JS610" s="114"/>
      <c r="JT610" s="114"/>
      <c r="JU610" s="114"/>
      <c r="JV610" s="114"/>
      <c r="JW610" s="114"/>
      <c r="JX610" s="114"/>
      <c r="JY610" s="114"/>
      <c r="JZ610" s="114"/>
      <c r="KA610" s="114"/>
      <c r="KB610" s="114"/>
      <c r="KC610" s="114"/>
      <c r="KD610" s="114"/>
      <c r="KE610" s="114"/>
      <c r="KF610" s="114"/>
      <c r="KG610" s="114"/>
      <c r="KH610" s="114"/>
      <c r="KI610" s="114"/>
      <c r="KJ610" s="114"/>
      <c r="KK610" s="114"/>
      <c r="KL610" s="114"/>
      <c r="KM610" s="114"/>
      <c r="KN610" s="114"/>
      <c r="KO610" s="114"/>
      <c r="KP610" s="114"/>
      <c r="KQ610" s="114"/>
      <c r="KR610" s="114"/>
      <c r="KS610" s="114"/>
      <c r="KT610" s="114"/>
      <c r="KU610" s="114"/>
      <c r="KV610" s="114"/>
      <c r="KW610" s="114"/>
      <c r="KX610" s="114"/>
      <c r="KY610" s="114"/>
      <c r="KZ610" s="114"/>
      <c r="LA610" s="114"/>
      <c r="LB610" s="114"/>
      <c r="LC610" s="114"/>
    </row>
    <row r="611" spans="1:315" s="139" customFormat="1" ht="25" customHeight="1">
      <c r="A611" s="137"/>
      <c r="B611" s="170"/>
      <c r="C611" s="171"/>
      <c r="D611" s="172"/>
      <c r="E611" s="173"/>
      <c r="F611" s="173"/>
      <c r="G611" s="173"/>
      <c r="H611" s="174"/>
      <c r="I611" s="137"/>
      <c r="J611" s="175" t="str">
        <f t="shared" si="22"/>
        <v/>
      </c>
      <c r="K611" s="176"/>
      <c r="L611" s="177" t="str">
        <f t="shared" si="23"/>
        <v/>
      </c>
      <c r="M611" s="176"/>
      <c r="N611" s="177" t="str">
        <f t="shared" si="24"/>
        <v/>
      </c>
      <c r="O611" s="176"/>
      <c r="P611" s="177" t="str">
        <f t="shared" si="25"/>
        <v/>
      </c>
      <c r="Q611" s="178"/>
      <c r="R611" s="137"/>
      <c r="S611" s="175" t="str">
        <f t="shared" si="26"/>
        <v/>
      </c>
      <c r="T611" s="176"/>
      <c r="U611" s="177" t="str">
        <f t="shared" si="27"/>
        <v/>
      </c>
      <c r="V611" s="176"/>
      <c r="W611" s="177" t="str">
        <f t="shared" si="28"/>
        <v/>
      </c>
      <c r="X611" s="176"/>
      <c r="Y611" s="179" t="str">
        <f t="shared" si="29"/>
        <v/>
      </c>
      <c r="Z611" s="180"/>
      <c r="AA611" s="137"/>
      <c r="AB611" s="181"/>
      <c r="AC611" s="182" t="str">
        <f t="shared" si="20"/>
        <v/>
      </c>
      <c r="AD611" s="183" t="str">
        <f t="shared" si="21"/>
        <v/>
      </c>
      <c r="AE611" s="184"/>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7"/>
      <c r="BE611" s="137"/>
      <c r="BF611" s="137"/>
      <c r="BG611" s="137"/>
      <c r="BH611" s="137"/>
      <c r="BI611" s="137"/>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CH611" s="114"/>
      <c r="CI611" s="114"/>
      <c r="CJ611" s="114"/>
      <c r="CK611" s="114"/>
      <c r="CL611" s="114"/>
      <c r="CM611" s="114"/>
      <c r="CN611" s="114"/>
      <c r="CO611" s="114"/>
      <c r="CP611" s="114"/>
      <c r="CQ611" s="114"/>
      <c r="CR611" s="114"/>
      <c r="CS611" s="114"/>
      <c r="CT611" s="114"/>
      <c r="CU611" s="114"/>
      <c r="CV611" s="114"/>
      <c r="CW611" s="114"/>
      <c r="CX611" s="114"/>
      <c r="CY611" s="114"/>
      <c r="CZ611" s="114"/>
      <c r="DA611" s="114"/>
      <c r="DB611" s="114"/>
      <c r="DC611" s="114"/>
      <c r="DD611" s="114"/>
      <c r="DE611" s="114"/>
      <c r="DF611" s="114"/>
      <c r="DG611" s="114"/>
      <c r="DH611" s="114"/>
      <c r="DI611" s="114"/>
      <c r="DJ611" s="114"/>
      <c r="DK611" s="114"/>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14"/>
      <c r="EH611" s="114"/>
      <c r="EI611" s="114"/>
      <c r="EJ611" s="114"/>
      <c r="EK611" s="114"/>
      <c r="EL611" s="114"/>
      <c r="EM611" s="114"/>
      <c r="EN611" s="114"/>
      <c r="EO611" s="114"/>
      <c r="EP611" s="114"/>
      <c r="EQ611" s="114"/>
      <c r="ER611" s="114"/>
      <c r="ES611" s="114"/>
      <c r="ET611" s="114"/>
      <c r="EU611" s="114"/>
      <c r="EV611" s="114"/>
      <c r="EW611" s="114"/>
      <c r="EX611" s="114"/>
      <c r="EY611" s="114"/>
      <c r="EZ611" s="114"/>
      <c r="FA611" s="114"/>
      <c r="FB611" s="114"/>
      <c r="FC611" s="114"/>
      <c r="FD611" s="114"/>
      <c r="FE611" s="114"/>
      <c r="FF611" s="114"/>
      <c r="FG611" s="114"/>
      <c r="FH611" s="114"/>
      <c r="FI611" s="114"/>
      <c r="FJ611" s="114"/>
      <c r="FK611" s="114"/>
      <c r="FL611" s="114"/>
      <c r="FM611" s="114"/>
      <c r="FN611" s="114"/>
      <c r="FO611" s="114"/>
      <c r="FP611" s="114"/>
      <c r="FQ611" s="114"/>
      <c r="FR611" s="114"/>
      <c r="FS611" s="114"/>
      <c r="FT611" s="114"/>
      <c r="FU611" s="114"/>
      <c r="FV611" s="114"/>
      <c r="FW611" s="114"/>
      <c r="FX611" s="114"/>
      <c r="FY611" s="114"/>
      <c r="FZ611" s="114"/>
      <c r="GA611" s="114"/>
      <c r="GB611" s="114"/>
      <c r="GC611" s="114"/>
      <c r="GD611" s="114"/>
      <c r="GE611" s="114"/>
      <c r="GF611" s="114"/>
      <c r="GG611" s="114"/>
      <c r="GH611" s="114"/>
      <c r="GI611" s="114"/>
      <c r="GJ611" s="114"/>
      <c r="GK611" s="114"/>
      <c r="GL611" s="114"/>
      <c r="GM611" s="114"/>
      <c r="GN611" s="114"/>
      <c r="GO611" s="114"/>
      <c r="GP611" s="114"/>
      <c r="GQ611" s="114"/>
      <c r="GR611" s="114"/>
      <c r="GS611" s="114"/>
      <c r="GT611" s="114"/>
      <c r="GU611" s="114"/>
      <c r="GV611" s="114"/>
      <c r="GW611" s="114"/>
      <c r="GX611" s="114"/>
      <c r="GY611" s="114"/>
      <c r="GZ611" s="114"/>
      <c r="HA611" s="114"/>
      <c r="HB611" s="114"/>
      <c r="HC611" s="114"/>
      <c r="HD611" s="114"/>
      <c r="HE611" s="114"/>
      <c r="HF611" s="114"/>
      <c r="HG611" s="114"/>
      <c r="HH611" s="114"/>
      <c r="HI611" s="114"/>
      <c r="HJ611" s="114"/>
      <c r="HK611" s="114"/>
      <c r="HL611" s="114"/>
      <c r="HM611" s="114"/>
      <c r="HN611" s="114"/>
      <c r="HO611" s="114"/>
      <c r="HP611" s="114"/>
      <c r="HQ611" s="114"/>
      <c r="HR611" s="114"/>
      <c r="HS611" s="114"/>
      <c r="HT611" s="114"/>
      <c r="HU611" s="114"/>
      <c r="HV611" s="114"/>
      <c r="HW611" s="114"/>
      <c r="HX611" s="114"/>
      <c r="HY611" s="114"/>
      <c r="HZ611" s="114"/>
      <c r="IA611" s="114"/>
      <c r="IB611" s="114"/>
      <c r="IC611" s="114"/>
      <c r="ID611" s="114"/>
      <c r="IE611" s="114"/>
      <c r="IF611" s="114"/>
      <c r="IG611" s="114"/>
      <c r="IH611" s="114"/>
      <c r="II611" s="114"/>
      <c r="IJ611" s="114"/>
      <c r="IK611" s="114"/>
      <c r="IL611" s="114"/>
      <c r="IM611" s="114"/>
      <c r="IN611" s="114"/>
      <c r="IO611" s="114"/>
      <c r="IP611" s="114"/>
      <c r="IQ611" s="114"/>
      <c r="IR611" s="114"/>
      <c r="IS611" s="114"/>
      <c r="IT611" s="114"/>
      <c r="IU611" s="114"/>
      <c r="IV611" s="114"/>
      <c r="IW611" s="114"/>
      <c r="IX611" s="114"/>
      <c r="IY611" s="114"/>
      <c r="IZ611" s="114"/>
      <c r="JA611" s="114"/>
      <c r="JB611" s="114"/>
      <c r="JC611" s="114"/>
      <c r="JD611" s="114"/>
      <c r="JE611" s="114"/>
      <c r="JF611" s="114"/>
      <c r="JG611" s="114"/>
      <c r="JH611" s="114"/>
      <c r="JI611" s="114"/>
      <c r="JJ611" s="114"/>
      <c r="JK611" s="114"/>
      <c r="JL611" s="114"/>
      <c r="JM611" s="114"/>
      <c r="JN611" s="114"/>
      <c r="JO611" s="114"/>
      <c r="JP611" s="114"/>
      <c r="JQ611" s="114"/>
      <c r="JR611" s="114"/>
      <c r="JS611" s="114"/>
      <c r="JT611" s="114"/>
      <c r="JU611" s="114"/>
      <c r="JV611" s="114"/>
      <c r="JW611" s="114"/>
      <c r="JX611" s="114"/>
      <c r="JY611" s="114"/>
      <c r="JZ611" s="114"/>
      <c r="KA611" s="114"/>
      <c r="KB611" s="114"/>
      <c r="KC611" s="114"/>
      <c r="KD611" s="114"/>
      <c r="KE611" s="114"/>
      <c r="KF611" s="114"/>
      <c r="KG611" s="114"/>
      <c r="KH611" s="114"/>
      <c r="KI611" s="114"/>
      <c r="KJ611" s="114"/>
      <c r="KK611" s="114"/>
      <c r="KL611" s="114"/>
      <c r="KM611" s="114"/>
      <c r="KN611" s="114"/>
      <c r="KO611" s="114"/>
      <c r="KP611" s="114"/>
      <c r="KQ611" s="114"/>
      <c r="KR611" s="114"/>
      <c r="KS611" s="114"/>
      <c r="KT611" s="114"/>
      <c r="KU611" s="114"/>
      <c r="KV611" s="114"/>
      <c r="KW611" s="114"/>
      <c r="KX611" s="114"/>
      <c r="KY611" s="114"/>
      <c r="KZ611" s="114"/>
      <c r="LA611" s="114"/>
      <c r="LB611" s="114"/>
      <c r="LC611" s="114"/>
    </row>
    <row r="612" spans="1:315" s="139" customFormat="1" ht="25" customHeight="1">
      <c r="A612" s="137"/>
      <c r="B612" s="170"/>
      <c r="C612" s="171"/>
      <c r="D612" s="172"/>
      <c r="E612" s="173"/>
      <c r="F612" s="173"/>
      <c r="G612" s="173"/>
      <c r="H612" s="174"/>
      <c r="I612" s="137"/>
      <c r="J612" s="175" t="str">
        <f t="shared" si="22"/>
        <v/>
      </c>
      <c r="K612" s="176"/>
      <c r="L612" s="177" t="str">
        <f t="shared" si="23"/>
        <v/>
      </c>
      <c r="M612" s="176"/>
      <c r="N612" s="177" t="str">
        <f t="shared" si="24"/>
        <v/>
      </c>
      <c r="O612" s="176"/>
      <c r="P612" s="177" t="str">
        <f t="shared" si="25"/>
        <v/>
      </c>
      <c r="Q612" s="178"/>
      <c r="R612" s="137"/>
      <c r="S612" s="175" t="str">
        <f t="shared" si="26"/>
        <v/>
      </c>
      <c r="T612" s="176"/>
      <c r="U612" s="177" t="str">
        <f t="shared" si="27"/>
        <v/>
      </c>
      <c r="V612" s="176"/>
      <c r="W612" s="177" t="str">
        <f t="shared" si="28"/>
        <v/>
      </c>
      <c r="X612" s="176"/>
      <c r="Y612" s="179" t="str">
        <f t="shared" si="29"/>
        <v/>
      </c>
      <c r="Z612" s="180"/>
      <c r="AA612" s="137"/>
      <c r="AB612" s="181"/>
      <c r="AC612" s="182" t="str">
        <f t="shared" si="20"/>
        <v/>
      </c>
      <c r="AD612" s="183" t="str">
        <f t="shared" si="21"/>
        <v/>
      </c>
      <c r="AE612" s="184"/>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7"/>
      <c r="BE612" s="137"/>
      <c r="BF612" s="137"/>
      <c r="BG612" s="137"/>
      <c r="BH612" s="137"/>
      <c r="BI612" s="137"/>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CH612" s="114"/>
      <c r="CI612" s="114"/>
      <c r="CJ612" s="114"/>
      <c r="CK612" s="114"/>
      <c r="CL612" s="114"/>
      <c r="CM612" s="114"/>
      <c r="CN612" s="114"/>
      <c r="CO612" s="114"/>
      <c r="CP612" s="114"/>
      <c r="CQ612" s="114"/>
      <c r="CR612" s="114"/>
      <c r="CS612" s="114"/>
      <c r="CT612" s="114"/>
      <c r="CU612" s="114"/>
      <c r="CV612" s="114"/>
      <c r="CW612" s="114"/>
      <c r="CX612" s="114"/>
      <c r="CY612" s="114"/>
      <c r="CZ612" s="114"/>
      <c r="DA612" s="114"/>
      <c r="DB612" s="114"/>
      <c r="DC612" s="114"/>
      <c r="DD612" s="114"/>
      <c r="DE612" s="114"/>
      <c r="DF612" s="114"/>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U612" s="114"/>
      <c r="EV612" s="114"/>
      <c r="EW612" s="114"/>
      <c r="EX612" s="114"/>
      <c r="EY612" s="114"/>
      <c r="EZ612" s="114"/>
      <c r="FA612" s="114"/>
      <c r="FB612" s="114"/>
      <c r="FC612" s="114"/>
      <c r="FD612" s="114"/>
      <c r="FE612" s="114"/>
      <c r="FF612" s="114"/>
      <c r="FG612" s="114"/>
      <c r="FH612" s="114"/>
      <c r="FI612" s="114"/>
      <c r="FJ612" s="114"/>
      <c r="FK612" s="114"/>
      <c r="FL612" s="114"/>
      <c r="FM612" s="114"/>
      <c r="FN612" s="114"/>
      <c r="FO612" s="114"/>
      <c r="FP612" s="114"/>
      <c r="FQ612" s="114"/>
      <c r="FR612" s="114"/>
      <c r="FS612" s="114"/>
      <c r="FT612" s="114"/>
      <c r="FU612" s="114"/>
      <c r="FV612" s="114"/>
      <c r="FW612" s="114"/>
      <c r="FX612" s="114"/>
      <c r="FY612" s="114"/>
      <c r="FZ612" s="114"/>
      <c r="GA612" s="114"/>
      <c r="GB612" s="114"/>
      <c r="GC612" s="114"/>
      <c r="GD612" s="114"/>
      <c r="GE612" s="114"/>
      <c r="GF612" s="114"/>
      <c r="GG612" s="114"/>
      <c r="GH612" s="114"/>
      <c r="GI612" s="114"/>
      <c r="GJ612" s="114"/>
      <c r="GK612" s="114"/>
      <c r="GL612" s="114"/>
      <c r="GM612" s="114"/>
      <c r="GN612" s="114"/>
      <c r="GO612" s="114"/>
      <c r="GP612" s="114"/>
      <c r="GQ612" s="114"/>
      <c r="GR612" s="114"/>
      <c r="GS612" s="114"/>
      <c r="GT612" s="114"/>
      <c r="GU612" s="114"/>
      <c r="GV612" s="114"/>
      <c r="GW612" s="114"/>
      <c r="GX612" s="114"/>
      <c r="GY612" s="114"/>
      <c r="GZ612" s="114"/>
      <c r="HA612" s="114"/>
      <c r="HB612" s="114"/>
      <c r="HC612" s="114"/>
      <c r="HD612" s="114"/>
      <c r="HE612" s="114"/>
      <c r="HF612" s="114"/>
      <c r="HG612" s="114"/>
      <c r="HH612" s="114"/>
      <c r="HI612" s="114"/>
      <c r="HJ612" s="114"/>
      <c r="HK612" s="114"/>
      <c r="HL612" s="114"/>
      <c r="HM612" s="114"/>
      <c r="HN612" s="114"/>
      <c r="HO612" s="114"/>
      <c r="HP612" s="114"/>
      <c r="HQ612" s="114"/>
      <c r="HR612" s="114"/>
      <c r="HS612" s="114"/>
      <c r="HT612" s="114"/>
      <c r="HU612" s="114"/>
      <c r="HV612" s="114"/>
      <c r="HW612" s="114"/>
      <c r="HX612" s="114"/>
      <c r="HY612" s="114"/>
      <c r="HZ612" s="114"/>
      <c r="IA612" s="114"/>
      <c r="IB612" s="114"/>
      <c r="IC612" s="114"/>
      <c r="ID612" s="114"/>
      <c r="IE612" s="114"/>
      <c r="IF612" s="114"/>
      <c r="IG612" s="114"/>
      <c r="IH612" s="114"/>
      <c r="II612" s="114"/>
      <c r="IJ612" s="114"/>
      <c r="IK612" s="114"/>
      <c r="IL612" s="114"/>
      <c r="IM612" s="114"/>
      <c r="IN612" s="114"/>
      <c r="IO612" s="114"/>
      <c r="IP612" s="114"/>
      <c r="IQ612" s="114"/>
      <c r="IR612" s="114"/>
      <c r="IS612" s="114"/>
      <c r="IT612" s="114"/>
      <c r="IU612" s="114"/>
      <c r="IV612" s="114"/>
      <c r="IW612" s="114"/>
      <c r="IX612" s="114"/>
      <c r="IY612" s="114"/>
      <c r="IZ612" s="114"/>
      <c r="JA612" s="114"/>
      <c r="JB612" s="114"/>
      <c r="JC612" s="114"/>
      <c r="JD612" s="114"/>
      <c r="JE612" s="114"/>
      <c r="JF612" s="114"/>
      <c r="JG612" s="114"/>
      <c r="JH612" s="114"/>
      <c r="JI612" s="114"/>
      <c r="JJ612" s="114"/>
      <c r="JK612" s="114"/>
      <c r="JL612" s="114"/>
      <c r="JM612" s="114"/>
      <c r="JN612" s="114"/>
      <c r="JO612" s="114"/>
      <c r="JP612" s="114"/>
      <c r="JQ612" s="114"/>
      <c r="JR612" s="114"/>
      <c r="JS612" s="114"/>
      <c r="JT612" s="114"/>
      <c r="JU612" s="114"/>
      <c r="JV612" s="114"/>
      <c r="JW612" s="114"/>
      <c r="JX612" s="114"/>
      <c r="JY612" s="114"/>
      <c r="JZ612" s="114"/>
      <c r="KA612" s="114"/>
      <c r="KB612" s="114"/>
      <c r="KC612" s="114"/>
      <c r="KD612" s="114"/>
      <c r="KE612" s="114"/>
      <c r="KF612" s="114"/>
      <c r="KG612" s="114"/>
      <c r="KH612" s="114"/>
      <c r="KI612" s="114"/>
      <c r="KJ612" s="114"/>
      <c r="KK612" s="114"/>
      <c r="KL612" s="114"/>
      <c r="KM612" s="114"/>
      <c r="KN612" s="114"/>
      <c r="KO612" s="114"/>
      <c r="KP612" s="114"/>
      <c r="KQ612" s="114"/>
      <c r="KR612" s="114"/>
      <c r="KS612" s="114"/>
      <c r="KT612" s="114"/>
      <c r="KU612" s="114"/>
      <c r="KV612" s="114"/>
      <c r="KW612" s="114"/>
      <c r="KX612" s="114"/>
      <c r="KY612" s="114"/>
      <c r="KZ612" s="114"/>
      <c r="LA612" s="114"/>
      <c r="LB612" s="114"/>
      <c r="LC612" s="114"/>
    </row>
    <row r="613" spans="1:315" s="139" customFormat="1" ht="25" customHeight="1">
      <c r="A613" s="137"/>
      <c r="B613" s="170"/>
      <c r="C613" s="171"/>
      <c r="D613" s="172"/>
      <c r="E613" s="173"/>
      <c r="F613" s="173"/>
      <c r="G613" s="173"/>
      <c r="H613" s="174"/>
      <c r="I613" s="137"/>
      <c r="J613" s="175" t="str">
        <f t="shared" si="22"/>
        <v/>
      </c>
      <c r="K613" s="176"/>
      <c r="L613" s="177" t="str">
        <f t="shared" si="23"/>
        <v/>
      </c>
      <c r="M613" s="176"/>
      <c r="N613" s="177" t="str">
        <f t="shared" si="24"/>
        <v/>
      </c>
      <c r="O613" s="176"/>
      <c r="P613" s="177" t="str">
        <f t="shared" si="25"/>
        <v/>
      </c>
      <c r="Q613" s="178"/>
      <c r="R613" s="137"/>
      <c r="S613" s="175" t="str">
        <f t="shared" si="26"/>
        <v/>
      </c>
      <c r="T613" s="176"/>
      <c r="U613" s="177" t="str">
        <f t="shared" si="27"/>
        <v/>
      </c>
      <c r="V613" s="176"/>
      <c r="W613" s="177" t="str">
        <f t="shared" si="28"/>
        <v/>
      </c>
      <c r="X613" s="176"/>
      <c r="Y613" s="179" t="str">
        <f t="shared" si="29"/>
        <v/>
      </c>
      <c r="Z613" s="180"/>
      <c r="AA613" s="137"/>
      <c r="AB613" s="181"/>
      <c r="AC613" s="182" t="str">
        <f t="shared" si="20"/>
        <v/>
      </c>
      <c r="AD613" s="183" t="str">
        <f t="shared" si="21"/>
        <v/>
      </c>
      <c r="AE613" s="184"/>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7"/>
      <c r="BE613" s="137"/>
      <c r="BF613" s="137"/>
      <c r="BG613" s="137"/>
      <c r="BH613" s="137"/>
      <c r="BI613" s="137"/>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14"/>
      <c r="CM613" s="114"/>
      <c r="CN613" s="114"/>
      <c r="CO613" s="114"/>
      <c r="CP613" s="114"/>
      <c r="CQ613" s="114"/>
      <c r="CR613" s="114"/>
      <c r="CS613" s="114"/>
      <c r="CT613" s="114"/>
      <c r="CU613" s="114"/>
      <c r="CV613" s="114"/>
      <c r="CW613" s="114"/>
      <c r="CX613" s="114"/>
      <c r="CY613" s="114"/>
      <c r="CZ613" s="114"/>
      <c r="DA613" s="114"/>
      <c r="DB613" s="114"/>
      <c r="DC613" s="114"/>
      <c r="DD613" s="114"/>
      <c r="DE613" s="114"/>
      <c r="DF613" s="11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U613" s="114"/>
      <c r="EV613" s="114"/>
      <c r="EW613" s="114"/>
      <c r="EX613" s="114"/>
      <c r="EY613" s="114"/>
      <c r="EZ613" s="114"/>
      <c r="FA613" s="114"/>
      <c r="FB613" s="114"/>
      <c r="FC613" s="114"/>
      <c r="FD613" s="114"/>
      <c r="FE613" s="114"/>
      <c r="FF613" s="114"/>
      <c r="FG613" s="114"/>
      <c r="FH613" s="114"/>
      <c r="FI613" s="114"/>
      <c r="FJ613" s="114"/>
      <c r="FK613" s="114"/>
      <c r="FL613" s="114"/>
      <c r="FM613" s="114"/>
      <c r="FN613" s="114"/>
      <c r="FO613" s="114"/>
      <c r="FP613" s="114"/>
      <c r="FQ613" s="114"/>
      <c r="FR613" s="114"/>
      <c r="FS613" s="114"/>
      <c r="FT613" s="114"/>
      <c r="FU613" s="114"/>
      <c r="FV613" s="114"/>
      <c r="FW613" s="114"/>
      <c r="FX613" s="114"/>
      <c r="FY613" s="114"/>
      <c r="FZ613" s="114"/>
      <c r="GA613" s="114"/>
      <c r="GB613" s="114"/>
      <c r="GC613" s="114"/>
      <c r="GD613" s="114"/>
      <c r="GE613" s="114"/>
      <c r="GF613" s="114"/>
      <c r="GG613" s="114"/>
      <c r="GH613" s="114"/>
      <c r="GI613" s="114"/>
      <c r="GJ613" s="114"/>
      <c r="GK613" s="114"/>
      <c r="GL613" s="114"/>
      <c r="GM613" s="114"/>
      <c r="GN613" s="114"/>
      <c r="GO613" s="114"/>
      <c r="GP613" s="114"/>
      <c r="GQ613" s="114"/>
      <c r="GR613" s="114"/>
      <c r="GS613" s="114"/>
      <c r="GT613" s="114"/>
      <c r="GU613" s="114"/>
      <c r="GV613" s="114"/>
      <c r="GW613" s="114"/>
      <c r="GX613" s="114"/>
      <c r="GY613" s="114"/>
      <c r="GZ613" s="114"/>
      <c r="HA613" s="114"/>
      <c r="HB613" s="114"/>
      <c r="HC613" s="114"/>
      <c r="HD613" s="114"/>
      <c r="HE613" s="114"/>
      <c r="HF613" s="114"/>
      <c r="HG613" s="114"/>
      <c r="HH613" s="114"/>
      <c r="HI613" s="114"/>
      <c r="HJ613" s="114"/>
      <c r="HK613" s="114"/>
      <c r="HL613" s="114"/>
      <c r="HM613" s="114"/>
      <c r="HN613" s="114"/>
      <c r="HO613" s="114"/>
      <c r="HP613" s="114"/>
      <c r="HQ613" s="114"/>
      <c r="HR613" s="114"/>
      <c r="HS613" s="114"/>
      <c r="HT613" s="114"/>
      <c r="HU613" s="114"/>
      <c r="HV613" s="114"/>
      <c r="HW613" s="114"/>
      <c r="HX613" s="114"/>
      <c r="HY613" s="114"/>
      <c r="HZ613" s="114"/>
      <c r="IA613" s="114"/>
      <c r="IB613" s="114"/>
      <c r="IC613" s="114"/>
      <c r="ID613" s="114"/>
      <c r="IE613" s="114"/>
      <c r="IF613" s="114"/>
      <c r="IG613" s="114"/>
      <c r="IH613" s="114"/>
      <c r="II613" s="114"/>
      <c r="IJ613" s="114"/>
      <c r="IK613" s="114"/>
      <c r="IL613" s="114"/>
      <c r="IM613" s="114"/>
      <c r="IN613" s="114"/>
      <c r="IO613" s="114"/>
      <c r="IP613" s="114"/>
      <c r="IQ613" s="114"/>
      <c r="IR613" s="114"/>
      <c r="IS613" s="114"/>
      <c r="IT613" s="114"/>
      <c r="IU613" s="114"/>
      <c r="IV613" s="114"/>
      <c r="IW613" s="114"/>
      <c r="IX613" s="114"/>
      <c r="IY613" s="114"/>
      <c r="IZ613" s="114"/>
      <c r="JA613" s="114"/>
      <c r="JB613" s="114"/>
      <c r="JC613" s="114"/>
      <c r="JD613" s="114"/>
      <c r="JE613" s="114"/>
      <c r="JF613" s="114"/>
      <c r="JG613" s="114"/>
      <c r="JH613" s="114"/>
      <c r="JI613" s="114"/>
      <c r="JJ613" s="114"/>
      <c r="JK613" s="114"/>
      <c r="JL613" s="114"/>
      <c r="JM613" s="114"/>
      <c r="JN613" s="114"/>
      <c r="JO613" s="114"/>
      <c r="JP613" s="114"/>
      <c r="JQ613" s="114"/>
      <c r="JR613" s="114"/>
      <c r="JS613" s="114"/>
      <c r="JT613" s="114"/>
      <c r="JU613" s="114"/>
      <c r="JV613" s="114"/>
      <c r="JW613" s="114"/>
      <c r="JX613" s="114"/>
      <c r="JY613" s="114"/>
      <c r="JZ613" s="114"/>
      <c r="KA613" s="114"/>
      <c r="KB613" s="114"/>
      <c r="KC613" s="114"/>
      <c r="KD613" s="114"/>
      <c r="KE613" s="114"/>
      <c r="KF613" s="114"/>
      <c r="KG613" s="114"/>
      <c r="KH613" s="114"/>
      <c r="KI613" s="114"/>
      <c r="KJ613" s="114"/>
      <c r="KK613" s="114"/>
      <c r="KL613" s="114"/>
      <c r="KM613" s="114"/>
      <c r="KN613" s="114"/>
      <c r="KO613" s="114"/>
      <c r="KP613" s="114"/>
      <c r="KQ613" s="114"/>
      <c r="KR613" s="114"/>
      <c r="KS613" s="114"/>
      <c r="KT613" s="114"/>
      <c r="KU613" s="114"/>
      <c r="KV613" s="114"/>
      <c r="KW613" s="114"/>
      <c r="KX613" s="114"/>
      <c r="KY613" s="114"/>
      <c r="KZ613" s="114"/>
      <c r="LA613" s="114"/>
      <c r="LB613" s="114"/>
      <c r="LC613" s="114"/>
    </row>
    <row r="614" spans="1:315" s="139" customFormat="1" ht="25" customHeight="1">
      <c r="A614" s="137"/>
      <c r="B614" s="170"/>
      <c r="C614" s="171"/>
      <c r="D614" s="172"/>
      <c r="E614" s="173"/>
      <c r="F614" s="173"/>
      <c r="G614" s="173"/>
      <c r="H614" s="174"/>
      <c r="I614" s="137"/>
      <c r="J614" s="175" t="str">
        <f t="shared" si="22"/>
        <v/>
      </c>
      <c r="K614" s="176"/>
      <c r="L614" s="177" t="str">
        <f t="shared" si="23"/>
        <v/>
      </c>
      <c r="M614" s="176"/>
      <c r="N614" s="177" t="str">
        <f t="shared" si="24"/>
        <v/>
      </c>
      <c r="O614" s="176"/>
      <c r="P614" s="177" t="str">
        <f t="shared" si="25"/>
        <v/>
      </c>
      <c r="Q614" s="178"/>
      <c r="R614" s="137"/>
      <c r="S614" s="175" t="str">
        <f t="shared" si="26"/>
        <v/>
      </c>
      <c r="T614" s="176"/>
      <c r="U614" s="177" t="str">
        <f t="shared" si="27"/>
        <v/>
      </c>
      <c r="V614" s="176"/>
      <c r="W614" s="177" t="str">
        <f t="shared" si="28"/>
        <v/>
      </c>
      <c r="X614" s="176"/>
      <c r="Y614" s="179" t="str">
        <f t="shared" si="29"/>
        <v/>
      </c>
      <c r="Z614" s="180"/>
      <c r="AA614" s="137"/>
      <c r="AB614" s="181"/>
      <c r="AC614" s="182" t="str">
        <f t="shared" si="20"/>
        <v/>
      </c>
      <c r="AD614" s="183" t="str">
        <f t="shared" si="21"/>
        <v/>
      </c>
      <c r="AE614" s="184"/>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c r="EV614" s="114"/>
      <c r="EW614" s="114"/>
      <c r="EX614" s="114"/>
      <c r="EY614" s="114"/>
      <c r="EZ614" s="114"/>
      <c r="FA614" s="114"/>
      <c r="FB614" s="114"/>
      <c r="FC614" s="114"/>
      <c r="FD614" s="114"/>
      <c r="FE614" s="114"/>
      <c r="FF614" s="114"/>
      <c r="FG614" s="114"/>
      <c r="FH614" s="114"/>
      <c r="FI614" s="114"/>
      <c r="FJ614" s="114"/>
      <c r="FK614" s="114"/>
      <c r="FL614" s="114"/>
      <c r="FM614" s="114"/>
      <c r="FN614" s="114"/>
      <c r="FO614" s="114"/>
      <c r="FP614" s="114"/>
      <c r="FQ614" s="114"/>
      <c r="FR614" s="114"/>
      <c r="FS614" s="114"/>
      <c r="FT614" s="114"/>
      <c r="FU614" s="114"/>
      <c r="FV614" s="114"/>
      <c r="FW614" s="114"/>
      <c r="FX614" s="114"/>
      <c r="FY614" s="114"/>
      <c r="FZ614" s="114"/>
      <c r="GA614" s="114"/>
      <c r="GB614" s="114"/>
      <c r="GC614" s="114"/>
      <c r="GD614" s="114"/>
      <c r="GE614" s="114"/>
      <c r="GF614" s="114"/>
      <c r="GG614" s="114"/>
      <c r="GH614" s="114"/>
      <c r="GI614" s="114"/>
      <c r="GJ614" s="114"/>
      <c r="GK614" s="114"/>
      <c r="GL614" s="114"/>
      <c r="GM614" s="114"/>
      <c r="GN614" s="114"/>
      <c r="GO614" s="114"/>
      <c r="GP614" s="114"/>
      <c r="GQ614" s="114"/>
      <c r="GR614" s="114"/>
      <c r="GS614" s="114"/>
      <c r="GT614" s="114"/>
      <c r="GU614" s="114"/>
      <c r="GV614" s="114"/>
      <c r="GW614" s="114"/>
      <c r="GX614" s="114"/>
      <c r="GY614" s="114"/>
      <c r="GZ614" s="114"/>
      <c r="HA614" s="114"/>
      <c r="HB614" s="114"/>
      <c r="HC614" s="114"/>
      <c r="HD614" s="114"/>
      <c r="HE614" s="114"/>
      <c r="HF614" s="114"/>
      <c r="HG614" s="114"/>
      <c r="HH614" s="114"/>
      <c r="HI614" s="114"/>
      <c r="HJ614" s="114"/>
      <c r="HK614" s="114"/>
      <c r="HL614" s="114"/>
      <c r="HM614" s="114"/>
      <c r="HN614" s="114"/>
      <c r="HO614" s="114"/>
      <c r="HP614" s="114"/>
      <c r="HQ614" s="114"/>
      <c r="HR614" s="114"/>
      <c r="HS614" s="114"/>
      <c r="HT614" s="114"/>
      <c r="HU614" s="114"/>
      <c r="HV614" s="114"/>
      <c r="HW614" s="114"/>
      <c r="HX614" s="114"/>
      <c r="HY614" s="114"/>
      <c r="HZ614" s="114"/>
      <c r="IA614" s="114"/>
      <c r="IB614" s="114"/>
      <c r="IC614" s="114"/>
      <c r="ID614" s="114"/>
      <c r="IE614" s="114"/>
      <c r="IF614" s="114"/>
      <c r="IG614" s="114"/>
      <c r="IH614" s="114"/>
      <c r="II614" s="114"/>
      <c r="IJ614" s="114"/>
      <c r="IK614" s="114"/>
      <c r="IL614" s="114"/>
      <c r="IM614" s="114"/>
      <c r="IN614" s="114"/>
      <c r="IO614" s="114"/>
      <c r="IP614" s="114"/>
      <c r="IQ614" s="114"/>
      <c r="IR614" s="114"/>
      <c r="IS614" s="114"/>
      <c r="IT614" s="114"/>
      <c r="IU614" s="114"/>
      <c r="IV614" s="114"/>
      <c r="IW614" s="114"/>
      <c r="IX614" s="114"/>
      <c r="IY614" s="114"/>
      <c r="IZ614" s="114"/>
      <c r="JA614" s="114"/>
      <c r="JB614" s="114"/>
      <c r="JC614" s="114"/>
      <c r="JD614" s="114"/>
      <c r="JE614" s="114"/>
      <c r="JF614" s="114"/>
      <c r="JG614" s="114"/>
      <c r="JH614" s="114"/>
      <c r="JI614" s="114"/>
      <c r="JJ614" s="114"/>
      <c r="JK614" s="114"/>
      <c r="JL614" s="114"/>
      <c r="JM614" s="114"/>
      <c r="JN614" s="114"/>
      <c r="JO614" s="114"/>
      <c r="JP614" s="114"/>
      <c r="JQ614" s="114"/>
      <c r="JR614" s="114"/>
      <c r="JS614" s="114"/>
      <c r="JT614" s="114"/>
      <c r="JU614" s="114"/>
      <c r="JV614" s="114"/>
      <c r="JW614" s="114"/>
      <c r="JX614" s="114"/>
      <c r="JY614" s="114"/>
      <c r="JZ614" s="114"/>
      <c r="KA614" s="114"/>
      <c r="KB614" s="114"/>
      <c r="KC614" s="114"/>
      <c r="KD614" s="114"/>
      <c r="KE614" s="114"/>
      <c r="KF614" s="114"/>
      <c r="KG614" s="114"/>
      <c r="KH614" s="114"/>
      <c r="KI614" s="114"/>
      <c r="KJ614" s="114"/>
      <c r="KK614" s="114"/>
      <c r="KL614" s="114"/>
      <c r="KM614" s="114"/>
      <c r="KN614" s="114"/>
      <c r="KO614" s="114"/>
      <c r="KP614" s="114"/>
      <c r="KQ614" s="114"/>
      <c r="KR614" s="114"/>
      <c r="KS614" s="114"/>
      <c r="KT614" s="114"/>
      <c r="KU614" s="114"/>
      <c r="KV614" s="114"/>
      <c r="KW614" s="114"/>
      <c r="KX614" s="114"/>
      <c r="KY614" s="114"/>
      <c r="KZ614" s="114"/>
      <c r="LA614" s="114"/>
      <c r="LB614" s="114"/>
      <c r="LC614" s="114"/>
    </row>
    <row r="615" spans="1:315" s="139" customFormat="1" ht="25" customHeight="1">
      <c r="A615" s="137"/>
      <c r="B615" s="170"/>
      <c r="C615" s="171"/>
      <c r="D615" s="172"/>
      <c r="E615" s="173"/>
      <c r="F615" s="173"/>
      <c r="G615" s="173"/>
      <c r="H615" s="174"/>
      <c r="I615" s="137"/>
      <c r="J615" s="175" t="str">
        <f t="shared" si="22"/>
        <v/>
      </c>
      <c r="K615" s="176"/>
      <c r="L615" s="177" t="str">
        <f t="shared" si="23"/>
        <v/>
      </c>
      <c r="M615" s="176"/>
      <c r="N615" s="177" t="str">
        <f t="shared" si="24"/>
        <v/>
      </c>
      <c r="O615" s="176"/>
      <c r="P615" s="177" t="str">
        <f t="shared" si="25"/>
        <v/>
      </c>
      <c r="Q615" s="178"/>
      <c r="R615" s="137"/>
      <c r="S615" s="175" t="str">
        <f t="shared" si="26"/>
        <v/>
      </c>
      <c r="T615" s="176"/>
      <c r="U615" s="177" t="str">
        <f t="shared" si="27"/>
        <v/>
      </c>
      <c r="V615" s="176"/>
      <c r="W615" s="177" t="str">
        <f t="shared" si="28"/>
        <v/>
      </c>
      <c r="X615" s="176"/>
      <c r="Y615" s="179" t="str">
        <f t="shared" si="29"/>
        <v/>
      </c>
      <c r="Z615" s="180"/>
      <c r="AA615" s="137"/>
      <c r="AB615" s="181"/>
      <c r="AC615" s="182" t="str">
        <f t="shared" si="20"/>
        <v/>
      </c>
      <c r="AD615" s="183" t="str">
        <f t="shared" si="21"/>
        <v/>
      </c>
      <c r="AE615" s="184"/>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c r="EV615" s="114"/>
      <c r="EW615" s="114"/>
      <c r="EX615" s="114"/>
      <c r="EY615" s="114"/>
      <c r="EZ615" s="114"/>
      <c r="FA615" s="114"/>
      <c r="FB615" s="114"/>
      <c r="FC615" s="114"/>
      <c r="FD615" s="114"/>
      <c r="FE615" s="114"/>
      <c r="FF615" s="114"/>
      <c r="FG615" s="114"/>
      <c r="FH615" s="114"/>
      <c r="FI615" s="114"/>
      <c r="FJ615" s="114"/>
      <c r="FK615" s="114"/>
      <c r="FL615" s="114"/>
      <c r="FM615" s="114"/>
      <c r="FN615" s="114"/>
      <c r="FO615" s="114"/>
      <c r="FP615" s="114"/>
      <c r="FQ615" s="114"/>
      <c r="FR615" s="114"/>
      <c r="FS615" s="114"/>
      <c r="FT615" s="114"/>
      <c r="FU615" s="114"/>
      <c r="FV615" s="114"/>
      <c r="FW615" s="114"/>
      <c r="FX615" s="114"/>
      <c r="FY615" s="114"/>
      <c r="FZ615" s="114"/>
      <c r="GA615" s="114"/>
      <c r="GB615" s="114"/>
      <c r="GC615" s="114"/>
      <c r="GD615" s="114"/>
      <c r="GE615" s="114"/>
      <c r="GF615" s="114"/>
      <c r="GG615" s="114"/>
      <c r="GH615" s="114"/>
      <c r="GI615" s="114"/>
      <c r="GJ615" s="114"/>
      <c r="GK615" s="114"/>
      <c r="GL615" s="114"/>
      <c r="GM615" s="114"/>
      <c r="GN615" s="114"/>
      <c r="GO615" s="114"/>
      <c r="GP615" s="114"/>
      <c r="GQ615" s="114"/>
      <c r="GR615" s="114"/>
      <c r="GS615" s="114"/>
      <c r="GT615" s="114"/>
      <c r="GU615" s="114"/>
      <c r="GV615" s="114"/>
      <c r="GW615" s="114"/>
      <c r="GX615" s="114"/>
      <c r="GY615" s="114"/>
      <c r="GZ615" s="114"/>
      <c r="HA615" s="114"/>
      <c r="HB615" s="114"/>
      <c r="HC615" s="114"/>
      <c r="HD615" s="114"/>
      <c r="HE615" s="114"/>
      <c r="HF615" s="114"/>
      <c r="HG615" s="114"/>
      <c r="HH615" s="114"/>
      <c r="HI615" s="114"/>
      <c r="HJ615" s="114"/>
      <c r="HK615" s="114"/>
      <c r="HL615" s="114"/>
      <c r="HM615" s="114"/>
      <c r="HN615" s="114"/>
      <c r="HO615" s="114"/>
      <c r="HP615" s="114"/>
      <c r="HQ615" s="114"/>
      <c r="HR615" s="114"/>
      <c r="HS615" s="114"/>
      <c r="HT615" s="114"/>
      <c r="HU615" s="114"/>
      <c r="HV615" s="114"/>
      <c r="HW615" s="114"/>
      <c r="HX615" s="114"/>
      <c r="HY615" s="114"/>
      <c r="HZ615" s="114"/>
      <c r="IA615" s="114"/>
      <c r="IB615" s="114"/>
      <c r="IC615" s="114"/>
      <c r="ID615" s="114"/>
      <c r="IE615" s="114"/>
      <c r="IF615" s="114"/>
      <c r="IG615" s="114"/>
      <c r="IH615" s="114"/>
      <c r="II615" s="114"/>
      <c r="IJ615" s="114"/>
      <c r="IK615" s="114"/>
      <c r="IL615" s="114"/>
      <c r="IM615" s="114"/>
      <c r="IN615" s="114"/>
      <c r="IO615" s="114"/>
      <c r="IP615" s="114"/>
      <c r="IQ615" s="114"/>
      <c r="IR615" s="114"/>
      <c r="IS615" s="114"/>
      <c r="IT615" s="114"/>
      <c r="IU615" s="114"/>
      <c r="IV615" s="114"/>
      <c r="IW615" s="114"/>
      <c r="IX615" s="114"/>
      <c r="IY615" s="114"/>
      <c r="IZ615" s="114"/>
      <c r="JA615" s="114"/>
      <c r="JB615" s="114"/>
      <c r="JC615" s="114"/>
      <c r="JD615" s="114"/>
      <c r="JE615" s="114"/>
      <c r="JF615" s="114"/>
      <c r="JG615" s="114"/>
      <c r="JH615" s="114"/>
      <c r="JI615" s="114"/>
      <c r="JJ615" s="114"/>
      <c r="JK615" s="114"/>
      <c r="JL615" s="114"/>
      <c r="JM615" s="114"/>
      <c r="JN615" s="114"/>
      <c r="JO615" s="114"/>
      <c r="JP615" s="114"/>
      <c r="JQ615" s="114"/>
      <c r="JR615" s="114"/>
      <c r="JS615" s="114"/>
      <c r="JT615" s="114"/>
      <c r="JU615" s="114"/>
      <c r="JV615" s="114"/>
      <c r="JW615" s="114"/>
      <c r="JX615" s="114"/>
      <c r="JY615" s="114"/>
      <c r="JZ615" s="114"/>
      <c r="KA615" s="114"/>
      <c r="KB615" s="114"/>
      <c r="KC615" s="114"/>
      <c r="KD615" s="114"/>
      <c r="KE615" s="114"/>
      <c r="KF615" s="114"/>
      <c r="KG615" s="114"/>
      <c r="KH615" s="114"/>
      <c r="KI615" s="114"/>
      <c r="KJ615" s="114"/>
      <c r="KK615" s="114"/>
      <c r="KL615" s="114"/>
      <c r="KM615" s="114"/>
      <c r="KN615" s="114"/>
      <c r="KO615" s="114"/>
      <c r="KP615" s="114"/>
      <c r="KQ615" s="114"/>
      <c r="KR615" s="114"/>
      <c r="KS615" s="114"/>
      <c r="KT615" s="114"/>
      <c r="KU615" s="114"/>
      <c r="KV615" s="114"/>
      <c r="KW615" s="114"/>
      <c r="KX615" s="114"/>
      <c r="KY615" s="114"/>
      <c r="KZ615" s="114"/>
      <c r="LA615" s="114"/>
      <c r="LB615" s="114"/>
      <c r="LC615" s="114"/>
    </row>
    <row r="616" spans="1:315" s="139" customFormat="1" ht="25" customHeight="1">
      <c r="A616" s="137"/>
      <c r="B616" s="170"/>
      <c r="C616" s="171"/>
      <c r="D616" s="172"/>
      <c r="E616" s="173"/>
      <c r="F616" s="173"/>
      <c r="G616" s="173"/>
      <c r="H616" s="174"/>
      <c r="I616" s="137"/>
      <c r="J616" s="175" t="str">
        <f t="shared" si="22"/>
        <v/>
      </c>
      <c r="K616" s="176"/>
      <c r="L616" s="177" t="str">
        <f t="shared" si="23"/>
        <v/>
      </c>
      <c r="M616" s="176"/>
      <c r="N616" s="177" t="str">
        <f t="shared" si="24"/>
        <v/>
      </c>
      <c r="O616" s="176"/>
      <c r="P616" s="177" t="str">
        <f t="shared" si="25"/>
        <v/>
      </c>
      <c r="Q616" s="178"/>
      <c r="R616" s="137"/>
      <c r="S616" s="175" t="str">
        <f t="shared" si="26"/>
        <v/>
      </c>
      <c r="T616" s="176"/>
      <c r="U616" s="177" t="str">
        <f t="shared" si="27"/>
        <v/>
      </c>
      <c r="V616" s="176"/>
      <c r="W616" s="177" t="str">
        <f t="shared" si="28"/>
        <v/>
      </c>
      <c r="X616" s="176"/>
      <c r="Y616" s="179" t="str">
        <f t="shared" si="29"/>
        <v/>
      </c>
      <c r="Z616" s="180"/>
      <c r="AA616" s="137"/>
      <c r="AB616" s="181"/>
      <c r="AC616" s="182" t="str">
        <f t="shared" si="20"/>
        <v/>
      </c>
      <c r="AD616" s="183" t="str">
        <f t="shared" si="21"/>
        <v/>
      </c>
      <c r="AE616" s="184"/>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7"/>
      <c r="BE616" s="137"/>
      <c r="BF616" s="137"/>
      <c r="BG616" s="137"/>
      <c r="BH616" s="137"/>
      <c r="BI616" s="137"/>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CH616" s="114"/>
      <c r="CI616" s="114"/>
      <c r="CJ616" s="114"/>
      <c r="CK616" s="114"/>
      <c r="CL616" s="114"/>
      <c r="CM616" s="114"/>
      <c r="CN616" s="114"/>
      <c r="CO616" s="114"/>
      <c r="CP616" s="114"/>
      <c r="CQ616" s="114"/>
      <c r="CR616" s="114"/>
      <c r="CS616" s="114"/>
      <c r="CT616" s="114"/>
      <c r="CU616" s="114"/>
      <c r="CV616" s="114"/>
      <c r="CW616" s="114"/>
      <c r="CX616" s="114"/>
      <c r="CY616" s="114"/>
      <c r="CZ616" s="114"/>
      <c r="DA616" s="114"/>
      <c r="DB616" s="114"/>
      <c r="DC616" s="114"/>
      <c r="DD616" s="114"/>
      <c r="DE616" s="114"/>
      <c r="DF616" s="114"/>
      <c r="DG616" s="114"/>
      <c r="DH616" s="114"/>
      <c r="DI616" s="114"/>
      <c r="DJ616" s="114"/>
      <c r="DK616" s="114"/>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14"/>
      <c r="EH616" s="114"/>
      <c r="EI616" s="114"/>
      <c r="EJ616" s="114"/>
      <c r="EK616" s="114"/>
      <c r="EL616" s="114"/>
      <c r="EM616" s="114"/>
      <c r="EN616" s="114"/>
      <c r="EO616" s="114"/>
      <c r="EP616" s="114"/>
      <c r="EQ616" s="114"/>
      <c r="ER616" s="114"/>
      <c r="ES616" s="114"/>
      <c r="ET616" s="114"/>
      <c r="EU616" s="114"/>
      <c r="EV616" s="114"/>
      <c r="EW616" s="114"/>
      <c r="EX616" s="114"/>
      <c r="EY616" s="114"/>
      <c r="EZ616" s="114"/>
      <c r="FA616" s="114"/>
      <c r="FB616" s="114"/>
      <c r="FC616" s="114"/>
      <c r="FD616" s="114"/>
      <c r="FE616" s="114"/>
      <c r="FF616" s="114"/>
      <c r="FG616" s="114"/>
      <c r="FH616" s="114"/>
      <c r="FI616" s="114"/>
      <c r="FJ616" s="114"/>
      <c r="FK616" s="114"/>
      <c r="FL616" s="114"/>
      <c r="FM616" s="114"/>
      <c r="FN616" s="114"/>
      <c r="FO616" s="114"/>
      <c r="FP616" s="114"/>
      <c r="FQ616" s="114"/>
      <c r="FR616" s="114"/>
      <c r="FS616" s="114"/>
      <c r="FT616" s="114"/>
      <c r="FU616" s="114"/>
      <c r="FV616" s="114"/>
      <c r="FW616" s="114"/>
      <c r="FX616" s="114"/>
      <c r="FY616" s="114"/>
      <c r="FZ616" s="114"/>
      <c r="GA616" s="114"/>
      <c r="GB616" s="114"/>
      <c r="GC616" s="114"/>
      <c r="GD616" s="114"/>
      <c r="GE616" s="114"/>
      <c r="GF616" s="114"/>
      <c r="GG616" s="114"/>
      <c r="GH616" s="114"/>
      <c r="GI616" s="114"/>
      <c r="GJ616" s="114"/>
      <c r="GK616" s="114"/>
      <c r="GL616" s="114"/>
      <c r="GM616" s="114"/>
      <c r="GN616" s="114"/>
      <c r="GO616" s="114"/>
      <c r="GP616" s="114"/>
      <c r="GQ616" s="114"/>
      <c r="GR616" s="114"/>
      <c r="GS616" s="114"/>
      <c r="GT616" s="114"/>
      <c r="GU616" s="114"/>
      <c r="GV616" s="114"/>
      <c r="GW616" s="114"/>
      <c r="GX616" s="114"/>
      <c r="GY616" s="114"/>
      <c r="GZ616" s="114"/>
      <c r="HA616" s="114"/>
      <c r="HB616" s="114"/>
      <c r="HC616" s="114"/>
      <c r="HD616" s="114"/>
      <c r="HE616" s="114"/>
      <c r="HF616" s="114"/>
      <c r="HG616" s="114"/>
      <c r="HH616" s="114"/>
      <c r="HI616" s="114"/>
      <c r="HJ616" s="114"/>
      <c r="HK616" s="114"/>
      <c r="HL616" s="114"/>
      <c r="HM616" s="114"/>
      <c r="HN616" s="114"/>
      <c r="HO616" s="114"/>
      <c r="HP616" s="114"/>
      <c r="HQ616" s="114"/>
      <c r="HR616" s="114"/>
      <c r="HS616" s="114"/>
      <c r="HT616" s="114"/>
      <c r="HU616" s="114"/>
      <c r="HV616" s="114"/>
      <c r="HW616" s="114"/>
      <c r="HX616" s="114"/>
      <c r="HY616" s="114"/>
      <c r="HZ616" s="114"/>
      <c r="IA616" s="114"/>
      <c r="IB616" s="114"/>
      <c r="IC616" s="114"/>
      <c r="ID616" s="114"/>
      <c r="IE616" s="114"/>
      <c r="IF616" s="114"/>
      <c r="IG616" s="114"/>
      <c r="IH616" s="114"/>
      <c r="II616" s="114"/>
      <c r="IJ616" s="114"/>
      <c r="IK616" s="114"/>
      <c r="IL616" s="114"/>
      <c r="IM616" s="114"/>
      <c r="IN616" s="114"/>
      <c r="IO616" s="114"/>
      <c r="IP616" s="114"/>
      <c r="IQ616" s="114"/>
      <c r="IR616" s="114"/>
      <c r="IS616" s="114"/>
      <c r="IT616" s="114"/>
      <c r="IU616" s="114"/>
      <c r="IV616" s="114"/>
      <c r="IW616" s="114"/>
      <c r="IX616" s="114"/>
      <c r="IY616" s="114"/>
      <c r="IZ616" s="114"/>
      <c r="JA616" s="114"/>
      <c r="JB616" s="114"/>
      <c r="JC616" s="114"/>
      <c r="JD616" s="114"/>
      <c r="JE616" s="114"/>
      <c r="JF616" s="114"/>
      <c r="JG616" s="114"/>
      <c r="JH616" s="114"/>
      <c r="JI616" s="114"/>
      <c r="JJ616" s="114"/>
      <c r="JK616" s="114"/>
      <c r="JL616" s="114"/>
      <c r="JM616" s="114"/>
      <c r="JN616" s="114"/>
      <c r="JO616" s="114"/>
      <c r="JP616" s="114"/>
      <c r="JQ616" s="114"/>
      <c r="JR616" s="114"/>
      <c r="JS616" s="114"/>
      <c r="JT616" s="114"/>
      <c r="JU616" s="114"/>
      <c r="JV616" s="114"/>
      <c r="JW616" s="114"/>
      <c r="JX616" s="114"/>
      <c r="JY616" s="114"/>
      <c r="JZ616" s="114"/>
      <c r="KA616" s="114"/>
      <c r="KB616" s="114"/>
      <c r="KC616" s="114"/>
      <c r="KD616" s="114"/>
      <c r="KE616" s="114"/>
      <c r="KF616" s="114"/>
      <c r="KG616" s="114"/>
      <c r="KH616" s="114"/>
      <c r="KI616" s="114"/>
      <c r="KJ616" s="114"/>
      <c r="KK616" s="114"/>
      <c r="KL616" s="114"/>
      <c r="KM616" s="114"/>
      <c r="KN616" s="114"/>
      <c r="KO616" s="114"/>
      <c r="KP616" s="114"/>
      <c r="KQ616" s="114"/>
      <c r="KR616" s="114"/>
      <c r="KS616" s="114"/>
      <c r="KT616" s="114"/>
      <c r="KU616" s="114"/>
      <c r="KV616" s="114"/>
      <c r="KW616" s="114"/>
      <c r="KX616" s="114"/>
      <c r="KY616" s="114"/>
      <c r="KZ616" s="114"/>
      <c r="LA616" s="114"/>
      <c r="LB616" s="114"/>
      <c r="LC616" s="114"/>
    </row>
    <row r="617" spans="1:315" s="139" customFormat="1" ht="25" customHeight="1">
      <c r="A617" s="137"/>
      <c r="B617" s="170"/>
      <c r="C617" s="171"/>
      <c r="D617" s="172"/>
      <c r="E617" s="173"/>
      <c r="F617" s="173"/>
      <c r="G617" s="173"/>
      <c r="H617" s="174"/>
      <c r="I617" s="137"/>
      <c r="J617" s="175" t="str">
        <f t="shared" si="22"/>
        <v/>
      </c>
      <c r="K617" s="176"/>
      <c r="L617" s="177" t="str">
        <f t="shared" si="23"/>
        <v/>
      </c>
      <c r="M617" s="176"/>
      <c r="N617" s="177" t="str">
        <f t="shared" si="24"/>
        <v/>
      </c>
      <c r="O617" s="176"/>
      <c r="P617" s="177" t="str">
        <f t="shared" si="25"/>
        <v/>
      </c>
      <c r="Q617" s="178"/>
      <c r="R617" s="137"/>
      <c r="S617" s="175" t="str">
        <f t="shared" si="26"/>
        <v/>
      </c>
      <c r="T617" s="176"/>
      <c r="U617" s="177" t="str">
        <f t="shared" si="27"/>
        <v/>
      </c>
      <c r="V617" s="176"/>
      <c r="W617" s="177" t="str">
        <f t="shared" si="28"/>
        <v/>
      </c>
      <c r="X617" s="176"/>
      <c r="Y617" s="179" t="str">
        <f t="shared" si="29"/>
        <v/>
      </c>
      <c r="Z617" s="180"/>
      <c r="AA617" s="137"/>
      <c r="AB617" s="181"/>
      <c r="AC617" s="182" t="str">
        <f t="shared" si="20"/>
        <v/>
      </c>
      <c r="AD617" s="183" t="str">
        <f t="shared" si="21"/>
        <v/>
      </c>
      <c r="AE617" s="184"/>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c r="BG617" s="137"/>
      <c r="BH617" s="137"/>
      <c r="BI617" s="137"/>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CH617" s="114"/>
      <c r="CI617" s="114"/>
      <c r="CJ617" s="114"/>
      <c r="CK617" s="114"/>
      <c r="CL617" s="114"/>
      <c r="CM617" s="114"/>
      <c r="CN617" s="114"/>
      <c r="CO617" s="114"/>
      <c r="CP617" s="114"/>
      <c r="CQ617" s="114"/>
      <c r="CR617" s="114"/>
      <c r="CS617" s="114"/>
      <c r="CT617" s="114"/>
      <c r="CU617" s="114"/>
      <c r="CV617" s="114"/>
      <c r="CW617" s="114"/>
      <c r="CX617" s="114"/>
      <c r="CY617" s="114"/>
      <c r="CZ617" s="114"/>
      <c r="DA617" s="114"/>
      <c r="DB617" s="114"/>
      <c r="DC617" s="114"/>
      <c r="DD617" s="114"/>
      <c r="DE617" s="114"/>
      <c r="DF617" s="114"/>
      <c r="DG617" s="114"/>
      <c r="DH617" s="114"/>
      <c r="DI617" s="114"/>
      <c r="DJ617" s="114"/>
      <c r="DK617" s="114"/>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14"/>
      <c r="EH617" s="114"/>
      <c r="EI617" s="114"/>
      <c r="EJ617" s="114"/>
      <c r="EK617" s="114"/>
      <c r="EL617" s="114"/>
      <c r="EM617" s="114"/>
      <c r="EN617" s="114"/>
      <c r="EO617" s="114"/>
      <c r="EP617" s="114"/>
      <c r="EQ617" s="114"/>
      <c r="ER617" s="114"/>
      <c r="ES617" s="114"/>
      <c r="ET617" s="114"/>
      <c r="EU617" s="114"/>
      <c r="EV617" s="114"/>
      <c r="EW617" s="114"/>
      <c r="EX617" s="114"/>
      <c r="EY617" s="114"/>
      <c r="EZ617" s="114"/>
      <c r="FA617" s="114"/>
      <c r="FB617" s="114"/>
      <c r="FC617" s="114"/>
      <c r="FD617" s="114"/>
      <c r="FE617" s="114"/>
      <c r="FF617" s="114"/>
      <c r="FG617" s="114"/>
      <c r="FH617" s="114"/>
      <c r="FI617" s="114"/>
      <c r="FJ617" s="114"/>
      <c r="FK617" s="114"/>
      <c r="FL617" s="114"/>
      <c r="FM617" s="114"/>
      <c r="FN617" s="114"/>
      <c r="FO617" s="114"/>
      <c r="FP617" s="114"/>
      <c r="FQ617" s="114"/>
      <c r="FR617" s="114"/>
      <c r="FS617" s="114"/>
      <c r="FT617" s="114"/>
      <c r="FU617" s="114"/>
      <c r="FV617" s="114"/>
      <c r="FW617" s="114"/>
      <c r="FX617" s="114"/>
      <c r="FY617" s="114"/>
      <c r="FZ617" s="114"/>
      <c r="GA617" s="114"/>
      <c r="GB617" s="114"/>
      <c r="GC617" s="114"/>
      <c r="GD617" s="114"/>
      <c r="GE617" s="114"/>
      <c r="GF617" s="114"/>
      <c r="GG617" s="114"/>
      <c r="GH617" s="114"/>
      <c r="GI617" s="114"/>
      <c r="GJ617" s="114"/>
      <c r="GK617" s="114"/>
      <c r="GL617" s="114"/>
      <c r="GM617" s="114"/>
      <c r="GN617" s="114"/>
      <c r="GO617" s="114"/>
      <c r="GP617" s="114"/>
      <c r="GQ617" s="114"/>
      <c r="GR617" s="114"/>
      <c r="GS617" s="114"/>
      <c r="GT617" s="114"/>
      <c r="GU617" s="114"/>
      <c r="GV617" s="114"/>
      <c r="GW617" s="114"/>
      <c r="GX617" s="114"/>
      <c r="GY617" s="114"/>
      <c r="GZ617" s="114"/>
      <c r="HA617" s="114"/>
      <c r="HB617" s="114"/>
      <c r="HC617" s="114"/>
      <c r="HD617" s="114"/>
      <c r="HE617" s="114"/>
      <c r="HF617" s="114"/>
      <c r="HG617" s="114"/>
      <c r="HH617" s="114"/>
      <c r="HI617" s="114"/>
      <c r="HJ617" s="114"/>
      <c r="HK617" s="114"/>
      <c r="HL617" s="114"/>
      <c r="HM617" s="114"/>
      <c r="HN617" s="114"/>
      <c r="HO617" s="114"/>
      <c r="HP617" s="114"/>
      <c r="HQ617" s="114"/>
      <c r="HR617" s="114"/>
      <c r="HS617" s="114"/>
      <c r="HT617" s="114"/>
      <c r="HU617" s="114"/>
      <c r="HV617" s="114"/>
      <c r="HW617" s="114"/>
      <c r="HX617" s="114"/>
      <c r="HY617" s="114"/>
      <c r="HZ617" s="114"/>
      <c r="IA617" s="114"/>
      <c r="IB617" s="114"/>
      <c r="IC617" s="114"/>
      <c r="ID617" s="114"/>
      <c r="IE617" s="114"/>
      <c r="IF617" s="114"/>
      <c r="IG617" s="114"/>
      <c r="IH617" s="114"/>
      <c r="II617" s="114"/>
      <c r="IJ617" s="114"/>
      <c r="IK617" s="114"/>
      <c r="IL617" s="114"/>
      <c r="IM617" s="114"/>
      <c r="IN617" s="114"/>
      <c r="IO617" s="114"/>
      <c r="IP617" s="114"/>
      <c r="IQ617" s="114"/>
      <c r="IR617" s="114"/>
      <c r="IS617" s="114"/>
      <c r="IT617" s="114"/>
      <c r="IU617" s="114"/>
      <c r="IV617" s="114"/>
      <c r="IW617" s="114"/>
      <c r="IX617" s="114"/>
      <c r="IY617" s="114"/>
      <c r="IZ617" s="114"/>
      <c r="JA617" s="114"/>
      <c r="JB617" s="114"/>
      <c r="JC617" s="114"/>
      <c r="JD617" s="114"/>
      <c r="JE617" s="114"/>
      <c r="JF617" s="114"/>
      <c r="JG617" s="114"/>
      <c r="JH617" s="114"/>
      <c r="JI617" s="114"/>
      <c r="JJ617" s="114"/>
      <c r="JK617" s="114"/>
      <c r="JL617" s="114"/>
      <c r="JM617" s="114"/>
      <c r="JN617" s="114"/>
      <c r="JO617" s="114"/>
      <c r="JP617" s="114"/>
      <c r="JQ617" s="114"/>
      <c r="JR617" s="114"/>
      <c r="JS617" s="114"/>
      <c r="JT617" s="114"/>
      <c r="JU617" s="114"/>
      <c r="JV617" s="114"/>
      <c r="JW617" s="114"/>
      <c r="JX617" s="114"/>
      <c r="JY617" s="114"/>
      <c r="JZ617" s="114"/>
      <c r="KA617" s="114"/>
      <c r="KB617" s="114"/>
      <c r="KC617" s="114"/>
      <c r="KD617" s="114"/>
      <c r="KE617" s="114"/>
      <c r="KF617" s="114"/>
      <c r="KG617" s="114"/>
      <c r="KH617" s="114"/>
      <c r="KI617" s="114"/>
      <c r="KJ617" s="114"/>
      <c r="KK617" s="114"/>
      <c r="KL617" s="114"/>
      <c r="KM617" s="114"/>
      <c r="KN617" s="114"/>
      <c r="KO617" s="114"/>
      <c r="KP617" s="114"/>
      <c r="KQ617" s="114"/>
      <c r="KR617" s="114"/>
      <c r="KS617" s="114"/>
      <c r="KT617" s="114"/>
      <c r="KU617" s="114"/>
      <c r="KV617" s="114"/>
      <c r="KW617" s="114"/>
      <c r="KX617" s="114"/>
      <c r="KY617" s="114"/>
      <c r="KZ617" s="114"/>
      <c r="LA617" s="114"/>
      <c r="LB617" s="114"/>
      <c r="LC617" s="114"/>
    </row>
    <row r="618" spans="1:315" s="139" customFormat="1" ht="25" customHeight="1">
      <c r="A618" s="137"/>
      <c r="B618" s="170"/>
      <c r="C618" s="171"/>
      <c r="D618" s="172"/>
      <c r="E618" s="173"/>
      <c r="F618" s="173"/>
      <c r="G618" s="173"/>
      <c r="H618" s="174"/>
      <c r="I618" s="137"/>
      <c r="J618" s="175" t="str">
        <f t="shared" si="22"/>
        <v/>
      </c>
      <c r="K618" s="176"/>
      <c r="L618" s="177" t="str">
        <f t="shared" si="23"/>
        <v/>
      </c>
      <c r="M618" s="176"/>
      <c r="N618" s="177" t="str">
        <f t="shared" si="24"/>
        <v/>
      </c>
      <c r="O618" s="176"/>
      <c r="P618" s="177" t="str">
        <f t="shared" si="25"/>
        <v/>
      </c>
      <c r="Q618" s="178"/>
      <c r="R618" s="137"/>
      <c r="S618" s="175" t="str">
        <f t="shared" si="26"/>
        <v/>
      </c>
      <c r="T618" s="176"/>
      <c r="U618" s="177" t="str">
        <f t="shared" si="27"/>
        <v/>
      </c>
      <c r="V618" s="176"/>
      <c r="W618" s="177" t="str">
        <f t="shared" si="28"/>
        <v/>
      </c>
      <c r="X618" s="176"/>
      <c r="Y618" s="179" t="str">
        <f t="shared" si="29"/>
        <v/>
      </c>
      <c r="Z618" s="180"/>
      <c r="AA618" s="137"/>
      <c r="AB618" s="181"/>
      <c r="AC618" s="182" t="str">
        <f t="shared" si="20"/>
        <v/>
      </c>
      <c r="AD618" s="183" t="str">
        <f t="shared" si="21"/>
        <v/>
      </c>
      <c r="AE618" s="184"/>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7"/>
      <c r="BE618" s="137"/>
      <c r="BF618" s="137"/>
      <c r="BG618" s="137"/>
      <c r="BH618" s="137"/>
      <c r="BI618" s="137"/>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CH618" s="114"/>
      <c r="CI618" s="114"/>
      <c r="CJ618" s="114"/>
      <c r="CK618" s="114"/>
      <c r="CL618" s="114"/>
      <c r="CM618" s="114"/>
      <c r="CN618" s="114"/>
      <c r="CO618" s="114"/>
      <c r="CP618" s="114"/>
      <c r="CQ618" s="114"/>
      <c r="CR618" s="114"/>
      <c r="CS618" s="114"/>
      <c r="CT618" s="114"/>
      <c r="CU618" s="114"/>
      <c r="CV618" s="114"/>
      <c r="CW618" s="114"/>
      <c r="CX618" s="114"/>
      <c r="CY618" s="114"/>
      <c r="CZ618" s="114"/>
      <c r="DA618" s="114"/>
      <c r="DB618" s="114"/>
      <c r="DC618" s="114"/>
      <c r="DD618" s="114"/>
      <c r="DE618" s="114"/>
      <c r="DF618" s="114"/>
      <c r="DG618" s="114"/>
      <c r="DH618" s="114"/>
      <c r="DI618" s="114"/>
      <c r="DJ618" s="114"/>
      <c r="DK618" s="114"/>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14"/>
      <c r="EH618" s="114"/>
      <c r="EI618" s="114"/>
      <c r="EJ618" s="114"/>
      <c r="EK618" s="114"/>
      <c r="EL618" s="114"/>
      <c r="EM618" s="114"/>
      <c r="EN618" s="114"/>
      <c r="EO618" s="114"/>
      <c r="EP618" s="114"/>
      <c r="EQ618" s="114"/>
      <c r="ER618" s="114"/>
      <c r="ES618" s="114"/>
      <c r="ET618" s="114"/>
      <c r="EU618" s="114"/>
      <c r="EV618" s="114"/>
      <c r="EW618" s="114"/>
      <c r="EX618" s="114"/>
      <c r="EY618" s="114"/>
      <c r="EZ618" s="114"/>
      <c r="FA618" s="114"/>
      <c r="FB618" s="114"/>
      <c r="FC618" s="114"/>
      <c r="FD618" s="114"/>
      <c r="FE618" s="114"/>
      <c r="FF618" s="114"/>
      <c r="FG618" s="114"/>
      <c r="FH618" s="114"/>
      <c r="FI618" s="114"/>
      <c r="FJ618" s="114"/>
      <c r="FK618" s="114"/>
      <c r="FL618" s="114"/>
      <c r="FM618" s="114"/>
      <c r="FN618" s="114"/>
      <c r="FO618" s="114"/>
      <c r="FP618" s="114"/>
      <c r="FQ618" s="114"/>
      <c r="FR618" s="114"/>
      <c r="FS618" s="114"/>
      <c r="FT618" s="114"/>
      <c r="FU618" s="114"/>
      <c r="FV618" s="114"/>
      <c r="FW618" s="114"/>
      <c r="FX618" s="114"/>
      <c r="FY618" s="114"/>
      <c r="FZ618" s="114"/>
      <c r="GA618" s="114"/>
      <c r="GB618" s="114"/>
      <c r="GC618" s="114"/>
      <c r="GD618" s="114"/>
      <c r="GE618" s="114"/>
      <c r="GF618" s="114"/>
      <c r="GG618" s="114"/>
      <c r="GH618" s="114"/>
      <c r="GI618" s="114"/>
      <c r="GJ618" s="114"/>
      <c r="GK618" s="114"/>
      <c r="GL618" s="114"/>
      <c r="GM618" s="114"/>
      <c r="GN618" s="114"/>
      <c r="GO618" s="114"/>
      <c r="GP618" s="114"/>
      <c r="GQ618" s="114"/>
      <c r="GR618" s="114"/>
      <c r="GS618" s="114"/>
      <c r="GT618" s="114"/>
      <c r="GU618" s="114"/>
      <c r="GV618" s="114"/>
      <c r="GW618" s="114"/>
      <c r="GX618" s="114"/>
      <c r="GY618" s="114"/>
      <c r="GZ618" s="114"/>
      <c r="HA618" s="114"/>
      <c r="HB618" s="114"/>
      <c r="HC618" s="114"/>
      <c r="HD618" s="114"/>
      <c r="HE618" s="114"/>
      <c r="HF618" s="114"/>
      <c r="HG618" s="114"/>
      <c r="HH618" s="114"/>
      <c r="HI618" s="114"/>
      <c r="HJ618" s="114"/>
      <c r="HK618" s="114"/>
      <c r="HL618" s="114"/>
      <c r="HM618" s="114"/>
      <c r="HN618" s="114"/>
      <c r="HO618" s="114"/>
      <c r="HP618" s="114"/>
      <c r="HQ618" s="114"/>
      <c r="HR618" s="114"/>
      <c r="HS618" s="114"/>
      <c r="HT618" s="114"/>
      <c r="HU618" s="114"/>
      <c r="HV618" s="114"/>
      <c r="HW618" s="114"/>
      <c r="HX618" s="114"/>
      <c r="HY618" s="114"/>
      <c r="HZ618" s="114"/>
      <c r="IA618" s="114"/>
      <c r="IB618" s="114"/>
      <c r="IC618" s="114"/>
      <c r="ID618" s="114"/>
      <c r="IE618" s="114"/>
      <c r="IF618" s="114"/>
      <c r="IG618" s="114"/>
      <c r="IH618" s="114"/>
      <c r="II618" s="114"/>
      <c r="IJ618" s="114"/>
      <c r="IK618" s="114"/>
      <c r="IL618" s="114"/>
      <c r="IM618" s="114"/>
      <c r="IN618" s="114"/>
      <c r="IO618" s="114"/>
      <c r="IP618" s="114"/>
      <c r="IQ618" s="114"/>
      <c r="IR618" s="114"/>
      <c r="IS618" s="114"/>
      <c r="IT618" s="114"/>
      <c r="IU618" s="114"/>
      <c r="IV618" s="114"/>
      <c r="IW618" s="114"/>
      <c r="IX618" s="114"/>
      <c r="IY618" s="114"/>
      <c r="IZ618" s="114"/>
      <c r="JA618" s="114"/>
      <c r="JB618" s="114"/>
      <c r="JC618" s="114"/>
      <c r="JD618" s="114"/>
      <c r="JE618" s="114"/>
      <c r="JF618" s="114"/>
      <c r="JG618" s="114"/>
      <c r="JH618" s="114"/>
      <c r="JI618" s="114"/>
      <c r="JJ618" s="114"/>
      <c r="JK618" s="114"/>
      <c r="JL618" s="114"/>
      <c r="JM618" s="114"/>
      <c r="JN618" s="114"/>
      <c r="JO618" s="114"/>
      <c r="JP618" s="114"/>
      <c r="JQ618" s="114"/>
      <c r="JR618" s="114"/>
      <c r="JS618" s="114"/>
      <c r="JT618" s="114"/>
      <c r="JU618" s="114"/>
      <c r="JV618" s="114"/>
      <c r="JW618" s="114"/>
      <c r="JX618" s="114"/>
      <c r="JY618" s="114"/>
      <c r="JZ618" s="114"/>
      <c r="KA618" s="114"/>
      <c r="KB618" s="114"/>
      <c r="KC618" s="114"/>
      <c r="KD618" s="114"/>
      <c r="KE618" s="114"/>
      <c r="KF618" s="114"/>
      <c r="KG618" s="114"/>
      <c r="KH618" s="114"/>
      <c r="KI618" s="114"/>
      <c r="KJ618" s="114"/>
      <c r="KK618" s="114"/>
      <c r="KL618" s="114"/>
      <c r="KM618" s="114"/>
      <c r="KN618" s="114"/>
      <c r="KO618" s="114"/>
      <c r="KP618" s="114"/>
      <c r="KQ618" s="114"/>
      <c r="KR618" s="114"/>
      <c r="KS618" s="114"/>
      <c r="KT618" s="114"/>
      <c r="KU618" s="114"/>
      <c r="KV618" s="114"/>
      <c r="KW618" s="114"/>
      <c r="KX618" s="114"/>
      <c r="KY618" s="114"/>
      <c r="KZ618" s="114"/>
      <c r="LA618" s="114"/>
      <c r="LB618" s="114"/>
      <c r="LC618" s="114"/>
    </row>
    <row r="619" spans="1:315" s="139" customFormat="1" ht="25" customHeight="1">
      <c r="A619" s="137"/>
      <c r="B619" s="170"/>
      <c r="C619" s="171"/>
      <c r="D619" s="172"/>
      <c r="E619" s="173"/>
      <c r="F619" s="173"/>
      <c r="G619" s="173"/>
      <c r="H619" s="174"/>
      <c r="I619" s="137"/>
      <c r="J619" s="175" t="str">
        <f t="shared" si="22"/>
        <v/>
      </c>
      <c r="K619" s="176"/>
      <c r="L619" s="177" t="str">
        <f t="shared" si="23"/>
        <v/>
      </c>
      <c r="M619" s="176"/>
      <c r="N619" s="177" t="str">
        <f t="shared" si="24"/>
        <v/>
      </c>
      <c r="O619" s="176"/>
      <c r="P619" s="177" t="str">
        <f t="shared" si="25"/>
        <v/>
      </c>
      <c r="Q619" s="178"/>
      <c r="R619" s="137"/>
      <c r="S619" s="175" t="str">
        <f t="shared" si="26"/>
        <v/>
      </c>
      <c r="T619" s="176"/>
      <c r="U619" s="177" t="str">
        <f t="shared" si="27"/>
        <v/>
      </c>
      <c r="V619" s="176"/>
      <c r="W619" s="177" t="str">
        <f t="shared" si="28"/>
        <v/>
      </c>
      <c r="X619" s="176"/>
      <c r="Y619" s="179" t="str">
        <f t="shared" si="29"/>
        <v/>
      </c>
      <c r="Z619" s="180"/>
      <c r="AA619" s="137"/>
      <c r="AB619" s="181"/>
      <c r="AC619" s="182" t="str">
        <f t="shared" si="20"/>
        <v/>
      </c>
      <c r="AD619" s="183" t="str">
        <f t="shared" si="21"/>
        <v/>
      </c>
      <c r="AE619" s="184"/>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c r="BG619" s="137"/>
      <c r="BH619" s="137"/>
      <c r="BI619" s="137"/>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CH619" s="114"/>
      <c r="CI619" s="114"/>
      <c r="CJ619" s="114"/>
      <c r="CK619" s="114"/>
      <c r="CL619" s="114"/>
      <c r="CM619" s="114"/>
      <c r="CN619" s="114"/>
      <c r="CO619" s="114"/>
      <c r="CP619" s="114"/>
      <c r="CQ619" s="114"/>
      <c r="CR619" s="114"/>
      <c r="CS619" s="114"/>
      <c r="CT619" s="114"/>
      <c r="CU619" s="114"/>
      <c r="CV619" s="114"/>
      <c r="CW619" s="114"/>
      <c r="CX619" s="114"/>
      <c r="CY619" s="114"/>
      <c r="CZ619" s="114"/>
      <c r="DA619" s="114"/>
      <c r="DB619" s="114"/>
      <c r="DC619" s="114"/>
      <c r="DD619" s="114"/>
      <c r="DE619" s="114"/>
      <c r="DF619" s="114"/>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U619" s="114"/>
      <c r="EV619" s="114"/>
      <c r="EW619" s="114"/>
      <c r="EX619" s="114"/>
      <c r="EY619" s="114"/>
      <c r="EZ619" s="114"/>
      <c r="FA619" s="114"/>
      <c r="FB619" s="114"/>
      <c r="FC619" s="114"/>
      <c r="FD619" s="114"/>
      <c r="FE619" s="114"/>
      <c r="FF619" s="114"/>
      <c r="FG619" s="114"/>
      <c r="FH619" s="114"/>
      <c r="FI619" s="114"/>
      <c r="FJ619" s="114"/>
      <c r="FK619" s="114"/>
      <c r="FL619" s="114"/>
      <c r="FM619" s="114"/>
      <c r="FN619" s="114"/>
      <c r="FO619" s="114"/>
      <c r="FP619" s="114"/>
      <c r="FQ619" s="114"/>
      <c r="FR619" s="114"/>
      <c r="FS619" s="114"/>
      <c r="FT619" s="114"/>
      <c r="FU619" s="114"/>
      <c r="FV619" s="114"/>
      <c r="FW619" s="114"/>
      <c r="FX619" s="114"/>
      <c r="FY619" s="114"/>
      <c r="FZ619" s="114"/>
      <c r="GA619" s="114"/>
      <c r="GB619" s="114"/>
      <c r="GC619" s="114"/>
      <c r="GD619" s="114"/>
      <c r="GE619" s="114"/>
      <c r="GF619" s="114"/>
      <c r="GG619" s="114"/>
      <c r="GH619" s="114"/>
      <c r="GI619" s="114"/>
      <c r="GJ619" s="114"/>
      <c r="GK619" s="114"/>
      <c r="GL619" s="114"/>
      <c r="GM619" s="114"/>
      <c r="GN619" s="114"/>
      <c r="GO619" s="114"/>
      <c r="GP619" s="114"/>
      <c r="GQ619" s="114"/>
      <c r="GR619" s="114"/>
      <c r="GS619" s="114"/>
      <c r="GT619" s="114"/>
      <c r="GU619" s="114"/>
      <c r="GV619" s="114"/>
      <c r="GW619" s="114"/>
      <c r="GX619" s="114"/>
      <c r="GY619" s="114"/>
      <c r="GZ619" s="114"/>
      <c r="HA619" s="114"/>
      <c r="HB619" s="114"/>
      <c r="HC619" s="114"/>
      <c r="HD619" s="114"/>
      <c r="HE619" s="114"/>
      <c r="HF619" s="114"/>
      <c r="HG619" s="114"/>
      <c r="HH619" s="114"/>
      <c r="HI619" s="114"/>
      <c r="HJ619" s="114"/>
      <c r="HK619" s="114"/>
      <c r="HL619" s="114"/>
      <c r="HM619" s="114"/>
      <c r="HN619" s="114"/>
      <c r="HO619" s="114"/>
      <c r="HP619" s="114"/>
      <c r="HQ619" s="114"/>
      <c r="HR619" s="114"/>
      <c r="HS619" s="114"/>
      <c r="HT619" s="114"/>
      <c r="HU619" s="114"/>
      <c r="HV619" s="114"/>
      <c r="HW619" s="114"/>
      <c r="HX619" s="114"/>
      <c r="HY619" s="114"/>
      <c r="HZ619" s="114"/>
      <c r="IA619" s="114"/>
      <c r="IB619" s="114"/>
      <c r="IC619" s="114"/>
      <c r="ID619" s="114"/>
      <c r="IE619" s="114"/>
      <c r="IF619" s="114"/>
      <c r="IG619" s="114"/>
      <c r="IH619" s="114"/>
      <c r="II619" s="114"/>
      <c r="IJ619" s="114"/>
      <c r="IK619" s="114"/>
      <c r="IL619" s="114"/>
      <c r="IM619" s="114"/>
      <c r="IN619" s="114"/>
      <c r="IO619" s="114"/>
      <c r="IP619" s="114"/>
      <c r="IQ619" s="114"/>
      <c r="IR619" s="114"/>
      <c r="IS619" s="114"/>
      <c r="IT619" s="114"/>
      <c r="IU619" s="114"/>
      <c r="IV619" s="114"/>
      <c r="IW619" s="114"/>
      <c r="IX619" s="114"/>
      <c r="IY619" s="114"/>
      <c r="IZ619" s="114"/>
      <c r="JA619" s="114"/>
      <c r="JB619" s="114"/>
      <c r="JC619" s="114"/>
      <c r="JD619" s="114"/>
      <c r="JE619" s="114"/>
      <c r="JF619" s="114"/>
      <c r="JG619" s="114"/>
      <c r="JH619" s="114"/>
      <c r="JI619" s="114"/>
      <c r="JJ619" s="114"/>
      <c r="JK619" s="114"/>
      <c r="JL619" s="114"/>
      <c r="JM619" s="114"/>
      <c r="JN619" s="114"/>
      <c r="JO619" s="114"/>
      <c r="JP619" s="114"/>
      <c r="JQ619" s="114"/>
      <c r="JR619" s="114"/>
      <c r="JS619" s="114"/>
      <c r="JT619" s="114"/>
      <c r="JU619" s="114"/>
      <c r="JV619" s="114"/>
      <c r="JW619" s="114"/>
      <c r="JX619" s="114"/>
      <c r="JY619" s="114"/>
      <c r="JZ619" s="114"/>
      <c r="KA619" s="114"/>
      <c r="KB619" s="114"/>
      <c r="KC619" s="114"/>
      <c r="KD619" s="114"/>
      <c r="KE619" s="114"/>
      <c r="KF619" s="114"/>
      <c r="KG619" s="114"/>
      <c r="KH619" s="114"/>
      <c r="KI619" s="114"/>
      <c r="KJ619" s="114"/>
      <c r="KK619" s="114"/>
      <c r="KL619" s="114"/>
      <c r="KM619" s="114"/>
      <c r="KN619" s="114"/>
      <c r="KO619" s="114"/>
      <c r="KP619" s="114"/>
      <c r="KQ619" s="114"/>
      <c r="KR619" s="114"/>
      <c r="KS619" s="114"/>
      <c r="KT619" s="114"/>
      <c r="KU619" s="114"/>
      <c r="KV619" s="114"/>
      <c r="KW619" s="114"/>
      <c r="KX619" s="114"/>
      <c r="KY619" s="114"/>
      <c r="KZ619" s="114"/>
      <c r="LA619" s="114"/>
      <c r="LB619" s="114"/>
      <c r="LC619" s="114"/>
    </row>
    <row r="620" spans="1:315" s="139" customFormat="1" ht="25" customHeight="1">
      <c r="A620" s="137"/>
      <c r="B620" s="170"/>
      <c r="C620" s="171"/>
      <c r="D620" s="172"/>
      <c r="E620" s="173"/>
      <c r="F620" s="173"/>
      <c r="G620" s="173"/>
      <c r="H620" s="174"/>
      <c r="I620" s="137"/>
      <c r="J620" s="175" t="str">
        <f t="shared" si="22"/>
        <v/>
      </c>
      <c r="K620" s="176"/>
      <c r="L620" s="177" t="str">
        <f t="shared" si="23"/>
        <v/>
      </c>
      <c r="M620" s="176"/>
      <c r="N620" s="177" t="str">
        <f t="shared" si="24"/>
        <v/>
      </c>
      <c r="O620" s="176"/>
      <c r="P620" s="177" t="str">
        <f t="shared" si="25"/>
        <v/>
      </c>
      <c r="Q620" s="178"/>
      <c r="R620" s="137"/>
      <c r="S620" s="175" t="str">
        <f t="shared" si="26"/>
        <v/>
      </c>
      <c r="T620" s="176"/>
      <c r="U620" s="177" t="str">
        <f t="shared" si="27"/>
        <v/>
      </c>
      <c r="V620" s="176"/>
      <c r="W620" s="177" t="str">
        <f t="shared" si="28"/>
        <v/>
      </c>
      <c r="X620" s="176"/>
      <c r="Y620" s="179" t="str">
        <f t="shared" si="29"/>
        <v/>
      </c>
      <c r="Z620" s="180"/>
      <c r="AA620" s="137"/>
      <c r="AB620" s="181"/>
      <c r="AC620" s="182" t="str">
        <f t="shared" si="20"/>
        <v/>
      </c>
      <c r="AD620" s="183" t="str">
        <f t="shared" si="21"/>
        <v/>
      </c>
      <c r="AE620" s="184"/>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c r="BG620" s="137"/>
      <c r="BH620" s="137"/>
      <c r="BI620" s="137"/>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CH620" s="114"/>
      <c r="CI620" s="114"/>
      <c r="CJ620" s="114"/>
      <c r="CK620" s="114"/>
      <c r="CL620" s="114"/>
      <c r="CM620" s="114"/>
      <c r="CN620" s="114"/>
      <c r="CO620" s="114"/>
      <c r="CP620" s="114"/>
      <c r="CQ620" s="114"/>
      <c r="CR620" s="114"/>
      <c r="CS620" s="114"/>
      <c r="CT620" s="114"/>
      <c r="CU620" s="114"/>
      <c r="CV620" s="114"/>
      <c r="CW620" s="114"/>
      <c r="CX620" s="114"/>
      <c r="CY620" s="114"/>
      <c r="CZ620" s="114"/>
      <c r="DA620" s="114"/>
      <c r="DB620" s="114"/>
      <c r="DC620" s="114"/>
      <c r="DD620" s="114"/>
      <c r="DE620" s="114"/>
      <c r="DF620" s="114"/>
      <c r="DG620" s="114"/>
      <c r="DH620" s="114"/>
      <c r="DI620" s="114"/>
      <c r="DJ620" s="114"/>
      <c r="DK620" s="114"/>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14"/>
      <c r="EH620" s="114"/>
      <c r="EI620" s="114"/>
      <c r="EJ620" s="114"/>
      <c r="EK620" s="114"/>
      <c r="EL620" s="114"/>
      <c r="EM620" s="114"/>
      <c r="EN620" s="114"/>
      <c r="EO620" s="114"/>
      <c r="EP620" s="114"/>
      <c r="EQ620" s="114"/>
      <c r="ER620" s="114"/>
      <c r="ES620" s="114"/>
      <c r="ET620" s="114"/>
      <c r="EU620" s="114"/>
      <c r="EV620" s="114"/>
      <c r="EW620" s="114"/>
      <c r="EX620" s="114"/>
      <c r="EY620" s="114"/>
      <c r="EZ620" s="114"/>
      <c r="FA620" s="114"/>
      <c r="FB620" s="114"/>
      <c r="FC620" s="114"/>
      <c r="FD620" s="114"/>
      <c r="FE620" s="114"/>
      <c r="FF620" s="114"/>
      <c r="FG620" s="114"/>
      <c r="FH620" s="114"/>
      <c r="FI620" s="114"/>
      <c r="FJ620" s="114"/>
      <c r="FK620" s="114"/>
      <c r="FL620" s="114"/>
      <c r="FM620" s="114"/>
      <c r="FN620" s="114"/>
      <c r="FO620" s="114"/>
      <c r="FP620" s="114"/>
      <c r="FQ620" s="114"/>
      <c r="FR620" s="114"/>
      <c r="FS620" s="114"/>
      <c r="FT620" s="114"/>
      <c r="FU620" s="114"/>
      <c r="FV620" s="114"/>
      <c r="FW620" s="114"/>
      <c r="FX620" s="114"/>
      <c r="FY620" s="114"/>
      <c r="FZ620" s="114"/>
      <c r="GA620" s="114"/>
      <c r="GB620" s="114"/>
      <c r="GC620" s="114"/>
      <c r="GD620" s="114"/>
      <c r="GE620" s="114"/>
      <c r="GF620" s="114"/>
      <c r="GG620" s="114"/>
      <c r="GH620" s="114"/>
      <c r="GI620" s="114"/>
      <c r="GJ620" s="114"/>
      <c r="GK620" s="114"/>
      <c r="GL620" s="114"/>
      <c r="GM620" s="114"/>
      <c r="GN620" s="114"/>
      <c r="GO620" s="114"/>
      <c r="GP620" s="114"/>
      <c r="GQ620" s="114"/>
      <c r="GR620" s="114"/>
      <c r="GS620" s="114"/>
      <c r="GT620" s="114"/>
      <c r="GU620" s="114"/>
      <c r="GV620" s="114"/>
      <c r="GW620" s="114"/>
      <c r="GX620" s="114"/>
      <c r="GY620" s="114"/>
      <c r="GZ620" s="114"/>
      <c r="HA620" s="114"/>
      <c r="HB620" s="114"/>
      <c r="HC620" s="114"/>
      <c r="HD620" s="114"/>
      <c r="HE620" s="114"/>
      <c r="HF620" s="114"/>
      <c r="HG620" s="114"/>
      <c r="HH620" s="114"/>
      <c r="HI620" s="114"/>
      <c r="HJ620" s="114"/>
      <c r="HK620" s="114"/>
      <c r="HL620" s="114"/>
      <c r="HM620" s="114"/>
      <c r="HN620" s="114"/>
      <c r="HO620" s="114"/>
      <c r="HP620" s="114"/>
      <c r="HQ620" s="114"/>
      <c r="HR620" s="114"/>
      <c r="HS620" s="114"/>
      <c r="HT620" s="114"/>
      <c r="HU620" s="114"/>
      <c r="HV620" s="114"/>
      <c r="HW620" s="114"/>
      <c r="HX620" s="114"/>
      <c r="HY620" s="114"/>
      <c r="HZ620" s="114"/>
      <c r="IA620" s="114"/>
      <c r="IB620" s="114"/>
      <c r="IC620" s="114"/>
      <c r="ID620" s="114"/>
      <c r="IE620" s="114"/>
      <c r="IF620" s="114"/>
      <c r="IG620" s="114"/>
      <c r="IH620" s="114"/>
      <c r="II620" s="114"/>
      <c r="IJ620" s="114"/>
      <c r="IK620" s="114"/>
      <c r="IL620" s="114"/>
      <c r="IM620" s="114"/>
      <c r="IN620" s="114"/>
      <c r="IO620" s="114"/>
      <c r="IP620" s="114"/>
      <c r="IQ620" s="114"/>
      <c r="IR620" s="114"/>
      <c r="IS620" s="114"/>
      <c r="IT620" s="114"/>
      <c r="IU620" s="114"/>
      <c r="IV620" s="114"/>
      <c r="IW620" s="114"/>
      <c r="IX620" s="114"/>
      <c r="IY620" s="114"/>
      <c r="IZ620" s="114"/>
      <c r="JA620" s="114"/>
      <c r="JB620" s="114"/>
      <c r="JC620" s="114"/>
      <c r="JD620" s="114"/>
      <c r="JE620" s="114"/>
      <c r="JF620" s="114"/>
      <c r="JG620" s="114"/>
      <c r="JH620" s="114"/>
      <c r="JI620" s="114"/>
      <c r="JJ620" s="114"/>
      <c r="JK620" s="114"/>
      <c r="JL620" s="114"/>
      <c r="JM620" s="114"/>
      <c r="JN620" s="114"/>
      <c r="JO620" s="114"/>
      <c r="JP620" s="114"/>
      <c r="JQ620" s="114"/>
      <c r="JR620" s="114"/>
      <c r="JS620" s="114"/>
      <c r="JT620" s="114"/>
      <c r="JU620" s="114"/>
      <c r="JV620" s="114"/>
      <c r="JW620" s="114"/>
      <c r="JX620" s="114"/>
      <c r="JY620" s="114"/>
      <c r="JZ620" s="114"/>
      <c r="KA620" s="114"/>
      <c r="KB620" s="114"/>
      <c r="KC620" s="114"/>
      <c r="KD620" s="114"/>
      <c r="KE620" s="114"/>
      <c r="KF620" s="114"/>
      <c r="KG620" s="114"/>
      <c r="KH620" s="114"/>
      <c r="KI620" s="114"/>
      <c r="KJ620" s="114"/>
      <c r="KK620" s="114"/>
      <c r="KL620" s="114"/>
      <c r="KM620" s="114"/>
      <c r="KN620" s="114"/>
      <c r="KO620" s="114"/>
      <c r="KP620" s="114"/>
      <c r="KQ620" s="114"/>
      <c r="KR620" s="114"/>
      <c r="KS620" s="114"/>
      <c r="KT620" s="114"/>
      <c r="KU620" s="114"/>
      <c r="KV620" s="114"/>
      <c r="KW620" s="114"/>
      <c r="KX620" s="114"/>
      <c r="KY620" s="114"/>
      <c r="KZ620" s="114"/>
      <c r="LA620" s="114"/>
      <c r="LB620" s="114"/>
      <c r="LC620" s="114"/>
    </row>
    <row r="621" spans="1:315" s="139" customFormat="1" ht="25" customHeight="1">
      <c r="A621" s="137"/>
      <c r="B621" s="170"/>
      <c r="C621" s="171"/>
      <c r="D621" s="172"/>
      <c r="E621" s="173"/>
      <c r="F621" s="173"/>
      <c r="G621" s="173"/>
      <c r="H621" s="174"/>
      <c r="I621" s="137"/>
      <c r="J621" s="175" t="str">
        <f t="shared" si="22"/>
        <v/>
      </c>
      <c r="K621" s="176"/>
      <c r="L621" s="177" t="str">
        <f t="shared" si="23"/>
        <v/>
      </c>
      <c r="M621" s="176"/>
      <c r="N621" s="177" t="str">
        <f t="shared" si="24"/>
        <v/>
      </c>
      <c r="O621" s="176"/>
      <c r="P621" s="177" t="str">
        <f t="shared" si="25"/>
        <v/>
      </c>
      <c r="Q621" s="178"/>
      <c r="R621" s="137"/>
      <c r="S621" s="175" t="str">
        <f t="shared" si="26"/>
        <v/>
      </c>
      <c r="T621" s="176"/>
      <c r="U621" s="177" t="str">
        <f t="shared" si="27"/>
        <v/>
      </c>
      <c r="V621" s="176"/>
      <c r="W621" s="177" t="str">
        <f t="shared" si="28"/>
        <v/>
      </c>
      <c r="X621" s="176"/>
      <c r="Y621" s="179" t="str">
        <f t="shared" si="29"/>
        <v/>
      </c>
      <c r="Z621" s="180"/>
      <c r="AA621" s="137"/>
      <c r="AB621" s="181"/>
      <c r="AC621" s="182" t="str">
        <f t="shared" si="20"/>
        <v/>
      </c>
      <c r="AD621" s="183" t="str">
        <f t="shared" si="21"/>
        <v/>
      </c>
      <c r="AE621" s="184"/>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c r="BG621" s="137"/>
      <c r="BH621" s="137"/>
      <c r="BI621" s="137"/>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CH621" s="114"/>
      <c r="CI621" s="114"/>
      <c r="CJ621" s="114"/>
      <c r="CK621" s="114"/>
      <c r="CL621" s="114"/>
      <c r="CM621" s="114"/>
      <c r="CN621" s="114"/>
      <c r="CO621" s="114"/>
      <c r="CP621" s="114"/>
      <c r="CQ621" s="114"/>
      <c r="CR621" s="114"/>
      <c r="CS621" s="114"/>
      <c r="CT621" s="114"/>
      <c r="CU621" s="114"/>
      <c r="CV621" s="114"/>
      <c r="CW621" s="114"/>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14"/>
      <c r="EH621" s="114"/>
      <c r="EI621" s="114"/>
      <c r="EJ621" s="114"/>
      <c r="EK621" s="114"/>
      <c r="EL621" s="114"/>
      <c r="EM621" s="114"/>
      <c r="EN621" s="114"/>
      <c r="EO621" s="114"/>
      <c r="EP621" s="114"/>
      <c r="EQ621" s="114"/>
      <c r="ER621" s="114"/>
      <c r="ES621" s="114"/>
      <c r="ET621" s="114"/>
      <c r="EU621" s="114"/>
      <c r="EV621" s="114"/>
      <c r="EW621" s="114"/>
      <c r="EX621" s="114"/>
      <c r="EY621" s="114"/>
      <c r="EZ621" s="114"/>
      <c r="FA621" s="114"/>
      <c r="FB621" s="114"/>
      <c r="FC621" s="114"/>
      <c r="FD621" s="114"/>
      <c r="FE621" s="114"/>
      <c r="FF621" s="114"/>
      <c r="FG621" s="114"/>
      <c r="FH621" s="114"/>
      <c r="FI621" s="114"/>
      <c r="FJ621" s="114"/>
      <c r="FK621" s="114"/>
      <c r="FL621" s="114"/>
      <c r="FM621" s="114"/>
      <c r="FN621" s="114"/>
      <c r="FO621" s="114"/>
      <c r="FP621" s="114"/>
      <c r="FQ621" s="114"/>
      <c r="FR621" s="114"/>
      <c r="FS621" s="114"/>
      <c r="FT621" s="114"/>
      <c r="FU621" s="114"/>
      <c r="FV621" s="114"/>
      <c r="FW621" s="114"/>
      <c r="FX621" s="114"/>
      <c r="FY621" s="114"/>
      <c r="FZ621" s="114"/>
      <c r="GA621" s="114"/>
      <c r="GB621" s="114"/>
      <c r="GC621" s="114"/>
      <c r="GD621" s="114"/>
      <c r="GE621" s="114"/>
      <c r="GF621" s="114"/>
      <c r="GG621" s="114"/>
      <c r="GH621" s="114"/>
      <c r="GI621" s="114"/>
      <c r="GJ621" s="114"/>
      <c r="GK621" s="114"/>
      <c r="GL621" s="114"/>
      <c r="GM621" s="114"/>
      <c r="GN621" s="114"/>
      <c r="GO621" s="114"/>
      <c r="GP621" s="114"/>
      <c r="GQ621" s="114"/>
      <c r="GR621" s="114"/>
      <c r="GS621" s="114"/>
      <c r="GT621" s="114"/>
      <c r="GU621" s="114"/>
      <c r="GV621" s="114"/>
      <c r="GW621" s="114"/>
      <c r="GX621" s="114"/>
      <c r="GY621" s="114"/>
      <c r="GZ621" s="114"/>
      <c r="HA621" s="114"/>
      <c r="HB621" s="114"/>
      <c r="HC621" s="114"/>
      <c r="HD621" s="114"/>
      <c r="HE621" s="114"/>
      <c r="HF621" s="114"/>
      <c r="HG621" s="114"/>
      <c r="HH621" s="114"/>
      <c r="HI621" s="114"/>
      <c r="HJ621" s="114"/>
      <c r="HK621" s="114"/>
      <c r="HL621" s="114"/>
      <c r="HM621" s="114"/>
      <c r="HN621" s="114"/>
      <c r="HO621" s="114"/>
      <c r="HP621" s="114"/>
      <c r="HQ621" s="114"/>
      <c r="HR621" s="114"/>
      <c r="HS621" s="114"/>
      <c r="HT621" s="114"/>
      <c r="HU621" s="114"/>
      <c r="HV621" s="114"/>
      <c r="HW621" s="114"/>
      <c r="HX621" s="114"/>
      <c r="HY621" s="114"/>
      <c r="HZ621" s="114"/>
      <c r="IA621" s="114"/>
      <c r="IB621" s="114"/>
      <c r="IC621" s="114"/>
      <c r="ID621" s="114"/>
      <c r="IE621" s="114"/>
      <c r="IF621" s="114"/>
      <c r="IG621" s="114"/>
      <c r="IH621" s="114"/>
      <c r="II621" s="114"/>
      <c r="IJ621" s="114"/>
      <c r="IK621" s="114"/>
      <c r="IL621" s="114"/>
      <c r="IM621" s="114"/>
      <c r="IN621" s="114"/>
      <c r="IO621" s="114"/>
      <c r="IP621" s="114"/>
      <c r="IQ621" s="114"/>
      <c r="IR621" s="114"/>
      <c r="IS621" s="114"/>
      <c r="IT621" s="114"/>
      <c r="IU621" s="114"/>
      <c r="IV621" s="114"/>
      <c r="IW621" s="114"/>
      <c r="IX621" s="114"/>
      <c r="IY621" s="114"/>
      <c r="IZ621" s="114"/>
      <c r="JA621" s="114"/>
      <c r="JB621" s="114"/>
      <c r="JC621" s="114"/>
      <c r="JD621" s="114"/>
      <c r="JE621" s="114"/>
      <c r="JF621" s="114"/>
      <c r="JG621" s="114"/>
      <c r="JH621" s="114"/>
      <c r="JI621" s="114"/>
      <c r="JJ621" s="114"/>
      <c r="JK621" s="114"/>
      <c r="JL621" s="114"/>
      <c r="JM621" s="114"/>
      <c r="JN621" s="114"/>
      <c r="JO621" s="114"/>
      <c r="JP621" s="114"/>
      <c r="JQ621" s="114"/>
      <c r="JR621" s="114"/>
      <c r="JS621" s="114"/>
      <c r="JT621" s="114"/>
      <c r="JU621" s="114"/>
      <c r="JV621" s="114"/>
      <c r="JW621" s="114"/>
      <c r="JX621" s="114"/>
      <c r="JY621" s="114"/>
      <c r="JZ621" s="114"/>
      <c r="KA621" s="114"/>
      <c r="KB621" s="114"/>
      <c r="KC621" s="114"/>
      <c r="KD621" s="114"/>
      <c r="KE621" s="114"/>
      <c r="KF621" s="114"/>
      <c r="KG621" s="114"/>
      <c r="KH621" s="114"/>
      <c r="KI621" s="114"/>
      <c r="KJ621" s="114"/>
      <c r="KK621" s="114"/>
      <c r="KL621" s="114"/>
      <c r="KM621" s="114"/>
      <c r="KN621" s="114"/>
      <c r="KO621" s="114"/>
      <c r="KP621" s="114"/>
      <c r="KQ621" s="114"/>
      <c r="KR621" s="114"/>
      <c r="KS621" s="114"/>
      <c r="KT621" s="114"/>
      <c r="KU621" s="114"/>
      <c r="KV621" s="114"/>
      <c r="KW621" s="114"/>
      <c r="KX621" s="114"/>
      <c r="KY621" s="114"/>
      <c r="KZ621" s="114"/>
      <c r="LA621" s="114"/>
      <c r="LB621" s="114"/>
      <c r="LC621" s="114"/>
    </row>
    <row r="622" spans="1:315" s="139" customFormat="1" ht="25" customHeight="1">
      <c r="A622" s="137"/>
      <c r="B622" s="170"/>
      <c r="C622" s="171"/>
      <c r="D622" s="172"/>
      <c r="E622" s="173"/>
      <c r="F622" s="173"/>
      <c r="G622" s="173"/>
      <c r="H622" s="174"/>
      <c r="I622" s="137"/>
      <c r="J622" s="175" t="str">
        <f t="shared" si="22"/>
        <v/>
      </c>
      <c r="K622" s="176"/>
      <c r="L622" s="177" t="str">
        <f t="shared" si="23"/>
        <v/>
      </c>
      <c r="M622" s="176"/>
      <c r="N622" s="177" t="str">
        <f t="shared" si="24"/>
        <v/>
      </c>
      <c r="O622" s="176"/>
      <c r="P622" s="177" t="str">
        <f t="shared" si="25"/>
        <v/>
      </c>
      <c r="Q622" s="178"/>
      <c r="R622" s="137"/>
      <c r="S622" s="175" t="str">
        <f t="shared" si="26"/>
        <v/>
      </c>
      <c r="T622" s="176"/>
      <c r="U622" s="177" t="str">
        <f t="shared" si="27"/>
        <v/>
      </c>
      <c r="V622" s="176"/>
      <c r="W622" s="177" t="str">
        <f t="shared" si="28"/>
        <v/>
      </c>
      <c r="X622" s="176"/>
      <c r="Y622" s="179" t="str">
        <f t="shared" si="29"/>
        <v/>
      </c>
      <c r="Z622" s="180"/>
      <c r="AA622" s="137"/>
      <c r="AB622" s="181"/>
      <c r="AC622" s="182" t="str">
        <f t="shared" si="20"/>
        <v/>
      </c>
      <c r="AD622" s="183" t="str">
        <f t="shared" si="21"/>
        <v/>
      </c>
      <c r="AE622" s="184"/>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c r="BG622" s="137"/>
      <c r="BH622" s="137"/>
      <c r="BI622" s="137"/>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c r="FH622" s="114"/>
      <c r="FI622" s="114"/>
      <c r="FJ622" s="114"/>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114"/>
      <c r="HA622" s="114"/>
      <c r="HB622" s="114"/>
      <c r="HC622" s="114"/>
      <c r="HD622" s="114"/>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c r="IC622" s="114"/>
      <c r="ID622" s="114"/>
      <c r="IE622" s="114"/>
      <c r="IF622" s="114"/>
      <c r="IG622" s="114"/>
      <c r="IH622" s="114"/>
      <c r="II622" s="114"/>
      <c r="IJ622" s="114"/>
      <c r="IK622" s="114"/>
      <c r="IL622" s="114"/>
      <c r="IM622" s="114"/>
      <c r="IN622" s="114"/>
      <c r="IO622" s="114"/>
      <c r="IP622" s="114"/>
      <c r="IQ622" s="114"/>
      <c r="IR622" s="114"/>
      <c r="IS622" s="114"/>
      <c r="IT622" s="114"/>
      <c r="IU622" s="114"/>
      <c r="IV622" s="114"/>
      <c r="IW622" s="114"/>
      <c r="IX622" s="114"/>
      <c r="IY622" s="114"/>
      <c r="IZ622" s="114"/>
      <c r="JA622" s="114"/>
      <c r="JB622" s="114"/>
      <c r="JC622" s="114"/>
      <c r="JD622" s="114"/>
      <c r="JE622" s="114"/>
      <c r="JF622" s="114"/>
      <c r="JG622" s="114"/>
      <c r="JH622" s="114"/>
      <c r="JI622" s="114"/>
      <c r="JJ622" s="114"/>
      <c r="JK622" s="114"/>
      <c r="JL622" s="114"/>
      <c r="JM622" s="114"/>
      <c r="JN622" s="114"/>
      <c r="JO622" s="114"/>
      <c r="JP622" s="114"/>
      <c r="JQ622" s="114"/>
      <c r="JR622" s="114"/>
      <c r="JS622" s="114"/>
      <c r="JT622" s="114"/>
      <c r="JU622" s="114"/>
      <c r="JV622" s="114"/>
      <c r="JW622" s="114"/>
      <c r="JX622" s="114"/>
      <c r="JY622" s="114"/>
      <c r="JZ622" s="114"/>
      <c r="KA622" s="114"/>
      <c r="KB622" s="114"/>
      <c r="KC622" s="114"/>
      <c r="KD622" s="114"/>
      <c r="KE622" s="114"/>
      <c r="KF622" s="114"/>
      <c r="KG622" s="114"/>
      <c r="KH622" s="114"/>
      <c r="KI622" s="114"/>
      <c r="KJ622" s="114"/>
      <c r="KK622" s="114"/>
      <c r="KL622" s="114"/>
      <c r="KM622" s="114"/>
      <c r="KN622" s="114"/>
      <c r="KO622" s="114"/>
      <c r="KP622" s="114"/>
      <c r="KQ622" s="114"/>
      <c r="KR622" s="114"/>
      <c r="KS622" s="114"/>
      <c r="KT622" s="114"/>
      <c r="KU622" s="114"/>
      <c r="KV622" s="114"/>
      <c r="KW622" s="114"/>
      <c r="KX622" s="114"/>
      <c r="KY622" s="114"/>
      <c r="KZ622" s="114"/>
      <c r="LA622" s="114"/>
      <c r="LB622" s="114"/>
      <c r="LC622" s="114"/>
    </row>
    <row r="623" spans="1:315" s="139" customFormat="1" ht="25" customHeight="1">
      <c r="A623" s="137"/>
      <c r="B623" s="170"/>
      <c r="C623" s="171"/>
      <c r="D623" s="172"/>
      <c r="E623" s="173"/>
      <c r="F623" s="173"/>
      <c r="G623" s="173"/>
      <c r="H623" s="174"/>
      <c r="I623" s="137"/>
      <c r="J623" s="175" t="str">
        <f t="shared" si="22"/>
        <v/>
      </c>
      <c r="K623" s="176"/>
      <c r="L623" s="177" t="str">
        <f t="shared" si="23"/>
        <v/>
      </c>
      <c r="M623" s="176"/>
      <c r="N623" s="177" t="str">
        <f t="shared" si="24"/>
        <v/>
      </c>
      <c r="O623" s="176"/>
      <c r="P623" s="177" t="str">
        <f t="shared" si="25"/>
        <v/>
      </c>
      <c r="Q623" s="178"/>
      <c r="R623" s="137"/>
      <c r="S623" s="175" t="str">
        <f t="shared" si="26"/>
        <v/>
      </c>
      <c r="T623" s="176"/>
      <c r="U623" s="177" t="str">
        <f t="shared" si="27"/>
        <v/>
      </c>
      <c r="V623" s="176"/>
      <c r="W623" s="177" t="str">
        <f t="shared" si="28"/>
        <v/>
      </c>
      <c r="X623" s="176"/>
      <c r="Y623" s="179" t="str">
        <f t="shared" si="29"/>
        <v/>
      </c>
      <c r="Z623" s="180"/>
      <c r="AA623" s="137"/>
      <c r="AB623" s="181"/>
      <c r="AC623" s="182" t="str">
        <f t="shared" si="20"/>
        <v/>
      </c>
      <c r="AD623" s="183" t="str">
        <f t="shared" si="21"/>
        <v/>
      </c>
      <c r="AE623" s="184"/>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c r="BG623" s="137"/>
      <c r="BH623" s="137"/>
      <c r="BI623" s="137"/>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c r="EV623" s="114"/>
      <c r="EW623" s="114"/>
      <c r="EX623" s="114"/>
      <c r="EY623" s="114"/>
      <c r="EZ623" s="114"/>
      <c r="FA623" s="114"/>
      <c r="FB623" s="114"/>
      <c r="FC623" s="114"/>
      <c r="FD623" s="114"/>
      <c r="FE623" s="114"/>
      <c r="FF623" s="114"/>
      <c r="FG623" s="114"/>
      <c r="FH623" s="114"/>
      <c r="FI623" s="114"/>
      <c r="FJ623" s="114"/>
      <c r="FK623" s="114"/>
      <c r="FL623" s="114"/>
      <c r="FM623" s="114"/>
      <c r="FN623" s="114"/>
      <c r="FO623" s="114"/>
      <c r="FP623" s="114"/>
      <c r="FQ623" s="114"/>
      <c r="FR623" s="114"/>
      <c r="FS623" s="114"/>
      <c r="FT623" s="114"/>
      <c r="FU623" s="114"/>
      <c r="FV623" s="114"/>
      <c r="FW623" s="114"/>
      <c r="FX623" s="114"/>
      <c r="FY623" s="114"/>
      <c r="FZ623" s="114"/>
      <c r="GA623" s="114"/>
      <c r="GB623" s="114"/>
      <c r="GC623" s="114"/>
      <c r="GD623" s="114"/>
      <c r="GE623" s="114"/>
      <c r="GF623" s="114"/>
      <c r="GG623" s="114"/>
      <c r="GH623" s="114"/>
      <c r="GI623" s="114"/>
      <c r="GJ623" s="114"/>
      <c r="GK623" s="114"/>
      <c r="GL623" s="114"/>
      <c r="GM623" s="114"/>
      <c r="GN623" s="114"/>
      <c r="GO623" s="114"/>
      <c r="GP623" s="114"/>
      <c r="GQ623" s="114"/>
      <c r="GR623" s="114"/>
      <c r="GS623" s="114"/>
      <c r="GT623" s="114"/>
      <c r="GU623" s="114"/>
      <c r="GV623" s="114"/>
      <c r="GW623" s="114"/>
      <c r="GX623" s="114"/>
      <c r="GY623" s="114"/>
      <c r="GZ623" s="114"/>
      <c r="HA623" s="114"/>
      <c r="HB623" s="114"/>
      <c r="HC623" s="114"/>
      <c r="HD623" s="114"/>
      <c r="HE623" s="114"/>
      <c r="HF623" s="114"/>
      <c r="HG623" s="114"/>
      <c r="HH623" s="114"/>
      <c r="HI623" s="114"/>
      <c r="HJ623" s="114"/>
      <c r="HK623" s="114"/>
      <c r="HL623" s="114"/>
      <c r="HM623" s="114"/>
      <c r="HN623" s="114"/>
      <c r="HO623" s="114"/>
      <c r="HP623" s="114"/>
      <c r="HQ623" s="114"/>
      <c r="HR623" s="114"/>
      <c r="HS623" s="114"/>
      <c r="HT623" s="114"/>
      <c r="HU623" s="114"/>
      <c r="HV623" s="114"/>
      <c r="HW623" s="114"/>
      <c r="HX623" s="114"/>
      <c r="HY623" s="114"/>
      <c r="HZ623" s="114"/>
      <c r="IA623" s="114"/>
      <c r="IB623" s="114"/>
      <c r="IC623" s="114"/>
      <c r="ID623" s="114"/>
      <c r="IE623" s="114"/>
      <c r="IF623" s="114"/>
      <c r="IG623" s="114"/>
      <c r="IH623" s="114"/>
      <c r="II623" s="114"/>
      <c r="IJ623" s="114"/>
      <c r="IK623" s="114"/>
      <c r="IL623" s="114"/>
      <c r="IM623" s="114"/>
      <c r="IN623" s="114"/>
      <c r="IO623" s="114"/>
      <c r="IP623" s="114"/>
      <c r="IQ623" s="114"/>
      <c r="IR623" s="114"/>
      <c r="IS623" s="114"/>
      <c r="IT623" s="114"/>
      <c r="IU623" s="114"/>
      <c r="IV623" s="114"/>
      <c r="IW623" s="114"/>
      <c r="IX623" s="114"/>
      <c r="IY623" s="114"/>
      <c r="IZ623" s="114"/>
      <c r="JA623" s="114"/>
      <c r="JB623" s="114"/>
      <c r="JC623" s="114"/>
      <c r="JD623" s="114"/>
      <c r="JE623" s="114"/>
      <c r="JF623" s="114"/>
      <c r="JG623" s="114"/>
      <c r="JH623" s="114"/>
      <c r="JI623" s="114"/>
      <c r="JJ623" s="114"/>
      <c r="JK623" s="114"/>
      <c r="JL623" s="114"/>
      <c r="JM623" s="114"/>
      <c r="JN623" s="114"/>
      <c r="JO623" s="114"/>
      <c r="JP623" s="114"/>
      <c r="JQ623" s="114"/>
      <c r="JR623" s="114"/>
      <c r="JS623" s="114"/>
      <c r="JT623" s="114"/>
      <c r="JU623" s="114"/>
      <c r="JV623" s="114"/>
      <c r="JW623" s="114"/>
      <c r="JX623" s="114"/>
      <c r="JY623" s="114"/>
      <c r="JZ623" s="114"/>
      <c r="KA623" s="114"/>
      <c r="KB623" s="114"/>
      <c r="KC623" s="114"/>
      <c r="KD623" s="114"/>
      <c r="KE623" s="114"/>
      <c r="KF623" s="114"/>
      <c r="KG623" s="114"/>
      <c r="KH623" s="114"/>
      <c r="KI623" s="114"/>
      <c r="KJ623" s="114"/>
      <c r="KK623" s="114"/>
      <c r="KL623" s="114"/>
      <c r="KM623" s="114"/>
      <c r="KN623" s="114"/>
      <c r="KO623" s="114"/>
      <c r="KP623" s="114"/>
      <c r="KQ623" s="114"/>
      <c r="KR623" s="114"/>
      <c r="KS623" s="114"/>
      <c r="KT623" s="114"/>
      <c r="KU623" s="114"/>
      <c r="KV623" s="114"/>
      <c r="KW623" s="114"/>
      <c r="KX623" s="114"/>
      <c r="KY623" s="114"/>
      <c r="KZ623" s="114"/>
      <c r="LA623" s="114"/>
      <c r="LB623" s="114"/>
      <c r="LC623" s="114"/>
    </row>
    <row r="624" spans="1:315" s="139" customFormat="1" ht="25" customHeight="1">
      <c r="A624" s="137"/>
      <c r="B624" s="170"/>
      <c r="C624" s="171"/>
      <c r="D624" s="172"/>
      <c r="E624" s="173"/>
      <c r="F624" s="173"/>
      <c r="G624" s="173"/>
      <c r="H624" s="174"/>
      <c r="I624" s="137"/>
      <c r="J624" s="175" t="str">
        <f t="shared" si="22"/>
        <v/>
      </c>
      <c r="K624" s="176"/>
      <c r="L624" s="177" t="str">
        <f t="shared" si="23"/>
        <v/>
      </c>
      <c r="M624" s="176"/>
      <c r="N624" s="177" t="str">
        <f t="shared" si="24"/>
        <v/>
      </c>
      <c r="O624" s="176"/>
      <c r="P624" s="177" t="str">
        <f t="shared" si="25"/>
        <v/>
      </c>
      <c r="Q624" s="178"/>
      <c r="R624" s="137"/>
      <c r="S624" s="175" t="str">
        <f t="shared" si="26"/>
        <v/>
      </c>
      <c r="T624" s="176"/>
      <c r="U624" s="177" t="str">
        <f t="shared" si="27"/>
        <v/>
      </c>
      <c r="V624" s="176"/>
      <c r="W624" s="177" t="str">
        <f t="shared" si="28"/>
        <v/>
      </c>
      <c r="X624" s="176"/>
      <c r="Y624" s="179" t="str">
        <f t="shared" si="29"/>
        <v/>
      </c>
      <c r="Z624" s="180"/>
      <c r="AA624" s="137"/>
      <c r="AB624" s="181"/>
      <c r="AC624" s="182" t="str">
        <f t="shared" si="20"/>
        <v/>
      </c>
      <c r="AD624" s="183" t="str">
        <f t="shared" si="21"/>
        <v/>
      </c>
      <c r="AE624" s="184"/>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c r="BG624" s="137"/>
      <c r="BH624" s="137"/>
      <c r="BI624" s="137"/>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CH624" s="114"/>
      <c r="CI624" s="114"/>
      <c r="CJ624" s="114"/>
      <c r="CK624" s="114"/>
      <c r="CL624" s="114"/>
      <c r="CM624" s="114"/>
      <c r="CN624" s="114"/>
      <c r="CO624" s="114"/>
      <c r="CP624" s="114"/>
      <c r="CQ624" s="114"/>
      <c r="CR624" s="114"/>
      <c r="CS624" s="114"/>
      <c r="CT624" s="114"/>
      <c r="CU624" s="114"/>
      <c r="CV624" s="114"/>
      <c r="CW624" s="114"/>
      <c r="CX624" s="114"/>
      <c r="CY624" s="114"/>
      <c r="CZ624" s="114"/>
      <c r="DA624" s="114"/>
      <c r="DB624" s="114"/>
      <c r="DC624" s="114"/>
      <c r="DD624" s="114"/>
      <c r="DE624" s="114"/>
      <c r="DF624" s="114"/>
      <c r="DG624" s="114"/>
      <c r="DH624" s="114"/>
      <c r="DI624" s="114"/>
      <c r="DJ624" s="114"/>
      <c r="DK624" s="114"/>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14"/>
      <c r="EH624" s="114"/>
      <c r="EI624" s="114"/>
      <c r="EJ624" s="114"/>
      <c r="EK624" s="114"/>
      <c r="EL624" s="114"/>
      <c r="EM624" s="114"/>
      <c r="EN624" s="114"/>
      <c r="EO624" s="114"/>
      <c r="EP624" s="114"/>
      <c r="EQ624" s="114"/>
      <c r="ER624" s="114"/>
      <c r="ES624" s="114"/>
      <c r="ET624" s="114"/>
      <c r="EU624" s="114"/>
      <c r="EV624" s="114"/>
      <c r="EW624" s="114"/>
      <c r="EX624" s="114"/>
      <c r="EY624" s="114"/>
      <c r="EZ624" s="114"/>
      <c r="FA624" s="114"/>
      <c r="FB624" s="114"/>
      <c r="FC624" s="114"/>
      <c r="FD624" s="114"/>
      <c r="FE624" s="114"/>
      <c r="FF624" s="114"/>
      <c r="FG624" s="114"/>
      <c r="FH624" s="114"/>
      <c r="FI624" s="114"/>
      <c r="FJ624" s="114"/>
      <c r="FK624" s="114"/>
      <c r="FL624" s="114"/>
      <c r="FM624" s="114"/>
      <c r="FN624" s="114"/>
      <c r="FO624" s="114"/>
      <c r="FP624" s="114"/>
      <c r="FQ624" s="114"/>
      <c r="FR624" s="114"/>
      <c r="FS624" s="114"/>
      <c r="FT624" s="114"/>
      <c r="FU624" s="114"/>
      <c r="FV624" s="114"/>
      <c r="FW624" s="114"/>
      <c r="FX624" s="114"/>
      <c r="FY624" s="114"/>
      <c r="FZ624" s="114"/>
      <c r="GA624" s="114"/>
      <c r="GB624" s="114"/>
      <c r="GC624" s="114"/>
      <c r="GD624" s="114"/>
      <c r="GE624" s="114"/>
      <c r="GF624" s="114"/>
      <c r="GG624" s="114"/>
      <c r="GH624" s="114"/>
      <c r="GI624" s="114"/>
      <c r="GJ624" s="114"/>
      <c r="GK624" s="114"/>
      <c r="GL624" s="114"/>
      <c r="GM624" s="114"/>
      <c r="GN624" s="114"/>
      <c r="GO624" s="114"/>
      <c r="GP624" s="114"/>
      <c r="GQ624" s="114"/>
      <c r="GR624" s="114"/>
      <c r="GS624" s="114"/>
      <c r="GT624" s="114"/>
      <c r="GU624" s="114"/>
      <c r="GV624" s="114"/>
      <c r="GW624" s="114"/>
      <c r="GX624" s="114"/>
      <c r="GY624" s="114"/>
      <c r="GZ624" s="114"/>
      <c r="HA624" s="114"/>
      <c r="HB624" s="114"/>
      <c r="HC624" s="114"/>
      <c r="HD624" s="114"/>
      <c r="HE624" s="114"/>
      <c r="HF624" s="114"/>
      <c r="HG624" s="114"/>
      <c r="HH624" s="114"/>
      <c r="HI624" s="114"/>
      <c r="HJ624" s="114"/>
      <c r="HK624" s="114"/>
      <c r="HL624" s="114"/>
      <c r="HM624" s="114"/>
      <c r="HN624" s="114"/>
      <c r="HO624" s="114"/>
      <c r="HP624" s="114"/>
      <c r="HQ624" s="114"/>
      <c r="HR624" s="114"/>
      <c r="HS624" s="114"/>
      <c r="HT624" s="114"/>
      <c r="HU624" s="114"/>
      <c r="HV624" s="114"/>
      <c r="HW624" s="114"/>
      <c r="HX624" s="114"/>
      <c r="HY624" s="114"/>
      <c r="HZ624" s="114"/>
      <c r="IA624" s="114"/>
      <c r="IB624" s="114"/>
      <c r="IC624" s="114"/>
      <c r="ID624" s="114"/>
      <c r="IE624" s="114"/>
      <c r="IF624" s="114"/>
      <c r="IG624" s="114"/>
      <c r="IH624" s="114"/>
      <c r="II624" s="114"/>
      <c r="IJ624" s="114"/>
      <c r="IK624" s="114"/>
      <c r="IL624" s="114"/>
      <c r="IM624" s="114"/>
      <c r="IN624" s="114"/>
      <c r="IO624" s="114"/>
      <c r="IP624" s="114"/>
      <c r="IQ624" s="114"/>
      <c r="IR624" s="114"/>
      <c r="IS624" s="114"/>
      <c r="IT624" s="114"/>
      <c r="IU624" s="114"/>
      <c r="IV624" s="114"/>
      <c r="IW624" s="114"/>
      <c r="IX624" s="114"/>
      <c r="IY624" s="114"/>
      <c r="IZ624" s="114"/>
      <c r="JA624" s="114"/>
      <c r="JB624" s="114"/>
      <c r="JC624" s="114"/>
      <c r="JD624" s="114"/>
      <c r="JE624" s="114"/>
      <c r="JF624" s="114"/>
      <c r="JG624" s="114"/>
      <c r="JH624" s="114"/>
      <c r="JI624" s="114"/>
      <c r="JJ624" s="114"/>
      <c r="JK624" s="114"/>
      <c r="JL624" s="114"/>
      <c r="JM624" s="114"/>
      <c r="JN624" s="114"/>
      <c r="JO624" s="114"/>
      <c r="JP624" s="114"/>
      <c r="JQ624" s="114"/>
      <c r="JR624" s="114"/>
      <c r="JS624" s="114"/>
      <c r="JT624" s="114"/>
      <c r="JU624" s="114"/>
      <c r="JV624" s="114"/>
      <c r="JW624" s="114"/>
      <c r="JX624" s="114"/>
      <c r="JY624" s="114"/>
      <c r="JZ624" s="114"/>
      <c r="KA624" s="114"/>
      <c r="KB624" s="114"/>
      <c r="KC624" s="114"/>
      <c r="KD624" s="114"/>
      <c r="KE624" s="114"/>
      <c r="KF624" s="114"/>
      <c r="KG624" s="114"/>
      <c r="KH624" s="114"/>
      <c r="KI624" s="114"/>
      <c r="KJ624" s="114"/>
      <c r="KK624" s="114"/>
      <c r="KL624" s="114"/>
      <c r="KM624" s="114"/>
      <c r="KN624" s="114"/>
      <c r="KO624" s="114"/>
      <c r="KP624" s="114"/>
      <c r="KQ624" s="114"/>
      <c r="KR624" s="114"/>
      <c r="KS624" s="114"/>
      <c r="KT624" s="114"/>
      <c r="KU624" s="114"/>
      <c r="KV624" s="114"/>
      <c r="KW624" s="114"/>
      <c r="KX624" s="114"/>
      <c r="KY624" s="114"/>
      <c r="KZ624" s="114"/>
      <c r="LA624" s="114"/>
      <c r="LB624" s="114"/>
      <c r="LC624" s="114"/>
    </row>
    <row r="625" spans="1:315" s="139" customFormat="1" ht="25" customHeight="1">
      <c r="A625" s="137"/>
      <c r="B625" s="170"/>
      <c r="C625" s="171"/>
      <c r="D625" s="172"/>
      <c r="E625" s="173"/>
      <c r="F625" s="173"/>
      <c r="G625" s="173"/>
      <c r="H625" s="174"/>
      <c r="I625" s="137"/>
      <c r="J625" s="175" t="str">
        <f t="shared" si="22"/>
        <v/>
      </c>
      <c r="K625" s="176"/>
      <c r="L625" s="177" t="str">
        <f t="shared" si="23"/>
        <v/>
      </c>
      <c r="M625" s="176"/>
      <c r="N625" s="177" t="str">
        <f t="shared" si="24"/>
        <v/>
      </c>
      <c r="O625" s="176"/>
      <c r="P625" s="177" t="str">
        <f t="shared" si="25"/>
        <v/>
      </c>
      <c r="Q625" s="178"/>
      <c r="R625" s="137"/>
      <c r="S625" s="175" t="str">
        <f t="shared" si="26"/>
        <v/>
      </c>
      <c r="T625" s="176"/>
      <c r="U625" s="177" t="str">
        <f t="shared" si="27"/>
        <v/>
      </c>
      <c r="V625" s="176"/>
      <c r="W625" s="177" t="str">
        <f t="shared" si="28"/>
        <v/>
      </c>
      <c r="X625" s="176"/>
      <c r="Y625" s="179" t="str">
        <f t="shared" si="29"/>
        <v/>
      </c>
      <c r="Z625" s="180"/>
      <c r="AA625" s="137"/>
      <c r="AB625" s="181"/>
      <c r="AC625" s="182" t="str">
        <f t="shared" si="20"/>
        <v/>
      </c>
      <c r="AD625" s="183" t="str">
        <f t="shared" si="21"/>
        <v/>
      </c>
      <c r="AE625" s="184"/>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c r="BG625" s="137"/>
      <c r="BH625" s="137"/>
      <c r="BI625" s="137"/>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CH625" s="114"/>
      <c r="CI625" s="114"/>
      <c r="CJ625" s="114"/>
      <c r="CK625" s="114"/>
      <c r="CL625" s="114"/>
      <c r="CM625" s="114"/>
      <c r="CN625" s="114"/>
      <c r="CO625" s="114"/>
      <c r="CP625" s="114"/>
      <c r="CQ625" s="114"/>
      <c r="CR625" s="114"/>
      <c r="CS625" s="114"/>
      <c r="CT625" s="114"/>
      <c r="CU625" s="114"/>
      <c r="CV625" s="114"/>
      <c r="CW625" s="114"/>
      <c r="CX625" s="114"/>
      <c r="CY625" s="114"/>
      <c r="CZ625" s="114"/>
      <c r="DA625" s="114"/>
      <c r="DB625" s="114"/>
      <c r="DC625" s="114"/>
      <c r="DD625" s="114"/>
      <c r="DE625" s="114"/>
      <c r="DF625" s="114"/>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14"/>
      <c r="EH625" s="114"/>
      <c r="EI625" s="114"/>
      <c r="EJ625" s="114"/>
      <c r="EK625" s="114"/>
      <c r="EL625" s="114"/>
      <c r="EM625" s="114"/>
      <c r="EN625" s="114"/>
      <c r="EO625" s="114"/>
      <c r="EP625" s="114"/>
      <c r="EQ625" s="114"/>
      <c r="ER625" s="114"/>
      <c r="ES625" s="114"/>
      <c r="ET625" s="114"/>
      <c r="EU625" s="114"/>
      <c r="EV625" s="114"/>
      <c r="EW625" s="114"/>
      <c r="EX625" s="114"/>
      <c r="EY625" s="114"/>
      <c r="EZ625" s="114"/>
      <c r="FA625" s="114"/>
      <c r="FB625" s="114"/>
      <c r="FC625" s="114"/>
      <c r="FD625" s="114"/>
      <c r="FE625" s="114"/>
      <c r="FF625" s="114"/>
      <c r="FG625" s="114"/>
      <c r="FH625" s="114"/>
      <c r="FI625" s="114"/>
      <c r="FJ625" s="114"/>
      <c r="FK625" s="114"/>
      <c r="FL625" s="114"/>
      <c r="FM625" s="114"/>
      <c r="FN625" s="114"/>
      <c r="FO625" s="114"/>
      <c r="FP625" s="114"/>
      <c r="FQ625" s="114"/>
      <c r="FR625" s="114"/>
      <c r="FS625" s="114"/>
      <c r="FT625" s="114"/>
      <c r="FU625" s="114"/>
      <c r="FV625" s="114"/>
      <c r="FW625" s="114"/>
      <c r="FX625" s="114"/>
      <c r="FY625" s="114"/>
      <c r="FZ625" s="114"/>
      <c r="GA625" s="114"/>
      <c r="GB625" s="114"/>
      <c r="GC625" s="114"/>
      <c r="GD625" s="114"/>
      <c r="GE625" s="114"/>
      <c r="GF625" s="114"/>
      <c r="GG625" s="114"/>
      <c r="GH625" s="114"/>
      <c r="GI625" s="114"/>
      <c r="GJ625" s="114"/>
      <c r="GK625" s="114"/>
      <c r="GL625" s="114"/>
      <c r="GM625" s="114"/>
      <c r="GN625" s="114"/>
      <c r="GO625" s="114"/>
      <c r="GP625" s="114"/>
      <c r="GQ625" s="114"/>
      <c r="GR625" s="114"/>
      <c r="GS625" s="114"/>
      <c r="GT625" s="114"/>
      <c r="GU625" s="114"/>
      <c r="GV625" s="114"/>
      <c r="GW625" s="114"/>
      <c r="GX625" s="114"/>
      <c r="GY625" s="114"/>
      <c r="GZ625" s="114"/>
      <c r="HA625" s="114"/>
      <c r="HB625" s="114"/>
      <c r="HC625" s="114"/>
      <c r="HD625" s="114"/>
      <c r="HE625" s="114"/>
      <c r="HF625" s="114"/>
      <c r="HG625" s="114"/>
      <c r="HH625" s="114"/>
      <c r="HI625" s="114"/>
      <c r="HJ625" s="114"/>
      <c r="HK625" s="114"/>
      <c r="HL625" s="114"/>
      <c r="HM625" s="114"/>
      <c r="HN625" s="114"/>
      <c r="HO625" s="114"/>
      <c r="HP625" s="114"/>
      <c r="HQ625" s="114"/>
      <c r="HR625" s="114"/>
      <c r="HS625" s="114"/>
      <c r="HT625" s="114"/>
      <c r="HU625" s="114"/>
      <c r="HV625" s="114"/>
      <c r="HW625" s="114"/>
      <c r="HX625" s="114"/>
      <c r="HY625" s="114"/>
      <c r="HZ625" s="114"/>
      <c r="IA625" s="114"/>
      <c r="IB625" s="114"/>
      <c r="IC625" s="114"/>
      <c r="ID625" s="114"/>
      <c r="IE625" s="114"/>
      <c r="IF625" s="114"/>
      <c r="IG625" s="114"/>
      <c r="IH625" s="114"/>
      <c r="II625" s="114"/>
      <c r="IJ625" s="114"/>
      <c r="IK625" s="114"/>
      <c r="IL625" s="114"/>
      <c r="IM625" s="114"/>
      <c r="IN625" s="114"/>
      <c r="IO625" s="114"/>
      <c r="IP625" s="114"/>
      <c r="IQ625" s="114"/>
      <c r="IR625" s="114"/>
      <c r="IS625" s="114"/>
      <c r="IT625" s="114"/>
      <c r="IU625" s="114"/>
      <c r="IV625" s="114"/>
      <c r="IW625" s="114"/>
      <c r="IX625" s="114"/>
      <c r="IY625" s="114"/>
      <c r="IZ625" s="114"/>
      <c r="JA625" s="114"/>
      <c r="JB625" s="114"/>
      <c r="JC625" s="114"/>
      <c r="JD625" s="114"/>
      <c r="JE625" s="114"/>
      <c r="JF625" s="114"/>
      <c r="JG625" s="114"/>
      <c r="JH625" s="114"/>
      <c r="JI625" s="114"/>
      <c r="JJ625" s="114"/>
      <c r="JK625" s="114"/>
      <c r="JL625" s="114"/>
      <c r="JM625" s="114"/>
      <c r="JN625" s="114"/>
      <c r="JO625" s="114"/>
      <c r="JP625" s="114"/>
      <c r="JQ625" s="114"/>
      <c r="JR625" s="114"/>
      <c r="JS625" s="114"/>
      <c r="JT625" s="114"/>
      <c r="JU625" s="114"/>
      <c r="JV625" s="114"/>
      <c r="JW625" s="114"/>
      <c r="JX625" s="114"/>
      <c r="JY625" s="114"/>
      <c r="JZ625" s="114"/>
      <c r="KA625" s="114"/>
      <c r="KB625" s="114"/>
      <c r="KC625" s="114"/>
      <c r="KD625" s="114"/>
      <c r="KE625" s="114"/>
      <c r="KF625" s="114"/>
      <c r="KG625" s="114"/>
      <c r="KH625" s="114"/>
      <c r="KI625" s="114"/>
      <c r="KJ625" s="114"/>
      <c r="KK625" s="114"/>
      <c r="KL625" s="114"/>
      <c r="KM625" s="114"/>
      <c r="KN625" s="114"/>
      <c r="KO625" s="114"/>
      <c r="KP625" s="114"/>
      <c r="KQ625" s="114"/>
      <c r="KR625" s="114"/>
      <c r="KS625" s="114"/>
      <c r="KT625" s="114"/>
      <c r="KU625" s="114"/>
      <c r="KV625" s="114"/>
      <c r="KW625" s="114"/>
      <c r="KX625" s="114"/>
      <c r="KY625" s="114"/>
      <c r="KZ625" s="114"/>
      <c r="LA625" s="114"/>
      <c r="LB625" s="114"/>
      <c r="LC625" s="114"/>
    </row>
    <row r="626" spans="1:315" s="139" customFormat="1" ht="25" customHeight="1">
      <c r="A626" s="137"/>
      <c r="B626" s="170"/>
      <c r="C626" s="171"/>
      <c r="D626" s="172"/>
      <c r="E626" s="173"/>
      <c r="F626" s="173"/>
      <c r="G626" s="173"/>
      <c r="H626" s="174"/>
      <c r="I626" s="137"/>
      <c r="J626" s="175" t="str">
        <f t="shared" si="22"/>
        <v/>
      </c>
      <c r="K626" s="176"/>
      <c r="L626" s="177" t="str">
        <f t="shared" si="23"/>
        <v/>
      </c>
      <c r="M626" s="176"/>
      <c r="N626" s="177" t="str">
        <f t="shared" si="24"/>
        <v/>
      </c>
      <c r="O626" s="176"/>
      <c r="P626" s="177" t="str">
        <f t="shared" si="25"/>
        <v/>
      </c>
      <c r="Q626" s="178"/>
      <c r="R626" s="137"/>
      <c r="S626" s="175" t="str">
        <f t="shared" si="26"/>
        <v/>
      </c>
      <c r="T626" s="176"/>
      <c r="U626" s="177" t="str">
        <f t="shared" si="27"/>
        <v/>
      </c>
      <c r="V626" s="176"/>
      <c r="W626" s="177" t="str">
        <f t="shared" si="28"/>
        <v/>
      </c>
      <c r="X626" s="176"/>
      <c r="Y626" s="179" t="str">
        <f t="shared" si="29"/>
        <v/>
      </c>
      <c r="Z626" s="180"/>
      <c r="AA626" s="137"/>
      <c r="AB626" s="181"/>
      <c r="AC626" s="182" t="str">
        <f t="shared" si="20"/>
        <v/>
      </c>
      <c r="AD626" s="183" t="str">
        <f t="shared" si="21"/>
        <v/>
      </c>
      <c r="AE626" s="184"/>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c r="BG626" s="137"/>
      <c r="BH626" s="137"/>
      <c r="BI626" s="137"/>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CH626" s="114"/>
      <c r="CI626" s="114"/>
      <c r="CJ626" s="114"/>
      <c r="CK626" s="114"/>
      <c r="CL626" s="114"/>
      <c r="CM626" s="114"/>
      <c r="CN626" s="114"/>
      <c r="CO626" s="114"/>
      <c r="CP626" s="114"/>
      <c r="CQ626" s="114"/>
      <c r="CR626" s="114"/>
      <c r="CS626" s="114"/>
      <c r="CT626" s="114"/>
      <c r="CU626" s="114"/>
      <c r="CV626" s="114"/>
      <c r="CW626" s="114"/>
      <c r="CX626" s="114"/>
      <c r="CY626" s="114"/>
      <c r="CZ626" s="114"/>
      <c r="DA626" s="114"/>
      <c r="DB626" s="114"/>
      <c r="DC626" s="114"/>
      <c r="DD626" s="114"/>
      <c r="DE626" s="114"/>
      <c r="DF626" s="114"/>
      <c r="DG626" s="114"/>
      <c r="DH626" s="114"/>
      <c r="DI626" s="114"/>
      <c r="DJ626" s="114"/>
      <c r="DK626" s="114"/>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14"/>
      <c r="EH626" s="114"/>
      <c r="EI626" s="114"/>
      <c r="EJ626" s="114"/>
      <c r="EK626" s="114"/>
      <c r="EL626" s="114"/>
      <c r="EM626" s="114"/>
      <c r="EN626" s="114"/>
      <c r="EO626" s="114"/>
      <c r="EP626" s="114"/>
      <c r="EQ626" s="114"/>
      <c r="ER626" s="114"/>
      <c r="ES626" s="114"/>
      <c r="ET626" s="114"/>
      <c r="EU626" s="114"/>
      <c r="EV626" s="114"/>
      <c r="EW626" s="114"/>
      <c r="EX626" s="114"/>
      <c r="EY626" s="114"/>
      <c r="EZ626" s="114"/>
      <c r="FA626" s="114"/>
      <c r="FB626" s="114"/>
      <c r="FC626" s="114"/>
      <c r="FD626" s="114"/>
      <c r="FE626" s="114"/>
      <c r="FF626" s="114"/>
      <c r="FG626" s="114"/>
      <c r="FH626" s="114"/>
      <c r="FI626" s="114"/>
      <c r="FJ626" s="114"/>
      <c r="FK626" s="114"/>
      <c r="FL626" s="114"/>
      <c r="FM626" s="114"/>
      <c r="FN626" s="114"/>
      <c r="FO626" s="114"/>
      <c r="FP626" s="114"/>
      <c r="FQ626" s="114"/>
      <c r="FR626" s="114"/>
      <c r="FS626" s="114"/>
      <c r="FT626" s="114"/>
      <c r="FU626" s="114"/>
      <c r="FV626" s="114"/>
      <c r="FW626" s="114"/>
      <c r="FX626" s="114"/>
      <c r="FY626" s="114"/>
      <c r="FZ626" s="114"/>
      <c r="GA626" s="114"/>
      <c r="GB626" s="114"/>
      <c r="GC626" s="114"/>
      <c r="GD626" s="114"/>
      <c r="GE626" s="114"/>
      <c r="GF626" s="114"/>
      <c r="GG626" s="114"/>
      <c r="GH626" s="114"/>
      <c r="GI626" s="114"/>
      <c r="GJ626" s="114"/>
      <c r="GK626" s="114"/>
      <c r="GL626" s="114"/>
      <c r="GM626" s="114"/>
      <c r="GN626" s="114"/>
      <c r="GO626" s="114"/>
      <c r="GP626" s="114"/>
      <c r="GQ626" s="114"/>
      <c r="GR626" s="114"/>
      <c r="GS626" s="114"/>
      <c r="GT626" s="114"/>
      <c r="GU626" s="114"/>
      <c r="GV626" s="114"/>
      <c r="GW626" s="114"/>
      <c r="GX626" s="114"/>
      <c r="GY626" s="114"/>
      <c r="GZ626" s="114"/>
      <c r="HA626" s="114"/>
      <c r="HB626" s="114"/>
      <c r="HC626" s="114"/>
      <c r="HD626" s="114"/>
      <c r="HE626" s="114"/>
      <c r="HF626" s="114"/>
      <c r="HG626" s="114"/>
      <c r="HH626" s="114"/>
      <c r="HI626" s="114"/>
      <c r="HJ626" s="114"/>
      <c r="HK626" s="114"/>
      <c r="HL626" s="114"/>
      <c r="HM626" s="114"/>
      <c r="HN626" s="114"/>
      <c r="HO626" s="114"/>
      <c r="HP626" s="114"/>
      <c r="HQ626" s="114"/>
      <c r="HR626" s="114"/>
      <c r="HS626" s="114"/>
      <c r="HT626" s="114"/>
      <c r="HU626" s="114"/>
      <c r="HV626" s="114"/>
      <c r="HW626" s="114"/>
      <c r="HX626" s="114"/>
      <c r="HY626" s="114"/>
      <c r="HZ626" s="114"/>
      <c r="IA626" s="114"/>
      <c r="IB626" s="114"/>
      <c r="IC626" s="114"/>
      <c r="ID626" s="114"/>
      <c r="IE626" s="114"/>
      <c r="IF626" s="114"/>
      <c r="IG626" s="114"/>
      <c r="IH626" s="114"/>
      <c r="II626" s="114"/>
      <c r="IJ626" s="114"/>
      <c r="IK626" s="114"/>
      <c r="IL626" s="114"/>
      <c r="IM626" s="114"/>
      <c r="IN626" s="114"/>
      <c r="IO626" s="114"/>
      <c r="IP626" s="114"/>
      <c r="IQ626" s="114"/>
      <c r="IR626" s="114"/>
      <c r="IS626" s="114"/>
      <c r="IT626" s="114"/>
      <c r="IU626" s="114"/>
      <c r="IV626" s="114"/>
      <c r="IW626" s="114"/>
      <c r="IX626" s="114"/>
      <c r="IY626" s="114"/>
      <c r="IZ626" s="114"/>
      <c r="JA626" s="114"/>
      <c r="JB626" s="114"/>
      <c r="JC626" s="114"/>
      <c r="JD626" s="114"/>
      <c r="JE626" s="114"/>
      <c r="JF626" s="114"/>
      <c r="JG626" s="114"/>
      <c r="JH626" s="114"/>
      <c r="JI626" s="114"/>
      <c r="JJ626" s="114"/>
      <c r="JK626" s="114"/>
      <c r="JL626" s="114"/>
      <c r="JM626" s="114"/>
      <c r="JN626" s="114"/>
      <c r="JO626" s="114"/>
      <c r="JP626" s="114"/>
      <c r="JQ626" s="114"/>
      <c r="JR626" s="114"/>
      <c r="JS626" s="114"/>
      <c r="JT626" s="114"/>
      <c r="JU626" s="114"/>
      <c r="JV626" s="114"/>
      <c r="JW626" s="114"/>
      <c r="JX626" s="114"/>
      <c r="JY626" s="114"/>
      <c r="JZ626" s="114"/>
      <c r="KA626" s="114"/>
      <c r="KB626" s="114"/>
      <c r="KC626" s="114"/>
      <c r="KD626" s="114"/>
      <c r="KE626" s="114"/>
      <c r="KF626" s="114"/>
      <c r="KG626" s="114"/>
      <c r="KH626" s="114"/>
      <c r="KI626" s="114"/>
      <c r="KJ626" s="114"/>
      <c r="KK626" s="114"/>
      <c r="KL626" s="114"/>
      <c r="KM626" s="114"/>
      <c r="KN626" s="114"/>
      <c r="KO626" s="114"/>
      <c r="KP626" s="114"/>
      <c r="KQ626" s="114"/>
      <c r="KR626" s="114"/>
      <c r="KS626" s="114"/>
      <c r="KT626" s="114"/>
      <c r="KU626" s="114"/>
      <c r="KV626" s="114"/>
      <c r="KW626" s="114"/>
      <c r="KX626" s="114"/>
      <c r="KY626" s="114"/>
      <c r="KZ626" s="114"/>
      <c r="LA626" s="114"/>
      <c r="LB626" s="114"/>
      <c r="LC626" s="114"/>
    </row>
    <row r="627" spans="1:315" s="139" customFormat="1" ht="25" customHeight="1">
      <c r="A627" s="137"/>
      <c r="B627" s="170"/>
      <c r="C627" s="171"/>
      <c r="D627" s="172"/>
      <c r="E627" s="173"/>
      <c r="F627" s="173"/>
      <c r="G627" s="173"/>
      <c r="H627" s="174"/>
      <c r="I627" s="137"/>
      <c r="J627" s="175" t="str">
        <f t="shared" si="22"/>
        <v/>
      </c>
      <c r="K627" s="176"/>
      <c r="L627" s="177" t="str">
        <f t="shared" si="23"/>
        <v/>
      </c>
      <c r="M627" s="176"/>
      <c r="N627" s="177" t="str">
        <f t="shared" si="24"/>
        <v/>
      </c>
      <c r="O627" s="176"/>
      <c r="P627" s="177" t="str">
        <f t="shared" si="25"/>
        <v/>
      </c>
      <c r="Q627" s="178"/>
      <c r="R627" s="137"/>
      <c r="S627" s="175" t="str">
        <f t="shared" si="26"/>
        <v/>
      </c>
      <c r="T627" s="176"/>
      <c r="U627" s="177" t="str">
        <f t="shared" si="27"/>
        <v/>
      </c>
      <c r="V627" s="176"/>
      <c r="W627" s="177" t="str">
        <f t="shared" si="28"/>
        <v/>
      </c>
      <c r="X627" s="176"/>
      <c r="Y627" s="179" t="str">
        <f t="shared" si="29"/>
        <v/>
      </c>
      <c r="Z627" s="180"/>
      <c r="AA627" s="137"/>
      <c r="AB627" s="181"/>
      <c r="AC627" s="182" t="str">
        <f t="shared" si="20"/>
        <v/>
      </c>
      <c r="AD627" s="183" t="str">
        <f t="shared" si="21"/>
        <v/>
      </c>
      <c r="AE627" s="184"/>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c r="BG627" s="137"/>
      <c r="BH627" s="137"/>
      <c r="BI627" s="137"/>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CH627" s="114"/>
      <c r="CI627" s="114"/>
      <c r="CJ627" s="114"/>
      <c r="CK627" s="114"/>
      <c r="CL627" s="114"/>
      <c r="CM627" s="114"/>
      <c r="CN627" s="114"/>
      <c r="CO627" s="114"/>
      <c r="CP627" s="114"/>
      <c r="CQ627" s="114"/>
      <c r="CR627" s="114"/>
      <c r="CS627" s="114"/>
      <c r="CT627" s="114"/>
      <c r="CU627" s="114"/>
      <c r="CV627" s="114"/>
      <c r="CW627" s="114"/>
      <c r="CX627" s="114"/>
      <c r="CY627" s="114"/>
      <c r="CZ627" s="114"/>
      <c r="DA627" s="114"/>
      <c r="DB627" s="114"/>
      <c r="DC627" s="114"/>
      <c r="DD627" s="114"/>
      <c r="DE627" s="114"/>
      <c r="DF627" s="114"/>
      <c r="DG627" s="114"/>
      <c r="DH627" s="114"/>
      <c r="DI627" s="114"/>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14"/>
      <c r="EH627" s="114"/>
      <c r="EI627" s="114"/>
      <c r="EJ627" s="114"/>
      <c r="EK627" s="114"/>
      <c r="EL627" s="114"/>
      <c r="EM627" s="114"/>
      <c r="EN627" s="114"/>
      <c r="EO627" s="114"/>
      <c r="EP627" s="114"/>
      <c r="EQ627" s="114"/>
      <c r="ER627" s="114"/>
      <c r="ES627" s="114"/>
      <c r="ET627" s="114"/>
      <c r="EU627" s="114"/>
      <c r="EV627" s="114"/>
      <c r="EW627" s="114"/>
      <c r="EX627" s="114"/>
      <c r="EY627" s="114"/>
      <c r="EZ627" s="114"/>
      <c r="FA627" s="114"/>
      <c r="FB627" s="114"/>
      <c r="FC627" s="114"/>
      <c r="FD627" s="114"/>
      <c r="FE627" s="114"/>
      <c r="FF627" s="114"/>
      <c r="FG627" s="114"/>
      <c r="FH627" s="114"/>
      <c r="FI627" s="114"/>
      <c r="FJ627" s="114"/>
      <c r="FK627" s="114"/>
      <c r="FL627" s="114"/>
      <c r="FM627" s="114"/>
      <c r="FN627" s="114"/>
      <c r="FO627" s="114"/>
      <c r="FP627" s="114"/>
      <c r="FQ627" s="114"/>
      <c r="FR627" s="114"/>
      <c r="FS627" s="114"/>
      <c r="FT627" s="114"/>
      <c r="FU627" s="114"/>
      <c r="FV627" s="114"/>
      <c r="FW627" s="114"/>
      <c r="FX627" s="114"/>
      <c r="FY627" s="114"/>
      <c r="FZ627" s="114"/>
      <c r="GA627" s="114"/>
      <c r="GB627" s="114"/>
      <c r="GC627" s="114"/>
      <c r="GD627" s="114"/>
      <c r="GE627" s="114"/>
      <c r="GF627" s="114"/>
      <c r="GG627" s="114"/>
      <c r="GH627" s="114"/>
      <c r="GI627" s="114"/>
      <c r="GJ627" s="114"/>
      <c r="GK627" s="114"/>
      <c r="GL627" s="114"/>
      <c r="GM627" s="114"/>
      <c r="GN627" s="114"/>
      <c r="GO627" s="114"/>
      <c r="GP627" s="114"/>
      <c r="GQ627" s="114"/>
      <c r="GR627" s="114"/>
      <c r="GS627" s="114"/>
      <c r="GT627" s="114"/>
      <c r="GU627" s="114"/>
      <c r="GV627" s="114"/>
      <c r="GW627" s="114"/>
      <c r="GX627" s="114"/>
      <c r="GY627" s="114"/>
      <c r="GZ627" s="114"/>
      <c r="HA627" s="114"/>
      <c r="HB627" s="114"/>
      <c r="HC627" s="114"/>
      <c r="HD627" s="114"/>
      <c r="HE627" s="114"/>
      <c r="HF627" s="114"/>
      <c r="HG627" s="114"/>
      <c r="HH627" s="114"/>
      <c r="HI627" s="114"/>
      <c r="HJ627" s="114"/>
      <c r="HK627" s="114"/>
      <c r="HL627" s="114"/>
      <c r="HM627" s="114"/>
      <c r="HN627" s="114"/>
      <c r="HO627" s="114"/>
      <c r="HP627" s="114"/>
      <c r="HQ627" s="114"/>
      <c r="HR627" s="114"/>
      <c r="HS627" s="114"/>
      <c r="HT627" s="114"/>
      <c r="HU627" s="114"/>
      <c r="HV627" s="114"/>
      <c r="HW627" s="114"/>
      <c r="HX627" s="114"/>
      <c r="HY627" s="114"/>
      <c r="HZ627" s="114"/>
      <c r="IA627" s="114"/>
      <c r="IB627" s="114"/>
      <c r="IC627" s="114"/>
      <c r="ID627" s="114"/>
      <c r="IE627" s="114"/>
      <c r="IF627" s="114"/>
      <c r="IG627" s="114"/>
      <c r="IH627" s="114"/>
      <c r="II627" s="114"/>
      <c r="IJ627" s="114"/>
      <c r="IK627" s="114"/>
      <c r="IL627" s="114"/>
      <c r="IM627" s="114"/>
      <c r="IN627" s="114"/>
      <c r="IO627" s="114"/>
      <c r="IP627" s="114"/>
      <c r="IQ627" s="114"/>
      <c r="IR627" s="114"/>
      <c r="IS627" s="114"/>
      <c r="IT627" s="114"/>
      <c r="IU627" s="114"/>
      <c r="IV627" s="114"/>
      <c r="IW627" s="114"/>
      <c r="IX627" s="114"/>
      <c r="IY627" s="114"/>
      <c r="IZ627" s="114"/>
      <c r="JA627" s="114"/>
      <c r="JB627" s="114"/>
      <c r="JC627" s="114"/>
      <c r="JD627" s="114"/>
      <c r="JE627" s="114"/>
      <c r="JF627" s="114"/>
      <c r="JG627" s="114"/>
      <c r="JH627" s="114"/>
      <c r="JI627" s="114"/>
      <c r="JJ627" s="114"/>
      <c r="JK627" s="114"/>
      <c r="JL627" s="114"/>
      <c r="JM627" s="114"/>
      <c r="JN627" s="114"/>
      <c r="JO627" s="114"/>
      <c r="JP627" s="114"/>
      <c r="JQ627" s="114"/>
      <c r="JR627" s="114"/>
      <c r="JS627" s="114"/>
      <c r="JT627" s="114"/>
      <c r="JU627" s="114"/>
      <c r="JV627" s="114"/>
      <c r="JW627" s="114"/>
      <c r="JX627" s="114"/>
      <c r="JY627" s="114"/>
      <c r="JZ627" s="114"/>
      <c r="KA627" s="114"/>
      <c r="KB627" s="114"/>
      <c r="KC627" s="114"/>
      <c r="KD627" s="114"/>
      <c r="KE627" s="114"/>
      <c r="KF627" s="114"/>
      <c r="KG627" s="114"/>
      <c r="KH627" s="114"/>
      <c r="KI627" s="114"/>
      <c r="KJ627" s="114"/>
      <c r="KK627" s="114"/>
      <c r="KL627" s="114"/>
      <c r="KM627" s="114"/>
      <c r="KN627" s="114"/>
      <c r="KO627" s="114"/>
      <c r="KP627" s="114"/>
      <c r="KQ627" s="114"/>
      <c r="KR627" s="114"/>
      <c r="KS627" s="114"/>
      <c r="KT627" s="114"/>
      <c r="KU627" s="114"/>
      <c r="KV627" s="114"/>
      <c r="KW627" s="114"/>
      <c r="KX627" s="114"/>
      <c r="KY627" s="114"/>
      <c r="KZ627" s="114"/>
      <c r="LA627" s="114"/>
      <c r="LB627" s="114"/>
      <c r="LC627" s="114"/>
    </row>
    <row r="628" spans="1:315" s="139" customFormat="1" ht="25" customHeight="1">
      <c r="A628" s="137"/>
      <c r="B628" s="170"/>
      <c r="C628" s="171"/>
      <c r="D628" s="172"/>
      <c r="E628" s="173"/>
      <c r="F628" s="173"/>
      <c r="G628" s="173"/>
      <c r="H628" s="174"/>
      <c r="I628" s="137"/>
      <c r="J628" s="175" t="str">
        <f t="shared" si="22"/>
        <v/>
      </c>
      <c r="K628" s="176"/>
      <c r="L628" s="177" t="str">
        <f t="shared" si="23"/>
        <v/>
      </c>
      <c r="M628" s="176"/>
      <c r="N628" s="177" t="str">
        <f t="shared" si="24"/>
        <v/>
      </c>
      <c r="O628" s="176"/>
      <c r="P628" s="177" t="str">
        <f t="shared" si="25"/>
        <v/>
      </c>
      <c r="Q628" s="178"/>
      <c r="R628" s="137"/>
      <c r="S628" s="175" t="str">
        <f t="shared" si="26"/>
        <v/>
      </c>
      <c r="T628" s="176"/>
      <c r="U628" s="177" t="str">
        <f t="shared" si="27"/>
        <v/>
      </c>
      <c r="V628" s="176"/>
      <c r="W628" s="177" t="str">
        <f t="shared" si="28"/>
        <v/>
      </c>
      <c r="X628" s="176"/>
      <c r="Y628" s="179" t="str">
        <f t="shared" si="29"/>
        <v/>
      </c>
      <c r="Z628" s="180"/>
      <c r="AA628" s="137"/>
      <c r="AB628" s="181"/>
      <c r="AC628" s="182" t="str">
        <f t="shared" si="20"/>
        <v/>
      </c>
      <c r="AD628" s="183" t="str">
        <f t="shared" si="21"/>
        <v/>
      </c>
      <c r="AE628" s="184"/>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7"/>
      <c r="BE628" s="137"/>
      <c r="BF628" s="137"/>
      <c r="BG628" s="137"/>
      <c r="BH628" s="137"/>
      <c r="BI628" s="137"/>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CH628" s="114"/>
      <c r="CI628" s="114"/>
      <c r="CJ628" s="114"/>
      <c r="CK628" s="114"/>
      <c r="CL628" s="114"/>
      <c r="CM628" s="114"/>
      <c r="CN628" s="114"/>
      <c r="CO628" s="114"/>
      <c r="CP628" s="114"/>
      <c r="CQ628" s="114"/>
      <c r="CR628" s="114"/>
      <c r="CS628" s="114"/>
      <c r="CT628" s="114"/>
      <c r="CU628" s="114"/>
      <c r="CV628" s="114"/>
      <c r="CW628" s="114"/>
      <c r="CX628" s="114"/>
      <c r="CY628" s="114"/>
      <c r="CZ628" s="114"/>
      <c r="DA628" s="114"/>
      <c r="DB628" s="114"/>
      <c r="DC628" s="114"/>
      <c r="DD628" s="114"/>
      <c r="DE628" s="114"/>
      <c r="DF628" s="114"/>
      <c r="DG628" s="114"/>
      <c r="DH628" s="114"/>
      <c r="DI628" s="114"/>
      <c r="DJ628" s="114"/>
      <c r="DK628" s="114"/>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14"/>
      <c r="EH628" s="114"/>
      <c r="EI628" s="114"/>
      <c r="EJ628" s="114"/>
      <c r="EK628" s="114"/>
      <c r="EL628" s="114"/>
      <c r="EM628" s="114"/>
      <c r="EN628" s="114"/>
      <c r="EO628" s="114"/>
      <c r="EP628" s="114"/>
      <c r="EQ628" s="114"/>
      <c r="ER628" s="114"/>
      <c r="ES628" s="114"/>
      <c r="ET628" s="114"/>
      <c r="EU628" s="114"/>
      <c r="EV628" s="114"/>
      <c r="EW628" s="114"/>
      <c r="EX628" s="114"/>
      <c r="EY628" s="114"/>
      <c r="EZ628" s="114"/>
      <c r="FA628" s="114"/>
      <c r="FB628" s="114"/>
      <c r="FC628" s="114"/>
      <c r="FD628" s="114"/>
      <c r="FE628" s="114"/>
      <c r="FF628" s="114"/>
      <c r="FG628" s="114"/>
      <c r="FH628" s="114"/>
      <c r="FI628" s="114"/>
      <c r="FJ628" s="114"/>
      <c r="FK628" s="114"/>
      <c r="FL628" s="114"/>
      <c r="FM628" s="114"/>
      <c r="FN628" s="114"/>
      <c r="FO628" s="114"/>
      <c r="FP628" s="114"/>
      <c r="FQ628" s="114"/>
      <c r="FR628" s="114"/>
      <c r="FS628" s="114"/>
      <c r="FT628" s="114"/>
      <c r="FU628" s="114"/>
      <c r="FV628" s="114"/>
      <c r="FW628" s="114"/>
      <c r="FX628" s="114"/>
      <c r="FY628" s="114"/>
      <c r="FZ628" s="114"/>
      <c r="GA628" s="114"/>
      <c r="GB628" s="114"/>
      <c r="GC628" s="114"/>
      <c r="GD628" s="114"/>
      <c r="GE628" s="114"/>
      <c r="GF628" s="114"/>
      <c r="GG628" s="114"/>
      <c r="GH628" s="114"/>
      <c r="GI628" s="114"/>
      <c r="GJ628" s="114"/>
      <c r="GK628" s="114"/>
      <c r="GL628" s="114"/>
      <c r="GM628" s="114"/>
      <c r="GN628" s="114"/>
      <c r="GO628" s="114"/>
      <c r="GP628" s="114"/>
      <c r="GQ628" s="114"/>
      <c r="GR628" s="114"/>
      <c r="GS628" s="114"/>
      <c r="GT628" s="114"/>
      <c r="GU628" s="114"/>
      <c r="GV628" s="114"/>
      <c r="GW628" s="114"/>
      <c r="GX628" s="114"/>
      <c r="GY628" s="114"/>
      <c r="GZ628" s="114"/>
      <c r="HA628" s="114"/>
      <c r="HB628" s="114"/>
      <c r="HC628" s="114"/>
      <c r="HD628" s="114"/>
      <c r="HE628" s="114"/>
      <c r="HF628" s="114"/>
      <c r="HG628" s="114"/>
      <c r="HH628" s="114"/>
      <c r="HI628" s="114"/>
      <c r="HJ628" s="114"/>
      <c r="HK628" s="114"/>
      <c r="HL628" s="114"/>
      <c r="HM628" s="114"/>
      <c r="HN628" s="114"/>
      <c r="HO628" s="114"/>
      <c r="HP628" s="114"/>
      <c r="HQ628" s="114"/>
      <c r="HR628" s="114"/>
      <c r="HS628" s="114"/>
      <c r="HT628" s="114"/>
      <c r="HU628" s="114"/>
      <c r="HV628" s="114"/>
      <c r="HW628" s="114"/>
      <c r="HX628" s="114"/>
      <c r="HY628" s="114"/>
      <c r="HZ628" s="114"/>
      <c r="IA628" s="114"/>
      <c r="IB628" s="114"/>
      <c r="IC628" s="114"/>
      <c r="ID628" s="114"/>
      <c r="IE628" s="114"/>
      <c r="IF628" s="114"/>
      <c r="IG628" s="114"/>
      <c r="IH628" s="114"/>
      <c r="II628" s="114"/>
      <c r="IJ628" s="114"/>
      <c r="IK628" s="114"/>
      <c r="IL628" s="114"/>
      <c r="IM628" s="114"/>
      <c r="IN628" s="114"/>
      <c r="IO628" s="114"/>
      <c r="IP628" s="114"/>
      <c r="IQ628" s="114"/>
      <c r="IR628" s="114"/>
      <c r="IS628" s="114"/>
      <c r="IT628" s="114"/>
      <c r="IU628" s="114"/>
      <c r="IV628" s="114"/>
      <c r="IW628" s="114"/>
      <c r="IX628" s="114"/>
      <c r="IY628" s="114"/>
      <c r="IZ628" s="114"/>
      <c r="JA628" s="114"/>
      <c r="JB628" s="114"/>
      <c r="JC628" s="114"/>
      <c r="JD628" s="114"/>
      <c r="JE628" s="114"/>
      <c r="JF628" s="114"/>
      <c r="JG628" s="114"/>
      <c r="JH628" s="114"/>
      <c r="JI628" s="114"/>
      <c r="JJ628" s="114"/>
      <c r="JK628" s="114"/>
      <c r="JL628" s="114"/>
      <c r="JM628" s="114"/>
      <c r="JN628" s="114"/>
      <c r="JO628" s="114"/>
      <c r="JP628" s="114"/>
      <c r="JQ628" s="114"/>
      <c r="JR628" s="114"/>
      <c r="JS628" s="114"/>
      <c r="JT628" s="114"/>
      <c r="JU628" s="114"/>
      <c r="JV628" s="114"/>
      <c r="JW628" s="114"/>
      <c r="JX628" s="114"/>
      <c r="JY628" s="114"/>
      <c r="JZ628" s="114"/>
      <c r="KA628" s="114"/>
      <c r="KB628" s="114"/>
      <c r="KC628" s="114"/>
      <c r="KD628" s="114"/>
      <c r="KE628" s="114"/>
      <c r="KF628" s="114"/>
      <c r="KG628" s="114"/>
      <c r="KH628" s="114"/>
      <c r="KI628" s="114"/>
      <c r="KJ628" s="114"/>
      <c r="KK628" s="114"/>
      <c r="KL628" s="114"/>
      <c r="KM628" s="114"/>
      <c r="KN628" s="114"/>
      <c r="KO628" s="114"/>
      <c r="KP628" s="114"/>
      <c r="KQ628" s="114"/>
      <c r="KR628" s="114"/>
      <c r="KS628" s="114"/>
      <c r="KT628" s="114"/>
      <c r="KU628" s="114"/>
      <c r="KV628" s="114"/>
      <c r="KW628" s="114"/>
      <c r="KX628" s="114"/>
      <c r="KY628" s="114"/>
      <c r="KZ628" s="114"/>
      <c r="LA628" s="114"/>
      <c r="LB628" s="114"/>
      <c r="LC628" s="114"/>
    </row>
    <row r="629" spans="1:315" s="139" customFormat="1" ht="25" customHeight="1">
      <c r="A629" s="137"/>
      <c r="B629" s="170"/>
      <c r="C629" s="171"/>
      <c r="D629" s="172"/>
      <c r="E629" s="173"/>
      <c r="F629" s="173"/>
      <c r="G629" s="173"/>
      <c r="H629" s="174"/>
      <c r="I629" s="137"/>
      <c r="J629" s="175" t="str">
        <f t="shared" si="22"/>
        <v/>
      </c>
      <c r="K629" s="176"/>
      <c r="L629" s="177" t="str">
        <f t="shared" si="23"/>
        <v/>
      </c>
      <c r="M629" s="176"/>
      <c r="N629" s="177" t="str">
        <f t="shared" si="24"/>
        <v/>
      </c>
      <c r="O629" s="176"/>
      <c r="P629" s="177" t="str">
        <f t="shared" si="25"/>
        <v/>
      </c>
      <c r="Q629" s="178"/>
      <c r="R629" s="137"/>
      <c r="S629" s="175" t="str">
        <f t="shared" si="26"/>
        <v/>
      </c>
      <c r="T629" s="176"/>
      <c r="U629" s="177" t="str">
        <f t="shared" si="27"/>
        <v/>
      </c>
      <c r="V629" s="176"/>
      <c r="W629" s="177" t="str">
        <f t="shared" si="28"/>
        <v/>
      </c>
      <c r="X629" s="176"/>
      <c r="Y629" s="179" t="str">
        <f t="shared" si="29"/>
        <v/>
      </c>
      <c r="Z629" s="180"/>
      <c r="AA629" s="137"/>
      <c r="AB629" s="181"/>
      <c r="AC629" s="182" t="str">
        <f t="shared" si="20"/>
        <v/>
      </c>
      <c r="AD629" s="183" t="str">
        <f t="shared" si="21"/>
        <v/>
      </c>
      <c r="AE629" s="184"/>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7"/>
      <c r="BE629" s="137"/>
      <c r="BF629" s="137"/>
      <c r="BG629" s="137"/>
      <c r="BH629" s="137"/>
      <c r="BI629" s="137"/>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CH629" s="114"/>
      <c r="CI629" s="114"/>
      <c r="CJ629" s="114"/>
      <c r="CK629" s="114"/>
      <c r="CL629" s="114"/>
      <c r="CM629" s="114"/>
      <c r="CN629" s="114"/>
      <c r="CO629" s="114"/>
      <c r="CP629" s="114"/>
      <c r="CQ629" s="114"/>
      <c r="CR629" s="114"/>
      <c r="CS629" s="114"/>
      <c r="CT629" s="114"/>
      <c r="CU629" s="114"/>
      <c r="CV629" s="114"/>
      <c r="CW629" s="114"/>
      <c r="CX629" s="114"/>
      <c r="CY629" s="114"/>
      <c r="CZ629" s="114"/>
      <c r="DA629" s="114"/>
      <c r="DB629" s="114"/>
      <c r="DC629" s="114"/>
      <c r="DD629" s="114"/>
      <c r="DE629" s="114"/>
      <c r="DF629" s="114"/>
      <c r="DG629" s="114"/>
      <c r="DH629" s="114"/>
      <c r="DI629" s="114"/>
      <c r="DJ629" s="114"/>
      <c r="DK629" s="114"/>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14"/>
      <c r="EH629" s="114"/>
      <c r="EI629" s="114"/>
      <c r="EJ629" s="114"/>
      <c r="EK629" s="114"/>
      <c r="EL629" s="114"/>
      <c r="EM629" s="114"/>
      <c r="EN629" s="114"/>
      <c r="EO629" s="114"/>
      <c r="EP629" s="114"/>
      <c r="EQ629" s="114"/>
      <c r="ER629" s="114"/>
      <c r="ES629" s="114"/>
      <c r="ET629" s="114"/>
      <c r="EU629" s="114"/>
      <c r="EV629" s="114"/>
      <c r="EW629" s="114"/>
      <c r="EX629" s="114"/>
      <c r="EY629" s="114"/>
      <c r="EZ629" s="114"/>
      <c r="FA629" s="114"/>
      <c r="FB629" s="114"/>
      <c r="FC629" s="114"/>
      <c r="FD629" s="114"/>
      <c r="FE629" s="114"/>
      <c r="FF629" s="114"/>
      <c r="FG629" s="114"/>
      <c r="FH629" s="114"/>
      <c r="FI629" s="114"/>
      <c r="FJ629" s="114"/>
      <c r="FK629" s="114"/>
      <c r="FL629" s="114"/>
      <c r="FM629" s="114"/>
      <c r="FN629" s="114"/>
      <c r="FO629" s="114"/>
      <c r="FP629" s="114"/>
      <c r="FQ629" s="114"/>
      <c r="FR629" s="114"/>
      <c r="FS629" s="114"/>
      <c r="FT629" s="114"/>
      <c r="FU629" s="114"/>
      <c r="FV629" s="114"/>
      <c r="FW629" s="114"/>
      <c r="FX629" s="114"/>
      <c r="FY629" s="114"/>
      <c r="FZ629" s="114"/>
      <c r="GA629" s="114"/>
      <c r="GB629" s="114"/>
      <c r="GC629" s="114"/>
      <c r="GD629" s="114"/>
      <c r="GE629" s="114"/>
      <c r="GF629" s="114"/>
      <c r="GG629" s="114"/>
      <c r="GH629" s="114"/>
      <c r="GI629" s="114"/>
      <c r="GJ629" s="114"/>
      <c r="GK629" s="114"/>
      <c r="GL629" s="114"/>
      <c r="GM629" s="114"/>
      <c r="GN629" s="114"/>
      <c r="GO629" s="114"/>
      <c r="GP629" s="114"/>
      <c r="GQ629" s="114"/>
      <c r="GR629" s="114"/>
      <c r="GS629" s="114"/>
      <c r="GT629" s="114"/>
      <c r="GU629" s="114"/>
      <c r="GV629" s="114"/>
      <c r="GW629" s="114"/>
      <c r="GX629" s="114"/>
      <c r="GY629" s="114"/>
      <c r="GZ629" s="114"/>
      <c r="HA629" s="114"/>
      <c r="HB629" s="114"/>
      <c r="HC629" s="114"/>
      <c r="HD629" s="114"/>
      <c r="HE629" s="114"/>
      <c r="HF629" s="114"/>
      <c r="HG629" s="114"/>
      <c r="HH629" s="114"/>
      <c r="HI629" s="114"/>
      <c r="HJ629" s="114"/>
      <c r="HK629" s="114"/>
      <c r="HL629" s="114"/>
      <c r="HM629" s="114"/>
      <c r="HN629" s="114"/>
      <c r="HO629" s="114"/>
      <c r="HP629" s="114"/>
      <c r="HQ629" s="114"/>
      <c r="HR629" s="114"/>
      <c r="HS629" s="114"/>
      <c r="HT629" s="114"/>
      <c r="HU629" s="114"/>
      <c r="HV629" s="114"/>
      <c r="HW629" s="114"/>
      <c r="HX629" s="114"/>
      <c r="HY629" s="114"/>
      <c r="HZ629" s="114"/>
      <c r="IA629" s="114"/>
      <c r="IB629" s="114"/>
      <c r="IC629" s="114"/>
      <c r="ID629" s="114"/>
      <c r="IE629" s="114"/>
      <c r="IF629" s="114"/>
      <c r="IG629" s="114"/>
      <c r="IH629" s="114"/>
      <c r="II629" s="114"/>
      <c r="IJ629" s="114"/>
      <c r="IK629" s="114"/>
      <c r="IL629" s="114"/>
      <c r="IM629" s="114"/>
      <c r="IN629" s="114"/>
      <c r="IO629" s="114"/>
      <c r="IP629" s="114"/>
      <c r="IQ629" s="114"/>
      <c r="IR629" s="114"/>
      <c r="IS629" s="114"/>
      <c r="IT629" s="114"/>
      <c r="IU629" s="114"/>
      <c r="IV629" s="114"/>
      <c r="IW629" s="114"/>
      <c r="IX629" s="114"/>
      <c r="IY629" s="114"/>
      <c r="IZ629" s="114"/>
      <c r="JA629" s="114"/>
      <c r="JB629" s="114"/>
      <c r="JC629" s="114"/>
      <c r="JD629" s="114"/>
      <c r="JE629" s="114"/>
      <c r="JF629" s="114"/>
      <c r="JG629" s="114"/>
      <c r="JH629" s="114"/>
      <c r="JI629" s="114"/>
      <c r="JJ629" s="114"/>
      <c r="JK629" s="114"/>
      <c r="JL629" s="114"/>
      <c r="JM629" s="114"/>
      <c r="JN629" s="114"/>
      <c r="JO629" s="114"/>
      <c r="JP629" s="114"/>
      <c r="JQ629" s="114"/>
      <c r="JR629" s="114"/>
      <c r="JS629" s="114"/>
      <c r="JT629" s="114"/>
      <c r="JU629" s="114"/>
      <c r="JV629" s="114"/>
      <c r="JW629" s="114"/>
      <c r="JX629" s="114"/>
      <c r="JY629" s="114"/>
      <c r="JZ629" s="114"/>
      <c r="KA629" s="114"/>
      <c r="KB629" s="114"/>
      <c r="KC629" s="114"/>
      <c r="KD629" s="114"/>
      <c r="KE629" s="114"/>
      <c r="KF629" s="114"/>
      <c r="KG629" s="114"/>
      <c r="KH629" s="114"/>
      <c r="KI629" s="114"/>
      <c r="KJ629" s="114"/>
      <c r="KK629" s="114"/>
      <c r="KL629" s="114"/>
      <c r="KM629" s="114"/>
      <c r="KN629" s="114"/>
      <c r="KO629" s="114"/>
      <c r="KP629" s="114"/>
      <c r="KQ629" s="114"/>
      <c r="KR629" s="114"/>
      <c r="KS629" s="114"/>
      <c r="KT629" s="114"/>
      <c r="KU629" s="114"/>
      <c r="KV629" s="114"/>
      <c r="KW629" s="114"/>
      <c r="KX629" s="114"/>
      <c r="KY629" s="114"/>
      <c r="KZ629" s="114"/>
      <c r="LA629" s="114"/>
      <c r="LB629" s="114"/>
      <c r="LC629" s="114"/>
    </row>
    <row r="630" spans="1:315" s="139" customFormat="1" ht="25" customHeight="1">
      <c r="A630" s="137"/>
      <c r="B630" s="170"/>
      <c r="C630" s="171"/>
      <c r="D630" s="172"/>
      <c r="E630" s="173"/>
      <c r="F630" s="173"/>
      <c r="G630" s="173"/>
      <c r="H630" s="174"/>
      <c r="I630" s="137"/>
      <c r="J630" s="175" t="str">
        <f t="shared" si="22"/>
        <v/>
      </c>
      <c r="K630" s="176"/>
      <c r="L630" s="177" t="str">
        <f t="shared" si="23"/>
        <v/>
      </c>
      <c r="M630" s="176"/>
      <c r="N630" s="177" t="str">
        <f t="shared" si="24"/>
        <v/>
      </c>
      <c r="O630" s="176"/>
      <c r="P630" s="177" t="str">
        <f t="shared" si="25"/>
        <v/>
      </c>
      <c r="Q630" s="178"/>
      <c r="R630" s="137"/>
      <c r="S630" s="175" t="str">
        <f t="shared" si="26"/>
        <v/>
      </c>
      <c r="T630" s="176"/>
      <c r="U630" s="177" t="str">
        <f t="shared" si="27"/>
        <v/>
      </c>
      <c r="V630" s="176"/>
      <c r="W630" s="177" t="str">
        <f t="shared" si="28"/>
        <v/>
      </c>
      <c r="X630" s="176"/>
      <c r="Y630" s="179" t="str">
        <f t="shared" si="29"/>
        <v/>
      </c>
      <c r="Z630" s="180"/>
      <c r="AA630" s="137"/>
      <c r="AB630" s="181"/>
      <c r="AC630" s="182" t="str">
        <f t="shared" si="20"/>
        <v/>
      </c>
      <c r="AD630" s="183" t="str">
        <f t="shared" si="21"/>
        <v/>
      </c>
      <c r="AE630" s="184"/>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7"/>
      <c r="BE630" s="137"/>
      <c r="BF630" s="137"/>
      <c r="BG630" s="137"/>
      <c r="BH630" s="137"/>
      <c r="BI630" s="137"/>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CH630" s="114"/>
      <c r="CI630" s="114"/>
      <c r="CJ630" s="114"/>
      <c r="CK630" s="114"/>
      <c r="CL630" s="114"/>
      <c r="CM630" s="114"/>
      <c r="CN630" s="114"/>
      <c r="CO630" s="114"/>
      <c r="CP630" s="114"/>
      <c r="CQ630" s="114"/>
      <c r="CR630" s="114"/>
      <c r="CS630" s="114"/>
      <c r="CT630" s="114"/>
      <c r="CU630" s="114"/>
      <c r="CV630" s="114"/>
      <c r="CW630" s="114"/>
      <c r="CX630" s="114"/>
      <c r="CY630" s="114"/>
      <c r="CZ630" s="114"/>
      <c r="DA630" s="114"/>
      <c r="DB630" s="114"/>
      <c r="DC630" s="114"/>
      <c r="DD630" s="114"/>
      <c r="DE630" s="114"/>
      <c r="DF630" s="114"/>
      <c r="DG630" s="114"/>
      <c r="DH630" s="114"/>
      <c r="DI630" s="114"/>
      <c r="DJ630" s="114"/>
      <c r="DK630" s="114"/>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14"/>
      <c r="EH630" s="114"/>
      <c r="EI630" s="114"/>
      <c r="EJ630" s="114"/>
      <c r="EK630" s="114"/>
      <c r="EL630" s="114"/>
      <c r="EM630" s="114"/>
      <c r="EN630" s="114"/>
      <c r="EO630" s="114"/>
      <c r="EP630" s="114"/>
      <c r="EQ630" s="114"/>
      <c r="ER630" s="114"/>
      <c r="ES630" s="114"/>
      <c r="ET630" s="114"/>
      <c r="EU630" s="114"/>
      <c r="EV630" s="114"/>
      <c r="EW630" s="114"/>
      <c r="EX630" s="114"/>
      <c r="EY630" s="114"/>
      <c r="EZ630" s="114"/>
      <c r="FA630" s="114"/>
      <c r="FB630" s="114"/>
      <c r="FC630" s="114"/>
      <c r="FD630" s="114"/>
      <c r="FE630" s="114"/>
      <c r="FF630" s="114"/>
      <c r="FG630" s="114"/>
      <c r="FH630" s="114"/>
      <c r="FI630" s="114"/>
      <c r="FJ630" s="114"/>
      <c r="FK630" s="114"/>
      <c r="FL630" s="114"/>
      <c r="FM630" s="114"/>
      <c r="FN630" s="114"/>
      <c r="FO630" s="114"/>
      <c r="FP630" s="114"/>
      <c r="FQ630" s="114"/>
      <c r="FR630" s="114"/>
      <c r="FS630" s="114"/>
      <c r="FT630" s="114"/>
      <c r="FU630" s="114"/>
      <c r="FV630" s="114"/>
      <c r="FW630" s="114"/>
      <c r="FX630" s="114"/>
      <c r="FY630" s="114"/>
      <c r="FZ630" s="114"/>
      <c r="GA630" s="114"/>
      <c r="GB630" s="114"/>
      <c r="GC630" s="114"/>
      <c r="GD630" s="114"/>
      <c r="GE630" s="114"/>
      <c r="GF630" s="114"/>
      <c r="GG630" s="114"/>
      <c r="GH630" s="114"/>
      <c r="GI630" s="114"/>
      <c r="GJ630" s="114"/>
      <c r="GK630" s="114"/>
      <c r="GL630" s="114"/>
      <c r="GM630" s="114"/>
      <c r="GN630" s="114"/>
      <c r="GO630" s="114"/>
      <c r="GP630" s="114"/>
      <c r="GQ630" s="114"/>
      <c r="GR630" s="114"/>
      <c r="GS630" s="114"/>
      <c r="GT630" s="114"/>
      <c r="GU630" s="114"/>
      <c r="GV630" s="114"/>
      <c r="GW630" s="114"/>
      <c r="GX630" s="114"/>
      <c r="GY630" s="114"/>
      <c r="GZ630" s="114"/>
      <c r="HA630" s="114"/>
      <c r="HB630" s="114"/>
      <c r="HC630" s="114"/>
      <c r="HD630" s="114"/>
      <c r="HE630" s="114"/>
      <c r="HF630" s="114"/>
      <c r="HG630" s="114"/>
      <c r="HH630" s="114"/>
      <c r="HI630" s="114"/>
      <c r="HJ630" s="114"/>
      <c r="HK630" s="114"/>
      <c r="HL630" s="114"/>
      <c r="HM630" s="114"/>
      <c r="HN630" s="114"/>
      <c r="HO630" s="114"/>
      <c r="HP630" s="114"/>
      <c r="HQ630" s="114"/>
      <c r="HR630" s="114"/>
      <c r="HS630" s="114"/>
      <c r="HT630" s="114"/>
      <c r="HU630" s="114"/>
      <c r="HV630" s="114"/>
      <c r="HW630" s="114"/>
      <c r="HX630" s="114"/>
      <c r="HY630" s="114"/>
      <c r="HZ630" s="114"/>
      <c r="IA630" s="114"/>
      <c r="IB630" s="114"/>
      <c r="IC630" s="114"/>
      <c r="ID630" s="114"/>
      <c r="IE630" s="114"/>
      <c r="IF630" s="114"/>
      <c r="IG630" s="114"/>
      <c r="IH630" s="114"/>
      <c r="II630" s="114"/>
      <c r="IJ630" s="114"/>
      <c r="IK630" s="114"/>
      <c r="IL630" s="114"/>
      <c r="IM630" s="114"/>
      <c r="IN630" s="114"/>
      <c r="IO630" s="114"/>
      <c r="IP630" s="114"/>
      <c r="IQ630" s="114"/>
      <c r="IR630" s="114"/>
      <c r="IS630" s="114"/>
      <c r="IT630" s="114"/>
      <c r="IU630" s="114"/>
      <c r="IV630" s="114"/>
      <c r="IW630" s="114"/>
      <c r="IX630" s="114"/>
      <c r="IY630" s="114"/>
      <c r="IZ630" s="114"/>
      <c r="JA630" s="114"/>
      <c r="JB630" s="114"/>
      <c r="JC630" s="114"/>
      <c r="JD630" s="114"/>
      <c r="JE630" s="114"/>
      <c r="JF630" s="114"/>
      <c r="JG630" s="114"/>
      <c r="JH630" s="114"/>
      <c r="JI630" s="114"/>
      <c r="JJ630" s="114"/>
      <c r="JK630" s="114"/>
      <c r="JL630" s="114"/>
      <c r="JM630" s="114"/>
      <c r="JN630" s="114"/>
      <c r="JO630" s="114"/>
      <c r="JP630" s="114"/>
      <c r="JQ630" s="114"/>
      <c r="JR630" s="114"/>
      <c r="JS630" s="114"/>
      <c r="JT630" s="114"/>
      <c r="JU630" s="114"/>
      <c r="JV630" s="114"/>
      <c r="JW630" s="114"/>
      <c r="JX630" s="114"/>
      <c r="JY630" s="114"/>
      <c r="JZ630" s="114"/>
      <c r="KA630" s="114"/>
      <c r="KB630" s="114"/>
      <c r="KC630" s="114"/>
      <c r="KD630" s="114"/>
      <c r="KE630" s="114"/>
      <c r="KF630" s="114"/>
      <c r="KG630" s="114"/>
      <c r="KH630" s="114"/>
      <c r="KI630" s="114"/>
      <c r="KJ630" s="114"/>
      <c r="KK630" s="114"/>
      <c r="KL630" s="114"/>
      <c r="KM630" s="114"/>
      <c r="KN630" s="114"/>
      <c r="KO630" s="114"/>
      <c r="KP630" s="114"/>
      <c r="KQ630" s="114"/>
      <c r="KR630" s="114"/>
      <c r="KS630" s="114"/>
      <c r="KT630" s="114"/>
      <c r="KU630" s="114"/>
      <c r="KV630" s="114"/>
      <c r="KW630" s="114"/>
      <c r="KX630" s="114"/>
      <c r="KY630" s="114"/>
      <c r="KZ630" s="114"/>
      <c r="LA630" s="114"/>
      <c r="LB630" s="114"/>
      <c r="LC630" s="114"/>
    </row>
    <row r="631" spans="1:315" s="139" customFormat="1" ht="25" customHeight="1">
      <c r="A631" s="137"/>
      <c r="B631" s="170"/>
      <c r="C631" s="171"/>
      <c r="D631" s="172"/>
      <c r="E631" s="173"/>
      <c r="F631" s="173"/>
      <c r="G631" s="173"/>
      <c r="H631" s="174"/>
      <c r="I631" s="137"/>
      <c r="J631" s="175" t="str">
        <f t="shared" si="22"/>
        <v/>
      </c>
      <c r="K631" s="176"/>
      <c r="L631" s="177" t="str">
        <f t="shared" si="23"/>
        <v/>
      </c>
      <c r="M631" s="176"/>
      <c r="N631" s="177" t="str">
        <f t="shared" si="24"/>
        <v/>
      </c>
      <c r="O631" s="176"/>
      <c r="P631" s="177" t="str">
        <f t="shared" si="25"/>
        <v/>
      </c>
      <c r="Q631" s="178"/>
      <c r="R631" s="137"/>
      <c r="S631" s="175" t="str">
        <f t="shared" si="26"/>
        <v/>
      </c>
      <c r="T631" s="176"/>
      <c r="U631" s="177" t="str">
        <f t="shared" si="27"/>
        <v/>
      </c>
      <c r="V631" s="176"/>
      <c r="W631" s="177" t="str">
        <f t="shared" si="28"/>
        <v/>
      </c>
      <c r="X631" s="176"/>
      <c r="Y631" s="179" t="str">
        <f t="shared" si="29"/>
        <v/>
      </c>
      <c r="Z631" s="180"/>
      <c r="AA631" s="137"/>
      <c r="AB631" s="181"/>
      <c r="AC631" s="182" t="str">
        <f t="shared" si="20"/>
        <v/>
      </c>
      <c r="AD631" s="183" t="str">
        <f t="shared" si="21"/>
        <v/>
      </c>
      <c r="AE631" s="184"/>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7"/>
      <c r="BE631" s="137"/>
      <c r="BF631" s="137"/>
      <c r="BG631" s="137"/>
      <c r="BH631" s="137"/>
      <c r="BI631" s="137"/>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CH631" s="114"/>
      <c r="CI631" s="114"/>
      <c r="CJ631" s="114"/>
      <c r="CK631" s="114"/>
      <c r="CL631" s="114"/>
      <c r="CM631" s="114"/>
      <c r="CN631" s="114"/>
      <c r="CO631" s="114"/>
      <c r="CP631" s="114"/>
      <c r="CQ631" s="114"/>
      <c r="CR631" s="114"/>
      <c r="CS631" s="114"/>
      <c r="CT631" s="114"/>
      <c r="CU631" s="114"/>
      <c r="CV631" s="114"/>
      <c r="CW631" s="114"/>
      <c r="CX631" s="114"/>
      <c r="CY631" s="114"/>
      <c r="CZ631" s="114"/>
      <c r="DA631" s="114"/>
      <c r="DB631" s="114"/>
      <c r="DC631" s="114"/>
      <c r="DD631" s="114"/>
      <c r="DE631" s="114"/>
      <c r="DF631" s="114"/>
      <c r="DG631" s="114"/>
      <c r="DH631" s="114"/>
      <c r="DI631" s="114"/>
      <c r="DJ631" s="114"/>
      <c r="DK631" s="114"/>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14"/>
      <c r="EH631" s="114"/>
      <c r="EI631" s="114"/>
      <c r="EJ631" s="114"/>
      <c r="EK631" s="114"/>
      <c r="EL631" s="114"/>
      <c r="EM631" s="114"/>
      <c r="EN631" s="114"/>
      <c r="EO631" s="114"/>
      <c r="EP631" s="114"/>
      <c r="EQ631" s="114"/>
      <c r="ER631" s="114"/>
      <c r="ES631" s="114"/>
      <c r="ET631" s="114"/>
      <c r="EU631" s="114"/>
      <c r="EV631" s="114"/>
      <c r="EW631" s="114"/>
      <c r="EX631" s="114"/>
      <c r="EY631" s="114"/>
      <c r="EZ631" s="114"/>
      <c r="FA631" s="114"/>
      <c r="FB631" s="114"/>
      <c r="FC631" s="114"/>
      <c r="FD631" s="114"/>
      <c r="FE631" s="114"/>
      <c r="FF631" s="114"/>
      <c r="FG631" s="114"/>
      <c r="FH631" s="114"/>
      <c r="FI631" s="114"/>
      <c r="FJ631" s="114"/>
      <c r="FK631" s="114"/>
      <c r="FL631" s="114"/>
      <c r="FM631" s="114"/>
      <c r="FN631" s="114"/>
      <c r="FO631" s="114"/>
      <c r="FP631" s="114"/>
      <c r="FQ631" s="114"/>
      <c r="FR631" s="114"/>
      <c r="FS631" s="114"/>
      <c r="FT631" s="114"/>
      <c r="FU631" s="114"/>
      <c r="FV631" s="114"/>
      <c r="FW631" s="114"/>
      <c r="FX631" s="114"/>
      <c r="FY631" s="114"/>
      <c r="FZ631" s="114"/>
      <c r="GA631" s="114"/>
      <c r="GB631" s="114"/>
      <c r="GC631" s="114"/>
      <c r="GD631" s="114"/>
      <c r="GE631" s="114"/>
      <c r="GF631" s="114"/>
      <c r="GG631" s="114"/>
      <c r="GH631" s="114"/>
      <c r="GI631" s="114"/>
      <c r="GJ631" s="114"/>
      <c r="GK631" s="114"/>
      <c r="GL631" s="114"/>
      <c r="GM631" s="114"/>
      <c r="GN631" s="114"/>
      <c r="GO631" s="114"/>
      <c r="GP631" s="114"/>
      <c r="GQ631" s="114"/>
      <c r="GR631" s="114"/>
      <c r="GS631" s="114"/>
      <c r="GT631" s="114"/>
      <c r="GU631" s="114"/>
      <c r="GV631" s="114"/>
      <c r="GW631" s="114"/>
      <c r="GX631" s="114"/>
      <c r="GY631" s="114"/>
      <c r="GZ631" s="114"/>
      <c r="HA631" s="114"/>
      <c r="HB631" s="114"/>
      <c r="HC631" s="114"/>
      <c r="HD631" s="114"/>
      <c r="HE631" s="114"/>
      <c r="HF631" s="114"/>
      <c r="HG631" s="114"/>
      <c r="HH631" s="114"/>
      <c r="HI631" s="114"/>
      <c r="HJ631" s="114"/>
      <c r="HK631" s="114"/>
      <c r="HL631" s="114"/>
      <c r="HM631" s="114"/>
      <c r="HN631" s="114"/>
      <c r="HO631" s="114"/>
      <c r="HP631" s="114"/>
      <c r="HQ631" s="114"/>
      <c r="HR631" s="114"/>
      <c r="HS631" s="114"/>
      <c r="HT631" s="114"/>
      <c r="HU631" s="114"/>
      <c r="HV631" s="114"/>
      <c r="HW631" s="114"/>
      <c r="HX631" s="114"/>
      <c r="HY631" s="114"/>
      <c r="HZ631" s="114"/>
      <c r="IA631" s="114"/>
      <c r="IB631" s="114"/>
      <c r="IC631" s="114"/>
      <c r="ID631" s="114"/>
      <c r="IE631" s="114"/>
      <c r="IF631" s="114"/>
      <c r="IG631" s="114"/>
      <c r="IH631" s="114"/>
      <c r="II631" s="114"/>
      <c r="IJ631" s="114"/>
      <c r="IK631" s="114"/>
      <c r="IL631" s="114"/>
      <c r="IM631" s="114"/>
      <c r="IN631" s="114"/>
      <c r="IO631" s="114"/>
      <c r="IP631" s="114"/>
      <c r="IQ631" s="114"/>
      <c r="IR631" s="114"/>
      <c r="IS631" s="114"/>
      <c r="IT631" s="114"/>
      <c r="IU631" s="114"/>
      <c r="IV631" s="114"/>
      <c r="IW631" s="114"/>
      <c r="IX631" s="114"/>
      <c r="IY631" s="114"/>
      <c r="IZ631" s="114"/>
      <c r="JA631" s="114"/>
      <c r="JB631" s="114"/>
      <c r="JC631" s="114"/>
      <c r="JD631" s="114"/>
      <c r="JE631" s="114"/>
      <c r="JF631" s="114"/>
      <c r="JG631" s="114"/>
      <c r="JH631" s="114"/>
      <c r="JI631" s="114"/>
      <c r="JJ631" s="114"/>
      <c r="JK631" s="114"/>
      <c r="JL631" s="114"/>
      <c r="JM631" s="114"/>
      <c r="JN631" s="114"/>
      <c r="JO631" s="114"/>
      <c r="JP631" s="114"/>
      <c r="JQ631" s="114"/>
      <c r="JR631" s="114"/>
      <c r="JS631" s="114"/>
      <c r="JT631" s="114"/>
      <c r="JU631" s="114"/>
      <c r="JV631" s="114"/>
      <c r="JW631" s="114"/>
      <c r="JX631" s="114"/>
      <c r="JY631" s="114"/>
      <c r="JZ631" s="114"/>
      <c r="KA631" s="114"/>
      <c r="KB631" s="114"/>
      <c r="KC631" s="114"/>
      <c r="KD631" s="114"/>
      <c r="KE631" s="114"/>
      <c r="KF631" s="114"/>
      <c r="KG631" s="114"/>
      <c r="KH631" s="114"/>
      <c r="KI631" s="114"/>
      <c r="KJ631" s="114"/>
      <c r="KK631" s="114"/>
      <c r="KL631" s="114"/>
      <c r="KM631" s="114"/>
      <c r="KN631" s="114"/>
      <c r="KO631" s="114"/>
      <c r="KP631" s="114"/>
      <c r="KQ631" s="114"/>
      <c r="KR631" s="114"/>
      <c r="KS631" s="114"/>
      <c r="KT631" s="114"/>
      <c r="KU631" s="114"/>
      <c r="KV631" s="114"/>
      <c r="KW631" s="114"/>
      <c r="KX631" s="114"/>
      <c r="KY631" s="114"/>
      <c r="KZ631" s="114"/>
      <c r="LA631" s="114"/>
      <c r="LB631" s="114"/>
      <c r="LC631" s="114"/>
    </row>
    <row r="632" spans="1:315" s="139" customFormat="1" ht="25" customHeight="1">
      <c r="A632" s="137"/>
      <c r="B632" s="170"/>
      <c r="C632" s="171"/>
      <c r="D632" s="172"/>
      <c r="E632" s="173"/>
      <c r="F632" s="173"/>
      <c r="G632" s="173"/>
      <c r="H632" s="174"/>
      <c r="I632" s="137"/>
      <c r="J632" s="175" t="str">
        <f t="shared" si="22"/>
        <v/>
      </c>
      <c r="K632" s="176"/>
      <c r="L632" s="177" t="str">
        <f t="shared" si="23"/>
        <v/>
      </c>
      <c r="M632" s="176"/>
      <c r="N632" s="177" t="str">
        <f t="shared" si="24"/>
        <v/>
      </c>
      <c r="O632" s="176"/>
      <c r="P632" s="177" t="str">
        <f t="shared" si="25"/>
        <v/>
      </c>
      <c r="Q632" s="178"/>
      <c r="R632" s="137"/>
      <c r="S632" s="175" t="str">
        <f t="shared" si="26"/>
        <v/>
      </c>
      <c r="T632" s="176"/>
      <c r="U632" s="177" t="str">
        <f t="shared" si="27"/>
        <v/>
      </c>
      <c r="V632" s="176"/>
      <c r="W632" s="177" t="str">
        <f t="shared" si="28"/>
        <v/>
      </c>
      <c r="X632" s="176"/>
      <c r="Y632" s="179" t="str">
        <f t="shared" si="29"/>
        <v/>
      </c>
      <c r="Z632" s="180"/>
      <c r="AA632" s="137"/>
      <c r="AB632" s="181"/>
      <c r="AC632" s="182" t="str">
        <f t="shared" si="20"/>
        <v/>
      </c>
      <c r="AD632" s="183" t="str">
        <f t="shared" si="21"/>
        <v/>
      </c>
      <c r="AE632" s="184"/>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7"/>
      <c r="BE632" s="137"/>
      <c r="BF632" s="137"/>
      <c r="BG632" s="137"/>
      <c r="BH632" s="137"/>
      <c r="BI632" s="137"/>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CH632" s="114"/>
      <c r="CI632" s="114"/>
      <c r="CJ632" s="114"/>
      <c r="CK632" s="114"/>
      <c r="CL632" s="114"/>
      <c r="CM632" s="114"/>
      <c r="CN632" s="114"/>
      <c r="CO632" s="114"/>
      <c r="CP632" s="114"/>
      <c r="CQ632" s="114"/>
      <c r="CR632" s="114"/>
      <c r="CS632" s="114"/>
      <c r="CT632" s="114"/>
      <c r="CU632" s="114"/>
      <c r="CV632" s="114"/>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14"/>
      <c r="EH632" s="114"/>
      <c r="EI632" s="114"/>
      <c r="EJ632" s="114"/>
      <c r="EK632" s="114"/>
      <c r="EL632" s="114"/>
      <c r="EM632" s="114"/>
      <c r="EN632" s="114"/>
      <c r="EO632" s="114"/>
      <c r="EP632" s="114"/>
      <c r="EQ632" s="114"/>
      <c r="ER632" s="114"/>
      <c r="ES632" s="114"/>
      <c r="ET632" s="114"/>
      <c r="EU632" s="114"/>
      <c r="EV632" s="114"/>
      <c r="EW632" s="114"/>
      <c r="EX632" s="114"/>
      <c r="EY632" s="114"/>
      <c r="EZ632" s="114"/>
      <c r="FA632" s="114"/>
      <c r="FB632" s="114"/>
      <c r="FC632" s="114"/>
      <c r="FD632" s="114"/>
      <c r="FE632" s="114"/>
      <c r="FF632" s="114"/>
      <c r="FG632" s="114"/>
      <c r="FH632" s="114"/>
      <c r="FI632" s="114"/>
      <c r="FJ632" s="114"/>
      <c r="FK632" s="114"/>
      <c r="FL632" s="114"/>
      <c r="FM632" s="114"/>
      <c r="FN632" s="114"/>
      <c r="FO632" s="114"/>
      <c r="FP632" s="114"/>
      <c r="FQ632" s="114"/>
      <c r="FR632" s="114"/>
      <c r="FS632" s="114"/>
      <c r="FT632" s="114"/>
      <c r="FU632" s="114"/>
      <c r="FV632" s="114"/>
      <c r="FW632" s="114"/>
      <c r="FX632" s="114"/>
      <c r="FY632" s="114"/>
      <c r="FZ632" s="114"/>
      <c r="GA632" s="114"/>
      <c r="GB632" s="114"/>
      <c r="GC632" s="114"/>
      <c r="GD632" s="114"/>
      <c r="GE632" s="114"/>
      <c r="GF632" s="114"/>
      <c r="GG632" s="114"/>
      <c r="GH632" s="114"/>
      <c r="GI632" s="114"/>
      <c r="GJ632" s="114"/>
      <c r="GK632" s="114"/>
      <c r="GL632" s="114"/>
      <c r="GM632" s="114"/>
      <c r="GN632" s="114"/>
      <c r="GO632" s="114"/>
      <c r="GP632" s="114"/>
      <c r="GQ632" s="114"/>
      <c r="GR632" s="114"/>
      <c r="GS632" s="114"/>
      <c r="GT632" s="114"/>
      <c r="GU632" s="114"/>
      <c r="GV632" s="114"/>
      <c r="GW632" s="114"/>
      <c r="GX632" s="114"/>
      <c r="GY632" s="114"/>
      <c r="GZ632" s="114"/>
      <c r="HA632" s="114"/>
      <c r="HB632" s="114"/>
      <c r="HC632" s="114"/>
      <c r="HD632" s="114"/>
      <c r="HE632" s="114"/>
      <c r="HF632" s="114"/>
      <c r="HG632" s="114"/>
      <c r="HH632" s="114"/>
      <c r="HI632" s="114"/>
      <c r="HJ632" s="114"/>
      <c r="HK632" s="114"/>
      <c r="HL632" s="114"/>
      <c r="HM632" s="114"/>
      <c r="HN632" s="114"/>
      <c r="HO632" s="114"/>
      <c r="HP632" s="114"/>
      <c r="HQ632" s="114"/>
      <c r="HR632" s="114"/>
      <c r="HS632" s="114"/>
      <c r="HT632" s="114"/>
      <c r="HU632" s="114"/>
      <c r="HV632" s="114"/>
      <c r="HW632" s="114"/>
      <c r="HX632" s="114"/>
      <c r="HY632" s="114"/>
      <c r="HZ632" s="114"/>
      <c r="IA632" s="114"/>
      <c r="IB632" s="114"/>
      <c r="IC632" s="114"/>
      <c r="ID632" s="114"/>
      <c r="IE632" s="114"/>
      <c r="IF632" s="114"/>
      <c r="IG632" s="114"/>
      <c r="IH632" s="114"/>
      <c r="II632" s="114"/>
      <c r="IJ632" s="114"/>
      <c r="IK632" s="114"/>
      <c r="IL632" s="114"/>
      <c r="IM632" s="114"/>
      <c r="IN632" s="114"/>
      <c r="IO632" s="114"/>
      <c r="IP632" s="114"/>
      <c r="IQ632" s="114"/>
      <c r="IR632" s="114"/>
      <c r="IS632" s="114"/>
      <c r="IT632" s="114"/>
      <c r="IU632" s="114"/>
      <c r="IV632" s="114"/>
      <c r="IW632" s="114"/>
      <c r="IX632" s="114"/>
      <c r="IY632" s="114"/>
      <c r="IZ632" s="114"/>
      <c r="JA632" s="114"/>
      <c r="JB632" s="114"/>
      <c r="JC632" s="114"/>
      <c r="JD632" s="114"/>
      <c r="JE632" s="114"/>
      <c r="JF632" s="114"/>
      <c r="JG632" s="114"/>
      <c r="JH632" s="114"/>
      <c r="JI632" s="114"/>
      <c r="JJ632" s="114"/>
      <c r="JK632" s="114"/>
      <c r="JL632" s="114"/>
      <c r="JM632" s="114"/>
      <c r="JN632" s="114"/>
      <c r="JO632" s="114"/>
      <c r="JP632" s="114"/>
      <c r="JQ632" s="114"/>
      <c r="JR632" s="114"/>
      <c r="JS632" s="114"/>
      <c r="JT632" s="114"/>
      <c r="JU632" s="114"/>
      <c r="JV632" s="114"/>
      <c r="JW632" s="114"/>
      <c r="JX632" s="114"/>
      <c r="JY632" s="114"/>
      <c r="JZ632" s="114"/>
      <c r="KA632" s="114"/>
      <c r="KB632" s="114"/>
      <c r="KC632" s="114"/>
      <c r="KD632" s="114"/>
      <c r="KE632" s="114"/>
      <c r="KF632" s="114"/>
      <c r="KG632" s="114"/>
      <c r="KH632" s="114"/>
      <c r="KI632" s="114"/>
      <c r="KJ632" s="114"/>
      <c r="KK632" s="114"/>
      <c r="KL632" s="114"/>
      <c r="KM632" s="114"/>
      <c r="KN632" s="114"/>
      <c r="KO632" s="114"/>
      <c r="KP632" s="114"/>
      <c r="KQ632" s="114"/>
      <c r="KR632" s="114"/>
      <c r="KS632" s="114"/>
      <c r="KT632" s="114"/>
      <c r="KU632" s="114"/>
      <c r="KV632" s="114"/>
      <c r="KW632" s="114"/>
      <c r="KX632" s="114"/>
      <c r="KY632" s="114"/>
      <c r="KZ632" s="114"/>
      <c r="LA632" s="114"/>
      <c r="LB632" s="114"/>
      <c r="LC632" s="114"/>
    </row>
    <row r="633" spans="1:315" s="139" customFormat="1" ht="25" customHeight="1">
      <c r="A633" s="137"/>
      <c r="B633" s="170"/>
      <c r="C633" s="171"/>
      <c r="D633" s="172"/>
      <c r="E633" s="173"/>
      <c r="F633" s="173"/>
      <c r="G633" s="173"/>
      <c r="H633" s="174"/>
      <c r="I633" s="137"/>
      <c r="J633" s="175" t="str">
        <f t="shared" si="22"/>
        <v/>
      </c>
      <c r="K633" s="176"/>
      <c r="L633" s="177" t="str">
        <f t="shared" si="23"/>
        <v/>
      </c>
      <c r="M633" s="176"/>
      <c r="N633" s="177" t="str">
        <f t="shared" si="24"/>
        <v/>
      </c>
      <c r="O633" s="176"/>
      <c r="P633" s="177" t="str">
        <f t="shared" si="25"/>
        <v/>
      </c>
      <c r="Q633" s="178"/>
      <c r="R633" s="137"/>
      <c r="S633" s="175" t="str">
        <f t="shared" si="26"/>
        <v/>
      </c>
      <c r="T633" s="176"/>
      <c r="U633" s="177" t="str">
        <f t="shared" si="27"/>
        <v/>
      </c>
      <c r="V633" s="176"/>
      <c r="W633" s="177" t="str">
        <f t="shared" si="28"/>
        <v/>
      </c>
      <c r="X633" s="176"/>
      <c r="Y633" s="179" t="str">
        <f t="shared" si="29"/>
        <v/>
      </c>
      <c r="Z633" s="180"/>
      <c r="AA633" s="137"/>
      <c r="AB633" s="181"/>
      <c r="AC633" s="182" t="str">
        <f t="shared" si="20"/>
        <v/>
      </c>
      <c r="AD633" s="183" t="str">
        <f t="shared" si="21"/>
        <v/>
      </c>
      <c r="AE633" s="184"/>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7"/>
      <c r="BE633" s="137"/>
      <c r="BF633" s="137"/>
      <c r="BG633" s="137"/>
      <c r="BH633" s="137"/>
      <c r="BI633" s="137"/>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CH633" s="114"/>
      <c r="CI633" s="114"/>
      <c r="CJ633" s="114"/>
      <c r="CK633" s="114"/>
      <c r="CL633" s="114"/>
      <c r="CM633" s="114"/>
      <c r="CN633" s="114"/>
      <c r="CO633" s="114"/>
      <c r="CP633" s="114"/>
      <c r="CQ633" s="114"/>
      <c r="CR633" s="114"/>
      <c r="CS633" s="114"/>
      <c r="CT633" s="114"/>
      <c r="CU633" s="114"/>
      <c r="CV633" s="114"/>
      <c r="CW633" s="114"/>
      <c r="CX633" s="114"/>
      <c r="CY633" s="114"/>
      <c r="CZ633" s="114"/>
      <c r="DA633" s="114"/>
      <c r="DB633" s="114"/>
      <c r="DC633" s="114"/>
      <c r="DD633" s="114"/>
      <c r="DE633" s="114"/>
      <c r="DF633" s="114"/>
      <c r="DG633" s="114"/>
      <c r="DH633" s="114"/>
      <c r="DI633" s="114"/>
      <c r="DJ633" s="114"/>
      <c r="DK633" s="114"/>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14"/>
      <c r="EH633" s="114"/>
      <c r="EI633" s="114"/>
      <c r="EJ633" s="114"/>
      <c r="EK633" s="114"/>
      <c r="EL633" s="114"/>
      <c r="EM633" s="114"/>
      <c r="EN633" s="114"/>
      <c r="EO633" s="114"/>
      <c r="EP633" s="114"/>
      <c r="EQ633" s="114"/>
      <c r="ER633" s="114"/>
      <c r="ES633" s="114"/>
      <c r="ET633" s="114"/>
      <c r="EU633" s="114"/>
      <c r="EV633" s="114"/>
      <c r="EW633" s="114"/>
      <c r="EX633" s="114"/>
      <c r="EY633" s="114"/>
      <c r="EZ633" s="114"/>
      <c r="FA633" s="114"/>
      <c r="FB633" s="114"/>
      <c r="FC633" s="114"/>
      <c r="FD633" s="114"/>
      <c r="FE633" s="114"/>
      <c r="FF633" s="114"/>
      <c r="FG633" s="114"/>
      <c r="FH633" s="114"/>
      <c r="FI633" s="114"/>
      <c r="FJ633" s="114"/>
      <c r="FK633" s="114"/>
      <c r="FL633" s="114"/>
      <c r="FM633" s="114"/>
      <c r="FN633" s="114"/>
      <c r="FO633" s="114"/>
      <c r="FP633" s="114"/>
      <c r="FQ633" s="114"/>
      <c r="FR633" s="114"/>
      <c r="FS633" s="114"/>
      <c r="FT633" s="114"/>
      <c r="FU633" s="114"/>
      <c r="FV633" s="114"/>
      <c r="FW633" s="114"/>
      <c r="FX633" s="114"/>
      <c r="FY633" s="114"/>
      <c r="FZ633" s="114"/>
      <c r="GA633" s="114"/>
      <c r="GB633" s="114"/>
      <c r="GC633" s="114"/>
      <c r="GD633" s="114"/>
      <c r="GE633" s="114"/>
      <c r="GF633" s="114"/>
      <c r="GG633" s="114"/>
      <c r="GH633" s="114"/>
      <c r="GI633" s="114"/>
      <c r="GJ633" s="114"/>
      <c r="GK633" s="114"/>
      <c r="GL633" s="114"/>
      <c r="GM633" s="114"/>
      <c r="GN633" s="114"/>
      <c r="GO633" s="114"/>
      <c r="GP633" s="114"/>
      <c r="GQ633" s="114"/>
      <c r="GR633" s="114"/>
      <c r="GS633" s="114"/>
      <c r="GT633" s="114"/>
      <c r="GU633" s="114"/>
      <c r="GV633" s="114"/>
      <c r="GW633" s="114"/>
      <c r="GX633" s="114"/>
      <c r="GY633" s="114"/>
      <c r="GZ633" s="114"/>
      <c r="HA633" s="114"/>
      <c r="HB633" s="114"/>
      <c r="HC633" s="114"/>
      <c r="HD633" s="114"/>
      <c r="HE633" s="114"/>
      <c r="HF633" s="114"/>
      <c r="HG633" s="114"/>
      <c r="HH633" s="114"/>
      <c r="HI633" s="114"/>
      <c r="HJ633" s="114"/>
      <c r="HK633" s="114"/>
      <c r="HL633" s="114"/>
      <c r="HM633" s="114"/>
      <c r="HN633" s="114"/>
      <c r="HO633" s="114"/>
      <c r="HP633" s="114"/>
      <c r="HQ633" s="114"/>
      <c r="HR633" s="114"/>
      <c r="HS633" s="114"/>
      <c r="HT633" s="114"/>
      <c r="HU633" s="114"/>
      <c r="HV633" s="114"/>
      <c r="HW633" s="114"/>
      <c r="HX633" s="114"/>
      <c r="HY633" s="114"/>
      <c r="HZ633" s="114"/>
      <c r="IA633" s="114"/>
      <c r="IB633" s="114"/>
      <c r="IC633" s="114"/>
      <c r="ID633" s="114"/>
      <c r="IE633" s="114"/>
      <c r="IF633" s="114"/>
      <c r="IG633" s="114"/>
      <c r="IH633" s="114"/>
      <c r="II633" s="114"/>
      <c r="IJ633" s="114"/>
      <c r="IK633" s="114"/>
      <c r="IL633" s="114"/>
      <c r="IM633" s="114"/>
      <c r="IN633" s="114"/>
      <c r="IO633" s="114"/>
      <c r="IP633" s="114"/>
      <c r="IQ633" s="114"/>
      <c r="IR633" s="114"/>
      <c r="IS633" s="114"/>
      <c r="IT633" s="114"/>
      <c r="IU633" s="114"/>
      <c r="IV633" s="114"/>
      <c r="IW633" s="114"/>
      <c r="IX633" s="114"/>
      <c r="IY633" s="114"/>
      <c r="IZ633" s="114"/>
      <c r="JA633" s="114"/>
      <c r="JB633" s="114"/>
      <c r="JC633" s="114"/>
      <c r="JD633" s="114"/>
      <c r="JE633" s="114"/>
      <c r="JF633" s="114"/>
      <c r="JG633" s="114"/>
      <c r="JH633" s="114"/>
      <c r="JI633" s="114"/>
      <c r="JJ633" s="114"/>
      <c r="JK633" s="114"/>
      <c r="JL633" s="114"/>
      <c r="JM633" s="114"/>
      <c r="JN633" s="114"/>
      <c r="JO633" s="114"/>
      <c r="JP633" s="114"/>
      <c r="JQ633" s="114"/>
      <c r="JR633" s="114"/>
      <c r="JS633" s="114"/>
      <c r="JT633" s="114"/>
      <c r="JU633" s="114"/>
      <c r="JV633" s="114"/>
      <c r="JW633" s="114"/>
      <c r="JX633" s="114"/>
      <c r="JY633" s="114"/>
      <c r="JZ633" s="114"/>
      <c r="KA633" s="114"/>
      <c r="KB633" s="114"/>
      <c r="KC633" s="114"/>
      <c r="KD633" s="114"/>
      <c r="KE633" s="114"/>
      <c r="KF633" s="114"/>
      <c r="KG633" s="114"/>
      <c r="KH633" s="114"/>
      <c r="KI633" s="114"/>
      <c r="KJ633" s="114"/>
      <c r="KK633" s="114"/>
      <c r="KL633" s="114"/>
      <c r="KM633" s="114"/>
      <c r="KN633" s="114"/>
      <c r="KO633" s="114"/>
      <c r="KP633" s="114"/>
      <c r="KQ633" s="114"/>
      <c r="KR633" s="114"/>
      <c r="KS633" s="114"/>
      <c r="KT633" s="114"/>
      <c r="KU633" s="114"/>
      <c r="KV633" s="114"/>
      <c r="KW633" s="114"/>
      <c r="KX633" s="114"/>
      <c r="KY633" s="114"/>
      <c r="KZ633" s="114"/>
      <c r="LA633" s="114"/>
      <c r="LB633" s="114"/>
      <c r="LC633" s="114"/>
    </row>
    <row r="634" spans="1:315" s="139" customFormat="1" ht="25" customHeight="1">
      <c r="A634" s="137"/>
      <c r="B634" s="170"/>
      <c r="C634" s="171"/>
      <c r="D634" s="172"/>
      <c r="E634" s="173"/>
      <c r="F634" s="173"/>
      <c r="G634" s="173"/>
      <c r="H634" s="174"/>
      <c r="I634" s="137"/>
      <c r="J634" s="175" t="str">
        <f t="shared" si="22"/>
        <v/>
      </c>
      <c r="K634" s="176"/>
      <c r="L634" s="177" t="str">
        <f t="shared" si="23"/>
        <v/>
      </c>
      <c r="M634" s="176"/>
      <c r="N634" s="177" t="str">
        <f t="shared" si="24"/>
        <v/>
      </c>
      <c r="O634" s="176"/>
      <c r="P634" s="177" t="str">
        <f t="shared" si="25"/>
        <v/>
      </c>
      <c r="Q634" s="178"/>
      <c r="R634" s="137"/>
      <c r="S634" s="175" t="str">
        <f t="shared" si="26"/>
        <v/>
      </c>
      <c r="T634" s="176"/>
      <c r="U634" s="177" t="str">
        <f t="shared" si="27"/>
        <v/>
      </c>
      <c r="V634" s="176"/>
      <c r="W634" s="177" t="str">
        <f t="shared" si="28"/>
        <v/>
      </c>
      <c r="X634" s="176"/>
      <c r="Y634" s="179" t="str">
        <f t="shared" si="29"/>
        <v/>
      </c>
      <c r="Z634" s="180"/>
      <c r="AA634" s="137"/>
      <c r="AB634" s="181"/>
      <c r="AC634" s="182" t="str">
        <f t="shared" si="20"/>
        <v/>
      </c>
      <c r="AD634" s="183" t="str">
        <f t="shared" si="21"/>
        <v/>
      </c>
      <c r="AE634" s="184"/>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7"/>
      <c r="BE634" s="137"/>
      <c r="BF634" s="137"/>
      <c r="BG634" s="137"/>
      <c r="BH634" s="137"/>
      <c r="BI634" s="137"/>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CH634" s="114"/>
      <c r="CI634" s="114"/>
      <c r="CJ634" s="114"/>
      <c r="CK634" s="114"/>
      <c r="CL634" s="114"/>
      <c r="CM634" s="114"/>
      <c r="CN634" s="114"/>
      <c r="CO634" s="114"/>
      <c r="CP634" s="114"/>
      <c r="CQ634" s="114"/>
      <c r="CR634" s="114"/>
      <c r="CS634" s="114"/>
      <c r="CT634" s="114"/>
      <c r="CU634" s="114"/>
      <c r="CV634" s="114"/>
      <c r="CW634" s="114"/>
      <c r="CX634" s="114"/>
      <c r="CY634" s="114"/>
      <c r="CZ634" s="114"/>
      <c r="DA634" s="114"/>
      <c r="DB634" s="114"/>
      <c r="DC634" s="114"/>
      <c r="DD634" s="114"/>
      <c r="DE634" s="114"/>
      <c r="DF634" s="114"/>
      <c r="DG634" s="114"/>
      <c r="DH634" s="114"/>
      <c r="DI634" s="114"/>
      <c r="DJ634" s="114"/>
      <c r="DK634" s="114"/>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14"/>
      <c r="EH634" s="114"/>
      <c r="EI634" s="114"/>
      <c r="EJ634" s="114"/>
      <c r="EK634" s="114"/>
      <c r="EL634" s="114"/>
      <c r="EM634" s="114"/>
      <c r="EN634" s="114"/>
      <c r="EO634" s="114"/>
      <c r="EP634" s="114"/>
      <c r="EQ634" s="114"/>
      <c r="ER634" s="114"/>
      <c r="ES634" s="114"/>
      <c r="ET634" s="114"/>
      <c r="EU634" s="114"/>
      <c r="EV634" s="114"/>
      <c r="EW634" s="114"/>
      <c r="EX634" s="114"/>
      <c r="EY634" s="114"/>
      <c r="EZ634" s="114"/>
      <c r="FA634" s="114"/>
      <c r="FB634" s="114"/>
      <c r="FC634" s="114"/>
      <c r="FD634" s="114"/>
      <c r="FE634" s="114"/>
      <c r="FF634" s="114"/>
      <c r="FG634" s="114"/>
      <c r="FH634" s="114"/>
      <c r="FI634" s="114"/>
      <c r="FJ634" s="114"/>
      <c r="FK634" s="114"/>
      <c r="FL634" s="114"/>
      <c r="FM634" s="114"/>
      <c r="FN634" s="114"/>
      <c r="FO634" s="114"/>
      <c r="FP634" s="114"/>
      <c r="FQ634" s="114"/>
      <c r="FR634" s="114"/>
      <c r="FS634" s="114"/>
      <c r="FT634" s="114"/>
      <c r="FU634" s="114"/>
      <c r="FV634" s="114"/>
      <c r="FW634" s="114"/>
      <c r="FX634" s="114"/>
      <c r="FY634" s="114"/>
      <c r="FZ634" s="114"/>
      <c r="GA634" s="114"/>
      <c r="GB634" s="114"/>
      <c r="GC634" s="114"/>
      <c r="GD634" s="114"/>
      <c r="GE634" s="114"/>
      <c r="GF634" s="114"/>
      <c r="GG634" s="114"/>
      <c r="GH634" s="114"/>
      <c r="GI634" s="114"/>
      <c r="GJ634" s="114"/>
      <c r="GK634" s="114"/>
      <c r="GL634" s="114"/>
      <c r="GM634" s="114"/>
      <c r="GN634" s="114"/>
      <c r="GO634" s="114"/>
      <c r="GP634" s="114"/>
      <c r="GQ634" s="114"/>
      <c r="GR634" s="114"/>
      <c r="GS634" s="114"/>
      <c r="GT634" s="114"/>
      <c r="GU634" s="114"/>
      <c r="GV634" s="114"/>
      <c r="GW634" s="114"/>
      <c r="GX634" s="114"/>
      <c r="GY634" s="114"/>
      <c r="GZ634" s="114"/>
      <c r="HA634" s="114"/>
      <c r="HB634" s="114"/>
      <c r="HC634" s="114"/>
      <c r="HD634" s="114"/>
      <c r="HE634" s="114"/>
      <c r="HF634" s="114"/>
      <c r="HG634" s="114"/>
      <c r="HH634" s="114"/>
      <c r="HI634" s="114"/>
      <c r="HJ634" s="114"/>
      <c r="HK634" s="114"/>
      <c r="HL634" s="114"/>
      <c r="HM634" s="114"/>
      <c r="HN634" s="114"/>
      <c r="HO634" s="114"/>
      <c r="HP634" s="114"/>
      <c r="HQ634" s="114"/>
      <c r="HR634" s="114"/>
      <c r="HS634" s="114"/>
      <c r="HT634" s="114"/>
      <c r="HU634" s="114"/>
      <c r="HV634" s="114"/>
      <c r="HW634" s="114"/>
      <c r="HX634" s="114"/>
      <c r="HY634" s="114"/>
      <c r="HZ634" s="114"/>
      <c r="IA634" s="114"/>
      <c r="IB634" s="114"/>
      <c r="IC634" s="114"/>
      <c r="ID634" s="114"/>
      <c r="IE634" s="114"/>
      <c r="IF634" s="114"/>
      <c r="IG634" s="114"/>
      <c r="IH634" s="114"/>
      <c r="II634" s="114"/>
      <c r="IJ634" s="114"/>
      <c r="IK634" s="114"/>
      <c r="IL634" s="114"/>
      <c r="IM634" s="114"/>
      <c r="IN634" s="114"/>
      <c r="IO634" s="114"/>
      <c r="IP634" s="114"/>
      <c r="IQ634" s="114"/>
      <c r="IR634" s="114"/>
      <c r="IS634" s="114"/>
      <c r="IT634" s="114"/>
      <c r="IU634" s="114"/>
      <c r="IV634" s="114"/>
      <c r="IW634" s="114"/>
      <c r="IX634" s="114"/>
      <c r="IY634" s="114"/>
      <c r="IZ634" s="114"/>
      <c r="JA634" s="114"/>
      <c r="JB634" s="114"/>
      <c r="JC634" s="114"/>
      <c r="JD634" s="114"/>
      <c r="JE634" s="114"/>
      <c r="JF634" s="114"/>
      <c r="JG634" s="114"/>
      <c r="JH634" s="114"/>
      <c r="JI634" s="114"/>
      <c r="JJ634" s="114"/>
      <c r="JK634" s="114"/>
      <c r="JL634" s="114"/>
      <c r="JM634" s="114"/>
      <c r="JN634" s="114"/>
      <c r="JO634" s="114"/>
      <c r="JP634" s="114"/>
      <c r="JQ634" s="114"/>
      <c r="JR634" s="114"/>
      <c r="JS634" s="114"/>
      <c r="JT634" s="114"/>
      <c r="JU634" s="114"/>
      <c r="JV634" s="114"/>
      <c r="JW634" s="114"/>
      <c r="JX634" s="114"/>
      <c r="JY634" s="114"/>
      <c r="JZ634" s="114"/>
      <c r="KA634" s="114"/>
      <c r="KB634" s="114"/>
      <c r="KC634" s="114"/>
      <c r="KD634" s="114"/>
      <c r="KE634" s="114"/>
      <c r="KF634" s="114"/>
      <c r="KG634" s="114"/>
      <c r="KH634" s="114"/>
      <c r="KI634" s="114"/>
      <c r="KJ634" s="114"/>
      <c r="KK634" s="114"/>
      <c r="KL634" s="114"/>
      <c r="KM634" s="114"/>
      <c r="KN634" s="114"/>
      <c r="KO634" s="114"/>
      <c r="KP634" s="114"/>
      <c r="KQ634" s="114"/>
      <c r="KR634" s="114"/>
      <c r="KS634" s="114"/>
      <c r="KT634" s="114"/>
      <c r="KU634" s="114"/>
      <c r="KV634" s="114"/>
      <c r="KW634" s="114"/>
      <c r="KX634" s="114"/>
      <c r="KY634" s="114"/>
      <c r="KZ634" s="114"/>
      <c r="LA634" s="114"/>
      <c r="LB634" s="114"/>
      <c r="LC634" s="114"/>
    </row>
    <row r="635" spans="1:315" s="139" customFormat="1" ht="25" customHeight="1">
      <c r="A635" s="137"/>
      <c r="B635" s="170"/>
      <c r="C635" s="171"/>
      <c r="D635" s="172"/>
      <c r="E635" s="173"/>
      <c r="F635" s="173"/>
      <c r="G635" s="173"/>
      <c r="H635" s="174"/>
      <c r="I635" s="137"/>
      <c r="J635" s="175" t="str">
        <f t="shared" si="22"/>
        <v/>
      </c>
      <c r="K635" s="176"/>
      <c r="L635" s="177" t="str">
        <f t="shared" si="23"/>
        <v/>
      </c>
      <c r="M635" s="176"/>
      <c r="N635" s="177" t="str">
        <f t="shared" si="24"/>
        <v/>
      </c>
      <c r="O635" s="176"/>
      <c r="P635" s="177" t="str">
        <f t="shared" si="25"/>
        <v/>
      </c>
      <c r="Q635" s="178"/>
      <c r="R635" s="137"/>
      <c r="S635" s="175" t="str">
        <f t="shared" si="26"/>
        <v/>
      </c>
      <c r="T635" s="176"/>
      <c r="U635" s="177" t="str">
        <f t="shared" si="27"/>
        <v/>
      </c>
      <c r="V635" s="176"/>
      <c r="W635" s="177" t="str">
        <f t="shared" si="28"/>
        <v/>
      </c>
      <c r="X635" s="176"/>
      <c r="Y635" s="179" t="str">
        <f t="shared" si="29"/>
        <v/>
      </c>
      <c r="Z635" s="180"/>
      <c r="AA635" s="137"/>
      <c r="AB635" s="181"/>
      <c r="AC635" s="182" t="str">
        <f t="shared" si="20"/>
        <v/>
      </c>
      <c r="AD635" s="183" t="str">
        <f t="shared" si="21"/>
        <v/>
      </c>
      <c r="AE635" s="184"/>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7"/>
      <c r="BE635" s="137"/>
      <c r="BF635" s="137"/>
      <c r="BG635" s="137"/>
      <c r="BH635" s="137"/>
      <c r="BI635" s="137"/>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CH635" s="114"/>
      <c r="CI635" s="114"/>
      <c r="CJ635" s="114"/>
      <c r="CK635" s="114"/>
      <c r="CL635" s="114"/>
      <c r="CM635" s="114"/>
      <c r="CN635" s="114"/>
      <c r="CO635" s="114"/>
      <c r="CP635" s="114"/>
      <c r="CQ635" s="114"/>
      <c r="CR635" s="114"/>
      <c r="CS635" s="114"/>
      <c r="CT635" s="114"/>
      <c r="CU635" s="114"/>
      <c r="CV635" s="11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14"/>
      <c r="EH635" s="114"/>
      <c r="EI635" s="114"/>
      <c r="EJ635" s="114"/>
      <c r="EK635" s="114"/>
      <c r="EL635" s="114"/>
      <c r="EM635" s="114"/>
      <c r="EN635" s="114"/>
      <c r="EO635" s="114"/>
      <c r="EP635" s="114"/>
      <c r="EQ635" s="114"/>
      <c r="ER635" s="114"/>
      <c r="ES635" s="114"/>
      <c r="ET635" s="114"/>
      <c r="EU635" s="114"/>
      <c r="EV635" s="114"/>
      <c r="EW635" s="114"/>
      <c r="EX635" s="114"/>
      <c r="EY635" s="114"/>
      <c r="EZ635" s="114"/>
      <c r="FA635" s="114"/>
      <c r="FB635" s="114"/>
      <c r="FC635" s="114"/>
      <c r="FD635" s="114"/>
      <c r="FE635" s="114"/>
      <c r="FF635" s="114"/>
      <c r="FG635" s="114"/>
      <c r="FH635" s="114"/>
      <c r="FI635" s="114"/>
      <c r="FJ635" s="114"/>
      <c r="FK635" s="114"/>
      <c r="FL635" s="114"/>
      <c r="FM635" s="114"/>
      <c r="FN635" s="114"/>
      <c r="FO635" s="114"/>
      <c r="FP635" s="114"/>
      <c r="FQ635" s="114"/>
      <c r="FR635" s="114"/>
      <c r="FS635" s="114"/>
      <c r="FT635" s="114"/>
      <c r="FU635" s="114"/>
      <c r="FV635" s="114"/>
      <c r="FW635" s="114"/>
      <c r="FX635" s="114"/>
      <c r="FY635" s="114"/>
      <c r="FZ635" s="114"/>
      <c r="GA635" s="114"/>
      <c r="GB635" s="114"/>
      <c r="GC635" s="114"/>
      <c r="GD635" s="114"/>
      <c r="GE635" s="114"/>
      <c r="GF635" s="114"/>
      <c r="GG635" s="114"/>
      <c r="GH635" s="114"/>
      <c r="GI635" s="114"/>
      <c r="GJ635" s="114"/>
      <c r="GK635" s="114"/>
      <c r="GL635" s="114"/>
      <c r="GM635" s="114"/>
      <c r="GN635" s="114"/>
      <c r="GO635" s="114"/>
      <c r="GP635" s="114"/>
      <c r="GQ635" s="114"/>
      <c r="GR635" s="114"/>
      <c r="GS635" s="114"/>
      <c r="GT635" s="114"/>
      <c r="GU635" s="114"/>
      <c r="GV635" s="114"/>
      <c r="GW635" s="114"/>
      <c r="GX635" s="114"/>
      <c r="GY635" s="114"/>
      <c r="GZ635" s="114"/>
      <c r="HA635" s="114"/>
      <c r="HB635" s="114"/>
      <c r="HC635" s="114"/>
      <c r="HD635" s="114"/>
      <c r="HE635" s="114"/>
      <c r="HF635" s="114"/>
      <c r="HG635" s="114"/>
      <c r="HH635" s="114"/>
      <c r="HI635" s="114"/>
      <c r="HJ635" s="114"/>
      <c r="HK635" s="114"/>
      <c r="HL635" s="114"/>
      <c r="HM635" s="114"/>
      <c r="HN635" s="114"/>
      <c r="HO635" s="114"/>
      <c r="HP635" s="114"/>
      <c r="HQ635" s="114"/>
      <c r="HR635" s="114"/>
      <c r="HS635" s="114"/>
      <c r="HT635" s="114"/>
      <c r="HU635" s="114"/>
      <c r="HV635" s="114"/>
      <c r="HW635" s="114"/>
      <c r="HX635" s="114"/>
      <c r="HY635" s="114"/>
      <c r="HZ635" s="114"/>
      <c r="IA635" s="114"/>
      <c r="IB635" s="114"/>
      <c r="IC635" s="114"/>
      <c r="ID635" s="114"/>
      <c r="IE635" s="114"/>
      <c r="IF635" s="114"/>
      <c r="IG635" s="114"/>
      <c r="IH635" s="114"/>
      <c r="II635" s="114"/>
      <c r="IJ635" s="114"/>
      <c r="IK635" s="114"/>
      <c r="IL635" s="114"/>
      <c r="IM635" s="114"/>
      <c r="IN635" s="114"/>
      <c r="IO635" s="114"/>
      <c r="IP635" s="114"/>
      <c r="IQ635" s="114"/>
      <c r="IR635" s="114"/>
      <c r="IS635" s="114"/>
      <c r="IT635" s="114"/>
      <c r="IU635" s="114"/>
      <c r="IV635" s="114"/>
      <c r="IW635" s="114"/>
      <c r="IX635" s="114"/>
      <c r="IY635" s="114"/>
      <c r="IZ635" s="114"/>
      <c r="JA635" s="114"/>
      <c r="JB635" s="114"/>
      <c r="JC635" s="114"/>
      <c r="JD635" s="114"/>
      <c r="JE635" s="114"/>
      <c r="JF635" s="114"/>
      <c r="JG635" s="114"/>
      <c r="JH635" s="114"/>
      <c r="JI635" s="114"/>
      <c r="JJ635" s="114"/>
      <c r="JK635" s="114"/>
      <c r="JL635" s="114"/>
      <c r="JM635" s="114"/>
      <c r="JN635" s="114"/>
      <c r="JO635" s="114"/>
      <c r="JP635" s="114"/>
      <c r="JQ635" s="114"/>
      <c r="JR635" s="114"/>
      <c r="JS635" s="114"/>
      <c r="JT635" s="114"/>
      <c r="JU635" s="114"/>
      <c r="JV635" s="114"/>
      <c r="JW635" s="114"/>
      <c r="JX635" s="114"/>
      <c r="JY635" s="114"/>
      <c r="JZ635" s="114"/>
      <c r="KA635" s="114"/>
      <c r="KB635" s="114"/>
      <c r="KC635" s="114"/>
      <c r="KD635" s="114"/>
      <c r="KE635" s="114"/>
      <c r="KF635" s="114"/>
      <c r="KG635" s="114"/>
      <c r="KH635" s="114"/>
      <c r="KI635" s="114"/>
      <c r="KJ635" s="114"/>
      <c r="KK635" s="114"/>
      <c r="KL635" s="114"/>
      <c r="KM635" s="114"/>
      <c r="KN635" s="114"/>
      <c r="KO635" s="114"/>
      <c r="KP635" s="114"/>
      <c r="KQ635" s="114"/>
      <c r="KR635" s="114"/>
      <c r="KS635" s="114"/>
      <c r="KT635" s="114"/>
      <c r="KU635" s="114"/>
      <c r="KV635" s="114"/>
      <c r="KW635" s="114"/>
      <c r="KX635" s="114"/>
      <c r="KY635" s="114"/>
      <c r="KZ635" s="114"/>
      <c r="LA635" s="114"/>
      <c r="LB635" s="114"/>
      <c r="LC635" s="114"/>
    </row>
    <row r="636" spans="1:315" s="139" customFormat="1" ht="25" customHeight="1">
      <c r="A636" s="137"/>
      <c r="B636" s="170"/>
      <c r="C636" s="171"/>
      <c r="D636" s="172"/>
      <c r="E636" s="173"/>
      <c r="F636" s="173"/>
      <c r="G636" s="173"/>
      <c r="H636" s="174"/>
      <c r="I636" s="137"/>
      <c r="J636" s="175" t="str">
        <f t="shared" si="22"/>
        <v/>
      </c>
      <c r="K636" s="176"/>
      <c r="L636" s="177" t="str">
        <f t="shared" si="23"/>
        <v/>
      </c>
      <c r="M636" s="176"/>
      <c r="N636" s="177" t="str">
        <f t="shared" si="24"/>
        <v/>
      </c>
      <c r="O636" s="176"/>
      <c r="P636" s="177" t="str">
        <f t="shared" si="25"/>
        <v/>
      </c>
      <c r="Q636" s="178"/>
      <c r="R636" s="137"/>
      <c r="S636" s="175" t="str">
        <f t="shared" si="26"/>
        <v/>
      </c>
      <c r="T636" s="176"/>
      <c r="U636" s="177" t="str">
        <f t="shared" si="27"/>
        <v/>
      </c>
      <c r="V636" s="176"/>
      <c r="W636" s="177" t="str">
        <f t="shared" si="28"/>
        <v/>
      </c>
      <c r="X636" s="176"/>
      <c r="Y636" s="179" t="str">
        <f t="shared" si="29"/>
        <v/>
      </c>
      <c r="Z636" s="180"/>
      <c r="AA636" s="137"/>
      <c r="AB636" s="181"/>
      <c r="AC636" s="182" t="str">
        <f t="shared" si="20"/>
        <v/>
      </c>
      <c r="AD636" s="183" t="str">
        <f t="shared" si="21"/>
        <v/>
      </c>
      <c r="AE636" s="184"/>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7"/>
      <c r="BE636" s="137"/>
      <c r="BF636" s="137"/>
      <c r="BG636" s="137"/>
      <c r="BH636" s="137"/>
      <c r="BI636" s="137"/>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CH636" s="114"/>
      <c r="CI636" s="114"/>
      <c r="CJ636" s="114"/>
      <c r="CK636" s="114"/>
      <c r="CL636" s="114"/>
      <c r="CM636" s="114"/>
      <c r="CN636" s="114"/>
      <c r="CO636" s="114"/>
      <c r="CP636" s="114"/>
      <c r="CQ636" s="114"/>
      <c r="CR636" s="114"/>
      <c r="CS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14"/>
      <c r="EH636" s="114"/>
      <c r="EI636" s="114"/>
      <c r="EJ636" s="114"/>
      <c r="EK636" s="114"/>
      <c r="EL636" s="114"/>
      <c r="EM636" s="114"/>
      <c r="EN636" s="114"/>
      <c r="EO636" s="114"/>
      <c r="EP636" s="114"/>
      <c r="EQ636" s="114"/>
      <c r="ER636" s="114"/>
      <c r="ES636" s="114"/>
      <c r="ET636" s="114"/>
      <c r="EU636" s="114"/>
      <c r="EV636" s="114"/>
      <c r="EW636" s="114"/>
      <c r="EX636" s="114"/>
      <c r="EY636" s="114"/>
      <c r="EZ636" s="114"/>
      <c r="FA636" s="114"/>
      <c r="FB636" s="114"/>
      <c r="FC636" s="114"/>
      <c r="FD636" s="114"/>
      <c r="FE636" s="114"/>
      <c r="FF636" s="114"/>
      <c r="FG636" s="114"/>
      <c r="FH636" s="114"/>
      <c r="FI636" s="114"/>
      <c r="FJ636" s="114"/>
      <c r="FK636" s="114"/>
      <c r="FL636" s="114"/>
      <c r="FM636" s="114"/>
      <c r="FN636" s="114"/>
      <c r="FO636" s="114"/>
      <c r="FP636" s="114"/>
      <c r="FQ636" s="114"/>
      <c r="FR636" s="114"/>
      <c r="FS636" s="114"/>
      <c r="FT636" s="114"/>
      <c r="FU636" s="114"/>
      <c r="FV636" s="114"/>
      <c r="FW636" s="114"/>
      <c r="FX636" s="114"/>
      <c r="FY636" s="114"/>
      <c r="FZ636" s="114"/>
      <c r="GA636" s="114"/>
      <c r="GB636" s="114"/>
      <c r="GC636" s="114"/>
      <c r="GD636" s="114"/>
      <c r="GE636" s="114"/>
      <c r="GF636" s="114"/>
      <c r="GG636" s="114"/>
      <c r="GH636" s="114"/>
      <c r="GI636" s="114"/>
      <c r="GJ636" s="114"/>
      <c r="GK636" s="114"/>
      <c r="GL636" s="114"/>
      <c r="GM636" s="114"/>
      <c r="GN636" s="114"/>
      <c r="GO636" s="114"/>
      <c r="GP636" s="114"/>
      <c r="GQ636" s="114"/>
      <c r="GR636" s="114"/>
      <c r="GS636" s="114"/>
      <c r="GT636" s="114"/>
      <c r="GU636" s="114"/>
      <c r="GV636" s="114"/>
      <c r="GW636" s="114"/>
      <c r="GX636" s="114"/>
      <c r="GY636" s="114"/>
      <c r="GZ636" s="114"/>
      <c r="HA636" s="114"/>
      <c r="HB636" s="114"/>
      <c r="HC636" s="114"/>
      <c r="HD636" s="114"/>
      <c r="HE636" s="114"/>
      <c r="HF636" s="114"/>
      <c r="HG636" s="114"/>
      <c r="HH636" s="114"/>
      <c r="HI636" s="114"/>
      <c r="HJ636" s="114"/>
      <c r="HK636" s="114"/>
      <c r="HL636" s="114"/>
      <c r="HM636" s="114"/>
      <c r="HN636" s="114"/>
      <c r="HO636" s="114"/>
      <c r="HP636" s="114"/>
      <c r="HQ636" s="114"/>
      <c r="HR636" s="114"/>
      <c r="HS636" s="114"/>
      <c r="HT636" s="114"/>
      <c r="HU636" s="114"/>
      <c r="HV636" s="114"/>
      <c r="HW636" s="114"/>
      <c r="HX636" s="114"/>
      <c r="HY636" s="114"/>
      <c r="HZ636" s="114"/>
      <c r="IA636" s="114"/>
      <c r="IB636" s="114"/>
      <c r="IC636" s="114"/>
      <c r="ID636" s="114"/>
      <c r="IE636" s="114"/>
      <c r="IF636" s="114"/>
      <c r="IG636" s="114"/>
      <c r="IH636" s="114"/>
      <c r="II636" s="114"/>
      <c r="IJ636" s="114"/>
      <c r="IK636" s="114"/>
      <c r="IL636" s="114"/>
      <c r="IM636" s="114"/>
      <c r="IN636" s="114"/>
      <c r="IO636" s="114"/>
      <c r="IP636" s="114"/>
      <c r="IQ636" s="114"/>
      <c r="IR636" s="114"/>
      <c r="IS636" s="114"/>
      <c r="IT636" s="114"/>
      <c r="IU636" s="114"/>
      <c r="IV636" s="114"/>
      <c r="IW636" s="114"/>
      <c r="IX636" s="114"/>
      <c r="IY636" s="114"/>
      <c r="IZ636" s="114"/>
      <c r="JA636" s="114"/>
      <c r="JB636" s="114"/>
      <c r="JC636" s="114"/>
      <c r="JD636" s="114"/>
      <c r="JE636" s="114"/>
      <c r="JF636" s="114"/>
      <c r="JG636" s="114"/>
      <c r="JH636" s="114"/>
      <c r="JI636" s="114"/>
      <c r="JJ636" s="114"/>
      <c r="JK636" s="114"/>
      <c r="JL636" s="114"/>
      <c r="JM636" s="114"/>
      <c r="JN636" s="114"/>
      <c r="JO636" s="114"/>
      <c r="JP636" s="114"/>
      <c r="JQ636" s="114"/>
      <c r="JR636" s="114"/>
      <c r="JS636" s="114"/>
      <c r="JT636" s="114"/>
      <c r="JU636" s="114"/>
      <c r="JV636" s="114"/>
      <c r="JW636" s="114"/>
      <c r="JX636" s="114"/>
      <c r="JY636" s="114"/>
      <c r="JZ636" s="114"/>
      <c r="KA636" s="114"/>
      <c r="KB636" s="114"/>
      <c r="KC636" s="114"/>
      <c r="KD636" s="114"/>
      <c r="KE636" s="114"/>
      <c r="KF636" s="114"/>
      <c r="KG636" s="114"/>
      <c r="KH636" s="114"/>
      <c r="KI636" s="114"/>
      <c r="KJ636" s="114"/>
      <c r="KK636" s="114"/>
      <c r="KL636" s="114"/>
      <c r="KM636" s="114"/>
      <c r="KN636" s="114"/>
      <c r="KO636" s="114"/>
      <c r="KP636" s="114"/>
      <c r="KQ636" s="114"/>
      <c r="KR636" s="114"/>
      <c r="KS636" s="114"/>
      <c r="KT636" s="114"/>
      <c r="KU636" s="114"/>
      <c r="KV636" s="114"/>
      <c r="KW636" s="114"/>
      <c r="KX636" s="114"/>
      <c r="KY636" s="114"/>
      <c r="KZ636" s="114"/>
      <c r="LA636" s="114"/>
      <c r="LB636" s="114"/>
      <c r="LC636" s="114"/>
    </row>
    <row r="637" spans="1:315" s="139" customFormat="1" ht="25" customHeight="1">
      <c r="A637" s="137"/>
      <c r="B637" s="170"/>
      <c r="C637" s="171"/>
      <c r="D637" s="172"/>
      <c r="E637" s="173"/>
      <c r="F637" s="173"/>
      <c r="G637" s="173"/>
      <c r="H637" s="174"/>
      <c r="I637" s="137"/>
      <c r="J637" s="175" t="str">
        <f t="shared" si="22"/>
        <v/>
      </c>
      <c r="K637" s="176"/>
      <c r="L637" s="177" t="str">
        <f t="shared" si="23"/>
        <v/>
      </c>
      <c r="M637" s="176"/>
      <c r="N637" s="177" t="str">
        <f t="shared" si="24"/>
        <v/>
      </c>
      <c r="O637" s="176"/>
      <c r="P637" s="177" t="str">
        <f t="shared" si="25"/>
        <v/>
      </c>
      <c r="Q637" s="178"/>
      <c r="R637" s="137"/>
      <c r="S637" s="175" t="str">
        <f t="shared" si="26"/>
        <v/>
      </c>
      <c r="T637" s="176"/>
      <c r="U637" s="177" t="str">
        <f t="shared" si="27"/>
        <v/>
      </c>
      <c r="V637" s="176"/>
      <c r="W637" s="177" t="str">
        <f t="shared" si="28"/>
        <v/>
      </c>
      <c r="X637" s="176"/>
      <c r="Y637" s="179" t="str">
        <f t="shared" si="29"/>
        <v/>
      </c>
      <c r="Z637" s="180"/>
      <c r="AA637" s="137"/>
      <c r="AB637" s="181"/>
      <c r="AC637" s="182" t="str">
        <f t="shared" si="20"/>
        <v/>
      </c>
      <c r="AD637" s="183" t="str">
        <f t="shared" si="21"/>
        <v/>
      </c>
      <c r="AE637" s="184"/>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7"/>
      <c r="BE637" s="137"/>
      <c r="BF637" s="137"/>
      <c r="BG637" s="137"/>
      <c r="BH637" s="137"/>
      <c r="BI637" s="137"/>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CH637" s="114"/>
      <c r="CI637" s="114"/>
      <c r="CJ637" s="114"/>
      <c r="CK637" s="114"/>
      <c r="CL637" s="114"/>
      <c r="CM637" s="114"/>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14"/>
      <c r="EL637" s="114"/>
      <c r="EM637" s="114"/>
      <c r="EN637" s="114"/>
      <c r="EO637" s="114"/>
      <c r="EP637" s="114"/>
      <c r="EQ637" s="114"/>
      <c r="ER637" s="114"/>
      <c r="ES637" s="114"/>
      <c r="ET637" s="114"/>
      <c r="EU637" s="114"/>
      <c r="EV637" s="114"/>
      <c r="EW637" s="114"/>
      <c r="EX637" s="114"/>
      <c r="EY637" s="114"/>
      <c r="EZ637" s="114"/>
      <c r="FA637" s="114"/>
      <c r="FB637" s="114"/>
      <c r="FC637" s="114"/>
      <c r="FD637" s="114"/>
      <c r="FE637" s="114"/>
      <c r="FF637" s="114"/>
      <c r="FG637" s="114"/>
      <c r="FH637" s="114"/>
      <c r="FI637" s="114"/>
      <c r="FJ637" s="114"/>
      <c r="FK637" s="114"/>
      <c r="FL637" s="114"/>
      <c r="FM637" s="114"/>
      <c r="FN637" s="114"/>
      <c r="FO637" s="114"/>
      <c r="FP637" s="114"/>
      <c r="FQ637" s="114"/>
      <c r="FR637" s="114"/>
      <c r="FS637" s="114"/>
      <c r="FT637" s="114"/>
      <c r="FU637" s="114"/>
      <c r="FV637" s="114"/>
      <c r="FW637" s="114"/>
      <c r="FX637" s="114"/>
      <c r="FY637" s="114"/>
      <c r="FZ637" s="114"/>
      <c r="GA637" s="114"/>
      <c r="GB637" s="114"/>
      <c r="GC637" s="114"/>
      <c r="GD637" s="114"/>
      <c r="GE637" s="114"/>
      <c r="GF637" s="114"/>
      <c r="GG637" s="114"/>
      <c r="GH637" s="114"/>
      <c r="GI637" s="114"/>
      <c r="GJ637" s="114"/>
      <c r="GK637" s="114"/>
      <c r="GL637" s="114"/>
      <c r="GM637" s="114"/>
      <c r="GN637" s="114"/>
      <c r="GO637" s="114"/>
      <c r="GP637" s="114"/>
      <c r="GQ637" s="114"/>
      <c r="GR637" s="114"/>
      <c r="GS637" s="114"/>
      <c r="GT637" s="114"/>
      <c r="GU637" s="114"/>
      <c r="GV637" s="114"/>
      <c r="GW637" s="114"/>
      <c r="GX637" s="114"/>
      <c r="GY637" s="114"/>
      <c r="GZ637" s="114"/>
      <c r="HA637" s="114"/>
      <c r="HB637" s="114"/>
      <c r="HC637" s="114"/>
      <c r="HD637" s="114"/>
      <c r="HE637" s="114"/>
      <c r="HF637" s="114"/>
      <c r="HG637" s="114"/>
      <c r="HH637" s="114"/>
      <c r="HI637" s="114"/>
      <c r="HJ637" s="114"/>
      <c r="HK637" s="114"/>
      <c r="HL637" s="114"/>
      <c r="HM637" s="114"/>
      <c r="HN637" s="114"/>
      <c r="HO637" s="114"/>
      <c r="HP637" s="114"/>
      <c r="HQ637" s="114"/>
      <c r="HR637" s="114"/>
      <c r="HS637" s="114"/>
      <c r="HT637" s="114"/>
      <c r="HU637" s="114"/>
      <c r="HV637" s="114"/>
      <c r="HW637" s="114"/>
      <c r="HX637" s="114"/>
      <c r="HY637" s="114"/>
      <c r="HZ637" s="114"/>
      <c r="IA637" s="114"/>
      <c r="IB637" s="114"/>
      <c r="IC637" s="114"/>
      <c r="ID637" s="114"/>
      <c r="IE637" s="114"/>
      <c r="IF637" s="114"/>
      <c r="IG637" s="114"/>
      <c r="IH637" s="114"/>
      <c r="II637" s="114"/>
      <c r="IJ637" s="114"/>
      <c r="IK637" s="114"/>
      <c r="IL637" s="114"/>
      <c r="IM637" s="114"/>
      <c r="IN637" s="114"/>
      <c r="IO637" s="114"/>
      <c r="IP637" s="114"/>
      <c r="IQ637" s="114"/>
      <c r="IR637" s="114"/>
      <c r="IS637" s="114"/>
      <c r="IT637" s="114"/>
      <c r="IU637" s="114"/>
      <c r="IV637" s="114"/>
      <c r="IW637" s="114"/>
      <c r="IX637" s="114"/>
      <c r="IY637" s="114"/>
      <c r="IZ637" s="114"/>
      <c r="JA637" s="114"/>
      <c r="JB637" s="114"/>
      <c r="JC637" s="114"/>
      <c r="JD637" s="114"/>
      <c r="JE637" s="114"/>
      <c r="JF637" s="114"/>
      <c r="JG637" s="114"/>
      <c r="JH637" s="114"/>
      <c r="JI637" s="114"/>
      <c r="JJ637" s="114"/>
      <c r="JK637" s="114"/>
      <c r="JL637" s="114"/>
      <c r="JM637" s="114"/>
      <c r="JN637" s="114"/>
      <c r="JO637" s="114"/>
      <c r="JP637" s="114"/>
      <c r="JQ637" s="114"/>
      <c r="JR637" s="114"/>
      <c r="JS637" s="114"/>
      <c r="JT637" s="114"/>
      <c r="JU637" s="114"/>
      <c r="JV637" s="114"/>
      <c r="JW637" s="114"/>
      <c r="JX637" s="114"/>
      <c r="JY637" s="114"/>
      <c r="JZ637" s="114"/>
      <c r="KA637" s="114"/>
      <c r="KB637" s="114"/>
      <c r="KC637" s="114"/>
      <c r="KD637" s="114"/>
      <c r="KE637" s="114"/>
      <c r="KF637" s="114"/>
      <c r="KG637" s="114"/>
      <c r="KH637" s="114"/>
      <c r="KI637" s="114"/>
      <c r="KJ637" s="114"/>
      <c r="KK637" s="114"/>
      <c r="KL637" s="114"/>
      <c r="KM637" s="114"/>
      <c r="KN637" s="114"/>
      <c r="KO637" s="114"/>
      <c r="KP637" s="114"/>
      <c r="KQ637" s="114"/>
      <c r="KR637" s="114"/>
      <c r="KS637" s="114"/>
      <c r="KT637" s="114"/>
      <c r="KU637" s="114"/>
      <c r="KV637" s="114"/>
      <c r="KW637" s="114"/>
      <c r="KX637" s="114"/>
      <c r="KY637" s="114"/>
      <c r="KZ637" s="114"/>
      <c r="LA637" s="114"/>
      <c r="LB637" s="114"/>
      <c r="LC637" s="114"/>
    </row>
    <row r="638" spans="1:315" s="139" customFormat="1" ht="25" customHeight="1">
      <c r="A638" s="137"/>
      <c r="B638" s="170"/>
      <c r="C638" s="171"/>
      <c r="D638" s="172"/>
      <c r="E638" s="173"/>
      <c r="F638" s="173"/>
      <c r="G638" s="173"/>
      <c r="H638" s="174"/>
      <c r="I638" s="137"/>
      <c r="J638" s="175" t="str">
        <f t="shared" si="22"/>
        <v/>
      </c>
      <c r="K638" s="176"/>
      <c r="L638" s="177" t="str">
        <f t="shared" si="23"/>
        <v/>
      </c>
      <c r="M638" s="176"/>
      <c r="N638" s="177" t="str">
        <f t="shared" si="24"/>
        <v/>
      </c>
      <c r="O638" s="176"/>
      <c r="P638" s="177" t="str">
        <f t="shared" si="25"/>
        <v/>
      </c>
      <c r="Q638" s="178"/>
      <c r="R638" s="137"/>
      <c r="S638" s="175" t="str">
        <f t="shared" si="26"/>
        <v/>
      </c>
      <c r="T638" s="176"/>
      <c r="U638" s="177" t="str">
        <f t="shared" si="27"/>
        <v/>
      </c>
      <c r="V638" s="176"/>
      <c r="W638" s="177" t="str">
        <f t="shared" si="28"/>
        <v/>
      </c>
      <c r="X638" s="176"/>
      <c r="Y638" s="179" t="str">
        <f t="shared" si="29"/>
        <v/>
      </c>
      <c r="Z638" s="180"/>
      <c r="AA638" s="137"/>
      <c r="AB638" s="181"/>
      <c r="AC638" s="182" t="str">
        <f t="shared" si="20"/>
        <v/>
      </c>
      <c r="AD638" s="183" t="str">
        <f t="shared" si="21"/>
        <v/>
      </c>
      <c r="AE638" s="184"/>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7"/>
      <c r="BE638" s="137"/>
      <c r="BF638" s="137"/>
      <c r="BG638" s="137"/>
      <c r="BH638" s="137"/>
      <c r="BI638" s="137"/>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CH638" s="114"/>
      <c r="CI638" s="114"/>
      <c r="CJ638" s="114"/>
      <c r="CK638" s="114"/>
      <c r="CL638" s="114"/>
      <c r="CM638" s="11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14"/>
      <c r="EL638" s="114"/>
      <c r="EM638" s="114"/>
      <c r="EN638" s="114"/>
      <c r="EO638" s="114"/>
      <c r="EP638" s="114"/>
      <c r="EQ638" s="114"/>
      <c r="ER638" s="114"/>
      <c r="ES638" s="114"/>
      <c r="ET638" s="114"/>
      <c r="EU638" s="114"/>
      <c r="EV638" s="114"/>
      <c r="EW638" s="114"/>
      <c r="EX638" s="114"/>
      <c r="EY638" s="114"/>
      <c r="EZ638" s="114"/>
      <c r="FA638" s="114"/>
      <c r="FB638" s="114"/>
      <c r="FC638" s="114"/>
      <c r="FD638" s="114"/>
      <c r="FE638" s="114"/>
      <c r="FF638" s="114"/>
      <c r="FG638" s="114"/>
      <c r="FH638" s="114"/>
      <c r="FI638" s="114"/>
      <c r="FJ638" s="114"/>
      <c r="FK638" s="114"/>
      <c r="FL638" s="114"/>
      <c r="FM638" s="114"/>
      <c r="FN638" s="114"/>
      <c r="FO638" s="114"/>
      <c r="FP638" s="114"/>
      <c r="FQ638" s="114"/>
      <c r="FR638" s="114"/>
      <c r="FS638" s="114"/>
      <c r="FT638" s="114"/>
      <c r="FU638" s="114"/>
      <c r="FV638" s="114"/>
      <c r="FW638" s="114"/>
      <c r="FX638" s="114"/>
      <c r="FY638" s="114"/>
      <c r="FZ638" s="114"/>
      <c r="GA638" s="114"/>
      <c r="GB638" s="114"/>
      <c r="GC638" s="114"/>
      <c r="GD638" s="114"/>
      <c r="GE638" s="114"/>
      <c r="GF638" s="114"/>
      <c r="GG638" s="114"/>
      <c r="GH638" s="114"/>
      <c r="GI638" s="114"/>
      <c r="GJ638" s="114"/>
      <c r="GK638" s="114"/>
      <c r="GL638" s="114"/>
      <c r="GM638" s="114"/>
      <c r="GN638" s="114"/>
      <c r="GO638" s="114"/>
      <c r="GP638" s="114"/>
      <c r="GQ638" s="114"/>
      <c r="GR638" s="114"/>
      <c r="GS638" s="114"/>
      <c r="GT638" s="114"/>
      <c r="GU638" s="114"/>
      <c r="GV638" s="114"/>
      <c r="GW638" s="114"/>
      <c r="GX638" s="114"/>
      <c r="GY638" s="114"/>
      <c r="GZ638" s="114"/>
      <c r="HA638" s="114"/>
      <c r="HB638" s="114"/>
      <c r="HC638" s="114"/>
      <c r="HD638" s="114"/>
      <c r="HE638" s="114"/>
      <c r="HF638" s="114"/>
      <c r="HG638" s="114"/>
      <c r="HH638" s="114"/>
      <c r="HI638" s="114"/>
      <c r="HJ638" s="114"/>
      <c r="HK638" s="114"/>
      <c r="HL638" s="114"/>
      <c r="HM638" s="114"/>
      <c r="HN638" s="114"/>
      <c r="HO638" s="114"/>
      <c r="HP638" s="114"/>
      <c r="HQ638" s="114"/>
      <c r="HR638" s="114"/>
      <c r="HS638" s="114"/>
      <c r="HT638" s="114"/>
      <c r="HU638" s="114"/>
      <c r="HV638" s="114"/>
      <c r="HW638" s="114"/>
      <c r="HX638" s="114"/>
      <c r="HY638" s="114"/>
      <c r="HZ638" s="114"/>
      <c r="IA638" s="114"/>
      <c r="IB638" s="114"/>
      <c r="IC638" s="114"/>
      <c r="ID638" s="114"/>
      <c r="IE638" s="114"/>
      <c r="IF638" s="114"/>
      <c r="IG638" s="114"/>
      <c r="IH638" s="114"/>
      <c r="II638" s="114"/>
      <c r="IJ638" s="114"/>
      <c r="IK638" s="114"/>
      <c r="IL638" s="114"/>
      <c r="IM638" s="114"/>
      <c r="IN638" s="114"/>
      <c r="IO638" s="114"/>
      <c r="IP638" s="114"/>
      <c r="IQ638" s="114"/>
      <c r="IR638" s="114"/>
      <c r="IS638" s="114"/>
      <c r="IT638" s="114"/>
      <c r="IU638" s="114"/>
      <c r="IV638" s="114"/>
      <c r="IW638" s="114"/>
      <c r="IX638" s="114"/>
      <c r="IY638" s="114"/>
      <c r="IZ638" s="114"/>
      <c r="JA638" s="114"/>
      <c r="JB638" s="114"/>
      <c r="JC638" s="114"/>
      <c r="JD638" s="114"/>
      <c r="JE638" s="114"/>
      <c r="JF638" s="114"/>
      <c r="JG638" s="114"/>
      <c r="JH638" s="114"/>
      <c r="JI638" s="114"/>
      <c r="JJ638" s="114"/>
      <c r="JK638" s="114"/>
      <c r="JL638" s="114"/>
      <c r="JM638" s="114"/>
      <c r="JN638" s="114"/>
      <c r="JO638" s="114"/>
      <c r="JP638" s="114"/>
      <c r="JQ638" s="114"/>
      <c r="JR638" s="114"/>
      <c r="JS638" s="114"/>
      <c r="JT638" s="114"/>
      <c r="JU638" s="114"/>
      <c r="JV638" s="114"/>
      <c r="JW638" s="114"/>
      <c r="JX638" s="114"/>
      <c r="JY638" s="114"/>
      <c r="JZ638" s="114"/>
      <c r="KA638" s="114"/>
      <c r="KB638" s="114"/>
      <c r="KC638" s="114"/>
      <c r="KD638" s="114"/>
      <c r="KE638" s="114"/>
      <c r="KF638" s="114"/>
      <c r="KG638" s="114"/>
      <c r="KH638" s="114"/>
      <c r="KI638" s="114"/>
      <c r="KJ638" s="114"/>
      <c r="KK638" s="114"/>
      <c r="KL638" s="114"/>
      <c r="KM638" s="114"/>
      <c r="KN638" s="114"/>
      <c r="KO638" s="114"/>
      <c r="KP638" s="114"/>
      <c r="KQ638" s="114"/>
      <c r="KR638" s="114"/>
      <c r="KS638" s="114"/>
      <c r="KT638" s="114"/>
      <c r="KU638" s="114"/>
      <c r="KV638" s="114"/>
      <c r="KW638" s="114"/>
      <c r="KX638" s="114"/>
      <c r="KY638" s="114"/>
      <c r="KZ638" s="114"/>
      <c r="LA638" s="114"/>
      <c r="LB638" s="114"/>
      <c r="LC638" s="114"/>
    </row>
    <row r="639" spans="1:315" s="139" customFormat="1" ht="25" customHeight="1">
      <c r="A639" s="137"/>
      <c r="B639" s="170"/>
      <c r="C639" s="171"/>
      <c r="D639" s="172"/>
      <c r="E639" s="173"/>
      <c r="F639" s="173"/>
      <c r="G639" s="173"/>
      <c r="H639" s="174"/>
      <c r="I639" s="137"/>
      <c r="J639" s="175" t="str">
        <f t="shared" si="22"/>
        <v/>
      </c>
      <c r="K639" s="176"/>
      <c r="L639" s="177" t="str">
        <f t="shared" si="23"/>
        <v/>
      </c>
      <c r="M639" s="176"/>
      <c r="N639" s="177" t="str">
        <f t="shared" si="24"/>
        <v/>
      </c>
      <c r="O639" s="176"/>
      <c r="P639" s="177" t="str">
        <f t="shared" si="25"/>
        <v/>
      </c>
      <c r="Q639" s="178"/>
      <c r="R639" s="137"/>
      <c r="S639" s="175" t="str">
        <f t="shared" si="26"/>
        <v/>
      </c>
      <c r="T639" s="176"/>
      <c r="U639" s="177" t="str">
        <f t="shared" si="27"/>
        <v/>
      </c>
      <c r="V639" s="176"/>
      <c r="W639" s="177" t="str">
        <f t="shared" si="28"/>
        <v/>
      </c>
      <c r="X639" s="176"/>
      <c r="Y639" s="179" t="str">
        <f t="shared" si="29"/>
        <v/>
      </c>
      <c r="Z639" s="180"/>
      <c r="AA639" s="137"/>
      <c r="AB639" s="181"/>
      <c r="AC639" s="182" t="str">
        <f t="shared" si="20"/>
        <v/>
      </c>
      <c r="AD639" s="183" t="str">
        <f t="shared" si="21"/>
        <v/>
      </c>
      <c r="AE639" s="184"/>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7"/>
      <c r="BE639" s="137"/>
      <c r="BF639" s="137"/>
      <c r="BG639" s="137"/>
      <c r="BH639" s="137"/>
      <c r="BI639" s="137"/>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CH639" s="114"/>
      <c r="CI639" s="114"/>
      <c r="CJ639" s="114"/>
      <c r="CK639" s="114"/>
      <c r="CL639" s="114"/>
      <c r="CM639" s="11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U639" s="114"/>
      <c r="EV639" s="114"/>
      <c r="EW639" s="114"/>
      <c r="EX639" s="114"/>
      <c r="EY639" s="114"/>
      <c r="EZ639" s="114"/>
      <c r="FA639" s="114"/>
      <c r="FB639" s="114"/>
      <c r="FC639" s="114"/>
      <c r="FD639" s="114"/>
      <c r="FE639" s="114"/>
      <c r="FF639" s="114"/>
      <c r="FG639" s="114"/>
      <c r="FH639" s="114"/>
      <c r="FI639" s="114"/>
      <c r="FJ639" s="114"/>
      <c r="FK639" s="114"/>
      <c r="FL639" s="114"/>
      <c r="FM639" s="114"/>
      <c r="FN639" s="114"/>
      <c r="FO639" s="114"/>
      <c r="FP639" s="114"/>
      <c r="FQ639" s="114"/>
      <c r="FR639" s="114"/>
      <c r="FS639" s="114"/>
      <c r="FT639" s="114"/>
      <c r="FU639" s="114"/>
      <c r="FV639" s="114"/>
      <c r="FW639" s="114"/>
      <c r="FX639" s="114"/>
      <c r="FY639" s="114"/>
      <c r="FZ639" s="114"/>
      <c r="GA639" s="114"/>
      <c r="GB639" s="114"/>
      <c r="GC639" s="114"/>
      <c r="GD639" s="114"/>
      <c r="GE639" s="114"/>
      <c r="GF639" s="114"/>
      <c r="GG639" s="114"/>
      <c r="GH639" s="114"/>
      <c r="GI639" s="114"/>
      <c r="GJ639" s="114"/>
      <c r="GK639" s="114"/>
      <c r="GL639" s="114"/>
      <c r="GM639" s="114"/>
      <c r="GN639" s="114"/>
      <c r="GO639" s="114"/>
      <c r="GP639" s="114"/>
      <c r="GQ639" s="114"/>
      <c r="GR639" s="114"/>
      <c r="GS639" s="114"/>
      <c r="GT639" s="114"/>
      <c r="GU639" s="114"/>
      <c r="GV639" s="114"/>
      <c r="GW639" s="114"/>
      <c r="GX639" s="114"/>
      <c r="GY639" s="114"/>
      <c r="GZ639" s="114"/>
      <c r="HA639" s="114"/>
      <c r="HB639" s="114"/>
      <c r="HC639" s="114"/>
      <c r="HD639" s="114"/>
      <c r="HE639" s="114"/>
      <c r="HF639" s="114"/>
      <c r="HG639" s="114"/>
      <c r="HH639" s="114"/>
      <c r="HI639" s="114"/>
      <c r="HJ639" s="114"/>
      <c r="HK639" s="114"/>
      <c r="HL639" s="114"/>
      <c r="HM639" s="114"/>
      <c r="HN639" s="114"/>
      <c r="HO639" s="114"/>
      <c r="HP639" s="114"/>
      <c r="HQ639" s="114"/>
      <c r="HR639" s="114"/>
      <c r="HS639" s="114"/>
      <c r="HT639" s="114"/>
      <c r="HU639" s="114"/>
      <c r="HV639" s="114"/>
      <c r="HW639" s="114"/>
      <c r="HX639" s="114"/>
      <c r="HY639" s="114"/>
      <c r="HZ639" s="114"/>
      <c r="IA639" s="114"/>
      <c r="IB639" s="114"/>
      <c r="IC639" s="114"/>
      <c r="ID639" s="114"/>
      <c r="IE639" s="114"/>
      <c r="IF639" s="114"/>
      <c r="IG639" s="114"/>
      <c r="IH639" s="114"/>
      <c r="II639" s="114"/>
      <c r="IJ639" s="114"/>
      <c r="IK639" s="114"/>
      <c r="IL639" s="114"/>
      <c r="IM639" s="114"/>
      <c r="IN639" s="114"/>
      <c r="IO639" s="114"/>
      <c r="IP639" s="114"/>
      <c r="IQ639" s="114"/>
      <c r="IR639" s="114"/>
      <c r="IS639" s="114"/>
      <c r="IT639" s="114"/>
      <c r="IU639" s="114"/>
      <c r="IV639" s="114"/>
      <c r="IW639" s="114"/>
      <c r="IX639" s="114"/>
      <c r="IY639" s="114"/>
      <c r="IZ639" s="114"/>
      <c r="JA639" s="114"/>
      <c r="JB639" s="114"/>
      <c r="JC639" s="114"/>
      <c r="JD639" s="114"/>
      <c r="JE639" s="114"/>
      <c r="JF639" s="114"/>
      <c r="JG639" s="114"/>
      <c r="JH639" s="114"/>
      <c r="JI639" s="114"/>
      <c r="JJ639" s="114"/>
      <c r="JK639" s="114"/>
      <c r="JL639" s="114"/>
      <c r="JM639" s="114"/>
      <c r="JN639" s="114"/>
      <c r="JO639" s="114"/>
      <c r="JP639" s="114"/>
      <c r="JQ639" s="114"/>
      <c r="JR639" s="114"/>
      <c r="JS639" s="114"/>
      <c r="JT639" s="114"/>
      <c r="JU639" s="114"/>
      <c r="JV639" s="114"/>
      <c r="JW639" s="114"/>
      <c r="JX639" s="114"/>
      <c r="JY639" s="114"/>
      <c r="JZ639" s="114"/>
      <c r="KA639" s="114"/>
      <c r="KB639" s="114"/>
      <c r="KC639" s="114"/>
      <c r="KD639" s="114"/>
      <c r="KE639" s="114"/>
      <c r="KF639" s="114"/>
      <c r="KG639" s="114"/>
      <c r="KH639" s="114"/>
      <c r="KI639" s="114"/>
      <c r="KJ639" s="114"/>
      <c r="KK639" s="114"/>
      <c r="KL639" s="114"/>
      <c r="KM639" s="114"/>
      <c r="KN639" s="114"/>
      <c r="KO639" s="114"/>
      <c r="KP639" s="114"/>
      <c r="KQ639" s="114"/>
      <c r="KR639" s="114"/>
      <c r="KS639" s="114"/>
      <c r="KT639" s="114"/>
      <c r="KU639" s="114"/>
      <c r="KV639" s="114"/>
      <c r="KW639" s="114"/>
      <c r="KX639" s="114"/>
      <c r="KY639" s="114"/>
      <c r="KZ639" s="114"/>
      <c r="LA639" s="114"/>
      <c r="LB639" s="114"/>
      <c r="LC639" s="114"/>
    </row>
    <row r="640" spans="1:315" s="139" customFormat="1" ht="25" customHeight="1">
      <c r="A640" s="137"/>
      <c r="B640" s="170"/>
      <c r="C640" s="171"/>
      <c r="D640" s="172"/>
      <c r="E640" s="173"/>
      <c r="F640" s="173"/>
      <c r="G640" s="173"/>
      <c r="H640" s="174"/>
      <c r="I640" s="137"/>
      <c r="J640" s="175" t="str">
        <f t="shared" si="22"/>
        <v/>
      </c>
      <c r="K640" s="176"/>
      <c r="L640" s="177" t="str">
        <f t="shared" si="23"/>
        <v/>
      </c>
      <c r="M640" s="176"/>
      <c r="N640" s="177" t="str">
        <f t="shared" si="24"/>
        <v/>
      </c>
      <c r="O640" s="176"/>
      <c r="P640" s="177" t="str">
        <f t="shared" si="25"/>
        <v/>
      </c>
      <c r="Q640" s="178"/>
      <c r="R640" s="137"/>
      <c r="S640" s="175" t="str">
        <f t="shared" si="26"/>
        <v/>
      </c>
      <c r="T640" s="176"/>
      <c r="U640" s="177" t="str">
        <f t="shared" si="27"/>
        <v/>
      </c>
      <c r="V640" s="176"/>
      <c r="W640" s="177" t="str">
        <f t="shared" si="28"/>
        <v/>
      </c>
      <c r="X640" s="176"/>
      <c r="Y640" s="179" t="str">
        <f t="shared" si="29"/>
        <v/>
      </c>
      <c r="Z640" s="180"/>
      <c r="AA640" s="137"/>
      <c r="AB640" s="181"/>
      <c r="AC640" s="182" t="str">
        <f t="shared" si="20"/>
        <v/>
      </c>
      <c r="AD640" s="183" t="str">
        <f t="shared" si="21"/>
        <v/>
      </c>
      <c r="AE640" s="184"/>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7"/>
      <c r="BE640" s="137"/>
      <c r="BF640" s="137"/>
      <c r="BG640" s="137"/>
      <c r="BH640" s="137"/>
      <c r="BI640" s="137"/>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CH640" s="114"/>
      <c r="CI640" s="114"/>
      <c r="CJ640" s="114"/>
      <c r="CK640" s="114"/>
      <c r="CL640" s="114"/>
      <c r="CM640" s="11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U640" s="114"/>
      <c r="EV640" s="114"/>
      <c r="EW640" s="114"/>
      <c r="EX640" s="114"/>
      <c r="EY640" s="114"/>
      <c r="EZ640" s="114"/>
      <c r="FA640" s="114"/>
      <c r="FB640" s="114"/>
      <c r="FC640" s="114"/>
      <c r="FD640" s="114"/>
      <c r="FE640" s="114"/>
      <c r="FF640" s="114"/>
      <c r="FG640" s="114"/>
      <c r="FH640" s="114"/>
      <c r="FI640" s="114"/>
      <c r="FJ640" s="114"/>
      <c r="FK640" s="114"/>
      <c r="FL640" s="114"/>
      <c r="FM640" s="114"/>
      <c r="FN640" s="114"/>
      <c r="FO640" s="114"/>
      <c r="FP640" s="114"/>
      <c r="FQ640" s="114"/>
      <c r="FR640" s="114"/>
      <c r="FS640" s="114"/>
      <c r="FT640" s="114"/>
      <c r="FU640" s="114"/>
      <c r="FV640" s="114"/>
      <c r="FW640" s="114"/>
      <c r="FX640" s="114"/>
      <c r="FY640" s="114"/>
      <c r="FZ640" s="114"/>
      <c r="GA640" s="114"/>
      <c r="GB640" s="114"/>
      <c r="GC640" s="114"/>
      <c r="GD640" s="114"/>
      <c r="GE640" s="114"/>
      <c r="GF640" s="114"/>
      <c r="GG640" s="114"/>
      <c r="GH640" s="114"/>
      <c r="GI640" s="114"/>
      <c r="GJ640" s="114"/>
      <c r="GK640" s="114"/>
      <c r="GL640" s="114"/>
      <c r="GM640" s="114"/>
      <c r="GN640" s="114"/>
      <c r="GO640" s="114"/>
      <c r="GP640" s="114"/>
      <c r="GQ640" s="114"/>
      <c r="GR640" s="114"/>
      <c r="GS640" s="114"/>
      <c r="GT640" s="114"/>
      <c r="GU640" s="114"/>
      <c r="GV640" s="114"/>
      <c r="GW640" s="114"/>
      <c r="GX640" s="114"/>
      <c r="GY640" s="114"/>
      <c r="GZ640" s="114"/>
      <c r="HA640" s="114"/>
      <c r="HB640" s="114"/>
      <c r="HC640" s="114"/>
      <c r="HD640" s="114"/>
      <c r="HE640" s="114"/>
      <c r="HF640" s="114"/>
      <c r="HG640" s="114"/>
      <c r="HH640" s="114"/>
      <c r="HI640" s="114"/>
      <c r="HJ640" s="114"/>
      <c r="HK640" s="114"/>
      <c r="HL640" s="114"/>
      <c r="HM640" s="114"/>
      <c r="HN640" s="114"/>
      <c r="HO640" s="114"/>
      <c r="HP640" s="114"/>
      <c r="HQ640" s="114"/>
      <c r="HR640" s="114"/>
      <c r="HS640" s="114"/>
      <c r="HT640" s="114"/>
      <c r="HU640" s="114"/>
      <c r="HV640" s="114"/>
      <c r="HW640" s="114"/>
      <c r="HX640" s="114"/>
      <c r="HY640" s="114"/>
      <c r="HZ640" s="114"/>
      <c r="IA640" s="114"/>
      <c r="IB640" s="114"/>
      <c r="IC640" s="114"/>
      <c r="ID640" s="114"/>
      <c r="IE640" s="114"/>
      <c r="IF640" s="114"/>
      <c r="IG640" s="114"/>
      <c r="IH640" s="114"/>
      <c r="II640" s="114"/>
      <c r="IJ640" s="114"/>
      <c r="IK640" s="114"/>
      <c r="IL640" s="114"/>
      <c r="IM640" s="114"/>
      <c r="IN640" s="114"/>
      <c r="IO640" s="114"/>
      <c r="IP640" s="114"/>
      <c r="IQ640" s="114"/>
      <c r="IR640" s="114"/>
      <c r="IS640" s="114"/>
      <c r="IT640" s="114"/>
      <c r="IU640" s="114"/>
      <c r="IV640" s="114"/>
      <c r="IW640" s="114"/>
      <c r="IX640" s="114"/>
      <c r="IY640" s="114"/>
      <c r="IZ640" s="114"/>
      <c r="JA640" s="114"/>
      <c r="JB640" s="114"/>
      <c r="JC640" s="114"/>
      <c r="JD640" s="114"/>
      <c r="JE640" s="114"/>
      <c r="JF640" s="114"/>
      <c r="JG640" s="114"/>
      <c r="JH640" s="114"/>
      <c r="JI640" s="114"/>
      <c r="JJ640" s="114"/>
      <c r="JK640" s="114"/>
      <c r="JL640" s="114"/>
      <c r="JM640" s="114"/>
      <c r="JN640" s="114"/>
      <c r="JO640" s="114"/>
      <c r="JP640" s="114"/>
      <c r="JQ640" s="114"/>
      <c r="JR640" s="114"/>
      <c r="JS640" s="114"/>
      <c r="JT640" s="114"/>
      <c r="JU640" s="114"/>
      <c r="JV640" s="114"/>
      <c r="JW640" s="114"/>
      <c r="JX640" s="114"/>
      <c r="JY640" s="114"/>
      <c r="JZ640" s="114"/>
      <c r="KA640" s="114"/>
      <c r="KB640" s="114"/>
      <c r="KC640" s="114"/>
      <c r="KD640" s="114"/>
      <c r="KE640" s="114"/>
      <c r="KF640" s="114"/>
      <c r="KG640" s="114"/>
      <c r="KH640" s="114"/>
      <c r="KI640" s="114"/>
      <c r="KJ640" s="114"/>
      <c r="KK640" s="114"/>
      <c r="KL640" s="114"/>
      <c r="KM640" s="114"/>
      <c r="KN640" s="114"/>
      <c r="KO640" s="114"/>
      <c r="KP640" s="114"/>
      <c r="KQ640" s="114"/>
      <c r="KR640" s="114"/>
      <c r="KS640" s="114"/>
      <c r="KT640" s="114"/>
      <c r="KU640" s="114"/>
      <c r="KV640" s="114"/>
      <c r="KW640" s="114"/>
      <c r="KX640" s="114"/>
      <c r="KY640" s="114"/>
      <c r="KZ640" s="114"/>
      <c r="LA640" s="114"/>
      <c r="LB640" s="114"/>
      <c r="LC640" s="114"/>
    </row>
    <row r="641" spans="1:315" s="139" customFormat="1" ht="25" customHeight="1">
      <c r="A641" s="137"/>
      <c r="B641" s="170"/>
      <c r="C641" s="171"/>
      <c r="D641" s="172"/>
      <c r="E641" s="173"/>
      <c r="F641" s="173"/>
      <c r="G641" s="173"/>
      <c r="H641" s="174"/>
      <c r="I641" s="137"/>
      <c r="J641" s="175" t="str">
        <f t="shared" si="22"/>
        <v/>
      </c>
      <c r="K641" s="176"/>
      <c r="L641" s="177" t="str">
        <f t="shared" si="23"/>
        <v/>
      </c>
      <c r="M641" s="176"/>
      <c r="N641" s="177" t="str">
        <f t="shared" si="24"/>
        <v/>
      </c>
      <c r="O641" s="176"/>
      <c r="P641" s="177" t="str">
        <f t="shared" si="25"/>
        <v/>
      </c>
      <c r="Q641" s="178"/>
      <c r="R641" s="137"/>
      <c r="S641" s="175" t="str">
        <f t="shared" si="26"/>
        <v/>
      </c>
      <c r="T641" s="176"/>
      <c r="U641" s="177" t="str">
        <f t="shared" si="27"/>
        <v/>
      </c>
      <c r="V641" s="176"/>
      <c r="W641" s="177" t="str">
        <f t="shared" si="28"/>
        <v/>
      </c>
      <c r="X641" s="176"/>
      <c r="Y641" s="179" t="str">
        <f t="shared" si="29"/>
        <v/>
      </c>
      <c r="Z641" s="180"/>
      <c r="AA641" s="137"/>
      <c r="AB641" s="181"/>
      <c r="AC641" s="182" t="str">
        <f t="shared" si="20"/>
        <v/>
      </c>
      <c r="AD641" s="183" t="str">
        <f t="shared" si="21"/>
        <v/>
      </c>
      <c r="AE641" s="184"/>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7"/>
      <c r="BE641" s="137"/>
      <c r="BF641" s="137"/>
      <c r="BG641" s="137"/>
      <c r="BH641" s="137"/>
      <c r="BI641" s="137"/>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CH641" s="114"/>
      <c r="CI641" s="114"/>
      <c r="CJ641" s="114"/>
      <c r="CK641" s="114"/>
      <c r="CL641" s="114"/>
      <c r="CM641" s="114"/>
      <c r="CN641" s="114"/>
      <c r="CO641" s="114"/>
      <c r="CP641" s="114"/>
      <c r="CQ641" s="114"/>
      <c r="CR641" s="114"/>
      <c r="CS641" s="114"/>
      <c r="CT641" s="114"/>
      <c r="CU641" s="114"/>
      <c r="CV641" s="11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14"/>
      <c r="EH641" s="114"/>
      <c r="EI641" s="114"/>
      <c r="EJ641" s="114"/>
      <c r="EK641" s="114"/>
      <c r="EL641" s="114"/>
      <c r="EM641" s="114"/>
      <c r="EN641" s="114"/>
      <c r="EO641" s="114"/>
      <c r="EP641" s="114"/>
      <c r="EQ641" s="114"/>
      <c r="ER641" s="114"/>
      <c r="ES641" s="114"/>
      <c r="ET641" s="114"/>
      <c r="EU641" s="114"/>
      <c r="EV641" s="114"/>
      <c r="EW641" s="114"/>
      <c r="EX641" s="114"/>
      <c r="EY641" s="114"/>
      <c r="EZ641" s="114"/>
      <c r="FA641" s="114"/>
      <c r="FB641" s="114"/>
      <c r="FC641" s="114"/>
      <c r="FD641" s="114"/>
      <c r="FE641" s="114"/>
      <c r="FF641" s="114"/>
      <c r="FG641" s="114"/>
      <c r="FH641" s="114"/>
      <c r="FI641" s="114"/>
      <c r="FJ641" s="114"/>
      <c r="FK641" s="114"/>
      <c r="FL641" s="114"/>
      <c r="FM641" s="114"/>
      <c r="FN641" s="114"/>
      <c r="FO641" s="114"/>
      <c r="FP641" s="114"/>
      <c r="FQ641" s="114"/>
      <c r="FR641" s="114"/>
      <c r="FS641" s="114"/>
      <c r="FT641" s="114"/>
      <c r="FU641" s="114"/>
      <c r="FV641" s="114"/>
      <c r="FW641" s="114"/>
      <c r="FX641" s="114"/>
      <c r="FY641" s="114"/>
      <c r="FZ641" s="114"/>
      <c r="GA641" s="114"/>
      <c r="GB641" s="114"/>
      <c r="GC641" s="114"/>
      <c r="GD641" s="114"/>
      <c r="GE641" s="114"/>
      <c r="GF641" s="114"/>
      <c r="GG641" s="114"/>
      <c r="GH641" s="114"/>
      <c r="GI641" s="114"/>
      <c r="GJ641" s="114"/>
      <c r="GK641" s="114"/>
      <c r="GL641" s="114"/>
      <c r="GM641" s="114"/>
      <c r="GN641" s="114"/>
      <c r="GO641" s="114"/>
      <c r="GP641" s="114"/>
      <c r="GQ641" s="114"/>
      <c r="GR641" s="114"/>
      <c r="GS641" s="114"/>
      <c r="GT641" s="114"/>
      <c r="GU641" s="114"/>
      <c r="GV641" s="114"/>
      <c r="GW641" s="114"/>
      <c r="GX641" s="114"/>
      <c r="GY641" s="114"/>
      <c r="GZ641" s="114"/>
      <c r="HA641" s="114"/>
      <c r="HB641" s="114"/>
      <c r="HC641" s="114"/>
      <c r="HD641" s="114"/>
      <c r="HE641" s="114"/>
      <c r="HF641" s="114"/>
      <c r="HG641" s="114"/>
      <c r="HH641" s="114"/>
      <c r="HI641" s="114"/>
      <c r="HJ641" s="114"/>
      <c r="HK641" s="114"/>
      <c r="HL641" s="114"/>
      <c r="HM641" s="114"/>
      <c r="HN641" s="114"/>
      <c r="HO641" s="114"/>
      <c r="HP641" s="114"/>
      <c r="HQ641" s="114"/>
      <c r="HR641" s="114"/>
      <c r="HS641" s="114"/>
      <c r="HT641" s="114"/>
      <c r="HU641" s="114"/>
      <c r="HV641" s="114"/>
      <c r="HW641" s="114"/>
      <c r="HX641" s="114"/>
      <c r="HY641" s="114"/>
      <c r="HZ641" s="114"/>
      <c r="IA641" s="114"/>
      <c r="IB641" s="114"/>
      <c r="IC641" s="114"/>
      <c r="ID641" s="114"/>
      <c r="IE641" s="114"/>
      <c r="IF641" s="114"/>
      <c r="IG641" s="114"/>
      <c r="IH641" s="114"/>
      <c r="II641" s="114"/>
      <c r="IJ641" s="114"/>
      <c r="IK641" s="114"/>
      <c r="IL641" s="114"/>
      <c r="IM641" s="114"/>
      <c r="IN641" s="114"/>
      <c r="IO641" s="114"/>
      <c r="IP641" s="114"/>
      <c r="IQ641" s="114"/>
      <c r="IR641" s="114"/>
      <c r="IS641" s="114"/>
      <c r="IT641" s="114"/>
      <c r="IU641" s="114"/>
      <c r="IV641" s="114"/>
      <c r="IW641" s="114"/>
      <c r="IX641" s="114"/>
      <c r="IY641" s="114"/>
      <c r="IZ641" s="114"/>
      <c r="JA641" s="114"/>
      <c r="JB641" s="114"/>
      <c r="JC641" s="114"/>
      <c r="JD641" s="114"/>
      <c r="JE641" s="114"/>
      <c r="JF641" s="114"/>
      <c r="JG641" s="114"/>
      <c r="JH641" s="114"/>
      <c r="JI641" s="114"/>
      <c r="JJ641" s="114"/>
      <c r="JK641" s="114"/>
      <c r="JL641" s="114"/>
      <c r="JM641" s="114"/>
      <c r="JN641" s="114"/>
      <c r="JO641" s="114"/>
      <c r="JP641" s="114"/>
      <c r="JQ641" s="114"/>
      <c r="JR641" s="114"/>
      <c r="JS641" s="114"/>
      <c r="JT641" s="114"/>
      <c r="JU641" s="114"/>
      <c r="JV641" s="114"/>
      <c r="JW641" s="114"/>
      <c r="JX641" s="114"/>
      <c r="JY641" s="114"/>
      <c r="JZ641" s="114"/>
      <c r="KA641" s="114"/>
      <c r="KB641" s="114"/>
      <c r="KC641" s="114"/>
      <c r="KD641" s="114"/>
      <c r="KE641" s="114"/>
      <c r="KF641" s="114"/>
      <c r="KG641" s="114"/>
      <c r="KH641" s="114"/>
      <c r="KI641" s="114"/>
      <c r="KJ641" s="114"/>
      <c r="KK641" s="114"/>
      <c r="KL641" s="114"/>
      <c r="KM641" s="114"/>
      <c r="KN641" s="114"/>
      <c r="KO641" s="114"/>
      <c r="KP641" s="114"/>
      <c r="KQ641" s="114"/>
      <c r="KR641" s="114"/>
      <c r="KS641" s="114"/>
      <c r="KT641" s="114"/>
      <c r="KU641" s="114"/>
      <c r="KV641" s="114"/>
      <c r="KW641" s="114"/>
      <c r="KX641" s="114"/>
      <c r="KY641" s="114"/>
      <c r="KZ641" s="114"/>
      <c r="LA641" s="114"/>
      <c r="LB641" s="114"/>
      <c r="LC641" s="114"/>
    </row>
    <row r="642" spans="1:315" s="139" customFormat="1" ht="25" customHeight="1">
      <c r="A642" s="137"/>
      <c r="B642" s="170"/>
      <c r="C642" s="171"/>
      <c r="D642" s="172"/>
      <c r="E642" s="173"/>
      <c r="F642" s="173"/>
      <c r="G642" s="173"/>
      <c r="H642" s="174"/>
      <c r="I642" s="137"/>
      <c r="J642" s="175" t="str">
        <f t="shared" si="22"/>
        <v/>
      </c>
      <c r="K642" s="176"/>
      <c r="L642" s="177" t="str">
        <f t="shared" si="23"/>
        <v/>
      </c>
      <c r="M642" s="176"/>
      <c r="N642" s="177" t="str">
        <f t="shared" si="24"/>
        <v/>
      </c>
      <c r="O642" s="176"/>
      <c r="P642" s="177" t="str">
        <f t="shared" si="25"/>
        <v/>
      </c>
      <c r="Q642" s="178"/>
      <c r="R642" s="137"/>
      <c r="S642" s="175" t="str">
        <f t="shared" si="26"/>
        <v/>
      </c>
      <c r="T642" s="176"/>
      <c r="U642" s="177" t="str">
        <f t="shared" si="27"/>
        <v/>
      </c>
      <c r="V642" s="176"/>
      <c r="W642" s="177" t="str">
        <f t="shared" si="28"/>
        <v/>
      </c>
      <c r="X642" s="176"/>
      <c r="Y642" s="179" t="str">
        <f t="shared" si="29"/>
        <v/>
      </c>
      <c r="Z642" s="180"/>
      <c r="AA642" s="137"/>
      <c r="AB642" s="181"/>
      <c r="AC642" s="182" t="str">
        <f t="shared" si="20"/>
        <v/>
      </c>
      <c r="AD642" s="183" t="str">
        <f t="shared" si="21"/>
        <v/>
      </c>
      <c r="AE642" s="184"/>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7"/>
      <c r="BE642" s="137"/>
      <c r="BF642" s="137"/>
      <c r="BG642" s="137"/>
      <c r="BH642" s="137"/>
      <c r="BI642" s="137"/>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CH642" s="114"/>
      <c r="CI642" s="114"/>
      <c r="CJ642" s="114"/>
      <c r="CK642" s="114"/>
      <c r="CL642" s="114"/>
      <c r="CM642" s="114"/>
      <c r="CN642" s="114"/>
      <c r="CO642" s="114"/>
      <c r="CP642" s="114"/>
      <c r="CQ642" s="114"/>
      <c r="CR642" s="114"/>
      <c r="CS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14"/>
      <c r="EH642" s="114"/>
      <c r="EI642" s="114"/>
      <c r="EJ642" s="114"/>
      <c r="EK642" s="114"/>
      <c r="EL642" s="114"/>
      <c r="EM642" s="114"/>
      <c r="EN642" s="114"/>
      <c r="EO642" s="114"/>
      <c r="EP642" s="114"/>
      <c r="EQ642" s="114"/>
      <c r="ER642" s="114"/>
      <c r="ES642" s="114"/>
      <c r="ET642" s="114"/>
      <c r="EU642" s="114"/>
      <c r="EV642" s="114"/>
      <c r="EW642" s="114"/>
      <c r="EX642" s="114"/>
      <c r="EY642" s="114"/>
      <c r="EZ642" s="114"/>
      <c r="FA642" s="114"/>
      <c r="FB642" s="114"/>
      <c r="FC642" s="114"/>
      <c r="FD642" s="114"/>
      <c r="FE642" s="114"/>
      <c r="FF642" s="114"/>
      <c r="FG642" s="114"/>
      <c r="FH642" s="114"/>
      <c r="FI642" s="114"/>
      <c r="FJ642" s="114"/>
      <c r="FK642" s="114"/>
      <c r="FL642" s="114"/>
      <c r="FM642" s="114"/>
      <c r="FN642" s="114"/>
      <c r="FO642" s="114"/>
      <c r="FP642" s="114"/>
      <c r="FQ642" s="114"/>
      <c r="FR642" s="114"/>
      <c r="FS642" s="114"/>
      <c r="FT642" s="114"/>
      <c r="FU642" s="114"/>
      <c r="FV642" s="114"/>
      <c r="FW642" s="114"/>
      <c r="FX642" s="114"/>
      <c r="FY642" s="114"/>
      <c r="FZ642" s="114"/>
      <c r="GA642" s="114"/>
      <c r="GB642" s="114"/>
      <c r="GC642" s="114"/>
      <c r="GD642" s="114"/>
      <c r="GE642" s="114"/>
      <c r="GF642" s="114"/>
      <c r="GG642" s="114"/>
      <c r="GH642" s="114"/>
      <c r="GI642" s="114"/>
      <c r="GJ642" s="114"/>
      <c r="GK642" s="114"/>
      <c r="GL642" s="114"/>
      <c r="GM642" s="114"/>
      <c r="GN642" s="114"/>
      <c r="GO642" s="114"/>
      <c r="GP642" s="114"/>
      <c r="GQ642" s="114"/>
      <c r="GR642" s="114"/>
      <c r="GS642" s="114"/>
      <c r="GT642" s="114"/>
      <c r="GU642" s="114"/>
      <c r="GV642" s="114"/>
      <c r="GW642" s="114"/>
      <c r="GX642" s="114"/>
      <c r="GY642" s="114"/>
      <c r="GZ642" s="114"/>
      <c r="HA642" s="114"/>
      <c r="HB642" s="114"/>
      <c r="HC642" s="114"/>
      <c r="HD642" s="114"/>
      <c r="HE642" s="114"/>
      <c r="HF642" s="114"/>
      <c r="HG642" s="114"/>
      <c r="HH642" s="114"/>
      <c r="HI642" s="114"/>
      <c r="HJ642" s="114"/>
      <c r="HK642" s="114"/>
      <c r="HL642" s="114"/>
      <c r="HM642" s="114"/>
      <c r="HN642" s="114"/>
      <c r="HO642" s="114"/>
      <c r="HP642" s="114"/>
      <c r="HQ642" s="114"/>
      <c r="HR642" s="114"/>
      <c r="HS642" s="114"/>
      <c r="HT642" s="114"/>
      <c r="HU642" s="114"/>
      <c r="HV642" s="114"/>
      <c r="HW642" s="114"/>
      <c r="HX642" s="114"/>
      <c r="HY642" s="114"/>
      <c r="HZ642" s="114"/>
      <c r="IA642" s="114"/>
      <c r="IB642" s="114"/>
      <c r="IC642" s="114"/>
      <c r="ID642" s="114"/>
      <c r="IE642" s="114"/>
      <c r="IF642" s="114"/>
      <c r="IG642" s="114"/>
      <c r="IH642" s="114"/>
      <c r="II642" s="114"/>
      <c r="IJ642" s="114"/>
      <c r="IK642" s="114"/>
      <c r="IL642" s="114"/>
      <c r="IM642" s="114"/>
      <c r="IN642" s="114"/>
      <c r="IO642" s="114"/>
      <c r="IP642" s="114"/>
      <c r="IQ642" s="114"/>
      <c r="IR642" s="114"/>
      <c r="IS642" s="114"/>
      <c r="IT642" s="114"/>
      <c r="IU642" s="114"/>
      <c r="IV642" s="114"/>
      <c r="IW642" s="114"/>
      <c r="IX642" s="114"/>
      <c r="IY642" s="114"/>
      <c r="IZ642" s="114"/>
      <c r="JA642" s="114"/>
      <c r="JB642" s="114"/>
      <c r="JC642" s="114"/>
      <c r="JD642" s="114"/>
      <c r="JE642" s="114"/>
      <c r="JF642" s="114"/>
      <c r="JG642" s="114"/>
      <c r="JH642" s="114"/>
      <c r="JI642" s="114"/>
      <c r="JJ642" s="114"/>
      <c r="JK642" s="114"/>
      <c r="JL642" s="114"/>
      <c r="JM642" s="114"/>
      <c r="JN642" s="114"/>
      <c r="JO642" s="114"/>
      <c r="JP642" s="114"/>
      <c r="JQ642" s="114"/>
      <c r="JR642" s="114"/>
      <c r="JS642" s="114"/>
      <c r="JT642" s="114"/>
      <c r="JU642" s="114"/>
      <c r="JV642" s="114"/>
      <c r="JW642" s="114"/>
      <c r="JX642" s="114"/>
      <c r="JY642" s="114"/>
      <c r="JZ642" s="114"/>
      <c r="KA642" s="114"/>
      <c r="KB642" s="114"/>
      <c r="KC642" s="114"/>
      <c r="KD642" s="114"/>
      <c r="KE642" s="114"/>
      <c r="KF642" s="114"/>
      <c r="KG642" s="114"/>
      <c r="KH642" s="114"/>
      <c r="KI642" s="114"/>
      <c r="KJ642" s="114"/>
      <c r="KK642" s="114"/>
      <c r="KL642" s="114"/>
      <c r="KM642" s="114"/>
      <c r="KN642" s="114"/>
      <c r="KO642" s="114"/>
      <c r="KP642" s="114"/>
      <c r="KQ642" s="114"/>
      <c r="KR642" s="114"/>
      <c r="KS642" s="114"/>
      <c r="KT642" s="114"/>
      <c r="KU642" s="114"/>
      <c r="KV642" s="114"/>
      <c r="KW642" s="114"/>
      <c r="KX642" s="114"/>
      <c r="KY642" s="114"/>
      <c r="KZ642" s="114"/>
      <c r="LA642" s="114"/>
      <c r="LB642" s="114"/>
      <c r="LC642" s="114"/>
    </row>
    <row r="643" spans="1:315" s="139" customFormat="1" ht="25" customHeight="1">
      <c r="A643" s="137"/>
      <c r="B643" s="170"/>
      <c r="C643" s="171"/>
      <c r="D643" s="172"/>
      <c r="E643" s="173"/>
      <c r="F643" s="173"/>
      <c r="G643" s="173"/>
      <c r="H643" s="174"/>
      <c r="I643" s="137"/>
      <c r="J643" s="175" t="str">
        <f t="shared" si="22"/>
        <v/>
      </c>
      <c r="K643" s="176"/>
      <c r="L643" s="177" t="str">
        <f t="shared" si="23"/>
        <v/>
      </c>
      <c r="M643" s="176"/>
      <c r="N643" s="177" t="str">
        <f t="shared" si="24"/>
        <v/>
      </c>
      <c r="O643" s="176"/>
      <c r="P643" s="177" t="str">
        <f t="shared" si="25"/>
        <v/>
      </c>
      <c r="Q643" s="178"/>
      <c r="R643" s="137"/>
      <c r="S643" s="175" t="str">
        <f t="shared" si="26"/>
        <v/>
      </c>
      <c r="T643" s="176"/>
      <c r="U643" s="177" t="str">
        <f t="shared" si="27"/>
        <v/>
      </c>
      <c r="V643" s="176"/>
      <c r="W643" s="177" t="str">
        <f t="shared" si="28"/>
        <v/>
      </c>
      <c r="X643" s="176"/>
      <c r="Y643" s="179" t="str">
        <f t="shared" si="29"/>
        <v/>
      </c>
      <c r="Z643" s="180"/>
      <c r="AA643" s="137"/>
      <c r="AB643" s="181"/>
      <c r="AC643" s="182" t="str">
        <f t="shared" si="20"/>
        <v/>
      </c>
      <c r="AD643" s="183" t="str">
        <f t="shared" si="21"/>
        <v/>
      </c>
      <c r="AE643" s="184"/>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7"/>
      <c r="BG643" s="137"/>
      <c r="BH643" s="137"/>
      <c r="BI643" s="137"/>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CH643" s="114"/>
      <c r="CI643" s="114"/>
      <c r="CJ643" s="114"/>
      <c r="CK643" s="114"/>
      <c r="CL643" s="114"/>
      <c r="CM643" s="114"/>
      <c r="CN643" s="114"/>
      <c r="CO643" s="114"/>
      <c r="CP643" s="114"/>
      <c r="CQ643" s="114"/>
      <c r="CR643" s="114"/>
      <c r="CS643" s="114"/>
      <c r="CT643" s="114"/>
      <c r="CU643" s="114"/>
      <c r="CV643" s="114"/>
      <c r="CW643" s="114"/>
      <c r="CX643" s="114"/>
      <c r="CY643" s="114"/>
      <c r="CZ643" s="114"/>
      <c r="DA643" s="114"/>
      <c r="DB643" s="114"/>
      <c r="DC643" s="114"/>
      <c r="DD643" s="114"/>
      <c r="DE643" s="114"/>
      <c r="DF643" s="114"/>
      <c r="DG643" s="114"/>
      <c r="DH643" s="114"/>
      <c r="DI643" s="114"/>
      <c r="DJ643" s="114"/>
      <c r="DK643" s="114"/>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14"/>
      <c r="EH643" s="114"/>
      <c r="EI643" s="114"/>
      <c r="EJ643" s="114"/>
      <c r="EK643" s="114"/>
      <c r="EL643" s="114"/>
      <c r="EM643" s="114"/>
      <c r="EN643" s="114"/>
      <c r="EO643" s="114"/>
      <c r="EP643" s="114"/>
      <c r="EQ643" s="114"/>
      <c r="ER643" s="114"/>
      <c r="ES643" s="114"/>
      <c r="ET643" s="114"/>
      <c r="EU643" s="114"/>
      <c r="EV643" s="114"/>
      <c r="EW643" s="114"/>
      <c r="EX643" s="114"/>
      <c r="EY643" s="114"/>
      <c r="EZ643" s="114"/>
      <c r="FA643" s="114"/>
      <c r="FB643" s="114"/>
      <c r="FC643" s="114"/>
      <c r="FD643" s="114"/>
      <c r="FE643" s="114"/>
      <c r="FF643" s="114"/>
      <c r="FG643" s="114"/>
      <c r="FH643" s="114"/>
      <c r="FI643" s="114"/>
      <c r="FJ643" s="114"/>
      <c r="FK643" s="114"/>
      <c r="FL643" s="114"/>
      <c r="FM643" s="114"/>
      <c r="FN643" s="114"/>
      <c r="FO643" s="114"/>
      <c r="FP643" s="114"/>
      <c r="FQ643" s="114"/>
      <c r="FR643" s="114"/>
      <c r="FS643" s="114"/>
      <c r="FT643" s="114"/>
      <c r="FU643" s="114"/>
      <c r="FV643" s="114"/>
      <c r="FW643" s="114"/>
      <c r="FX643" s="114"/>
      <c r="FY643" s="114"/>
      <c r="FZ643" s="114"/>
      <c r="GA643" s="114"/>
      <c r="GB643" s="114"/>
      <c r="GC643" s="114"/>
      <c r="GD643" s="114"/>
      <c r="GE643" s="114"/>
      <c r="GF643" s="114"/>
      <c r="GG643" s="114"/>
      <c r="GH643" s="114"/>
      <c r="GI643" s="114"/>
      <c r="GJ643" s="114"/>
      <c r="GK643" s="114"/>
      <c r="GL643" s="114"/>
      <c r="GM643" s="114"/>
      <c r="GN643" s="114"/>
      <c r="GO643" s="114"/>
      <c r="GP643" s="114"/>
      <c r="GQ643" s="114"/>
      <c r="GR643" s="114"/>
      <c r="GS643" s="114"/>
      <c r="GT643" s="114"/>
      <c r="GU643" s="114"/>
      <c r="GV643" s="114"/>
      <c r="GW643" s="114"/>
      <c r="GX643" s="114"/>
      <c r="GY643" s="114"/>
      <c r="GZ643" s="114"/>
      <c r="HA643" s="114"/>
      <c r="HB643" s="114"/>
      <c r="HC643" s="114"/>
      <c r="HD643" s="114"/>
      <c r="HE643" s="114"/>
      <c r="HF643" s="114"/>
      <c r="HG643" s="114"/>
      <c r="HH643" s="114"/>
      <c r="HI643" s="114"/>
      <c r="HJ643" s="114"/>
      <c r="HK643" s="114"/>
      <c r="HL643" s="114"/>
      <c r="HM643" s="114"/>
      <c r="HN643" s="114"/>
      <c r="HO643" s="114"/>
      <c r="HP643" s="114"/>
      <c r="HQ643" s="114"/>
      <c r="HR643" s="114"/>
      <c r="HS643" s="114"/>
      <c r="HT643" s="114"/>
      <c r="HU643" s="114"/>
      <c r="HV643" s="114"/>
      <c r="HW643" s="114"/>
      <c r="HX643" s="114"/>
      <c r="HY643" s="114"/>
      <c r="HZ643" s="114"/>
      <c r="IA643" s="114"/>
      <c r="IB643" s="114"/>
      <c r="IC643" s="114"/>
      <c r="ID643" s="114"/>
      <c r="IE643" s="114"/>
      <c r="IF643" s="114"/>
      <c r="IG643" s="114"/>
      <c r="IH643" s="114"/>
      <c r="II643" s="114"/>
      <c r="IJ643" s="114"/>
      <c r="IK643" s="114"/>
      <c r="IL643" s="114"/>
      <c r="IM643" s="114"/>
      <c r="IN643" s="114"/>
      <c r="IO643" s="114"/>
      <c r="IP643" s="114"/>
      <c r="IQ643" s="114"/>
      <c r="IR643" s="114"/>
      <c r="IS643" s="114"/>
      <c r="IT643" s="114"/>
      <c r="IU643" s="114"/>
      <c r="IV643" s="114"/>
      <c r="IW643" s="114"/>
      <c r="IX643" s="114"/>
      <c r="IY643" s="114"/>
      <c r="IZ643" s="114"/>
      <c r="JA643" s="114"/>
      <c r="JB643" s="114"/>
      <c r="JC643" s="114"/>
      <c r="JD643" s="114"/>
      <c r="JE643" s="114"/>
      <c r="JF643" s="114"/>
      <c r="JG643" s="114"/>
      <c r="JH643" s="114"/>
      <c r="JI643" s="114"/>
      <c r="JJ643" s="114"/>
      <c r="JK643" s="114"/>
      <c r="JL643" s="114"/>
      <c r="JM643" s="114"/>
      <c r="JN643" s="114"/>
      <c r="JO643" s="114"/>
      <c r="JP643" s="114"/>
      <c r="JQ643" s="114"/>
      <c r="JR643" s="114"/>
      <c r="JS643" s="114"/>
      <c r="JT643" s="114"/>
      <c r="JU643" s="114"/>
      <c r="JV643" s="114"/>
      <c r="JW643" s="114"/>
      <c r="JX643" s="114"/>
      <c r="JY643" s="114"/>
      <c r="JZ643" s="114"/>
      <c r="KA643" s="114"/>
      <c r="KB643" s="114"/>
      <c r="KC643" s="114"/>
      <c r="KD643" s="114"/>
      <c r="KE643" s="114"/>
      <c r="KF643" s="114"/>
      <c r="KG643" s="114"/>
      <c r="KH643" s="114"/>
      <c r="KI643" s="114"/>
      <c r="KJ643" s="114"/>
      <c r="KK643" s="114"/>
      <c r="KL643" s="114"/>
      <c r="KM643" s="114"/>
      <c r="KN643" s="114"/>
      <c r="KO643" s="114"/>
      <c r="KP643" s="114"/>
      <c r="KQ643" s="114"/>
      <c r="KR643" s="114"/>
      <c r="KS643" s="114"/>
      <c r="KT643" s="114"/>
      <c r="KU643" s="114"/>
      <c r="KV643" s="114"/>
      <c r="KW643" s="114"/>
      <c r="KX643" s="114"/>
      <c r="KY643" s="114"/>
      <c r="KZ643" s="114"/>
      <c r="LA643" s="114"/>
      <c r="LB643" s="114"/>
      <c r="LC643" s="114"/>
    </row>
    <row r="644" spans="1:315" s="139" customFormat="1" ht="25" customHeight="1">
      <c r="A644" s="137"/>
      <c r="B644" s="170"/>
      <c r="C644" s="171"/>
      <c r="D644" s="172"/>
      <c r="E644" s="173"/>
      <c r="F644" s="173"/>
      <c r="G644" s="173"/>
      <c r="H644" s="174"/>
      <c r="I644" s="137"/>
      <c r="J644" s="175" t="str">
        <f t="shared" si="22"/>
        <v/>
      </c>
      <c r="K644" s="176"/>
      <c r="L644" s="177" t="str">
        <f t="shared" si="23"/>
        <v/>
      </c>
      <c r="M644" s="176"/>
      <c r="N644" s="177" t="str">
        <f t="shared" si="24"/>
        <v/>
      </c>
      <c r="O644" s="176"/>
      <c r="P644" s="177" t="str">
        <f t="shared" si="25"/>
        <v/>
      </c>
      <c r="Q644" s="178"/>
      <c r="R644" s="137"/>
      <c r="S644" s="175" t="str">
        <f t="shared" si="26"/>
        <v/>
      </c>
      <c r="T644" s="176"/>
      <c r="U644" s="177" t="str">
        <f t="shared" si="27"/>
        <v/>
      </c>
      <c r="V644" s="176"/>
      <c r="W644" s="177" t="str">
        <f t="shared" si="28"/>
        <v/>
      </c>
      <c r="X644" s="176"/>
      <c r="Y644" s="179" t="str">
        <f t="shared" si="29"/>
        <v/>
      </c>
      <c r="Z644" s="180"/>
      <c r="AA644" s="137"/>
      <c r="AB644" s="181"/>
      <c r="AC644" s="182" t="str">
        <f t="shared" si="20"/>
        <v/>
      </c>
      <c r="AD644" s="183" t="str">
        <f t="shared" si="21"/>
        <v/>
      </c>
      <c r="AE644" s="184"/>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7"/>
      <c r="BE644" s="137"/>
      <c r="BF644" s="137"/>
      <c r="BG644" s="137"/>
      <c r="BH644" s="137"/>
      <c r="BI644" s="137"/>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CH644" s="114"/>
      <c r="CI644" s="114"/>
      <c r="CJ644" s="114"/>
      <c r="CK644" s="114"/>
      <c r="CL644" s="114"/>
      <c r="CM644" s="114"/>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c r="EV644" s="114"/>
      <c r="EW644" s="114"/>
      <c r="EX644" s="114"/>
      <c r="EY644" s="114"/>
      <c r="EZ644" s="114"/>
      <c r="FA644" s="114"/>
      <c r="FB644" s="114"/>
      <c r="FC644" s="114"/>
      <c r="FD644" s="114"/>
      <c r="FE644" s="114"/>
      <c r="FF644" s="114"/>
      <c r="FG644" s="114"/>
      <c r="FH644" s="114"/>
      <c r="FI644" s="114"/>
      <c r="FJ644" s="114"/>
      <c r="FK644" s="114"/>
      <c r="FL644" s="114"/>
      <c r="FM644" s="114"/>
      <c r="FN644" s="114"/>
      <c r="FO644" s="114"/>
      <c r="FP644" s="114"/>
      <c r="FQ644" s="114"/>
      <c r="FR644" s="114"/>
      <c r="FS644" s="114"/>
      <c r="FT644" s="114"/>
      <c r="FU644" s="114"/>
      <c r="FV644" s="114"/>
      <c r="FW644" s="114"/>
      <c r="FX644" s="114"/>
      <c r="FY644" s="114"/>
      <c r="FZ644" s="114"/>
      <c r="GA644" s="114"/>
      <c r="GB644" s="114"/>
      <c r="GC644" s="114"/>
      <c r="GD644" s="114"/>
      <c r="GE644" s="114"/>
      <c r="GF644" s="114"/>
      <c r="GG644" s="114"/>
      <c r="GH644" s="114"/>
      <c r="GI644" s="114"/>
      <c r="GJ644" s="114"/>
      <c r="GK644" s="114"/>
      <c r="GL644" s="114"/>
      <c r="GM644" s="114"/>
      <c r="GN644" s="114"/>
      <c r="GO644" s="114"/>
      <c r="GP644" s="114"/>
      <c r="GQ644" s="114"/>
      <c r="GR644" s="114"/>
      <c r="GS644" s="114"/>
      <c r="GT644" s="114"/>
      <c r="GU644" s="114"/>
      <c r="GV644" s="114"/>
      <c r="GW644" s="114"/>
      <c r="GX644" s="114"/>
      <c r="GY644" s="114"/>
      <c r="GZ644" s="114"/>
      <c r="HA644" s="114"/>
      <c r="HB644" s="114"/>
      <c r="HC644" s="114"/>
      <c r="HD644" s="114"/>
      <c r="HE644" s="114"/>
      <c r="HF644" s="114"/>
      <c r="HG644" s="114"/>
      <c r="HH644" s="114"/>
      <c r="HI644" s="114"/>
      <c r="HJ644" s="114"/>
      <c r="HK644" s="114"/>
      <c r="HL644" s="114"/>
      <c r="HM644" s="114"/>
      <c r="HN644" s="114"/>
      <c r="HO644" s="114"/>
      <c r="HP644" s="114"/>
      <c r="HQ644" s="114"/>
      <c r="HR644" s="114"/>
      <c r="HS644" s="114"/>
      <c r="HT644" s="114"/>
      <c r="HU644" s="114"/>
      <c r="HV644" s="114"/>
      <c r="HW644" s="114"/>
      <c r="HX644" s="114"/>
      <c r="HY644" s="114"/>
      <c r="HZ644" s="114"/>
      <c r="IA644" s="114"/>
      <c r="IB644" s="114"/>
      <c r="IC644" s="114"/>
      <c r="ID644" s="114"/>
      <c r="IE644" s="114"/>
      <c r="IF644" s="114"/>
      <c r="IG644" s="114"/>
      <c r="IH644" s="114"/>
      <c r="II644" s="114"/>
      <c r="IJ644" s="114"/>
      <c r="IK644" s="114"/>
      <c r="IL644" s="114"/>
      <c r="IM644" s="114"/>
      <c r="IN644" s="114"/>
      <c r="IO644" s="114"/>
      <c r="IP644" s="114"/>
      <c r="IQ644" s="114"/>
      <c r="IR644" s="114"/>
      <c r="IS644" s="114"/>
      <c r="IT644" s="114"/>
      <c r="IU644" s="114"/>
      <c r="IV644" s="114"/>
      <c r="IW644" s="114"/>
      <c r="IX644" s="114"/>
      <c r="IY644" s="114"/>
      <c r="IZ644" s="114"/>
      <c r="JA644" s="114"/>
      <c r="JB644" s="114"/>
      <c r="JC644" s="114"/>
      <c r="JD644" s="114"/>
      <c r="JE644" s="114"/>
      <c r="JF644" s="114"/>
      <c r="JG644" s="114"/>
      <c r="JH644" s="114"/>
      <c r="JI644" s="114"/>
      <c r="JJ644" s="114"/>
      <c r="JK644" s="114"/>
      <c r="JL644" s="114"/>
      <c r="JM644" s="114"/>
      <c r="JN644" s="114"/>
      <c r="JO644" s="114"/>
      <c r="JP644" s="114"/>
      <c r="JQ644" s="114"/>
      <c r="JR644" s="114"/>
      <c r="JS644" s="114"/>
      <c r="JT644" s="114"/>
      <c r="JU644" s="114"/>
      <c r="JV644" s="114"/>
      <c r="JW644" s="114"/>
      <c r="JX644" s="114"/>
      <c r="JY644" s="114"/>
      <c r="JZ644" s="114"/>
      <c r="KA644" s="114"/>
      <c r="KB644" s="114"/>
      <c r="KC644" s="114"/>
      <c r="KD644" s="114"/>
      <c r="KE644" s="114"/>
      <c r="KF644" s="114"/>
      <c r="KG644" s="114"/>
      <c r="KH644" s="114"/>
      <c r="KI644" s="114"/>
      <c r="KJ644" s="114"/>
      <c r="KK644" s="114"/>
      <c r="KL644" s="114"/>
      <c r="KM644" s="114"/>
      <c r="KN644" s="114"/>
      <c r="KO644" s="114"/>
      <c r="KP644" s="114"/>
      <c r="KQ644" s="114"/>
      <c r="KR644" s="114"/>
      <c r="KS644" s="114"/>
      <c r="KT644" s="114"/>
      <c r="KU644" s="114"/>
      <c r="KV644" s="114"/>
      <c r="KW644" s="114"/>
      <c r="KX644" s="114"/>
      <c r="KY644" s="114"/>
      <c r="KZ644" s="114"/>
      <c r="LA644" s="114"/>
      <c r="LB644" s="114"/>
      <c r="LC644" s="114"/>
    </row>
    <row r="645" spans="1:315" s="139" customFormat="1" ht="25" customHeight="1">
      <c r="A645" s="137"/>
      <c r="B645" s="170"/>
      <c r="C645" s="171"/>
      <c r="D645" s="172"/>
      <c r="E645" s="173"/>
      <c r="F645" s="173"/>
      <c r="G645" s="173"/>
      <c r="H645" s="174"/>
      <c r="I645" s="137"/>
      <c r="J645" s="175" t="str">
        <f t="shared" si="22"/>
        <v/>
      </c>
      <c r="K645" s="176"/>
      <c r="L645" s="177" t="str">
        <f t="shared" si="23"/>
        <v/>
      </c>
      <c r="M645" s="176"/>
      <c r="N645" s="177" t="str">
        <f t="shared" si="24"/>
        <v/>
      </c>
      <c r="O645" s="176"/>
      <c r="P645" s="177" t="str">
        <f t="shared" si="25"/>
        <v/>
      </c>
      <c r="Q645" s="178"/>
      <c r="R645" s="137"/>
      <c r="S645" s="175" t="str">
        <f t="shared" si="26"/>
        <v/>
      </c>
      <c r="T645" s="176"/>
      <c r="U645" s="177" t="str">
        <f t="shared" si="27"/>
        <v/>
      </c>
      <c r="V645" s="176"/>
      <c r="W645" s="177" t="str">
        <f t="shared" si="28"/>
        <v/>
      </c>
      <c r="X645" s="176"/>
      <c r="Y645" s="179" t="str">
        <f t="shared" si="29"/>
        <v/>
      </c>
      <c r="Z645" s="180"/>
      <c r="AA645" s="137"/>
      <c r="AB645" s="181"/>
      <c r="AC645" s="182" t="str">
        <f t="shared" si="20"/>
        <v/>
      </c>
      <c r="AD645" s="183" t="str">
        <f t="shared" si="21"/>
        <v/>
      </c>
      <c r="AE645" s="184"/>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7"/>
      <c r="BE645" s="137"/>
      <c r="BF645" s="137"/>
      <c r="BG645" s="137"/>
      <c r="BH645" s="137"/>
      <c r="BI645" s="137"/>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CH645" s="114"/>
      <c r="CI645" s="114"/>
      <c r="CJ645" s="114"/>
      <c r="CK645" s="114"/>
      <c r="CL645" s="114"/>
      <c r="CM645" s="114"/>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K645" s="114"/>
      <c r="EL645" s="114"/>
      <c r="EM645" s="114"/>
      <c r="EN645" s="114"/>
      <c r="EO645" s="114"/>
      <c r="EP645" s="114"/>
      <c r="EQ645" s="114"/>
      <c r="ER645" s="114"/>
      <c r="ES645" s="114"/>
      <c r="ET645" s="114"/>
      <c r="EU645" s="114"/>
      <c r="EV645" s="114"/>
      <c r="EW645" s="114"/>
      <c r="EX645" s="114"/>
      <c r="EY645" s="114"/>
      <c r="EZ645" s="114"/>
      <c r="FA645" s="114"/>
      <c r="FB645" s="114"/>
      <c r="FC645" s="114"/>
      <c r="FD645" s="114"/>
      <c r="FE645" s="114"/>
      <c r="FF645" s="114"/>
      <c r="FG645" s="114"/>
      <c r="FH645" s="114"/>
      <c r="FI645" s="114"/>
      <c r="FJ645" s="114"/>
      <c r="FK645" s="114"/>
      <c r="FL645" s="114"/>
      <c r="FM645" s="114"/>
      <c r="FN645" s="114"/>
      <c r="FO645" s="114"/>
      <c r="FP645" s="114"/>
      <c r="FQ645" s="114"/>
      <c r="FR645" s="114"/>
      <c r="FS645" s="114"/>
      <c r="FT645" s="114"/>
      <c r="FU645" s="114"/>
      <c r="FV645" s="114"/>
      <c r="FW645" s="114"/>
      <c r="FX645" s="114"/>
      <c r="FY645" s="114"/>
      <c r="FZ645" s="114"/>
      <c r="GA645" s="114"/>
      <c r="GB645" s="114"/>
      <c r="GC645" s="114"/>
      <c r="GD645" s="114"/>
      <c r="GE645" s="114"/>
      <c r="GF645" s="114"/>
      <c r="GG645" s="114"/>
      <c r="GH645" s="114"/>
      <c r="GI645" s="114"/>
      <c r="GJ645" s="114"/>
      <c r="GK645" s="114"/>
      <c r="GL645" s="114"/>
      <c r="GM645" s="114"/>
      <c r="GN645" s="114"/>
      <c r="GO645" s="114"/>
      <c r="GP645" s="114"/>
      <c r="GQ645" s="114"/>
      <c r="GR645" s="114"/>
      <c r="GS645" s="114"/>
      <c r="GT645" s="114"/>
      <c r="GU645" s="114"/>
      <c r="GV645" s="114"/>
      <c r="GW645" s="114"/>
      <c r="GX645" s="114"/>
      <c r="GY645" s="114"/>
      <c r="GZ645" s="114"/>
      <c r="HA645" s="114"/>
      <c r="HB645" s="114"/>
      <c r="HC645" s="114"/>
      <c r="HD645" s="114"/>
      <c r="HE645" s="114"/>
      <c r="HF645" s="114"/>
      <c r="HG645" s="114"/>
      <c r="HH645" s="114"/>
      <c r="HI645" s="114"/>
      <c r="HJ645" s="114"/>
      <c r="HK645" s="114"/>
      <c r="HL645" s="114"/>
      <c r="HM645" s="114"/>
      <c r="HN645" s="114"/>
      <c r="HO645" s="114"/>
      <c r="HP645" s="114"/>
      <c r="HQ645" s="114"/>
      <c r="HR645" s="114"/>
      <c r="HS645" s="114"/>
      <c r="HT645" s="114"/>
      <c r="HU645" s="114"/>
      <c r="HV645" s="114"/>
      <c r="HW645" s="114"/>
      <c r="HX645" s="114"/>
      <c r="HY645" s="114"/>
      <c r="HZ645" s="114"/>
      <c r="IA645" s="114"/>
      <c r="IB645" s="114"/>
      <c r="IC645" s="114"/>
      <c r="ID645" s="114"/>
      <c r="IE645" s="114"/>
      <c r="IF645" s="114"/>
      <c r="IG645" s="114"/>
      <c r="IH645" s="114"/>
      <c r="II645" s="114"/>
      <c r="IJ645" s="114"/>
      <c r="IK645" s="114"/>
      <c r="IL645" s="114"/>
      <c r="IM645" s="114"/>
      <c r="IN645" s="114"/>
      <c r="IO645" s="114"/>
      <c r="IP645" s="114"/>
      <c r="IQ645" s="114"/>
      <c r="IR645" s="114"/>
      <c r="IS645" s="114"/>
      <c r="IT645" s="114"/>
      <c r="IU645" s="114"/>
      <c r="IV645" s="114"/>
      <c r="IW645" s="114"/>
      <c r="IX645" s="114"/>
      <c r="IY645" s="114"/>
      <c r="IZ645" s="114"/>
      <c r="JA645" s="114"/>
      <c r="JB645" s="114"/>
      <c r="JC645" s="114"/>
      <c r="JD645" s="114"/>
      <c r="JE645" s="114"/>
      <c r="JF645" s="114"/>
      <c r="JG645" s="114"/>
      <c r="JH645" s="114"/>
      <c r="JI645" s="114"/>
      <c r="JJ645" s="114"/>
      <c r="JK645" s="114"/>
      <c r="JL645" s="114"/>
      <c r="JM645" s="114"/>
      <c r="JN645" s="114"/>
      <c r="JO645" s="114"/>
      <c r="JP645" s="114"/>
      <c r="JQ645" s="114"/>
      <c r="JR645" s="114"/>
      <c r="JS645" s="114"/>
      <c r="JT645" s="114"/>
      <c r="JU645" s="114"/>
      <c r="JV645" s="114"/>
      <c r="JW645" s="114"/>
      <c r="JX645" s="114"/>
      <c r="JY645" s="114"/>
      <c r="JZ645" s="114"/>
      <c r="KA645" s="114"/>
      <c r="KB645" s="114"/>
      <c r="KC645" s="114"/>
      <c r="KD645" s="114"/>
      <c r="KE645" s="114"/>
      <c r="KF645" s="114"/>
      <c r="KG645" s="114"/>
      <c r="KH645" s="114"/>
      <c r="KI645" s="114"/>
      <c r="KJ645" s="114"/>
      <c r="KK645" s="114"/>
      <c r="KL645" s="114"/>
      <c r="KM645" s="114"/>
      <c r="KN645" s="114"/>
      <c r="KO645" s="114"/>
      <c r="KP645" s="114"/>
      <c r="KQ645" s="114"/>
      <c r="KR645" s="114"/>
      <c r="KS645" s="114"/>
      <c r="KT645" s="114"/>
      <c r="KU645" s="114"/>
      <c r="KV645" s="114"/>
      <c r="KW645" s="114"/>
      <c r="KX645" s="114"/>
      <c r="KY645" s="114"/>
      <c r="KZ645" s="114"/>
      <c r="LA645" s="114"/>
      <c r="LB645" s="114"/>
      <c r="LC645" s="114"/>
    </row>
    <row r="646" spans="1:315" s="139" customFormat="1" ht="25" customHeight="1">
      <c r="A646" s="137"/>
      <c r="B646" s="170"/>
      <c r="C646" s="171"/>
      <c r="D646" s="172"/>
      <c r="E646" s="173"/>
      <c r="F646" s="173"/>
      <c r="G646" s="173"/>
      <c r="H646" s="174"/>
      <c r="I646" s="137"/>
      <c r="J646" s="175" t="str">
        <f t="shared" si="22"/>
        <v/>
      </c>
      <c r="K646" s="176"/>
      <c r="L646" s="177" t="str">
        <f t="shared" si="23"/>
        <v/>
      </c>
      <c r="M646" s="176"/>
      <c r="N646" s="177" t="str">
        <f t="shared" si="24"/>
        <v/>
      </c>
      <c r="O646" s="176"/>
      <c r="P646" s="177" t="str">
        <f t="shared" si="25"/>
        <v/>
      </c>
      <c r="Q646" s="178"/>
      <c r="R646" s="137"/>
      <c r="S646" s="175" t="str">
        <f t="shared" si="26"/>
        <v/>
      </c>
      <c r="T646" s="176"/>
      <c r="U646" s="177" t="str">
        <f t="shared" si="27"/>
        <v/>
      </c>
      <c r="V646" s="176"/>
      <c r="W646" s="177" t="str">
        <f t="shared" si="28"/>
        <v/>
      </c>
      <c r="X646" s="176"/>
      <c r="Y646" s="179" t="str">
        <f t="shared" si="29"/>
        <v/>
      </c>
      <c r="Z646" s="180"/>
      <c r="AA646" s="137"/>
      <c r="AB646" s="181"/>
      <c r="AC646" s="182" t="str">
        <f t="shared" si="20"/>
        <v/>
      </c>
      <c r="AD646" s="183" t="str">
        <f t="shared" si="21"/>
        <v/>
      </c>
      <c r="AE646" s="184"/>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7"/>
      <c r="BE646" s="137"/>
      <c r="BF646" s="137"/>
      <c r="BG646" s="137"/>
      <c r="BH646" s="137"/>
      <c r="BI646" s="137"/>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CH646" s="114"/>
      <c r="CI646" s="114"/>
      <c r="CJ646" s="114"/>
      <c r="CK646" s="114"/>
      <c r="CL646" s="114"/>
      <c r="CM646" s="114"/>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U646" s="114"/>
      <c r="EV646" s="114"/>
      <c r="EW646" s="114"/>
      <c r="EX646" s="114"/>
      <c r="EY646" s="114"/>
      <c r="EZ646" s="114"/>
      <c r="FA646" s="114"/>
      <c r="FB646" s="114"/>
      <c r="FC646" s="114"/>
      <c r="FD646" s="114"/>
      <c r="FE646" s="114"/>
      <c r="FF646" s="114"/>
      <c r="FG646" s="114"/>
      <c r="FH646" s="114"/>
      <c r="FI646" s="114"/>
      <c r="FJ646" s="114"/>
      <c r="FK646" s="114"/>
      <c r="FL646" s="114"/>
      <c r="FM646" s="114"/>
      <c r="FN646" s="114"/>
      <c r="FO646" s="114"/>
      <c r="FP646" s="114"/>
      <c r="FQ646" s="114"/>
      <c r="FR646" s="114"/>
      <c r="FS646" s="114"/>
      <c r="FT646" s="114"/>
      <c r="FU646" s="114"/>
      <c r="FV646" s="114"/>
      <c r="FW646" s="114"/>
      <c r="FX646" s="114"/>
      <c r="FY646" s="114"/>
      <c r="FZ646" s="114"/>
      <c r="GA646" s="114"/>
      <c r="GB646" s="114"/>
      <c r="GC646" s="114"/>
      <c r="GD646" s="114"/>
      <c r="GE646" s="114"/>
      <c r="GF646" s="114"/>
      <c r="GG646" s="114"/>
      <c r="GH646" s="114"/>
      <c r="GI646" s="114"/>
      <c r="GJ646" s="114"/>
      <c r="GK646" s="114"/>
      <c r="GL646" s="114"/>
      <c r="GM646" s="114"/>
      <c r="GN646" s="114"/>
      <c r="GO646" s="114"/>
      <c r="GP646" s="114"/>
      <c r="GQ646" s="114"/>
      <c r="GR646" s="114"/>
      <c r="GS646" s="114"/>
      <c r="GT646" s="114"/>
      <c r="GU646" s="114"/>
      <c r="GV646" s="114"/>
      <c r="GW646" s="114"/>
      <c r="GX646" s="114"/>
      <c r="GY646" s="114"/>
      <c r="GZ646" s="114"/>
      <c r="HA646" s="114"/>
      <c r="HB646" s="114"/>
      <c r="HC646" s="114"/>
      <c r="HD646" s="114"/>
      <c r="HE646" s="114"/>
      <c r="HF646" s="114"/>
      <c r="HG646" s="114"/>
      <c r="HH646" s="114"/>
      <c r="HI646" s="114"/>
      <c r="HJ646" s="114"/>
      <c r="HK646" s="114"/>
      <c r="HL646" s="114"/>
      <c r="HM646" s="114"/>
      <c r="HN646" s="114"/>
      <c r="HO646" s="114"/>
      <c r="HP646" s="114"/>
      <c r="HQ646" s="114"/>
      <c r="HR646" s="114"/>
      <c r="HS646" s="114"/>
      <c r="HT646" s="114"/>
      <c r="HU646" s="114"/>
      <c r="HV646" s="114"/>
      <c r="HW646" s="114"/>
      <c r="HX646" s="114"/>
      <c r="HY646" s="114"/>
      <c r="HZ646" s="114"/>
      <c r="IA646" s="114"/>
      <c r="IB646" s="114"/>
      <c r="IC646" s="114"/>
      <c r="ID646" s="114"/>
      <c r="IE646" s="114"/>
      <c r="IF646" s="114"/>
      <c r="IG646" s="114"/>
      <c r="IH646" s="114"/>
      <c r="II646" s="114"/>
      <c r="IJ646" s="114"/>
      <c r="IK646" s="114"/>
      <c r="IL646" s="114"/>
      <c r="IM646" s="114"/>
      <c r="IN646" s="114"/>
      <c r="IO646" s="114"/>
      <c r="IP646" s="114"/>
      <c r="IQ646" s="114"/>
      <c r="IR646" s="114"/>
      <c r="IS646" s="114"/>
      <c r="IT646" s="114"/>
      <c r="IU646" s="114"/>
      <c r="IV646" s="114"/>
      <c r="IW646" s="114"/>
      <c r="IX646" s="114"/>
      <c r="IY646" s="114"/>
      <c r="IZ646" s="114"/>
      <c r="JA646" s="114"/>
      <c r="JB646" s="114"/>
      <c r="JC646" s="114"/>
      <c r="JD646" s="114"/>
      <c r="JE646" s="114"/>
      <c r="JF646" s="114"/>
      <c r="JG646" s="114"/>
      <c r="JH646" s="114"/>
      <c r="JI646" s="114"/>
      <c r="JJ646" s="114"/>
      <c r="JK646" s="114"/>
      <c r="JL646" s="114"/>
      <c r="JM646" s="114"/>
      <c r="JN646" s="114"/>
      <c r="JO646" s="114"/>
      <c r="JP646" s="114"/>
      <c r="JQ646" s="114"/>
      <c r="JR646" s="114"/>
      <c r="JS646" s="114"/>
      <c r="JT646" s="114"/>
      <c r="JU646" s="114"/>
      <c r="JV646" s="114"/>
      <c r="JW646" s="114"/>
      <c r="JX646" s="114"/>
      <c r="JY646" s="114"/>
      <c r="JZ646" s="114"/>
      <c r="KA646" s="114"/>
      <c r="KB646" s="114"/>
      <c r="KC646" s="114"/>
      <c r="KD646" s="114"/>
      <c r="KE646" s="114"/>
      <c r="KF646" s="114"/>
      <c r="KG646" s="114"/>
      <c r="KH646" s="114"/>
      <c r="KI646" s="114"/>
      <c r="KJ646" s="114"/>
      <c r="KK646" s="114"/>
      <c r="KL646" s="114"/>
      <c r="KM646" s="114"/>
      <c r="KN646" s="114"/>
      <c r="KO646" s="114"/>
      <c r="KP646" s="114"/>
      <c r="KQ646" s="114"/>
      <c r="KR646" s="114"/>
      <c r="KS646" s="114"/>
      <c r="KT646" s="114"/>
      <c r="KU646" s="114"/>
      <c r="KV646" s="114"/>
      <c r="KW646" s="114"/>
      <c r="KX646" s="114"/>
      <c r="KY646" s="114"/>
      <c r="KZ646" s="114"/>
      <c r="LA646" s="114"/>
      <c r="LB646" s="114"/>
      <c r="LC646" s="114"/>
    </row>
    <row r="647" spans="1:315" s="139" customFormat="1" ht="25" customHeight="1">
      <c r="A647" s="137"/>
      <c r="B647" s="170"/>
      <c r="C647" s="171"/>
      <c r="D647" s="172"/>
      <c r="E647" s="173"/>
      <c r="F647" s="173"/>
      <c r="G647" s="173"/>
      <c r="H647" s="174"/>
      <c r="I647" s="137"/>
      <c r="J647" s="175" t="str">
        <f t="shared" si="22"/>
        <v/>
      </c>
      <c r="K647" s="176"/>
      <c r="L647" s="177" t="str">
        <f t="shared" si="23"/>
        <v/>
      </c>
      <c r="M647" s="176"/>
      <c r="N647" s="177" t="str">
        <f t="shared" si="24"/>
        <v/>
      </c>
      <c r="O647" s="176"/>
      <c r="P647" s="177" t="str">
        <f t="shared" si="25"/>
        <v/>
      </c>
      <c r="Q647" s="178"/>
      <c r="R647" s="137"/>
      <c r="S647" s="175" t="str">
        <f t="shared" si="26"/>
        <v/>
      </c>
      <c r="T647" s="176"/>
      <c r="U647" s="177" t="str">
        <f t="shared" si="27"/>
        <v/>
      </c>
      <c r="V647" s="176"/>
      <c r="W647" s="177" t="str">
        <f t="shared" si="28"/>
        <v/>
      </c>
      <c r="X647" s="176"/>
      <c r="Y647" s="179" t="str">
        <f t="shared" si="29"/>
        <v/>
      </c>
      <c r="Z647" s="180"/>
      <c r="AA647" s="137"/>
      <c r="AB647" s="181"/>
      <c r="AC647" s="182" t="str">
        <f t="shared" si="20"/>
        <v/>
      </c>
      <c r="AD647" s="183" t="str">
        <f t="shared" si="21"/>
        <v/>
      </c>
      <c r="AE647" s="184"/>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7"/>
      <c r="BE647" s="137"/>
      <c r="BF647" s="137"/>
      <c r="BG647" s="137"/>
      <c r="BH647" s="137"/>
      <c r="BI647" s="137"/>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CH647" s="114"/>
      <c r="CI647" s="114"/>
      <c r="CJ647" s="114"/>
      <c r="CK647" s="114"/>
      <c r="CL647" s="114"/>
      <c r="CM647" s="114"/>
      <c r="CN647" s="114"/>
      <c r="CO647" s="114"/>
      <c r="CP647" s="114"/>
      <c r="CQ647" s="114"/>
      <c r="CR647" s="114"/>
      <c r="CS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14"/>
      <c r="EH647" s="114"/>
      <c r="EI647" s="114"/>
      <c r="EJ647" s="114"/>
      <c r="EK647" s="114"/>
      <c r="EL647" s="114"/>
      <c r="EM647" s="114"/>
      <c r="EN647" s="114"/>
      <c r="EO647" s="114"/>
      <c r="EP647" s="114"/>
      <c r="EQ647" s="114"/>
      <c r="ER647" s="114"/>
      <c r="ES647" s="114"/>
      <c r="ET647" s="114"/>
      <c r="EU647" s="114"/>
      <c r="EV647" s="114"/>
      <c r="EW647" s="114"/>
      <c r="EX647" s="114"/>
      <c r="EY647" s="114"/>
      <c r="EZ647" s="114"/>
      <c r="FA647" s="114"/>
      <c r="FB647" s="114"/>
      <c r="FC647" s="114"/>
      <c r="FD647" s="114"/>
      <c r="FE647" s="114"/>
      <c r="FF647" s="114"/>
      <c r="FG647" s="114"/>
      <c r="FH647" s="114"/>
      <c r="FI647" s="114"/>
      <c r="FJ647" s="114"/>
      <c r="FK647" s="114"/>
      <c r="FL647" s="114"/>
      <c r="FM647" s="114"/>
      <c r="FN647" s="114"/>
      <c r="FO647" s="114"/>
      <c r="FP647" s="114"/>
      <c r="FQ647" s="114"/>
      <c r="FR647" s="114"/>
      <c r="FS647" s="114"/>
      <c r="FT647" s="114"/>
      <c r="FU647" s="114"/>
      <c r="FV647" s="114"/>
      <c r="FW647" s="114"/>
      <c r="FX647" s="114"/>
      <c r="FY647" s="114"/>
      <c r="FZ647" s="114"/>
      <c r="GA647" s="114"/>
      <c r="GB647" s="114"/>
      <c r="GC647" s="114"/>
      <c r="GD647" s="114"/>
      <c r="GE647" s="114"/>
      <c r="GF647" s="114"/>
      <c r="GG647" s="114"/>
      <c r="GH647" s="114"/>
      <c r="GI647" s="114"/>
      <c r="GJ647" s="114"/>
      <c r="GK647" s="114"/>
      <c r="GL647" s="114"/>
      <c r="GM647" s="114"/>
      <c r="GN647" s="114"/>
      <c r="GO647" s="114"/>
      <c r="GP647" s="114"/>
      <c r="GQ647" s="114"/>
      <c r="GR647" s="114"/>
      <c r="GS647" s="114"/>
      <c r="GT647" s="114"/>
      <c r="GU647" s="114"/>
      <c r="GV647" s="114"/>
      <c r="GW647" s="114"/>
      <c r="GX647" s="114"/>
      <c r="GY647" s="114"/>
      <c r="GZ647" s="114"/>
      <c r="HA647" s="114"/>
      <c r="HB647" s="114"/>
      <c r="HC647" s="114"/>
      <c r="HD647" s="114"/>
      <c r="HE647" s="114"/>
      <c r="HF647" s="114"/>
      <c r="HG647" s="114"/>
      <c r="HH647" s="114"/>
      <c r="HI647" s="114"/>
      <c r="HJ647" s="114"/>
      <c r="HK647" s="114"/>
      <c r="HL647" s="114"/>
      <c r="HM647" s="114"/>
      <c r="HN647" s="114"/>
      <c r="HO647" s="114"/>
      <c r="HP647" s="114"/>
      <c r="HQ647" s="114"/>
      <c r="HR647" s="114"/>
      <c r="HS647" s="114"/>
      <c r="HT647" s="114"/>
      <c r="HU647" s="114"/>
      <c r="HV647" s="114"/>
      <c r="HW647" s="114"/>
      <c r="HX647" s="114"/>
      <c r="HY647" s="114"/>
      <c r="HZ647" s="114"/>
      <c r="IA647" s="114"/>
      <c r="IB647" s="114"/>
      <c r="IC647" s="114"/>
      <c r="ID647" s="114"/>
      <c r="IE647" s="114"/>
      <c r="IF647" s="114"/>
      <c r="IG647" s="114"/>
      <c r="IH647" s="114"/>
      <c r="II647" s="114"/>
      <c r="IJ647" s="114"/>
      <c r="IK647" s="114"/>
      <c r="IL647" s="114"/>
      <c r="IM647" s="114"/>
      <c r="IN647" s="114"/>
      <c r="IO647" s="114"/>
      <c r="IP647" s="114"/>
      <c r="IQ647" s="114"/>
      <c r="IR647" s="114"/>
      <c r="IS647" s="114"/>
      <c r="IT647" s="114"/>
      <c r="IU647" s="114"/>
      <c r="IV647" s="114"/>
      <c r="IW647" s="114"/>
      <c r="IX647" s="114"/>
      <c r="IY647" s="114"/>
      <c r="IZ647" s="114"/>
      <c r="JA647" s="114"/>
      <c r="JB647" s="114"/>
      <c r="JC647" s="114"/>
      <c r="JD647" s="114"/>
      <c r="JE647" s="114"/>
      <c r="JF647" s="114"/>
      <c r="JG647" s="114"/>
      <c r="JH647" s="114"/>
      <c r="JI647" s="114"/>
      <c r="JJ647" s="114"/>
      <c r="JK647" s="114"/>
      <c r="JL647" s="114"/>
      <c r="JM647" s="114"/>
      <c r="JN647" s="114"/>
      <c r="JO647" s="114"/>
      <c r="JP647" s="114"/>
      <c r="JQ647" s="114"/>
      <c r="JR647" s="114"/>
      <c r="JS647" s="114"/>
      <c r="JT647" s="114"/>
      <c r="JU647" s="114"/>
      <c r="JV647" s="114"/>
      <c r="JW647" s="114"/>
      <c r="JX647" s="114"/>
      <c r="JY647" s="114"/>
      <c r="JZ647" s="114"/>
      <c r="KA647" s="114"/>
      <c r="KB647" s="114"/>
      <c r="KC647" s="114"/>
      <c r="KD647" s="114"/>
      <c r="KE647" s="114"/>
      <c r="KF647" s="114"/>
      <c r="KG647" s="114"/>
      <c r="KH647" s="114"/>
      <c r="KI647" s="114"/>
      <c r="KJ647" s="114"/>
      <c r="KK647" s="114"/>
      <c r="KL647" s="114"/>
      <c r="KM647" s="114"/>
      <c r="KN647" s="114"/>
      <c r="KO647" s="114"/>
      <c r="KP647" s="114"/>
      <c r="KQ647" s="114"/>
      <c r="KR647" s="114"/>
      <c r="KS647" s="114"/>
      <c r="KT647" s="114"/>
      <c r="KU647" s="114"/>
      <c r="KV647" s="114"/>
      <c r="KW647" s="114"/>
      <c r="KX647" s="114"/>
      <c r="KY647" s="114"/>
      <c r="KZ647" s="114"/>
      <c r="LA647" s="114"/>
      <c r="LB647" s="114"/>
      <c r="LC647" s="114"/>
    </row>
    <row r="648" spans="1:315" s="139" customFormat="1" ht="25" customHeight="1">
      <c r="A648" s="137"/>
      <c r="B648" s="170"/>
      <c r="C648" s="171"/>
      <c r="D648" s="172"/>
      <c r="E648" s="173"/>
      <c r="F648" s="173"/>
      <c r="G648" s="173"/>
      <c r="H648" s="174"/>
      <c r="I648" s="137"/>
      <c r="J648" s="175" t="str">
        <f t="shared" si="22"/>
        <v/>
      </c>
      <c r="K648" s="176"/>
      <c r="L648" s="177" t="str">
        <f t="shared" si="23"/>
        <v/>
      </c>
      <c r="M648" s="176"/>
      <c r="N648" s="177" t="str">
        <f t="shared" si="24"/>
        <v/>
      </c>
      <c r="O648" s="176"/>
      <c r="P648" s="177" t="str">
        <f t="shared" si="25"/>
        <v/>
      </c>
      <c r="Q648" s="178"/>
      <c r="R648" s="137"/>
      <c r="S648" s="175" t="str">
        <f t="shared" si="26"/>
        <v/>
      </c>
      <c r="T648" s="176"/>
      <c r="U648" s="177" t="str">
        <f t="shared" si="27"/>
        <v/>
      </c>
      <c r="V648" s="176"/>
      <c r="W648" s="177" t="str">
        <f t="shared" si="28"/>
        <v/>
      </c>
      <c r="X648" s="176"/>
      <c r="Y648" s="179" t="str">
        <f t="shared" si="29"/>
        <v/>
      </c>
      <c r="Z648" s="180"/>
      <c r="AA648" s="137"/>
      <c r="AB648" s="181"/>
      <c r="AC648" s="182" t="str">
        <f t="shared" si="20"/>
        <v/>
      </c>
      <c r="AD648" s="183" t="str">
        <f t="shared" si="21"/>
        <v/>
      </c>
      <c r="AE648" s="184"/>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7"/>
      <c r="BE648" s="137"/>
      <c r="BF648" s="137"/>
      <c r="BG648" s="137"/>
      <c r="BH648" s="137"/>
      <c r="BI648" s="137"/>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CH648" s="114"/>
      <c r="CI648" s="114"/>
      <c r="CJ648" s="114"/>
      <c r="CK648" s="114"/>
      <c r="CL648" s="114"/>
      <c r="CM648" s="114"/>
      <c r="CN648" s="114"/>
      <c r="CO648" s="114"/>
      <c r="CP648" s="114"/>
      <c r="CQ648" s="114"/>
      <c r="CR648" s="114"/>
      <c r="CS648" s="114"/>
      <c r="CT648" s="114"/>
      <c r="CU648" s="114"/>
      <c r="CV648" s="114"/>
      <c r="CW648" s="114"/>
      <c r="CX648" s="114"/>
      <c r="CY648" s="114"/>
      <c r="CZ648" s="114"/>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114"/>
      <c r="EU648" s="114"/>
      <c r="EV648" s="114"/>
      <c r="EW648" s="114"/>
      <c r="EX648" s="114"/>
      <c r="EY648" s="114"/>
      <c r="EZ648" s="114"/>
      <c r="FA648" s="114"/>
      <c r="FB648" s="114"/>
      <c r="FC648" s="114"/>
      <c r="FD648" s="114"/>
      <c r="FE648" s="114"/>
      <c r="FF648" s="114"/>
      <c r="FG648" s="114"/>
      <c r="FH648" s="114"/>
      <c r="FI648" s="114"/>
      <c r="FJ648" s="114"/>
      <c r="FK648" s="114"/>
      <c r="FL648" s="114"/>
      <c r="FM648" s="114"/>
      <c r="FN648" s="114"/>
      <c r="FO648" s="114"/>
      <c r="FP648" s="114"/>
      <c r="FQ648" s="114"/>
      <c r="FR648" s="114"/>
      <c r="FS648" s="114"/>
      <c r="FT648" s="114"/>
      <c r="FU648" s="114"/>
      <c r="FV648" s="114"/>
      <c r="FW648" s="114"/>
      <c r="FX648" s="114"/>
      <c r="FY648" s="114"/>
      <c r="FZ648" s="114"/>
      <c r="GA648" s="114"/>
      <c r="GB648" s="114"/>
      <c r="GC648" s="114"/>
      <c r="GD648" s="114"/>
      <c r="GE648" s="114"/>
      <c r="GF648" s="114"/>
      <c r="GG648" s="114"/>
      <c r="GH648" s="114"/>
      <c r="GI648" s="114"/>
      <c r="GJ648" s="114"/>
      <c r="GK648" s="114"/>
      <c r="GL648" s="114"/>
      <c r="GM648" s="114"/>
      <c r="GN648" s="114"/>
      <c r="GO648" s="114"/>
      <c r="GP648" s="114"/>
      <c r="GQ648" s="114"/>
      <c r="GR648" s="114"/>
      <c r="GS648" s="114"/>
      <c r="GT648" s="114"/>
      <c r="GU648" s="114"/>
      <c r="GV648" s="114"/>
      <c r="GW648" s="114"/>
      <c r="GX648" s="114"/>
      <c r="GY648" s="114"/>
      <c r="GZ648" s="114"/>
      <c r="HA648" s="114"/>
      <c r="HB648" s="114"/>
      <c r="HC648" s="114"/>
      <c r="HD648" s="114"/>
      <c r="HE648" s="114"/>
      <c r="HF648" s="114"/>
      <c r="HG648" s="114"/>
      <c r="HH648" s="114"/>
      <c r="HI648" s="114"/>
      <c r="HJ648" s="114"/>
      <c r="HK648" s="114"/>
      <c r="HL648" s="114"/>
      <c r="HM648" s="114"/>
      <c r="HN648" s="114"/>
      <c r="HO648" s="114"/>
      <c r="HP648" s="114"/>
      <c r="HQ648" s="114"/>
      <c r="HR648" s="114"/>
      <c r="HS648" s="114"/>
      <c r="HT648" s="114"/>
      <c r="HU648" s="114"/>
      <c r="HV648" s="114"/>
      <c r="HW648" s="114"/>
      <c r="HX648" s="114"/>
      <c r="HY648" s="114"/>
      <c r="HZ648" s="114"/>
      <c r="IA648" s="114"/>
      <c r="IB648" s="114"/>
      <c r="IC648" s="114"/>
      <c r="ID648" s="114"/>
      <c r="IE648" s="114"/>
      <c r="IF648" s="114"/>
      <c r="IG648" s="114"/>
      <c r="IH648" s="114"/>
      <c r="II648" s="114"/>
      <c r="IJ648" s="114"/>
      <c r="IK648" s="114"/>
      <c r="IL648" s="114"/>
      <c r="IM648" s="114"/>
      <c r="IN648" s="114"/>
      <c r="IO648" s="114"/>
      <c r="IP648" s="114"/>
      <c r="IQ648" s="114"/>
      <c r="IR648" s="114"/>
      <c r="IS648" s="114"/>
      <c r="IT648" s="114"/>
      <c r="IU648" s="114"/>
      <c r="IV648" s="114"/>
      <c r="IW648" s="114"/>
      <c r="IX648" s="114"/>
      <c r="IY648" s="114"/>
      <c r="IZ648" s="114"/>
      <c r="JA648" s="114"/>
      <c r="JB648" s="114"/>
      <c r="JC648" s="114"/>
      <c r="JD648" s="114"/>
      <c r="JE648" s="114"/>
      <c r="JF648" s="114"/>
      <c r="JG648" s="114"/>
      <c r="JH648" s="114"/>
      <c r="JI648" s="114"/>
      <c r="JJ648" s="114"/>
      <c r="JK648" s="114"/>
      <c r="JL648" s="114"/>
      <c r="JM648" s="114"/>
      <c r="JN648" s="114"/>
      <c r="JO648" s="114"/>
      <c r="JP648" s="114"/>
      <c r="JQ648" s="114"/>
      <c r="JR648" s="114"/>
      <c r="JS648" s="114"/>
      <c r="JT648" s="114"/>
      <c r="JU648" s="114"/>
      <c r="JV648" s="114"/>
      <c r="JW648" s="114"/>
      <c r="JX648" s="114"/>
      <c r="JY648" s="114"/>
      <c r="JZ648" s="114"/>
      <c r="KA648" s="114"/>
      <c r="KB648" s="114"/>
      <c r="KC648" s="114"/>
      <c r="KD648" s="114"/>
      <c r="KE648" s="114"/>
      <c r="KF648" s="114"/>
      <c r="KG648" s="114"/>
      <c r="KH648" s="114"/>
      <c r="KI648" s="114"/>
      <c r="KJ648" s="114"/>
      <c r="KK648" s="114"/>
      <c r="KL648" s="114"/>
      <c r="KM648" s="114"/>
      <c r="KN648" s="114"/>
      <c r="KO648" s="114"/>
      <c r="KP648" s="114"/>
      <c r="KQ648" s="114"/>
      <c r="KR648" s="114"/>
      <c r="KS648" s="114"/>
      <c r="KT648" s="114"/>
      <c r="KU648" s="114"/>
      <c r="KV648" s="114"/>
      <c r="KW648" s="114"/>
      <c r="KX648" s="114"/>
      <c r="KY648" s="114"/>
      <c r="KZ648" s="114"/>
      <c r="LA648" s="114"/>
      <c r="LB648" s="114"/>
      <c r="LC648" s="114"/>
    </row>
    <row r="649" spans="1:315" s="139" customFormat="1" ht="25" customHeight="1">
      <c r="A649" s="137"/>
      <c r="B649" s="170"/>
      <c r="C649" s="171"/>
      <c r="D649" s="172"/>
      <c r="E649" s="173"/>
      <c r="F649" s="173"/>
      <c r="G649" s="173"/>
      <c r="H649" s="174"/>
      <c r="I649" s="137"/>
      <c r="J649" s="175" t="str">
        <f t="shared" si="22"/>
        <v/>
      </c>
      <c r="K649" s="176"/>
      <c r="L649" s="177" t="str">
        <f t="shared" si="23"/>
        <v/>
      </c>
      <c r="M649" s="176"/>
      <c r="N649" s="177" t="str">
        <f t="shared" si="24"/>
        <v/>
      </c>
      <c r="O649" s="176"/>
      <c r="P649" s="177" t="str">
        <f t="shared" si="25"/>
        <v/>
      </c>
      <c r="Q649" s="178"/>
      <c r="R649" s="137"/>
      <c r="S649" s="175" t="str">
        <f t="shared" si="26"/>
        <v/>
      </c>
      <c r="T649" s="176"/>
      <c r="U649" s="177" t="str">
        <f t="shared" si="27"/>
        <v/>
      </c>
      <c r="V649" s="176"/>
      <c r="W649" s="177" t="str">
        <f t="shared" si="28"/>
        <v/>
      </c>
      <c r="X649" s="176"/>
      <c r="Y649" s="179" t="str">
        <f t="shared" si="29"/>
        <v/>
      </c>
      <c r="Z649" s="180"/>
      <c r="AA649" s="137"/>
      <c r="AB649" s="181"/>
      <c r="AC649" s="182" t="str">
        <f t="shared" si="20"/>
        <v/>
      </c>
      <c r="AD649" s="183" t="str">
        <f t="shared" si="21"/>
        <v/>
      </c>
      <c r="AE649" s="184"/>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7"/>
      <c r="BE649" s="137"/>
      <c r="BF649" s="137"/>
      <c r="BG649" s="137"/>
      <c r="BH649" s="137"/>
      <c r="BI649" s="137"/>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CH649" s="114"/>
      <c r="CI649" s="114"/>
      <c r="CJ649" s="114"/>
      <c r="CK649" s="114"/>
      <c r="CL649" s="114"/>
      <c r="CM649" s="114"/>
      <c r="CN649" s="114"/>
      <c r="CO649" s="114"/>
      <c r="CP649" s="114"/>
      <c r="CQ649" s="114"/>
      <c r="CR649" s="114"/>
      <c r="CS649" s="114"/>
      <c r="CT649" s="114"/>
      <c r="CU649" s="114"/>
      <c r="CV649" s="11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14"/>
      <c r="EH649" s="114"/>
      <c r="EI649" s="114"/>
      <c r="EJ649" s="114"/>
      <c r="EK649" s="114"/>
      <c r="EL649" s="114"/>
      <c r="EM649" s="114"/>
      <c r="EN649" s="114"/>
      <c r="EO649" s="114"/>
      <c r="EP649" s="114"/>
      <c r="EQ649" s="114"/>
      <c r="ER649" s="114"/>
      <c r="ES649" s="114"/>
      <c r="ET649" s="114"/>
      <c r="EU649" s="114"/>
      <c r="EV649" s="114"/>
      <c r="EW649" s="114"/>
      <c r="EX649" s="114"/>
      <c r="EY649" s="114"/>
      <c r="EZ649" s="114"/>
      <c r="FA649" s="114"/>
      <c r="FB649" s="114"/>
      <c r="FC649" s="114"/>
      <c r="FD649" s="114"/>
      <c r="FE649" s="114"/>
      <c r="FF649" s="114"/>
      <c r="FG649" s="114"/>
      <c r="FH649" s="114"/>
      <c r="FI649" s="114"/>
      <c r="FJ649" s="114"/>
      <c r="FK649" s="114"/>
      <c r="FL649" s="114"/>
      <c r="FM649" s="114"/>
      <c r="FN649" s="114"/>
      <c r="FO649" s="114"/>
      <c r="FP649" s="114"/>
      <c r="FQ649" s="114"/>
      <c r="FR649" s="114"/>
      <c r="FS649" s="114"/>
      <c r="FT649" s="114"/>
      <c r="FU649" s="114"/>
      <c r="FV649" s="114"/>
      <c r="FW649" s="114"/>
      <c r="FX649" s="114"/>
      <c r="FY649" s="114"/>
      <c r="FZ649" s="114"/>
      <c r="GA649" s="114"/>
      <c r="GB649" s="114"/>
      <c r="GC649" s="114"/>
      <c r="GD649" s="114"/>
      <c r="GE649" s="114"/>
      <c r="GF649" s="114"/>
      <c r="GG649" s="114"/>
      <c r="GH649" s="114"/>
      <c r="GI649" s="114"/>
      <c r="GJ649" s="114"/>
      <c r="GK649" s="114"/>
      <c r="GL649" s="114"/>
      <c r="GM649" s="114"/>
      <c r="GN649" s="114"/>
      <c r="GO649" s="114"/>
      <c r="GP649" s="114"/>
      <c r="GQ649" s="114"/>
      <c r="GR649" s="114"/>
      <c r="GS649" s="114"/>
      <c r="GT649" s="114"/>
      <c r="GU649" s="114"/>
      <c r="GV649" s="114"/>
      <c r="GW649" s="114"/>
      <c r="GX649" s="114"/>
      <c r="GY649" s="114"/>
      <c r="GZ649" s="114"/>
      <c r="HA649" s="114"/>
      <c r="HB649" s="114"/>
      <c r="HC649" s="114"/>
      <c r="HD649" s="114"/>
      <c r="HE649" s="114"/>
      <c r="HF649" s="114"/>
      <c r="HG649" s="114"/>
      <c r="HH649" s="114"/>
      <c r="HI649" s="114"/>
      <c r="HJ649" s="114"/>
      <c r="HK649" s="114"/>
      <c r="HL649" s="114"/>
      <c r="HM649" s="114"/>
      <c r="HN649" s="114"/>
      <c r="HO649" s="114"/>
      <c r="HP649" s="114"/>
      <c r="HQ649" s="114"/>
      <c r="HR649" s="114"/>
      <c r="HS649" s="114"/>
      <c r="HT649" s="114"/>
      <c r="HU649" s="114"/>
      <c r="HV649" s="114"/>
      <c r="HW649" s="114"/>
      <c r="HX649" s="114"/>
      <c r="HY649" s="114"/>
      <c r="HZ649" s="114"/>
      <c r="IA649" s="114"/>
      <c r="IB649" s="114"/>
      <c r="IC649" s="114"/>
      <c r="ID649" s="114"/>
      <c r="IE649" s="114"/>
      <c r="IF649" s="114"/>
      <c r="IG649" s="114"/>
      <c r="IH649" s="114"/>
      <c r="II649" s="114"/>
      <c r="IJ649" s="114"/>
      <c r="IK649" s="114"/>
      <c r="IL649" s="114"/>
      <c r="IM649" s="114"/>
      <c r="IN649" s="114"/>
      <c r="IO649" s="114"/>
      <c r="IP649" s="114"/>
      <c r="IQ649" s="114"/>
      <c r="IR649" s="114"/>
      <c r="IS649" s="114"/>
      <c r="IT649" s="114"/>
      <c r="IU649" s="114"/>
      <c r="IV649" s="114"/>
      <c r="IW649" s="114"/>
      <c r="IX649" s="114"/>
      <c r="IY649" s="114"/>
      <c r="IZ649" s="114"/>
      <c r="JA649" s="114"/>
      <c r="JB649" s="114"/>
      <c r="JC649" s="114"/>
      <c r="JD649" s="114"/>
      <c r="JE649" s="114"/>
      <c r="JF649" s="114"/>
      <c r="JG649" s="114"/>
      <c r="JH649" s="114"/>
      <c r="JI649" s="114"/>
      <c r="JJ649" s="114"/>
      <c r="JK649" s="114"/>
      <c r="JL649" s="114"/>
      <c r="JM649" s="114"/>
      <c r="JN649" s="114"/>
      <c r="JO649" s="114"/>
      <c r="JP649" s="114"/>
      <c r="JQ649" s="114"/>
      <c r="JR649" s="114"/>
      <c r="JS649" s="114"/>
      <c r="JT649" s="114"/>
      <c r="JU649" s="114"/>
      <c r="JV649" s="114"/>
      <c r="JW649" s="114"/>
      <c r="JX649" s="114"/>
      <c r="JY649" s="114"/>
      <c r="JZ649" s="114"/>
      <c r="KA649" s="114"/>
      <c r="KB649" s="114"/>
      <c r="KC649" s="114"/>
      <c r="KD649" s="114"/>
      <c r="KE649" s="114"/>
      <c r="KF649" s="114"/>
      <c r="KG649" s="114"/>
      <c r="KH649" s="114"/>
      <c r="KI649" s="114"/>
      <c r="KJ649" s="114"/>
      <c r="KK649" s="114"/>
      <c r="KL649" s="114"/>
      <c r="KM649" s="114"/>
      <c r="KN649" s="114"/>
      <c r="KO649" s="114"/>
      <c r="KP649" s="114"/>
      <c r="KQ649" s="114"/>
      <c r="KR649" s="114"/>
      <c r="KS649" s="114"/>
      <c r="KT649" s="114"/>
      <c r="KU649" s="114"/>
      <c r="KV649" s="114"/>
      <c r="KW649" s="114"/>
      <c r="KX649" s="114"/>
      <c r="KY649" s="114"/>
      <c r="KZ649" s="114"/>
      <c r="LA649" s="114"/>
      <c r="LB649" s="114"/>
      <c r="LC649" s="114"/>
    </row>
    <row r="650" spans="1:315" s="139" customFormat="1" ht="25" customHeight="1">
      <c r="A650" s="137"/>
      <c r="B650" s="170"/>
      <c r="C650" s="171"/>
      <c r="D650" s="172"/>
      <c r="E650" s="173"/>
      <c r="F650" s="173"/>
      <c r="G650" s="173"/>
      <c r="H650" s="174"/>
      <c r="I650" s="137"/>
      <c r="J650" s="175" t="str">
        <f t="shared" si="22"/>
        <v/>
      </c>
      <c r="K650" s="176"/>
      <c r="L650" s="177" t="str">
        <f t="shared" si="23"/>
        <v/>
      </c>
      <c r="M650" s="176"/>
      <c r="N650" s="177" t="str">
        <f t="shared" si="24"/>
        <v/>
      </c>
      <c r="O650" s="176"/>
      <c r="P650" s="177" t="str">
        <f t="shared" si="25"/>
        <v/>
      </c>
      <c r="Q650" s="178"/>
      <c r="R650" s="137"/>
      <c r="S650" s="175" t="str">
        <f t="shared" si="26"/>
        <v/>
      </c>
      <c r="T650" s="176"/>
      <c r="U650" s="177" t="str">
        <f t="shared" si="27"/>
        <v/>
      </c>
      <c r="V650" s="176"/>
      <c r="W650" s="177" t="str">
        <f t="shared" si="28"/>
        <v/>
      </c>
      <c r="X650" s="176"/>
      <c r="Y650" s="179" t="str">
        <f t="shared" si="29"/>
        <v/>
      </c>
      <c r="Z650" s="180"/>
      <c r="AA650" s="137"/>
      <c r="AB650" s="181"/>
      <c r="AC650" s="182" t="str">
        <f t="shared" si="20"/>
        <v/>
      </c>
      <c r="AD650" s="183" t="str">
        <f t="shared" si="21"/>
        <v/>
      </c>
      <c r="AE650" s="184"/>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7"/>
      <c r="BE650" s="137"/>
      <c r="BF650" s="137"/>
      <c r="BG650" s="137"/>
      <c r="BH650" s="137"/>
      <c r="BI650" s="137"/>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CH650" s="114"/>
      <c r="CI650" s="114"/>
      <c r="CJ650" s="114"/>
      <c r="CK650" s="114"/>
      <c r="CL650" s="114"/>
      <c r="CM650" s="114"/>
      <c r="CN650" s="114"/>
      <c r="CO650" s="114"/>
      <c r="CP650" s="114"/>
      <c r="CQ650" s="114"/>
      <c r="CR650" s="114"/>
      <c r="CS650" s="114"/>
      <c r="CT650" s="114"/>
      <c r="CU650" s="114"/>
      <c r="CV650" s="11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14"/>
      <c r="EH650" s="114"/>
      <c r="EI650" s="114"/>
      <c r="EJ650" s="114"/>
      <c r="EK650" s="114"/>
      <c r="EL650" s="114"/>
      <c r="EM650" s="114"/>
      <c r="EN650" s="114"/>
      <c r="EO650" s="114"/>
      <c r="EP650" s="114"/>
      <c r="EQ650" s="114"/>
      <c r="ER650" s="114"/>
      <c r="ES650" s="114"/>
      <c r="ET650" s="114"/>
      <c r="EU650" s="114"/>
      <c r="EV650" s="114"/>
      <c r="EW650" s="114"/>
      <c r="EX650" s="114"/>
      <c r="EY650" s="114"/>
      <c r="EZ650" s="114"/>
      <c r="FA650" s="114"/>
      <c r="FB650" s="114"/>
      <c r="FC650" s="114"/>
      <c r="FD650" s="114"/>
      <c r="FE650" s="114"/>
      <c r="FF650" s="114"/>
      <c r="FG650" s="114"/>
      <c r="FH650" s="114"/>
      <c r="FI650" s="114"/>
      <c r="FJ650" s="114"/>
      <c r="FK650" s="114"/>
      <c r="FL650" s="114"/>
      <c r="FM650" s="114"/>
      <c r="FN650" s="114"/>
      <c r="FO650" s="114"/>
      <c r="FP650" s="114"/>
      <c r="FQ650" s="114"/>
      <c r="FR650" s="114"/>
      <c r="FS650" s="114"/>
      <c r="FT650" s="114"/>
      <c r="FU650" s="114"/>
      <c r="FV650" s="114"/>
      <c r="FW650" s="114"/>
      <c r="FX650" s="114"/>
      <c r="FY650" s="114"/>
      <c r="FZ650" s="114"/>
      <c r="GA650" s="114"/>
      <c r="GB650" s="114"/>
      <c r="GC650" s="114"/>
      <c r="GD650" s="114"/>
      <c r="GE650" s="114"/>
      <c r="GF650" s="114"/>
      <c r="GG650" s="114"/>
      <c r="GH650" s="114"/>
      <c r="GI650" s="114"/>
      <c r="GJ650" s="114"/>
      <c r="GK650" s="114"/>
      <c r="GL650" s="114"/>
      <c r="GM650" s="114"/>
      <c r="GN650" s="114"/>
      <c r="GO650" s="114"/>
      <c r="GP650" s="114"/>
      <c r="GQ650" s="114"/>
      <c r="GR650" s="114"/>
      <c r="GS650" s="114"/>
      <c r="GT650" s="114"/>
      <c r="GU650" s="114"/>
      <c r="GV650" s="114"/>
      <c r="GW650" s="114"/>
      <c r="GX650" s="114"/>
      <c r="GY650" s="114"/>
      <c r="GZ650" s="114"/>
      <c r="HA650" s="114"/>
      <c r="HB650" s="114"/>
      <c r="HC650" s="114"/>
      <c r="HD650" s="114"/>
      <c r="HE650" s="114"/>
      <c r="HF650" s="114"/>
      <c r="HG650" s="114"/>
      <c r="HH650" s="114"/>
      <c r="HI650" s="114"/>
      <c r="HJ650" s="114"/>
      <c r="HK650" s="114"/>
      <c r="HL650" s="114"/>
      <c r="HM650" s="114"/>
      <c r="HN650" s="114"/>
      <c r="HO650" s="114"/>
      <c r="HP650" s="114"/>
      <c r="HQ650" s="114"/>
      <c r="HR650" s="114"/>
      <c r="HS650" s="114"/>
      <c r="HT650" s="114"/>
      <c r="HU650" s="114"/>
      <c r="HV650" s="114"/>
      <c r="HW650" s="114"/>
      <c r="HX650" s="114"/>
      <c r="HY650" s="114"/>
      <c r="HZ650" s="114"/>
      <c r="IA650" s="114"/>
      <c r="IB650" s="114"/>
      <c r="IC650" s="114"/>
      <c r="ID650" s="114"/>
      <c r="IE650" s="114"/>
      <c r="IF650" s="114"/>
      <c r="IG650" s="114"/>
      <c r="IH650" s="114"/>
      <c r="II650" s="114"/>
      <c r="IJ650" s="114"/>
      <c r="IK650" s="114"/>
      <c r="IL650" s="114"/>
      <c r="IM650" s="114"/>
      <c r="IN650" s="114"/>
      <c r="IO650" s="114"/>
      <c r="IP650" s="114"/>
      <c r="IQ650" s="114"/>
      <c r="IR650" s="114"/>
      <c r="IS650" s="114"/>
      <c r="IT650" s="114"/>
      <c r="IU650" s="114"/>
      <c r="IV650" s="114"/>
      <c r="IW650" s="114"/>
      <c r="IX650" s="114"/>
      <c r="IY650" s="114"/>
      <c r="IZ650" s="114"/>
      <c r="JA650" s="114"/>
      <c r="JB650" s="114"/>
      <c r="JC650" s="114"/>
      <c r="JD650" s="114"/>
      <c r="JE650" s="114"/>
      <c r="JF650" s="114"/>
      <c r="JG650" s="114"/>
      <c r="JH650" s="114"/>
      <c r="JI650" s="114"/>
      <c r="JJ650" s="114"/>
      <c r="JK650" s="114"/>
      <c r="JL650" s="114"/>
      <c r="JM650" s="114"/>
      <c r="JN650" s="114"/>
      <c r="JO650" s="114"/>
      <c r="JP650" s="114"/>
      <c r="JQ650" s="114"/>
      <c r="JR650" s="114"/>
      <c r="JS650" s="114"/>
      <c r="JT650" s="114"/>
      <c r="JU650" s="114"/>
      <c r="JV650" s="114"/>
      <c r="JW650" s="114"/>
      <c r="JX650" s="114"/>
      <c r="JY650" s="114"/>
      <c r="JZ650" s="114"/>
      <c r="KA650" s="114"/>
      <c r="KB650" s="114"/>
      <c r="KC650" s="114"/>
      <c r="KD650" s="114"/>
      <c r="KE650" s="114"/>
      <c r="KF650" s="114"/>
      <c r="KG650" s="114"/>
      <c r="KH650" s="114"/>
      <c r="KI650" s="114"/>
      <c r="KJ650" s="114"/>
      <c r="KK650" s="114"/>
      <c r="KL650" s="114"/>
      <c r="KM650" s="114"/>
      <c r="KN650" s="114"/>
      <c r="KO650" s="114"/>
      <c r="KP650" s="114"/>
      <c r="KQ650" s="114"/>
      <c r="KR650" s="114"/>
      <c r="KS650" s="114"/>
      <c r="KT650" s="114"/>
      <c r="KU650" s="114"/>
      <c r="KV650" s="114"/>
      <c r="KW650" s="114"/>
      <c r="KX650" s="114"/>
      <c r="KY650" s="114"/>
      <c r="KZ650" s="114"/>
      <c r="LA650" s="114"/>
      <c r="LB650" s="114"/>
      <c r="LC650" s="114"/>
    </row>
    <row r="651" spans="1:315" s="139" customFormat="1" ht="25" customHeight="1">
      <c r="A651" s="137"/>
      <c r="B651" s="170"/>
      <c r="C651" s="171"/>
      <c r="D651" s="172"/>
      <c r="E651" s="173"/>
      <c r="F651" s="173"/>
      <c r="G651" s="173"/>
      <c r="H651" s="174"/>
      <c r="I651" s="137"/>
      <c r="J651" s="175" t="str">
        <f t="shared" si="22"/>
        <v/>
      </c>
      <c r="K651" s="176"/>
      <c r="L651" s="177" t="str">
        <f t="shared" si="23"/>
        <v/>
      </c>
      <c r="M651" s="176"/>
      <c r="N651" s="177" t="str">
        <f t="shared" si="24"/>
        <v/>
      </c>
      <c r="O651" s="176"/>
      <c r="P651" s="177" t="str">
        <f t="shared" si="25"/>
        <v/>
      </c>
      <c r="Q651" s="178"/>
      <c r="R651" s="137"/>
      <c r="S651" s="175" t="str">
        <f t="shared" si="26"/>
        <v/>
      </c>
      <c r="T651" s="176"/>
      <c r="U651" s="177" t="str">
        <f t="shared" si="27"/>
        <v/>
      </c>
      <c r="V651" s="176"/>
      <c r="W651" s="177" t="str">
        <f t="shared" si="28"/>
        <v/>
      </c>
      <c r="X651" s="176"/>
      <c r="Y651" s="179" t="str">
        <f t="shared" si="29"/>
        <v/>
      </c>
      <c r="Z651" s="180"/>
      <c r="AA651" s="137"/>
      <c r="AB651" s="181"/>
      <c r="AC651" s="182" t="str">
        <f t="shared" si="20"/>
        <v/>
      </c>
      <c r="AD651" s="183" t="str">
        <f t="shared" si="21"/>
        <v/>
      </c>
      <c r="AE651" s="184"/>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7"/>
      <c r="BE651" s="137"/>
      <c r="BF651" s="137"/>
      <c r="BG651" s="137"/>
      <c r="BH651" s="137"/>
      <c r="BI651" s="137"/>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CH651" s="114"/>
      <c r="CI651" s="114"/>
      <c r="CJ651" s="114"/>
      <c r="CK651" s="114"/>
      <c r="CL651" s="114"/>
      <c r="CM651" s="114"/>
      <c r="CN651" s="114"/>
      <c r="CO651" s="114"/>
      <c r="CP651" s="114"/>
      <c r="CQ651" s="114"/>
      <c r="CR651" s="114"/>
      <c r="CS651" s="114"/>
      <c r="CT651" s="114"/>
      <c r="CU651" s="114"/>
      <c r="CV651" s="114"/>
      <c r="CW651" s="114"/>
      <c r="CX651" s="114"/>
      <c r="CY651" s="114"/>
      <c r="CZ651" s="114"/>
      <c r="DA651" s="114"/>
      <c r="DB651" s="114"/>
      <c r="DC651" s="114"/>
      <c r="DD651" s="114"/>
      <c r="DE651" s="114"/>
      <c r="DF651" s="114"/>
      <c r="DG651" s="114"/>
      <c r="DH651" s="114"/>
      <c r="DI651" s="114"/>
      <c r="DJ651" s="114"/>
      <c r="DK651" s="114"/>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14"/>
      <c r="EH651" s="114"/>
      <c r="EI651" s="114"/>
      <c r="EJ651" s="114"/>
      <c r="EK651" s="114"/>
      <c r="EL651" s="114"/>
      <c r="EM651" s="114"/>
      <c r="EN651" s="114"/>
      <c r="EO651" s="114"/>
      <c r="EP651" s="114"/>
      <c r="EQ651" s="114"/>
      <c r="ER651" s="114"/>
      <c r="ES651" s="114"/>
      <c r="ET651" s="114"/>
      <c r="EU651" s="114"/>
      <c r="EV651" s="114"/>
      <c r="EW651" s="114"/>
      <c r="EX651" s="114"/>
      <c r="EY651" s="114"/>
      <c r="EZ651" s="114"/>
      <c r="FA651" s="114"/>
      <c r="FB651" s="114"/>
      <c r="FC651" s="114"/>
      <c r="FD651" s="114"/>
      <c r="FE651" s="114"/>
      <c r="FF651" s="114"/>
      <c r="FG651" s="114"/>
      <c r="FH651" s="114"/>
      <c r="FI651" s="114"/>
      <c r="FJ651" s="114"/>
      <c r="FK651" s="114"/>
      <c r="FL651" s="114"/>
      <c r="FM651" s="114"/>
      <c r="FN651" s="114"/>
      <c r="FO651" s="114"/>
      <c r="FP651" s="114"/>
      <c r="FQ651" s="114"/>
      <c r="FR651" s="114"/>
      <c r="FS651" s="114"/>
      <c r="FT651" s="114"/>
      <c r="FU651" s="114"/>
      <c r="FV651" s="114"/>
      <c r="FW651" s="114"/>
      <c r="FX651" s="114"/>
      <c r="FY651" s="114"/>
      <c r="FZ651" s="114"/>
      <c r="GA651" s="114"/>
      <c r="GB651" s="114"/>
      <c r="GC651" s="114"/>
      <c r="GD651" s="114"/>
      <c r="GE651" s="114"/>
      <c r="GF651" s="114"/>
      <c r="GG651" s="114"/>
      <c r="GH651" s="114"/>
      <c r="GI651" s="114"/>
      <c r="GJ651" s="114"/>
      <c r="GK651" s="114"/>
      <c r="GL651" s="114"/>
      <c r="GM651" s="114"/>
      <c r="GN651" s="114"/>
      <c r="GO651" s="114"/>
      <c r="GP651" s="114"/>
      <c r="GQ651" s="114"/>
      <c r="GR651" s="114"/>
      <c r="GS651" s="114"/>
      <c r="GT651" s="114"/>
      <c r="GU651" s="114"/>
      <c r="GV651" s="114"/>
      <c r="GW651" s="114"/>
      <c r="GX651" s="114"/>
      <c r="GY651" s="114"/>
      <c r="GZ651" s="114"/>
      <c r="HA651" s="114"/>
      <c r="HB651" s="114"/>
      <c r="HC651" s="114"/>
      <c r="HD651" s="114"/>
      <c r="HE651" s="114"/>
      <c r="HF651" s="114"/>
      <c r="HG651" s="114"/>
      <c r="HH651" s="114"/>
      <c r="HI651" s="114"/>
      <c r="HJ651" s="114"/>
      <c r="HK651" s="114"/>
      <c r="HL651" s="114"/>
      <c r="HM651" s="114"/>
      <c r="HN651" s="114"/>
      <c r="HO651" s="114"/>
      <c r="HP651" s="114"/>
      <c r="HQ651" s="114"/>
      <c r="HR651" s="114"/>
      <c r="HS651" s="114"/>
      <c r="HT651" s="114"/>
      <c r="HU651" s="114"/>
      <c r="HV651" s="114"/>
      <c r="HW651" s="114"/>
      <c r="HX651" s="114"/>
      <c r="HY651" s="114"/>
      <c r="HZ651" s="114"/>
      <c r="IA651" s="114"/>
      <c r="IB651" s="114"/>
      <c r="IC651" s="114"/>
      <c r="ID651" s="114"/>
      <c r="IE651" s="114"/>
      <c r="IF651" s="114"/>
      <c r="IG651" s="114"/>
      <c r="IH651" s="114"/>
      <c r="II651" s="114"/>
      <c r="IJ651" s="114"/>
      <c r="IK651" s="114"/>
      <c r="IL651" s="114"/>
      <c r="IM651" s="114"/>
      <c r="IN651" s="114"/>
      <c r="IO651" s="114"/>
      <c r="IP651" s="114"/>
      <c r="IQ651" s="114"/>
      <c r="IR651" s="114"/>
      <c r="IS651" s="114"/>
      <c r="IT651" s="114"/>
      <c r="IU651" s="114"/>
      <c r="IV651" s="114"/>
      <c r="IW651" s="114"/>
      <c r="IX651" s="114"/>
      <c r="IY651" s="114"/>
      <c r="IZ651" s="114"/>
      <c r="JA651" s="114"/>
      <c r="JB651" s="114"/>
      <c r="JC651" s="114"/>
      <c r="JD651" s="114"/>
      <c r="JE651" s="114"/>
      <c r="JF651" s="114"/>
      <c r="JG651" s="114"/>
      <c r="JH651" s="114"/>
      <c r="JI651" s="114"/>
      <c r="JJ651" s="114"/>
      <c r="JK651" s="114"/>
      <c r="JL651" s="114"/>
      <c r="JM651" s="114"/>
      <c r="JN651" s="114"/>
      <c r="JO651" s="114"/>
      <c r="JP651" s="114"/>
      <c r="JQ651" s="114"/>
      <c r="JR651" s="114"/>
      <c r="JS651" s="114"/>
      <c r="JT651" s="114"/>
      <c r="JU651" s="114"/>
      <c r="JV651" s="114"/>
      <c r="JW651" s="114"/>
      <c r="JX651" s="114"/>
      <c r="JY651" s="114"/>
      <c r="JZ651" s="114"/>
      <c r="KA651" s="114"/>
      <c r="KB651" s="114"/>
      <c r="KC651" s="114"/>
      <c r="KD651" s="114"/>
      <c r="KE651" s="114"/>
      <c r="KF651" s="114"/>
      <c r="KG651" s="114"/>
      <c r="KH651" s="114"/>
      <c r="KI651" s="114"/>
      <c r="KJ651" s="114"/>
      <c r="KK651" s="114"/>
      <c r="KL651" s="114"/>
      <c r="KM651" s="114"/>
      <c r="KN651" s="114"/>
      <c r="KO651" s="114"/>
      <c r="KP651" s="114"/>
      <c r="KQ651" s="114"/>
      <c r="KR651" s="114"/>
      <c r="KS651" s="114"/>
      <c r="KT651" s="114"/>
      <c r="KU651" s="114"/>
      <c r="KV651" s="114"/>
      <c r="KW651" s="114"/>
      <c r="KX651" s="114"/>
      <c r="KY651" s="114"/>
      <c r="KZ651" s="114"/>
      <c r="LA651" s="114"/>
      <c r="LB651" s="114"/>
      <c r="LC651" s="114"/>
    </row>
    <row r="652" spans="1:315" s="139" customFormat="1" ht="25" customHeight="1">
      <c r="A652" s="137"/>
      <c r="B652" s="170"/>
      <c r="C652" s="171"/>
      <c r="D652" s="172"/>
      <c r="E652" s="173"/>
      <c r="F652" s="173"/>
      <c r="G652" s="173"/>
      <c r="H652" s="174"/>
      <c r="I652" s="137"/>
      <c r="J652" s="175" t="str">
        <f t="shared" si="22"/>
        <v/>
      </c>
      <c r="K652" s="176"/>
      <c r="L652" s="177" t="str">
        <f t="shared" si="23"/>
        <v/>
      </c>
      <c r="M652" s="176"/>
      <c r="N652" s="177" t="str">
        <f t="shared" si="24"/>
        <v/>
      </c>
      <c r="O652" s="176"/>
      <c r="P652" s="177" t="str">
        <f t="shared" si="25"/>
        <v/>
      </c>
      <c r="Q652" s="178"/>
      <c r="R652" s="137"/>
      <c r="S652" s="175" t="str">
        <f t="shared" si="26"/>
        <v/>
      </c>
      <c r="T652" s="176"/>
      <c r="U652" s="177" t="str">
        <f t="shared" si="27"/>
        <v/>
      </c>
      <c r="V652" s="176"/>
      <c r="W652" s="177" t="str">
        <f t="shared" si="28"/>
        <v/>
      </c>
      <c r="X652" s="176"/>
      <c r="Y652" s="179" t="str">
        <f t="shared" si="29"/>
        <v/>
      </c>
      <c r="Z652" s="180"/>
      <c r="AA652" s="137"/>
      <c r="AB652" s="181"/>
      <c r="AC652" s="182" t="str">
        <f t="shared" si="20"/>
        <v/>
      </c>
      <c r="AD652" s="183" t="str">
        <f t="shared" si="21"/>
        <v/>
      </c>
      <c r="AE652" s="184"/>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7"/>
      <c r="BE652" s="137"/>
      <c r="BF652" s="137"/>
      <c r="BG652" s="137"/>
      <c r="BH652" s="137"/>
      <c r="BI652" s="137"/>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CH652" s="114"/>
      <c r="CI652" s="114"/>
      <c r="CJ652" s="114"/>
      <c r="CK652" s="114"/>
      <c r="CL652" s="114"/>
      <c r="CM652" s="114"/>
      <c r="CN652" s="114"/>
      <c r="CO652" s="114"/>
      <c r="CP652" s="114"/>
      <c r="CQ652" s="114"/>
      <c r="CR652" s="114"/>
      <c r="CS652" s="114"/>
      <c r="CT652" s="114"/>
      <c r="CU652" s="114"/>
      <c r="CV652" s="114"/>
      <c r="CW652" s="114"/>
      <c r="CX652" s="114"/>
      <c r="CY652" s="114"/>
      <c r="CZ652" s="114"/>
      <c r="DA652" s="114"/>
      <c r="DB652" s="114"/>
      <c r="DC652" s="114"/>
      <c r="DD652" s="114"/>
      <c r="DE652" s="114"/>
      <c r="DF652" s="114"/>
      <c r="DG652" s="114"/>
      <c r="DH652" s="114"/>
      <c r="DI652" s="114"/>
      <c r="DJ652" s="114"/>
      <c r="DK652" s="114"/>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14"/>
      <c r="EH652" s="114"/>
      <c r="EI652" s="114"/>
      <c r="EJ652" s="114"/>
      <c r="EK652" s="114"/>
      <c r="EL652" s="114"/>
      <c r="EM652" s="114"/>
      <c r="EN652" s="114"/>
      <c r="EO652" s="114"/>
      <c r="EP652" s="114"/>
      <c r="EQ652" s="114"/>
      <c r="ER652" s="114"/>
      <c r="ES652" s="114"/>
      <c r="ET652" s="114"/>
      <c r="EU652" s="114"/>
      <c r="EV652" s="114"/>
      <c r="EW652" s="114"/>
      <c r="EX652" s="114"/>
      <c r="EY652" s="114"/>
      <c r="EZ652" s="114"/>
      <c r="FA652" s="114"/>
      <c r="FB652" s="114"/>
      <c r="FC652" s="114"/>
      <c r="FD652" s="114"/>
      <c r="FE652" s="114"/>
      <c r="FF652" s="114"/>
      <c r="FG652" s="114"/>
      <c r="FH652" s="114"/>
      <c r="FI652" s="114"/>
      <c r="FJ652" s="114"/>
      <c r="FK652" s="114"/>
      <c r="FL652" s="114"/>
      <c r="FM652" s="114"/>
      <c r="FN652" s="114"/>
      <c r="FO652" s="114"/>
      <c r="FP652" s="114"/>
      <c r="FQ652" s="114"/>
      <c r="FR652" s="114"/>
      <c r="FS652" s="114"/>
      <c r="FT652" s="114"/>
      <c r="FU652" s="114"/>
      <c r="FV652" s="114"/>
      <c r="FW652" s="114"/>
      <c r="FX652" s="114"/>
      <c r="FY652" s="114"/>
      <c r="FZ652" s="114"/>
      <c r="GA652" s="114"/>
      <c r="GB652" s="114"/>
      <c r="GC652" s="114"/>
      <c r="GD652" s="114"/>
      <c r="GE652" s="114"/>
      <c r="GF652" s="114"/>
      <c r="GG652" s="114"/>
      <c r="GH652" s="114"/>
      <c r="GI652" s="114"/>
      <c r="GJ652" s="114"/>
      <c r="GK652" s="114"/>
      <c r="GL652" s="114"/>
      <c r="GM652" s="114"/>
      <c r="GN652" s="114"/>
      <c r="GO652" s="114"/>
      <c r="GP652" s="114"/>
      <c r="GQ652" s="114"/>
      <c r="GR652" s="114"/>
      <c r="GS652" s="114"/>
      <c r="GT652" s="114"/>
      <c r="GU652" s="114"/>
      <c r="GV652" s="114"/>
      <c r="GW652" s="114"/>
      <c r="GX652" s="114"/>
      <c r="GY652" s="114"/>
      <c r="GZ652" s="114"/>
      <c r="HA652" s="114"/>
      <c r="HB652" s="114"/>
      <c r="HC652" s="114"/>
      <c r="HD652" s="114"/>
      <c r="HE652" s="114"/>
      <c r="HF652" s="114"/>
      <c r="HG652" s="114"/>
      <c r="HH652" s="114"/>
      <c r="HI652" s="114"/>
      <c r="HJ652" s="114"/>
      <c r="HK652" s="114"/>
      <c r="HL652" s="114"/>
      <c r="HM652" s="114"/>
      <c r="HN652" s="114"/>
      <c r="HO652" s="114"/>
      <c r="HP652" s="114"/>
      <c r="HQ652" s="114"/>
      <c r="HR652" s="114"/>
      <c r="HS652" s="114"/>
      <c r="HT652" s="114"/>
      <c r="HU652" s="114"/>
      <c r="HV652" s="114"/>
      <c r="HW652" s="114"/>
      <c r="HX652" s="114"/>
      <c r="HY652" s="114"/>
      <c r="HZ652" s="114"/>
      <c r="IA652" s="114"/>
      <c r="IB652" s="114"/>
      <c r="IC652" s="114"/>
      <c r="ID652" s="114"/>
      <c r="IE652" s="114"/>
      <c r="IF652" s="114"/>
      <c r="IG652" s="114"/>
      <c r="IH652" s="114"/>
      <c r="II652" s="114"/>
      <c r="IJ652" s="114"/>
      <c r="IK652" s="114"/>
      <c r="IL652" s="114"/>
      <c r="IM652" s="114"/>
      <c r="IN652" s="114"/>
      <c r="IO652" s="114"/>
      <c r="IP652" s="114"/>
      <c r="IQ652" s="114"/>
      <c r="IR652" s="114"/>
      <c r="IS652" s="114"/>
      <c r="IT652" s="114"/>
      <c r="IU652" s="114"/>
      <c r="IV652" s="114"/>
      <c r="IW652" s="114"/>
      <c r="IX652" s="114"/>
      <c r="IY652" s="114"/>
      <c r="IZ652" s="114"/>
      <c r="JA652" s="114"/>
      <c r="JB652" s="114"/>
      <c r="JC652" s="114"/>
      <c r="JD652" s="114"/>
      <c r="JE652" s="114"/>
      <c r="JF652" s="114"/>
      <c r="JG652" s="114"/>
      <c r="JH652" s="114"/>
      <c r="JI652" s="114"/>
      <c r="JJ652" s="114"/>
      <c r="JK652" s="114"/>
      <c r="JL652" s="114"/>
      <c r="JM652" s="114"/>
      <c r="JN652" s="114"/>
      <c r="JO652" s="114"/>
      <c r="JP652" s="114"/>
      <c r="JQ652" s="114"/>
      <c r="JR652" s="114"/>
      <c r="JS652" s="114"/>
      <c r="JT652" s="114"/>
      <c r="JU652" s="114"/>
      <c r="JV652" s="114"/>
      <c r="JW652" s="114"/>
      <c r="JX652" s="114"/>
      <c r="JY652" s="114"/>
      <c r="JZ652" s="114"/>
      <c r="KA652" s="114"/>
      <c r="KB652" s="114"/>
      <c r="KC652" s="114"/>
      <c r="KD652" s="114"/>
      <c r="KE652" s="114"/>
      <c r="KF652" s="114"/>
      <c r="KG652" s="114"/>
      <c r="KH652" s="114"/>
      <c r="KI652" s="114"/>
      <c r="KJ652" s="114"/>
      <c r="KK652" s="114"/>
      <c r="KL652" s="114"/>
      <c r="KM652" s="114"/>
      <c r="KN652" s="114"/>
      <c r="KO652" s="114"/>
      <c r="KP652" s="114"/>
      <c r="KQ652" s="114"/>
      <c r="KR652" s="114"/>
      <c r="KS652" s="114"/>
      <c r="KT652" s="114"/>
      <c r="KU652" s="114"/>
      <c r="KV652" s="114"/>
      <c r="KW652" s="114"/>
      <c r="KX652" s="114"/>
      <c r="KY652" s="114"/>
      <c r="KZ652" s="114"/>
      <c r="LA652" s="114"/>
      <c r="LB652" s="114"/>
      <c r="LC652" s="114"/>
    </row>
    <row r="653" spans="1:315" s="139" customFormat="1" ht="25" customHeight="1">
      <c r="A653" s="137"/>
      <c r="B653" s="170"/>
      <c r="C653" s="171"/>
      <c r="D653" s="172"/>
      <c r="E653" s="173"/>
      <c r="F653" s="173"/>
      <c r="G653" s="173"/>
      <c r="H653" s="174"/>
      <c r="I653" s="137"/>
      <c r="J653" s="175" t="str">
        <f t="shared" si="22"/>
        <v/>
      </c>
      <c r="K653" s="176"/>
      <c r="L653" s="177" t="str">
        <f t="shared" si="23"/>
        <v/>
      </c>
      <c r="M653" s="176"/>
      <c r="N653" s="177" t="str">
        <f t="shared" si="24"/>
        <v/>
      </c>
      <c r="O653" s="176"/>
      <c r="P653" s="177" t="str">
        <f t="shared" si="25"/>
        <v/>
      </c>
      <c r="Q653" s="178"/>
      <c r="R653" s="137"/>
      <c r="S653" s="175" t="str">
        <f t="shared" si="26"/>
        <v/>
      </c>
      <c r="T653" s="176"/>
      <c r="U653" s="177" t="str">
        <f t="shared" si="27"/>
        <v/>
      </c>
      <c r="V653" s="176"/>
      <c r="W653" s="177" t="str">
        <f t="shared" si="28"/>
        <v/>
      </c>
      <c r="X653" s="176"/>
      <c r="Y653" s="179" t="str">
        <f t="shared" si="29"/>
        <v/>
      </c>
      <c r="Z653" s="180"/>
      <c r="AA653" s="137"/>
      <c r="AB653" s="181"/>
      <c r="AC653" s="182" t="str">
        <f t="shared" si="20"/>
        <v/>
      </c>
      <c r="AD653" s="183" t="str">
        <f t="shared" si="21"/>
        <v/>
      </c>
      <c r="AE653" s="184"/>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CH653" s="114"/>
      <c r="CI653" s="114"/>
      <c r="CJ653" s="114"/>
      <c r="CK653" s="114"/>
      <c r="CL653" s="114"/>
      <c r="CM653" s="114"/>
      <c r="CN653" s="114"/>
      <c r="CO653" s="114"/>
      <c r="CP653" s="114"/>
      <c r="CQ653" s="114"/>
      <c r="CR653" s="114"/>
      <c r="CS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114"/>
      <c r="EU653" s="114"/>
      <c r="EV653" s="114"/>
      <c r="EW653" s="114"/>
      <c r="EX653" s="114"/>
      <c r="EY653" s="114"/>
      <c r="EZ653" s="114"/>
      <c r="FA653" s="114"/>
      <c r="FB653" s="114"/>
      <c r="FC653" s="114"/>
      <c r="FD653" s="114"/>
      <c r="FE653" s="114"/>
      <c r="FF653" s="114"/>
      <c r="FG653" s="114"/>
      <c r="FH653" s="114"/>
      <c r="FI653" s="114"/>
      <c r="FJ653" s="114"/>
      <c r="FK653" s="114"/>
      <c r="FL653" s="114"/>
      <c r="FM653" s="114"/>
      <c r="FN653" s="114"/>
      <c r="FO653" s="114"/>
      <c r="FP653" s="114"/>
      <c r="FQ653" s="114"/>
      <c r="FR653" s="114"/>
      <c r="FS653" s="114"/>
      <c r="FT653" s="114"/>
      <c r="FU653" s="114"/>
      <c r="FV653" s="114"/>
      <c r="FW653" s="114"/>
      <c r="FX653" s="114"/>
      <c r="FY653" s="114"/>
      <c r="FZ653" s="114"/>
      <c r="GA653" s="114"/>
      <c r="GB653" s="114"/>
      <c r="GC653" s="114"/>
      <c r="GD653" s="114"/>
      <c r="GE653" s="114"/>
      <c r="GF653" s="114"/>
      <c r="GG653" s="114"/>
      <c r="GH653" s="114"/>
      <c r="GI653" s="114"/>
      <c r="GJ653" s="114"/>
      <c r="GK653" s="114"/>
      <c r="GL653" s="114"/>
      <c r="GM653" s="114"/>
      <c r="GN653" s="114"/>
      <c r="GO653" s="114"/>
      <c r="GP653" s="114"/>
      <c r="GQ653" s="114"/>
      <c r="GR653" s="114"/>
      <c r="GS653" s="114"/>
      <c r="GT653" s="114"/>
      <c r="GU653" s="114"/>
      <c r="GV653" s="114"/>
      <c r="GW653" s="114"/>
      <c r="GX653" s="114"/>
      <c r="GY653" s="114"/>
      <c r="GZ653" s="114"/>
      <c r="HA653" s="114"/>
      <c r="HB653" s="114"/>
      <c r="HC653" s="114"/>
      <c r="HD653" s="114"/>
      <c r="HE653" s="114"/>
      <c r="HF653" s="114"/>
      <c r="HG653" s="114"/>
      <c r="HH653" s="114"/>
      <c r="HI653" s="114"/>
      <c r="HJ653" s="114"/>
      <c r="HK653" s="114"/>
      <c r="HL653" s="114"/>
      <c r="HM653" s="114"/>
      <c r="HN653" s="114"/>
      <c r="HO653" s="114"/>
      <c r="HP653" s="114"/>
      <c r="HQ653" s="114"/>
      <c r="HR653" s="114"/>
      <c r="HS653" s="114"/>
      <c r="HT653" s="114"/>
      <c r="HU653" s="114"/>
      <c r="HV653" s="114"/>
      <c r="HW653" s="114"/>
      <c r="HX653" s="114"/>
      <c r="HY653" s="114"/>
      <c r="HZ653" s="114"/>
      <c r="IA653" s="114"/>
      <c r="IB653" s="114"/>
      <c r="IC653" s="114"/>
      <c r="ID653" s="114"/>
      <c r="IE653" s="114"/>
      <c r="IF653" s="114"/>
      <c r="IG653" s="114"/>
      <c r="IH653" s="114"/>
      <c r="II653" s="114"/>
      <c r="IJ653" s="114"/>
      <c r="IK653" s="114"/>
      <c r="IL653" s="114"/>
      <c r="IM653" s="114"/>
      <c r="IN653" s="114"/>
      <c r="IO653" s="114"/>
      <c r="IP653" s="114"/>
      <c r="IQ653" s="114"/>
      <c r="IR653" s="114"/>
      <c r="IS653" s="114"/>
      <c r="IT653" s="114"/>
      <c r="IU653" s="114"/>
      <c r="IV653" s="114"/>
      <c r="IW653" s="114"/>
      <c r="IX653" s="114"/>
      <c r="IY653" s="114"/>
      <c r="IZ653" s="114"/>
      <c r="JA653" s="114"/>
      <c r="JB653" s="114"/>
      <c r="JC653" s="114"/>
      <c r="JD653" s="114"/>
      <c r="JE653" s="114"/>
      <c r="JF653" s="114"/>
      <c r="JG653" s="114"/>
      <c r="JH653" s="114"/>
      <c r="JI653" s="114"/>
      <c r="JJ653" s="114"/>
      <c r="JK653" s="114"/>
      <c r="JL653" s="114"/>
      <c r="JM653" s="114"/>
      <c r="JN653" s="114"/>
      <c r="JO653" s="114"/>
      <c r="JP653" s="114"/>
      <c r="JQ653" s="114"/>
      <c r="JR653" s="114"/>
      <c r="JS653" s="114"/>
      <c r="JT653" s="114"/>
      <c r="JU653" s="114"/>
      <c r="JV653" s="114"/>
      <c r="JW653" s="114"/>
      <c r="JX653" s="114"/>
      <c r="JY653" s="114"/>
      <c r="JZ653" s="114"/>
      <c r="KA653" s="114"/>
      <c r="KB653" s="114"/>
      <c r="KC653" s="114"/>
      <c r="KD653" s="114"/>
      <c r="KE653" s="114"/>
      <c r="KF653" s="114"/>
      <c r="KG653" s="114"/>
      <c r="KH653" s="114"/>
      <c r="KI653" s="114"/>
      <c r="KJ653" s="114"/>
      <c r="KK653" s="114"/>
      <c r="KL653" s="114"/>
      <c r="KM653" s="114"/>
      <c r="KN653" s="114"/>
      <c r="KO653" s="114"/>
      <c r="KP653" s="114"/>
      <c r="KQ653" s="114"/>
      <c r="KR653" s="114"/>
      <c r="KS653" s="114"/>
      <c r="KT653" s="114"/>
      <c r="KU653" s="114"/>
      <c r="KV653" s="114"/>
      <c r="KW653" s="114"/>
      <c r="KX653" s="114"/>
      <c r="KY653" s="114"/>
      <c r="KZ653" s="114"/>
      <c r="LA653" s="114"/>
      <c r="LB653" s="114"/>
      <c r="LC653" s="114"/>
    </row>
    <row r="654" spans="1:315" s="139" customFormat="1" ht="25" customHeight="1">
      <c r="A654" s="137"/>
      <c r="B654" s="170"/>
      <c r="C654" s="171"/>
      <c r="D654" s="172"/>
      <c r="E654" s="173"/>
      <c r="F654" s="173"/>
      <c r="G654" s="173"/>
      <c r="H654" s="174"/>
      <c r="I654" s="137"/>
      <c r="J654" s="175" t="str">
        <f t="shared" si="22"/>
        <v/>
      </c>
      <c r="K654" s="176"/>
      <c r="L654" s="177" t="str">
        <f t="shared" si="23"/>
        <v/>
      </c>
      <c r="M654" s="176"/>
      <c r="N654" s="177" t="str">
        <f t="shared" si="24"/>
        <v/>
      </c>
      <c r="O654" s="176"/>
      <c r="P654" s="177" t="str">
        <f t="shared" si="25"/>
        <v/>
      </c>
      <c r="Q654" s="178"/>
      <c r="R654" s="137"/>
      <c r="S654" s="175" t="str">
        <f t="shared" si="26"/>
        <v/>
      </c>
      <c r="T654" s="176"/>
      <c r="U654" s="177" t="str">
        <f t="shared" si="27"/>
        <v/>
      </c>
      <c r="V654" s="176"/>
      <c r="W654" s="177" t="str">
        <f t="shared" si="28"/>
        <v/>
      </c>
      <c r="X654" s="176"/>
      <c r="Y654" s="179" t="str">
        <f t="shared" si="29"/>
        <v/>
      </c>
      <c r="Z654" s="180"/>
      <c r="AA654" s="137"/>
      <c r="AB654" s="181"/>
      <c r="AC654" s="182" t="str">
        <f t="shared" si="20"/>
        <v/>
      </c>
      <c r="AD654" s="183" t="str">
        <f t="shared" si="21"/>
        <v/>
      </c>
      <c r="AE654" s="184"/>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CH654" s="114"/>
      <c r="CI654" s="114"/>
      <c r="CJ654" s="114"/>
      <c r="CK654" s="114"/>
      <c r="CL654" s="114"/>
      <c r="CM654" s="114"/>
      <c r="CN654" s="114"/>
      <c r="CO654" s="114"/>
      <c r="CP654" s="114"/>
      <c r="CQ654" s="114"/>
      <c r="CR654" s="114"/>
      <c r="CS654" s="114"/>
      <c r="CT654" s="114"/>
      <c r="CU654" s="114"/>
      <c r="CV654" s="114"/>
      <c r="CW654" s="114"/>
      <c r="CX654" s="114"/>
      <c r="CY654" s="114"/>
      <c r="CZ654" s="114"/>
      <c r="DA654" s="114"/>
      <c r="DB654" s="114"/>
      <c r="DC654" s="114"/>
      <c r="DD654" s="114"/>
      <c r="DE654" s="114"/>
      <c r="DF654" s="114"/>
      <c r="DG654" s="114"/>
      <c r="DH654" s="114"/>
      <c r="DI654" s="114"/>
      <c r="DJ654" s="114"/>
      <c r="DK654" s="114"/>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114"/>
      <c r="EU654" s="114"/>
      <c r="EV654" s="114"/>
      <c r="EW654" s="114"/>
      <c r="EX654" s="114"/>
      <c r="EY654" s="114"/>
      <c r="EZ654" s="114"/>
      <c r="FA654" s="114"/>
      <c r="FB654" s="114"/>
      <c r="FC654" s="114"/>
      <c r="FD654" s="114"/>
      <c r="FE654" s="114"/>
      <c r="FF654" s="114"/>
      <c r="FG654" s="114"/>
      <c r="FH654" s="114"/>
      <c r="FI654" s="114"/>
      <c r="FJ654" s="114"/>
      <c r="FK654" s="114"/>
      <c r="FL654" s="114"/>
      <c r="FM654" s="114"/>
      <c r="FN654" s="114"/>
      <c r="FO654" s="114"/>
      <c r="FP654" s="114"/>
      <c r="FQ654" s="114"/>
      <c r="FR654" s="114"/>
      <c r="FS654" s="114"/>
      <c r="FT654" s="114"/>
      <c r="FU654" s="114"/>
      <c r="FV654" s="114"/>
      <c r="FW654" s="114"/>
      <c r="FX654" s="114"/>
      <c r="FY654" s="114"/>
      <c r="FZ654" s="114"/>
      <c r="GA654" s="114"/>
      <c r="GB654" s="114"/>
      <c r="GC654" s="114"/>
      <c r="GD654" s="114"/>
      <c r="GE654" s="114"/>
      <c r="GF654" s="114"/>
      <c r="GG654" s="114"/>
      <c r="GH654" s="114"/>
      <c r="GI654" s="114"/>
      <c r="GJ654" s="114"/>
      <c r="GK654" s="114"/>
      <c r="GL654" s="114"/>
      <c r="GM654" s="114"/>
      <c r="GN654" s="114"/>
      <c r="GO654" s="114"/>
      <c r="GP654" s="114"/>
      <c r="GQ654" s="114"/>
      <c r="GR654" s="114"/>
      <c r="GS654" s="114"/>
      <c r="GT654" s="114"/>
      <c r="GU654" s="114"/>
      <c r="GV654" s="114"/>
      <c r="GW654" s="114"/>
      <c r="GX654" s="114"/>
      <c r="GY654" s="114"/>
      <c r="GZ654" s="114"/>
      <c r="HA654" s="114"/>
      <c r="HB654" s="114"/>
      <c r="HC654" s="114"/>
      <c r="HD654" s="114"/>
      <c r="HE654" s="114"/>
      <c r="HF654" s="114"/>
      <c r="HG654" s="114"/>
      <c r="HH654" s="114"/>
      <c r="HI654" s="114"/>
      <c r="HJ654" s="114"/>
      <c r="HK654" s="114"/>
      <c r="HL654" s="114"/>
      <c r="HM654" s="114"/>
      <c r="HN654" s="114"/>
      <c r="HO654" s="114"/>
      <c r="HP654" s="114"/>
      <c r="HQ654" s="114"/>
      <c r="HR654" s="114"/>
      <c r="HS654" s="114"/>
      <c r="HT654" s="114"/>
      <c r="HU654" s="114"/>
      <c r="HV654" s="114"/>
      <c r="HW654" s="114"/>
      <c r="HX654" s="114"/>
      <c r="HY654" s="114"/>
      <c r="HZ654" s="114"/>
      <c r="IA654" s="114"/>
      <c r="IB654" s="114"/>
      <c r="IC654" s="114"/>
      <c r="ID654" s="114"/>
      <c r="IE654" s="114"/>
      <c r="IF654" s="114"/>
      <c r="IG654" s="114"/>
      <c r="IH654" s="114"/>
      <c r="II654" s="114"/>
      <c r="IJ654" s="114"/>
      <c r="IK654" s="114"/>
      <c r="IL654" s="114"/>
      <c r="IM654" s="114"/>
      <c r="IN654" s="114"/>
      <c r="IO654" s="114"/>
      <c r="IP654" s="114"/>
      <c r="IQ654" s="114"/>
      <c r="IR654" s="114"/>
      <c r="IS654" s="114"/>
      <c r="IT654" s="114"/>
      <c r="IU654" s="114"/>
      <c r="IV654" s="114"/>
      <c r="IW654" s="114"/>
      <c r="IX654" s="114"/>
      <c r="IY654" s="114"/>
      <c r="IZ654" s="114"/>
      <c r="JA654" s="114"/>
      <c r="JB654" s="114"/>
      <c r="JC654" s="114"/>
      <c r="JD654" s="114"/>
      <c r="JE654" s="114"/>
      <c r="JF654" s="114"/>
      <c r="JG654" s="114"/>
      <c r="JH654" s="114"/>
      <c r="JI654" s="114"/>
      <c r="JJ654" s="114"/>
      <c r="JK654" s="114"/>
      <c r="JL654" s="114"/>
      <c r="JM654" s="114"/>
      <c r="JN654" s="114"/>
      <c r="JO654" s="114"/>
      <c r="JP654" s="114"/>
      <c r="JQ654" s="114"/>
      <c r="JR654" s="114"/>
      <c r="JS654" s="114"/>
      <c r="JT654" s="114"/>
      <c r="JU654" s="114"/>
      <c r="JV654" s="114"/>
      <c r="JW654" s="114"/>
      <c r="JX654" s="114"/>
      <c r="JY654" s="114"/>
      <c r="JZ654" s="114"/>
      <c r="KA654" s="114"/>
      <c r="KB654" s="114"/>
      <c r="KC654" s="114"/>
      <c r="KD654" s="114"/>
      <c r="KE654" s="114"/>
      <c r="KF654" s="114"/>
      <c r="KG654" s="114"/>
      <c r="KH654" s="114"/>
      <c r="KI654" s="114"/>
      <c r="KJ654" s="114"/>
      <c r="KK654" s="114"/>
      <c r="KL654" s="114"/>
      <c r="KM654" s="114"/>
      <c r="KN654" s="114"/>
      <c r="KO654" s="114"/>
      <c r="KP654" s="114"/>
      <c r="KQ654" s="114"/>
      <c r="KR654" s="114"/>
      <c r="KS654" s="114"/>
      <c r="KT654" s="114"/>
      <c r="KU654" s="114"/>
      <c r="KV654" s="114"/>
      <c r="KW654" s="114"/>
      <c r="KX654" s="114"/>
      <c r="KY654" s="114"/>
      <c r="KZ654" s="114"/>
      <c r="LA654" s="114"/>
      <c r="LB654" s="114"/>
      <c r="LC654" s="114"/>
    </row>
    <row r="655" spans="1:315" s="139" customFormat="1" ht="25" customHeight="1">
      <c r="A655" s="137"/>
      <c r="B655" s="170"/>
      <c r="C655" s="171"/>
      <c r="D655" s="172"/>
      <c r="E655" s="173"/>
      <c r="F655" s="173"/>
      <c r="G655" s="173"/>
      <c r="H655" s="174"/>
      <c r="I655" s="137"/>
      <c r="J655" s="175" t="str">
        <f t="shared" si="22"/>
        <v/>
      </c>
      <c r="K655" s="176"/>
      <c r="L655" s="177" t="str">
        <f t="shared" si="23"/>
        <v/>
      </c>
      <c r="M655" s="176"/>
      <c r="N655" s="177" t="str">
        <f t="shared" si="24"/>
        <v/>
      </c>
      <c r="O655" s="176"/>
      <c r="P655" s="177" t="str">
        <f t="shared" si="25"/>
        <v/>
      </c>
      <c r="Q655" s="178"/>
      <c r="R655" s="137"/>
      <c r="S655" s="175" t="str">
        <f t="shared" si="26"/>
        <v/>
      </c>
      <c r="T655" s="176"/>
      <c r="U655" s="177" t="str">
        <f t="shared" si="27"/>
        <v/>
      </c>
      <c r="V655" s="176"/>
      <c r="W655" s="177" t="str">
        <f t="shared" si="28"/>
        <v/>
      </c>
      <c r="X655" s="176"/>
      <c r="Y655" s="179" t="str">
        <f t="shared" si="29"/>
        <v/>
      </c>
      <c r="Z655" s="180"/>
      <c r="AA655" s="137"/>
      <c r="AB655" s="181"/>
      <c r="AC655" s="182" t="str">
        <f t="shared" si="20"/>
        <v/>
      </c>
      <c r="AD655" s="183" t="str">
        <f t="shared" si="21"/>
        <v/>
      </c>
      <c r="AE655" s="184"/>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7"/>
      <c r="BE655" s="137"/>
      <c r="BF655" s="137"/>
      <c r="BG655" s="137"/>
      <c r="BH655" s="137"/>
      <c r="BI655" s="137"/>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CH655" s="114"/>
      <c r="CI655" s="114"/>
      <c r="CJ655" s="114"/>
      <c r="CK655" s="114"/>
      <c r="CL655" s="114"/>
      <c r="CM655" s="114"/>
      <c r="CN655" s="114"/>
      <c r="CO655" s="114"/>
      <c r="CP655" s="114"/>
      <c r="CQ655" s="114"/>
      <c r="CR655" s="114"/>
      <c r="CS655" s="114"/>
      <c r="CT655" s="114"/>
      <c r="CU655" s="114"/>
      <c r="CV655" s="114"/>
      <c r="CW655" s="114"/>
      <c r="CX655" s="114"/>
      <c r="CY655" s="114"/>
      <c r="CZ655" s="114"/>
      <c r="DA655" s="114"/>
      <c r="DB655" s="114"/>
      <c r="DC655" s="114"/>
      <c r="DD655" s="114"/>
      <c r="DE655" s="114"/>
      <c r="DF655" s="114"/>
      <c r="DG655" s="114"/>
      <c r="DH655" s="114"/>
      <c r="DI655" s="114"/>
      <c r="DJ655" s="114"/>
      <c r="DK655" s="114"/>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114"/>
      <c r="EU655" s="114"/>
      <c r="EV655" s="114"/>
      <c r="EW655" s="114"/>
      <c r="EX655" s="114"/>
      <c r="EY655" s="114"/>
      <c r="EZ655" s="114"/>
      <c r="FA655" s="114"/>
      <c r="FB655" s="114"/>
      <c r="FC655" s="114"/>
      <c r="FD655" s="114"/>
      <c r="FE655" s="114"/>
      <c r="FF655" s="114"/>
      <c r="FG655" s="114"/>
      <c r="FH655" s="114"/>
      <c r="FI655" s="114"/>
      <c r="FJ655" s="114"/>
      <c r="FK655" s="114"/>
      <c r="FL655" s="114"/>
      <c r="FM655" s="114"/>
      <c r="FN655" s="114"/>
      <c r="FO655" s="114"/>
      <c r="FP655" s="114"/>
      <c r="FQ655" s="114"/>
      <c r="FR655" s="114"/>
      <c r="FS655" s="114"/>
      <c r="FT655" s="114"/>
      <c r="FU655" s="114"/>
      <c r="FV655" s="114"/>
      <c r="FW655" s="114"/>
      <c r="FX655" s="114"/>
      <c r="FY655" s="114"/>
      <c r="FZ655" s="114"/>
      <c r="GA655" s="114"/>
      <c r="GB655" s="114"/>
      <c r="GC655" s="114"/>
      <c r="GD655" s="114"/>
      <c r="GE655" s="114"/>
      <c r="GF655" s="114"/>
      <c r="GG655" s="114"/>
      <c r="GH655" s="114"/>
      <c r="GI655" s="114"/>
      <c r="GJ655" s="114"/>
      <c r="GK655" s="114"/>
      <c r="GL655" s="114"/>
      <c r="GM655" s="114"/>
      <c r="GN655" s="114"/>
      <c r="GO655" s="114"/>
      <c r="GP655" s="114"/>
      <c r="GQ655" s="114"/>
      <c r="GR655" s="114"/>
      <c r="GS655" s="114"/>
      <c r="GT655" s="114"/>
      <c r="GU655" s="114"/>
      <c r="GV655" s="114"/>
      <c r="GW655" s="114"/>
      <c r="GX655" s="114"/>
      <c r="GY655" s="114"/>
      <c r="GZ655" s="114"/>
      <c r="HA655" s="114"/>
      <c r="HB655" s="114"/>
      <c r="HC655" s="114"/>
      <c r="HD655" s="114"/>
      <c r="HE655" s="114"/>
      <c r="HF655" s="114"/>
      <c r="HG655" s="114"/>
      <c r="HH655" s="114"/>
      <c r="HI655" s="114"/>
      <c r="HJ655" s="114"/>
      <c r="HK655" s="114"/>
      <c r="HL655" s="114"/>
      <c r="HM655" s="114"/>
      <c r="HN655" s="114"/>
      <c r="HO655" s="114"/>
      <c r="HP655" s="114"/>
      <c r="HQ655" s="114"/>
      <c r="HR655" s="114"/>
      <c r="HS655" s="114"/>
      <c r="HT655" s="114"/>
      <c r="HU655" s="114"/>
      <c r="HV655" s="114"/>
      <c r="HW655" s="114"/>
      <c r="HX655" s="114"/>
      <c r="HY655" s="114"/>
      <c r="HZ655" s="114"/>
      <c r="IA655" s="114"/>
      <c r="IB655" s="114"/>
      <c r="IC655" s="114"/>
      <c r="ID655" s="114"/>
      <c r="IE655" s="114"/>
      <c r="IF655" s="114"/>
      <c r="IG655" s="114"/>
      <c r="IH655" s="114"/>
      <c r="II655" s="114"/>
      <c r="IJ655" s="114"/>
      <c r="IK655" s="114"/>
      <c r="IL655" s="114"/>
      <c r="IM655" s="114"/>
      <c r="IN655" s="114"/>
      <c r="IO655" s="114"/>
      <c r="IP655" s="114"/>
      <c r="IQ655" s="114"/>
      <c r="IR655" s="114"/>
      <c r="IS655" s="114"/>
      <c r="IT655" s="114"/>
      <c r="IU655" s="114"/>
      <c r="IV655" s="114"/>
      <c r="IW655" s="114"/>
      <c r="IX655" s="114"/>
      <c r="IY655" s="114"/>
      <c r="IZ655" s="114"/>
      <c r="JA655" s="114"/>
      <c r="JB655" s="114"/>
      <c r="JC655" s="114"/>
      <c r="JD655" s="114"/>
      <c r="JE655" s="114"/>
      <c r="JF655" s="114"/>
      <c r="JG655" s="114"/>
      <c r="JH655" s="114"/>
      <c r="JI655" s="114"/>
      <c r="JJ655" s="114"/>
      <c r="JK655" s="114"/>
      <c r="JL655" s="114"/>
      <c r="JM655" s="114"/>
      <c r="JN655" s="114"/>
      <c r="JO655" s="114"/>
      <c r="JP655" s="114"/>
      <c r="JQ655" s="114"/>
      <c r="JR655" s="114"/>
      <c r="JS655" s="114"/>
      <c r="JT655" s="114"/>
      <c r="JU655" s="114"/>
      <c r="JV655" s="114"/>
      <c r="JW655" s="114"/>
      <c r="JX655" s="114"/>
      <c r="JY655" s="114"/>
      <c r="JZ655" s="114"/>
      <c r="KA655" s="114"/>
      <c r="KB655" s="114"/>
      <c r="KC655" s="114"/>
      <c r="KD655" s="114"/>
      <c r="KE655" s="114"/>
      <c r="KF655" s="114"/>
      <c r="KG655" s="114"/>
      <c r="KH655" s="114"/>
      <c r="KI655" s="114"/>
      <c r="KJ655" s="114"/>
      <c r="KK655" s="114"/>
      <c r="KL655" s="114"/>
      <c r="KM655" s="114"/>
      <c r="KN655" s="114"/>
      <c r="KO655" s="114"/>
      <c r="KP655" s="114"/>
      <c r="KQ655" s="114"/>
      <c r="KR655" s="114"/>
      <c r="KS655" s="114"/>
      <c r="KT655" s="114"/>
      <c r="KU655" s="114"/>
      <c r="KV655" s="114"/>
      <c r="KW655" s="114"/>
      <c r="KX655" s="114"/>
      <c r="KY655" s="114"/>
      <c r="KZ655" s="114"/>
      <c r="LA655" s="114"/>
      <c r="LB655" s="114"/>
      <c r="LC655" s="114"/>
    </row>
    <row r="656" spans="1:315" s="139" customFormat="1" ht="25" customHeight="1">
      <c r="A656" s="137"/>
      <c r="B656" s="170"/>
      <c r="C656" s="171"/>
      <c r="D656" s="172"/>
      <c r="E656" s="173"/>
      <c r="F656" s="173"/>
      <c r="G656" s="173"/>
      <c r="H656" s="174"/>
      <c r="I656" s="137"/>
      <c r="J656" s="175" t="str">
        <f t="shared" si="22"/>
        <v/>
      </c>
      <c r="K656" s="176"/>
      <c r="L656" s="177" t="str">
        <f t="shared" si="23"/>
        <v/>
      </c>
      <c r="M656" s="176"/>
      <c r="N656" s="177" t="str">
        <f t="shared" si="24"/>
        <v/>
      </c>
      <c r="O656" s="176"/>
      <c r="P656" s="177" t="str">
        <f t="shared" si="25"/>
        <v/>
      </c>
      <c r="Q656" s="178"/>
      <c r="R656" s="137"/>
      <c r="S656" s="175" t="str">
        <f t="shared" si="26"/>
        <v/>
      </c>
      <c r="T656" s="176"/>
      <c r="U656" s="177" t="str">
        <f t="shared" si="27"/>
        <v/>
      </c>
      <c r="V656" s="176"/>
      <c r="W656" s="177" t="str">
        <f t="shared" si="28"/>
        <v/>
      </c>
      <c r="X656" s="176"/>
      <c r="Y656" s="179" t="str">
        <f t="shared" si="29"/>
        <v/>
      </c>
      <c r="Z656" s="180"/>
      <c r="AA656" s="137"/>
      <c r="AB656" s="181"/>
      <c r="AC656" s="182" t="str">
        <f t="shared" si="20"/>
        <v/>
      </c>
      <c r="AD656" s="183" t="str">
        <f t="shared" si="21"/>
        <v/>
      </c>
      <c r="AE656" s="184"/>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7"/>
      <c r="BE656" s="137"/>
      <c r="BF656" s="137"/>
      <c r="BG656" s="137"/>
      <c r="BH656" s="137"/>
      <c r="BI656" s="137"/>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CH656" s="114"/>
      <c r="CI656" s="114"/>
      <c r="CJ656" s="114"/>
      <c r="CK656" s="114"/>
      <c r="CL656" s="114"/>
      <c r="CM656" s="114"/>
      <c r="CN656" s="114"/>
      <c r="CO656" s="114"/>
      <c r="CP656" s="114"/>
      <c r="CQ656" s="114"/>
      <c r="CR656" s="114"/>
      <c r="CS656" s="114"/>
      <c r="CT656" s="114"/>
      <c r="CU656" s="114"/>
      <c r="CV656" s="114"/>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14"/>
      <c r="EH656" s="114"/>
      <c r="EI656" s="114"/>
      <c r="EJ656" s="114"/>
      <c r="EK656" s="114"/>
      <c r="EL656" s="114"/>
      <c r="EM656" s="114"/>
      <c r="EN656" s="114"/>
      <c r="EO656" s="114"/>
      <c r="EP656" s="114"/>
      <c r="EQ656" s="114"/>
      <c r="ER656" s="114"/>
      <c r="ES656" s="114"/>
      <c r="ET656" s="114"/>
      <c r="EU656" s="114"/>
      <c r="EV656" s="114"/>
      <c r="EW656" s="114"/>
      <c r="EX656" s="114"/>
      <c r="EY656" s="114"/>
      <c r="EZ656" s="114"/>
      <c r="FA656" s="114"/>
      <c r="FB656" s="114"/>
      <c r="FC656" s="114"/>
      <c r="FD656" s="114"/>
      <c r="FE656" s="114"/>
      <c r="FF656" s="114"/>
      <c r="FG656" s="114"/>
      <c r="FH656" s="114"/>
      <c r="FI656" s="114"/>
      <c r="FJ656" s="114"/>
      <c r="FK656" s="114"/>
      <c r="FL656" s="114"/>
      <c r="FM656" s="114"/>
      <c r="FN656" s="114"/>
      <c r="FO656" s="114"/>
      <c r="FP656" s="114"/>
      <c r="FQ656" s="114"/>
      <c r="FR656" s="114"/>
      <c r="FS656" s="114"/>
      <c r="FT656" s="114"/>
      <c r="FU656" s="114"/>
      <c r="FV656" s="114"/>
      <c r="FW656" s="114"/>
      <c r="FX656" s="114"/>
      <c r="FY656" s="114"/>
      <c r="FZ656" s="114"/>
      <c r="GA656" s="114"/>
      <c r="GB656" s="114"/>
      <c r="GC656" s="114"/>
      <c r="GD656" s="114"/>
      <c r="GE656" s="114"/>
      <c r="GF656" s="114"/>
      <c r="GG656" s="114"/>
      <c r="GH656" s="114"/>
      <c r="GI656" s="114"/>
      <c r="GJ656" s="114"/>
      <c r="GK656" s="114"/>
      <c r="GL656" s="114"/>
      <c r="GM656" s="114"/>
      <c r="GN656" s="114"/>
      <c r="GO656" s="114"/>
      <c r="GP656" s="114"/>
      <c r="GQ656" s="114"/>
      <c r="GR656" s="114"/>
      <c r="GS656" s="114"/>
      <c r="GT656" s="114"/>
      <c r="GU656" s="114"/>
      <c r="GV656" s="114"/>
      <c r="GW656" s="114"/>
      <c r="GX656" s="114"/>
      <c r="GY656" s="114"/>
      <c r="GZ656" s="114"/>
      <c r="HA656" s="114"/>
      <c r="HB656" s="114"/>
      <c r="HC656" s="114"/>
      <c r="HD656" s="114"/>
      <c r="HE656" s="114"/>
      <c r="HF656" s="114"/>
      <c r="HG656" s="114"/>
      <c r="HH656" s="114"/>
      <c r="HI656" s="114"/>
      <c r="HJ656" s="114"/>
      <c r="HK656" s="114"/>
      <c r="HL656" s="114"/>
      <c r="HM656" s="114"/>
      <c r="HN656" s="114"/>
      <c r="HO656" s="114"/>
      <c r="HP656" s="114"/>
      <c r="HQ656" s="114"/>
      <c r="HR656" s="114"/>
      <c r="HS656" s="114"/>
      <c r="HT656" s="114"/>
      <c r="HU656" s="114"/>
      <c r="HV656" s="114"/>
      <c r="HW656" s="114"/>
      <c r="HX656" s="114"/>
      <c r="HY656" s="114"/>
      <c r="HZ656" s="114"/>
      <c r="IA656" s="114"/>
      <c r="IB656" s="114"/>
      <c r="IC656" s="114"/>
      <c r="ID656" s="114"/>
      <c r="IE656" s="114"/>
      <c r="IF656" s="114"/>
      <c r="IG656" s="114"/>
      <c r="IH656" s="114"/>
      <c r="II656" s="114"/>
      <c r="IJ656" s="114"/>
      <c r="IK656" s="114"/>
      <c r="IL656" s="114"/>
      <c r="IM656" s="114"/>
      <c r="IN656" s="114"/>
      <c r="IO656" s="114"/>
      <c r="IP656" s="114"/>
      <c r="IQ656" s="114"/>
      <c r="IR656" s="114"/>
      <c r="IS656" s="114"/>
      <c r="IT656" s="114"/>
      <c r="IU656" s="114"/>
      <c r="IV656" s="114"/>
      <c r="IW656" s="114"/>
      <c r="IX656" s="114"/>
      <c r="IY656" s="114"/>
      <c r="IZ656" s="114"/>
      <c r="JA656" s="114"/>
      <c r="JB656" s="114"/>
      <c r="JC656" s="114"/>
      <c r="JD656" s="114"/>
      <c r="JE656" s="114"/>
      <c r="JF656" s="114"/>
      <c r="JG656" s="114"/>
      <c r="JH656" s="114"/>
      <c r="JI656" s="114"/>
      <c r="JJ656" s="114"/>
      <c r="JK656" s="114"/>
      <c r="JL656" s="114"/>
      <c r="JM656" s="114"/>
      <c r="JN656" s="114"/>
      <c r="JO656" s="114"/>
      <c r="JP656" s="114"/>
      <c r="JQ656" s="114"/>
      <c r="JR656" s="114"/>
      <c r="JS656" s="114"/>
      <c r="JT656" s="114"/>
      <c r="JU656" s="114"/>
      <c r="JV656" s="114"/>
      <c r="JW656" s="114"/>
      <c r="JX656" s="114"/>
      <c r="JY656" s="114"/>
      <c r="JZ656" s="114"/>
      <c r="KA656" s="114"/>
      <c r="KB656" s="114"/>
      <c r="KC656" s="114"/>
      <c r="KD656" s="114"/>
      <c r="KE656" s="114"/>
      <c r="KF656" s="114"/>
      <c r="KG656" s="114"/>
      <c r="KH656" s="114"/>
      <c r="KI656" s="114"/>
      <c r="KJ656" s="114"/>
      <c r="KK656" s="114"/>
      <c r="KL656" s="114"/>
      <c r="KM656" s="114"/>
      <c r="KN656" s="114"/>
      <c r="KO656" s="114"/>
      <c r="KP656" s="114"/>
      <c r="KQ656" s="114"/>
      <c r="KR656" s="114"/>
      <c r="KS656" s="114"/>
      <c r="KT656" s="114"/>
      <c r="KU656" s="114"/>
      <c r="KV656" s="114"/>
      <c r="KW656" s="114"/>
      <c r="KX656" s="114"/>
      <c r="KY656" s="114"/>
      <c r="KZ656" s="114"/>
      <c r="LA656" s="114"/>
      <c r="LB656" s="114"/>
      <c r="LC656" s="114"/>
    </row>
    <row r="657" spans="1:315" s="139" customFormat="1" ht="25" customHeight="1">
      <c r="A657" s="137"/>
      <c r="B657" s="170"/>
      <c r="C657" s="171"/>
      <c r="D657" s="172"/>
      <c r="E657" s="173"/>
      <c r="F657" s="173"/>
      <c r="G657" s="173"/>
      <c r="H657" s="174"/>
      <c r="I657" s="137"/>
      <c r="J657" s="175" t="str">
        <f t="shared" si="22"/>
        <v/>
      </c>
      <c r="K657" s="176"/>
      <c r="L657" s="177" t="str">
        <f t="shared" si="23"/>
        <v/>
      </c>
      <c r="M657" s="176"/>
      <c r="N657" s="177" t="str">
        <f t="shared" si="24"/>
        <v/>
      </c>
      <c r="O657" s="176"/>
      <c r="P657" s="177" t="str">
        <f t="shared" si="25"/>
        <v/>
      </c>
      <c r="Q657" s="178"/>
      <c r="R657" s="137"/>
      <c r="S657" s="175" t="str">
        <f t="shared" si="26"/>
        <v/>
      </c>
      <c r="T657" s="176"/>
      <c r="U657" s="177" t="str">
        <f t="shared" si="27"/>
        <v/>
      </c>
      <c r="V657" s="176"/>
      <c r="W657" s="177" t="str">
        <f t="shared" si="28"/>
        <v/>
      </c>
      <c r="X657" s="176"/>
      <c r="Y657" s="179" t="str">
        <f t="shared" si="29"/>
        <v/>
      </c>
      <c r="Z657" s="180"/>
      <c r="AA657" s="137"/>
      <c r="AB657" s="181"/>
      <c r="AC657" s="182" t="str">
        <f t="shared" si="20"/>
        <v/>
      </c>
      <c r="AD657" s="183" t="str">
        <f t="shared" si="21"/>
        <v/>
      </c>
      <c r="AE657" s="184"/>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7"/>
      <c r="BE657" s="137"/>
      <c r="BF657" s="137"/>
      <c r="BG657" s="137"/>
      <c r="BH657" s="137"/>
      <c r="BI657" s="137"/>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CH657" s="114"/>
      <c r="CI657" s="114"/>
      <c r="CJ657" s="114"/>
      <c r="CK657" s="114"/>
      <c r="CL657" s="114"/>
      <c r="CM657" s="114"/>
      <c r="CN657" s="114"/>
      <c r="CO657" s="114"/>
      <c r="CP657" s="114"/>
      <c r="CQ657" s="114"/>
      <c r="CR657" s="114"/>
      <c r="CS657" s="114"/>
      <c r="CT657" s="114"/>
      <c r="CU657" s="114"/>
      <c r="CV657" s="114"/>
      <c r="CW657" s="114"/>
      <c r="CX657" s="114"/>
      <c r="CY657" s="114"/>
      <c r="CZ657" s="114"/>
      <c r="DA657" s="114"/>
      <c r="DB657" s="114"/>
      <c r="DC657" s="114"/>
      <c r="DD657" s="114"/>
      <c r="DE657" s="114"/>
      <c r="DF657" s="114"/>
      <c r="DG657" s="114"/>
      <c r="DH657" s="114"/>
      <c r="DI657" s="114"/>
      <c r="DJ657" s="114"/>
      <c r="DK657" s="114"/>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14"/>
      <c r="EH657" s="114"/>
      <c r="EI657" s="114"/>
      <c r="EJ657" s="114"/>
      <c r="EK657" s="114"/>
      <c r="EL657" s="114"/>
      <c r="EM657" s="114"/>
      <c r="EN657" s="114"/>
      <c r="EO657" s="114"/>
      <c r="EP657" s="114"/>
      <c r="EQ657" s="114"/>
      <c r="ER657" s="114"/>
      <c r="ES657" s="114"/>
      <c r="ET657" s="114"/>
      <c r="EU657" s="114"/>
      <c r="EV657" s="114"/>
      <c r="EW657" s="114"/>
      <c r="EX657" s="114"/>
      <c r="EY657" s="114"/>
      <c r="EZ657" s="114"/>
      <c r="FA657" s="114"/>
      <c r="FB657" s="114"/>
      <c r="FC657" s="114"/>
      <c r="FD657" s="114"/>
      <c r="FE657" s="114"/>
      <c r="FF657" s="114"/>
      <c r="FG657" s="114"/>
      <c r="FH657" s="114"/>
      <c r="FI657" s="114"/>
      <c r="FJ657" s="114"/>
      <c r="FK657" s="114"/>
      <c r="FL657" s="114"/>
      <c r="FM657" s="114"/>
      <c r="FN657" s="114"/>
      <c r="FO657" s="114"/>
      <c r="FP657" s="114"/>
      <c r="FQ657" s="114"/>
      <c r="FR657" s="114"/>
      <c r="FS657" s="114"/>
      <c r="FT657" s="114"/>
      <c r="FU657" s="114"/>
      <c r="FV657" s="114"/>
      <c r="FW657" s="114"/>
      <c r="FX657" s="114"/>
      <c r="FY657" s="114"/>
      <c r="FZ657" s="114"/>
      <c r="GA657" s="114"/>
      <c r="GB657" s="114"/>
      <c r="GC657" s="114"/>
      <c r="GD657" s="114"/>
      <c r="GE657" s="114"/>
      <c r="GF657" s="114"/>
      <c r="GG657" s="114"/>
      <c r="GH657" s="114"/>
      <c r="GI657" s="114"/>
      <c r="GJ657" s="114"/>
      <c r="GK657" s="114"/>
      <c r="GL657" s="114"/>
      <c r="GM657" s="114"/>
      <c r="GN657" s="114"/>
      <c r="GO657" s="114"/>
      <c r="GP657" s="114"/>
      <c r="GQ657" s="114"/>
      <c r="GR657" s="114"/>
      <c r="GS657" s="114"/>
      <c r="GT657" s="114"/>
      <c r="GU657" s="114"/>
      <c r="GV657" s="114"/>
      <c r="GW657" s="114"/>
      <c r="GX657" s="114"/>
      <c r="GY657" s="114"/>
      <c r="GZ657" s="114"/>
      <c r="HA657" s="114"/>
      <c r="HB657" s="114"/>
      <c r="HC657" s="114"/>
      <c r="HD657" s="114"/>
      <c r="HE657" s="114"/>
      <c r="HF657" s="114"/>
      <c r="HG657" s="114"/>
      <c r="HH657" s="114"/>
      <c r="HI657" s="114"/>
      <c r="HJ657" s="114"/>
      <c r="HK657" s="114"/>
      <c r="HL657" s="114"/>
      <c r="HM657" s="114"/>
      <c r="HN657" s="114"/>
      <c r="HO657" s="114"/>
      <c r="HP657" s="114"/>
      <c r="HQ657" s="114"/>
      <c r="HR657" s="114"/>
      <c r="HS657" s="114"/>
      <c r="HT657" s="114"/>
      <c r="HU657" s="114"/>
      <c r="HV657" s="114"/>
      <c r="HW657" s="114"/>
      <c r="HX657" s="114"/>
      <c r="HY657" s="114"/>
      <c r="HZ657" s="114"/>
      <c r="IA657" s="114"/>
      <c r="IB657" s="114"/>
      <c r="IC657" s="114"/>
      <c r="ID657" s="114"/>
      <c r="IE657" s="114"/>
      <c r="IF657" s="114"/>
      <c r="IG657" s="114"/>
      <c r="IH657" s="114"/>
      <c r="II657" s="114"/>
      <c r="IJ657" s="114"/>
      <c r="IK657" s="114"/>
      <c r="IL657" s="114"/>
      <c r="IM657" s="114"/>
      <c r="IN657" s="114"/>
      <c r="IO657" s="114"/>
      <c r="IP657" s="114"/>
      <c r="IQ657" s="114"/>
      <c r="IR657" s="114"/>
      <c r="IS657" s="114"/>
      <c r="IT657" s="114"/>
      <c r="IU657" s="114"/>
      <c r="IV657" s="114"/>
      <c r="IW657" s="114"/>
      <c r="IX657" s="114"/>
      <c r="IY657" s="114"/>
      <c r="IZ657" s="114"/>
      <c r="JA657" s="114"/>
      <c r="JB657" s="114"/>
      <c r="JC657" s="114"/>
      <c r="JD657" s="114"/>
      <c r="JE657" s="114"/>
      <c r="JF657" s="114"/>
      <c r="JG657" s="114"/>
      <c r="JH657" s="114"/>
      <c r="JI657" s="114"/>
      <c r="JJ657" s="114"/>
      <c r="JK657" s="114"/>
      <c r="JL657" s="114"/>
      <c r="JM657" s="114"/>
      <c r="JN657" s="114"/>
      <c r="JO657" s="114"/>
      <c r="JP657" s="114"/>
      <c r="JQ657" s="114"/>
      <c r="JR657" s="114"/>
      <c r="JS657" s="114"/>
      <c r="JT657" s="114"/>
      <c r="JU657" s="114"/>
      <c r="JV657" s="114"/>
      <c r="JW657" s="114"/>
      <c r="JX657" s="114"/>
      <c r="JY657" s="114"/>
      <c r="JZ657" s="114"/>
      <c r="KA657" s="114"/>
      <c r="KB657" s="114"/>
      <c r="KC657" s="114"/>
      <c r="KD657" s="114"/>
      <c r="KE657" s="114"/>
      <c r="KF657" s="114"/>
      <c r="KG657" s="114"/>
      <c r="KH657" s="114"/>
      <c r="KI657" s="114"/>
      <c r="KJ657" s="114"/>
      <c r="KK657" s="114"/>
      <c r="KL657" s="114"/>
      <c r="KM657" s="114"/>
      <c r="KN657" s="114"/>
      <c r="KO657" s="114"/>
      <c r="KP657" s="114"/>
      <c r="KQ657" s="114"/>
      <c r="KR657" s="114"/>
      <c r="KS657" s="114"/>
      <c r="KT657" s="114"/>
      <c r="KU657" s="114"/>
      <c r="KV657" s="114"/>
      <c r="KW657" s="114"/>
      <c r="KX657" s="114"/>
      <c r="KY657" s="114"/>
      <c r="KZ657" s="114"/>
      <c r="LA657" s="114"/>
      <c r="LB657" s="114"/>
      <c r="LC657" s="114"/>
    </row>
    <row r="658" spans="1:315" s="139" customFormat="1" ht="25" customHeight="1">
      <c r="A658" s="137"/>
      <c r="B658" s="170"/>
      <c r="C658" s="171"/>
      <c r="D658" s="172"/>
      <c r="E658" s="173"/>
      <c r="F658" s="173"/>
      <c r="G658" s="173"/>
      <c r="H658" s="174"/>
      <c r="I658" s="137"/>
      <c r="J658" s="175" t="str">
        <f t="shared" si="22"/>
        <v/>
      </c>
      <c r="K658" s="176"/>
      <c r="L658" s="177" t="str">
        <f t="shared" si="23"/>
        <v/>
      </c>
      <c r="M658" s="176"/>
      <c r="N658" s="177" t="str">
        <f t="shared" si="24"/>
        <v/>
      </c>
      <c r="O658" s="176"/>
      <c r="P658" s="177" t="str">
        <f t="shared" si="25"/>
        <v/>
      </c>
      <c r="Q658" s="178"/>
      <c r="R658" s="137"/>
      <c r="S658" s="175" t="str">
        <f t="shared" si="26"/>
        <v/>
      </c>
      <c r="T658" s="176"/>
      <c r="U658" s="177" t="str">
        <f t="shared" si="27"/>
        <v/>
      </c>
      <c r="V658" s="176"/>
      <c r="W658" s="177" t="str">
        <f t="shared" si="28"/>
        <v/>
      </c>
      <c r="X658" s="176"/>
      <c r="Y658" s="179" t="str">
        <f t="shared" si="29"/>
        <v/>
      </c>
      <c r="Z658" s="180"/>
      <c r="AA658" s="137"/>
      <c r="AB658" s="181"/>
      <c r="AC658" s="182" t="str">
        <f t="shared" si="20"/>
        <v/>
      </c>
      <c r="AD658" s="183" t="str">
        <f t="shared" si="21"/>
        <v/>
      </c>
      <c r="AE658" s="184"/>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7"/>
      <c r="BE658" s="137"/>
      <c r="BF658" s="137"/>
      <c r="BG658" s="137"/>
      <c r="BH658" s="137"/>
      <c r="BI658" s="137"/>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CH658" s="114"/>
      <c r="CI658" s="114"/>
      <c r="CJ658" s="114"/>
      <c r="CK658" s="114"/>
      <c r="CL658" s="114"/>
      <c r="CM658" s="114"/>
      <c r="CN658" s="114"/>
      <c r="CO658" s="114"/>
      <c r="CP658" s="114"/>
      <c r="CQ658" s="114"/>
      <c r="CR658" s="114"/>
      <c r="CS658" s="114"/>
      <c r="CT658" s="114"/>
      <c r="CU658" s="114"/>
      <c r="CV658" s="114"/>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14"/>
      <c r="EH658" s="114"/>
      <c r="EI658" s="114"/>
      <c r="EJ658" s="114"/>
      <c r="EK658" s="114"/>
      <c r="EL658" s="114"/>
      <c r="EM658" s="114"/>
      <c r="EN658" s="114"/>
      <c r="EO658" s="114"/>
      <c r="EP658" s="114"/>
      <c r="EQ658" s="114"/>
      <c r="ER658" s="114"/>
      <c r="ES658" s="114"/>
      <c r="ET658" s="114"/>
      <c r="EU658" s="114"/>
      <c r="EV658" s="114"/>
      <c r="EW658" s="114"/>
      <c r="EX658" s="114"/>
      <c r="EY658" s="114"/>
      <c r="EZ658" s="114"/>
      <c r="FA658" s="114"/>
      <c r="FB658" s="114"/>
      <c r="FC658" s="114"/>
      <c r="FD658" s="114"/>
      <c r="FE658" s="114"/>
      <c r="FF658" s="114"/>
      <c r="FG658" s="114"/>
      <c r="FH658" s="114"/>
      <c r="FI658" s="114"/>
      <c r="FJ658" s="114"/>
      <c r="FK658" s="114"/>
      <c r="FL658" s="114"/>
      <c r="FM658" s="114"/>
      <c r="FN658" s="114"/>
      <c r="FO658" s="114"/>
      <c r="FP658" s="114"/>
      <c r="FQ658" s="114"/>
      <c r="FR658" s="114"/>
      <c r="FS658" s="114"/>
      <c r="FT658" s="114"/>
      <c r="FU658" s="114"/>
      <c r="FV658" s="114"/>
      <c r="FW658" s="114"/>
      <c r="FX658" s="114"/>
      <c r="FY658" s="114"/>
      <c r="FZ658" s="114"/>
      <c r="GA658" s="114"/>
      <c r="GB658" s="114"/>
      <c r="GC658" s="114"/>
      <c r="GD658" s="114"/>
      <c r="GE658" s="114"/>
      <c r="GF658" s="114"/>
      <c r="GG658" s="114"/>
      <c r="GH658" s="114"/>
      <c r="GI658" s="114"/>
      <c r="GJ658" s="114"/>
      <c r="GK658" s="114"/>
      <c r="GL658" s="114"/>
      <c r="GM658" s="114"/>
      <c r="GN658" s="114"/>
      <c r="GO658" s="114"/>
      <c r="GP658" s="114"/>
      <c r="GQ658" s="114"/>
      <c r="GR658" s="114"/>
      <c r="GS658" s="114"/>
      <c r="GT658" s="114"/>
      <c r="GU658" s="114"/>
      <c r="GV658" s="114"/>
      <c r="GW658" s="114"/>
      <c r="GX658" s="114"/>
      <c r="GY658" s="114"/>
      <c r="GZ658" s="114"/>
      <c r="HA658" s="114"/>
      <c r="HB658" s="114"/>
      <c r="HC658" s="114"/>
      <c r="HD658" s="114"/>
      <c r="HE658" s="114"/>
      <c r="HF658" s="114"/>
      <c r="HG658" s="114"/>
      <c r="HH658" s="114"/>
      <c r="HI658" s="114"/>
      <c r="HJ658" s="114"/>
      <c r="HK658" s="114"/>
      <c r="HL658" s="114"/>
      <c r="HM658" s="114"/>
      <c r="HN658" s="114"/>
      <c r="HO658" s="114"/>
      <c r="HP658" s="114"/>
      <c r="HQ658" s="114"/>
      <c r="HR658" s="114"/>
      <c r="HS658" s="114"/>
      <c r="HT658" s="114"/>
      <c r="HU658" s="114"/>
      <c r="HV658" s="114"/>
      <c r="HW658" s="114"/>
      <c r="HX658" s="114"/>
      <c r="HY658" s="114"/>
      <c r="HZ658" s="114"/>
      <c r="IA658" s="114"/>
      <c r="IB658" s="114"/>
      <c r="IC658" s="114"/>
      <c r="ID658" s="114"/>
      <c r="IE658" s="114"/>
      <c r="IF658" s="114"/>
      <c r="IG658" s="114"/>
      <c r="IH658" s="114"/>
      <c r="II658" s="114"/>
      <c r="IJ658" s="114"/>
      <c r="IK658" s="114"/>
      <c r="IL658" s="114"/>
      <c r="IM658" s="114"/>
      <c r="IN658" s="114"/>
      <c r="IO658" s="114"/>
      <c r="IP658" s="114"/>
      <c r="IQ658" s="114"/>
      <c r="IR658" s="114"/>
      <c r="IS658" s="114"/>
      <c r="IT658" s="114"/>
      <c r="IU658" s="114"/>
      <c r="IV658" s="114"/>
      <c r="IW658" s="114"/>
      <c r="IX658" s="114"/>
      <c r="IY658" s="114"/>
      <c r="IZ658" s="114"/>
      <c r="JA658" s="114"/>
      <c r="JB658" s="114"/>
      <c r="JC658" s="114"/>
      <c r="JD658" s="114"/>
      <c r="JE658" s="114"/>
      <c r="JF658" s="114"/>
      <c r="JG658" s="114"/>
      <c r="JH658" s="114"/>
      <c r="JI658" s="114"/>
      <c r="JJ658" s="114"/>
      <c r="JK658" s="114"/>
      <c r="JL658" s="114"/>
      <c r="JM658" s="114"/>
      <c r="JN658" s="114"/>
      <c r="JO658" s="114"/>
      <c r="JP658" s="114"/>
      <c r="JQ658" s="114"/>
      <c r="JR658" s="114"/>
      <c r="JS658" s="114"/>
      <c r="JT658" s="114"/>
      <c r="JU658" s="114"/>
      <c r="JV658" s="114"/>
      <c r="JW658" s="114"/>
      <c r="JX658" s="114"/>
      <c r="JY658" s="114"/>
      <c r="JZ658" s="114"/>
      <c r="KA658" s="114"/>
      <c r="KB658" s="114"/>
      <c r="KC658" s="114"/>
      <c r="KD658" s="114"/>
      <c r="KE658" s="114"/>
      <c r="KF658" s="114"/>
      <c r="KG658" s="114"/>
      <c r="KH658" s="114"/>
      <c r="KI658" s="114"/>
      <c r="KJ658" s="114"/>
      <c r="KK658" s="114"/>
      <c r="KL658" s="114"/>
      <c r="KM658" s="114"/>
      <c r="KN658" s="114"/>
      <c r="KO658" s="114"/>
      <c r="KP658" s="114"/>
      <c r="KQ658" s="114"/>
      <c r="KR658" s="114"/>
      <c r="KS658" s="114"/>
      <c r="KT658" s="114"/>
      <c r="KU658" s="114"/>
      <c r="KV658" s="114"/>
      <c r="KW658" s="114"/>
      <c r="KX658" s="114"/>
      <c r="KY658" s="114"/>
      <c r="KZ658" s="114"/>
      <c r="LA658" s="114"/>
      <c r="LB658" s="114"/>
      <c r="LC658" s="114"/>
    </row>
    <row r="659" spans="1:315" s="139" customFormat="1" ht="25" customHeight="1">
      <c r="A659" s="137"/>
      <c r="B659" s="170"/>
      <c r="C659" s="171"/>
      <c r="D659" s="172"/>
      <c r="E659" s="173"/>
      <c r="F659" s="173"/>
      <c r="G659" s="173"/>
      <c r="H659" s="174"/>
      <c r="I659" s="137"/>
      <c r="J659" s="175" t="str">
        <f t="shared" si="22"/>
        <v/>
      </c>
      <c r="K659" s="176"/>
      <c r="L659" s="177" t="str">
        <f t="shared" si="23"/>
        <v/>
      </c>
      <c r="M659" s="176"/>
      <c r="N659" s="177" t="str">
        <f t="shared" si="24"/>
        <v/>
      </c>
      <c r="O659" s="176"/>
      <c r="P659" s="177" t="str">
        <f t="shared" si="25"/>
        <v/>
      </c>
      <c r="Q659" s="178"/>
      <c r="R659" s="137"/>
      <c r="S659" s="175" t="str">
        <f t="shared" si="26"/>
        <v/>
      </c>
      <c r="T659" s="176"/>
      <c r="U659" s="177" t="str">
        <f t="shared" si="27"/>
        <v/>
      </c>
      <c r="V659" s="176"/>
      <c r="W659" s="177" t="str">
        <f t="shared" si="28"/>
        <v/>
      </c>
      <c r="X659" s="176"/>
      <c r="Y659" s="179" t="str">
        <f t="shared" si="29"/>
        <v/>
      </c>
      <c r="Z659" s="180"/>
      <c r="AA659" s="137"/>
      <c r="AB659" s="181"/>
      <c r="AC659" s="182" t="str">
        <f t="shared" si="20"/>
        <v/>
      </c>
      <c r="AD659" s="183" t="str">
        <f t="shared" si="21"/>
        <v/>
      </c>
      <c r="AE659" s="184"/>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7"/>
      <c r="BE659" s="137"/>
      <c r="BF659" s="137"/>
      <c r="BG659" s="137"/>
      <c r="BH659" s="137"/>
      <c r="BI659" s="137"/>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CH659" s="114"/>
      <c r="CI659" s="114"/>
      <c r="CJ659" s="114"/>
      <c r="CK659" s="114"/>
      <c r="CL659" s="114"/>
      <c r="CM659" s="114"/>
      <c r="CN659" s="114"/>
      <c r="CO659" s="114"/>
      <c r="CP659" s="114"/>
      <c r="CQ659" s="114"/>
      <c r="CR659" s="114"/>
      <c r="CS659" s="114"/>
      <c r="CT659" s="114"/>
      <c r="CU659" s="114"/>
      <c r="CV659" s="114"/>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14"/>
      <c r="EH659" s="114"/>
      <c r="EI659" s="114"/>
      <c r="EJ659" s="114"/>
      <c r="EK659" s="114"/>
      <c r="EL659" s="114"/>
      <c r="EM659" s="114"/>
      <c r="EN659" s="114"/>
      <c r="EO659" s="114"/>
      <c r="EP659" s="114"/>
      <c r="EQ659" s="114"/>
      <c r="ER659" s="114"/>
      <c r="ES659" s="114"/>
      <c r="ET659" s="114"/>
      <c r="EU659" s="114"/>
      <c r="EV659" s="114"/>
      <c r="EW659" s="114"/>
      <c r="EX659" s="114"/>
      <c r="EY659" s="114"/>
      <c r="EZ659" s="114"/>
      <c r="FA659" s="114"/>
      <c r="FB659" s="114"/>
      <c r="FC659" s="114"/>
      <c r="FD659" s="114"/>
      <c r="FE659" s="114"/>
      <c r="FF659" s="114"/>
      <c r="FG659" s="114"/>
      <c r="FH659" s="114"/>
      <c r="FI659" s="114"/>
      <c r="FJ659" s="114"/>
      <c r="FK659" s="114"/>
      <c r="FL659" s="114"/>
      <c r="FM659" s="114"/>
      <c r="FN659" s="114"/>
      <c r="FO659" s="114"/>
      <c r="FP659" s="114"/>
      <c r="FQ659" s="114"/>
      <c r="FR659" s="114"/>
      <c r="FS659" s="114"/>
      <c r="FT659" s="114"/>
      <c r="FU659" s="114"/>
      <c r="FV659" s="114"/>
      <c r="FW659" s="114"/>
      <c r="FX659" s="114"/>
      <c r="FY659" s="114"/>
      <c r="FZ659" s="114"/>
      <c r="GA659" s="114"/>
      <c r="GB659" s="114"/>
      <c r="GC659" s="114"/>
      <c r="GD659" s="114"/>
      <c r="GE659" s="114"/>
      <c r="GF659" s="114"/>
      <c r="GG659" s="114"/>
      <c r="GH659" s="114"/>
      <c r="GI659" s="114"/>
      <c r="GJ659" s="114"/>
      <c r="GK659" s="114"/>
      <c r="GL659" s="114"/>
      <c r="GM659" s="114"/>
      <c r="GN659" s="114"/>
      <c r="GO659" s="114"/>
      <c r="GP659" s="114"/>
      <c r="GQ659" s="114"/>
      <c r="GR659" s="114"/>
      <c r="GS659" s="114"/>
      <c r="GT659" s="114"/>
      <c r="GU659" s="114"/>
      <c r="GV659" s="114"/>
      <c r="GW659" s="114"/>
      <c r="GX659" s="114"/>
      <c r="GY659" s="114"/>
      <c r="GZ659" s="114"/>
      <c r="HA659" s="114"/>
      <c r="HB659" s="114"/>
      <c r="HC659" s="114"/>
      <c r="HD659" s="114"/>
      <c r="HE659" s="114"/>
      <c r="HF659" s="114"/>
      <c r="HG659" s="114"/>
      <c r="HH659" s="114"/>
      <c r="HI659" s="114"/>
      <c r="HJ659" s="114"/>
      <c r="HK659" s="114"/>
      <c r="HL659" s="114"/>
      <c r="HM659" s="114"/>
      <c r="HN659" s="114"/>
      <c r="HO659" s="114"/>
      <c r="HP659" s="114"/>
      <c r="HQ659" s="114"/>
      <c r="HR659" s="114"/>
      <c r="HS659" s="114"/>
      <c r="HT659" s="114"/>
      <c r="HU659" s="114"/>
      <c r="HV659" s="114"/>
      <c r="HW659" s="114"/>
      <c r="HX659" s="114"/>
      <c r="HY659" s="114"/>
      <c r="HZ659" s="114"/>
      <c r="IA659" s="114"/>
      <c r="IB659" s="114"/>
      <c r="IC659" s="114"/>
      <c r="ID659" s="114"/>
      <c r="IE659" s="114"/>
      <c r="IF659" s="114"/>
      <c r="IG659" s="114"/>
      <c r="IH659" s="114"/>
      <c r="II659" s="114"/>
      <c r="IJ659" s="114"/>
      <c r="IK659" s="114"/>
      <c r="IL659" s="114"/>
      <c r="IM659" s="114"/>
      <c r="IN659" s="114"/>
      <c r="IO659" s="114"/>
      <c r="IP659" s="114"/>
      <c r="IQ659" s="114"/>
      <c r="IR659" s="114"/>
      <c r="IS659" s="114"/>
      <c r="IT659" s="114"/>
      <c r="IU659" s="114"/>
      <c r="IV659" s="114"/>
      <c r="IW659" s="114"/>
      <c r="IX659" s="114"/>
      <c r="IY659" s="114"/>
      <c r="IZ659" s="114"/>
      <c r="JA659" s="114"/>
      <c r="JB659" s="114"/>
      <c r="JC659" s="114"/>
      <c r="JD659" s="114"/>
      <c r="JE659" s="114"/>
      <c r="JF659" s="114"/>
      <c r="JG659" s="114"/>
      <c r="JH659" s="114"/>
      <c r="JI659" s="114"/>
      <c r="JJ659" s="114"/>
      <c r="JK659" s="114"/>
      <c r="JL659" s="114"/>
      <c r="JM659" s="114"/>
      <c r="JN659" s="114"/>
      <c r="JO659" s="114"/>
      <c r="JP659" s="114"/>
      <c r="JQ659" s="114"/>
      <c r="JR659" s="114"/>
      <c r="JS659" s="114"/>
      <c r="JT659" s="114"/>
      <c r="JU659" s="114"/>
      <c r="JV659" s="114"/>
      <c r="JW659" s="114"/>
      <c r="JX659" s="114"/>
      <c r="JY659" s="114"/>
      <c r="JZ659" s="114"/>
      <c r="KA659" s="114"/>
      <c r="KB659" s="114"/>
      <c r="KC659" s="114"/>
      <c r="KD659" s="114"/>
      <c r="KE659" s="114"/>
      <c r="KF659" s="114"/>
      <c r="KG659" s="114"/>
      <c r="KH659" s="114"/>
      <c r="KI659" s="114"/>
      <c r="KJ659" s="114"/>
      <c r="KK659" s="114"/>
      <c r="KL659" s="114"/>
      <c r="KM659" s="114"/>
      <c r="KN659" s="114"/>
      <c r="KO659" s="114"/>
      <c r="KP659" s="114"/>
      <c r="KQ659" s="114"/>
      <c r="KR659" s="114"/>
      <c r="KS659" s="114"/>
      <c r="KT659" s="114"/>
      <c r="KU659" s="114"/>
      <c r="KV659" s="114"/>
      <c r="KW659" s="114"/>
      <c r="KX659" s="114"/>
      <c r="KY659" s="114"/>
      <c r="KZ659" s="114"/>
      <c r="LA659" s="114"/>
      <c r="LB659" s="114"/>
      <c r="LC659" s="114"/>
    </row>
    <row r="660" spans="1:315" s="139" customFormat="1" ht="25" customHeight="1">
      <c r="A660" s="137"/>
      <c r="B660" s="170"/>
      <c r="C660" s="171"/>
      <c r="D660" s="172"/>
      <c r="E660" s="173"/>
      <c r="F660" s="173"/>
      <c r="G660" s="173"/>
      <c r="H660" s="174"/>
      <c r="I660" s="137"/>
      <c r="J660" s="175" t="str">
        <f t="shared" si="22"/>
        <v/>
      </c>
      <c r="K660" s="176"/>
      <c r="L660" s="177" t="str">
        <f t="shared" si="23"/>
        <v/>
      </c>
      <c r="M660" s="176"/>
      <c r="N660" s="177" t="str">
        <f t="shared" si="24"/>
        <v/>
      </c>
      <c r="O660" s="176"/>
      <c r="P660" s="177" t="str">
        <f t="shared" si="25"/>
        <v/>
      </c>
      <c r="Q660" s="178"/>
      <c r="R660" s="137"/>
      <c r="S660" s="175" t="str">
        <f t="shared" si="26"/>
        <v/>
      </c>
      <c r="T660" s="176"/>
      <c r="U660" s="177" t="str">
        <f t="shared" si="27"/>
        <v/>
      </c>
      <c r="V660" s="176"/>
      <c r="W660" s="177" t="str">
        <f t="shared" si="28"/>
        <v/>
      </c>
      <c r="X660" s="176"/>
      <c r="Y660" s="179" t="str">
        <f t="shared" si="29"/>
        <v/>
      </c>
      <c r="Z660" s="180"/>
      <c r="AA660" s="137"/>
      <c r="AB660" s="181"/>
      <c r="AC660" s="182" t="str">
        <f t="shared" si="20"/>
        <v/>
      </c>
      <c r="AD660" s="183" t="str">
        <f t="shared" si="21"/>
        <v/>
      </c>
      <c r="AE660" s="184"/>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7"/>
      <c r="BE660" s="137"/>
      <c r="BF660" s="137"/>
      <c r="BG660" s="137"/>
      <c r="BH660" s="137"/>
      <c r="BI660" s="137"/>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4"/>
      <c r="CV660" s="114"/>
      <c r="CW660" s="114"/>
      <c r="CX660" s="114"/>
      <c r="CY660" s="114"/>
      <c r="CZ660" s="114"/>
      <c r="DA660" s="114"/>
      <c r="DB660" s="114"/>
      <c r="DC660" s="114"/>
      <c r="DD660" s="114"/>
      <c r="DE660" s="114"/>
      <c r="DF660" s="114"/>
      <c r="DG660" s="114"/>
      <c r="DH660" s="114"/>
      <c r="DI660" s="114"/>
      <c r="DJ660" s="114"/>
      <c r="DK660" s="114"/>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14"/>
      <c r="EH660" s="114"/>
      <c r="EI660" s="114"/>
      <c r="EJ660" s="114"/>
      <c r="EK660" s="114"/>
      <c r="EL660" s="114"/>
      <c r="EM660" s="114"/>
      <c r="EN660" s="114"/>
      <c r="EO660" s="114"/>
      <c r="EP660" s="114"/>
      <c r="EQ660" s="114"/>
      <c r="ER660" s="114"/>
      <c r="ES660" s="114"/>
      <c r="ET660" s="114"/>
      <c r="EU660" s="114"/>
      <c r="EV660" s="114"/>
      <c r="EW660" s="114"/>
      <c r="EX660" s="114"/>
      <c r="EY660" s="114"/>
      <c r="EZ660" s="114"/>
      <c r="FA660" s="114"/>
      <c r="FB660" s="114"/>
      <c r="FC660" s="114"/>
      <c r="FD660" s="114"/>
      <c r="FE660" s="114"/>
      <c r="FF660" s="114"/>
      <c r="FG660" s="114"/>
      <c r="FH660" s="114"/>
      <c r="FI660" s="114"/>
      <c r="FJ660" s="114"/>
      <c r="FK660" s="114"/>
      <c r="FL660" s="114"/>
      <c r="FM660" s="114"/>
      <c r="FN660" s="114"/>
      <c r="FO660" s="114"/>
      <c r="FP660" s="114"/>
      <c r="FQ660" s="114"/>
      <c r="FR660" s="114"/>
      <c r="FS660" s="114"/>
      <c r="FT660" s="114"/>
      <c r="FU660" s="114"/>
      <c r="FV660" s="114"/>
      <c r="FW660" s="114"/>
      <c r="FX660" s="114"/>
      <c r="FY660" s="114"/>
      <c r="FZ660" s="114"/>
      <c r="GA660" s="114"/>
      <c r="GB660" s="114"/>
      <c r="GC660" s="114"/>
      <c r="GD660" s="114"/>
      <c r="GE660" s="114"/>
      <c r="GF660" s="114"/>
      <c r="GG660" s="114"/>
      <c r="GH660" s="114"/>
      <c r="GI660" s="114"/>
      <c r="GJ660" s="114"/>
      <c r="GK660" s="114"/>
      <c r="GL660" s="114"/>
      <c r="GM660" s="114"/>
      <c r="GN660" s="114"/>
      <c r="GO660" s="114"/>
      <c r="GP660" s="114"/>
      <c r="GQ660" s="114"/>
      <c r="GR660" s="114"/>
      <c r="GS660" s="114"/>
      <c r="GT660" s="114"/>
      <c r="GU660" s="114"/>
      <c r="GV660" s="114"/>
      <c r="GW660" s="114"/>
      <c r="GX660" s="114"/>
      <c r="GY660" s="114"/>
      <c r="GZ660" s="114"/>
      <c r="HA660" s="114"/>
      <c r="HB660" s="114"/>
      <c r="HC660" s="114"/>
      <c r="HD660" s="114"/>
      <c r="HE660" s="114"/>
      <c r="HF660" s="114"/>
      <c r="HG660" s="114"/>
      <c r="HH660" s="114"/>
      <c r="HI660" s="114"/>
      <c r="HJ660" s="114"/>
      <c r="HK660" s="114"/>
      <c r="HL660" s="114"/>
      <c r="HM660" s="114"/>
      <c r="HN660" s="114"/>
      <c r="HO660" s="114"/>
      <c r="HP660" s="114"/>
      <c r="HQ660" s="114"/>
      <c r="HR660" s="114"/>
      <c r="HS660" s="114"/>
      <c r="HT660" s="114"/>
      <c r="HU660" s="114"/>
      <c r="HV660" s="114"/>
      <c r="HW660" s="114"/>
      <c r="HX660" s="114"/>
      <c r="HY660" s="114"/>
      <c r="HZ660" s="114"/>
      <c r="IA660" s="114"/>
      <c r="IB660" s="114"/>
      <c r="IC660" s="114"/>
      <c r="ID660" s="114"/>
      <c r="IE660" s="114"/>
      <c r="IF660" s="114"/>
      <c r="IG660" s="114"/>
      <c r="IH660" s="114"/>
      <c r="II660" s="114"/>
      <c r="IJ660" s="114"/>
      <c r="IK660" s="114"/>
      <c r="IL660" s="114"/>
      <c r="IM660" s="114"/>
      <c r="IN660" s="114"/>
      <c r="IO660" s="114"/>
      <c r="IP660" s="114"/>
      <c r="IQ660" s="114"/>
      <c r="IR660" s="114"/>
      <c r="IS660" s="114"/>
      <c r="IT660" s="114"/>
      <c r="IU660" s="114"/>
      <c r="IV660" s="114"/>
      <c r="IW660" s="114"/>
      <c r="IX660" s="114"/>
      <c r="IY660" s="114"/>
      <c r="IZ660" s="114"/>
      <c r="JA660" s="114"/>
      <c r="JB660" s="114"/>
      <c r="JC660" s="114"/>
      <c r="JD660" s="114"/>
      <c r="JE660" s="114"/>
      <c r="JF660" s="114"/>
      <c r="JG660" s="114"/>
      <c r="JH660" s="114"/>
      <c r="JI660" s="114"/>
      <c r="JJ660" s="114"/>
      <c r="JK660" s="114"/>
      <c r="JL660" s="114"/>
      <c r="JM660" s="114"/>
      <c r="JN660" s="114"/>
      <c r="JO660" s="114"/>
      <c r="JP660" s="114"/>
      <c r="JQ660" s="114"/>
      <c r="JR660" s="114"/>
      <c r="JS660" s="114"/>
      <c r="JT660" s="114"/>
      <c r="JU660" s="114"/>
      <c r="JV660" s="114"/>
      <c r="JW660" s="114"/>
      <c r="JX660" s="114"/>
      <c r="JY660" s="114"/>
      <c r="JZ660" s="114"/>
      <c r="KA660" s="114"/>
      <c r="KB660" s="114"/>
      <c r="KC660" s="114"/>
      <c r="KD660" s="114"/>
      <c r="KE660" s="114"/>
      <c r="KF660" s="114"/>
      <c r="KG660" s="114"/>
      <c r="KH660" s="114"/>
      <c r="KI660" s="114"/>
      <c r="KJ660" s="114"/>
      <c r="KK660" s="114"/>
      <c r="KL660" s="114"/>
      <c r="KM660" s="114"/>
      <c r="KN660" s="114"/>
      <c r="KO660" s="114"/>
      <c r="KP660" s="114"/>
      <c r="KQ660" s="114"/>
      <c r="KR660" s="114"/>
      <c r="KS660" s="114"/>
      <c r="KT660" s="114"/>
      <c r="KU660" s="114"/>
      <c r="KV660" s="114"/>
      <c r="KW660" s="114"/>
      <c r="KX660" s="114"/>
      <c r="KY660" s="114"/>
      <c r="KZ660" s="114"/>
      <c r="LA660" s="114"/>
      <c r="LB660" s="114"/>
      <c r="LC660" s="114"/>
    </row>
    <row r="661" spans="1:315" s="139" customFormat="1" ht="25" customHeight="1">
      <c r="A661" s="137"/>
      <c r="B661" s="170"/>
      <c r="C661" s="171"/>
      <c r="D661" s="172"/>
      <c r="E661" s="173"/>
      <c r="F661" s="173"/>
      <c r="G661" s="173"/>
      <c r="H661" s="174"/>
      <c r="I661" s="137"/>
      <c r="J661" s="175" t="str">
        <f t="shared" si="22"/>
        <v/>
      </c>
      <c r="K661" s="176"/>
      <c r="L661" s="177" t="str">
        <f t="shared" si="23"/>
        <v/>
      </c>
      <c r="M661" s="176"/>
      <c r="N661" s="177" t="str">
        <f t="shared" si="24"/>
        <v/>
      </c>
      <c r="O661" s="176"/>
      <c r="P661" s="177" t="str">
        <f t="shared" si="25"/>
        <v/>
      </c>
      <c r="Q661" s="178"/>
      <c r="R661" s="137"/>
      <c r="S661" s="175" t="str">
        <f t="shared" si="26"/>
        <v/>
      </c>
      <c r="T661" s="176"/>
      <c r="U661" s="177" t="str">
        <f t="shared" si="27"/>
        <v/>
      </c>
      <c r="V661" s="176"/>
      <c r="W661" s="177" t="str">
        <f t="shared" si="28"/>
        <v/>
      </c>
      <c r="X661" s="176"/>
      <c r="Y661" s="179" t="str">
        <f t="shared" si="29"/>
        <v/>
      </c>
      <c r="Z661" s="180"/>
      <c r="AA661" s="137"/>
      <c r="AB661" s="181"/>
      <c r="AC661" s="182" t="str">
        <f t="shared" si="20"/>
        <v/>
      </c>
      <c r="AD661" s="183" t="str">
        <f t="shared" si="21"/>
        <v/>
      </c>
      <c r="AE661" s="184"/>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7"/>
      <c r="BE661" s="137"/>
      <c r="BF661" s="137"/>
      <c r="BG661" s="137"/>
      <c r="BH661" s="137"/>
      <c r="BI661" s="137"/>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CH661" s="114"/>
      <c r="CI661" s="114"/>
      <c r="CJ661" s="114"/>
      <c r="CK661" s="114"/>
      <c r="CL661" s="114"/>
      <c r="CM661" s="114"/>
      <c r="CN661" s="114"/>
      <c r="CO661" s="114"/>
      <c r="CP661" s="114"/>
      <c r="CQ661" s="114"/>
      <c r="CR661" s="114"/>
      <c r="CS661" s="114"/>
      <c r="CT661" s="114"/>
      <c r="CU661" s="114"/>
      <c r="CV661" s="114"/>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14"/>
      <c r="EH661" s="114"/>
      <c r="EI661" s="114"/>
      <c r="EJ661" s="114"/>
      <c r="EK661" s="114"/>
      <c r="EL661" s="114"/>
      <c r="EM661" s="114"/>
      <c r="EN661" s="114"/>
      <c r="EO661" s="114"/>
      <c r="EP661" s="114"/>
      <c r="EQ661" s="114"/>
      <c r="ER661" s="114"/>
      <c r="ES661" s="114"/>
      <c r="ET661" s="114"/>
      <c r="EU661" s="114"/>
      <c r="EV661" s="114"/>
      <c r="EW661" s="114"/>
      <c r="EX661" s="114"/>
      <c r="EY661" s="114"/>
      <c r="EZ661" s="114"/>
      <c r="FA661" s="114"/>
      <c r="FB661" s="114"/>
      <c r="FC661" s="114"/>
      <c r="FD661" s="114"/>
      <c r="FE661" s="114"/>
      <c r="FF661" s="114"/>
      <c r="FG661" s="114"/>
      <c r="FH661" s="114"/>
      <c r="FI661" s="114"/>
      <c r="FJ661" s="114"/>
      <c r="FK661" s="114"/>
      <c r="FL661" s="114"/>
      <c r="FM661" s="114"/>
      <c r="FN661" s="114"/>
      <c r="FO661" s="114"/>
      <c r="FP661" s="114"/>
      <c r="FQ661" s="114"/>
      <c r="FR661" s="114"/>
      <c r="FS661" s="114"/>
      <c r="FT661" s="114"/>
      <c r="FU661" s="114"/>
      <c r="FV661" s="114"/>
      <c r="FW661" s="114"/>
      <c r="FX661" s="114"/>
      <c r="FY661" s="114"/>
      <c r="FZ661" s="114"/>
      <c r="GA661" s="114"/>
      <c r="GB661" s="114"/>
      <c r="GC661" s="114"/>
      <c r="GD661" s="114"/>
      <c r="GE661" s="114"/>
      <c r="GF661" s="114"/>
      <c r="GG661" s="114"/>
      <c r="GH661" s="114"/>
      <c r="GI661" s="114"/>
      <c r="GJ661" s="114"/>
      <c r="GK661" s="114"/>
      <c r="GL661" s="114"/>
      <c r="GM661" s="114"/>
      <c r="GN661" s="114"/>
      <c r="GO661" s="114"/>
      <c r="GP661" s="114"/>
      <c r="GQ661" s="114"/>
      <c r="GR661" s="114"/>
      <c r="GS661" s="114"/>
      <c r="GT661" s="114"/>
      <c r="GU661" s="114"/>
      <c r="GV661" s="114"/>
      <c r="GW661" s="114"/>
      <c r="GX661" s="114"/>
      <c r="GY661" s="114"/>
      <c r="GZ661" s="114"/>
      <c r="HA661" s="114"/>
      <c r="HB661" s="114"/>
      <c r="HC661" s="114"/>
      <c r="HD661" s="114"/>
      <c r="HE661" s="114"/>
      <c r="HF661" s="114"/>
      <c r="HG661" s="114"/>
      <c r="HH661" s="114"/>
      <c r="HI661" s="114"/>
      <c r="HJ661" s="114"/>
      <c r="HK661" s="114"/>
      <c r="HL661" s="114"/>
      <c r="HM661" s="114"/>
      <c r="HN661" s="114"/>
      <c r="HO661" s="114"/>
      <c r="HP661" s="114"/>
      <c r="HQ661" s="114"/>
      <c r="HR661" s="114"/>
      <c r="HS661" s="114"/>
      <c r="HT661" s="114"/>
      <c r="HU661" s="114"/>
      <c r="HV661" s="114"/>
      <c r="HW661" s="114"/>
      <c r="HX661" s="114"/>
      <c r="HY661" s="114"/>
      <c r="HZ661" s="114"/>
      <c r="IA661" s="114"/>
      <c r="IB661" s="114"/>
      <c r="IC661" s="114"/>
      <c r="ID661" s="114"/>
      <c r="IE661" s="114"/>
      <c r="IF661" s="114"/>
      <c r="IG661" s="114"/>
      <c r="IH661" s="114"/>
      <c r="II661" s="114"/>
      <c r="IJ661" s="114"/>
      <c r="IK661" s="114"/>
      <c r="IL661" s="114"/>
      <c r="IM661" s="114"/>
      <c r="IN661" s="114"/>
      <c r="IO661" s="114"/>
      <c r="IP661" s="114"/>
      <c r="IQ661" s="114"/>
      <c r="IR661" s="114"/>
      <c r="IS661" s="114"/>
      <c r="IT661" s="114"/>
      <c r="IU661" s="114"/>
      <c r="IV661" s="114"/>
      <c r="IW661" s="114"/>
      <c r="IX661" s="114"/>
      <c r="IY661" s="114"/>
      <c r="IZ661" s="114"/>
      <c r="JA661" s="114"/>
      <c r="JB661" s="114"/>
      <c r="JC661" s="114"/>
      <c r="JD661" s="114"/>
      <c r="JE661" s="114"/>
      <c r="JF661" s="114"/>
      <c r="JG661" s="114"/>
      <c r="JH661" s="114"/>
      <c r="JI661" s="114"/>
      <c r="JJ661" s="114"/>
      <c r="JK661" s="114"/>
      <c r="JL661" s="114"/>
      <c r="JM661" s="114"/>
      <c r="JN661" s="114"/>
      <c r="JO661" s="114"/>
      <c r="JP661" s="114"/>
      <c r="JQ661" s="114"/>
      <c r="JR661" s="114"/>
      <c r="JS661" s="114"/>
      <c r="JT661" s="114"/>
      <c r="JU661" s="114"/>
      <c r="JV661" s="114"/>
      <c r="JW661" s="114"/>
      <c r="JX661" s="114"/>
      <c r="JY661" s="114"/>
      <c r="JZ661" s="114"/>
      <c r="KA661" s="114"/>
      <c r="KB661" s="114"/>
      <c r="KC661" s="114"/>
      <c r="KD661" s="114"/>
      <c r="KE661" s="114"/>
      <c r="KF661" s="114"/>
      <c r="KG661" s="114"/>
      <c r="KH661" s="114"/>
      <c r="KI661" s="114"/>
      <c r="KJ661" s="114"/>
      <c r="KK661" s="114"/>
      <c r="KL661" s="114"/>
      <c r="KM661" s="114"/>
      <c r="KN661" s="114"/>
      <c r="KO661" s="114"/>
      <c r="KP661" s="114"/>
      <c r="KQ661" s="114"/>
      <c r="KR661" s="114"/>
      <c r="KS661" s="114"/>
      <c r="KT661" s="114"/>
      <c r="KU661" s="114"/>
      <c r="KV661" s="114"/>
      <c r="KW661" s="114"/>
      <c r="KX661" s="114"/>
      <c r="KY661" s="114"/>
      <c r="KZ661" s="114"/>
      <c r="LA661" s="114"/>
      <c r="LB661" s="114"/>
      <c r="LC661" s="114"/>
    </row>
    <row r="662" spans="1:315" s="139" customFormat="1" ht="25" customHeight="1">
      <c r="A662" s="137"/>
      <c r="B662" s="170"/>
      <c r="C662" s="171"/>
      <c r="D662" s="172"/>
      <c r="E662" s="173"/>
      <c r="F662" s="173"/>
      <c r="G662" s="173"/>
      <c r="H662" s="174"/>
      <c r="I662" s="137"/>
      <c r="J662" s="175" t="str">
        <f t="shared" si="22"/>
        <v/>
      </c>
      <c r="K662" s="176"/>
      <c r="L662" s="177" t="str">
        <f t="shared" si="23"/>
        <v/>
      </c>
      <c r="M662" s="176"/>
      <c r="N662" s="177" t="str">
        <f t="shared" si="24"/>
        <v/>
      </c>
      <c r="O662" s="176"/>
      <c r="P662" s="177" t="str">
        <f t="shared" si="25"/>
        <v/>
      </c>
      <c r="Q662" s="178"/>
      <c r="R662" s="137"/>
      <c r="S662" s="175" t="str">
        <f t="shared" si="26"/>
        <v/>
      </c>
      <c r="T662" s="176"/>
      <c r="U662" s="177" t="str">
        <f t="shared" si="27"/>
        <v/>
      </c>
      <c r="V662" s="176"/>
      <c r="W662" s="177" t="str">
        <f t="shared" si="28"/>
        <v/>
      </c>
      <c r="X662" s="176"/>
      <c r="Y662" s="179" t="str">
        <f t="shared" si="29"/>
        <v/>
      </c>
      <c r="Z662" s="180"/>
      <c r="AA662" s="137"/>
      <c r="AB662" s="181"/>
      <c r="AC662" s="182" t="str">
        <f t="shared" si="20"/>
        <v/>
      </c>
      <c r="AD662" s="183" t="str">
        <f t="shared" si="21"/>
        <v/>
      </c>
      <c r="AE662" s="184"/>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7"/>
      <c r="BE662" s="137"/>
      <c r="BF662" s="137"/>
      <c r="BG662" s="137"/>
      <c r="BH662" s="137"/>
      <c r="BI662" s="137"/>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CH662" s="114"/>
      <c r="CI662" s="114"/>
      <c r="CJ662" s="114"/>
      <c r="CK662" s="114"/>
      <c r="CL662" s="114"/>
      <c r="CM662" s="114"/>
      <c r="CN662" s="114"/>
      <c r="CO662" s="114"/>
      <c r="CP662" s="114"/>
      <c r="CQ662" s="114"/>
      <c r="CR662" s="114"/>
      <c r="CS662" s="114"/>
      <c r="CT662" s="114"/>
      <c r="CU662" s="114"/>
      <c r="CV662" s="114"/>
      <c r="CW662" s="114"/>
      <c r="CX662" s="114"/>
      <c r="CY662" s="114"/>
      <c r="CZ662" s="114"/>
      <c r="DA662" s="114"/>
      <c r="DB662" s="114"/>
      <c r="DC662" s="114"/>
      <c r="DD662" s="114"/>
      <c r="DE662" s="114"/>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14"/>
      <c r="EH662" s="114"/>
      <c r="EI662" s="114"/>
      <c r="EJ662" s="114"/>
      <c r="EK662" s="114"/>
      <c r="EL662" s="114"/>
      <c r="EM662" s="114"/>
      <c r="EN662" s="114"/>
      <c r="EO662" s="114"/>
      <c r="EP662" s="114"/>
      <c r="EQ662" s="114"/>
      <c r="ER662" s="114"/>
      <c r="ES662" s="114"/>
      <c r="ET662" s="114"/>
      <c r="EU662" s="114"/>
      <c r="EV662" s="114"/>
      <c r="EW662" s="114"/>
      <c r="EX662" s="114"/>
      <c r="EY662" s="114"/>
      <c r="EZ662" s="114"/>
      <c r="FA662" s="114"/>
      <c r="FB662" s="114"/>
      <c r="FC662" s="114"/>
      <c r="FD662" s="114"/>
      <c r="FE662" s="114"/>
      <c r="FF662" s="114"/>
      <c r="FG662" s="114"/>
      <c r="FH662" s="114"/>
      <c r="FI662" s="114"/>
      <c r="FJ662" s="114"/>
      <c r="FK662" s="114"/>
      <c r="FL662" s="114"/>
      <c r="FM662" s="114"/>
      <c r="FN662" s="114"/>
      <c r="FO662" s="114"/>
      <c r="FP662" s="114"/>
      <c r="FQ662" s="114"/>
      <c r="FR662" s="114"/>
      <c r="FS662" s="114"/>
      <c r="FT662" s="114"/>
      <c r="FU662" s="114"/>
      <c r="FV662" s="114"/>
      <c r="FW662" s="114"/>
      <c r="FX662" s="114"/>
      <c r="FY662" s="114"/>
      <c r="FZ662" s="114"/>
      <c r="GA662" s="114"/>
      <c r="GB662" s="114"/>
      <c r="GC662" s="114"/>
      <c r="GD662" s="114"/>
      <c r="GE662" s="114"/>
      <c r="GF662" s="114"/>
      <c r="GG662" s="114"/>
      <c r="GH662" s="114"/>
      <c r="GI662" s="114"/>
      <c r="GJ662" s="114"/>
      <c r="GK662" s="114"/>
      <c r="GL662" s="114"/>
      <c r="GM662" s="114"/>
      <c r="GN662" s="114"/>
      <c r="GO662" s="114"/>
      <c r="GP662" s="114"/>
      <c r="GQ662" s="114"/>
      <c r="GR662" s="114"/>
      <c r="GS662" s="114"/>
      <c r="GT662" s="114"/>
      <c r="GU662" s="114"/>
      <c r="GV662" s="114"/>
      <c r="GW662" s="114"/>
      <c r="GX662" s="114"/>
      <c r="GY662" s="114"/>
      <c r="GZ662" s="114"/>
      <c r="HA662" s="114"/>
      <c r="HB662" s="114"/>
      <c r="HC662" s="114"/>
      <c r="HD662" s="114"/>
      <c r="HE662" s="114"/>
      <c r="HF662" s="114"/>
      <c r="HG662" s="114"/>
      <c r="HH662" s="114"/>
      <c r="HI662" s="114"/>
      <c r="HJ662" s="114"/>
      <c r="HK662" s="114"/>
      <c r="HL662" s="114"/>
      <c r="HM662" s="114"/>
      <c r="HN662" s="114"/>
      <c r="HO662" s="114"/>
      <c r="HP662" s="114"/>
      <c r="HQ662" s="114"/>
      <c r="HR662" s="114"/>
      <c r="HS662" s="114"/>
      <c r="HT662" s="114"/>
      <c r="HU662" s="114"/>
      <c r="HV662" s="114"/>
      <c r="HW662" s="114"/>
      <c r="HX662" s="114"/>
      <c r="HY662" s="114"/>
      <c r="HZ662" s="114"/>
      <c r="IA662" s="114"/>
      <c r="IB662" s="114"/>
      <c r="IC662" s="114"/>
      <c r="ID662" s="114"/>
      <c r="IE662" s="114"/>
      <c r="IF662" s="114"/>
      <c r="IG662" s="114"/>
      <c r="IH662" s="114"/>
      <c r="II662" s="114"/>
      <c r="IJ662" s="114"/>
      <c r="IK662" s="114"/>
      <c r="IL662" s="114"/>
      <c r="IM662" s="114"/>
      <c r="IN662" s="114"/>
      <c r="IO662" s="114"/>
      <c r="IP662" s="114"/>
      <c r="IQ662" s="114"/>
      <c r="IR662" s="114"/>
      <c r="IS662" s="114"/>
      <c r="IT662" s="114"/>
      <c r="IU662" s="114"/>
      <c r="IV662" s="114"/>
      <c r="IW662" s="114"/>
      <c r="IX662" s="114"/>
      <c r="IY662" s="114"/>
      <c r="IZ662" s="114"/>
      <c r="JA662" s="114"/>
      <c r="JB662" s="114"/>
      <c r="JC662" s="114"/>
      <c r="JD662" s="114"/>
      <c r="JE662" s="114"/>
      <c r="JF662" s="114"/>
      <c r="JG662" s="114"/>
      <c r="JH662" s="114"/>
      <c r="JI662" s="114"/>
      <c r="JJ662" s="114"/>
      <c r="JK662" s="114"/>
      <c r="JL662" s="114"/>
      <c r="JM662" s="114"/>
      <c r="JN662" s="114"/>
      <c r="JO662" s="114"/>
      <c r="JP662" s="114"/>
      <c r="JQ662" s="114"/>
      <c r="JR662" s="114"/>
      <c r="JS662" s="114"/>
      <c r="JT662" s="114"/>
      <c r="JU662" s="114"/>
      <c r="JV662" s="114"/>
      <c r="JW662" s="114"/>
      <c r="JX662" s="114"/>
      <c r="JY662" s="114"/>
      <c r="JZ662" s="114"/>
      <c r="KA662" s="114"/>
      <c r="KB662" s="114"/>
      <c r="KC662" s="114"/>
      <c r="KD662" s="114"/>
      <c r="KE662" s="114"/>
      <c r="KF662" s="114"/>
      <c r="KG662" s="114"/>
      <c r="KH662" s="114"/>
      <c r="KI662" s="114"/>
      <c r="KJ662" s="114"/>
      <c r="KK662" s="114"/>
      <c r="KL662" s="114"/>
      <c r="KM662" s="114"/>
      <c r="KN662" s="114"/>
      <c r="KO662" s="114"/>
      <c r="KP662" s="114"/>
      <c r="KQ662" s="114"/>
      <c r="KR662" s="114"/>
      <c r="KS662" s="114"/>
      <c r="KT662" s="114"/>
      <c r="KU662" s="114"/>
      <c r="KV662" s="114"/>
      <c r="KW662" s="114"/>
      <c r="KX662" s="114"/>
      <c r="KY662" s="114"/>
      <c r="KZ662" s="114"/>
      <c r="LA662" s="114"/>
      <c r="LB662" s="114"/>
      <c r="LC662" s="114"/>
    </row>
    <row r="663" spans="1:315" s="139" customFormat="1" ht="25" customHeight="1">
      <c r="A663" s="137"/>
      <c r="B663" s="170"/>
      <c r="C663" s="171"/>
      <c r="D663" s="172"/>
      <c r="E663" s="173"/>
      <c r="F663" s="173"/>
      <c r="G663" s="173"/>
      <c r="H663" s="174"/>
      <c r="I663" s="137"/>
      <c r="J663" s="175" t="str">
        <f t="shared" si="22"/>
        <v/>
      </c>
      <c r="K663" s="176"/>
      <c r="L663" s="177" t="str">
        <f t="shared" si="23"/>
        <v/>
      </c>
      <c r="M663" s="176"/>
      <c r="N663" s="177" t="str">
        <f t="shared" si="24"/>
        <v/>
      </c>
      <c r="O663" s="176"/>
      <c r="P663" s="177" t="str">
        <f t="shared" si="25"/>
        <v/>
      </c>
      <c r="Q663" s="178"/>
      <c r="R663" s="137"/>
      <c r="S663" s="175" t="str">
        <f t="shared" si="26"/>
        <v/>
      </c>
      <c r="T663" s="176"/>
      <c r="U663" s="177" t="str">
        <f t="shared" si="27"/>
        <v/>
      </c>
      <c r="V663" s="176"/>
      <c r="W663" s="177" t="str">
        <f t="shared" si="28"/>
        <v/>
      </c>
      <c r="X663" s="176"/>
      <c r="Y663" s="179" t="str">
        <f t="shared" si="29"/>
        <v/>
      </c>
      <c r="Z663" s="180"/>
      <c r="AA663" s="137"/>
      <c r="AB663" s="181"/>
      <c r="AC663" s="182" t="str">
        <f t="shared" si="20"/>
        <v/>
      </c>
      <c r="AD663" s="183" t="str">
        <f t="shared" si="21"/>
        <v/>
      </c>
      <c r="AE663" s="184"/>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7"/>
      <c r="BE663" s="137"/>
      <c r="BF663" s="137"/>
      <c r="BG663" s="137"/>
      <c r="BH663" s="137"/>
      <c r="BI663" s="137"/>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CH663" s="114"/>
      <c r="CI663" s="114"/>
      <c r="CJ663" s="114"/>
      <c r="CK663" s="114"/>
      <c r="CL663" s="114"/>
      <c r="CM663" s="114"/>
      <c r="CN663" s="114"/>
      <c r="CO663" s="114"/>
      <c r="CP663" s="114"/>
      <c r="CQ663" s="114"/>
      <c r="CR663" s="114"/>
      <c r="CS663" s="114"/>
      <c r="CT663" s="114"/>
      <c r="CU663" s="114"/>
      <c r="CV663" s="114"/>
      <c r="CW663" s="114"/>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14"/>
      <c r="EH663" s="114"/>
      <c r="EI663" s="114"/>
      <c r="EJ663" s="114"/>
      <c r="EK663" s="114"/>
      <c r="EL663" s="114"/>
      <c r="EM663" s="114"/>
      <c r="EN663" s="114"/>
      <c r="EO663" s="114"/>
      <c r="EP663" s="114"/>
      <c r="EQ663" s="114"/>
      <c r="ER663" s="114"/>
      <c r="ES663" s="114"/>
      <c r="ET663" s="114"/>
      <c r="EU663" s="114"/>
      <c r="EV663" s="114"/>
      <c r="EW663" s="114"/>
      <c r="EX663" s="114"/>
      <c r="EY663" s="114"/>
      <c r="EZ663" s="114"/>
      <c r="FA663" s="114"/>
      <c r="FB663" s="114"/>
      <c r="FC663" s="114"/>
      <c r="FD663" s="114"/>
      <c r="FE663" s="114"/>
      <c r="FF663" s="114"/>
      <c r="FG663" s="114"/>
      <c r="FH663" s="114"/>
      <c r="FI663" s="114"/>
      <c r="FJ663" s="114"/>
      <c r="FK663" s="114"/>
      <c r="FL663" s="114"/>
      <c r="FM663" s="114"/>
      <c r="FN663" s="114"/>
      <c r="FO663" s="114"/>
      <c r="FP663" s="114"/>
      <c r="FQ663" s="114"/>
      <c r="FR663" s="114"/>
      <c r="FS663" s="114"/>
      <c r="FT663" s="114"/>
      <c r="FU663" s="114"/>
      <c r="FV663" s="114"/>
      <c r="FW663" s="114"/>
      <c r="FX663" s="114"/>
      <c r="FY663" s="114"/>
      <c r="FZ663" s="114"/>
      <c r="GA663" s="114"/>
      <c r="GB663" s="114"/>
      <c r="GC663" s="114"/>
      <c r="GD663" s="114"/>
      <c r="GE663" s="114"/>
      <c r="GF663" s="114"/>
      <c r="GG663" s="114"/>
      <c r="GH663" s="114"/>
      <c r="GI663" s="114"/>
      <c r="GJ663" s="114"/>
      <c r="GK663" s="114"/>
      <c r="GL663" s="114"/>
      <c r="GM663" s="114"/>
      <c r="GN663" s="114"/>
      <c r="GO663" s="114"/>
      <c r="GP663" s="114"/>
      <c r="GQ663" s="114"/>
      <c r="GR663" s="114"/>
      <c r="GS663" s="114"/>
      <c r="GT663" s="114"/>
      <c r="GU663" s="114"/>
      <c r="GV663" s="114"/>
      <c r="GW663" s="114"/>
      <c r="GX663" s="114"/>
      <c r="GY663" s="114"/>
      <c r="GZ663" s="114"/>
      <c r="HA663" s="114"/>
      <c r="HB663" s="114"/>
      <c r="HC663" s="114"/>
      <c r="HD663" s="114"/>
      <c r="HE663" s="114"/>
      <c r="HF663" s="114"/>
      <c r="HG663" s="114"/>
      <c r="HH663" s="114"/>
      <c r="HI663" s="114"/>
      <c r="HJ663" s="114"/>
      <c r="HK663" s="114"/>
      <c r="HL663" s="114"/>
      <c r="HM663" s="114"/>
      <c r="HN663" s="114"/>
      <c r="HO663" s="114"/>
      <c r="HP663" s="114"/>
      <c r="HQ663" s="114"/>
      <c r="HR663" s="114"/>
      <c r="HS663" s="114"/>
      <c r="HT663" s="114"/>
      <c r="HU663" s="114"/>
      <c r="HV663" s="114"/>
      <c r="HW663" s="114"/>
      <c r="HX663" s="114"/>
      <c r="HY663" s="114"/>
      <c r="HZ663" s="114"/>
      <c r="IA663" s="114"/>
      <c r="IB663" s="114"/>
      <c r="IC663" s="114"/>
      <c r="ID663" s="114"/>
      <c r="IE663" s="114"/>
      <c r="IF663" s="114"/>
      <c r="IG663" s="114"/>
      <c r="IH663" s="114"/>
      <c r="II663" s="114"/>
      <c r="IJ663" s="114"/>
      <c r="IK663" s="114"/>
      <c r="IL663" s="114"/>
      <c r="IM663" s="114"/>
      <c r="IN663" s="114"/>
      <c r="IO663" s="114"/>
      <c r="IP663" s="114"/>
      <c r="IQ663" s="114"/>
      <c r="IR663" s="114"/>
      <c r="IS663" s="114"/>
      <c r="IT663" s="114"/>
      <c r="IU663" s="114"/>
      <c r="IV663" s="114"/>
      <c r="IW663" s="114"/>
      <c r="IX663" s="114"/>
      <c r="IY663" s="114"/>
      <c r="IZ663" s="114"/>
      <c r="JA663" s="114"/>
      <c r="JB663" s="114"/>
      <c r="JC663" s="114"/>
      <c r="JD663" s="114"/>
      <c r="JE663" s="114"/>
      <c r="JF663" s="114"/>
      <c r="JG663" s="114"/>
      <c r="JH663" s="114"/>
      <c r="JI663" s="114"/>
      <c r="JJ663" s="114"/>
      <c r="JK663" s="114"/>
      <c r="JL663" s="114"/>
      <c r="JM663" s="114"/>
      <c r="JN663" s="114"/>
      <c r="JO663" s="114"/>
      <c r="JP663" s="114"/>
      <c r="JQ663" s="114"/>
      <c r="JR663" s="114"/>
      <c r="JS663" s="114"/>
      <c r="JT663" s="114"/>
      <c r="JU663" s="114"/>
      <c r="JV663" s="114"/>
      <c r="JW663" s="114"/>
      <c r="JX663" s="114"/>
      <c r="JY663" s="114"/>
      <c r="JZ663" s="114"/>
      <c r="KA663" s="114"/>
      <c r="KB663" s="114"/>
      <c r="KC663" s="114"/>
      <c r="KD663" s="114"/>
      <c r="KE663" s="114"/>
      <c r="KF663" s="114"/>
      <c r="KG663" s="114"/>
      <c r="KH663" s="114"/>
      <c r="KI663" s="114"/>
      <c r="KJ663" s="114"/>
      <c r="KK663" s="114"/>
      <c r="KL663" s="114"/>
      <c r="KM663" s="114"/>
      <c r="KN663" s="114"/>
      <c r="KO663" s="114"/>
      <c r="KP663" s="114"/>
      <c r="KQ663" s="114"/>
      <c r="KR663" s="114"/>
      <c r="KS663" s="114"/>
      <c r="KT663" s="114"/>
      <c r="KU663" s="114"/>
      <c r="KV663" s="114"/>
      <c r="KW663" s="114"/>
      <c r="KX663" s="114"/>
      <c r="KY663" s="114"/>
      <c r="KZ663" s="114"/>
      <c r="LA663" s="114"/>
      <c r="LB663" s="114"/>
      <c r="LC663" s="114"/>
    </row>
    <row r="664" spans="1:315" s="139" customFormat="1" ht="25" customHeight="1">
      <c r="A664" s="137"/>
      <c r="B664" s="170"/>
      <c r="C664" s="171"/>
      <c r="D664" s="172"/>
      <c r="E664" s="173"/>
      <c r="F664" s="173"/>
      <c r="G664" s="173"/>
      <c r="H664" s="174"/>
      <c r="I664" s="137"/>
      <c r="J664" s="175" t="str">
        <f t="shared" si="22"/>
        <v/>
      </c>
      <c r="K664" s="176"/>
      <c r="L664" s="177" t="str">
        <f t="shared" si="23"/>
        <v/>
      </c>
      <c r="M664" s="176"/>
      <c r="N664" s="177" t="str">
        <f t="shared" si="24"/>
        <v/>
      </c>
      <c r="O664" s="176"/>
      <c r="P664" s="177" t="str">
        <f t="shared" si="25"/>
        <v/>
      </c>
      <c r="Q664" s="178"/>
      <c r="R664" s="137"/>
      <c r="S664" s="175" t="str">
        <f t="shared" si="26"/>
        <v/>
      </c>
      <c r="T664" s="176"/>
      <c r="U664" s="177" t="str">
        <f t="shared" si="27"/>
        <v/>
      </c>
      <c r="V664" s="176"/>
      <c r="W664" s="177" t="str">
        <f t="shared" si="28"/>
        <v/>
      </c>
      <c r="X664" s="176"/>
      <c r="Y664" s="179" t="str">
        <f t="shared" si="29"/>
        <v/>
      </c>
      <c r="Z664" s="180"/>
      <c r="AA664" s="137"/>
      <c r="AB664" s="181"/>
      <c r="AC664" s="182" t="str">
        <f t="shared" si="20"/>
        <v/>
      </c>
      <c r="AD664" s="183" t="str">
        <f t="shared" si="21"/>
        <v/>
      </c>
      <c r="AE664" s="184"/>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7"/>
      <c r="BE664" s="137"/>
      <c r="BF664" s="137"/>
      <c r="BG664" s="137"/>
      <c r="BH664" s="137"/>
      <c r="BI664" s="137"/>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CH664" s="114"/>
      <c r="CI664" s="114"/>
      <c r="CJ664" s="114"/>
      <c r="CK664" s="114"/>
      <c r="CL664" s="114"/>
      <c r="CM664" s="114"/>
      <c r="CN664" s="114"/>
      <c r="CO664" s="114"/>
      <c r="CP664" s="114"/>
      <c r="CQ664" s="114"/>
      <c r="CR664" s="114"/>
      <c r="CS664" s="114"/>
      <c r="CT664" s="114"/>
      <c r="CU664" s="114"/>
      <c r="CV664" s="11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14"/>
      <c r="EH664" s="114"/>
      <c r="EI664" s="114"/>
      <c r="EJ664" s="114"/>
      <c r="EK664" s="114"/>
      <c r="EL664" s="114"/>
      <c r="EM664" s="114"/>
      <c r="EN664" s="114"/>
      <c r="EO664" s="114"/>
      <c r="EP664" s="114"/>
      <c r="EQ664" s="114"/>
      <c r="ER664" s="114"/>
      <c r="ES664" s="114"/>
      <c r="ET664" s="114"/>
      <c r="EU664" s="114"/>
      <c r="EV664" s="114"/>
      <c r="EW664" s="114"/>
      <c r="EX664" s="114"/>
      <c r="EY664" s="114"/>
      <c r="EZ664" s="114"/>
      <c r="FA664" s="114"/>
      <c r="FB664" s="114"/>
      <c r="FC664" s="114"/>
      <c r="FD664" s="114"/>
      <c r="FE664" s="114"/>
      <c r="FF664" s="114"/>
      <c r="FG664" s="114"/>
      <c r="FH664" s="114"/>
      <c r="FI664" s="114"/>
      <c r="FJ664" s="114"/>
      <c r="FK664" s="114"/>
      <c r="FL664" s="114"/>
      <c r="FM664" s="114"/>
      <c r="FN664" s="114"/>
      <c r="FO664" s="114"/>
      <c r="FP664" s="114"/>
      <c r="FQ664" s="114"/>
      <c r="FR664" s="114"/>
      <c r="FS664" s="114"/>
      <c r="FT664" s="114"/>
      <c r="FU664" s="114"/>
      <c r="FV664" s="114"/>
      <c r="FW664" s="114"/>
      <c r="FX664" s="114"/>
      <c r="FY664" s="114"/>
      <c r="FZ664" s="114"/>
      <c r="GA664" s="114"/>
      <c r="GB664" s="114"/>
      <c r="GC664" s="114"/>
      <c r="GD664" s="114"/>
      <c r="GE664" s="114"/>
      <c r="GF664" s="114"/>
      <c r="GG664" s="114"/>
      <c r="GH664" s="114"/>
      <c r="GI664" s="114"/>
      <c r="GJ664" s="114"/>
      <c r="GK664" s="114"/>
      <c r="GL664" s="114"/>
      <c r="GM664" s="114"/>
      <c r="GN664" s="114"/>
      <c r="GO664" s="114"/>
      <c r="GP664" s="114"/>
      <c r="GQ664" s="114"/>
      <c r="GR664" s="114"/>
      <c r="GS664" s="114"/>
      <c r="GT664" s="114"/>
      <c r="GU664" s="114"/>
      <c r="GV664" s="114"/>
      <c r="GW664" s="114"/>
      <c r="GX664" s="114"/>
      <c r="GY664" s="114"/>
      <c r="GZ664" s="114"/>
      <c r="HA664" s="114"/>
      <c r="HB664" s="114"/>
      <c r="HC664" s="114"/>
      <c r="HD664" s="114"/>
      <c r="HE664" s="114"/>
      <c r="HF664" s="114"/>
      <c r="HG664" s="114"/>
      <c r="HH664" s="114"/>
      <c r="HI664" s="114"/>
      <c r="HJ664" s="114"/>
      <c r="HK664" s="114"/>
      <c r="HL664" s="114"/>
      <c r="HM664" s="114"/>
      <c r="HN664" s="114"/>
      <c r="HO664" s="114"/>
      <c r="HP664" s="114"/>
      <c r="HQ664" s="114"/>
      <c r="HR664" s="114"/>
      <c r="HS664" s="114"/>
      <c r="HT664" s="114"/>
      <c r="HU664" s="114"/>
      <c r="HV664" s="114"/>
      <c r="HW664" s="114"/>
      <c r="HX664" s="114"/>
      <c r="HY664" s="114"/>
      <c r="HZ664" s="114"/>
      <c r="IA664" s="114"/>
      <c r="IB664" s="114"/>
      <c r="IC664" s="114"/>
      <c r="ID664" s="114"/>
      <c r="IE664" s="114"/>
      <c r="IF664" s="114"/>
      <c r="IG664" s="114"/>
      <c r="IH664" s="114"/>
      <c r="II664" s="114"/>
      <c r="IJ664" s="114"/>
      <c r="IK664" s="114"/>
      <c r="IL664" s="114"/>
      <c r="IM664" s="114"/>
      <c r="IN664" s="114"/>
      <c r="IO664" s="114"/>
      <c r="IP664" s="114"/>
      <c r="IQ664" s="114"/>
      <c r="IR664" s="114"/>
      <c r="IS664" s="114"/>
      <c r="IT664" s="114"/>
      <c r="IU664" s="114"/>
      <c r="IV664" s="114"/>
      <c r="IW664" s="114"/>
      <c r="IX664" s="114"/>
      <c r="IY664" s="114"/>
      <c r="IZ664" s="114"/>
      <c r="JA664" s="114"/>
      <c r="JB664" s="114"/>
      <c r="JC664" s="114"/>
      <c r="JD664" s="114"/>
      <c r="JE664" s="114"/>
      <c r="JF664" s="114"/>
      <c r="JG664" s="114"/>
      <c r="JH664" s="114"/>
      <c r="JI664" s="114"/>
      <c r="JJ664" s="114"/>
      <c r="JK664" s="114"/>
      <c r="JL664" s="114"/>
      <c r="JM664" s="114"/>
      <c r="JN664" s="114"/>
      <c r="JO664" s="114"/>
      <c r="JP664" s="114"/>
      <c r="JQ664" s="114"/>
      <c r="JR664" s="114"/>
      <c r="JS664" s="114"/>
      <c r="JT664" s="114"/>
      <c r="JU664" s="114"/>
      <c r="JV664" s="114"/>
      <c r="JW664" s="114"/>
      <c r="JX664" s="114"/>
      <c r="JY664" s="114"/>
      <c r="JZ664" s="114"/>
      <c r="KA664" s="114"/>
      <c r="KB664" s="114"/>
      <c r="KC664" s="114"/>
      <c r="KD664" s="114"/>
      <c r="KE664" s="114"/>
      <c r="KF664" s="114"/>
      <c r="KG664" s="114"/>
      <c r="KH664" s="114"/>
      <c r="KI664" s="114"/>
      <c r="KJ664" s="114"/>
      <c r="KK664" s="114"/>
      <c r="KL664" s="114"/>
      <c r="KM664" s="114"/>
      <c r="KN664" s="114"/>
      <c r="KO664" s="114"/>
      <c r="KP664" s="114"/>
      <c r="KQ664" s="114"/>
      <c r="KR664" s="114"/>
      <c r="KS664" s="114"/>
      <c r="KT664" s="114"/>
      <c r="KU664" s="114"/>
      <c r="KV664" s="114"/>
      <c r="KW664" s="114"/>
      <c r="KX664" s="114"/>
      <c r="KY664" s="114"/>
      <c r="KZ664" s="114"/>
      <c r="LA664" s="114"/>
      <c r="LB664" s="114"/>
      <c r="LC664" s="114"/>
    </row>
    <row r="665" spans="1:315" s="139" customFormat="1" ht="25" customHeight="1">
      <c r="A665" s="137"/>
      <c r="B665" s="170"/>
      <c r="C665" s="171"/>
      <c r="D665" s="172"/>
      <c r="E665" s="173"/>
      <c r="F665" s="173"/>
      <c r="G665" s="173"/>
      <c r="H665" s="174"/>
      <c r="I665" s="137"/>
      <c r="J665" s="175" t="str">
        <f t="shared" si="22"/>
        <v/>
      </c>
      <c r="K665" s="176"/>
      <c r="L665" s="177" t="str">
        <f t="shared" si="23"/>
        <v/>
      </c>
      <c r="M665" s="176"/>
      <c r="N665" s="177" t="str">
        <f t="shared" si="24"/>
        <v/>
      </c>
      <c r="O665" s="176"/>
      <c r="P665" s="177" t="str">
        <f t="shared" si="25"/>
        <v/>
      </c>
      <c r="Q665" s="178"/>
      <c r="R665" s="137"/>
      <c r="S665" s="175" t="str">
        <f t="shared" si="26"/>
        <v/>
      </c>
      <c r="T665" s="176"/>
      <c r="U665" s="177" t="str">
        <f t="shared" si="27"/>
        <v/>
      </c>
      <c r="V665" s="176"/>
      <c r="W665" s="177" t="str">
        <f t="shared" si="28"/>
        <v/>
      </c>
      <c r="X665" s="176"/>
      <c r="Y665" s="179" t="str">
        <f t="shared" si="29"/>
        <v/>
      </c>
      <c r="Z665" s="180"/>
      <c r="AA665" s="137"/>
      <c r="AB665" s="181"/>
      <c r="AC665" s="182" t="str">
        <f t="shared" si="20"/>
        <v/>
      </c>
      <c r="AD665" s="183" t="str">
        <f t="shared" si="21"/>
        <v/>
      </c>
      <c r="AE665" s="184"/>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7"/>
      <c r="BE665" s="137"/>
      <c r="BF665" s="137"/>
      <c r="BG665" s="137"/>
      <c r="BH665" s="137"/>
      <c r="BI665" s="137"/>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CH665" s="114"/>
      <c r="CI665" s="114"/>
      <c r="CJ665" s="114"/>
      <c r="CK665" s="114"/>
      <c r="CL665" s="114"/>
      <c r="CM665" s="114"/>
      <c r="CN665" s="114"/>
      <c r="CO665" s="114"/>
      <c r="CP665" s="114"/>
      <c r="CQ665" s="114"/>
      <c r="CR665" s="114"/>
      <c r="CS665" s="114"/>
      <c r="CT665" s="114"/>
      <c r="CU665" s="114"/>
      <c r="CV665" s="114"/>
      <c r="CW665" s="114"/>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14"/>
      <c r="EH665" s="114"/>
      <c r="EI665" s="114"/>
      <c r="EJ665" s="114"/>
      <c r="EK665" s="114"/>
      <c r="EL665" s="114"/>
      <c r="EM665" s="114"/>
      <c r="EN665" s="114"/>
      <c r="EO665" s="114"/>
      <c r="EP665" s="114"/>
      <c r="EQ665" s="114"/>
      <c r="ER665" s="114"/>
      <c r="ES665" s="114"/>
      <c r="ET665" s="114"/>
      <c r="EU665" s="114"/>
      <c r="EV665" s="114"/>
      <c r="EW665" s="114"/>
      <c r="EX665" s="114"/>
      <c r="EY665" s="114"/>
      <c r="EZ665" s="114"/>
      <c r="FA665" s="114"/>
      <c r="FB665" s="114"/>
      <c r="FC665" s="114"/>
      <c r="FD665" s="114"/>
      <c r="FE665" s="114"/>
      <c r="FF665" s="114"/>
      <c r="FG665" s="114"/>
      <c r="FH665" s="114"/>
      <c r="FI665" s="114"/>
      <c r="FJ665" s="114"/>
      <c r="FK665" s="114"/>
      <c r="FL665" s="114"/>
      <c r="FM665" s="114"/>
      <c r="FN665" s="114"/>
      <c r="FO665" s="114"/>
      <c r="FP665" s="114"/>
      <c r="FQ665" s="114"/>
      <c r="FR665" s="114"/>
      <c r="FS665" s="114"/>
      <c r="FT665" s="114"/>
      <c r="FU665" s="114"/>
      <c r="FV665" s="114"/>
      <c r="FW665" s="114"/>
      <c r="FX665" s="114"/>
      <c r="FY665" s="114"/>
      <c r="FZ665" s="114"/>
      <c r="GA665" s="114"/>
      <c r="GB665" s="114"/>
      <c r="GC665" s="114"/>
      <c r="GD665" s="114"/>
      <c r="GE665" s="114"/>
      <c r="GF665" s="114"/>
      <c r="GG665" s="114"/>
      <c r="GH665" s="114"/>
      <c r="GI665" s="114"/>
      <c r="GJ665" s="114"/>
      <c r="GK665" s="114"/>
      <c r="GL665" s="114"/>
      <c r="GM665" s="114"/>
      <c r="GN665" s="114"/>
      <c r="GO665" s="114"/>
      <c r="GP665" s="114"/>
      <c r="GQ665" s="114"/>
      <c r="GR665" s="114"/>
      <c r="GS665" s="114"/>
      <c r="GT665" s="114"/>
      <c r="GU665" s="114"/>
      <c r="GV665" s="114"/>
      <c r="GW665" s="114"/>
      <c r="GX665" s="114"/>
      <c r="GY665" s="114"/>
      <c r="GZ665" s="114"/>
      <c r="HA665" s="114"/>
      <c r="HB665" s="114"/>
      <c r="HC665" s="114"/>
      <c r="HD665" s="114"/>
      <c r="HE665" s="114"/>
      <c r="HF665" s="114"/>
      <c r="HG665" s="114"/>
      <c r="HH665" s="114"/>
      <c r="HI665" s="114"/>
      <c r="HJ665" s="114"/>
      <c r="HK665" s="114"/>
      <c r="HL665" s="114"/>
      <c r="HM665" s="114"/>
      <c r="HN665" s="114"/>
      <c r="HO665" s="114"/>
      <c r="HP665" s="114"/>
      <c r="HQ665" s="114"/>
      <c r="HR665" s="114"/>
      <c r="HS665" s="114"/>
      <c r="HT665" s="114"/>
      <c r="HU665" s="114"/>
      <c r="HV665" s="114"/>
      <c r="HW665" s="114"/>
      <c r="HX665" s="114"/>
      <c r="HY665" s="114"/>
      <c r="HZ665" s="114"/>
      <c r="IA665" s="114"/>
      <c r="IB665" s="114"/>
      <c r="IC665" s="114"/>
      <c r="ID665" s="114"/>
      <c r="IE665" s="114"/>
      <c r="IF665" s="114"/>
      <c r="IG665" s="114"/>
      <c r="IH665" s="114"/>
      <c r="II665" s="114"/>
      <c r="IJ665" s="114"/>
      <c r="IK665" s="114"/>
      <c r="IL665" s="114"/>
      <c r="IM665" s="114"/>
      <c r="IN665" s="114"/>
      <c r="IO665" s="114"/>
      <c r="IP665" s="114"/>
      <c r="IQ665" s="114"/>
      <c r="IR665" s="114"/>
      <c r="IS665" s="114"/>
      <c r="IT665" s="114"/>
      <c r="IU665" s="114"/>
      <c r="IV665" s="114"/>
      <c r="IW665" s="114"/>
      <c r="IX665" s="114"/>
      <c r="IY665" s="114"/>
      <c r="IZ665" s="114"/>
      <c r="JA665" s="114"/>
      <c r="JB665" s="114"/>
      <c r="JC665" s="114"/>
      <c r="JD665" s="114"/>
      <c r="JE665" s="114"/>
      <c r="JF665" s="114"/>
      <c r="JG665" s="114"/>
      <c r="JH665" s="114"/>
      <c r="JI665" s="114"/>
      <c r="JJ665" s="114"/>
      <c r="JK665" s="114"/>
      <c r="JL665" s="114"/>
      <c r="JM665" s="114"/>
      <c r="JN665" s="114"/>
      <c r="JO665" s="114"/>
      <c r="JP665" s="114"/>
      <c r="JQ665" s="114"/>
      <c r="JR665" s="114"/>
      <c r="JS665" s="114"/>
      <c r="JT665" s="114"/>
      <c r="JU665" s="114"/>
      <c r="JV665" s="114"/>
      <c r="JW665" s="114"/>
      <c r="JX665" s="114"/>
      <c r="JY665" s="114"/>
      <c r="JZ665" s="114"/>
      <c r="KA665" s="114"/>
      <c r="KB665" s="114"/>
      <c r="KC665" s="114"/>
      <c r="KD665" s="114"/>
      <c r="KE665" s="114"/>
      <c r="KF665" s="114"/>
      <c r="KG665" s="114"/>
      <c r="KH665" s="114"/>
      <c r="KI665" s="114"/>
      <c r="KJ665" s="114"/>
      <c r="KK665" s="114"/>
      <c r="KL665" s="114"/>
      <c r="KM665" s="114"/>
      <c r="KN665" s="114"/>
      <c r="KO665" s="114"/>
      <c r="KP665" s="114"/>
      <c r="KQ665" s="114"/>
      <c r="KR665" s="114"/>
      <c r="KS665" s="114"/>
      <c r="KT665" s="114"/>
      <c r="KU665" s="114"/>
      <c r="KV665" s="114"/>
      <c r="KW665" s="114"/>
      <c r="KX665" s="114"/>
      <c r="KY665" s="114"/>
      <c r="KZ665" s="114"/>
      <c r="LA665" s="114"/>
      <c r="LB665" s="114"/>
      <c r="LC665" s="114"/>
    </row>
    <row r="666" spans="1:315" s="139" customFormat="1" ht="25" customHeight="1">
      <c r="A666" s="137"/>
      <c r="B666" s="170"/>
      <c r="C666" s="171"/>
      <c r="D666" s="172"/>
      <c r="E666" s="173"/>
      <c r="F666" s="173"/>
      <c r="G666" s="173"/>
      <c r="H666" s="174"/>
      <c r="I666" s="137"/>
      <c r="J666" s="175" t="str">
        <f t="shared" si="22"/>
        <v/>
      </c>
      <c r="K666" s="176"/>
      <c r="L666" s="177" t="str">
        <f t="shared" si="23"/>
        <v/>
      </c>
      <c r="M666" s="176"/>
      <c r="N666" s="177" t="str">
        <f t="shared" si="24"/>
        <v/>
      </c>
      <c r="O666" s="176"/>
      <c r="P666" s="177" t="str">
        <f t="shared" si="25"/>
        <v/>
      </c>
      <c r="Q666" s="178"/>
      <c r="R666" s="137"/>
      <c r="S666" s="175" t="str">
        <f t="shared" si="26"/>
        <v/>
      </c>
      <c r="T666" s="176"/>
      <c r="U666" s="177" t="str">
        <f t="shared" si="27"/>
        <v/>
      </c>
      <c r="V666" s="176"/>
      <c r="W666" s="177" t="str">
        <f t="shared" si="28"/>
        <v/>
      </c>
      <c r="X666" s="176"/>
      <c r="Y666" s="179" t="str">
        <f t="shared" si="29"/>
        <v/>
      </c>
      <c r="Z666" s="180"/>
      <c r="AA666" s="137"/>
      <c r="AB666" s="181"/>
      <c r="AC666" s="182" t="str">
        <f t="shared" si="20"/>
        <v/>
      </c>
      <c r="AD666" s="183" t="str">
        <f t="shared" si="21"/>
        <v/>
      </c>
      <c r="AE666" s="184"/>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7"/>
      <c r="BE666" s="137"/>
      <c r="BF666" s="137"/>
      <c r="BG666" s="137"/>
      <c r="BH666" s="137"/>
      <c r="BI666" s="137"/>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CH666" s="114"/>
      <c r="CI666" s="114"/>
      <c r="CJ666" s="114"/>
      <c r="CK666" s="114"/>
      <c r="CL666" s="114"/>
      <c r="CM666" s="114"/>
      <c r="CN666" s="114"/>
      <c r="CO666" s="114"/>
      <c r="CP666" s="114"/>
      <c r="CQ666" s="114"/>
      <c r="CR666" s="114"/>
      <c r="CS666" s="114"/>
      <c r="CT666" s="114"/>
      <c r="CU666" s="114"/>
      <c r="CV666" s="11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c r="EM666" s="114"/>
      <c r="EN666" s="114"/>
      <c r="EO666" s="114"/>
      <c r="EP666" s="114"/>
      <c r="EQ666" s="114"/>
      <c r="ER666" s="114"/>
      <c r="ES666" s="114"/>
      <c r="ET666" s="114"/>
      <c r="EU666" s="114"/>
      <c r="EV666" s="114"/>
      <c r="EW666" s="114"/>
      <c r="EX666" s="114"/>
      <c r="EY666" s="114"/>
      <c r="EZ666" s="114"/>
      <c r="FA666" s="114"/>
      <c r="FB666" s="114"/>
      <c r="FC666" s="114"/>
      <c r="FD666" s="114"/>
      <c r="FE666" s="114"/>
      <c r="FF666" s="114"/>
      <c r="FG666" s="114"/>
      <c r="FH666" s="114"/>
      <c r="FI666" s="114"/>
      <c r="FJ666" s="114"/>
      <c r="FK666" s="114"/>
      <c r="FL666" s="114"/>
      <c r="FM666" s="114"/>
      <c r="FN666" s="114"/>
      <c r="FO666" s="114"/>
      <c r="FP666" s="114"/>
      <c r="FQ666" s="114"/>
      <c r="FR666" s="114"/>
      <c r="FS666" s="114"/>
      <c r="FT666" s="114"/>
      <c r="FU666" s="114"/>
      <c r="FV666" s="114"/>
      <c r="FW666" s="114"/>
      <c r="FX666" s="114"/>
      <c r="FY666" s="114"/>
      <c r="FZ666" s="114"/>
      <c r="GA666" s="114"/>
      <c r="GB666" s="114"/>
      <c r="GC666" s="114"/>
      <c r="GD666" s="114"/>
      <c r="GE666" s="114"/>
      <c r="GF666" s="114"/>
      <c r="GG666" s="114"/>
      <c r="GH666" s="114"/>
      <c r="GI666" s="114"/>
      <c r="GJ666" s="114"/>
      <c r="GK666" s="114"/>
      <c r="GL666" s="114"/>
      <c r="GM666" s="114"/>
      <c r="GN666" s="114"/>
      <c r="GO666" s="114"/>
      <c r="GP666" s="114"/>
      <c r="GQ666" s="114"/>
      <c r="GR666" s="114"/>
      <c r="GS666" s="114"/>
      <c r="GT666" s="114"/>
      <c r="GU666" s="114"/>
      <c r="GV666" s="114"/>
      <c r="GW666" s="114"/>
      <c r="GX666" s="114"/>
      <c r="GY666" s="114"/>
      <c r="GZ666" s="114"/>
      <c r="HA666" s="114"/>
      <c r="HB666" s="114"/>
      <c r="HC666" s="114"/>
      <c r="HD666" s="114"/>
      <c r="HE666" s="114"/>
      <c r="HF666" s="114"/>
      <c r="HG666" s="114"/>
      <c r="HH666" s="114"/>
      <c r="HI666" s="114"/>
      <c r="HJ666" s="114"/>
      <c r="HK666" s="114"/>
      <c r="HL666" s="114"/>
      <c r="HM666" s="114"/>
      <c r="HN666" s="114"/>
      <c r="HO666" s="114"/>
      <c r="HP666" s="114"/>
      <c r="HQ666" s="114"/>
      <c r="HR666" s="114"/>
      <c r="HS666" s="114"/>
      <c r="HT666" s="114"/>
      <c r="HU666" s="114"/>
      <c r="HV666" s="114"/>
      <c r="HW666" s="114"/>
      <c r="HX666" s="114"/>
      <c r="HY666" s="114"/>
      <c r="HZ666" s="114"/>
      <c r="IA666" s="114"/>
      <c r="IB666" s="114"/>
      <c r="IC666" s="114"/>
      <c r="ID666" s="114"/>
      <c r="IE666" s="114"/>
      <c r="IF666" s="114"/>
      <c r="IG666" s="114"/>
      <c r="IH666" s="114"/>
      <c r="II666" s="114"/>
      <c r="IJ666" s="114"/>
      <c r="IK666" s="114"/>
      <c r="IL666" s="114"/>
      <c r="IM666" s="114"/>
      <c r="IN666" s="114"/>
      <c r="IO666" s="114"/>
      <c r="IP666" s="114"/>
      <c r="IQ666" s="114"/>
      <c r="IR666" s="114"/>
      <c r="IS666" s="114"/>
      <c r="IT666" s="114"/>
      <c r="IU666" s="114"/>
      <c r="IV666" s="114"/>
      <c r="IW666" s="114"/>
      <c r="IX666" s="114"/>
      <c r="IY666" s="114"/>
      <c r="IZ666" s="114"/>
      <c r="JA666" s="114"/>
      <c r="JB666" s="114"/>
      <c r="JC666" s="114"/>
      <c r="JD666" s="114"/>
      <c r="JE666" s="114"/>
      <c r="JF666" s="114"/>
      <c r="JG666" s="114"/>
      <c r="JH666" s="114"/>
      <c r="JI666" s="114"/>
      <c r="JJ666" s="114"/>
      <c r="JK666" s="114"/>
      <c r="JL666" s="114"/>
      <c r="JM666" s="114"/>
      <c r="JN666" s="114"/>
      <c r="JO666" s="114"/>
      <c r="JP666" s="114"/>
      <c r="JQ666" s="114"/>
      <c r="JR666" s="114"/>
      <c r="JS666" s="114"/>
      <c r="JT666" s="114"/>
      <c r="JU666" s="114"/>
      <c r="JV666" s="114"/>
      <c r="JW666" s="114"/>
      <c r="JX666" s="114"/>
      <c r="JY666" s="114"/>
      <c r="JZ666" s="114"/>
      <c r="KA666" s="114"/>
      <c r="KB666" s="114"/>
      <c r="KC666" s="114"/>
      <c r="KD666" s="114"/>
      <c r="KE666" s="114"/>
      <c r="KF666" s="114"/>
      <c r="KG666" s="114"/>
      <c r="KH666" s="114"/>
      <c r="KI666" s="114"/>
      <c r="KJ666" s="114"/>
      <c r="KK666" s="114"/>
      <c r="KL666" s="114"/>
      <c r="KM666" s="114"/>
      <c r="KN666" s="114"/>
      <c r="KO666" s="114"/>
      <c r="KP666" s="114"/>
      <c r="KQ666" s="114"/>
      <c r="KR666" s="114"/>
      <c r="KS666" s="114"/>
      <c r="KT666" s="114"/>
      <c r="KU666" s="114"/>
      <c r="KV666" s="114"/>
      <c r="KW666" s="114"/>
      <c r="KX666" s="114"/>
      <c r="KY666" s="114"/>
      <c r="KZ666" s="114"/>
      <c r="LA666" s="114"/>
      <c r="LB666" s="114"/>
      <c r="LC666" s="114"/>
    </row>
    <row r="667" spans="1:315" s="139" customFormat="1" ht="25" customHeight="1">
      <c r="A667" s="137"/>
      <c r="B667" s="170"/>
      <c r="C667" s="171"/>
      <c r="D667" s="172"/>
      <c r="E667" s="173"/>
      <c r="F667" s="173"/>
      <c r="G667" s="173"/>
      <c r="H667" s="174"/>
      <c r="I667" s="137"/>
      <c r="J667" s="175" t="str">
        <f t="shared" si="22"/>
        <v/>
      </c>
      <c r="K667" s="176"/>
      <c r="L667" s="177" t="str">
        <f t="shared" si="23"/>
        <v/>
      </c>
      <c r="M667" s="176"/>
      <c r="N667" s="177" t="str">
        <f t="shared" si="24"/>
        <v/>
      </c>
      <c r="O667" s="176"/>
      <c r="P667" s="177" t="str">
        <f t="shared" si="25"/>
        <v/>
      </c>
      <c r="Q667" s="178"/>
      <c r="R667" s="137"/>
      <c r="S667" s="175" t="str">
        <f t="shared" si="26"/>
        <v/>
      </c>
      <c r="T667" s="176"/>
      <c r="U667" s="177" t="str">
        <f t="shared" si="27"/>
        <v/>
      </c>
      <c r="V667" s="176"/>
      <c r="W667" s="177" t="str">
        <f t="shared" si="28"/>
        <v/>
      </c>
      <c r="X667" s="176"/>
      <c r="Y667" s="179" t="str">
        <f t="shared" si="29"/>
        <v/>
      </c>
      <c r="Z667" s="180"/>
      <c r="AA667" s="137"/>
      <c r="AB667" s="181"/>
      <c r="AC667" s="182" t="str">
        <f t="shared" si="20"/>
        <v/>
      </c>
      <c r="AD667" s="183" t="str">
        <f t="shared" si="21"/>
        <v/>
      </c>
      <c r="AE667" s="184"/>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7"/>
      <c r="BE667" s="137"/>
      <c r="BF667" s="137"/>
      <c r="BG667" s="137"/>
      <c r="BH667" s="137"/>
      <c r="BI667" s="137"/>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CH667" s="114"/>
      <c r="CI667" s="114"/>
      <c r="CJ667" s="114"/>
      <c r="CK667" s="114"/>
      <c r="CL667" s="114"/>
      <c r="CM667" s="114"/>
      <c r="CN667" s="114"/>
      <c r="CO667" s="114"/>
      <c r="CP667" s="114"/>
      <c r="CQ667" s="114"/>
      <c r="CR667" s="114"/>
      <c r="CS667" s="114"/>
      <c r="CT667" s="114"/>
      <c r="CU667" s="114"/>
      <c r="CV667" s="114"/>
      <c r="CW667" s="114"/>
      <c r="CX667" s="114"/>
      <c r="CY667" s="114"/>
      <c r="CZ667" s="114"/>
      <c r="DA667" s="114"/>
      <c r="DB667" s="114"/>
      <c r="DC667" s="114"/>
      <c r="DD667" s="114"/>
      <c r="DE667" s="114"/>
      <c r="DF667" s="114"/>
      <c r="DG667" s="114"/>
      <c r="DH667" s="114"/>
      <c r="DI667" s="114"/>
      <c r="DJ667" s="114"/>
      <c r="DK667" s="114"/>
      <c r="DL667" s="114"/>
      <c r="DM667" s="114"/>
      <c r="DN667" s="114"/>
      <c r="DO667" s="114"/>
      <c r="DP667" s="114"/>
      <c r="DQ667" s="114"/>
      <c r="DR667" s="114"/>
      <c r="DS667" s="114"/>
      <c r="DT667" s="114"/>
      <c r="DU667" s="114"/>
      <c r="DV667" s="114"/>
      <c r="DW667" s="114"/>
      <c r="DX667" s="114"/>
      <c r="DY667" s="114"/>
      <c r="DZ667" s="114"/>
      <c r="EA667" s="114"/>
      <c r="EB667" s="114"/>
      <c r="EC667" s="114"/>
      <c r="ED667" s="114"/>
      <c r="EE667" s="114"/>
      <c r="EF667" s="114"/>
      <c r="EG667" s="114"/>
      <c r="EH667" s="114"/>
      <c r="EI667" s="114"/>
      <c r="EJ667" s="114"/>
      <c r="EK667" s="114"/>
      <c r="EL667" s="114"/>
      <c r="EM667" s="114"/>
      <c r="EN667" s="114"/>
      <c r="EO667" s="114"/>
      <c r="EP667" s="114"/>
      <c r="EQ667" s="114"/>
      <c r="ER667" s="114"/>
      <c r="ES667" s="114"/>
      <c r="ET667" s="114"/>
      <c r="EU667" s="114"/>
      <c r="EV667" s="114"/>
      <c r="EW667" s="114"/>
      <c r="EX667" s="114"/>
      <c r="EY667" s="114"/>
      <c r="EZ667" s="114"/>
      <c r="FA667" s="114"/>
      <c r="FB667" s="114"/>
      <c r="FC667" s="114"/>
      <c r="FD667" s="114"/>
      <c r="FE667" s="114"/>
      <c r="FF667" s="114"/>
      <c r="FG667" s="114"/>
      <c r="FH667" s="114"/>
      <c r="FI667" s="114"/>
      <c r="FJ667" s="114"/>
      <c r="FK667" s="114"/>
      <c r="FL667" s="114"/>
      <c r="FM667" s="114"/>
      <c r="FN667" s="114"/>
      <c r="FO667" s="114"/>
      <c r="FP667" s="114"/>
      <c r="FQ667" s="114"/>
      <c r="FR667" s="114"/>
      <c r="FS667" s="114"/>
      <c r="FT667" s="114"/>
      <c r="FU667" s="114"/>
      <c r="FV667" s="114"/>
      <c r="FW667" s="114"/>
      <c r="FX667" s="114"/>
      <c r="FY667" s="114"/>
      <c r="FZ667" s="114"/>
      <c r="GA667" s="114"/>
      <c r="GB667" s="114"/>
      <c r="GC667" s="114"/>
      <c r="GD667" s="114"/>
      <c r="GE667" s="114"/>
      <c r="GF667" s="114"/>
      <c r="GG667" s="114"/>
      <c r="GH667" s="114"/>
      <c r="GI667" s="114"/>
      <c r="GJ667" s="114"/>
      <c r="GK667" s="114"/>
      <c r="GL667" s="114"/>
      <c r="GM667" s="114"/>
      <c r="GN667" s="114"/>
      <c r="GO667" s="114"/>
      <c r="GP667" s="114"/>
      <c r="GQ667" s="114"/>
      <c r="GR667" s="114"/>
      <c r="GS667" s="114"/>
      <c r="GT667" s="114"/>
      <c r="GU667" s="114"/>
      <c r="GV667" s="114"/>
      <c r="GW667" s="114"/>
      <c r="GX667" s="114"/>
      <c r="GY667" s="114"/>
      <c r="GZ667" s="114"/>
      <c r="HA667" s="114"/>
      <c r="HB667" s="114"/>
      <c r="HC667" s="114"/>
      <c r="HD667" s="114"/>
      <c r="HE667" s="114"/>
      <c r="HF667" s="114"/>
      <c r="HG667" s="114"/>
      <c r="HH667" s="114"/>
      <c r="HI667" s="114"/>
      <c r="HJ667" s="114"/>
      <c r="HK667" s="114"/>
      <c r="HL667" s="114"/>
      <c r="HM667" s="114"/>
      <c r="HN667" s="114"/>
      <c r="HO667" s="114"/>
      <c r="HP667" s="114"/>
      <c r="HQ667" s="114"/>
      <c r="HR667" s="114"/>
      <c r="HS667" s="114"/>
      <c r="HT667" s="114"/>
      <c r="HU667" s="114"/>
      <c r="HV667" s="114"/>
      <c r="HW667" s="114"/>
      <c r="HX667" s="114"/>
      <c r="HY667" s="114"/>
      <c r="HZ667" s="114"/>
      <c r="IA667" s="114"/>
      <c r="IB667" s="114"/>
      <c r="IC667" s="114"/>
      <c r="ID667" s="114"/>
      <c r="IE667" s="114"/>
      <c r="IF667" s="114"/>
      <c r="IG667" s="114"/>
      <c r="IH667" s="114"/>
      <c r="II667" s="114"/>
      <c r="IJ667" s="114"/>
      <c r="IK667" s="114"/>
      <c r="IL667" s="114"/>
      <c r="IM667" s="114"/>
      <c r="IN667" s="114"/>
      <c r="IO667" s="114"/>
      <c r="IP667" s="114"/>
      <c r="IQ667" s="114"/>
      <c r="IR667" s="114"/>
      <c r="IS667" s="114"/>
      <c r="IT667" s="114"/>
      <c r="IU667" s="114"/>
      <c r="IV667" s="114"/>
      <c r="IW667" s="114"/>
      <c r="IX667" s="114"/>
      <c r="IY667" s="114"/>
      <c r="IZ667" s="114"/>
      <c r="JA667" s="114"/>
      <c r="JB667" s="114"/>
      <c r="JC667" s="114"/>
      <c r="JD667" s="114"/>
      <c r="JE667" s="114"/>
      <c r="JF667" s="114"/>
      <c r="JG667" s="114"/>
      <c r="JH667" s="114"/>
      <c r="JI667" s="114"/>
      <c r="JJ667" s="114"/>
      <c r="JK667" s="114"/>
      <c r="JL667" s="114"/>
      <c r="JM667" s="114"/>
      <c r="JN667" s="114"/>
      <c r="JO667" s="114"/>
      <c r="JP667" s="114"/>
      <c r="JQ667" s="114"/>
      <c r="JR667" s="114"/>
      <c r="JS667" s="114"/>
      <c r="JT667" s="114"/>
      <c r="JU667" s="114"/>
      <c r="JV667" s="114"/>
      <c r="JW667" s="114"/>
      <c r="JX667" s="114"/>
      <c r="JY667" s="114"/>
      <c r="JZ667" s="114"/>
      <c r="KA667" s="114"/>
      <c r="KB667" s="114"/>
      <c r="KC667" s="114"/>
      <c r="KD667" s="114"/>
      <c r="KE667" s="114"/>
      <c r="KF667" s="114"/>
      <c r="KG667" s="114"/>
      <c r="KH667" s="114"/>
      <c r="KI667" s="114"/>
      <c r="KJ667" s="114"/>
      <c r="KK667" s="114"/>
      <c r="KL667" s="114"/>
      <c r="KM667" s="114"/>
      <c r="KN667" s="114"/>
      <c r="KO667" s="114"/>
      <c r="KP667" s="114"/>
      <c r="KQ667" s="114"/>
      <c r="KR667" s="114"/>
      <c r="KS667" s="114"/>
      <c r="KT667" s="114"/>
      <c r="KU667" s="114"/>
      <c r="KV667" s="114"/>
      <c r="KW667" s="114"/>
      <c r="KX667" s="114"/>
      <c r="KY667" s="114"/>
      <c r="KZ667" s="114"/>
      <c r="LA667" s="114"/>
      <c r="LB667" s="114"/>
      <c r="LC667" s="114"/>
    </row>
    <row r="668" spans="1:315" s="139" customFormat="1" ht="25" customHeight="1">
      <c r="A668" s="137"/>
      <c r="B668" s="170"/>
      <c r="C668" s="171"/>
      <c r="D668" s="172"/>
      <c r="E668" s="173"/>
      <c r="F668" s="173"/>
      <c r="G668" s="173"/>
      <c r="H668" s="174"/>
      <c r="I668" s="137"/>
      <c r="J668" s="175" t="str">
        <f t="shared" si="22"/>
        <v/>
      </c>
      <c r="K668" s="176"/>
      <c r="L668" s="177" t="str">
        <f t="shared" si="23"/>
        <v/>
      </c>
      <c r="M668" s="176"/>
      <c r="N668" s="177" t="str">
        <f t="shared" si="24"/>
        <v/>
      </c>
      <c r="O668" s="176"/>
      <c r="P668" s="177" t="str">
        <f t="shared" si="25"/>
        <v/>
      </c>
      <c r="Q668" s="178"/>
      <c r="R668" s="137"/>
      <c r="S668" s="175" t="str">
        <f t="shared" si="26"/>
        <v/>
      </c>
      <c r="T668" s="176"/>
      <c r="U668" s="177" t="str">
        <f t="shared" si="27"/>
        <v/>
      </c>
      <c r="V668" s="176"/>
      <c r="W668" s="177" t="str">
        <f t="shared" si="28"/>
        <v/>
      </c>
      <c r="X668" s="176"/>
      <c r="Y668" s="179" t="str">
        <f t="shared" si="29"/>
        <v/>
      </c>
      <c r="Z668" s="180"/>
      <c r="AA668" s="137"/>
      <c r="AB668" s="181"/>
      <c r="AC668" s="182" t="str">
        <f t="shared" si="20"/>
        <v/>
      </c>
      <c r="AD668" s="183" t="str">
        <f t="shared" si="21"/>
        <v/>
      </c>
      <c r="AE668" s="184"/>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7"/>
      <c r="BE668" s="137"/>
      <c r="BF668" s="137"/>
      <c r="BG668" s="137"/>
      <c r="BH668" s="137"/>
      <c r="BI668" s="137"/>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CH668" s="114"/>
      <c r="CI668" s="114"/>
      <c r="CJ668" s="114"/>
      <c r="CK668" s="114"/>
      <c r="CL668" s="114"/>
      <c r="CM668" s="114"/>
      <c r="CN668" s="114"/>
      <c r="CO668" s="114"/>
      <c r="CP668" s="114"/>
      <c r="CQ668" s="114"/>
      <c r="CR668" s="114"/>
      <c r="CS668" s="114"/>
      <c r="CT668" s="114"/>
      <c r="CU668" s="114"/>
      <c r="CV668" s="11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14"/>
      <c r="EH668" s="114"/>
      <c r="EI668" s="114"/>
      <c r="EJ668" s="114"/>
      <c r="EK668" s="114"/>
      <c r="EL668" s="114"/>
      <c r="EM668" s="114"/>
      <c r="EN668" s="114"/>
      <c r="EO668" s="114"/>
      <c r="EP668" s="114"/>
      <c r="EQ668" s="114"/>
      <c r="ER668" s="114"/>
      <c r="ES668" s="114"/>
      <c r="ET668" s="114"/>
      <c r="EU668" s="114"/>
      <c r="EV668" s="114"/>
      <c r="EW668" s="114"/>
      <c r="EX668" s="114"/>
      <c r="EY668" s="114"/>
      <c r="EZ668" s="114"/>
      <c r="FA668" s="114"/>
      <c r="FB668" s="114"/>
      <c r="FC668" s="114"/>
      <c r="FD668" s="114"/>
      <c r="FE668" s="114"/>
      <c r="FF668" s="114"/>
      <c r="FG668" s="114"/>
      <c r="FH668" s="114"/>
      <c r="FI668" s="114"/>
      <c r="FJ668" s="114"/>
      <c r="FK668" s="114"/>
      <c r="FL668" s="114"/>
      <c r="FM668" s="114"/>
      <c r="FN668" s="114"/>
      <c r="FO668" s="114"/>
      <c r="FP668" s="114"/>
      <c r="FQ668" s="114"/>
      <c r="FR668" s="114"/>
      <c r="FS668" s="114"/>
      <c r="FT668" s="114"/>
      <c r="FU668" s="114"/>
      <c r="FV668" s="114"/>
      <c r="FW668" s="114"/>
      <c r="FX668" s="114"/>
      <c r="FY668" s="114"/>
      <c r="FZ668" s="114"/>
      <c r="GA668" s="114"/>
      <c r="GB668" s="114"/>
      <c r="GC668" s="114"/>
      <c r="GD668" s="114"/>
      <c r="GE668" s="114"/>
      <c r="GF668" s="114"/>
      <c r="GG668" s="114"/>
      <c r="GH668" s="114"/>
      <c r="GI668" s="114"/>
      <c r="GJ668" s="114"/>
      <c r="GK668" s="114"/>
      <c r="GL668" s="114"/>
      <c r="GM668" s="114"/>
      <c r="GN668" s="114"/>
      <c r="GO668" s="114"/>
      <c r="GP668" s="114"/>
      <c r="GQ668" s="114"/>
      <c r="GR668" s="114"/>
      <c r="GS668" s="114"/>
      <c r="GT668" s="114"/>
      <c r="GU668" s="114"/>
      <c r="GV668" s="114"/>
      <c r="GW668" s="114"/>
      <c r="GX668" s="114"/>
      <c r="GY668" s="114"/>
      <c r="GZ668" s="114"/>
      <c r="HA668" s="114"/>
      <c r="HB668" s="114"/>
      <c r="HC668" s="114"/>
      <c r="HD668" s="114"/>
      <c r="HE668" s="114"/>
      <c r="HF668" s="114"/>
      <c r="HG668" s="114"/>
      <c r="HH668" s="114"/>
      <c r="HI668" s="114"/>
      <c r="HJ668" s="114"/>
      <c r="HK668" s="114"/>
      <c r="HL668" s="114"/>
      <c r="HM668" s="114"/>
      <c r="HN668" s="114"/>
      <c r="HO668" s="114"/>
      <c r="HP668" s="114"/>
      <c r="HQ668" s="114"/>
      <c r="HR668" s="114"/>
      <c r="HS668" s="114"/>
      <c r="HT668" s="114"/>
      <c r="HU668" s="114"/>
      <c r="HV668" s="114"/>
      <c r="HW668" s="114"/>
      <c r="HX668" s="114"/>
      <c r="HY668" s="114"/>
      <c r="HZ668" s="114"/>
      <c r="IA668" s="114"/>
      <c r="IB668" s="114"/>
      <c r="IC668" s="114"/>
      <c r="ID668" s="114"/>
      <c r="IE668" s="114"/>
      <c r="IF668" s="114"/>
      <c r="IG668" s="114"/>
      <c r="IH668" s="114"/>
      <c r="II668" s="114"/>
      <c r="IJ668" s="114"/>
      <c r="IK668" s="114"/>
      <c r="IL668" s="114"/>
      <c r="IM668" s="114"/>
      <c r="IN668" s="114"/>
      <c r="IO668" s="114"/>
      <c r="IP668" s="114"/>
      <c r="IQ668" s="114"/>
      <c r="IR668" s="114"/>
      <c r="IS668" s="114"/>
      <c r="IT668" s="114"/>
      <c r="IU668" s="114"/>
      <c r="IV668" s="114"/>
      <c r="IW668" s="114"/>
      <c r="IX668" s="114"/>
      <c r="IY668" s="114"/>
      <c r="IZ668" s="114"/>
      <c r="JA668" s="114"/>
      <c r="JB668" s="114"/>
      <c r="JC668" s="114"/>
      <c r="JD668" s="114"/>
      <c r="JE668" s="114"/>
      <c r="JF668" s="114"/>
      <c r="JG668" s="114"/>
      <c r="JH668" s="114"/>
      <c r="JI668" s="114"/>
      <c r="JJ668" s="114"/>
      <c r="JK668" s="114"/>
      <c r="JL668" s="114"/>
      <c r="JM668" s="114"/>
      <c r="JN668" s="114"/>
      <c r="JO668" s="114"/>
      <c r="JP668" s="114"/>
      <c r="JQ668" s="114"/>
      <c r="JR668" s="114"/>
      <c r="JS668" s="114"/>
      <c r="JT668" s="114"/>
      <c r="JU668" s="114"/>
      <c r="JV668" s="114"/>
      <c r="JW668" s="114"/>
      <c r="JX668" s="114"/>
      <c r="JY668" s="114"/>
      <c r="JZ668" s="114"/>
      <c r="KA668" s="114"/>
      <c r="KB668" s="114"/>
      <c r="KC668" s="114"/>
      <c r="KD668" s="114"/>
      <c r="KE668" s="114"/>
      <c r="KF668" s="114"/>
      <c r="KG668" s="114"/>
      <c r="KH668" s="114"/>
      <c r="KI668" s="114"/>
      <c r="KJ668" s="114"/>
      <c r="KK668" s="114"/>
      <c r="KL668" s="114"/>
      <c r="KM668" s="114"/>
      <c r="KN668" s="114"/>
      <c r="KO668" s="114"/>
      <c r="KP668" s="114"/>
      <c r="KQ668" s="114"/>
      <c r="KR668" s="114"/>
      <c r="KS668" s="114"/>
      <c r="KT668" s="114"/>
      <c r="KU668" s="114"/>
      <c r="KV668" s="114"/>
      <c r="KW668" s="114"/>
      <c r="KX668" s="114"/>
      <c r="KY668" s="114"/>
      <c r="KZ668" s="114"/>
      <c r="LA668" s="114"/>
      <c r="LB668" s="114"/>
      <c r="LC668" s="114"/>
    </row>
    <row r="669" spans="1:315" s="139" customFormat="1" ht="25" customHeight="1">
      <c r="A669" s="137"/>
      <c r="B669" s="170"/>
      <c r="C669" s="171"/>
      <c r="D669" s="172"/>
      <c r="E669" s="173"/>
      <c r="F669" s="173"/>
      <c r="G669" s="173"/>
      <c r="H669" s="174"/>
      <c r="I669" s="137"/>
      <c r="J669" s="175" t="str">
        <f t="shared" si="22"/>
        <v/>
      </c>
      <c r="K669" s="176"/>
      <c r="L669" s="177" t="str">
        <f t="shared" si="23"/>
        <v/>
      </c>
      <c r="M669" s="176"/>
      <c r="N669" s="177" t="str">
        <f t="shared" si="24"/>
        <v/>
      </c>
      <c r="O669" s="176"/>
      <c r="P669" s="177" t="str">
        <f t="shared" si="25"/>
        <v/>
      </c>
      <c r="Q669" s="178"/>
      <c r="R669" s="137"/>
      <c r="S669" s="175" t="str">
        <f t="shared" si="26"/>
        <v/>
      </c>
      <c r="T669" s="176"/>
      <c r="U669" s="177" t="str">
        <f t="shared" si="27"/>
        <v/>
      </c>
      <c r="V669" s="176"/>
      <c r="W669" s="177" t="str">
        <f t="shared" si="28"/>
        <v/>
      </c>
      <c r="X669" s="176"/>
      <c r="Y669" s="179" t="str">
        <f t="shared" si="29"/>
        <v/>
      </c>
      <c r="Z669" s="180"/>
      <c r="AA669" s="137"/>
      <c r="AB669" s="181"/>
      <c r="AC669" s="182" t="str">
        <f t="shared" si="20"/>
        <v/>
      </c>
      <c r="AD669" s="183" t="str">
        <f t="shared" si="21"/>
        <v/>
      </c>
      <c r="AE669" s="184"/>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7"/>
      <c r="BE669" s="137"/>
      <c r="BF669" s="137"/>
      <c r="BG669" s="137"/>
      <c r="BH669" s="137"/>
      <c r="BI669" s="137"/>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CH669" s="114"/>
      <c r="CI669" s="114"/>
      <c r="CJ669" s="114"/>
      <c r="CK669" s="114"/>
      <c r="CL669" s="114"/>
      <c r="CM669" s="114"/>
      <c r="CN669" s="114"/>
      <c r="CO669" s="114"/>
      <c r="CP669" s="114"/>
      <c r="CQ669" s="114"/>
      <c r="CR669" s="114"/>
      <c r="CS669" s="114"/>
      <c r="CT669" s="114"/>
      <c r="CU669" s="114"/>
      <c r="CV669" s="114"/>
      <c r="CW669" s="114"/>
      <c r="CX669" s="114"/>
      <c r="CY669" s="114"/>
      <c r="CZ669" s="114"/>
      <c r="DA669" s="114"/>
      <c r="DB669" s="114"/>
      <c r="DC669" s="114"/>
      <c r="DD669" s="114"/>
      <c r="DE669" s="114"/>
      <c r="DF669" s="114"/>
      <c r="DG669" s="114"/>
      <c r="DH669" s="114"/>
      <c r="DI669" s="114"/>
      <c r="DJ669" s="114"/>
      <c r="DK669" s="114"/>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14"/>
      <c r="EH669" s="114"/>
      <c r="EI669" s="114"/>
      <c r="EJ669" s="114"/>
      <c r="EK669" s="114"/>
      <c r="EL669" s="114"/>
      <c r="EM669" s="114"/>
      <c r="EN669" s="114"/>
      <c r="EO669" s="114"/>
      <c r="EP669" s="114"/>
      <c r="EQ669" s="114"/>
      <c r="ER669" s="114"/>
      <c r="ES669" s="114"/>
      <c r="ET669" s="114"/>
      <c r="EU669" s="114"/>
      <c r="EV669" s="114"/>
      <c r="EW669" s="114"/>
      <c r="EX669" s="114"/>
      <c r="EY669" s="114"/>
      <c r="EZ669" s="114"/>
      <c r="FA669" s="114"/>
      <c r="FB669" s="114"/>
      <c r="FC669" s="114"/>
      <c r="FD669" s="114"/>
      <c r="FE669" s="114"/>
      <c r="FF669" s="114"/>
      <c r="FG669" s="114"/>
      <c r="FH669" s="114"/>
      <c r="FI669" s="114"/>
      <c r="FJ669" s="114"/>
      <c r="FK669" s="114"/>
      <c r="FL669" s="114"/>
      <c r="FM669" s="114"/>
      <c r="FN669" s="114"/>
      <c r="FO669" s="114"/>
      <c r="FP669" s="114"/>
      <c r="FQ669" s="114"/>
      <c r="FR669" s="114"/>
      <c r="FS669" s="114"/>
      <c r="FT669" s="114"/>
      <c r="FU669" s="114"/>
      <c r="FV669" s="114"/>
      <c r="FW669" s="114"/>
      <c r="FX669" s="114"/>
      <c r="FY669" s="114"/>
      <c r="FZ669" s="114"/>
      <c r="GA669" s="114"/>
      <c r="GB669" s="114"/>
      <c r="GC669" s="114"/>
      <c r="GD669" s="114"/>
      <c r="GE669" s="114"/>
      <c r="GF669" s="114"/>
      <c r="GG669" s="114"/>
      <c r="GH669" s="114"/>
      <c r="GI669" s="114"/>
      <c r="GJ669" s="114"/>
      <c r="GK669" s="114"/>
      <c r="GL669" s="114"/>
      <c r="GM669" s="114"/>
      <c r="GN669" s="114"/>
      <c r="GO669" s="114"/>
      <c r="GP669" s="114"/>
      <c r="GQ669" s="114"/>
      <c r="GR669" s="114"/>
      <c r="GS669" s="114"/>
      <c r="GT669" s="114"/>
      <c r="GU669" s="114"/>
      <c r="GV669" s="114"/>
      <c r="GW669" s="114"/>
      <c r="GX669" s="114"/>
      <c r="GY669" s="114"/>
      <c r="GZ669" s="114"/>
      <c r="HA669" s="114"/>
      <c r="HB669" s="114"/>
      <c r="HC669" s="114"/>
      <c r="HD669" s="114"/>
      <c r="HE669" s="114"/>
      <c r="HF669" s="114"/>
      <c r="HG669" s="114"/>
      <c r="HH669" s="114"/>
      <c r="HI669" s="114"/>
      <c r="HJ669" s="114"/>
      <c r="HK669" s="114"/>
      <c r="HL669" s="114"/>
      <c r="HM669" s="114"/>
      <c r="HN669" s="114"/>
      <c r="HO669" s="114"/>
      <c r="HP669" s="114"/>
      <c r="HQ669" s="114"/>
      <c r="HR669" s="114"/>
      <c r="HS669" s="114"/>
      <c r="HT669" s="114"/>
      <c r="HU669" s="114"/>
      <c r="HV669" s="114"/>
      <c r="HW669" s="114"/>
      <c r="HX669" s="114"/>
      <c r="HY669" s="114"/>
      <c r="HZ669" s="114"/>
      <c r="IA669" s="114"/>
      <c r="IB669" s="114"/>
      <c r="IC669" s="114"/>
      <c r="ID669" s="114"/>
      <c r="IE669" s="114"/>
      <c r="IF669" s="114"/>
      <c r="IG669" s="114"/>
      <c r="IH669" s="114"/>
      <c r="II669" s="114"/>
      <c r="IJ669" s="114"/>
      <c r="IK669" s="114"/>
      <c r="IL669" s="114"/>
      <c r="IM669" s="114"/>
      <c r="IN669" s="114"/>
      <c r="IO669" s="114"/>
      <c r="IP669" s="114"/>
      <c r="IQ669" s="114"/>
      <c r="IR669" s="114"/>
      <c r="IS669" s="114"/>
      <c r="IT669" s="114"/>
      <c r="IU669" s="114"/>
      <c r="IV669" s="114"/>
      <c r="IW669" s="114"/>
      <c r="IX669" s="114"/>
      <c r="IY669" s="114"/>
      <c r="IZ669" s="114"/>
      <c r="JA669" s="114"/>
      <c r="JB669" s="114"/>
      <c r="JC669" s="114"/>
      <c r="JD669" s="114"/>
      <c r="JE669" s="114"/>
      <c r="JF669" s="114"/>
      <c r="JG669" s="114"/>
      <c r="JH669" s="114"/>
      <c r="JI669" s="114"/>
      <c r="JJ669" s="114"/>
      <c r="JK669" s="114"/>
      <c r="JL669" s="114"/>
      <c r="JM669" s="114"/>
      <c r="JN669" s="114"/>
      <c r="JO669" s="114"/>
      <c r="JP669" s="114"/>
      <c r="JQ669" s="114"/>
      <c r="JR669" s="114"/>
      <c r="JS669" s="114"/>
      <c r="JT669" s="114"/>
      <c r="JU669" s="114"/>
      <c r="JV669" s="114"/>
      <c r="JW669" s="114"/>
      <c r="JX669" s="114"/>
      <c r="JY669" s="114"/>
      <c r="JZ669" s="114"/>
      <c r="KA669" s="114"/>
      <c r="KB669" s="114"/>
      <c r="KC669" s="114"/>
      <c r="KD669" s="114"/>
      <c r="KE669" s="114"/>
      <c r="KF669" s="114"/>
      <c r="KG669" s="114"/>
      <c r="KH669" s="114"/>
      <c r="KI669" s="114"/>
      <c r="KJ669" s="114"/>
      <c r="KK669" s="114"/>
      <c r="KL669" s="114"/>
      <c r="KM669" s="114"/>
      <c r="KN669" s="114"/>
      <c r="KO669" s="114"/>
      <c r="KP669" s="114"/>
      <c r="KQ669" s="114"/>
      <c r="KR669" s="114"/>
      <c r="KS669" s="114"/>
      <c r="KT669" s="114"/>
      <c r="KU669" s="114"/>
      <c r="KV669" s="114"/>
      <c r="KW669" s="114"/>
      <c r="KX669" s="114"/>
      <c r="KY669" s="114"/>
      <c r="KZ669" s="114"/>
      <c r="LA669" s="114"/>
      <c r="LB669" s="114"/>
      <c r="LC669" s="114"/>
    </row>
    <row r="670" spans="1:315" s="139" customFormat="1" ht="25" customHeight="1">
      <c r="A670" s="137"/>
      <c r="B670" s="170"/>
      <c r="C670" s="171"/>
      <c r="D670" s="172"/>
      <c r="E670" s="173"/>
      <c r="F670" s="173"/>
      <c r="G670" s="173"/>
      <c r="H670" s="174"/>
      <c r="I670" s="137"/>
      <c r="J670" s="175" t="str">
        <f t="shared" si="22"/>
        <v/>
      </c>
      <c r="K670" s="176"/>
      <c r="L670" s="177" t="str">
        <f t="shared" si="23"/>
        <v/>
      </c>
      <c r="M670" s="176"/>
      <c r="N670" s="177" t="str">
        <f t="shared" si="24"/>
        <v/>
      </c>
      <c r="O670" s="176"/>
      <c r="P670" s="177" t="str">
        <f t="shared" si="25"/>
        <v/>
      </c>
      <c r="Q670" s="178"/>
      <c r="R670" s="137"/>
      <c r="S670" s="175" t="str">
        <f t="shared" si="26"/>
        <v/>
      </c>
      <c r="T670" s="176"/>
      <c r="U670" s="177" t="str">
        <f t="shared" si="27"/>
        <v/>
      </c>
      <c r="V670" s="176"/>
      <c r="W670" s="177" t="str">
        <f t="shared" si="28"/>
        <v/>
      </c>
      <c r="X670" s="176"/>
      <c r="Y670" s="179" t="str">
        <f t="shared" si="29"/>
        <v/>
      </c>
      <c r="Z670" s="180"/>
      <c r="AA670" s="137"/>
      <c r="AB670" s="181"/>
      <c r="AC670" s="182" t="str">
        <f t="shared" si="20"/>
        <v/>
      </c>
      <c r="AD670" s="183" t="str">
        <f t="shared" si="21"/>
        <v/>
      </c>
      <c r="AE670" s="184"/>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7"/>
      <c r="BE670" s="137"/>
      <c r="BF670" s="137"/>
      <c r="BG670" s="137"/>
      <c r="BH670" s="137"/>
      <c r="BI670" s="137"/>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CH670" s="114"/>
      <c r="CI670" s="114"/>
      <c r="CJ670" s="114"/>
      <c r="CK670" s="114"/>
      <c r="CL670" s="114"/>
      <c r="CM670" s="114"/>
      <c r="CN670" s="114"/>
      <c r="CO670" s="114"/>
      <c r="CP670" s="114"/>
      <c r="CQ670" s="114"/>
      <c r="CR670" s="114"/>
      <c r="CS670" s="114"/>
      <c r="CT670" s="114"/>
      <c r="CU670" s="114"/>
      <c r="CV670" s="114"/>
      <c r="CW670" s="114"/>
      <c r="CX670" s="114"/>
      <c r="CY670" s="114"/>
      <c r="CZ670" s="114"/>
      <c r="DA670" s="114"/>
      <c r="DB670" s="114"/>
      <c r="DC670" s="114"/>
      <c r="DD670" s="114"/>
      <c r="DE670" s="114"/>
      <c r="DF670" s="114"/>
      <c r="DG670" s="114"/>
      <c r="DH670" s="114"/>
      <c r="DI670" s="114"/>
      <c r="DJ670" s="114"/>
      <c r="DK670" s="114"/>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14"/>
      <c r="EH670" s="114"/>
      <c r="EI670" s="114"/>
      <c r="EJ670" s="114"/>
      <c r="EK670" s="114"/>
      <c r="EL670" s="114"/>
      <c r="EM670" s="114"/>
      <c r="EN670" s="114"/>
      <c r="EO670" s="114"/>
      <c r="EP670" s="114"/>
      <c r="EQ670" s="114"/>
      <c r="ER670" s="114"/>
      <c r="ES670" s="114"/>
      <c r="ET670" s="114"/>
      <c r="EU670" s="114"/>
      <c r="EV670" s="114"/>
      <c r="EW670" s="114"/>
      <c r="EX670" s="114"/>
      <c r="EY670" s="114"/>
      <c r="EZ670" s="114"/>
      <c r="FA670" s="114"/>
      <c r="FB670" s="114"/>
      <c r="FC670" s="114"/>
      <c r="FD670" s="114"/>
      <c r="FE670" s="114"/>
      <c r="FF670" s="114"/>
      <c r="FG670" s="114"/>
      <c r="FH670" s="114"/>
      <c r="FI670" s="114"/>
      <c r="FJ670" s="114"/>
      <c r="FK670" s="114"/>
      <c r="FL670" s="114"/>
      <c r="FM670" s="114"/>
      <c r="FN670" s="114"/>
      <c r="FO670" s="114"/>
      <c r="FP670" s="114"/>
      <c r="FQ670" s="114"/>
      <c r="FR670" s="114"/>
      <c r="FS670" s="114"/>
      <c r="FT670" s="114"/>
      <c r="FU670" s="114"/>
      <c r="FV670" s="114"/>
      <c r="FW670" s="114"/>
      <c r="FX670" s="114"/>
      <c r="FY670" s="114"/>
      <c r="FZ670" s="114"/>
      <c r="GA670" s="114"/>
      <c r="GB670" s="114"/>
      <c r="GC670" s="114"/>
      <c r="GD670" s="114"/>
      <c r="GE670" s="114"/>
      <c r="GF670" s="114"/>
      <c r="GG670" s="114"/>
      <c r="GH670" s="114"/>
      <c r="GI670" s="114"/>
      <c r="GJ670" s="114"/>
      <c r="GK670" s="114"/>
      <c r="GL670" s="114"/>
      <c r="GM670" s="114"/>
      <c r="GN670" s="114"/>
      <c r="GO670" s="114"/>
      <c r="GP670" s="114"/>
      <c r="GQ670" s="114"/>
      <c r="GR670" s="114"/>
      <c r="GS670" s="114"/>
      <c r="GT670" s="114"/>
      <c r="GU670" s="114"/>
      <c r="GV670" s="114"/>
      <c r="GW670" s="114"/>
      <c r="GX670" s="114"/>
      <c r="GY670" s="114"/>
      <c r="GZ670" s="114"/>
      <c r="HA670" s="114"/>
      <c r="HB670" s="114"/>
      <c r="HC670" s="114"/>
      <c r="HD670" s="114"/>
      <c r="HE670" s="114"/>
      <c r="HF670" s="114"/>
      <c r="HG670" s="114"/>
      <c r="HH670" s="114"/>
      <c r="HI670" s="114"/>
      <c r="HJ670" s="114"/>
      <c r="HK670" s="114"/>
      <c r="HL670" s="114"/>
      <c r="HM670" s="114"/>
      <c r="HN670" s="114"/>
      <c r="HO670" s="114"/>
      <c r="HP670" s="114"/>
      <c r="HQ670" s="114"/>
      <c r="HR670" s="114"/>
      <c r="HS670" s="114"/>
      <c r="HT670" s="114"/>
      <c r="HU670" s="114"/>
      <c r="HV670" s="114"/>
      <c r="HW670" s="114"/>
      <c r="HX670" s="114"/>
      <c r="HY670" s="114"/>
      <c r="HZ670" s="114"/>
      <c r="IA670" s="114"/>
      <c r="IB670" s="114"/>
      <c r="IC670" s="114"/>
      <c r="ID670" s="114"/>
      <c r="IE670" s="114"/>
      <c r="IF670" s="114"/>
      <c r="IG670" s="114"/>
      <c r="IH670" s="114"/>
      <c r="II670" s="114"/>
      <c r="IJ670" s="114"/>
      <c r="IK670" s="114"/>
      <c r="IL670" s="114"/>
      <c r="IM670" s="114"/>
      <c r="IN670" s="114"/>
      <c r="IO670" s="114"/>
      <c r="IP670" s="114"/>
      <c r="IQ670" s="114"/>
      <c r="IR670" s="114"/>
      <c r="IS670" s="114"/>
      <c r="IT670" s="114"/>
      <c r="IU670" s="114"/>
      <c r="IV670" s="114"/>
      <c r="IW670" s="114"/>
      <c r="IX670" s="114"/>
      <c r="IY670" s="114"/>
      <c r="IZ670" s="114"/>
      <c r="JA670" s="114"/>
      <c r="JB670" s="114"/>
      <c r="JC670" s="114"/>
      <c r="JD670" s="114"/>
      <c r="JE670" s="114"/>
      <c r="JF670" s="114"/>
      <c r="JG670" s="114"/>
      <c r="JH670" s="114"/>
      <c r="JI670" s="114"/>
      <c r="JJ670" s="114"/>
      <c r="JK670" s="114"/>
      <c r="JL670" s="114"/>
      <c r="JM670" s="114"/>
      <c r="JN670" s="114"/>
      <c r="JO670" s="114"/>
      <c r="JP670" s="114"/>
      <c r="JQ670" s="114"/>
      <c r="JR670" s="114"/>
      <c r="JS670" s="114"/>
      <c r="JT670" s="114"/>
      <c r="JU670" s="114"/>
      <c r="JV670" s="114"/>
      <c r="JW670" s="114"/>
      <c r="JX670" s="114"/>
      <c r="JY670" s="114"/>
      <c r="JZ670" s="114"/>
      <c r="KA670" s="114"/>
      <c r="KB670" s="114"/>
      <c r="KC670" s="114"/>
      <c r="KD670" s="114"/>
      <c r="KE670" s="114"/>
      <c r="KF670" s="114"/>
      <c r="KG670" s="114"/>
      <c r="KH670" s="114"/>
      <c r="KI670" s="114"/>
      <c r="KJ670" s="114"/>
      <c r="KK670" s="114"/>
      <c r="KL670" s="114"/>
      <c r="KM670" s="114"/>
      <c r="KN670" s="114"/>
      <c r="KO670" s="114"/>
      <c r="KP670" s="114"/>
      <c r="KQ670" s="114"/>
      <c r="KR670" s="114"/>
      <c r="KS670" s="114"/>
      <c r="KT670" s="114"/>
      <c r="KU670" s="114"/>
      <c r="KV670" s="114"/>
      <c r="KW670" s="114"/>
      <c r="KX670" s="114"/>
      <c r="KY670" s="114"/>
      <c r="KZ670" s="114"/>
      <c r="LA670" s="114"/>
      <c r="LB670" s="114"/>
      <c r="LC670" s="114"/>
    </row>
    <row r="671" spans="1:315" s="139" customFormat="1" ht="25" customHeight="1">
      <c r="A671" s="137"/>
      <c r="B671" s="170"/>
      <c r="C671" s="171"/>
      <c r="D671" s="172"/>
      <c r="E671" s="173"/>
      <c r="F671" s="173"/>
      <c r="G671" s="173"/>
      <c r="H671" s="174"/>
      <c r="I671" s="137"/>
      <c r="J671" s="175" t="str">
        <f t="shared" si="22"/>
        <v/>
      </c>
      <c r="K671" s="176"/>
      <c r="L671" s="177" t="str">
        <f t="shared" si="23"/>
        <v/>
      </c>
      <c r="M671" s="176"/>
      <c r="N671" s="177" t="str">
        <f t="shared" si="24"/>
        <v/>
      </c>
      <c r="O671" s="176"/>
      <c r="P671" s="177" t="str">
        <f t="shared" si="25"/>
        <v/>
      </c>
      <c r="Q671" s="178"/>
      <c r="R671" s="137"/>
      <c r="S671" s="175" t="str">
        <f t="shared" si="26"/>
        <v/>
      </c>
      <c r="T671" s="176"/>
      <c r="U671" s="177" t="str">
        <f t="shared" si="27"/>
        <v/>
      </c>
      <c r="V671" s="176"/>
      <c r="W671" s="177" t="str">
        <f t="shared" si="28"/>
        <v/>
      </c>
      <c r="X671" s="176"/>
      <c r="Y671" s="179" t="str">
        <f t="shared" si="29"/>
        <v/>
      </c>
      <c r="Z671" s="180"/>
      <c r="AA671" s="137"/>
      <c r="AB671" s="181"/>
      <c r="AC671" s="182" t="str">
        <f t="shared" si="20"/>
        <v/>
      </c>
      <c r="AD671" s="183" t="str">
        <f t="shared" si="21"/>
        <v/>
      </c>
      <c r="AE671" s="184"/>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7"/>
      <c r="BE671" s="137"/>
      <c r="BF671" s="137"/>
      <c r="BG671" s="137"/>
      <c r="BH671" s="137"/>
      <c r="BI671" s="137"/>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CH671" s="114"/>
      <c r="CI671" s="114"/>
      <c r="CJ671" s="114"/>
      <c r="CK671" s="114"/>
      <c r="CL671" s="114"/>
      <c r="CM671" s="114"/>
      <c r="CN671" s="114"/>
      <c r="CO671" s="114"/>
      <c r="CP671" s="114"/>
      <c r="CQ671" s="114"/>
      <c r="CR671" s="114"/>
      <c r="CS671" s="114"/>
      <c r="CT671" s="114"/>
      <c r="CU671" s="114"/>
      <c r="CV671" s="11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U671" s="114"/>
      <c r="EV671" s="114"/>
      <c r="EW671" s="114"/>
      <c r="EX671" s="114"/>
      <c r="EY671" s="114"/>
      <c r="EZ671" s="114"/>
      <c r="FA671" s="114"/>
      <c r="FB671" s="114"/>
      <c r="FC671" s="114"/>
      <c r="FD671" s="114"/>
      <c r="FE671" s="114"/>
      <c r="FF671" s="114"/>
      <c r="FG671" s="114"/>
      <c r="FH671" s="114"/>
      <c r="FI671" s="114"/>
      <c r="FJ671" s="114"/>
      <c r="FK671" s="114"/>
      <c r="FL671" s="114"/>
      <c r="FM671" s="114"/>
      <c r="FN671" s="114"/>
      <c r="FO671" s="114"/>
      <c r="FP671" s="114"/>
      <c r="FQ671" s="114"/>
      <c r="FR671" s="114"/>
      <c r="FS671" s="114"/>
      <c r="FT671" s="114"/>
      <c r="FU671" s="114"/>
      <c r="FV671" s="114"/>
      <c r="FW671" s="114"/>
      <c r="FX671" s="114"/>
      <c r="FY671" s="114"/>
      <c r="FZ671" s="114"/>
      <c r="GA671" s="114"/>
      <c r="GB671" s="114"/>
      <c r="GC671" s="114"/>
      <c r="GD671" s="114"/>
      <c r="GE671" s="114"/>
      <c r="GF671" s="114"/>
      <c r="GG671" s="114"/>
      <c r="GH671" s="114"/>
      <c r="GI671" s="114"/>
      <c r="GJ671" s="114"/>
      <c r="GK671" s="114"/>
      <c r="GL671" s="114"/>
      <c r="GM671" s="114"/>
      <c r="GN671" s="114"/>
      <c r="GO671" s="114"/>
      <c r="GP671" s="114"/>
      <c r="GQ671" s="114"/>
      <c r="GR671" s="114"/>
      <c r="GS671" s="114"/>
      <c r="GT671" s="114"/>
      <c r="GU671" s="114"/>
      <c r="GV671" s="114"/>
      <c r="GW671" s="114"/>
      <c r="GX671" s="114"/>
      <c r="GY671" s="114"/>
      <c r="GZ671" s="114"/>
      <c r="HA671" s="114"/>
      <c r="HB671" s="114"/>
      <c r="HC671" s="114"/>
      <c r="HD671" s="114"/>
      <c r="HE671" s="114"/>
      <c r="HF671" s="114"/>
      <c r="HG671" s="114"/>
      <c r="HH671" s="114"/>
      <c r="HI671" s="114"/>
      <c r="HJ671" s="114"/>
      <c r="HK671" s="114"/>
      <c r="HL671" s="114"/>
      <c r="HM671" s="114"/>
      <c r="HN671" s="114"/>
      <c r="HO671" s="114"/>
      <c r="HP671" s="114"/>
      <c r="HQ671" s="114"/>
      <c r="HR671" s="114"/>
      <c r="HS671" s="114"/>
      <c r="HT671" s="114"/>
      <c r="HU671" s="114"/>
      <c r="HV671" s="114"/>
      <c r="HW671" s="114"/>
      <c r="HX671" s="114"/>
      <c r="HY671" s="114"/>
      <c r="HZ671" s="114"/>
      <c r="IA671" s="114"/>
      <c r="IB671" s="114"/>
      <c r="IC671" s="114"/>
      <c r="ID671" s="114"/>
      <c r="IE671" s="114"/>
      <c r="IF671" s="114"/>
      <c r="IG671" s="114"/>
      <c r="IH671" s="114"/>
      <c r="II671" s="114"/>
      <c r="IJ671" s="114"/>
      <c r="IK671" s="114"/>
      <c r="IL671" s="114"/>
      <c r="IM671" s="114"/>
      <c r="IN671" s="114"/>
      <c r="IO671" s="114"/>
      <c r="IP671" s="114"/>
      <c r="IQ671" s="114"/>
      <c r="IR671" s="114"/>
      <c r="IS671" s="114"/>
      <c r="IT671" s="114"/>
      <c r="IU671" s="114"/>
      <c r="IV671" s="114"/>
      <c r="IW671" s="114"/>
      <c r="IX671" s="114"/>
      <c r="IY671" s="114"/>
      <c r="IZ671" s="114"/>
      <c r="JA671" s="114"/>
      <c r="JB671" s="114"/>
      <c r="JC671" s="114"/>
      <c r="JD671" s="114"/>
      <c r="JE671" s="114"/>
      <c r="JF671" s="114"/>
      <c r="JG671" s="114"/>
      <c r="JH671" s="114"/>
      <c r="JI671" s="114"/>
      <c r="JJ671" s="114"/>
      <c r="JK671" s="114"/>
      <c r="JL671" s="114"/>
      <c r="JM671" s="114"/>
      <c r="JN671" s="114"/>
      <c r="JO671" s="114"/>
      <c r="JP671" s="114"/>
      <c r="JQ671" s="114"/>
      <c r="JR671" s="114"/>
      <c r="JS671" s="114"/>
      <c r="JT671" s="114"/>
      <c r="JU671" s="114"/>
      <c r="JV671" s="114"/>
      <c r="JW671" s="114"/>
      <c r="JX671" s="114"/>
      <c r="JY671" s="114"/>
      <c r="JZ671" s="114"/>
      <c r="KA671" s="114"/>
      <c r="KB671" s="114"/>
      <c r="KC671" s="114"/>
      <c r="KD671" s="114"/>
      <c r="KE671" s="114"/>
      <c r="KF671" s="114"/>
      <c r="KG671" s="114"/>
      <c r="KH671" s="114"/>
      <c r="KI671" s="114"/>
      <c r="KJ671" s="114"/>
      <c r="KK671" s="114"/>
      <c r="KL671" s="114"/>
      <c r="KM671" s="114"/>
      <c r="KN671" s="114"/>
      <c r="KO671" s="114"/>
      <c r="KP671" s="114"/>
      <c r="KQ671" s="114"/>
      <c r="KR671" s="114"/>
      <c r="KS671" s="114"/>
      <c r="KT671" s="114"/>
      <c r="KU671" s="114"/>
      <c r="KV671" s="114"/>
      <c r="KW671" s="114"/>
      <c r="KX671" s="114"/>
      <c r="KY671" s="114"/>
      <c r="KZ671" s="114"/>
      <c r="LA671" s="114"/>
      <c r="LB671" s="114"/>
      <c r="LC671" s="114"/>
    </row>
    <row r="672" spans="1:315" s="139" customFormat="1" ht="25" customHeight="1">
      <c r="A672" s="137"/>
      <c r="B672" s="170"/>
      <c r="C672" s="171"/>
      <c r="D672" s="172"/>
      <c r="E672" s="173"/>
      <c r="F672" s="173"/>
      <c r="G672" s="173"/>
      <c r="H672" s="174"/>
      <c r="I672" s="137"/>
      <c r="J672" s="175" t="str">
        <f t="shared" si="22"/>
        <v/>
      </c>
      <c r="K672" s="176"/>
      <c r="L672" s="177" t="str">
        <f t="shared" si="23"/>
        <v/>
      </c>
      <c r="M672" s="176"/>
      <c r="N672" s="177" t="str">
        <f t="shared" si="24"/>
        <v/>
      </c>
      <c r="O672" s="176"/>
      <c r="P672" s="177" t="str">
        <f t="shared" si="25"/>
        <v/>
      </c>
      <c r="Q672" s="178"/>
      <c r="R672" s="137"/>
      <c r="S672" s="175" t="str">
        <f t="shared" si="26"/>
        <v/>
      </c>
      <c r="T672" s="176"/>
      <c r="U672" s="177" t="str">
        <f t="shared" si="27"/>
        <v/>
      </c>
      <c r="V672" s="176"/>
      <c r="W672" s="177" t="str">
        <f t="shared" si="28"/>
        <v/>
      </c>
      <c r="X672" s="176"/>
      <c r="Y672" s="179" t="str">
        <f t="shared" si="29"/>
        <v/>
      </c>
      <c r="Z672" s="180"/>
      <c r="AA672" s="137"/>
      <c r="AB672" s="181"/>
      <c r="AC672" s="182" t="str">
        <f t="shared" si="20"/>
        <v/>
      </c>
      <c r="AD672" s="183" t="str">
        <f t="shared" si="21"/>
        <v/>
      </c>
      <c r="AE672" s="184"/>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7"/>
      <c r="BE672" s="137"/>
      <c r="BF672" s="137"/>
      <c r="BG672" s="137"/>
      <c r="BH672" s="137"/>
      <c r="BI672" s="137"/>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c r="EV672" s="114"/>
      <c r="EW672" s="114"/>
      <c r="EX672" s="114"/>
      <c r="EY672" s="114"/>
      <c r="EZ672" s="114"/>
      <c r="FA672" s="114"/>
      <c r="FB672" s="114"/>
      <c r="FC672" s="114"/>
      <c r="FD672" s="114"/>
      <c r="FE672" s="114"/>
      <c r="FF672" s="114"/>
      <c r="FG672" s="114"/>
      <c r="FH672" s="114"/>
      <c r="FI672" s="114"/>
      <c r="FJ672" s="114"/>
      <c r="FK672" s="114"/>
      <c r="FL672" s="114"/>
      <c r="FM672" s="114"/>
      <c r="FN672" s="114"/>
      <c r="FO672" s="114"/>
      <c r="FP672" s="114"/>
      <c r="FQ672" s="114"/>
      <c r="FR672" s="114"/>
      <c r="FS672" s="114"/>
      <c r="FT672" s="114"/>
      <c r="FU672" s="114"/>
      <c r="FV672" s="114"/>
      <c r="FW672" s="114"/>
      <c r="FX672" s="114"/>
      <c r="FY672" s="114"/>
      <c r="FZ672" s="114"/>
      <c r="GA672" s="114"/>
      <c r="GB672" s="114"/>
      <c r="GC672" s="114"/>
      <c r="GD672" s="114"/>
      <c r="GE672" s="114"/>
      <c r="GF672" s="114"/>
      <c r="GG672" s="114"/>
      <c r="GH672" s="114"/>
      <c r="GI672" s="114"/>
      <c r="GJ672" s="114"/>
      <c r="GK672" s="114"/>
      <c r="GL672" s="114"/>
      <c r="GM672" s="114"/>
      <c r="GN672" s="114"/>
      <c r="GO672" s="114"/>
      <c r="GP672" s="114"/>
      <c r="GQ672" s="114"/>
      <c r="GR672" s="114"/>
      <c r="GS672" s="114"/>
      <c r="GT672" s="114"/>
      <c r="GU672" s="114"/>
      <c r="GV672" s="114"/>
      <c r="GW672" s="114"/>
      <c r="GX672" s="114"/>
      <c r="GY672" s="114"/>
      <c r="GZ672" s="114"/>
      <c r="HA672" s="114"/>
      <c r="HB672" s="114"/>
      <c r="HC672" s="114"/>
      <c r="HD672" s="114"/>
      <c r="HE672" s="114"/>
      <c r="HF672" s="114"/>
      <c r="HG672" s="114"/>
      <c r="HH672" s="114"/>
      <c r="HI672" s="114"/>
      <c r="HJ672" s="114"/>
      <c r="HK672" s="114"/>
      <c r="HL672" s="114"/>
      <c r="HM672" s="114"/>
      <c r="HN672" s="114"/>
      <c r="HO672" s="114"/>
      <c r="HP672" s="114"/>
      <c r="HQ672" s="114"/>
      <c r="HR672" s="114"/>
      <c r="HS672" s="114"/>
      <c r="HT672" s="114"/>
      <c r="HU672" s="114"/>
      <c r="HV672" s="114"/>
      <c r="HW672" s="114"/>
      <c r="HX672" s="114"/>
      <c r="HY672" s="114"/>
      <c r="HZ672" s="114"/>
      <c r="IA672" s="114"/>
      <c r="IB672" s="114"/>
      <c r="IC672" s="114"/>
      <c r="ID672" s="114"/>
      <c r="IE672" s="114"/>
      <c r="IF672" s="114"/>
      <c r="IG672" s="114"/>
      <c r="IH672" s="114"/>
      <c r="II672" s="114"/>
      <c r="IJ672" s="114"/>
      <c r="IK672" s="114"/>
      <c r="IL672" s="114"/>
      <c r="IM672" s="114"/>
      <c r="IN672" s="114"/>
      <c r="IO672" s="114"/>
      <c r="IP672" s="114"/>
      <c r="IQ672" s="114"/>
      <c r="IR672" s="114"/>
      <c r="IS672" s="114"/>
      <c r="IT672" s="114"/>
      <c r="IU672" s="114"/>
      <c r="IV672" s="114"/>
      <c r="IW672" s="114"/>
      <c r="IX672" s="114"/>
      <c r="IY672" s="114"/>
      <c r="IZ672" s="114"/>
      <c r="JA672" s="114"/>
      <c r="JB672" s="114"/>
      <c r="JC672" s="114"/>
      <c r="JD672" s="114"/>
      <c r="JE672" s="114"/>
      <c r="JF672" s="114"/>
      <c r="JG672" s="114"/>
      <c r="JH672" s="114"/>
      <c r="JI672" s="114"/>
      <c r="JJ672" s="114"/>
      <c r="JK672" s="114"/>
      <c r="JL672" s="114"/>
      <c r="JM672" s="114"/>
      <c r="JN672" s="114"/>
      <c r="JO672" s="114"/>
      <c r="JP672" s="114"/>
      <c r="JQ672" s="114"/>
      <c r="JR672" s="114"/>
      <c r="JS672" s="114"/>
      <c r="JT672" s="114"/>
      <c r="JU672" s="114"/>
      <c r="JV672" s="114"/>
      <c r="JW672" s="114"/>
      <c r="JX672" s="114"/>
      <c r="JY672" s="114"/>
      <c r="JZ672" s="114"/>
      <c r="KA672" s="114"/>
      <c r="KB672" s="114"/>
      <c r="KC672" s="114"/>
      <c r="KD672" s="114"/>
      <c r="KE672" s="114"/>
      <c r="KF672" s="114"/>
      <c r="KG672" s="114"/>
      <c r="KH672" s="114"/>
      <c r="KI672" s="114"/>
      <c r="KJ672" s="114"/>
      <c r="KK672" s="114"/>
      <c r="KL672" s="114"/>
      <c r="KM672" s="114"/>
      <c r="KN672" s="114"/>
      <c r="KO672" s="114"/>
      <c r="KP672" s="114"/>
      <c r="KQ672" s="114"/>
      <c r="KR672" s="114"/>
      <c r="KS672" s="114"/>
      <c r="KT672" s="114"/>
      <c r="KU672" s="114"/>
      <c r="KV672" s="114"/>
      <c r="KW672" s="114"/>
      <c r="KX672" s="114"/>
      <c r="KY672" s="114"/>
      <c r="KZ672" s="114"/>
      <c r="LA672" s="114"/>
      <c r="LB672" s="114"/>
      <c r="LC672" s="114"/>
    </row>
    <row r="673" spans="1:315" s="139" customFormat="1" ht="25" customHeight="1">
      <c r="A673" s="137"/>
      <c r="B673" s="170"/>
      <c r="C673" s="171"/>
      <c r="D673" s="172"/>
      <c r="E673" s="173"/>
      <c r="F673" s="173"/>
      <c r="G673" s="173"/>
      <c r="H673" s="174"/>
      <c r="I673" s="137"/>
      <c r="J673" s="175" t="str">
        <f t="shared" si="22"/>
        <v/>
      </c>
      <c r="K673" s="176"/>
      <c r="L673" s="177" t="str">
        <f t="shared" si="23"/>
        <v/>
      </c>
      <c r="M673" s="176"/>
      <c r="N673" s="177" t="str">
        <f t="shared" si="24"/>
        <v/>
      </c>
      <c r="O673" s="176"/>
      <c r="P673" s="177" t="str">
        <f t="shared" si="25"/>
        <v/>
      </c>
      <c r="Q673" s="178"/>
      <c r="R673" s="137"/>
      <c r="S673" s="175" t="str">
        <f t="shared" si="26"/>
        <v/>
      </c>
      <c r="T673" s="176"/>
      <c r="U673" s="177" t="str">
        <f t="shared" si="27"/>
        <v/>
      </c>
      <c r="V673" s="176"/>
      <c r="W673" s="177" t="str">
        <f t="shared" si="28"/>
        <v/>
      </c>
      <c r="X673" s="176"/>
      <c r="Y673" s="179" t="str">
        <f t="shared" si="29"/>
        <v/>
      </c>
      <c r="Z673" s="180"/>
      <c r="AA673" s="137"/>
      <c r="AB673" s="181"/>
      <c r="AC673" s="182" t="str">
        <f t="shared" si="20"/>
        <v/>
      </c>
      <c r="AD673" s="183" t="str">
        <f t="shared" si="21"/>
        <v/>
      </c>
      <c r="AE673" s="184"/>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7"/>
      <c r="BE673" s="137"/>
      <c r="BF673" s="137"/>
      <c r="BG673" s="137"/>
      <c r="BH673" s="137"/>
      <c r="BI673" s="137"/>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CH673" s="114"/>
      <c r="CI673" s="114"/>
      <c r="CJ673" s="114"/>
      <c r="CK673" s="114"/>
      <c r="CL673" s="114"/>
      <c r="CM673" s="114"/>
      <c r="CN673" s="114"/>
      <c r="CO673" s="114"/>
      <c r="CP673" s="114"/>
      <c r="CQ673" s="114"/>
      <c r="CR673" s="114"/>
      <c r="CS673" s="114"/>
      <c r="CT673" s="114"/>
      <c r="CU673" s="114"/>
      <c r="CV673" s="114"/>
      <c r="CW673" s="114"/>
      <c r="CX673" s="114"/>
      <c r="CY673" s="114"/>
      <c r="CZ673" s="114"/>
      <c r="DA673" s="114"/>
      <c r="DB673" s="114"/>
      <c r="DC673" s="114"/>
      <c r="DD673" s="114"/>
      <c r="DE673" s="114"/>
      <c r="DF673" s="114"/>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U673" s="114"/>
      <c r="EV673" s="114"/>
      <c r="EW673" s="114"/>
      <c r="EX673" s="114"/>
      <c r="EY673" s="114"/>
      <c r="EZ673" s="114"/>
      <c r="FA673" s="114"/>
      <c r="FB673" s="114"/>
      <c r="FC673" s="114"/>
      <c r="FD673" s="114"/>
      <c r="FE673" s="114"/>
      <c r="FF673" s="114"/>
      <c r="FG673" s="114"/>
      <c r="FH673" s="114"/>
      <c r="FI673" s="114"/>
      <c r="FJ673" s="114"/>
      <c r="FK673" s="114"/>
      <c r="FL673" s="114"/>
      <c r="FM673" s="114"/>
      <c r="FN673" s="114"/>
      <c r="FO673" s="114"/>
      <c r="FP673" s="114"/>
      <c r="FQ673" s="114"/>
      <c r="FR673" s="114"/>
      <c r="FS673" s="114"/>
      <c r="FT673" s="114"/>
      <c r="FU673" s="114"/>
      <c r="FV673" s="114"/>
      <c r="FW673" s="114"/>
      <c r="FX673" s="114"/>
      <c r="FY673" s="114"/>
      <c r="FZ673" s="114"/>
      <c r="GA673" s="114"/>
      <c r="GB673" s="114"/>
      <c r="GC673" s="114"/>
      <c r="GD673" s="114"/>
      <c r="GE673" s="114"/>
      <c r="GF673" s="114"/>
      <c r="GG673" s="114"/>
      <c r="GH673" s="114"/>
      <c r="GI673" s="114"/>
      <c r="GJ673" s="114"/>
      <c r="GK673" s="114"/>
      <c r="GL673" s="114"/>
      <c r="GM673" s="114"/>
      <c r="GN673" s="114"/>
      <c r="GO673" s="114"/>
      <c r="GP673" s="114"/>
      <c r="GQ673" s="114"/>
      <c r="GR673" s="114"/>
      <c r="GS673" s="114"/>
      <c r="GT673" s="114"/>
      <c r="GU673" s="114"/>
      <c r="GV673" s="114"/>
      <c r="GW673" s="114"/>
      <c r="GX673" s="114"/>
      <c r="GY673" s="114"/>
      <c r="GZ673" s="114"/>
      <c r="HA673" s="114"/>
      <c r="HB673" s="114"/>
      <c r="HC673" s="114"/>
      <c r="HD673" s="114"/>
      <c r="HE673" s="114"/>
      <c r="HF673" s="114"/>
      <c r="HG673" s="114"/>
      <c r="HH673" s="114"/>
      <c r="HI673" s="114"/>
      <c r="HJ673" s="114"/>
      <c r="HK673" s="114"/>
      <c r="HL673" s="114"/>
      <c r="HM673" s="114"/>
      <c r="HN673" s="114"/>
      <c r="HO673" s="114"/>
      <c r="HP673" s="114"/>
      <c r="HQ673" s="114"/>
      <c r="HR673" s="114"/>
      <c r="HS673" s="114"/>
      <c r="HT673" s="114"/>
      <c r="HU673" s="114"/>
      <c r="HV673" s="114"/>
      <c r="HW673" s="114"/>
      <c r="HX673" s="114"/>
      <c r="HY673" s="114"/>
      <c r="HZ673" s="114"/>
      <c r="IA673" s="114"/>
      <c r="IB673" s="114"/>
      <c r="IC673" s="114"/>
      <c r="ID673" s="114"/>
      <c r="IE673" s="114"/>
      <c r="IF673" s="114"/>
      <c r="IG673" s="114"/>
      <c r="IH673" s="114"/>
      <c r="II673" s="114"/>
      <c r="IJ673" s="114"/>
      <c r="IK673" s="114"/>
      <c r="IL673" s="114"/>
      <c r="IM673" s="114"/>
      <c r="IN673" s="114"/>
      <c r="IO673" s="114"/>
      <c r="IP673" s="114"/>
      <c r="IQ673" s="114"/>
      <c r="IR673" s="114"/>
      <c r="IS673" s="114"/>
      <c r="IT673" s="114"/>
      <c r="IU673" s="114"/>
      <c r="IV673" s="114"/>
      <c r="IW673" s="114"/>
      <c r="IX673" s="114"/>
      <c r="IY673" s="114"/>
      <c r="IZ673" s="114"/>
      <c r="JA673" s="114"/>
      <c r="JB673" s="114"/>
      <c r="JC673" s="114"/>
      <c r="JD673" s="114"/>
      <c r="JE673" s="114"/>
      <c r="JF673" s="114"/>
      <c r="JG673" s="114"/>
      <c r="JH673" s="114"/>
      <c r="JI673" s="114"/>
      <c r="JJ673" s="114"/>
      <c r="JK673" s="114"/>
      <c r="JL673" s="114"/>
      <c r="JM673" s="114"/>
      <c r="JN673" s="114"/>
      <c r="JO673" s="114"/>
      <c r="JP673" s="114"/>
      <c r="JQ673" s="114"/>
      <c r="JR673" s="114"/>
      <c r="JS673" s="114"/>
      <c r="JT673" s="114"/>
      <c r="JU673" s="114"/>
      <c r="JV673" s="114"/>
      <c r="JW673" s="114"/>
      <c r="JX673" s="114"/>
      <c r="JY673" s="114"/>
      <c r="JZ673" s="114"/>
      <c r="KA673" s="114"/>
      <c r="KB673" s="114"/>
      <c r="KC673" s="114"/>
      <c r="KD673" s="114"/>
      <c r="KE673" s="114"/>
      <c r="KF673" s="114"/>
      <c r="KG673" s="114"/>
      <c r="KH673" s="114"/>
      <c r="KI673" s="114"/>
      <c r="KJ673" s="114"/>
      <c r="KK673" s="114"/>
      <c r="KL673" s="114"/>
      <c r="KM673" s="114"/>
      <c r="KN673" s="114"/>
      <c r="KO673" s="114"/>
      <c r="KP673" s="114"/>
      <c r="KQ673" s="114"/>
      <c r="KR673" s="114"/>
      <c r="KS673" s="114"/>
      <c r="KT673" s="114"/>
      <c r="KU673" s="114"/>
      <c r="KV673" s="114"/>
      <c r="KW673" s="114"/>
      <c r="KX673" s="114"/>
      <c r="KY673" s="114"/>
      <c r="KZ673" s="114"/>
      <c r="LA673" s="114"/>
      <c r="LB673" s="114"/>
      <c r="LC673" s="114"/>
    </row>
    <row r="674" spans="1:315" s="139" customFormat="1" ht="25" customHeight="1">
      <c r="A674" s="137"/>
      <c r="B674" s="170"/>
      <c r="C674" s="171"/>
      <c r="D674" s="172"/>
      <c r="E674" s="173"/>
      <c r="F674" s="173"/>
      <c r="G674" s="173"/>
      <c r="H674" s="174"/>
      <c r="I674" s="137"/>
      <c r="J674" s="175" t="str">
        <f t="shared" si="22"/>
        <v/>
      </c>
      <c r="K674" s="176"/>
      <c r="L674" s="177" t="str">
        <f t="shared" si="23"/>
        <v/>
      </c>
      <c r="M674" s="176"/>
      <c r="N674" s="177" t="str">
        <f t="shared" si="24"/>
        <v/>
      </c>
      <c r="O674" s="176"/>
      <c r="P674" s="177" t="str">
        <f t="shared" si="25"/>
        <v/>
      </c>
      <c r="Q674" s="178"/>
      <c r="R674" s="137"/>
      <c r="S674" s="175" t="str">
        <f t="shared" si="26"/>
        <v/>
      </c>
      <c r="T674" s="176"/>
      <c r="U674" s="177" t="str">
        <f t="shared" si="27"/>
        <v/>
      </c>
      <c r="V674" s="176"/>
      <c r="W674" s="177" t="str">
        <f t="shared" si="28"/>
        <v/>
      </c>
      <c r="X674" s="176"/>
      <c r="Y674" s="179" t="str">
        <f t="shared" si="29"/>
        <v/>
      </c>
      <c r="Z674" s="180"/>
      <c r="AA674" s="137"/>
      <c r="AB674" s="181"/>
      <c r="AC674" s="182" t="str">
        <f t="shared" si="20"/>
        <v/>
      </c>
      <c r="AD674" s="183" t="str">
        <f t="shared" si="21"/>
        <v/>
      </c>
      <c r="AE674" s="184"/>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7"/>
      <c r="BE674" s="137"/>
      <c r="BF674" s="137"/>
      <c r="BG674" s="137"/>
      <c r="BH674" s="137"/>
      <c r="BI674" s="137"/>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CH674" s="114"/>
      <c r="CI674" s="114"/>
      <c r="CJ674" s="114"/>
      <c r="CK674" s="114"/>
      <c r="CL674" s="114"/>
      <c r="CM674" s="114"/>
      <c r="CN674" s="114"/>
      <c r="CO674" s="114"/>
      <c r="CP674" s="114"/>
      <c r="CQ674" s="114"/>
      <c r="CR674" s="114"/>
      <c r="CS674" s="114"/>
      <c r="CT674" s="114"/>
      <c r="CU674" s="114"/>
      <c r="CV674" s="11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14"/>
      <c r="EH674" s="114"/>
      <c r="EI674" s="114"/>
      <c r="EJ674" s="114"/>
      <c r="EK674" s="114"/>
      <c r="EL674" s="114"/>
      <c r="EM674" s="114"/>
      <c r="EN674" s="114"/>
      <c r="EO674" s="114"/>
      <c r="EP674" s="114"/>
      <c r="EQ674" s="114"/>
      <c r="ER674" s="114"/>
      <c r="ES674" s="114"/>
      <c r="ET674" s="114"/>
      <c r="EU674" s="114"/>
      <c r="EV674" s="114"/>
      <c r="EW674" s="114"/>
      <c r="EX674" s="114"/>
      <c r="EY674" s="114"/>
      <c r="EZ674" s="114"/>
      <c r="FA674" s="114"/>
      <c r="FB674" s="114"/>
      <c r="FC674" s="114"/>
      <c r="FD674" s="114"/>
      <c r="FE674" s="114"/>
      <c r="FF674" s="114"/>
      <c r="FG674" s="114"/>
      <c r="FH674" s="114"/>
      <c r="FI674" s="114"/>
      <c r="FJ674" s="114"/>
      <c r="FK674" s="114"/>
      <c r="FL674" s="114"/>
      <c r="FM674" s="114"/>
      <c r="FN674" s="114"/>
      <c r="FO674" s="114"/>
      <c r="FP674" s="114"/>
      <c r="FQ674" s="114"/>
      <c r="FR674" s="114"/>
      <c r="FS674" s="114"/>
      <c r="FT674" s="114"/>
      <c r="FU674" s="114"/>
      <c r="FV674" s="114"/>
      <c r="FW674" s="114"/>
      <c r="FX674" s="114"/>
      <c r="FY674" s="114"/>
      <c r="FZ674" s="114"/>
      <c r="GA674" s="114"/>
      <c r="GB674" s="114"/>
      <c r="GC674" s="114"/>
      <c r="GD674" s="114"/>
      <c r="GE674" s="114"/>
      <c r="GF674" s="114"/>
      <c r="GG674" s="114"/>
      <c r="GH674" s="114"/>
      <c r="GI674" s="114"/>
      <c r="GJ674" s="114"/>
      <c r="GK674" s="114"/>
      <c r="GL674" s="114"/>
      <c r="GM674" s="114"/>
      <c r="GN674" s="114"/>
      <c r="GO674" s="114"/>
      <c r="GP674" s="114"/>
      <c r="GQ674" s="114"/>
      <c r="GR674" s="114"/>
      <c r="GS674" s="114"/>
      <c r="GT674" s="114"/>
      <c r="GU674" s="114"/>
      <c r="GV674" s="114"/>
      <c r="GW674" s="114"/>
      <c r="GX674" s="114"/>
      <c r="GY674" s="114"/>
      <c r="GZ674" s="114"/>
      <c r="HA674" s="114"/>
      <c r="HB674" s="114"/>
      <c r="HC674" s="114"/>
      <c r="HD674" s="114"/>
      <c r="HE674" s="114"/>
      <c r="HF674" s="114"/>
      <c r="HG674" s="114"/>
      <c r="HH674" s="114"/>
      <c r="HI674" s="114"/>
      <c r="HJ674" s="114"/>
      <c r="HK674" s="114"/>
      <c r="HL674" s="114"/>
      <c r="HM674" s="114"/>
      <c r="HN674" s="114"/>
      <c r="HO674" s="114"/>
      <c r="HP674" s="114"/>
      <c r="HQ674" s="114"/>
      <c r="HR674" s="114"/>
      <c r="HS674" s="114"/>
      <c r="HT674" s="114"/>
      <c r="HU674" s="114"/>
      <c r="HV674" s="114"/>
      <c r="HW674" s="114"/>
      <c r="HX674" s="114"/>
      <c r="HY674" s="114"/>
      <c r="HZ674" s="114"/>
      <c r="IA674" s="114"/>
      <c r="IB674" s="114"/>
      <c r="IC674" s="114"/>
      <c r="ID674" s="114"/>
      <c r="IE674" s="114"/>
      <c r="IF674" s="114"/>
      <c r="IG674" s="114"/>
      <c r="IH674" s="114"/>
      <c r="II674" s="114"/>
      <c r="IJ674" s="114"/>
      <c r="IK674" s="114"/>
      <c r="IL674" s="114"/>
      <c r="IM674" s="114"/>
      <c r="IN674" s="114"/>
      <c r="IO674" s="114"/>
      <c r="IP674" s="114"/>
      <c r="IQ674" s="114"/>
      <c r="IR674" s="114"/>
      <c r="IS674" s="114"/>
      <c r="IT674" s="114"/>
      <c r="IU674" s="114"/>
      <c r="IV674" s="114"/>
      <c r="IW674" s="114"/>
      <c r="IX674" s="114"/>
      <c r="IY674" s="114"/>
      <c r="IZ674" s="114"/>
      <c r="JA674" s="114"/>
      <c r="JB674" s="114"/>
      <c r="JC674" s="114"/>
      <c r="JD674" s="114"/>
      <c r="JE674" s="114"/>
      <c r="JF674" s="114"/>
      <c r="JG674" s="114"/>
      <c r="JH674" s="114"/>
      <c r="JI674" s="114"/>
      <c r="JJ674" s="114"/>
      <c r="JK674" s="114"/>
      <c r="JL674" s="114"/>
      <c r="JM674" s="114"/>
      <c r="JN674" s="114"/>
      <c r="JO674" s="114"/>
      <c r="JP674" s="114"/>
      <c r="JQ674" s="114"/>
      <c r="JR674" s="114"/>
      <c r="JS674" s="114"/>
      <c r="JT674" s="114"/>
      <c r="JU674" s="114"/>
      <c r="JV674" s="114"/>
      <c r="JW674" s="114"/>
      <c r="JX674" s="114"/>
      <c r="JY674" s="114"/>
      <c r="JZ674" s="114"/>
      <c r="KA674" s="114"/>
      <c r="KB674" s="114"/>
      <c r="KC674" s="114"/>
      <c r="KD674" s="114"/>
      <c r="KE674" s="114"/>
      <c r="KF674" s="114"/>
      <c r="KG674" s="114"/>
      <c r="KH674" s="114"/>
      <c r="KI674" s="114"/>
      <c r="KJ674" s="114"/>
      <c r="KK674" s="114"/>
      <c r="KL674" s="114"/>
      <c r="KM674" s="114"/>
      <c r="KN674" s="114"/>
      <c r="KO674" s="114"/>
      <c r="KP674" s="114"/>
      <c r="KQ674" s="114"/>
      <c r="KR674" s="114"/>
      <c r="KS674" s="114"/>
      <c r="KT674" s="114"/>
      <c r="KU674" s="114"/>
      <c r="KV674" s="114"/>
      <c r="KW674" s="114"/>
      <c r="KX674" s="114"/>
      <c r="KY674" s="114"/>
      <c r="KZ674" s="114"/>
      <c r="LA674" s="114"/>
      <c r="LB674" s="114"/>
      <c r="LC674" s="114"/>
    </row>
    <row r="675" spans="1:315" s="139" customFormat="1" ht="25" customHeight="1">
      <c r="A675" s="137"/>
      <c r="B675" s="170"/>
      <c r="C675" s="171"/>
      <c r="D675" s="172"/>
      <c r="E675" s="173"/>
      <c r="F675" s="173"/>
      <c r="G675" s="173"/>
      <c r="H675" s="174"/>
      <c r="I675" s="137"/>
      <c r="J675" s="175" t="str">
        <f t="shared" si="22"/>
        <v/>
      </c>
      <c r="K675" s="176"/>
      <c r="L675" s="177" t="str">
        <f t="shared" si="23"/>
        <v/>
      </c>
      <c r="M675" s="176"/>
      <c r="N675" s="177" t="str">
        <f t="shared" si="24"/>
        <v/>
      </c>
      <c r="O675" s="176"/>
      <c r="P675" s="177" t="str">
        <f t="shared" si="25"/>
        <v/>
      </c>
      <c r="Q675" s="178"/>
      <c r="R675" s="137"/>
      <c r="S675" s="175" t="str">
        <f t="shared" si="26"/>
        <v/>
      </c>
      <c r="T675" s="176"/>
      <c r="U675" s="177" t="str">
        <f t="shared" si="27"/>
        <v/>
      </c>
      <c r="V675" s="176"/>
      <c r="W675" s="177" t="str">
        <f t="shared" si="28"/>
        <v/>
      </c>
      <c r="X675" s="176"/>
      <c r="Y675" s="179" t="str">
        <f t="shared" si="29"/>
        <v/>
      </c>
      <c r="Z675" s="180"/>
      <c r="AA675" s="137"/>
      <c r="AB675" s="181"/>
      <c r="AC675" s="182" t="str">
        <f t="shared" si="20"/>
        <v/>
      </c>
      <c r="AD675" s="183" t="str">
        <f t="shared" si="21"/>
        <v/>
      </c>
      <c r="AE675" s="184"/>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7"/>
      <c r="BE675" s="137"/>
      <c r="BF675" s="137"/>
      <c r="BG675" s="137"/>
      <c r="BH675" s="137"/>
      <c r="BI675" s="137"/>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c r="EV675" s="114"/>
      <c r="EW675" s="114"/>
      <c r="EX675" s="114"/>
      <c r="EY675" s="114"/>
      <c r="EZ675" s="114"/>
      <c r="FA675" s="114"/>
      <c r="FB675" s="114"/>
      <c r="FC675" s="114"/>
      <c r="FD675" s="114"/>
      <c r="FE675" s="114"/>
      <c r="FF675" s="114"/>
      <c r="FG675" s="114"/>
      <c r="FH675" s="114"/>
      <c r="FI675" s="114"/>
      <c r="FJ675" s="114"/>
      <c r="FK675" s="114"/>
      <c r="FL675" s="114"/>
      <c r="FM675" s="114"/>
      <c r="FN675" s="114"/>
      <c r="FO675" s="114"/>
      <c r="FP675" s="114"/>
      <c r="FQ675" s="114"/>
      <c r="FR675" s="114"/>
      <c r="FS675" s="114"/>
      <c r="FT675" s="114"/>
      <c r="FU675" s="114"/>
      <c r="FV675" s="114"/>
      <c r="FW675" s="114"/>
      <c r="FX675" s="114"/>
      <c r="FY675" s="114"/>
      <c r="FZ675" s="114"/>
      <c r="GA675" s="114"/>
      <c r="GB675" s="114"/>
      <c r="GC675" s="114"/>
      <c r="GD675" s="114"/>
      <c r="GE675" s="114"/>
      <c r="GF675" s="114"/>
      <c r="GG675" s="114"/>
      <c r="GH675" s="114"/>
      <c r="GI675" s="114"/>
      <c r="GJ675" s="114"/>
      <c r="GK675" s="114"/>
      <c r="GL675" s="114"/>
      <c r="GM675" s="114"/>
      <c r="GN675" s="114"/>
      <c r="GO675" s="114"/>
      <c r="GP675" s="114"/>
      <c r="GQ675" s="114"/>
      <c r="GR675" s="114"/>
      <c r="GS675" s="114"/>
      <c r="GT675" s="114"/>
      <c r="GU675" s="114"/>
      <c r="GV675" s="114"/>
      <c r="GW675" s="114"/>
      <c r="GX675" s="114"/>
      <c r="GY675" s="114"/>
      <c r="GZ675" s="114"/>
      <c r="HA675" s="114"/>
      <c r="HB675" s="114"/>
      <c r="HC675" s="114"/>
      <c r="HD675" s="114"/>
      <c r="HE675" s="114"/>
      <c r="HF675" s="114"/>
      <c r="HG675" s="114"/>
      <c r="HH675" s="114"/>
      <c r="HI675" s="114"/>
      <c r="HJ675" s="114"/>
      <c r="HK675" s="114"/>
      <c r="HL675" s="114"/>
      <c r="HM675" s="114"/>
      <c r="HN675" s="114"/>
      <c r="HO675" s="114"/>
      <c r="HP675" s="114"/>
      <c r="HQ675" s="114"/>
      <c r="HR675" s="114"/>
      <c r="HS675" s="114"/>
      <c r="HT675" s="114"/>
      <c r="HU675" s="114"/>
      <c r="HV675" s="114"/>
      <c r="HW675" s="114"/>
      <c r="HX675" s="114"/>
      <c r="HY675" s="114"/>
      <c r="HZ675" s="114"/>
      <c r="IA675" s="114"/>
      <c r="IB675" s="114"/>
      <c r="IC675" s="114"/>
      <c r="ID675" s="114"/>
      <c r="IE675" s="114"/>
      <c r="IF675" s="114"/>
      <c r="IG675" s="114"/>
      <c r="IH675" s="114"/>
      <c r="II675" s="114"/>
      <c r="IJ675" s="114"/>
      <c r="IK675" s="114"/>
      <c r="IL675" s="114"/>
      <c r="IM675" s="114"/>
      <c r="IN675" s="114"/>
      <c r="IO675" s="114"/>
      <c r="IP675" s="114"/>
      <c r="IQ675" s="114"/>
      <c r="IR675" s="114"/>
      <c r="IS675" s="114"/>
      <c r="IT675" s="114"/>
      <c r="IU675" s="114"/>
      <c r="IV675" s="114"/>
      <c r="IW675" s="114"/>
      <c r="IX675" s="114"/>
      <c r="IY675" s="114"/>
      <c r="IZ675" s="114"/>
      <c r="JA675" s="114"/>
      <c r="JB675" s="114"/>
      <c r="JC675" s="114"/>
      <c r="JD675" s="114"/>
      <c r="JE675" s="114"/>
      <c r="JF675" s="114"/>
      <c r="JG675" s="114"/>
      <c r="JH675" s="114"/>
      <c r="JI675" s="114"/>
      <c r="JJ675" s="114"/>
      <c r="JK675" s="114"/>
      <c r="JL675" s="114"/>
      <c r="JM675" s="114"/>
      <c r="JN675" s="114"/>
      <c r="JO675" s="114"/>
      <c r="JP675" s="114"/>
      <c r="JQ675" s="114"/>
      <c r="JR675" s="114"/>
      <c r="JS675" s="114"/>
      <c r="JT675" s="114"/>
      <c r="JU675" s="114"/>
      <c r="JV675" s="114"/>
      <c r="JW675" s="114"/>
      <c r="JX675" s="114"/>
      <c r="JY675" s="114"/>
      <c r="JZ675" s="114"/>
      <c r="KA675" s="114"/>
      <c r="KB675" s="114"/>
      <c r="KC675" s="114"/>
      <c r="KD675" s="114"/>
      <c r="KE675" s="114"/>
      <c r="KF675" s="114"/>
      <c r="KG675" s="114"/>
      <c r="KH675" s="114"/>
      <c r="KI675" s="114"/>
      <c r="KJ675" s="114"/>
      <c r="KK675" s="114"/>
      <c r="KL675" s="114"/>
      <c r="KM675" s="114"/>
      <c r="KN675" s="114"/>
      <c r="KO675" s="114"/>
      <c r="KP675" s="114"/>
      <c r="KQ675" s="114"/>
      <c r="KR675" s="114"/>
      <c r="KS675" s="114"/>
      <c r="KT675" s="114"/>
      <c r="KU675" s="114"/>
      <c r="KV675" s="114"/>
      <c r="KW675" s="114"/>
      <c r="KX675" s="114"/>
      <c r="KY675" s="114"/>
      <c r="KZ675" s="114"/>
      <c r="LA675" s="114"/>
      <c r="LB675" s="114"/>
      <c r="LC675" s="114"/>
    </row>
    <row r="676" spans="1:315" s="139" customFormat="1" ht="25" customHeight="1">
      <c r="A676" s="137"/>
      <c r="B676" s="170"/>
      <c r="C676" s="171"/>
      <c r="D676" s="172"/>
      <c r="E676" s="173"/>
      <c r="F676" s="173"/>
      <c r="G676" s="173"/>
      <c r="H676" s="174"/>
      <c r="I676" s="137"/>
      <c r="J676" s="175" t="str">
        <f t="shared" si="22"/>
        <v/>
      </c>
      <c r="K676" s="176"/>
      <c r="L676" s="177" t="str">
        <f t="shared" si="23"/>
        <v/>
      </c>
      <c r="M676" s="176"/>
      <c r="N676" s="177" t="str">
        <f t="shared" si="24"/>
        <v/>
      </c>
      <c r="O676" s="176"/>
      <c r="P676" s="177" t="str">
        <f t="shared" si="25"/>
        <v/>
      </c>
      <c r="Q676" s="178"/>
      <c r="R676" s="137"/>
      <c r="S676" s="175" t="str">
        <f t="shared" si="26"/>
        <v/>
      </c>
      <c r="T676" s="176"/>
      <c r="U676" s="177" t="str">
        <f t="shared" si="27"/>
        <v/>
      </c>
      <c r="V676" s="176"/>
      <c r="W676" s="177" t="str">
        <f t="shared" si="28"/>
        <v/>
      </c>
      <c r="X676" s="176"/>
      <c r="Y676" s="179" t="str">
        <f t="shared" si="29"/>
        <v/>
      </c>
      <c r="Z676" s="180"/>
      <c r="AA676" s="137"/>
      <c r="AB676" s="181"/>
      <c r="AC676" s="182" t="str">
        <f t="shared" si="20"/>
        <v/>
      </c>
      <c r="AD676" s="183" t="str">
        <f t="shared" si="21"/>
        <v/>
      </c>
      <c r="AE676" s="184"/>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7"/>
      <c r="BE676" s="137"/>
      <c r="BF676" s="137"/>
      <c r="BG676" s="137"/>
      <c r="BH676" s="137"/>
      <c r="BI676" s="137"/>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14"/>
      <c r="EH676" s="114"/>
      <c r="EI676" s="114"/>
      <c r="EJ676" s="114"/>
      <c r="EK676" s="114"/>
      <c r="EL676" s="114"/>
      <c r="EM676" s="114"/>
      <c r="EN676" s="114"/>
      <c r="EO676" s="114"/>
      <c r="EP676" s="114"/>
      <c r="EQ676" s="114"/>
      <c r="ER676" s="114"/>
      <c r="ES676" s="114"/>
      <c r="ET676" s="114"/>
      <c r="EU676" s="114"/>
      <c r="EV676" s="114"/>
      <c r="EW676" s="114"/>
      <c r="EX676" s="114"/>
      <c r="EY676" s="114"/>
      <c r="EZ676" s="114"/>
      <c r="FA676" s="114"/>
      <c r="FB676" s="114"/>
      <c r="FC676" s="114"/>
      <c r="FD676" s="114"/>
      <c r="FE676" s="114"/>
      <c r="FF676" s="114"/>
      <c r="FG676" s="114"/>
      <c r="FH676" s="114"/>
      <c r="FI676" s="114"/>
      <c r="FJ676" s="114"/>
      <c r="FK676" s="114"/>
      <c r="FL676" s="114"/>
      <c r="FM676" s="114"/>
      <c r="FN676" s="114"/>
      <c r="FO676" s="114"/>
      <c r="FP676" s="114"/>
      <c r="FQ676" s="114"/>
      <c r="FR676" s="114"/>
      <c r="FS676" s="114"/>
      <c r="FT676" s="114"/>
      <c r="FU676" s="114"/>
      <c r="FV676" s="114"/>
      <c r="FW676" s="114"/>
      <c r="FX676" s="114"/>
      <c r="FY676" s="114"/>
      <c r="FZ676" s="114"/>
      <c r="GA676" s="114"/>
      <c r="GB676" s="114"/>
      <c r="GC676" s="114"/>
      <c r="GD676" s="114"/>
      <c r="GE676" s="114"/>
      <c r="GF676" s="114"/>
      <c r="GG676" s="114"/>
      <c r="GH676" s="114"/>
      <c r="GI676" s="114"/>
      <c r="GJ676" s="114"/>
      <c r="GK676" s="114"/>
      <c r="GL676" s="114"/>
      <c r="GM676" s="114"/>
      <c r="GN676" s="114"/>
      <c r="GO676" s="114"/>
      <c r="GP676" s="114"/>
      <c r="GQ676" s="114"/>
      <c r="GR676" s="114"/>
      <c r="GS676" s="114"/>
      <c r="GT676" s="114"/>
      <c r="GU676" s="114"/>
      <c r="GV676" s="114"/>
      <c r="GW676" s="114"/>
      <c r="GX676" s="114"/>
      <c r="GY676" s="114"/>
      <c r="GZ676" s="114"/>
      <c r="HA676" s="114"/>
      <c r="HB676" s="114"/>
      <c r="HC676" s="114"/>
      <c r="HD676" s="114"/>
      <c r="HE676" s="114"/>
      <c r="HF676" s="114"/>
      <c r="HG676" s="114"/>
      <c r="HH676" s="114"/>
      <c r="HI676" s="114"/>
      <c r="HJ676" s="114"/>
      <c r="HK676" s="114"/>
      <c r="HL676" s="114"/>
      <c r="HM676" s="114"/>
      <c r="HN676" s="114"/>
      <c r="HO676" s="114"/>
      <c r="HP676" s="114"/>
      <c r="HQ676" s="114"/>
      <c r="HR676" s="114"/>
      <c r="HS676" s="114"/>
      <c r="HT676" s="114"/>
      <c r="HU676" s="114"/>
      <c r="HV676" s="114"/>
      <c r="HW676" s="114"/>
      <c r="HX676" s="114"/>
      <c r="HY676" s="114"/>
      <c r="HZ676" s="114"/>
      <c r="IA676" s="114"/>
      <c r="IB676" s="114"/>
      <c r="IC676" s="114"/>
      <c r="ID676" s="114"/>
      <c r="IE676" s="114"/>
      <c r="IF676" s="114"/>
      <c r="IG676" s="114"/>
      <c r="IH676" s="114"/>
      <c r="II676" s="114"/>
      <c r="IJ676" s="114"/>
      <c r="IK676" s="114"/>
      <c r="IL676" s="114"/>
      <c r="IM676" s="114"/>
      <c r="IN676" s="114"/>
      <c r="IO676" s="114"/>
      <c r="IP676" s="114"/>
      <c r="IQ676" s="114"/>
      <c r="IR676" s="114"/>
      <c r="IS676" s="114"/>
      <c r="IT676" s="114"/>
      <c r="IU676" s="114"/>
      <c r="IV676" s="114"/>
      <c r="IW676" s="114"/>
      <c r="IX676" s="114"/>
      <c r="IY676" s="114"/>
      <c r="IZ676" s="114"/>
      <c r="JA676" s="114"/>
      <c r="JB676" s="114"/>
      <c r="JC676" s="114"/>
      <c r="JD676" s="114"/>
      <c r="JE676" s="114"/>
      <c r="JF676" s="114"/>
      <c r="JG676" s="114"/>
      <c r="JH676" s="114"/>
      <c r="JI676" s="114"/>
      <c r="JJ676" s="114"/>
      <c r="JK676" s="114"/>
      <c r="JL676" s="114"/>
      <c r="JM676" s="114"/>
      <c r="JN676" s="114"/>
      <c r="JO676" s="114"/>
      <c r="JP676" s="114"/>
      <c r="JQ676" s="114"/>
      <c r="JR676" s="114"/>
      <c r="JS676" s="114"/>
      <c r="JT676" s="114"/>
      <c r="JU676" s="114"/>
      <c r="JV676" s="114"/>
      <c r="JW676" s="114"/>
      <c r="JX676" s="114"/>
      <c r="JY676" s="114"/>
      <c r="JZ676" s="114"/>
      <c r="KA676" s="114"/>
      <c r="KB676" s="114"/>
      <c r="KC676" s="114"/>
      <c r="KD676" s="114"/>
      <c r="KE676" s="114"/>
      <c r="KF676" s="114"/>
      <c r="KG676" s="114"/>
      <c r="KH676" s="114"/>
      <c r="KI676" s="114"/>
      <c r="KJ676" s="114"/>
      <c r="KK676" s="114"/>
      <c r="KL676" s="114"/>
      <c r="KM676" s="114"/>
      <c r="KN676" s="114"/>
      <c r="KO676" s="114"/>
      <c r="KP676" s="114"/>
      <c r="KQ676" s="114"/>
      <c r="KR676" s="114"/>
      <c r="KS676" s="114"/>
      <c r="KT676" s="114"/>
      <c r="KU676" s="114"/>
      <c r="KV676" s="114"/>
      <c r="KW676" s="114"/>
      <c r="KX676" s="114"/>
      <c r="KY676" s="114"/>
      <c r="KZ676" s="114"/>
      <c r="LA676" s="114"/>
      <c r="LB676" s="114"/>
      <c r="LC676" s="114"/>
    </row>
    <row r="677" spans="1:315" s="139" customFormat="1" ht="25" customHeight="1">
      <c r="A677" s="137"/>
      <c r="B677" s="170"/>
      <c r="C677" s="171"/>
      <c r="D677" s="172"/>
      <c r="E677" s="173"/>
      <c r="F677" s="173"/>
      <c r="G677" s="173"/>
      <c r="H677" s="174"/>
      <c r="I677" s="137"/>
      <c r="J677" s="175" t="str">
        <f t="shared" si="22"/>
        <v/>
      </c>
      <c r="K677" s="176"/>
      <c r="L677" s="177" t="str">
        <f t="shared" si="23"/>
        <v/>
      </c>
      <c r="M677" s="176"/>
      <c r="N677" s="177" t="str">
        <f t="shared" si="24"/>
        <v/>
      </c>
      <c r="O677" s="176"/>
      <c r="P677" s="177" t="str">
        <f t="shared" si="25"/>
        <v/>
      </c>
      <c r="Q677" s="178"/>
      <c r="R677" s="137"/>
      <c r="S677" s="175" t="str">
        <f t="shared" si="26"/>
        <v/>
      </c>
      <c r="T677" s="176"/>
      <c r="U677" s="177" t="str">
        <f t="shared" si="27"/>
        <v/>
      </c>
      <c r="V677" s="176"/>
      <c r="W677" s="177" t="str">
        <f t="shared" si="28"/>
        <v/>
      </c>
      <c r="X677" s="176"/>
      <c r="Y677" s="179" t="str">
        <f t="shared" si="29"/>
        <v/>
      </c>
      <c r="Z677" s="180"/>
      <c r="AA677" s="137"/>
      <c r="AB677" s="181"/>
      <c r="AC677" s="182" t="str">
        <f t="shared" si="20"/>
        <v/>
      </c>
      <c r="AD677" s="183" t="str">
        <f t="shared" si="21"/>
        <v/>
      </c>
      <c r="AE677" s="184"/>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7"/>
      <c r="BE677" s="137"/>
      <c r="BF677" s="137"/>
      <c r="BG677" s="137"/>
      <c r="BH677" s="137"/>
      <c r="BI677" s="137"/>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CH677" s="114"/>
      <c r="CI677" s="114"/>
      <c r="CJ677" s="114"/>
      <c r="CK677" s="114"/>
      <c r="CL677" s="114"/>
      <c r="CM677" s="114"/>
      <c r="CN677" s="114"/>
      <c r="CO677" s="114"/>
      <c r="CP677" s="114"/>
      <c r="CQ677" s="114"/>
      <c r="CR677" s="114"/>
      <c r="CS677" s="114"/>
      <c r="CT677" s="114"/>
      <c r="CU677" s="114"/>
      <c r="CV677" s="11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14"/>
      <c r="EH677" s="114"/>
      <c r="EI677" s="114"/>
      <c r="EJ677" s="114"/>
      <c r="EK677" s="114"/>
      <c r="EL677" s="114"/>
      <c r="EM677" s="114"/>
      <c r="EN677" s="114"/>
      <c r="EO677" s="114"/>
      <c r="EP677" s="114"/>
      <c r="EQ677" s="114"/>
      <c r="ER677" s="114"/>
      <c r="ES677" s="114"/>
      <c r="ET677" s="114"/>
      <c r="EU677" s="114"/>
      <c r="EV677" s="114"/>
      <c r="EW677" s="114"/>
      <c r="EX677" s="114"/>
      <c r="EY677" s="114"/>
      <c r="EZ677" s="114"/>
      <c r="FA677" s="114"/>
      <c r="FB677" s="114"/>
      <c r="FC677" s="114"/>
      <c r="FD677" s="114"/>
      <c r="FE677" s="114"/>
      <c r="FF677" s="114"/>
      <c r="FG677" s="114"/>
      <c r="FH677" s="114"/>
      <c r="FI677" s="114"/>
      <c r="FJ677" s="114"/>
      <c r="FK677" s="114"/>
      <c r="FL677" s="114"/>
      <c r="FM677" s="114"/>
      <c r="FN677" s="114"/>
      <c r="FO677" s="114"/>
      <c r="FP677" s="114"/>
      <c r="FQ677" s="114"/>
      <c r="FR677" s="114"/>
      <c r="FS677" s="114"/>
      <c r="FT677" s="114"/>
      <c r="FU677" s="114"/>
      <c r="FV677" s="114"/>
      <c r="FW677" s="114"/>
      <c r="FX677" s="114"/>
      <c r="FY677" s="114"/>
      <c r="FZ677" s="114"/>
      <c r="GA677" s="114"/>
      <c r="GB677" s="114"/>
      <c r="GC677" s="114"/>
      <c r="GD677" s="114"/>
      <c r="GE677" s="114"/>
      <c r="GF677" s="114"/>
      <c r="GG677" s="114"/>
      <c r="GH677" s="114"/>
      <c r="GI677" s="114"/>
      <c r="GJ677" s="114"/>
      <c r="GK677" s="114"/>
      <c r="GL677" s="114"/>
      <c r="GM677" s="114"/>
      <c r="GN677" s="114"/>
      <c r="GO677" s="114"/>
      <c r="GP677" s="114"/>
      <c r="GQ677" s="114"/>
      <c r="GR677" s="114"/>
      <c r="GS677" s="114"/>
      <c r="GT677" s="114"/>
      <c r="GU677" s="114"/>
      <c r="GV677" s="114"/>
      <c r="GW677" s="114"/>
      <c r="GX677" s="114"/>
      <c r="GY677" s="114"/>
      <c r="GZ677" s="114"/>
      <c r="HA677" s="114"/>
      <c r="HB677" s="114"/>
      <c r="HC677" s="114"/>
      <c r="HD677" s="114"/>
      <c r="HE677" s="114"/>
      <c r="HF677" s="114"/>
      <c r="HG677" s="114"/>
      <c r="HH677" s="114"/>
      <c r="HI677" s="114"/>
      <c r="HJ677" s="114"/>
      <c r="HK677" s="114"/>
      <c r="HL677" s="114"/>
      <c r="HM677" s="114"/>
      <c r="HN677" s="114"/>
      <c r="HO677" s="114"/>
      <c r="HP677" s="114"/>
      <c r="HQ677" s="114"/>
      <c r="HR677" s="114"/>
      <c r="HS677" s="114"/>
      <c r="HT677" s="114"/>
      <c r="HU677" s="114"/>
      <c r="HV677" s="114"/>
      <c r="HW677" s="114"/>
      <c r="HX677" s="114"/>
      <c r="HY677" s="114"/>
      <c r="HZ677" s="114"/>
      <c r="IA677" s="114"/>
      <c r="IB677" s="114"/>
      <c r="IC677" s="114"/>
      <c r="ID677" s="114"/>
      <c r="IE677" s="114"/>
      <c r="IF677" s="114"/>
      <c r="IG677" s="114"/>
      <c r="IH677" s="114"/>
      <c r="II677" s="114"/>
      <c r="IJ677" s="114"/>
      <c r="IK677" s="114"/>
      <c r="IL677" s="114"/>
      <c r="IM677" s="114"/>
      <c r="IN677" s="114"/>
      <c r="IO677" s="114"/>
      <c r="IP677" s="114"/>
      <c r="IQ677" s="114"/>
      <c r="IR677" s="114"/>
      <c r="IS677" s="114"/>
      <c r="IT677" s="114"/>
      <c r="IU677" s="114"/>
      <c r="IV677" s="114"/>
      <c r="IW677" s="114"/>
      <c r="IX677" s="114"/>
      <c r="IY677" s="114"/>
      <c r="IZ677" s="114"/>
      <c r="JA677" s="114"/>
      <c r="JB677" s="114"/>
      <c r="JC677" s="114"/>
      <c r="JD677" s="114"/>
      <c r="JE677" s="114"/>
      <c r="JF677" s="114"/>
      <c r="JG677" s="114"/>
      <c r="JH677" s="114"/>
      <c r="JI677" s="114"/>
      <c r="JJ677" s="114"/>
      <c r="JK677" s="114"/>
      <c r="JL677" s="114"/>
      <c r="JM677" s="114"/>
      <c r="JN677" s="114"/>
      <c r="JO677" s="114"/>
      <c r="JP677" s="114"/>
      <c r="JQ677" s="114"/>
      <c r="JR677" s="114"/>
      <c r="JS677" s="114"/>
      <c r="JT677" s="114"/>
      <c r="JU677" s="114"/>
      <c r="JV677" s="114"/>
      <c r="JW677" s="114"/>
      <c r="JX677" s="114"/>
      <c r="JY677" s="114"/>
      <c r="JZ677" s="114"/>
      <c r="KA677" s="114"/>
      <c r="KB677" s="114"/>
      <c r="KC677" s="114"/>
      <c r="KD677" s="114"/>
      <c r="KE677" s="114"/>
      <c r="KF677" s="114"/>
      <c r="KG677" s="114"/>
      <c r="KH677" s="114"/>
      <c r="KI677" s="114"/>
      <c r="KJ677" s="114"/>
      <c r="KK677" s="114"/>
      <c r="KL677" s="114"/>
      <c r="KM677" s="114"/>
      <c r="KN677" s="114"/>
      <c r="KO677" s="114"/>
      <c r="KP677" s="114"/>
      <c r="KQ677" s="114"/>
      <c r="KR677" s="114"/>
      <c r="KS677" s="114"/>
      <c r="KT677" s="114"/>
      <c r="KU677" s="114"/>
      <c r="KV677" s="114"/>
      <c r="KW677" s="114"/>
      <c r="KX677" s="114"/>
      <c r="KY677" s="114"/>
      <c r="KZ677" s="114"/>
      <c r="LA677" s="114"/>
      <c r="LB677" s="114"/>
      <c r="LC677" s="114"/>
    </row>
    <row r="678" spans="1:315" s="139" customFormat="1" ht="25" customHeight="1">
      <c r="A678" s="137"/>
      <c r="B678" s="170"/>
      <c r="C678" s="171"/>
      <c r="D678" s="172"/>
      <c r="E678" s="173"/>
      <c r="F678" s="173"/>
      <c r="G678" s="173"/>
      <c r="H678" s="174"/>
      <c r="I678" s="137"/>
      <c r="J678" s="175" t="str">
        <f t="shared" si="22"/>
        <v/>
      </c>
      <c r="K678" s="176"/>
      <c r="L678" s="177" t="str">
        <f t="shared" si="23"/>
        <v/>
      </c>
      <c r="M678" s="176"/>
      <c r="N678" s="177" t="str">
        <f t="shared" si="24"/>
        <v/>
      </c>
      <c r="O678" s="176"/>
      <c r="P678" s="177" t="str">
        <f t="shared" si="25"/>
        <v/>
      </c>
      <c r="Q678" s="178"/>
      <c r="R678" s="137"/>
      <c r="S678" s="175" t="str">
        <f t="shared" si="26"/>
        <v/>
      </c>
      <c r="T678" s="176"/>
      <c r="U678" s="177" t="str">
        <f t="shared" si="27"/>
        <v/>
      </c>
      <c r="V678" s="176"/>
      <c r="W678" s="177" t="str">
        <f t="shared" si="28"/>
        <v/>
      </c>
      <c r="X678" s="176"/>
      <c r="Y678" s="179" t="str">
        <f t="shared" si="29"/>
        <v/>
      </c>
      <c r="Z678" s="180"/>
      <c r="AA678" s="137"/>
      <c r="AB678" s="181"/>
      <c r="AC678" s="182" t="str">
        <f t="shared" si="20"/>
        <v/>
      </c>
      <c r="AD678" s="183" t="str">
        <f t="shared" si="21"/>
        <v/>
      </c>
      <c r="AE678" s="184"/>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c r="BG678" s="137"/>
      <c r="BH678" s="137"/>
      <c r="BI678" s="137"/>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CH678" s="114"/>
      <c r="CI678" s="114"/>
      <c r="CJ678" s="114"/>
      <c r="CK678" s="114"/>
      <c r="CL678" s="114"/>
      <c r="CM678" s="114"/>
      <c r="CN678" s="114"/>
      <c r="CO678" s="114"/>
      <c r="CP678" s="114"/>
      <c r="CQ678" s="114"/>
      <c r="CR678" s="114"/>
      <c r="CS678" s="114"/>
      <c r="CT678" s="114"/>
      <c r="CU678" s="114"/>
      <c r="CV678" s="114"/>
      <c r="CW678" s="114"/>
      <c r="CX678" s="114"/>
      <c r="CY678" s="114"/>
      <c r="CZ678" s="114"/>
      <c r="DA678" s="114"/>
      <c r="DB678" s="114"/>
      <c r="DC678" s="114"/>
      <c r="DD678" s="114"/>
      <c r="DE678" s="114"/>
      <c r="DF678" s="114"/>
      <c r="DG678" s="114"/>
      <c r="DH678" s="114"/>
      <c r="DI678" s="114"/>
      <c r="DJ678" s="114"/>
      <c r="DK678" s="114"/>
      <c r="DL678" s="114"/>
      <c r="DM678" s="114"/>
      <c r="DN678" s="114"/>
      <c r="DO678" s="114"/>
      <c r="DP678" s="114"/>
      <c r="DQ678" s="114"/>
      <c r="DR678" s="114"/>
      <c r="DS678" s="114"/>
      <c r="DT678" s="114"/>
      <c r="DU678" s="114"/>
      <c r="DV678" s="114"/>
      <c r="DW678" s="114"/>
      <c r="DX678" s="114"/>
      <c r="DY678" s="114"/>
      <c r="DZ678" s="114"/>
      <c r="EA678" s="114"/>
      <c r="EB678" s="114"/>
      <c r="EC678" s="114"/>
      <c r="ED678" s="114"/>
      <c r="EE678" s="114"/>
      <c r="EF678" s="114"/>
      <c r="EG678" s="114"/>
      <c r="EH678" s="114"/>
      <c r="EI678" s="114"/>
      <c r="EJ678" s="114"/>
      <c r="EK678" s="114"/>
      <c r="EL678" s="114"/>
      <c r="EM678" s="114"/>
      <c r="EN678" s="114"/>
      <c r="EO678" s="114"/>
      <c r="EP678" s="114"/>
      <c r="EQ678" s="114"/>
      <c r="ER678" s="114"/>
      <c r="ES678" s="114"/>
      <c r="ET678" s="114"/>
      <c r="EU678" s="114"/>
      <c r="EV678" s="114"/>
      <c r="EW678" s="114"/>
      <c r="EX678" s="114"/>
      <c r="EY678" s="114"/>
      <c r="EZ678" s="114"/>
      <c r="FA678" s="114"/>
      <c r="FB678" s="114"/>
      <c r="FC678" s="114"/>
      <c r="FD678" s="114"/>
      <c r="FE678" s="114"/>
      <c r="FF678" s="114"/>
      <c r="FG678" s="114"/>
      <c r="FH678" s="114"/>
      <c r="FI678" s="114"/>
      <c r="FJ678" s="114"/>
      <c r="FK678" s="114"/>
      <c r="FL678" s="114"/>
      <c r="FM678" s="114"/>
      <c r="FN678" s="114"/>
      <c r="FO678" s="114"/>
      <c r="FP678" s="114"/>
      <c r="FQ678" s="114"/>
      <c r="FR678" s="114"/>
      <c r="FS678" s="114"/>
      <c r="FT678" s="114"/>
      <c r="FU678" s="114"/>
      <c r="FV678" s="114"/>
      <c r="FW678" s="114"/>
      <c r="FX678" s="114"/>
      <c r="FY678" s="114"/>
      <c r="FZ678" s="114"/>
      <c r="GA678" s="114"/>
      <c r="GB678" s="114"/>
      <c r="GC678" s="114"/>
      <c r="GD678" s="114"/>
      <c r="GE678" s="114"/>
      <c r="GF678" s="114"/>
      <c r="GG678" s="114"/>
      <c r="GH678" s="114"/>
      <c r="GI678" s="114"/>
      <c r="GJ678" s="114"/>
      <c r="GK678" s="114"/>
      <c r="GL678" s="114"/>
      <c r="GM678" s="114"/>
      <c r="GN678" s="114"/>
      <c r="GO678" s="114"/>
      <c r="GP678" s="114"/>
      <c r="GQ678" s="114"/>
      <c r="GR678" s="114"/>
      <c r="GS678" s="114"/>
      <c r="GT678" s="114"/>
      <c r="GU678" s="114"/>
      <c r="GV678" s="114"/>
      <c r="GW678" s="114"/>
      <c r="GX678" s="114"/>
      <c r="GY678" s="114"/>
      <c r="GZ678" s="114"/>
      <c r="HA678" s="114"/>
      <c r="HB678" s="114"/>
      <c r="HC678" s="114"/>
      <c r="HD678" s="114"/>
      <c r="HE678" s="114"/>
      <c r="HF678" s="114"/>
      <c r="HG678" s="114"/>
      <c r="HH678" s="114"/>
      <c r="HI678" s="114"/>
      <c r="HJ678" s="114"/>
      <c r="HK678" s="114"/>
      <c r="HL678" s="114"/>
      <c r="HM678" s="114"/>
      <c r="HN678" s="114"/>
      <c r="HO678" s="114"/>
      <c r="HP678" s="114"/>
      <c r="HQ678" s="114"/>
      <c r="HR678" s="114"/>
      <c r="HS678" s="114"/>
      <c r="HT678" s="114"/>
      <c r="HU678" s="114"/>
      <c r="HV678" s="114"/>
      <c r="HW678" s="114"/>
      <c r="HX678" s="114"/>
      <c r="HY678" s="114"/>
      <c r="HZ678" s="114"/>
      <c r="IA678" s="114"/>
      <c r="IB678" s="114"/>
      <c r="IC678" s="114"/>
      <c r="ID678" s="114"/>
      <c r="IE678" s="114"/>
      <c r="IF678" s="114"/>
      <c r="IG678" s="114"/>
      <c r="IH678" s="114"/>
      <c r="II678" s="114"/>
      <c r="IJ678" s="114"/>
      <c r="IK678" s="114"/>
      <c r="IL678" s="114"/>
      <c r="IM678" s="114"/>
      <c r="IN678" s="114"/>
      <c r="IO678" s="114"/>
      <c r="IP678" s="114"/>
      <c r="IQ678" s="114"/>
      <c r="IR678" s="114"/>
      <c r="IS678" s="114"/>
      <c r="IT678" s="114"/>
      <c r="IU678" s="114"/>
      <c r="IV678" s="114"/>
      <c r="IW678" s="114"/>
      <c r="IX678" s="114"/>
      <c r="IY678" s="114"/>
      <c r="IZ678" s="114"/>
      <c r="JA678" s="114"/>
      <c r="JB678" s="114"/>
      <c r="JC678" s="114"/>
      <c r="JD678" s="114"/>
      <c r="JE678" s="114"/>
      <c r="JF678" s="114"/>
      <c r="JG678" s="114"/>
      <c r="JH678" s="114"/>
      <c r="JI678" s="114"/>
      <c r="JJ678" s="114"/>
      <c r="JK678" s="114"/>
      <c r="JL678" s="114"/>
      <c r="JM678" s="114"/>
      <c r="JN678" s="114"/>
      <c r="JO678" s="114"/>
      <c r="JP678" s="114"/>
      <c r="JQ678" s="114"/>
      <c r="JR678" s="114"/>
      <c r="JS678" s="114"/>
      <c r="JT678" s="114"/>
      <c r="JU678" s="114"/>
      <c r="JV678" s="114"/>
      <c r="JW678" s="114"/>
      <c r="JX678" s="114"/>
      <c r="JY678" s="114"/>
      <c r="JZ678" s="114"/>
      <c r="KA678" s="114"/>
      <c r="KB678" s="114"/>
      <c r="KC678" s="114"/>
      <c r="KD678" s="114"/>
      <c r="KE678" s="114"/>
      <c r="KF678" s="114"/>
      <c r="KG678" s="114"/>
      <c r="KH678" s="114"/>
      <c r="KI678" s="114"/>
      <c r="KJ678" s="114"/>
      <c r="KK678" s="114"/>
      <c r="KL678" s="114"/>
      <c r="KM678" s="114"/>
      <c r="KN678" s="114"/>
      <c r="KO678" s="114"/>
      <c r="KP678" s="114"/>
      <c r="KQ678" s="114"/>
      <c r="KR678" s="114"/>
      <c r="KS678" s="114"/>
      <c r="KT678" s="114"/>
      <c r="KU678" s="114"/>
      <c r="KV678" s="114"/>
      <c r="KW678" s="114"/>
      <c r="KX678" s="114"/>
      <c r="KY678" s="114"/>
      <c r="KZ678" s="114"/>
      <c r="LA678" s="114"/>
      <c r="LB678" s="114"/>
      <c r="LC678" s="114"/>
    </row>
    <row r="679" spans="1:315" s="139" customFormat="1" ht="25" customHeight="1">
      <c r="A679" s="137"/>
      <c r="B679" s="170"/>
      <c r="C679" s="171"/>
      <c r="D679" s="172"/>
      <c r="E679" s="173"/>
      <c r="F679" s="173"/>
      <c r="G679" s="173"/>
      <c r="H679" s="174"/>
      <c r="I679" s="137"/>
      <c r="J679" s="175" t="str">
        <f t="shared" si="22"/>
        <v/>
      </c>
      <c r="K679" s="176"/>
      <c r="L679" s="177" t="str">
        <f t="shared" si="23"/>
        <v/>
      </c>
      <c r="M679" s="176"/>
      <c r="N679" s="177" t="str">
        <f t="shared" si="24"/>
        <v/>
      </c>
      <c r="O679" s="176"/>
      <c r="P679" s="177" t="str">
        <f t="shared" si="25"/>
        <v/>
      </c>
      <c r="Q679" s="178"/>
      <c r="R679" s="137"/>
      <c r="S679" s="175" t="str">
        <f t="shared" si="26"/>
        <v/>
      </c>
      <c r="T679" s="176"/>
      <c r="U679" s="177" t="str">
        <f t="shared" si="27"/>
        <v/>
      </c>
      <c r="V679" s="176"/>
      <c r="W679" s="177" t="str">
        <f t="shared" si="28"/>
        <v/>
      </c>
      <c r="X679" s="176"/>
      <c r="Y679" s="179" t="str">
        <f t="shared" si="29"/>
        <v/>
      </c>
      <c r="Z679" s="180"/>
      <c r="AA679" s="137"/>
      <c r="AB679" s="181"/>
      <c r="AC679" s="182" t="str">
        <f t="shared" si="20"/>
        <v/>
      </c>
      <c r="AD679" s="183" t="str">
        <f t="shared" si="21"/>
        <v/>
      </c>
      <c r="AE679" s="184"/>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c r="BG679" s="137"/>
      <c r="BH679" s="137"/>
      <c r="BI679" s="137"/>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CH679" s="114"/>
      <c r="CI679" s="114"/>
      <c r="CJ679" s="114"/>
      <c r="CK679" s="114"/>
      <c r="CL679" s="114"/>
      <c r="CM679" s="114"/>
      <c r="CN679" s="114"/>
      <c r="CO679" s="114"/>
      <c r="CP679" s="114"/>
      <c r="CQ679" s="114"/>
      <c r="CR679" s="114"/>
      <c r="CS679" s="114"/>
      <c r="CT679" s="114"/>
      <c r="CU679" s="114"/>
      <c r="CV679" s="11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U679" s="114"/>
      <c r="EV679" s="114"/>
      <c r="EW679" s="114"/>
      <c r="EX679" s="114"/>
      <c r="EY679" s="114"/>
      <c r="EZ679" s="114"/>
      <c r="FA679" s="114"/>
      <c r="FB679" s="114"/>
      <c r="FC679" s="114"/>
      <c r="FD679" s="114"/>
      <c r="FE679" s="114"/>
      <c r="FF679" s="114"/>
      <c r="FG679" s="114"/>
      <c r="FH679" s="114"/>
      <c r="FI679" s="114"/>
      <c r="FJ679" s="114"/>
      <c r="FK679" s="114"/>
      <c r="FL679" s="114"/>
      <c r="FM679" s="114"/>
      <c r="FN679" s="114"/>
      <c r="FO679" s="114"/>
      <c r="FP679" s="114"/>
      <c r="FQ679" s="114"/>
      <c r="FR679" s="114"/>
      <c r="FS679" s="114"/>
      <c r="FT679" s="114"/>
      <c r="FU679" s="114"/>
      <c r="FV679" s="114"/>
      <c r="FW679" s="114"/>
      <c r="FX679" s="114"/>
      <c r="FY679" s="114"/>
      <c r="FZ679" s="114"/>
      <c r="GA679" s="114"/>
      <c r="GB679" s="114"/>
      <c r="GC679" s="114"/>
      <c r="GD679" s="114"/>
      <c r="GE679" s="114"/>
      <c r="GF679" s="114"/>
      <c r="GG679" s="114"/>
      <c r="GH679" s="114"/>
      <c r="GI679" s="114"/>
      <c r="GJ679" s="114"/>
      <c r="GK679" s="114"/>
      <c r="GL679" s="114"/>
      <c r="GM679" s="114"/>
      <c r="GN679" s="114"/>
      <c r="GO679" s="114"/>
      <c r="GP679" s="114"/>
      <c r="GQ679" s="114"/>
      <c r="GR679" s="114"/>
      <c r="GS679" s="114"/>
      <c r="GT679" s="114"/>
      <c r="GU679" s="114"/>
      <c r="GV679" s="114"/>
      <c r="GW679" s="114"/>
      <c r="GX679" s="114"/>
      <c r="GY679" s="114"/>
      <c r="GZ679" s="114"/>
      <c r="HA679" s="114"/>
      <c r="HB679" s="114"/>
      <c r="HC679" s="114"/>
      <c r="HD679" s="114"/>
      <c r="HE679" s="114"/>
      <c r="HF679" s="114"/>
      <c r="HG679" s="114"/>
      <c r="HH679" s="114"/>
      <c r="HI679" s="114"/>
      <c r="HJ679" s="114"/>
      <c r="HK679" s="114"/>
      <c r="HL679" s="114"/>
      <c r="HM679" s="114"/>
      <c r="HN679" s="114"/>
      <c r="HO679" s="114"/>
      <c r="HP679" s="114"/>
      <c r="HQ679" s="114"/>
      <c r="HR679" s="114"/>
      <c r="HS679" s="114"/>
      <c r="HT679" s="114"/>
      <c r="HU679" s="114"/>
      <c r="HV679" s="114"/>
      <c r="HW679" s="114"/>
      <c r="HX679" s="114"/>
      <c r="HY679" s="114"/>
      <c r="HZ679" s="114"/>
      <c r="IA679" s="114"/>
      <c r="IB679" s="114"/>
      <c r="IC679" s="114"/>
      <c r="ID679" s="114"/>
      <c r="IE679" s="114"/>
      <c r="IF679" s="114"/>
      <c r="IG679" s="114"/>
      <c r="IH679" s="114"/>
      <c r="II679" s="114"/>
      <c r="IJ679" s="114"/>
      <c r="IK679" s="114"/>
      <c r="IL679" s="114"/>
      <c r="IM679" s="114"/>
      <c r="IN679" s="114"/>
      <c r="IO679" s="114"/>
      <c r="IP679" s="114"/>
      <c r="IQ679" s="114"/>
      <c r="IR679" s="114"/>
      <c r="IS679" s="114"/>
      <c r="IT679" s="114"/>
      <c r="IU679" s="114"/>
      <c r="IV679" s="114"/>
      <c r="IW679" s="114"/>
      <c r="IX679" s="114"/>
      <c r="IY679" s="114"/>
      <c r="IZ679" s="114"/>
      <c r="JA679" s="114"/>
      <c r="JB679" s="114"/>
      <c r="JC679" s="114"/>
      <c r="JD679" s="114"/>
      <c r="JE679" s="114"/>
      <c r="JF679" s="114"/>
      <c r="JG679" s="114"/>
      <c r="JH679" s="114"/>
      <c r="JI679" s="114"/>
      <c r="JJ679" s="114"/>
      <c r="JK679" s="114"/>
      <c r="JL679" s="114"/>
      <c r="JM679" s="114"/>
      <c r="JN679" s="114"/>
      <c r="JO679" s="114"/>
      <c r="JP679" s="114"/>
      <c r="JQ679" s="114"/>
      <c r="JR679" s="114"/>
      <c r="JS679" s="114"/>
      <c r="JT679" s="114"/>
      <c r="JU679" s="114"/>
      <c r="JV679" s="114"/>
      <c r="JW679" s="114"/>
      <c r="JX679" s="114"/>
      <c r="JY679" s="114"/>
      <c r="JZ679" s="114"/>
      <c r="KA679" s="114"/>
      <c r="KB679" s="114"/>
      <c r="KC679" s="114"/>
      <c r="KD679" s="114"/>
      <c r="KE679" s="114"/>
      <c r="KF679" s="114"/>
      <c r="KG679" s="114"/>
      <c r="KH679" s="114"/>
      <c r="KI679" s="114"/>
      <c r="KJ679" s="114"/>
      <c r="KK679" s="114"/>
      <c r="KL679" s="114"/>
      <c r="KM679" s="114"/>
      <c r="KN679" s="114"/>
      <c r="KO679" s="114"/>
      <c r="KP679" s="114"/>
      <c r="KQ679" s="114"/>
      <c r="KR679" s="114"/>
      <c r="KS679" s="114"/>
      <c r="KT679" s="114"/>
      <c r="KU679" s="114"/>
      <c r="KV679" s="114"/>
      <c r="KW679" s="114"/>
      <c r="KX679" s="114"/>
      <c r="KY679" s="114"/>
      <c r="KZ679" s="114"/>
      <c r="LA679" s="114"/>
      <c r="LB679" s="114"/>
      <c r="LC679" s="114"/>
    </row>
    <row r="680" spans="1:315" s="139" customFormat="1" ht="25" customHeight="1">
      <c r="A680" s="137"/>
      <c r="B680" s="170"/>
      <c r="C680" s="171"/>
      <c r="D680" s="172"/>
      <c r="E680" s="173"/>
      <c r="F680" s="173"/>
      <c r="G680" s="173"/>
      <c r="H680" s="174"/>
      <c r="I680" s="137"/>
      <c r="J680" s="175" t="str">
        <f t="shared" si="22"/>
        <v/>
      </c>
      <c r="K680" s="176"/>
      <c r="L680" s="177" t="str">
        <f t="shared" si="23"/>
        <v/>
      </c>
      <c r="M680" s="176"/>
      <c r="N680" s="177" t="str">
        <f t="shared" si="24"/>
        <v/>
      </c>
      <c r="O680" s="176"/>
      <c r="P680" s="177" t="str">
        <f t="shared" si="25"/>
        <v/>
      </c>
      <c r="Q680" s="178"/>
      <c r="R680" s="137"/>
      <c r="S680" s="175" t="str">
        <f t="shared" si="26"/>
        <v/>
      </c>
      <c r="T680" s="176"/>
      <c r="U680" s="177" t="str">
        <f t="shared" si="27"/>
        <v/>
      </c>
      <c r="V680" s="176"/>
      <c r="W680" s="177" t="str">
        <f t="shared" si="28"/>
        <v/>
      </c>
      <c r="X680" s="176"/>
      <c r="Y680" s="179" t="str">
        <f t="shared" si="29"/>
        <v/>
      </c>
      <c r="Z680" s="180"/>
      <c r="AA680" s="137"/>
      <c r="AB680" s="181"/>
      <c r="AC680" s="182" t="str">
        <f t="shared" si="20"/>
        <v/>
      </c>
      <c r="AD680" s="183" t="str">
        <f t="shared" si="21"/>
        <v/>
      </c>
      <c r="AE680" s="184"/>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c r="BG680" s="137"/>
      <c r="BH680" s="137"/>
      <c r="BI680" s="137"/>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CH680" s="114"/>
      <c r="CI680" s="114"/>
      <c r="CJ680" s="114"/>
      <c r="CK680" s="114"/>
      <c r="CL680" s="114"/>
      <c r="CM680" s="114"/>
      <c r="CN680" s="114"/>
      <c r="CO680" s="114"/>
      <c r="CP680" s="114"/>
      <c r="CQ680" s="114"/>
      <c r="CR680" s="114"/>
      <c r="CS680" s="114"/>
      <c r="CT680" s="114"/>
      <c r="CU680" s="114"/>
      <c r="CV680" s="114"/>
      <c r="CW680" s="114"/>
      <c r="CX680" s="114"/>
      <c r="CY680" s="114"/>
      <c r="CZ680" s="114"/>
      <c r="DA680" s="114"/>
      <c r="DB680" s="114"/>
      <c r="DC680" s="114"/>
      <c r="DD680" s="114"/>
      <c r="DE680" s="114"/>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U680" s="114"/>
      <c r="EV680" s="114"/>
      <c r="EW680" s="114"/>
      <c r="EX680" s="114"/>
      <c r="EY680" s="114"/>
      <c r="EZ680" s="114"/>
      <c r="FA680" s="114"/>
      <c r="FB680" s="114"/>
      <c r="FC680" s="114"/>
      <c r="FD680" s="114"/>
      <c r="FE680" s="114"/>
      <c r="FF680" s="114"/>
      <c r="FG680" s="114"/>
      <c r="FH680" s="114"/>
      <c r="FI680" s="114"/>
      <c r="FJ680" s="114"/>
      <c r="FK680" s="114"/>
      <c r="FL680" s="114"/>
      <c r="FM680" s="114"/>
      <c r="FN680" s="114"/>
      <c r="FO680" s="114"/>
      <c r="FP680" s="114"/>
      <c r="FQ680" s="114"/>
      <c r="FR680" s="114"/>
      <c r="FS680" s="114"/>
      <c r="FT680" s="114"/>
      <c r="FU680" s="114"/>
      <c r="FV680" s="114"/>
      <c r="FW680" s="114"/>
      <c r="FX680" s="114"/>
      <c r="FY680" s="114"/>
      <c r="FZ680" s="114"/>
      <c r="GA680" s="114"/>
      <c r="GB680" s="114"/>
      <c r="GC680" s="114"/>
      <c r="GD680" s="114"/>
      <c r="GE680" s="114"/>
      <c r="GF680" s="114"/>
      <c r="GG680" s="114"/>
      <c r="GH680" s="114"/>
      <c r="GI680" s="114"/>
      <c r="GJ680" s="114"/>
      <c r="GK680" s="114"/>
      <c r="GL680" s="114"/>
      <c r="GM680" s="114"/>
      <c r="GN680" s="114"/>
      <c r="GO680" s="114"/>
      <c r="GP680" s="114"/>
      <c r="GQ680" s="114"/>
      <c r="GR680" s="114"/>
      <c r="GS680" s="114"/>
      <c r="GT680" s="114"/>
      <c r="GU680" s="114"/>
      <c r="GV680" s="114"/>
      <c r="GW680" s="114"/>
      <c r="GX680" s="114"/>
      <c r="GY680" s="114"/>
      <c r="GZ680" s="114"/>
      <c r="HA680" s="114"/>
      <c r="HB680" s="114"/>
      <c r="HC680" s="114"/>
      <c r="HD680" s="114"/>
      <c r="HE680" s="114"/>
      <c r="HF680" s="114"/>
      <c r="HG680" s="114"/>
      <c r="HH680" s="114"/>
      <c r="HI680" s="114"/>
      <c r="HJ680" s="114"/>
      <c r="HK680" s="114"/>
      <c r="HL680" s="114"/>
      <c r="HM680" s="114"/>
      <c r="HN680" s="114"/>
      <c r="HO680" s="114"/>
      <c r="HP680" s="114"/>
      <c r="HQ680" s="114"/>
      <c r="HR680" s="114"/>
      <c r="HS680" s="114"/>
      <c r="HT680" s="114"/>
      <c r="HU680" s="114"/>
      <c r="HV680" s="114"/>
      <c r="HW680" s="114"/>
      <c r="HX680" s="114"/>
      <c r="HY680" s="114"/>
      <c r="HZ680" s="114"/>
      <c r="IA680" s="114"/>
      <c r="IB680" s="114"/>
      <c r="IC680" s="114"/>
      <c r="ID680" s="114"/>
      <c r="IE680" s="114"/>
      <c r="IF680" s="114"/>
      <c r="IG680" s="114"/>
      <c r="IH680" s="114"/>
      <c r="II680" s="114"/>
      <c r="IJ680" s="114"/>
      <c r="IK680" s="114"/>
      <c r="IL680" s="114"/>
      <c r="IM680" s="114"/>
      <c r="IN680" s="114"/>
      <c r="IO680" s="114"/>
      <c r="IP680" s="114"/>
      <c r="IQ680" s="114"/>
      <c r="IR680" s="114"/>
      <c r="IS680" s="114"/>
      <c r="IT680" s="114"/>
      <c r="IU680" s="114"/>
      <c r="IV680" s="114"/>
      <c r="IW680" s="114"/>
      <c r="IX680" s="114"/>
      <c r="IY680" s="114"/>
      <c r="IZ680" s="114"/>
      <c r="JA680" s="114"/>
      <c r="JB680" s="114"/>
      <c r="JC680" s="114"/>
      <c r="JD680" s="114"/>
      <c r="JE680" s="114"/>
      <c r="JF680" s="114"/>
      <c r="JG680" s="114"/>
      <c r="JH680" s="114"/>
      <c r="JI680" s="114"/>
      <c r="JJ680" s="114"/>
      <c r="JK680" s="114"/>
      <c r="JL680" s="114"/>
      <c r="JM680" s="114"/>
      <c r="JN680" s="114"/>
      <c r="JO680" s="114"/>
      <c r="JP680" s="114"/>
      <c r="JQ680" s="114"/>
      <c r="JR680" s="114"/>
      <c r="JS680" s="114"/>
      <c r="JT680" s="114"/>
      <c r="JU680" s="114"/>
      <c r="JV680" s="114"/>
      <c r="JW680" s="114"/>
      <c r="JX680" s="114"/>
      <c r="JY680" s="114"/>
      <c r="JZ680" s="114"/>
      <c r="KA680" s="114"/>
      <c r="KB680" s="114"/>
      <c r="KC680" s="114"/>
      <c r="KD680" s="114"/>
      <c r="KE680" s="114"/>
      <c r="KF680" s="114"/>
      <c r="KG680" s="114"/>
      <c r="KH680" s="114"/>
      <c r="KI680" s="114"/>
      <c r="KJ680" s="114"/>
      <c r="KK680" s="114"/>
      <c r="KL680" s="114"/>
      <c r="KM680" s="114"/>
      <c r="KN680" s="114"/>
      <c r="KO680" s="114"/>
      <c r="KP680" s="114"/>
      <c r="KQ680" s="114"/>
      <c r="KR680" s="114"/>
      <c r="KS680" s="114"/>
      <c r="KT680" s="114"/>
      <c r="KU680" s="114"/>
      <c r="KV680" s="114"/>
      <c r="KW680" s="114"/>
      <c r="KX680" s="114"/>
      <c r="KY680" s="114"/>
      <c r="KZ680" s="114"/>
      <c r="LA680" s="114"/>
      <c r="LB680" s="114"/>
      <c r="LC680" s="114"/>
    </row>
    <row r="681" spans="1:315" s="139" customFormat="1" ht="25" customHeight="1">
      <c r="A681" s="137"/>
      <c r="B681" s="170"/>
      <c r="C681" s="171"/>
      <c r="D681" s="172"/>
      <c r="E681" s="173"/>
      <c r="F681" s="173"/>
      <c r="G681" s="173"/>
      <c r="H681" s="174"/>
      <c r="I681" s="137"/>
      <c r="J681" s="175" t="str">
        <f t="shared" si="22"/>
        <v/>
      </c>
      <c r="K681" s="176"/>
      <c r="L681" s="177" t="str">
        <f t="shared" si="23"/>
        <v/>
      </c>
      <c r="M681" s="176"/>
      <c r="N681" s="177" t="str">
        <f t="shared" si="24"/>
        <v/>
      </c>
      <c r="O681" s="176"/>
      <c r="P681" s="177" t="str">
        <f t="shared" si="25"/>
        <v/>
      </c>
      <c r="Q681" s="178"/>
      <c r="R681" s="137"/>
      <c r="S681" s="175" t="str">
        <f t="shared" si="26"/>
        <v/>
      </c>
      <c r="T681" s="176"/>
      <c r="U681" s="177" t="str">
        <f t="shared" si="27"/>
        <v/>
      </c>
      <c r="V681" s="176"/>
      <c r="W681" s="177" t="str">
        <f t="shared" si="28"/>
        <v/>
      </c>
      <c r="X681" s="176"/>
      <c r="Y681" s="179" t="str">
        <f t="shared" si="29"/>
        <v/>
      </c>
      <c r="Z681" s="180"/>
      <c r="AA681" s="137"/>
      <c r="AB681" s="181"/>
      <c r="AC681" s="182" t="str">
        <f t="shared" si="20"/>
        <v/>
      </c>
      <c r="AD681" s="183" t="str">
        <f t="shared" si="21"/>
        <v/>
      </c>
      <c r="AE681" s="184"/>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c r="BG681" s="137"/>
      <c r="BH681" s="137"/>
      <c r="BI681" s="137"/>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CH681" s="114"/>
      <c r="CI681" s="114"/>
      <c r="CJ681" s="114"/>
      <c r="CK681" s="114"/>
      <c r="CL681" s="114"/>
      <c r="CM681" s="114"/>
      <c r="CN681" s="114"/>
      <c r="CO681" s="114"/>
      <c r="CP681" s="114"/>
      <c r="CQ681" s="114"/>
      <c r="CR681" s="114"/>
      <c r="CS681" s="114"/>
      <c r="CT681" s="114"/>
      <c r="CU681" s="114"/>
      <c r="CV681" s="11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14"/>
      <c r="EH681" s="114"/>
      <c r="EI681" s="114"/>
      <c r="EJ681" s="114"/>
      <c r="EK681" s="114"/>
      <c r="EL681" s="114"/>
      <c r="EM681" s="114"/>
      <c r="EN681" s="114"/>
      <c r="EO681" s="114"/>
      <c r="EP681" s="114"/>
      <c r="EQ681" s="114"/>
      <c r="ER681" s="114"/>
      <c r="ES681" s="114"/>
      <c r="ET681" s="114"/>
      <c r="EU681" s="114"/>
      <c r="EV681" s="114"/>
      <c r="EW681" s="114"/>
      <c r="EX681" s="114"/>
      <c r="EY681" s="114"/>
      <c r="EZ681" s="114"/>
      <c r="FA681" s="114"/>
      <c r="FB681" s="114"/>
      <c r="FC681" s="114"/>
      <c r="FD681" s="114"/>
      <c r="FE681" s="114"/>
      <c r="FF681" s="114"/>
      <c r="FG681" s="114"/>
      <c r="FH681" s="114"/>
      <c r="FI681" s="114"/>
      <c r="FJ681" s="114"/>
      <c r="FK681" s="114"/>
      <c r="FL681" s="114"/>
      <c r="FM681" s="114"/>
      <c r="FN681" s="114"/>
      <c r="FO681" s="114"/>
      <c r="FP681" s="114"/>
      <c r="FQ681" s="114"/>
      <c r="FR681" s="114"/>
      <c r="FS681" s="114"/>
      <c r="FT681" s="114"/>
      <c r="FU681" s="114"/>
      <c r="FV681" s="114"/>
      <c r="FW681" s="114"/>
      <c r="FX681" s="114"/>
      <c r="FY681" s="114"/>
      <c r="FZ681" s="114"/>
      <c r="GA681" s="114"/>
      <c r="GB681" s="114"/>
      <c r="GC681" s="114"/>
      <c r="GD681" s="114"/>
      <c r="GE681" s="114"/>
      <c r="GF681" s="114"/>
      <c r="GG681" s="114"/>
      <c r="GH681" s="114"/>
      <c r="GI681" s="114"/>
      <c r="GJ681" s="114"/>
      <c r="GK681" s="114"/>
      <c r="GL681" s="114"/>
      <c r="GM681" s="114"/>
      <c r="GN681" s="114"/>
      <c r="GO681" s="114"/>
      <c r="GP681" s="114"/>
      <c r="GQ681" s="114"/>
      <c r="GR681" s="114"/>
      <c r="GS681" s="114"/>
      <c r="GT681" s="114"/>
      <c r="GU681" s="114"/>
      <c r="GV681" s="114"/>
      <c r="GW681" s="114"/>
      <c r="GX681" s="114"/>
      <c r="GY681" s="114"/>
      <c r="GZ681" s="114"/>
      <c r="HA681" s="114"/>
      <c r="HB681" s="114"/>
      <c r="HC681" s="114"/>
      <c r="HD681" s="114"/>
      <c r="HE681" s="114"/>
      <c r="HF681" s="114"/>
      <c r="HG681" s="114"/>
      <c r="HH681" s="114"/>
      <c r="HI681" s="114"/>
      <c r="HJ681" s="114"/>
      <c r="HK681" s="114"/>
      <c r="HL681" s="114"/>
      <c r="HM681" s="114"/>
      <c r="HN681" s="114"/>
      <c r="HO681" s="114"/>
      <c r="HP681" s="114"/>
      <c r="HQ681" s="114"/>
      <c r="HR681" s="114"/>
      <c r="HS681" s="114"/>
      <c r="HT681" s="114"/>
      <c r="HU681" s="114"/>
      <c r="HV681" s="114"/>
      <c r="HW681" s="114"/>
      <c r="HX681" s="114"/>
      <c r="HY681" s="114"/>
      <c r="HZ681" s="114"/>
      <c r="IA681" s="114"/>
      <c r="IB681" s="114"/>
      <c r="IC681" s="114"/>
      <c r="ID681" s="114"/>
      <c r="IE681" s="114"/>
      <c r="IF681" s="114"/>
      <c r="IG681" s="114"/>
      <c r="IH681" s="114"/>
      <c r="II681" s="114"/>
      <c r="IJ681" s="114"/>
      <c r="IK681" s="114"/>
      <c r="IL681" s="114"/>
      <c r="IM681" s="114"/>
      <c r="IN681" s="114"/>
      <c r="IO681" s="114"/>
      <c r="IP681" s="114"/>
      <c r="IQ681" s="114"/>
      <c r="IR681" s="114"/>
      <c r="IS681" s="114"/>
      <c r="IT681" s="114"/>
      <c r="IU681" s="114"/>
      <c r="IV681" s="114"/>
      <c r="IW681" s="114"/>
      <c r="IX681" s="114"/>
      <c r="IY681" s="114"/>
      <c r="IZ681" s="114"/>
      <c r="JA681" s="114"/>
      <c r="JB681" s="114"/>
      <c r="JC681" s="114"/>
      <c r="JD681" s="114"/>
      <c r="JE681" s="114"/>
      <c r="JF681" s="114"/>
      <c r="JG681" s="114"/>
      <c r="JH681" s="114"/>
      <c r="JI681" s="114"/>
      <c r="JJ681" s="114"/>
      <c r="JK681" s="114"/>
      <c r="JL681" s="114"/>
      <c r="JM681" s="114"/>
      <c r="JN681" s="114"/>
      <c r="JO681" s="114"/>
      <c r="JP681" s="114"/>
      <c r="JQ681" s="114"/>
      <c r="JR681" s="114"/>
      <c r="JS681" s="114"/>
      <c r="JT681" s="114"/>
      <c r="JU681" s="114"/>
      <c r="JV681" s="114"/>
      <c r="JW681" s="114"/>
      <c r="JX681" s="114"/>
      <c r="JY681" s="114"/>
      <c r="JZ681" s="114"/>
      <c r="KA681" s="114"/>
      <c r="KB681" s="114"/>
      <c r="KC681" s="114"/>
      <c r="KD681" s="114"/>
      <c r="KE681" s="114"/>
      <c r="KF681" s="114"/>
      <c r="KG681" s="114"/>
      <c r="KH681" s="114"/>
      <c r="KI681" s="114"/>
      <c r="KJ681" s="114"/>
      <c r="KK681" s="114"/>
      <c r="KL681" s="114"/>
      <c r="KM681" s="114"/>
      <c r="KN681" s="114"/>
      <c r="KO681" s="114"/>
      <c r="KP681" s="114"/>
      <c r="KQ681" s="114"/>
      <c r="KR681" s="114"/>
      <c r="KS681" s="114"/>
      <c r="KT681" s="114"/>
      <c r="KU681" s="114"/>
      <c r="KV681" s="114"/>
      <c r="KW681" s="114"/>
      <c r="KX681" s="114"/>
      <c r="KY681" s="114"/>
      <c r="KZ681" s="114"/>
      <c r="LA681" s="114"/>
      <c r="LB681" s="114"/>
      <c r="LC681" s="114"/>
    </row>
    <row r="682" spans="1:315" s="139" customFormat="1" ht="25" customHeight="1">
      <c r="A682" s="137"/>
      <c r="B682" s="170"/>
      <c r="C682" s="171"/>
      <c r="D682" s="172"/>
      <c r="E682" s="173"/>
      <c r="F682" s="173"/>
      <c r="G682" s="173"/>
      <c r="H682" s="174"/>
      <c r="I682" s="137"/>
      <c r="J682" s="175" t="str">
        <f t="shared" si="22"/>
        <v/>
      </c>
      <c r="K682" s="176"/>
      <c r="L682" s="177" t="str">
        <f t="shared" si="23"/>
        <v/>
      </c>
      <c r="M682" s="176"/>
      <c r="N682" s="177" t="str">
        <f t="shared" si="24"/>
        <v/>
      </c>
      <c r="O682" s="176"/>
      <c r="P682" s="177" t="str">
        <f t="shared" si="25"/>
        <v/>
      </c>
      <c r="Q682" s="178"/>
      <c r="R682" s="137"/>
      <c r="S682" s="175" t="str">
        <f t="shared" si="26"/>
        <v/>
      </c>
      <c r="T682" s="176"/>
      <c r="U682" s="177" t="str">
        <f t="shared" si="27"/>
        <v/>
      </c>
      <c r="V682" s="176"/>
      <c r="W682" s="177" t="str">
        <f t="shared" si="28"/>
        <v/>
      </c>
      <c r="X682" s="176"/>
      <c r="Y682" s="179" t="str">
        <f t="shared" si="29"/>
        <v/>
      </c>
      <c r="Z682" s="180"/>
      <c r="AA682" s="137"/>
      <c r="AB682" s="181"/>
      <c r="AC682" s="182" t="str">
        <f t="shared" si="20"/>
        <v/>
      </c>
      <c r="AD682" s="183" t="str">
        <f t="shared" si="21"/>
        <v/>
      </c>
      <c r="AE682" s="184"/>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c r="BG682" s="137"/>
      <c r="BH682" s="137"/>
      <c r="BI682" s="137"/>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CH682" s="114"/>
      <c r="CI682" s="114"/>
      <c r="CJ682" s="114"/>
      <c r="CK682" s="114"/>
      <c r="CL682" s="114"/>
      <c r="CM682" s="114"/>
      <c r="CN682" s="114"/>
      <c r="CO682" s="114"/>
      <c r="CP682" s="114"/>
      <c r="CQ682" s="114"/>
      <c r="CR682" s="114"/>
      <c r="CS682" s="114"/>
      <c r="CT682" s="114"/>
      <c r="CU682" s="114"/>
      <c r="CV682" s="114"/>
      <c r="CW682" s="114"/>
      <c r="CX682" s="114"/>
      <c r="CY682" s="114"/>
      <c r="CZ682" s="114"/>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14"/>
      <c r="EH682" s="114"/>
      <c r="EI682" s="114"/>
      <c r="EJ682" s="114"/>
      <c r="EK682" s="114"/>
      <c r="EL682" s="114"/>
      <c r="EM682" s="114"/>
      <c r="EN682" s="114"/>
      <c r="EO682" s="114"/>
      <c r="EP682" s="114"/>
      <c r="EQ682" s="114"/>
      <c r="ER682" s="114"/>
      <c r="ES682" s="114"/>
      <c r="ET682" s="114"/>
      <c r="EU682" s="114"/>
      <c r="EV682" s="114"/>
      <c r="EW682" s="114"/>
      <c r="EX682" s="114"/>
      <c r="EY682" s="114"/>
      <c r="EZ682" s="114"/>
      <c r="FA682" s="114"/>
      <c r="FB682" s="114"/>
      <c r="FC682" s="114"/>
      <c r="FD682" s="114"/>
      <c r="FE682" s="114"/>
      <c r="FF682" s="114"/>
      <c r="FG682" s="114"/>
      <c r="FH682" s="114"/>
      <c r="FI682" s="114"/>
      <c r="FJ682" s="114"/>
      <c r="FK682" s="114"/>
      <c r="FL682" s="114"/>
      <c r="FM682" s="114"/>
      <c r="FN682" s="114"/>
      <c r="FO682" s="114"/>
      <c r="FP682" s="114"/>
      <c r="FQ682" s="114"/>
      <c r="FR682" s="114"/>
      <c r="FS682" s="114"/>
      <c r="FT682" s="114"/>
      <c r="FU682" s="114"/>
      <c r="FV682" s="114"/>
      <c r="FW682" s="114"/>
      <c r="FX682" s="114"/>
      <c r="FY682" s="114"/>
      <c r="FZ682" s="114"/>
      <c r="GA682" s="114"/>
      <c r="GB682" s="114"/>
      <c r="GC682" s="114"/>
      <c r="GD682" s="114"/>
      <c r="GE682" s="114"/>
      <c r="GF682" s="114"/>
      <c r="GG682" s="114"/>
      <c r="GH682" s="114"/>
      <c r="GI682" s="114"/>
      <c r="GJ682" s="114"/>
      <c r="GK682" s="114"/>
      <c r="GL682" s="114"/>
      <c r="GM682" s="114"/>
      <c r="GN682" s="114"/>
      <c r="GO682" s="114"/>
      <c r="GP682" s="114"/>
      <c r="GQ682" s="114"/>
      <c r="GR682" s="114"/>
      <c r="GS682" s="114"/>
      <c r="GT682" s="114"/>
      <c r="GU682" s="114"/>
      <c r="GV682" s="114"/>
      <c r="GW682" s="114"/>
      <c r="GX682" s="114"/>
      <c r="GY682" s="114"/>
      <c r="GZ682" s="114"/>
      <c r="HA682" s="114"/>
      <c r="HB682" s="114"/>
      <c r="HC682" s="114"/>
      <c r="HD682" s="114"/>
      <c r="HE682" s="114"/>
      <c r="HF682" s="114"/>
      <c r="HG682" s="114"/>
      <c r="HH682" s="114"/>
      <c r="HI682" s="114"/>
      <c r="HJ682" s="114"/>
      <c r="HK682" s="114"/>
      <c r="HL682" s="114"/>
      <c r="HM682" s="114"/>
      <c r="HN682" s="114"/>
      <c r="HO682" s="114"/>
      <c r="HP682" s="114"/>
      <c r="HQ682" s="114"/>
      <c r="HR682" s="114"/>
      <c r="HS682" s="114"/>
      <c r="HT682" s="114"/>
      <c r="HU682" s="114"/>
      <c r="HV682" s="114"/>
      <c r="HW682" s="114"/>
      <c r="HX682" s="114"/>
      <c r="HY682" s="114"/>
      <c r="HZ682" s="114"/>
      <c r="IA682" s="114"/>
      <c r="IB682" s="114"/>
      <c r="IC682" s="114"/>
      <c r="ID682" s="114"/>
      <c r="IE682" s="114"/>
      <c r="IF682" s="114"/>
      <c r="IG682" s="114"/>
      <c r="IH682" s="114"/>
      <c r="II682" s="114"/>
      <c r="IJ682" s="114"/>
      <c r="IK682" s="114"/>
      <c r="IL682" s="114"/>
      <c r="IM682" s="114"/>
      <c r="IN682" s="114"/>
      <c r="IO682" s="114"/>
      <c r="IP682" s="114"/>
      <c r="IQ682" s="114"/>
      <c r="IR682" s="114"/>
      <c r="IS682" s="114"/>
      <c r="IT682" s="114"/>
      <c r="IU682" s="114"/>
      <c r="IV682" s="114"/>
      <c r="IW682" s="114"/>
      <c r="IX682" s="114"/>
      <c r="IY682" s="114"/>
      <c r="IZ682" s="114"/>
      <c r="JA682" s="114"/>
      <c r="JB682" s="114"/>
      <c r="JC682" s="114"/>
      <c r="JD682" s="114"/>
      <c r="JE682" s="114"/>
      <c r="JF682" s="114"/>
      <c r="JG682" s="114"/>
      <c r="JH682" s="114"/>
      <c r="JI682" s="114"/>
      <c r="JJ682" s="114"/>
      <c r="JK682" s="114"/>
      <c r="JL682" s="114"/>
      <c r="JM682" s="114"/>
      <c r="JN682" s="114"/>
      <c r="JO682" s="114"/>
      <c r="JP682" s="114"/>
      <c r="JQ682" s="114"/>
      <c r="JR682" s="114"/>
      <c r="JS682" s="114"/>
      <c r="JT682" s="114"/>
      <c r="JU682" s="114"/>
      <c r="JV682" s="114"/>
      <c r="JW682" s="114"/>
      <c r="JX682" s="114"/>
      <c r="JY682" s="114"/>
      <c r="JZ682" s="114"/>
      <c r="KA682" s="114"/>
      <c r="KB682" s="114"/>
      <c r="KC682" s="114"/>
      <c r="KD682" s="114"/>
      <c r="KE682" s="114"/>
      <c r="KF682" s="114"/>
      <c r="KG682" s="114"/>
      <c r="KH682" s="114"/>
      <c r="KI682" s="114"/>
      <c r="KJ682" s="114"/>
      <c r="KK682" s="114"/>
      <c r="KL682" s="114"/>
      <c r="KM682" s="114"/>
      <c r="KN682" s="114"/>
      <c r="KO682" s="114"/>
      <c r="KP682" s="114"/>
      <c r="KQ682" s="114"/>
      <c r="KR682" s="114"/>
      <c r="KS682" s="114"/>
      <c r="KT682" s="114"/>
      <c r="KU682" s="114"/>
      <c r="KV682" s="114"/>
      <c r="KW682" s="114"/>
      <c r="KX682" s="114"/>
      <c r="KY682" s="114"/>
      <c r="KZ682" s="114"/>
      <c r="LA682" s="114"/>
      <c r="LB682" s="114"/>
      <c r="LC682" s="114"/>
    </row>
    <row r="683" spans="1:315" s="139" customFormat="1" ht="25" customHeight="1">
      <c r="A683" s="137"/>
      <c r="B683" s="170"/>
      <c r="C683" s="171"/>
      <c r="D683" s="172"/>
      <c r="E683" s="173"/>
      <c r="F683" s="173"/>
      <c r="G683" s="173"/>
      <c r="H683" s="174"/>
      <c r="I683" s="137"/>
      <c r="J683" s="175" t="str">
        <f t="shared" si="22"/>
        <v/>
      </c>
      <c r="K683" s="176"/>
      <c r="L683" s="177" t="str">
        <f t="shared" si="23"/>
        <v/>
      </c>
      <c r="M683" s="176"/>
      <c r="N683" s="177" t="str">
        <f t="shared" si="24"/>
        <v/>
      </c>
      <c r="O683" s="176"/>
      <c r="P683" s="177" t="str">
        <f t="shared" si="25"/>
        <v/>
      </c>
      <c r="Q683" s="178"/>
      <c r="R683" s="137"/>
      <c r="S683" s="175" t="str">
        <f t="shared" si="26"/>
        <v/>
      </c>
      <c r="T683" s="176"/>
      <c r="U683" s="177" t="str">
        <f t="shared" si="27"/>
        <v/>
      </c>
      <c r="V683" s="176"/>
      <c r="W683" s="177" t="str">
        <f t="shared" si="28"/>
        <v/>
      </c>
      <c r="X683" s="176"/>
      <c r="Y683" s="179" t="str">
        <f t="shared" si="29"/>
        <v/>
      </c>
      <c r="Z683" s="180"/>
      <c r="AA683" s="137"/>
      <c r="AB683" s="181"/>
      <c r="AC683" s="182" t="str">
        <f t="shared" si="20"/>
        <v/>
      </c>
      <c r="AD683" s="183" t="str">
        <f t="shared" si="21"/>
        <v/>
      </c>
      <c r="AE683" s="184"/>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7"/>
      <c r="BE683" s="137"/>
      <c r="BF683" s="137"/>
      <c r="BG683" s="137"/>
      <c r="BH683" s="137"/>
      <c r="BI683" s="137"/>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CH683" s="114"/>
      <c r="CI683" s="114"/>
      <c r="CJ683" s="114"/>
      <c r="CK683" s="114"/>
      <c r="CL683" s="114"/>
      <c r="CM683" s="114"/>
      <c r="CN683" s="114"/>
      <c r="CO683" s="114"/>
      <c r="CP683" s="114"/>
      <c r="CQ683" s="114"/>
      <c r="CR683" s="114"/>
      <c r="CS683" s="114"/>
      <c r="CT683" s="114"/>
      <c r="CU683" s="114"/>
      <c r="CV683" s="114"/>
      <c r="CW683" s="114"/>
      <c r="CX683" s="114"/>
      <c r="CY683" s="114"/>
      <c r="CZ683" s="114"/>
      <c r="DA683" s="114"/>
      <c r="DB683" s="114"/>
      <c r="DC683" s="114"/>
      <c r="DD683" s="114"/>
      <c r="DE683" s="114"/>
      <c r="DF683" s="114"/>
      <c r="DG683" s="114"/>
      <c r="DH683" s="114"/>
      <c r="DI683" s="114"/>
      <c r="DJ683" s="114"/>
      <c r="DK683" s="114"/>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14"/>
      <c r="EH683" s="114"/>
      <c r="EI683" s="114"/>
      <c r="EJ683" s="114"/>
      <c r="EK683" s="114"/>
      <c r="EL683" s="114"/>
      <c r="EM683" s="114"/>
      <c r="EN683" s="114"/>
      <c r="EO683" s="114"/>
      <c r="EP683" s="114"/>
      <c r="EQ683" s="114"/>
      <c r="ER683" s="114"/>
      <c r="ES683" s="114"/>
      <c r="ET683" s="114"/>
      <c r="EU683" s="114"/>
      <c r="EV683" s="114"/>
      <c r="EW683" s="114"/>
      <c r="EX683" s="114"/>
      <c r="EY683" s="114"/>
      <c r="EZ683" s="114"/>
      <c r="FA683" s="114"/>
      <c r="FB683" s="114"/>
      <c r="FC683" s="114"/>
      <c r="FD683" s="114"/>
      <c r="FE683" s="114"/>
      <c r="FF683" s="114"/>
      <c r="FG683" s="114"/>
      <c r="FH683" s="114"/>
      <c r="FI683" s="114"/>
      <c r="FJ683" s="114"/>
      <c r="FK683" s="114"/>
      <c r="FL683" s="114"/>
      <c r="FM683" s="114"/>
      <c r="FN683" s="114"/>
      <c r="FO683" s="114"/>
      <c r="FP683" s="114"/>
      <c r="FQ683" s="114"/>
      <c r="FR683" s="114"/>
      <c r="FS683" s="114"/>
      <c r="FT683" s="114"/>
      <c r="FU683" s="114"/>
      <c r="FV683" s="114"/>
      <c r="FW683" s="114"/>
      <c r="FX683" s="114"/>
      <c r="FY683" s="114"/>
      <c r="FZ683" s="114"/>
      <c r="GA683" s="114"/>
      <c r="GB683" s="114"/>
      <c r="GC683" s="114"/>
      <c r="GD683" s="114"/>
      <c r="GE683" s="114"/>
      <c r="GF683" s="114"/>
      <c r="GG683" s="114"/>
      <c r="GH683" s="114"/>
      <c r="GI683" s="114"/>
      <c r="GJ683" s="114"/>
      <c r="GK683" s="114"/>
      <c r="GL683" s="114"/>
      <c r="GM683" s="114"/>
      <c r="GN683" s="114"/>
      <c r="GO683" s="114"/>
      <c r="GP683" s="114"/>
      <c r="GQ683" s="114"/>
      <c r="GR683" s="114"/>
      <c r="GS683" s="114"/>
      <c r="GT683" s="114"/>
      <c r="GU683" s="114"/>
      <c r="GV683" s="114"/>
      <c r="GW683" s="114"/>
      <c r="GX683" s="114"/>
      <c r="GY683" s="114"/>
      <c r="GZ683" s="114"/>
      <c r="HA683" s="114"/>
      <c r="HB683" s="114"/>
      <c r="HC683" s="114"/>
      <c r="HD683" s="114"/>
      <c r="HE683" s="114"/>
      <c r="HF683" s="114"/>
      <c r="HG683" s="114"/>
      <c r="HH683" s="114"/>
      <c r="HI683" s="114"/>
      <c r="HJ683" s="114"/>
      <c r="HK683" s="114"/>
      <c r="HL683" s="114"/>
      <c r="HM683" s="114"/>
      <c r="HN683" s="114"/>
      <c r="HO683" s="114"/>
      <c r="HP683" s="114"/>
      <c r="HQ683" s="114"/>
      <c r="HR683" s="114"/>
      <c r="HS683" s="114"/>
      <c r="HT683" s="114"/>
      <c r="HU683" s="114"/>
      <c r="HV683" s="114"/>
      <c r="HW683" s="114"/>
      <c r="HX683" s="114"/>
      <c r="HY683" s="114"/>
      <c r="HZ683" s="114"/>
      <c r="IA683" s="114"/>
      <c r="IB683" s="114"/>
      <c r="IC683" s="114"/>
      <c r="ID683" s="114"/>
      <c r="IE683" s="114"/>
      <c r="IF683" s="114"/>
      <c r="IG683" s="114"/>
      <c r="IH683" s="114"/>
      <c r="II683" s="114"/>
      <c r="IJ683" s="114"/>
      <c r="IK683" s="114"/>
      <c r="IL683" s="114"/>
      <c r="IM683" s="114"/>
      <c r="IN683" s="114"/>
      <c r="IO683" s="114"/>
      <c r="IP683" s="114"/>
      <c r="IQ683" s="114"/>
      <c r="IR683" s="114"/>
      <c r="IS683" s="114"/>
      <c r="IT683" s="114"/>
      <c r="IU683" s="114"/>
      <c r="IV683" s="114"/>
      <c r="IW683" s="114"/>
      <c r="IX683" s="114"/>
      <c r="IY683" s="114"/>
      <c r="IZ683" s="114"/>
      <c r="JA683" s="114"/>
      <c r="JB683" s="114"/>
      <c r="JC683" s="114"/>
      <c r="JD683" s="114"/>
      <c r="JE683" s="114"/>
      <c r="JF683" s="114"/>
      <c r="JG683" s="114"/>
      <c r="JH683" s="114"/>
      <c r="JI683" s="114"/>
      <c r="JJ683" s="114"/>
      <c r="JK683" s="114"/>
      <c r="JL683" s="114"/>
      <c r="JM683" s="114"/>
      <c r="JN683" s="114"/>
      <c r="JO683" s="114"/>
      <c r="JP683" s="114"/>
      <c r="JQ683" s="114"/>
      <c r="JR683" s="114"/>
      <c r="JS683" s="114"/>
      <c r="JT683" s="114"/>
      <c r="JU683" s="114"/>
      <c r="JV683" s="114"/>
      <c r="JW683" s="114"/>
      <c r="JX683" s="114"/>
      <c r="JY683" s="114"/>
      <c r="JZ683" s="114"/>
      <c r="KA683" s="114"/>
      <c r="KB683" s="114"/>
      <c r="KC683" s="114"/>
      <c r="KD683" s="114"/>
      <c r="KE683" s="114"/>
      <c r="KF683" s="114"/>
      <c r="KG683" s="114"/>
      <c r="KH683" s="114"/>
      <c r="KI683" s="114"/>
      <c r="KJ683" s="114"/>
      <c r="KK683" s="114"/>
      <c r="KL683" s="114"/>
      <c r="KM683" s="114"/>
      <c r="KN683" s="114"/>
      <c r="KO683" s="114"/>
      <c r="KP683" s="114"/>
      <c r="KQ683" s="114"/>
      <c r="KR683" s="114"/>
      <c r="KS683" s="114"/>
      <c r="KT683" s="114"/>
      <c r="KU683" s="114"/>
      <c r="KV683" s="114"/>
      <c r="KW683" s="114"/>
      <c r="KX683" s="114"/>
      <c r="KY683" s="114"/>
      <c r="KZ683" s="114"/>
      <c r="LA683" s="114"/>
      <c r="LB683" s="114"/>
      <c r="LC683" s="114"/>
    </row>
    <row r="684" spans="1:315" s="139" customFormat="1" ht="25" customHeight="1">
      <c r="A684" s="137"/>
      <c r="B684" s="170"/>
      <c r="C684" s="171"/>
      <c r="D684" s="172"/>
      <c r="E684" s="173"/>
      <c r="F684" s="173"/>
      <c r="G684" s="173"/>
      <c r="H684" s="174"/>
      <c r="I684" s="137"/>
      <c r="J684" s="175" t="str">
        <f t="shared" si="22"/>
        <v/>
      </c>
      <c r="K684" s="176"/>
      <c r="L684" s="177" t="str">
        <f t="shared" si="23"/>
        <v/>
      </c>
      <c r="M684" s="176"/>
      <c r="N684" s="177" t="str">
        <f t="shared" si="24"/>
        <v/>
      </c>
      <c r="O684" s="176"/>
      <c r="P684" s="177" t="str">
        <f t="shared" si="25"/>
        <v/>
      </c>
      <c r="Q684" s="178"/>
      <c r="R684" s="137"/>
      <c r="S684" s="175" t="str">
        <f t="shared" si="26"/>
        <v/>
      </c>
      <c r="T684" s="176"/>
      <c r="U684" s="177" t="str">
        <f t="shared" si="27"/>
        <v/>
      </c>
      <c r="V684" s="176"/>
      <c r="W684" s="177" t="str">
        <f t="shared" si="28"/>
        <v/>
      </c>
      <c r="X684" s="176"/>
      <c r="Y684" s="179" t="str">
        <f t="shared" si="29"/>
        <v/>
      </c>
      <c r="Z684" s="180"/>
      <c r="AA684" s="137"/>
      <c r="AB684" s="181"/>
      <c r="AC684" s="182" t="str">
        <f t="shared" si="20"/>
        <v/>
      </c>
      <c r="AD684" s="183" t="str">
        <f t="shared" si="21"/>
        <v/>
      </c>
      <c r="AE684" s="184"/>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7"/>
      <c r="BE684" s="137"/>
      <c r="BF684" s="137"/>
      <c r="BG684" s="137"/>
      <c r="BH684" s="137"/>
      <c r="BI684" s="137"/>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CH684" s="114"/>
      <c r="CI684" s="114"/>
      <c r="CJ684" s="114"/>
      <c r="CK684" s="114"/>
      <c r="CL684" s="114"/>
      <c r="CM684" s="114"/>
      <c r="CN684" s="114"/>
      <c r="CO684" s="114"/>
      <c r="CP684" s="114"/>
      <c r="CQ684" s="114"/>
      <c r="CR684" s="114"/>
      <c r="CS684" s="114"/>
      <c r="CT684" s="114"/>
      <c r="CU684" s="114"/>
      <c r="CV684" s="114"/>
      <c r="CW684" s="114"/>
      <c r="CX684" s="114"/>
      <c r="CY684" s="114"/>
      <c r="CZ684" s="114"/>
      <c r="DA684" s="114"/>
      <c r="DB684" s="114"/>
      <c r="DC684" s="114"/>
      <c r="DD684" s="114"/>
      <c r="DE684" s="114"/>
      <c r="DF684" s="114"/>
      <c r="DG684" s="114"/>
      <c r="DH684" s="114"/>
      <c r="DI684" s="114"/>
      <c r="DJ684" s="114"/>
      <c r="DK684" s="114"/>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14"/>
      <c r="EH684" s="114"/>
      <c r="EI684" s="114"/>
      <c r="EJ684" s="114"/>
      <c r="EK684" s="114"/>
      <c r="EL684" s="114"/>
      <c r="EM684" s="114"/>
      <c r="EN684" s="114"/>
      <c r="EO684" s="114"/>
      <c r="EP684" s="114"/>
      <c r="EQ684" s="114"/>
      <c r="ER684" s="114"/>
      <c r="ES684" s="114"/>
      <c r="ET684" s="114"/>
      <c r="EU684" s="114"/>
      <c r="EV684" s="114"/>
      <c r="EW684" s="114"/>
      <c r="EX684" s="114"/>
      <c r="EY684" s="114"/>
      <c r="EZ684" s="114"/>
      <c r="FA684" s="114"/>
      <c r="FB684" s="114"/>
      <c r="FC684" s="114"/>
      <c r="FD684" s="114"/>
      <c r="FE684" s="114"/>
      <c r="FF684" s="114"/>
      <c r="FG684" s="114"/>
      <c r="FH684" s="114"/>
      <c r="FI684" s="114"/>
      <c r="FJ684" s="114"/>
      <c r="FK684" s="114"/>
      <c r="FL684" s="114"/>
      <c r="FM684" s="114"/>
      <c r="FN684" s="114"/>
      <c r="FO684" s="114"/>
      <c r="FP684" s="114"/>
      <c r="FQ684" s="114"/>
      <c r="FR684" s="114"/>
      <c r="FS684" s="114"/>
      <c r="FT684" s="114"/>
      <c r="FU684" s="114"/>
      <c r="FV684" s="114"/>
      <c r="FW684" s="114"/>
      <c r="FX684" s="114"/>
      <c r="FY684" s="114"/>
      <c r="FZ684" s="114"/>
      <c r="GA684" s="114"/>
      <c r="GB684" s="114"/>
      <c r="GC684" s="114"/>
      <c r="GD684" s="114"/>
      <c r="GE684" s="114"/>
      <c r="GF684" s="114"/>
      <c r="GG684" s="114"/>
      <c r="GH684" s="114"/>
      <c r="GI684" s="114"/>
      <c r="GJ684" s="114"/>
      <c r="GK684" s="114"/>
      <c r="GL684" s="114"/>
      <c r="GM684" s="114"/>
      <c r="GN684" s="114"/>
      <c r="GO684" s="114"/>
      <c r="GP684" s="114"/>
      <c r="GQ684" s="114"/>
      <c r="GR684" s="114"/>
      <c r="GS684" s="114"/>
      <c r="GT684" s="114"/>
      <c r="GU684" s="114"/>
      <c r="GV684" s="114"/>
      <c r="GW684" s="114"/>
      <c r="GX684" s="114"/>
      <c r="GY684" s="114"/>
      <c r="GZ684" s="114"/>
      <c r="HA684" s="114"/>
      <c r="HB684" s="114"/>
      <c r="HC684" s="114"/>
      <c r="HD684" s="114"/>
      <c r="HE684" s="114"/>
      <c r="HF684" s="114"/>
      <c r="HG684" s="114"/>
      <c r="HH684" s="114"/>
      <c r="HI684" s="114"/>
      <c r="HJ684" s="114"/>
      <c r="HK684" s="114"/>
      <c r="HL684" s="114"/>
      <c r="HM684" s="114"/>
      <c r="HN684" s="114"/>
      <c r="HO684" s="114"/>
      <c r="HP684" s="114"/>
      <c r="HQ684" s="114"/>
      <c r="HR684" s="114"/>
      <c r="HS684" s="114"/>
      <c r="HT684" s="114"/>
      <c r="HU684" s="114"/>
      <c r="HV684" s="114"/>
      <c r="HW684" s="114"/>
      <c r="HX684" s="114"/>
      <c r="HY684" s="114"/>
      <c r="HZ684" s="114"/>
      <c r="IA684" s="114"/>
      <c r="IB684" s="114"/>
      <c r="IC684" s="114"/>
      <c r="ID684" s="114"/>
      <c r="IE684" s="114"/>
      <c r="IF684" s="114"/>
      <c r="IG684" s="114"/>
      <c r="IH684" s="114"/>
      <c r="II684" s="114"/>
      <c r="IJ684" s="114"/>
      <c r="IK684" s="114"/>
      <c r="IL684" s="114"/>
      <c r="IM684" s="114"/>
      <c r="IN684" s="114"/>
      <c r="IO684" s="114"/>
      <c r="IP684" s="114"/>
      <c r="IQ684" s="114"/>
      <c r="IR684" s="114"/>
      <c r="IS684" s="114"/>
      <c r="IT684" s="114"/>
      <c r="IU684" s="114"/>
      <c r="IV684" s="114"/>
      <c r="IW684" s="114"/>
      <c r="IX684" s="114"/>
      <c r="IY684" s="114"/>
      <c r="IZ684" s="114"/>
      <c r="JA684" s="114"/>
      <c r="JB684" s="114"/>
      <c r="JC684" s="114"/>
      <c r="JD684" s="114"/>
      <c r="JE684" s="114"/>
      <c r="JF684" s="114"/>
      <c r="JG684" s="114"/>
      <c r="JH684" s="114"/>
      <c r="JI684" s="114"/>
      <c r="JJ684" s="114"/>
      <c r="JK684" s="114"/>
      <c r="JL684" s="114"/>
      <c r="JM684" s="114"/>
      <c r="JN684" s="114"/>
      <c r="JO684" s="114"/>
      <c r="JP684" s="114"/>
      <c r="JQ684" s="114"/>
      <c r="JR684" s="114"/>
      <c r="JS684" s="114"/>
      <c r="JT684" s="114"/>
      <c r="JU684" s="114"/>
      <c r="JV684" s="114"/>
      <c r="JW684" s="114"/>
      <c r="JX684" s="114"/>
      <c r="JY684" s="114"/>
      <c r="JZ684" s="114"/>
      <c r="KA684" s="114"/>
      <c r="KB684" s="114"/>
      <c r="KC684" s="114"/>
      <c r="KD684" s="114"/>
      <c r="KE684" s="114"/>
      <c r="KF684" s="114"/>
      <c r="KG684" s="114"/>
      <c r="KH684" s="114"/>
      <c r="KI684" s="114"/>
      <c r="KJ684" s="114"/>
      <c r="KK684" s="114"/>
      <c r="KL684" s="114"/>
      <c r="KM684" s="114"/>
      <c r="KN684" s="114"/>
      <c r="KO684" s="114"/>
      <c r="KP684" s="114"/>
      <c r="KQ684" s="114"/>
      <c r="KR684" s="114"/>
      <c r="KS684" s="114"/>
      <c r="KT684" s="114"/>
      <c r="KU684" s="114"/>
      <c r="KV684" s="114"/>
      <c r="KW684" s="114"/>
      <c r="KX684" s="114"/>
      <c r="KY684" s="114"/>
      <c r="KZ684" s="114"/>
      <c r="LA684" s="114"/>
      <c r="LB684" s="114"/>
      <c r="LC684" s="114"/>
    </row>
    <row r="685" spans="1:315" s="139" customFormat="1" ht="25" customHeight="1">
      <c r="A685" s="137"/>
      <c r="B685" s="170"/>
      <c r="C685" s="171"/>
      <c r="D685" s="172"/>
      <c r="E685" s="173"/>
      <c r="F685" s="173"/>
      <c r="G685" s="173"/>
      <c r="H685" s="174"/>
      <c r="I685" s="137"/>
      <c r="J685" s="175" t="str">
        <f t="shared" si="22"/>
        <v/>
      </c>
      <c r="K685" s="176"/>
      <c r="L685" s="177" t="str">
        <f t="shared" si="23"/>
        <v/>
      </c>
      <c r="M685" s="176"/>
      <c r="N685" s="177" t="str">
        <f t="shared" si="24"/>
        <v/>
      </c>
      <c r="O685" s="176"/>
      <c r="P685" s="177" t="str">
        <f t="shared" si="25"/>
        <v/>
      </c>
      <c r="Q685" s="178"/>
      <c r="R685" s="137"/>
      <c r="S685" s="175" t="str">
        <f t="shared" si="26"/>
        <v/>
      </c>
      <c r="T685" s="176"/>
      <c r="U685" s="177" t="str">
        <f t="shared" si="27"/>
        <v/>
      </c>
      <c r="V685" s="176"/>
      <c r="W685" s="177" t="str">
        <f t="shared" si="28"/>
        <v/>
      </c>
      <c r="X685" s="176"/>
      <c r="Y685" s="179" t="str">
        <f t="shared" si="29"/>
        <v/>
      </c>
      <c r="Z685" s="180"/>
      <c r="AA685" s="137"/>
      <c r="AB685" s="181"/>
      <c r="AC685" s="182" t="str">
        <f t="shared" si="20"/>
        <v/>
      </c>
      <c r="AD685" s="183" t="str">
        <f t="shared" si="21"/>
        <v/>
      </c>
      <c r="AE685" s="184"/>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7"/>
      <c r="BE685" s="137"/>
      <c r="BF685" s="137"/>
      <c r="BG685" s="137"/>
      <c r="BH685" s="137"/>
      <c r="BI685" s="137"/>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c r="CO685" s="114"/>
      <c r="CP685" s="114"/>
      <c r="CQ685" s="114"/>
      <c r="CR685" s="114"/>
      <c r="CS685" s="114"/>
      <c r="CT685" s="114"/>
      <c r="CU685" s="114"/>
      <c r="CV685" s="114"/>
      <c r="CW685" s="114"/>
      <c r="CX685" s="114"/>
      <c r="CY685" s="114"/>
      <c r="CZ685" s="114"/>
      <c r="DA685" s="114"/>
      <c r="DB685" s="114"/>
      <c r="DC685" s="114"/>
      <c r="DD685" s="114"/>
      <c r="DE685" s="114"/>
      <c r="DF685" s="114"/>
      <c r="DG685" s="114"/>
      <c r="DH685" s="114"/>
      <c r="DI685" s="114"/>
      <c r="DJ685" s="114"/>
      <c r="DK685" s="114"/>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14"/>
      <c r="EH685" s="114"/>
      <c r="EI685" s="114"/>
      <c r="EJ685" s="114"/>
      <c r="EK685" s="114"/>
      <c r="EL685" s="114"/>
      <c r="EM685" s="114"/>
      <c r="EN685" s="114"/>
      <c r="EO685" s="114"/>
      <c r="EP685" s="114"/>
      <c r="EQ685" s="114"/>
      <c r="ER685" s="114"/>
      <c r="ES685" s="114"/>
      <c r="ET685" s="114"/>
      <c r="EU685" s="114"/>
      <c r="EV685" s="114"/>
      <c r="EW685" s="114"/>
      <c r="EX685" s="114"/>
      <c r="EY685" s="114"/>
      <c r="EZ685" s="114"/>
      <c r="FA685" s="114"/>
      <c r="FB685" s="114"/>
      <c r="FC685" s="114"/>
      <c r="FD685" s="114"/>
      <c r="FE685" s="114"/>
      <c r="FF685" s="114"/>
      <c r="FG685" s="114"/>
      <c r="FH685" s="114"/>
      <c r="FI685" s="114"/>
      <c r="FJ685" s="114"/>
      <c r="FK685" s="114"/>
      <c r="FL685" s="114"/>
      <c r="FM685" s="114"/>
      <c r="FN685" s="114"/>
      <c r="FO685" s="114"/>
      <c r="FP685" s="114"/>
      <c r="FQ685" s="114"/>
      <c r="FR685" s="114"/>
      <c r="FS685" s="114"/>
      <c r="FT685" s="114"/>
      <c r="FU685" s="114"/>
      <c r="FV685" s="114"/>
      <c r="FW685" s="114"/>
      <c r="FX685" s="114"/>
      <c r="FY685" s="114"/>
      <c r="FZ685" s="114"/>
      <c r="GA685" s="114"/>
      <c r="GB685" s="114"/>
      <c r="GC685" s="114"/>
      <c r="GD685" s="114"/>
      <c r="GE685" s="114"/>
      <c r="GF685" s="114"/>
      <c r="GG685" s="114"/>
      <c r="GH685" s="114"/>
      <c r="GI685" s="114"/>
      <c r="GJ685" s="114"/>
      <c r="GK685" s="114"/>
      <c r="GL685" s="114"/>
      <c r="GM685" s="114"/>
      <c r="GN685" s="114"/>
      <c r="GO685" s="114"/>
      <c r="GP685" s="114"/>
      <c r="GQ685" s="114"/>
      <c r="GR685" s="114"/>
      <c r="GS685" s="114"/>
      <c r="GT685" s="114"/>
      <c r="GU685" s="114"/>
      <c r="GV685" s="114"/>
      <c r="GW685" s="114"/>
      <c r="GX685" s="114"/>
      <c r="GY685" s="114"/>
      <c r="GZ685" s="114"/>
      <c r="HA685" s="114"/>
      <c r="HB685" s="114"/>
      <c r="HC685" s="114"/>
      <c r="HD685" s="114"/>
      <c r="HE685" s="114"/>
      <c r="HF685" s="114"/>
      <c r="HG685" s="114"/>
      <c r="HH685" s="114"/>
      <c r="HI685" s="114"/>
      <c r="HJ685" s="114"/>
      <c r="HK685" s="114"/>
      <c r="HL685" s="114"/>
      <c r="HM685" s="114"/>
      <c r="HN685" s="114"/>
      <c r="HO685" s="114"/>
      <c r="HP685" s="114"/>
      <c r="HQ685" s="114"/>
      <c r="HR685" s="114"/>
      <c r="HS685" s="114"/>
      <c r="HT685" s="114"/>
      <c r="HU685" s="114"/>
      <c r="HV685" s="114"/>
      <c r="HW685" s="114"/>
      <c r="HX685" s="114"/>
      <c r="HY685" s="114"/>
      <c r="HZ685" s="114"/>
      <c r="IA685" s="114"/>
      <c r="IB685" s="114"/>
      <c r="IC685" s="114"/>
      <c r="ID685" s="114"/>
      <c r="IE685" s="114"/>
      <c r="IF685" s="114"/>
      <c r="IG685" s="114"/>
      <c r="IH685" s="114"/>
      <c r="II685" s="114"/>
      <c r="IJ685" s="114"/>
      <c r="IK685" s="114"/>
      <c r="IL685" s="114"/>
      <c r="IM685" s="114"/>
      <c r="IN685" s="114"/>
      <c r="IO685" s="114"/>
      <c r="IP685" s="114"/>
      <c r="IQ685" s="114"/>
      <c r="IR685" s="114"/>
      <c r="IS685" s="114"/>
      <c r="IT685" s="114"/>
      <c r="IU685" s="114"/>
      <c r="IV685" s="114"/>
      <c r="IW685" s="114"/>
      <c r="IX685" s="114"/>
      <c r="IY685" s="114"/>
      <c r="IZ685" s="114"/>
      <c r="JA685" s="114"/>
      <c r="JB685" s="114"/>
      <c r="JC685" s="114"/>
      <c r="JD685" s="114"/>
      <c r="JE685" s="114"/>
      <c r="JF685" s="114"/>
      <c r="JG685" s="114"/>
      <c r="JH685" s="114"/>
      <c r="JI685" s="114"/>
      <c r="JJ685" s="114"/>
      <c r="JK685" s="114"/>
      <c r="JL685" s="114"/>
      <c r="JM685" s="114"/>
      <c r="JN685" s="114"/>
      <c r="JO685" s="114"/>
      <c r="JP685" s="114"/>
      <c r="JQ685" s="114"/>
      <c r="JR685" s="114"/>
      <c r="JS685" s="114"/>
      <c r="JT685" s="114"/>
      <c r="JU685" s="114"/>
      <c r="JV685" s="114"/>
      <c r="JW685" s="114"/>
      <c r="JX685" s="114"/>
      <c r="JY685" s="114"/>
      <c r="JZ685" s="114"/>
      <c r="KA685" s="114"/>
      <c r="KB685" s="114"/>
      <c r="KC685" s="114"/>
      <c r="KD685" s="114"/>
      <c r="KE685" s="114"/>
      <c r="KF685" s="114"/>
      <c r="KG685" s="114"/>
      <c r="KH685" s="114"/>
      <c r="KI685" s="114"/>
      <c r="KJ685" s="114"/>
      <c r="KK685" s="114"/>
      <c r="KL685" s="114"/>
      <c r="KM685" s="114"/>
      <c r="KN685" s="114"/>
      <c r="KO685" s="114"/>
      <c r="KP685" s="114"/>
      <c r="KQ685" s="114"/>
      <c r="KR685" s="114"/>
      <c r="KS685" s="114"/>
      <c r="KT685" s="114"/>
      <c r="KU685" s="114"/>
      <c r="KV685" s="114"/>
      <c r="KW685" s="114"/>
      <c r="KX685" s="114"/>
      <c r="KY685" s="114"/>
      <c r="KZ685" s="114"/>
      <c r="LA685" s="114"/>
      <c r="LB685" s="114"/>
      <c r="LC685" s="114"/>
    </row>
    <row r="686" spans="1:315" s="139" customFormat="1" ht="25" customHeight="1">
      <c r="A686" s="137"/>
      <c r="B686" s="170"/>
      <c r="C686" s="171"/>
      <c r="D686" s="172"/>
      <c r="E686" s="173"/>
      <c r="F686" s="173"/>
      <c r="G686" s="173"/>
      <c r="H686" s="174"/>
      <c r="I686" s="137"/>
      <c r="J686" s="175" t="str">
        <f t="shared" si="22"/>
        <v/>
      </c>
      <c r="K686" s="176"/>
      <c r="L686" s="177" t="str">
        <f t="shared" si="23"/>
        <v/>
      </c>
      <c r="M686" s="176"/>
      <c r="N686" s="177" t="str">
        <f t="shared" si="24"/>
        <v/>
      </c>
      <c r="O686" s="176"/>
      <c r="P686" s="177" t="str">
        <f t="shared" si="25"/>
        <v/>
      </c>
      <c r="Q686" s="178"/>
      <c r="R686" s="137"/>
      <c r="S686" s="175" t="str">
        <f t="shared" si="26"/>
        <v/>
      </c>
      <c r="T686" s="176"/>
      <c r="U686" s="177" t="str">
        <f t="shared" si="27"/>
        <v/>
      </c>
      <c r="V686" s="176"/>
      <c r="W686" s="177" t="str">
        <f t="shared" si="28"/>
        <v/>
      </c>
      <c r="X686" s="176"/>
      <c r="Y686" s="179" t="str">
        <f t="shared" si="29"/>
        <v/>
      </c>
      <c r="Z686" s="180"/>
      <c r="AA686" s="137"/>
      <c r="AB686" s="181"/>
      <c r="AC686" s="182" t="str">
        <f t="shared" si="20"/>
        <v/>
      </c>
      <c r="AD686" s="183" t="str">
        <f t="shared" si="21"/>
        <v/>
      </c>
      <c r="AE686" s="184"/>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c r="BG686" s="137"/>
      <c r="BH686" s="137"/>
      <c r="BI686" s="137"/>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c r="CO686" s="114"/>
      <c r="CP686" s="114"/>
      <c r="CQ686" s="114"/>
      <c r="CR686" s="114"/>
      <c r="CS686" s="114"/>
      <c r="CT686" s="114"/>
      <c r="CU686" s="114"/>
      <c r="CV686" s="114"/>
      <c r="CW686" s="114"/>
      <c r="CX686" s="114"/>
      <c r="CY686" s="114"/>
      <c r="CZ686" s="114"/>
      <c r="DA686" s="114"/>
      <c r="DB686" s="114"/>
      <c r="DC686" s="114"/>
      <c r="DD686" s="114"/>
      <c r="DE686" s="114"/>
      <c r="DF686" s="114"/>
      <c r="DG686" s="114"/>
      <c r="DH686" s="114"/>
      <c r="DI686" s="114"/>
      <c r="DJ686" s="114"/>
      <c r="DK686" s="114"/>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c r="EV686" s="114"/>
      <c r="EW686" s="114"/>
      <c r="EX686" s="114"/>
      <c r="EY686" s="114"/>
      <c r="EZ686" s="114"/>
      <c r="FA686" s="114"/>
      <c r="FB686" s="114"/>
      <c r="FC686" s="114"/>
      <c r="FD686" s="114"/>
      <c r="FE686" s="114"/>
      <c r="FF686" s="114"/>
      <c r="FG686" s="114"/>
      <c r="FH686" s="114"/>
      <c r="FI686" s="114"/>
      <c r="FJ686" s="114"/>
      <c r="FK686" s="114"/>
      <c r="FL686" s="114"/>
      <c r="FM686" s="114"/>
      <c r="FN686" s="114"/>
      <c r="FO686" s="114"/>
      <c r="FP686" s="114"/>
      <c r="FQ686" s="114"/>
      <c r="FR686" s="114"/>
      <c r="FS686" s="114"/>
      <c r="FT686" s="114"/>
      <c r="FU686" s="114"/>
      <c r="FV686" s="114"/>
      <c r="FW686" s="114"/>
      <c r="FX686" s="114"/>
      <c r="FY686" s="114"/>
      <c r="FZ686" s="114"/>
      <c r="GA686" s="114"/>
      <c r="GB686" s="114"/>
      <c r="GC686" s="114"/>
      <c r="GD686" s="114"/>
      <c r="GE686" s="114"/>
      <c r="GF686" s="114"/>
      <c r="GG686" s="114"/>
      <c r="GH686" s="114"/>
      <c r="GI686" s="114"/>
      <c r="GJ686" s="114"/>
      <c r="GK686" s="114"/>
      <c r="GL686" s="114"/>
      <c r="GM686" s="114"/>
      <c r="GN686" s="114"/>
      <c r="GO686" s="114"/>
      <c r="GP686" s="114"/>
      <c r="GQ686" s="114"/>
      <c r="GR686" s="114"/>
      <c r="GS686" s="114"/>
      <c r="GT686" s="114"/>
      <c r="GU686" s="114"/>
      <c r="GV686" s="114"/>
      <c r="GW686" s="114"/>
      <c r="GX686" s="114"/>
      <c r="GY686" s="114"/>
      <c r="GZ686" s="114"/>
      <c r="HA686" s="114"/>
      <c r="HB686" s="114"/>
      <c r="HC686" s="114"/>
      <c r="HD686" s="114"/>
      <c r="HE686" s="114"/>
      <c r="HF686" s="114"/>
      <c r="HG686" s="114"/>
      <c r="HH686" s="114"/>
      <c r="HI686" s="114"/>
      <c r="HJ686" s="114"/>
      <c r="HK686" s="114"/>
      <c r="HL686" s="114"/>
      <c r="HM686" s="114"/>
      <c r="HN686" s="114"/>
      <c r="HO686" s="114"/>
      <c r="HP686" s="114"/>
      <c r="HQ686" s="114"/>
      <c r="HR686" s="114"/>
      <c r="HS686" s="114"/>
      <c r="HT686" s="114"/>
      <c r="HU686" s="114"/>
      <c r="HV686" s="114"/>
      <c r="HW686" s="114"/>
      <c r="HX686" s="114"/>
      <c r="HY686" s="114"/>
      <c r="HZ686" s="114"/>
      <c r="IA686" s="114"/>
      <c r="IB686" s="114"/>
      <c r="IC686" s="114"/>
      <c r="ID686" s="114"/>
      <c r="IE686" s="114"/>
      <c r="IF686" s="114"/>
      <c r="IG686" s="114"/>
      <c r="IH686" s="114"/>
      <c r="II686" s="114"/>
      <c r="IJ686" s="114"/>
      <c r="IK686" s="114"/>
      <c r="IL686" s="114"/>
      <c r="IM686" s="114"/>
      <c r="IN686" s="114"/>
      <c r="IO686" s="114"/>
      <c r="IP686" s="114"/>
      <c r="IQ686" s="114"/>
      <c r="IR686" s="114"/>
      <c r="IS686" s="114"/>
      <c r="IT686" s="114"/>
      <c r="IU686" s="114"/>
      <c r="IV686" s="114"/>
      <c r="IW686" s="114"/>
      <c r="IX686" s="114"/>
      <c r="IY686" s="114"/>
      <c r="IZ686" s="114"/>
      <c r="JA686" s="114"/>
      <c r="JB686" s="114"/>
      <c r="JC686" s="114"/>
      <c r="JD686" s="114"/>
      <c r="JE686" s="114"/>
      <c r="JF686" s="114"/>
      <c r="JG686" s="114"/>
      <c r="JH686" s="114"/>
      <c r="JI686" s="114"/>
      <c r="JJ686" s="114"/>
      <c r="JK686" s="114"/>
      <c r="JL686" s="114"/>
      <c r="JM686" s="114"/>
      <c r="JN686" s="114"/>
      <c r="JO686" s="114"/>
      <c r="JP686" s="114"/>
      <c r="JQ686" s="114"/>
      <c r="JR686" s="114"/>
      <c r="JS686" s="114"/>
      <c r="JT686" s="114"/>
      <c r="JU686" s="114"/>
      <c r="JV686" s="114"/>
      <c r="JW686" s="114"/>
      <c r="JX686" s="114"/>
      <c r="JY686" s="114"/>
      <c r="JZ686" s="114"/>
      <c r="KA686" s="114"/>
      <c r="KB686" s="114"/>
      <c r="KC686" s="114"/>
      <c r="KD686" s="114"/>
      <c r="KE686" s="114"/>
      <c r="KF686" s="114"/>
      <c r="KG686" s="114"/>
      <c r="KH686" s="114"/>
      <c r="KI686" s="114"/>
      <c r="KJ686" s="114"/>
      <c r="KK686" s="114"/>
      <c r="KL686" s="114"/>
      <c r="KM686" s="114"/>
      <c r="KN686" s="114"/>
      <c r="KO686" s="114"/>
      <c r="KP686" s="114"/>
      <c r="KQ686" s="114"/>
      <c r="KR686" s="114"/>
      <c r="KS686" s="114"/>
      <c r="KT686" s="114"/>
      <c r="KU686" s="114"/>
      <c r="KV686" s="114"/>
      <c r="KW686" s="114"/>
      <c r="KX686" s="114"/>
      <c r="KY686" s="114"/>
      <c r="KZ686" s="114"/>
      <c r="LA686" s="114"/>
      <c r="LB686" s="114"/>
      <c r="LC686" s="114"/>
    </row>
    <row r="687" spans="1:315" s="139" customFormat="1" ht="25" customHeight="1">
      <c r="A687" s="137"/>
      <c r="B687" s="170"/>
      <c r="C687" s="171"/>
      <c r="D687" s="172"/>
      <c r="E687" s="173"/>
      <c r="F687" s="173"/>
      <c r="G687" s="173"/>
      <c r="H687" s="174"/>
      <c r="I687" s="137"/>
      <c r="J687" s="175" t="str">
        <f t="shared" si="22"/>
        <v/>
      </c>
      <c r="K687" s="176"/>
      <c r="L687" s="177" t="str">
        <f t="shared" si="23"/>
        <v/>
      </c>
      <c r="M687" s="176"/>
      <c r="N687" s="177" t="str">
        <f t="shared" si="24"/>
        <v/>
      </c>
      <c r="O687" s="176"/>
      <c r="P687" s="177" t="str">
        <f t="shared" si="25"/>
        <v/>
      </c>
      <c r="Q687" s="178"/>
      <c r="R687" s="137"/>
      <c r="S687" s="175" t="str">
        <f t="shared" si="26"/>
        <v/>
      </c>
      <c r="T687" s="176"/>
      <c r="U687" s="177" t="str">
        <f t="shared" si="27"/>
        <v/>
      </c>
      <c r="V687" s="176"/>
      <c r="W687" s="177" t="str">
        <f t="shared" si="28"/>
        <v/>
      </c>
      <c r="X687" s="176"/>
      <c r="Y687" s="179" t="str">
        <f t="shared" si="29"/>
        <v/>
      </c>
      <c r="Z687" s="180"/>
      <c r="AA687" s="137"/>
      <c r="AB687" s="181"/>
      <c r="AC687" s="182" t="str">
        <f t="shared" si="20"/>
        <v/>
      </c>
      <c r="AD687" s="183" t="str">
        <f t="shared" si="21"/>
        <v/>
      </c>
      <c r="AE687" s="184"/>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c r="BG687" s="137"/>
      <c r="BH687" s="137"/>
      <c r="BI687" s="137"/>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CH687" s="114"/>
      <c r="CI687" s="114"/>
      <c r="CJ687" s="114"/>
      <c r="CK687" s="114"/>
      <c r="CL687" s="114"/>
      <c r="CM687" s="114"/>
      <c r="CN687" s="114"/>
      <c r="CO687" s="114"/>
      <c r="CP687" s="114"/>
      <c r="CQ687" s="114"/>
      <c r="CR687" s="114"/>
      <c r="CS687" s="114"/>
      <c r="CT687" s="114"/>
      <c r="CU687" s="114"/>
      <c r="CV687" s="114"/>
      <c r="CW687" s="114"/>
      <c r="CX687" s="114"/>
      <c r="CY687" s="114"/>
      <c r="CZ687" s="114"/>
      <c r="DA687" s="114"/>
      <c r="DB687" s="114"/>
      <c r="DC687" s="114"/>
      <c r="DD687" s="114"/>
      <c r="DE687" s="114"/>
      <c r="DF687" s="114"/>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U687" s="114"/>
      <c r="EV687" s="114"/>
      <c r="EW687" s="114"/>
      <c r="EX687" s="114"/>
      <c r="EY687" s="114"/>
      <c r="EZ687" s="114"/>
      <c r="FA687" s="114"/>
      <c r="FB687" s="114"/>
      <c r="FC687" s="114"/>
      <c r="FD687" s="114"/>
      <c r="FE687" s="114"/>
      <c r="FF687" s="114"/>
      <c r="FG687" s="114"/>
      <c r="FH687" s="114"/>
      <c r="FI687" s="114"/>
      <c r="FJ687" s="114"/>
      <c r="FK687" s="114"/>
      <c r="FL687" s="114"/>
      <c r="FM687" s="114"/>
      <c r="FN687" s="114"/>
      <c r="FO687" s="114"/>
      <c r="FP687" s="114"/>
      <c r="FQ687" s="114"/>
      <c r="FR687" s="114"/>
      <c r="FS687" s="114"/>
      <c r="FT687" s="114"/>
      <c r="FU687" s="114"/>
      <c r="FV687" s="114"/>
      <c r="FW687" s="114"/>
      <c r="FX687" s="114"/>
      <c r="FY687" s="114"/>
      <c r="FZ687" s="114"/>
      <c r="GA687" s="114"/>
      <c r="GB687" s="114"/>
      <c r="GC687" s="114"/>
      <c r="GD687" s="114"/>
      <c r="GE687" s="114"/>
      <c r="GF687" s="114"/>
      <c r="GG687" s="114"/>
      <c r="GH687" s="114"/>
      <c r="GI687" s="114"/>
      <c r="GJ687" s="114"/>
      <c r="GK687" s="114"/>
      <c r="GL687" s="114"/>
      <c r="GM687" s="114"/>
      <c r="GN687" s="114"/>
      <c r="GO687" s="114"/>
      <c r="GP687" s="114"/>
      <c r="GQ687" s="114"/>
      <c r="GR687" s="114"/>
      <c r="GS687" s="114"/>
      <c r="GT687" s="114"/>
      <c r="GU687" s="114"/>
      <c r="GV687" s="114"/>
      <c r="GW687" s="114"/>
      <c r="GX687" s="114"/>
      <c r="GY687" s="114"/>
      <c r="GZ687" s="114"/>
      <c r="HA687" s="114"/>
      <c r="HB687" s="114"/>
      <c r="HC687" s="114"/>
      <c r="HD687" s="114"/>
      <c r="HE687" s="114"/>
      <c r="HF687" s="114"/>
      <c r="HG687" s="114"/>
      <c r="HH687" s="114"/>
      <c r="HI687" s="114"/>
      <c r="HJ687" s="114"/>
      <c r="HK687" s="114"/>
      <c r="HL687" s="114"/>
      <c r="HM687" s="114"/>
      <c r="HN687" s="114"/>
      <c r="HO687" s="114"/>
      <c r="HP687" s="114"/>
      <c r="HQ687" s="114"/>
      <c r="HR687" s="114"/>
      <c r="HS687" s="114"/>
      <c r="HT687" s="114"/>
      <c r="HU687" s="114"/>
      <c r="HV687" s="114"/>
      <c r="HW687" s="114"/>
      <c r="HX687" s="114"/>
      <c r="HY687" s="114"/>
      <c r="HZ687" s="114"/>
      <c r="IA687" s="114"/>
      <c r="IB687" s="114"/>
      <c r="IC687" s="114"/>
      <c r="ID687" s="114"/>
      <c r="IE687" s="114"/>
      <c r="IF687" s="114"/>
      <c r="IG687" s="114"/>
      <c r="IH687" s="114"/>
      <c r="II687" s="114"/>
      <c r="IJ687" s="114"/>
      <c r="IK687" s="114"/>
      <c r="IL687" s="114"/>
      <c r="IM687" s="114"/>
      <c r="IN687" s="114"/>
      <c r="IO687" s="114"/>
      <c r="IP687" s="114"/>
      <c r="IQ687" s="114"/>
      <c r="IR687" s="114"/>
      <c r="IS687" s="114"/>
      <c r="IT687" s="114"/>
      <c r="IU687" s="114"/>
      <c r="IV687" s="114"/>
      <c r="IW687" s="114"/>
      <c r="IX687" s="114"/>
      <c r="IY687" s="114"/>
      <c r="IZ687" s="114"/>
      <c r="JA687" s="114"/>
      <c r="JB687" s="114"/>
      <c r="JC687" s="114"/>
      <c r="JD687" s="114"/>
      <c r="JE687" s="114"/>
      <c r="JF687" s="114"/>
      <c r="JG687" s="114"/>
      <c r="JH687" s="114"/>
      <c r="JI687" s="114"/>
      <c r="JJ687" s="114"/>
      <c r="JK687" s="114"/>
      <c r="JL687" s="114"/>
      <c r="JM687" s="114"/>
      <c r="JN687" s="114"/>
      <c r="JO687" s="114"/>
      <c r="JP687" s="114"/>
      <c r="JQ687" s="114"/>
      <c r="JR687" s="114"/>
      <c r="JS687" s="114"/>
      <c r="JT687" s="114"/>
      <c r="JU687" s="114"/>
      <c r="JV687" s="114"/>
      <c r="JW687" s="114"/>
      <c r="JX687" s="114"/>
      <c r="JY687" s="114"/>
      <c r="JZ687" s="114"/>
      <c r="KA687" s="114"/>
      <c r="KB687" s="114"/>
      <c r="KC687" s="114"/>
      <c r="KD687" s="114"/>
      <c r="KE687" s="114"/>
      <c r="KF687" s="114"/>
      <c r="KG687" s="114"/>
      <c r="KH687" s="114"/>
      <c r="KI687" s="114"/>
      <c r="KJ687" s="114"/>
      <c r="KK687" s="114"/>
      <c r="KL687" s="114"/>
      <c r="KM687" s="114"/>
      <c r="KN687" s="114"/>
      <c r="KO687" s="114"/>
      <c r="KP687" s="114"/>
      <c r="KQ687" s="114"/>
      <c r="KR687" s="114"/>
      <c r="KS687" s="114"/>
      <c r="KT687" s="114"/>
      <c r="KU687" s="114"/>
      <c r="KV687" s="114"/>
      <c r="KW687" s="114"/>
      <c r="KX687" s="114"/>
      <c r="KY687" s="114"/>
      <c r="KZ687" s="114"/>
      <c r="LA687" s="114"/>
      <c r="LB687" s="114"/>
      <c r="LC687" s="114"/>
    </row>
    <row r="688" spans="1:315" s="139" customFormat="1" ht="25" customHeight="1">
      <c r="A688" s="137"/>
      <c r="B688" s="170"/>
      <c r="C688" s="171"/>
      <c r="D688" s="172"/>
      <c r="E688" s="173"/>
      <c r="F688" s="173"/>
      <c r="G688" s="173"/>
      <c r="H688" s="174"/>
      <c r="I688" s="137"/>
      <c r="J688" s="175" t="str">
        <f t="shared" si="22"/>
        <v/>
      </c>
      <c r="K688" s="176"/>
      <c r="L688" s="177" t="str">
        <f t="shared" si="23"/>
        <v/>
      </c>
      <c r="M688" s="176"/>
      <c r="N688" s="177" t="str">
        <f t="shared" si="24"/>
        <v/>
      </c>
      <c r="O688" s="176"/>
      <c r="P688" s="177" t="str">
        <f t="shared" si="25"/>
        <v/>
      </c>
      <c r="Q688" s="178"/>
      <c r="R688" s="137"/>
      <c r="S688" s="175" t="str">
        <f t="shared" si="26"/>
        <v/>
      </c>
      <c r="T688" s="176"/>
      <c r="U688" s="177" t="str">
        <f t="shared" si="27"/>
        <v/>
      </c>
      <c r="V688" s="176"/>
      <c r="W688" s="177" t="str">
        <f t="shared" si="28"/>
        <v/>
      </c>
      <c r="X688" s="176"/>
      <c r="Y688" s="179" t="str">
        <f t="shared" si="29"/>
        <v/>
      </c>
      <c r="Z688" s="180"/>
      <c r="AA688" s="137"/>
      <c r="AB688" s="181"/>
      <c r="AC688" s="182" t="str">
        <f t="shared" si="20"/>
        <v/>
      </c>
      <c r="AD688" s="183" t="str">
        <f t="shared" si="21"/>
        <v/>
      </c>
      <c r="AE688" s="184"/>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c r="BG688" s="137"/>
      <c r="BH688" s="137"/>
      <c r="BI688" s="137"/>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CH688" s="114"/>
      <c r="CI688" s="114"/>
      <c r="CJ688" s="114"/>
      <c r="CK688" s="114"/>
      <c r="CL688" s="114"/>
      <c r="CM688" s="114"/>
      <c r="CN688" s="114"/>
      <c r="CO688" s="114"/>
      <c r="CP688" s="114"/>
      <c r="CQ688" s="114"/>
      <c r="CR688" s="114"/>
      <c r="CS688" s="114"/>
      <c r="CT688" s="114"/>
      <c r="CU688" s="114"/>
      <c r="CV688" s="11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14"/>
      <c r="EH688" s="114"/>
      <c r="EI688" s="114"/>
      <c r="EJ688" s="114"/>
      <c r="EK688" s="114"/>
      <c r="EL688" s="114"/>
      <c r="EM688" s="114"/>
      <c r="EN688" s="114"/>
      <c r="EO688" s="114"/>
      <c r="EP688" s="114"/>
      <c r="EQ688" s="114"/>
      <c r="ER688" s="114"/>
      <c r="ES688" s="114"/>
      <c r="ET688" s="114"/>
      <c r="EU688" s="114"/>
      <c r="EV688" s="114"/>
      <c r="EW688" s="114"/>
      <c r="EX688" s="114"/>
      <c r="EY688" s="114"/>
      <c r="EZ688" s="114"/>
      <c r="FA688" s="114"/>
      <c r="FB688" s="114"/>
      <c r="FC688" s="114"/>
      <c r="FD688" s="114"/>
      <c r="FE688" s="114"/>
      <c r="FF688" s="114"/>
      <c r="FG688" s="114"/>
      <c r="FH688" s="114"/>
      <c r="FI688" s="114"/>
      <c r="FJ688" s="114"/>
      <c r="FK688" s="114"/>
      <c r="FL688" s="114"/>
      <c r="FM688" s="114"/>
      <c r="FN688" s="114"/>
      <c r="FO688" s="114"/>
      <c r="FP688" s="114"/>
      <c r="FQ688" s="114"/>
      <c r="FR688" s="114"/>
      <c r="FS688" s="114"/>
      <c r="FT688" s="114"/>
      <c r="FU688" s="114"/>
      <c r="FV688" s="114"/>
      <c r="FW688" s="114"/>
      <c r="FX688" s="114"/>
      <c r="FY688" s="114"/>
      <c r="FZ688" s="114"/>
      <c r="GA688" s="114"/>
      <c r="GB688" s="114"/>
      <c r="GC688" s="114"/>
      <c r="GD688" s="114"/>
      <c r="GE688" s="114"/>
      <c r="GF688" s="114"/>
      <c r="GG688" s="114"/>
      <c r="GH688" s="114"/>
      <c r="GI688" s="114"/>
      <c r="GJ688" s="114"/>
      <c r="GK688" s="114"/>
      <c r="GL688" s="114"/>
      <c r="GM688" s="114"/>
      <c r="GN688" s="114"/>
      <c r="GO688" s="114"/>
      <c r="GP688" s="114"/>
      <c r="GQ688" s="114"/>
      <c r="GR688" s="114"/>
      <c r="GS688" s="114"/>
      <c r="GT688" s="114"/>
      <c r="GU688" s="114"/>
      <c r="GV688" s="114"/>
      <c r="GW688" s="114"/>
      <c r="GX688" s="114"/>
      <c r="GY688" s="114"/>
      <c r="GZ688" s="114"/>
      <c r="HA688" s="114"/>
      <c r="HB688" s="114"/>
      <c r="HC688" s="114"/>
      <c r="HD688" s="114"/>
      <c r="HE688" s="114"/>
      <c r="HF688" s="114"/>
      <c r="HG688" s="114"/>
      <c r="HH688" s="114"/>
      <c r="HI688" s="114"/>
      <c r="HJ688" s="114"/>
      <c r="HK688" s="114"/>
      <c r="HL688" s="114"/>
      <c r="HM688" s="114"/>
      <c r="HN688" s="114"/>
      <c r="HO688" s="114"/>
      <c r="HP688" s="114"/>
      <c r="HQ688" s="114"/>
      <c r="HR688" s="114"/>
      <c r="HS688" s="114"/>
      <c r="HT688" s="114"/>
      <c r="HU688" s="114"/>
      <c r="HV688" s="114"/>
      <c r="HW688" s="114"/>
      <c r="HX688" s="114"/>
      <c r="HY688" s="114"/>
      <c r="HZ688" s="114"/>
      <c r="IA688" s="114"/>
      <c r="IB688" s="114"/>
      <c r="IC688" s="114"/>
      <c r="ID688" s="114"/>
      <c r="IE688" s="114"/>
      <c r="IF688" s="114"/>
      <c r="IG688" s="114"/>
      <c r="IH688" s="114"/>
      <c r="II688" s="114"/>
      <c r="IJ688" s="114"/>
      <c r="IK688" s="114"/>
      <c r="IL688" s="114"/>
      <c r="IM688" s="114"/>
      <c r="IN688" s="114"/>
      <c r="IO688" s="114"/>
      <c r="IP688" s="114"/>
      <c r="IQ688" s="114"/>
      <c r="IR688" s="114"/>
      <c r="IS688" s="114"/>
      <c r="IT688" s="114"/>
      <c r="IU688" s="114"/>
      <c r="IV688" s="114"/>
      <c r="IW688" s="114"/>
      <c r="IX688" s="114"/>
      <c r="IY688" s="114"/>
      <c r="IZ688" s="114"/>
      <c r="JA688" s="114"/>
      <c r="JB688" s="114"/>
      <c r="JC688" s="114"/>
      <c r="JD688" s="114"/>
      <c r="JE688" s="114"/>
      <c r="JF688" s="114"/>
      <c r="JG688" s="114"/>
      <c r="JH688" s="114"/>
      <c r="JI688" s="114"/>
      <c r="JJ688" s="114"/>
      <c r="JK688" s="114"/>
      <c r="JL688" s="114"/>
      <c r="JM688" s="114"/>
      <c r="JN688" s="114"/>
      <c r="JO688" s="114"/>
      <c r="JP688" s="114"/>
      <c r="JQ688" s="114"/>
      <c r="JR688" s="114"/>
      <c r="JS688" s="114"/>
      <c r="JT688" s="114"/>
      <c r="JU688" s="114"/>
      <c r="JV688" s="114"/>
      <c r="JW688" s="114"/>
      <c r="JX688" s="114"/>
      <c r="JY688" s="114"/>
      <c r="JZ688" s="114"/>
      <c r="KA688" s="114"/>
      <c r="KB688" s="114"/>
      <c r="KC688" s="114"/>
      <c r="KD688" s="114"/>
      <c r="KE688" s="114"/>
      <c r="KF688" s="114"/>
      <c r="KG688" s="114"/>
      <c r="KH688" s="114"/>
      <c r="KI688" s="114"/>
      <c r="KJ688" s="114"/>
      <c r="KK688" s="114"/>
      <c r="KL688" s="114"/>
      <c r="KM688" s="114"/>
      <c r="KN688" s="114"/>
      <c r="KO688" s="114"/>
      <c r="KP688" s="114"/>
      <c r="KQ688" s="114"/>
      <c r="KR688" s="114"/>
      <c r="KS688" s="114"/>
      <c r="KT688" s="114"/>
      <c r="KU688" s="114"/>
      <c r="KV688" s="114"/>
      <c r="KW688" s="114"/>
      <c r="KX688" s="114"/>
      <c r="KY688" s="114"/>
      <c r="KZ688" s="114"/>
      <c r="LA688" s="114"/>
      <c r="LB688" s="114"/>
      <c r="LC688" s="114"/>
    </row>
    <row r="689" spans="1:315" s="139" customFormat="1" ht="25" customHeight="1">
      <c r="A689" s="137"/>
      <c r="B689" s="170"/>
      <c r="C689" s="171"/>
      <c r="D689" s="172"/>
      <c r="E689" s="173"/>
      <c r="F689" s="173"/>
      <c r="G689" s="173"/>
      <c r="H689" s="174"/>
      <c r="I689" s="137"/>
      <c r="J689" s="175" t="str">
        <f t="shared" si="22"/>
        <v/>
      </c>
      <c r="K689" s="176"/>
      <c r="L689" s="177" t="str">
        <f t="shared" si="23"/>
        <v/>
      </c>
      <c r="M689" s="176"/>
      <c r="N689" s="177" t="str">
        <f t="shared" si="24"/>
        <v/>
      </c>
      <c r="O689" s="176"/>
      <c r="P689" s="177" t="str">
        <f t="shared" si="25"/>
        <v/>
      </c>
      <c r="Q689" s="178"/>
      <c r="R689" s="137"/>
      <c r="S689" s="175" t="str">
        <f t="shared" si="26"/>
        <v/>
      </c>
      <c r="T689" s="176"/>
      <c r="U689" s="177" t="str">
        <f t="shared" si="27"/>
        <v/>
      </c>
      <c r="V689" s="176"/>
      <c r="W689" s="177" t="str">
        <f t="shared" si="28"/>
        <v/>
      </c>
      <c r="X689" s="176"/>
      <c r="Y689" s="179" t="str">
        <f t="shared" si="29"/>
        <v/>
      </c>
      <c r="Z689" s="180"/>
      <c r="AA689" s="137"/>
      <c r="AB689" s="181"/>
      <c r="AC689" s="182" t="str">
        <f t="shared" si="20"/>
        <v/>
      </c>
      <c r="AD689" s="183" t="str">
        <f t="shared" si="21"/>
        <v/>
      </c>
      <c r="AE689" s="184"/>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7"/>
      <c r="BE689" s="137"/>
      <c r="BF689" s="137"/>
      <c r="BG689" s="137"/>
      <c r="BH689" s="137"/>
      <c r="BI689" s="137"/>
      <c r="BJ689" s="114"/>
      <c r="BK689" s="114"/>
      <c r="BL689" s="114"/>
      <c r="BM689" s="114"/>
      <c r="BN689" s="114"/>
      <c r="BO689" s="114"/>
      <c r="BP689" s="114"/>
      <c r="BQ689" s="114"/>
      <c r="BR689" s="114"/>
      <c r="BS689" s="114"/>
      <c r="BT689" s="114"/>
      <c r="BU689" s="114"/>
      <c r="BV689" s="114"/>
      <c r="BW689" s="114"/>
      <c r="BX689" s="114"/>
      <c r="BY689" s="114"/>
      <c r="BZ689" s="114"/>
      <c r="CA689" s="114"/>
      <c r="CB689" s="114"/>
      <c r="CC689" s="114"/>
      <c r="CD689" s="114"/>
      <c r="CE689" s="114"/>
      <c r="CF689" s="114"/>
      <c r="CG689" s="114"/>
      <c r="CH689" s="114"/>
      <c r="CI689" s="114"/>
      <c r="CJ689" s="114"/>
      <c r="CK689" s="114"/>
      <c r="CL689" s="114"/>
      <c r="CM689" s="114"/>
      <c r="CN689" s="114"/>
      <c r="CO689" s="114"/>
      <c r="CP689" s="114"/>
      <c r="CQ689" s="114"/>
      <c r="CR689" s="114"/>
      <c r="CS689" s="114"/>
      <c r="CT689" s="114"/>
      <c r="CU689" s="114"/>
      <c r="CV689" s="114"/>
      <c r="CW689" s="114"/>
      <c r="CX689" s="114"/>
      <c r="CY689" s="114"/>
      <c r="CZ689" s="114"/>
      <c r="DA689" s="114"/>
      <c r="DB689" s="114"/>
      <c r="DC689" s="114"/>
      <c r="DD689" s="114"/>
      <c r="DE689" s="114"/>
      <c r="DF689" s="114"/>
      <c r="DG689" s="114"/>
      <c r="DH689" s="114"/>
      <c r="DI689" s="114"/>
      <c r="DJ689" s="114"/>
      <c r="DK689" s="114"/>
      <c r="DL689" s="114"/>
      <c r="DM689" s="114"/>
      <c r="DN689" s="114"/>
      <c r="DO689" s="114"/>
      <c r="DP689" s="114"/>
      <c r="DQ689" s="114"/>
      <c r="DR689" s="114"/>
      <c r="DS689" s="114"/>
      <c r="DT689" s="114"/>
      <c r="DU689" s="114"/>
      <c r="DV689" s="114"/>
      <c r="DW689" s="114"/>
      <c r="DX689" s="114"/>
      <c r="DY689" s="114"/>
      <c r="DZ689" s="114"/>
      <c r="EA689" s="114"/>
      <c r="EB689" s="114"/>
      <c r="EC689" s="114"/>
      <c r="ED689" s="114"/>
      <c r="EE689" s="114"/>
      <c r="EF689" s="114"/>
      <c r="EG689" s="114"/>
      <c r="EH689" s="114"/>
      <c r="EI689" s="114"/>
      <c r="EJ689" s="114"/>
      <c r="EK689" s="114"/>
      <c r="EL689" s="114"/>
      <c r="EM689" s="114"/>
      <c r="EN689" s="114"/>
      <c r="EO689" s="114"/>
      <c r="EP689" s="114"/>
      <c r="EQ689" s="114"/>
      <c r="ER689" s="114"/>
      <c r="ES689" s="114"/>
      <c r="ET689" s="114"/>
      <c r="EU689" s="114"/>
      <c r="EV689" s="114"/>
      <c r="EW689" s="114"/>
      <c r="EX689" s="114"/>
      <c r="EY689" s="114"/>
      <c r="EZ689" s="114"/>
      <c r="FA689" s="114"/>
      <c r="FB689" s="114"/>
      <c r="FC689" s="114"/>
      <c r="FD689" s="114"/>
      <c r="FE689" s="114"/>
      <c r="FF689" s="114"/>
      <c r="FG689" s="114"/>
      <c r="FH689" s="114"/>
      <c r="FI689" s="114"/>
      <c r="FJ689" s="114"/>
      <c r="FK689" s="114"/>
      <c r="FL689" s="114"/>
      <c r="FM689" s="114"/>
      <c r="FN689" s="114"/>
      <c r="FO689" s="114"/>
      <c r="FP689" s="114"/>
      <c r="FQ689" s="114"/>
      <c r="FR689" s="114"/>
      <c r="FS689" s="114"/>
      <c r="FT689" s="114"/>
      <c r="FU689" s="114"/>
      <c r="FV689" s="114"/>
      <c r="FW689" s="114"/>
      <c r="FX689" s="114"/>
      <c r="FY689" s="114"/>
      <c r="FZ689" s="114"/>
      <c r="GA689" s="114"/>
      <c r="GB689" s="114"/>
      <c r="GC689" s="114"/>
      <c r="GD689" s="114"/>
      <c r="GE689" s="114"/>
      <c r="GF689" s="114"/>
      <c r="GG689" s="114"/>
      <c r="GH689" s="114"/>
      <c r="GI689" s="114"/>
      <c r="GJ689" s="114"/>
      <c r="GK689" s="114"/>
      <c r="GL689" s="114"/>
      <c r="GM689" s="114"/>
      <c r="GN689" s="114"/>
      <c r="GO689" s="114"/>
      <c r="GP689" s="114"/>
      <c r="GQ689" s="114"/>
      <c r="GR689" s="114"/>
      <c r="GS689" s="114"/>
      <c r="GT689" s="114"/>
      <c r="GU689" s="114"/>
      <c r="GV689" s="114"/>
      <c r="GW689" s="114"/>
      <c r="GX689" s="114"/>
      <c r="GY689" s="114"/>
      <c r="GZ689" s="114"/>
      <c r="HA689" s="114"/>
      <c r="HB689" s="114"/>
      <c r="HC689" s="114"/>
      <c r="HD689" s="114"/>
      <c r="HE689" s="114"/>
      <c r="HF689" s="114"/>
      <c r="HG689" s="114"/>
      <c r="HH689" s="114"/>
      <c r="HI689" s="114"/>
      <c r="HJ689" s="114"/>
      <c r="HK689" s="114"/>
      <c r="HL689" s="114"/>
      <c r="HM689" s="114"/>
      <c r="HN689" s="114"/>
      <c r="HO689" s="114"/>
      <c r="HP689" s="114"/>
      <c r="HQ689" s="114"/>
      <c r="HR689" s="114"/>
      <c r="HS689" s="114"/>
      <c r="HT689" s="114"/>
      <c r="HU689" s="114"/>
      <c r="HV689" s="114"/>
      <c r="HW689" s="114"/>
      <c r="HX689" s="114"/>
      <c r="HY689" s="114"/>
      <c r="HZ689" s="114"/>
      <c r="IA689" s="114"/>
      <c r="IB689" s="114"/>
      <c r="IC689" s="114"/>
      <c r="ID689" s="114"/>
      <c r="IE689" s="114"/>
      <c r="IF689" s="114"/>
      <c r="IG689" s="114"/>
      <c r="IH689" s="114"/>
      <c r="II689" s="114"/>
      <c r="IJ689" s="114"/>
      <c r="IK689" s="114"/>
      <c r="IL689" s="114"/>
      <c r="IM689" s="114"/>
      <c r="IN689" s="114"/>
      <c r="IO689" s="114"/>
      <c r="IP689" s="114"/>
      <c r="IQ689" s="114"/>
      <c r="IR689" s="114"/>
      <c r="IS689" s="114"/>
      <c r="IT689" s="114"/>
      <c r="IU689" s="114"/>
      <c r="IV689" s="114"/>
      <c r="IW689" s="114"/>
      <c r="IX689" s="114"/>
      <c r="IY689" s="114"/>
      <c r="IZ689" s="114"/>
      <c r="JA689" s="114"/>
      <c r="JB689" s="114"/>
      <c r="JC689" s="114"/>
      <c r="JD689" s="114"/>
      <c r="JE689" s="114"/>
      <c r="JF689" s="114"/>
      <c r="JG689" s="114"/>
      <c r="JH689" s="114"/>
      <c r="JI689" s="114"/>
      <c r="JJ689" s="114"/>
      <c r="JK689" s="114"/>
      <c r="JL689" s="114"/>
      <c r="JM689" s="114"/>
      <c r="JN689" s="114"/>
      <c r="JO689" s="114"/>
      <c r="JP689" s="114"/>
      <c r="JQ689" s="114"/>
      <c r="JR689" s="114"/>
      <c r="JS689" s="114"/>
      <c r="JT689" s="114"/>
      <c r="JU689" s="114"/>
      <c r="JV689" s="114"/>
      <c r="JW689" s="114"/>
      <c r="JX689" s="114"/>
      <c r="JY689" s="114"/>
      <c r="JZ689" s="114"/>
      <c r="KA689" s="114"/>
      <c r="KB689" s="114"/>
      <c r="KC689" s="114"/>
      <c r="KD689" s="114"/>
      <c r="KE689" s="114"/>
      <c r="KF689" s="114"/>
      <c r="KG689" s="114"/>
      <c r="KH689" s="114"/>
      <c r="KI689" s="114"/>
      <c r="KJ689" s="114"/>
      <c r="KK689" s="114"/>
      <c r="KL689" s="114"/>
      <c r="KM689" s="114"/>
      <c r="KN689" s="114"/>
      <c r="KO689" s="114"/>
      <c r="KP689" s="114"/>
      <c r="KQ689" s="114"/>
      <c r="KR689" s="114"/>
      <c r="KS689" s="114"/>
      <c r="KT689" s="114"/>
      <c r="KU689" s="114"/>
      <c r="KV689" s="114"/>
      <c r="KW689" s="114"/>
      <c r="KX689" s="114"/>
      <c r="KY689" s="114"/>
      <c r="KZ689" s="114"/>
      <c r="LA689" s="114"/>
      <c r="LB689" s="114"/>
      <c r="LC689" s="114"/>
    </row>
    <row r="690" spans="1:315" s="139" customFormat="1" ht="25" customHeight="1">
      <c r="A690" s="137"/>
      <c r="B690" s="170"/>
      <c r="C690" s="171"/>
      <c r="D690" s="172"/>
      <c r="E690" s="173"/>
      <c r="F690" s="173"/>
      <c r="G690" s="173"/>
      <c r="H690" s="174"/>
      <c r="I690" s="137"/>
      <c r="J690" s="175" t="str">
        <f t="shared" si="22"/>
        <v/>
      </c>
      <c r="K690" s="176"/>
      <c r="L690" s="177" t="str">
        <f t="shared" si="23"/>
        <v/>
      </c>
      <c r="M690" s="176"/>
      <c r="N690" s="177" t="str">
        <f t="shared" si="24"/>
        <v/>
      </c>
      <c r="O690" s="176"/>
      <c r="P690" s="177" t="str">
        <f t="shared" si="25"/>
        <v/>
      </c>
      <c r="Q690" s="178"/>
      <c r="R690" s="137"/>
      <c r="S690" s="175" t="str">
        <f t="shared" si="26"/>
        <v/>
      </c>
      <c r="T690" s="176"/>
      <c r="U690" s="177" t="str">
        <f t="shared" si="27"/>
        <v/>
      </c>
      <c r="V690" s="176"/>
      <c r="W690" s="177" t="str">
        <f t="shared" si="28"/>
        <v/>
      </c>
      <c r="X690" s="176"/>
      <c r="Y690" s="179" t="str">
        <f t="shared" si="29"/>
        <v/>
      </c>
      <c r="Z690" s="180"/>
      <c r="AA690" s="137"/>
      <c r="AB690" s="181"/>
      <c r="AC690" s="182" t="str">
        <f t="shared" si="20"/>
        <v/>
      </c>
      <c r="AD690" s="183" t="str">
        <f t="shared" si="21"/>
        <v/>
      </c>
      <c r="AE690" s="184"/>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7"/>
      <c r="BE690" s="137"/>
      <c r="BF690" s="137"/>
      <c r="BG690" s="137"/>
      <c r="BH690" s="137"/>
      <c r="BI690" s="137"/>
      <c r="BJ690" s="114"/>
      <c r="BK690" s="114"/>
      <c r="BL690" s="114"/>
      <c r="BM690" s="114"/>
      <c r="BN690" s="114"/>
      <c r="BO690" s="114"/>
      <c r="BP690" s="114"/>
      <c r="BQ690" s="114"/>
      <c r="BR690" s="114"/>
      <c r="BS690" s="114"/>
      <c r="BT690" s="114"/>
      <c r="BU690" s="114"/>
      <c r="BV690" s="114"/>
      <c r="BW690" s="114"/>
      <c r="BX690" s="114"/>
      <c r="BY690" s="114"/>
      <c r="BZ690" s="114"/>
      <c r="CA690" s="114"/>
      <c r="CB690" s="114"/>
      <c r="CC690" s="114"/>
      <c r="CD690" s="114"/>
      <c r="CE690" s="114"/>
      <c r="CF690" s="114"/>
      <c r="CG690" s="114"/>
      <c r="CH690" s="114"/>
      <c r="CI690" s="114"/>
      <c r="CJ690" s="114"/>
      <c r="CK690" s="114"/>
      <c r="CL690" s="114"/>
      <c r="CM690" s="114"/>
      <c r="CN690" s="114"/>
      <c r="CO690" s="114"/>
      <c r="CP690" s="114"/>
      <c r="CQ690" s="114"/>
      <c r="CR690" s="114"/>
      <c r="CS690" s="114"/>
      <c r="CT690" s="114"/>
      <c r="CU690" s="114"/>
      <c r="CV690" s="114"/>
      <c r="CW690" s="114"/>
      <c r="CX690" s="114"/>
      <c r="CY690" s="114"/>
      <c r="CZ690" s="114"/>
      <c r="DA690" s="114"/>
      <c r="DB690" s="114"/>
      <c r="DC690" s="114"/>
      <c r="DD690" s="114"/>
      <c r="DE690" s="114"/>
      <c r="DF690" s="114"/>
      <c r="DG690" s="114"/>
      <c r="DH690" s="114"/>
      <c r="DI690" s="114"/>
      <c r="DJ690" s="114"/>
      <c r="DK690" s="114"/>
      <c r="DL690" s="114"/>
      <c r="DM690" s="114"/>
      <c r="DN690" s="114"/>
      <c r="DO690" s="114"/>
      <c r="DP690" s="114"/>
      <c r="DQ690" s="114"/>
      <c r="DR690" s="114"/>
      <c r="DS690" s="114"/>
      <c r="DT690" s="114"/>
      <c r="DU690" s="114"/>
      <c r="DV690" s="114"/>
      <c r="DW690" s="114"/>
      <c r="DX690" s="114"/>
      <c r="DY690" s="114"/>
      <c r="DZ690" s="114"/>
      <c r="EA690" s="114"/>
      <c r="EB690" s="114"/>
      <c r="EC690" s="114"/>
      <c r="ED690" s="114"/>
      <c r="EE690" s="114"/>
      <c r="EF690" s="114"/>
      <c r="EG690" s="114"/>
      <c r="EH690" s="114"/>
      <c r="EI690" s="114"/>
      <c r="EJ690" s="114"/>
      <c r="EK690" s="114"/>
      <c r="EL690" s="114"/>
      <c r="EM690" s="114"/>
      <c r="EN690" s="114"/>
      <c r="EO690" s="114"/>
      <c r="EP690" s="114"/>
      <c r="EQ690" s="114"/>
      <c r="ER690" s="114"/>
      <c r="ES690" s="114"/>
      <c r="ET690" s="114"/>
      <c r="EU690" s="114"/>
      <c r="EV690" s="114"/>
      <c r="EW690" s="114"/>
      <c r="EX690" s="114"/>
      <c r="EY690" s="114"/>
      <c r="EZ690" s="114"/>
      <c r="FA690" s="114"/>
      <c r="FB690" s="114"/>
      <c r="FC690" s="114"/>
      <c r="FD690" s="114"/>
      <c r="FE690" s="114"/>
      <c r="FF690" s="114"/>
      <c r="FG690" s="114"/>
      <c r="FH690" s="114"/>
      <c r="FI690" s="114"/>
      <c r="FJ690" s="114"/>
      <c r="FK690" s="114"/>
      <c r="FL690" s="114"/>
      <c r="FM690" s="114"/>
      <c r="FN690" s="114"/>
      <c r="FO690" s="114"/>
      <c r="FP690" s="114"/>
      <c r="FQ690" s="114"/>
      <c r="FR690" s="114"/>
      <c r="FS690" s="114"/>
      <c r="FT690" s="114"/>
      <c r="FU690" s="114"/>
      <c r="FV690" s="114"/>
      <c r="FW690" s="114"/>
      <c r="FX690" s="114"/>
      <c r="FY690" s="114"/>
      <c r="FZ690" s="114"/>
      <c r="GA690" s="114"/>
      <c r="GB690" s="114"/>
      <c r="GC690" s="114"/>
      <c r="GD690" s="114"/>
      <c r="GE690" s="114"/>
      <c r="GF690" s="114"/>
      <c r="GG690" s="114"/>
      <c r="GH690" s="114"/>
      <c r="GI690" s="114"/>
      <c r="GJ690" s="114"/>
      <c r="GK690" s="114"/>
      <c r="GL690" s="114"/>
      <c r="GM690" s="114"/>
      <c r="GN690" s="114"/>
      <c r="GO690" s="114"/>
      <c r="GP690" s="114"/>
      <c r="GQ690" s="114"/>
      <c r="GR690" s="114"/>
      <c r="GS690" s="114"/>
      <c r="GT690" s="114"/>
      <c r="GU690" s="114"/>
      <c r="GV690" s="114"/>
      <c r="GW690" s="114"/>
      <c r="GX690" s="114"/>
      <c r="GY690" s="114"/>
      <c r="GZ690" s="114"/>
      <c r="HA690" s="114"/>
      <c r="HB690" s="114"/>
      <c r="HC690" s="114"/>
      <c r="HD690" s="114"/>
      <c r="HE690" s="114"/>
      <c r="HF690" s="114"/>
      <c r="HG690" s="114"/>
      <c r="HH690" s="114"/>
      <c r="HI690" s="114"/>
      <c r="HJ690" s="114"/>
      <c r="HK690" s="114"/>
      <c r="HL690" s="114"/>
      <c r="HM690" s="114"/>
      <c r="HN690" s="114"/>
      <c r="HO690" s="114"/>
      <c r="HP690" s="114"/>
      <c r="HQ690" s="114"/>
      <c r="HR690" s="114"/>
      <c r="HS690" s="114"/>
      <c r="HT690" s="114"/>
      <c r="HU690" s="114"/>
      <c r="HV690" s="114"/>
      <c r="HW690" s="114"/>
      <c r="HX690" s="114"/>
      <c r="HY690" s="114"/>
      <c r="HZ690" s="114"/>
      <c r="IA690" s="114"/>
      <c r="IB690" s="114"/>
      <c r="IC690" s="114"/>
      <c r="ID690" s="114"/>
      <c r="IE690" s="114"/>
      <c r="IF690" s="114"/>
      <c r="IG690" s="114"/>
      <c r="IH690" s="114"/>
      <c r="II690" s="114"/>
      <c r="IJ690" s="114"/>
      <c r="IK690" s="114"/>
      <c r="IL690" s="114"/>
      <c r="IM690" s="114"/>
      <c r="IN690" s="114"/>
      <c r="IO690" s="114"/>
      <c r="IP690" s="114"/>
      <c r="IQ690" s="114"/>
      <c r="IR690" s="114"/>
      <c r="IS690" s="114"/>
      <c r="IT690" s="114"/>
      <c r="IU690" s="114"/>
      <c r="IV690" s="114"/>
      <c r="IW690" s="114"/>
      <c r="IX690" s="114"/>
      <c r="IY690" s="114"/>
      <c r="IZ690" s="114"/>
      <c r="JA690" s="114"/>
      <c r="JB690" s="114"/>
      <c r="JC690" s="114"/>
      <c r="JD690" s="114"/>
      <c r="JE690" s="114"/>
      <c r="JF690" s="114"/>
      <c r="JG690" s="114"/>
      <c r="JH690" s="114"/>
      <c r="JI690" s="114"/>
      <c r="JJ690" s="114"/>
      <c r="JK690" s="114"/>
      <c r="JL690" s="114"/>
      <c r="JM690" s="114"/>
      <c r="JN690" s="114"/>
      <c r="JO690" s="114"/>
      <c r="JP690" s="114"/>
      <c r="JQ690" s="114"/>
      <c r="JR690" s="114"/>
      <c r="JS690" s="114"/>
      <c r="JT690" s="114"/>
      <c r="JU690" s="114"/>
      <c r="JV690" s="114"/>
      <c r="JW690" s="114"/>
      <c r="JX690" s="114"/>
      <c r="JY690" s="114"/>
      <c r="JZ690" s="114"/>
      <c r="KA690" s="114"/>
      <c r="KB690" s="114"/>
      <c r="KC690" s="114"/>
      <c r="KD690" s="114"/>
      <c r="KE690" s="114"/>
      <c r="KF690" s="114"/>
      <c r="KG690" s="114"/>
      <c r="KH690" s="114"/>
      <c r="KI690" s="114"/>
      <c r="KJ690" s="114"/>
      <c r="KK690" s="114"/>
      <c r="KL690" s="114"/>
      <c r="KM690" s="114"/>
      <c r="KN690" s="114"/>
      <c r="KO690" s="114"/>
      <c r="KP690" s="114"/>
      <c r="KQ690" s="114"/>
      <c r="KR690" s="114"/>
      <c r="KS690" s="114"/>
      <c r="KT690" s="114"/>
      <c r="KU690" s="114"/>
      <c r="KV690" s="114"/>
      <c r="KW690" s="114"/>
      <c r="KX690" s="114"/>
      <c r="KY690" s="114"/>
      <c r="KZ690" s="114"/>
      <c r="LA690" s="114"/>
      <c r="LB690" s="114"/>
      <c r="LC690" s="114"/>
    </row>
    <row r="691" spans="1:315" s="139" customFormat="1" ht="25" customHeight="1">
      <c r="A691" s="137"/>
      <c r="B691" s="170"/>
      <c r="C691" s="171"/>
      <c r="D691" s="172"/>
      <c r="E691" s="173"/>
      <c r="F691" s="173"/>
      <c r="G691" s="173"/>
      <c r="H691" s="174"/>
      <c r="I691" s="137"/>
      <c r="J691" s="175" t="str">
        <f t="shared" si="22"/>
        <v/>
      </c>
      <c r="K691" s="176"/>
      <c r="L691" s="177" t="str">
        <f t="shared" si="23"/>
        <v/>
      </c>
      <c r="M691" s="176"/>
      <c r="N691" s="177" t="str">
        <f t="shared" si="24"/>
        <v/>
      </c>
      <c r="O691" s="176"/>
      <c r="P691" s="177" t="str">
        <f t="shared" si="25"/>
        <v/>
      </c>
      <c r="Q691" s="178"/>
      <c r="R691" s="137"/>
      <c r="S691" s="175" t="str">
        <f t="shared" si="26"/>
        <v/>
      </c>
      <c r="T691" s="176"/>
      <c r="U691" s="177" t="str">
        <f t="shared" si="27"/>
        <v/>
      </c>
      <c r="V691" s="176"/>
      <c r="W691" s="177" t="str">
        <f t="shared" si="28"/>
        <v/>
      </c>
      <c r="X691" s="176"/>
      <c r="Y691" s="179" t="str">
        <f t="shared" si="29"/>
        <v/>
      </c>
      <c r="Z691" s="180"/>
      <c r="AA691" s="137"/>
      <c r="AB691" s="181"/>
      <c r="AC691" s="182" t="str">
        <f t="shared" si="20"/>
        <v/>
      </c>
      <c r="AD691" s="183" t="str">
        <f t="shared" si="21"/>
        <v/>
      </c>
      <c r="AE691" s="184"/>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7"/>
      <c r="BE691" s="137"/>
      <c r="BF691" s="137"/>
      <c r="BG691" s="137"/>
      <c r="BH691" s="137"/>
      <c r="BI691" s="137"/>
      <c r="BJ691" s="114"/>
      <c r="BK691" s="114"/>
      <c r="BL691" s="114"/>
      <c r="BM691" s="114"/>
      <c r="BN691" s="114"/>
      <c r="BO691" s="114"/>
      <c r="BP691" s="114"/>
      <c r="BQ691" s="114"/>
      <c r="BR691" s="114"/>
      <c r="BS691" s="114"/>
      <c r="BT691" s="114"/>
      <c r="BU691" s="114"/>
      <c r="BV691" s="114"/>
      <c r="BW691" s="114"/>
      <c r="BX691" s="114"/>
      <c r="BY691" s="114"/>
      <c r="BZ691" s="114"/>
      <c r="CA691" s="114"/>
      <c r="CB691" s="114"/>
      <c r="CC691" s="114"/>
      <c r="CD691" s="114"/>
      <c r="CE691" s="114"/>
      <c r="CF691" s="114"/>
      <c r="CG691" s="114"/>
      <c r="CH691" s="114"/>
      <c r="CI691" s="114"/>
      <c r="CJ691" s="114"/>
      <c r="CK691" s="114"/>
      <c r="CL691" s="114"/>
      <c r="CM691" s="114"/>
      <c r="CN691" s="114"/>
      <c r="CO691" s="114"/>
      <c r="CP691" s="114"/>
      <c r="CQ691" s="114"/>
      <c r="CR691" s="114"/>
      <c r="CS691" s="114"/>
      <c r="CT691" s="114"/>
      <c r="CU691" s="114"/>
      <c r="CV691" s="114"/>
      <c r="CW691" s="114"/>
      <c r="CX691" s="114"/>
      <c r="CY691" s="114"/>
      <c r="CZ691" s="114"/>
      <c r="DA691" s="114"/>
      <c r="DB691" s="114"/>
      <c r="DC691" s="114"/>
      <c r="DD691" s="114"/>
      <c r="DE691" s="114"/>
      <c r="DF691" s="114"/>
      <c r="DG691" s="114"/>
      <c r="DH691" s="114"/>
      <c r="DI691" s="114"/>
      <c r="DJ691" s="114"/>
      <c r="DK691" s="114"/>
      <c r="DL691" s="114"/>
      <c r="DM691" s="114"/>
      <c r="DN691" s="114"/>
      <c r="DO691" s="114"/>
      <c r="DP691" s="114"/>
      <c r="DQ691" s="114"/>
      <c r="DR691" s="114"/>
      <c r="DS691" s="114"/>
      <c r="DT691" s="114"/>
      <c r="DU691" s="114"/>
      <c r="DV691" s="114"/>
      <c r="DW691" s="114"/>
      <c r="DX691" s="114"/>
      <c r="DY691" s="114"/>
      <c r="DZ691" s="114"/>
      <c r="EA691" s="114"/>
      <c r="EB691" s="114"/>
      <c r="EC691" s="114"/>
      <c r="ED691" s="114"/>
      <c r="EE691" s="114"/>
      <c r="EF691" s="114"/>
      <c r="EG691" s="114"/>
      <c r="EH691" s="114"/>
      <c r="EI691" s="114"/>
      <c r="EJ691" s="114"/>
      <c r="EK691" s="114"/>
      <c r="EL691" s="114"/>
      <c r="EM691" s="114"/>
      <c r="EN691" s="114"/>
      <c r="EO691" s="114"/>
      <c r="EP691" s="114"/>
      <c r="EQ691" s="114"/>
      <c r="ER691" s="114"/>
      <c r="ES691" s="114"/>
      <c r="ET691" s="114"/>
      <c r="EU691" s="114"/>
      <c r="EV691" s="114"/>
      <c r="EW691" s="114"/>
      <c r="EX691" s="114"/>
      <c r="EY691" s="114"/>
      <c r="EZ691" s="114"/>
      <c r="FA691" s="114"/>
      <c r="FB691" s="114"/>
      <c r="FC691" s="114"/>
      <c r="FD691" s="114"/>
      <c r="FE691" s="114"/>
      <c r="FF691" s="114"/>
      <c r="FG691" s="114"/>
      <c r="FH691" s="114"/>
      <c r="FI691" s="114"/>
      <c r="FJ691" s="114"/>
      <c r="FK691" s="114"/>
      <c r="FL691" s="114"/>
      <c r="FM691" s="114"/>
      <c r="FN691" s="114"/>
      <c r="FO691" s="114"/>
      <c r="FP691" s="114"/>
      <c r="FQ691" s="114"/>
      <c r="FR691" s="114"/>
      <c r="FS691" s="114"/>
      <c r="FT691" s="114"/>
      <c r="FU691" s="114"/>
      <c r="FV691" s="114"/>
      <c r="FW691" s="114"/>
      <c r="FX691" s="114"/>
      <c r="FY691" s="114"/>
      <c r="FZ691" s="114"/>
      <c r="GA691" s="114"/>
      <c r="GB691" s="114"/>
      <c r="GC691" s="114"/>
      <c r="GD691" s="114"/>
      <c r="GE691" s="114"/>
      <c r="GF691" s="114"/>
      <c r="GG691" s="114"/>
      <c r="GH691" s="114"/>
      <c r="GI691" s="114"/>
      <c r="GJ691" s="114"/>
      <c r="GK691" s="114"/>
      <c r="GL691" s="114"/>
      <c r="GM691" s="114"/>
      <c r="GN691" s="114"/>
      <c r="GO691" s="114"/>
      <c r="GP691" s="114"/>
      <c r="GQ691" s="114"/>
      <c r="GR691" s="114"/>
      <c r="GS691" s="114"/>
      <c r="GT691" s="114"/>
      <c r="GU691" s="114"/>
      <c r="GV691" s="114"/>
      <c r="GW691" s="114"/>
      <c r="GX691" s="114"/>
      <c r="GY691" s="114"/>
      <c r="GZ691" s="114"/>
      <c r="HA691" s="114"/>
      <c r="HB691" s="114"/>
      <c r="HC691" s="114"/>
      <c r="HD691" s="114"/>
      <c r="HE691" s="114"/>
      <c r="HF691" s="114"/>
      <c r="HG691" s="114"/>
      <c r="HH691" s="114"/>
      <c r="HI691" s="114"/>
      <c r="HJ691" s="114"/>
      <c r="HK691" s="114"/>
      <c r="HL691" s="114"/>
      <c r="HM691" s="114"/>
      <c r="HN691" s="114"/>
      <c r="HO691" s="114"/>
      <c r="HP691" s="114"/>
      <c r="HQ691" s="114"/>
      <c r="HR691" s="114"/>
      <c r="HS691" s="114"/>
      <c r="HT691" s="114"/>
      <c r="HU691" s="114"/>
      <c r="HV691" s="114"/>
      <c r="HW691" s="114"/>
      <c r="HX691" s="114"/>
      <c r="HY691" s="114"/>
      <c r="HZ691" s="114"/>
      <c r="IA691" s="114"/>
      <c r="IB691" s="114"/>
      <c r="IC691" s="114"/>
      <c r="ID691" s="114"/>
      <c r="IE691" s="114"/>
      <c r="IF691" s="114"/>
      <c r="IG691" s="114"/>
      <c r="IH691" s="114"/>
      <c r="II691" s="114"/>
      <c r="IJ691" s="114"/>
      <c r="IK691" s="114"/>
      <c r="IL691" s="114"/>
      <c r="IM691" s="114"/>
      <c r="IN691" s="114"/>
      <c r="IO691" s="114"/>
      <c r="IP691" s="114"/>
      <c r="IQ691" s="114"/>
      <c r="IR691" s="114"/>
      <c r="IS691" s="114"/>
      <c r="IT691" s="114"/>
      <c r="IU691" s="114"/>
      <c r="IV691" s="114"/>
      <c r="IW691" s="114"/>
      <c r="IX691" s="114"/>
      <c r="IY691" s="114"/>
      <c r="IZ691" s="114"/>
      <c r="JA691" s="114"/>
      <c r="JB691" s="114"/>
      <c r="JC691" s="114"/>
      <c r="JD691" s="114"/>
      <c r="JE691" s="114"/>
      <c r="JF691" s="114"/>
      <c r="JG691" s="114"/>
      <c r="JH691" s="114"/>
      <c r="JI691" s="114"/>
      <c r="JJ691" s="114"/>
      <c r="JK691" s="114"/>
      <c r="JL691" s="114"/>
      <c r="JM691" s="114"/>
      <c r="JN691" s="114"/>
      <c r="JO691" s="114"/>
      <c r="JP691" s="114"/>
      <c r="JQ691" s="114"/>
      <c r="JR691" s="114"/>
      <c r="JS691" s="114"/>
      <c r="JT691" s="114"/>
      <c r="JU691" s="114"/>
      <c r="JV691" s="114"/>
      <c r="JW691" s="114"/>
      <c r="JX691" s="114"/>
      <c r="JY691" s="114"/>
      <c r="JZ691" s="114"/>
      <c r="KA691" s="114"/>
      <c r="KB691" s="114"/>
      <c r="KC691" s="114"/>
      <c r="KD691" s="114"/>
      <c r="KE691" s="114"/>
      <c r="KF691" s="114"/>
      <c r="KG691" s="114"/>
      <c r="KH691" s="114"/>
      <c r="KI691" s="114"/>
      <c r="KJ691" s="114"/>
      <c r="KK691" s="114"/>
      <c r="KL691" s="114"/>
      <c r="KM691" s="114"/>
      <c r="KN691" s="114"/>
      <c r="KO691" s="114"/>
      <c r="KP691" s="114"/>
      <c r="KQ691" s="114"/>
      <c r="KR691" s="114"/>
      <c r="KS691" s="114"/>
      <c r="KT691" s="114"/>
      <c r="KU691" s="114"/>
      <c r="KV691" s="114"/>
      <c r="KW691" s="114"/>
      <c r="KX691" s="114"/>
      <c r="KY691" s="114"/>
      <c r="KZ691" s="114"/>
      <c r="LA691" s="114"/>
      <c r="LB691" s="114"/>
      <c r="LC691" s="114"/>
    </row>
    <row r="692" spans="1:315" s="139" customFormat="1" ht="25" customHeight="1">
      <c r="A692" s="137"/>
      <c r="B692" s="170"/>
      <c r="C692" s="171"/>
      <c r="D692" s="172"/>
      <c r="E692" s="173"/>
      <c r="F692" s="173"/>
      <c r="G692" s="173"/>
      <c r="H692" s="174"/>
      <c r="I692" s="137"/>
      <c r="J692" s="175" t="str">
        <f t="shared" si="22"/>
        <v/>
      </c>
      <c r="K692" s="176"/>
      <c r="L692" s="177" t="str">
        <f t="shared" si="23"/>
        <v/>
      </c>
      <c r="M692" s="176"/>
      <c r="N692" s="177" t="str">
        <f t="shared" si="24"/>
        <v/>
      </c>
      <c r="O692" s="176"/>
      <c r="P692" s="177" t="str">
        <f t="shared" si="25"/>
        <v/>
      </c>
      <c r="Q692" s="178"/>
      <c r="R692" s="137"/>
      <c r="S692" s="175" t="str">
        <f t="shared" si="26"/>
        <v/>
      </c>
      <c r="T692" s="176"/>
      <c r="U692" s="177" t="str">
        <f t="shared" si="27"/>
        <v/>
      </c>
      <c r="V692" s="176"/>
      <c r="W692" s="177" t="str">
        <f t="shared" si="28"/>
        <v/>
      </c>
      <c r="X692" s="176"/>
      <c r="Y692" s="179" t="str">
        <f t="shared" si="29"/>
        <v/>
      </c>
      <c r="Z692" s="180"/>
      <c r="AA692" s="137"/>
      <c r="AB692" s="181"/>
      <c r="AC692" s="182" t="str">
        <f t="shared" si="20"/>
        <v/>
      </c>
      <c r="AD692" s="183" t="str">
        <f t="shared" si="21"/>
        <v/>
      </c>
      <c r="AE692" s="184"/>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14"/>
      <c r="BK692" s="114"/>
      <c r="BL692" s="114"/>
      <c r="BM692" s="114"/>
      <c r="BN692" s="114"/>
      <c r="BO692" s="114"/>
      <c r="BP692" s="114"/>
      <c r="BQ692" s="114"/>
      <c r="BR692" s="114"/>
      <c r="BS692" s="114"/>
      <c r="BT692" s="114"/>
      <c r="BU692" s="114"/>
      <c r="BV692" s="114"/>
      <c r="BW692" s="114"/>
      <c r="BX692" s="114"/>
      <c r="BY692" s="114"/>
      <c r="BZ692" s="114"/>
      <c r="CA692" s="114"/>
      <c r="CB692" s="114"/>
      <c r="CC692" s="114"/>
      <c r="CD692" s="114"/>
      <c r="CE692" s="114"/>
      <c r="CF692" s="114"/>
      <c r="CG692" s="114"/>
      <c r="CH692" s="114"/>
      <c r="CI692" s="114"/>
      <c r="CJ692" s="114"/>
      <c r="CK692" s="114"/>
      <c r="CL692" s="114"/>
      <c r="CM692" s="114"/>
      <c r="CN692" s="114"/>
      <c r="CO692" s="114"/>
      <c r="CP692" s="114"/>
      <c r="CQ692" s="114"/>
      <c r="CR692" s="114"/>
      <c r="CS692" s="114"/>
      <c r="CT692" s="114"/>
      <c r="CU692" s="114"/>
      <c r="CV692" s="114"/>
      <c r="CW692" s="114"/>
      <c r="CX692" s="114"/>
      <c r="CY692" s="114"/>
      <c r="CZ692" s="114"/>
      <c r="DA692" s="114"/>
      <c r="DB692" s="114"/>
      <c r="DC692" s="114"/>
      <c r="DD692" s="114"/>
      <c r="DE692" s="114"/>
      <c r="DF692" s="114"/>
      <c r="DG692" s="114"/>
      <c r="DH692" s="114"/>
      <c r="DI692" s="114"/>
      <c r="DJ692" s="114"/>
      <c r="DK692" s="114"/>
      <c r="DL692" s="114"/>
      <c r="DM692" s="114"/>
      <c r="DN692" s="114"/>
      <c r="DO692" s="114"/>
      <c r="DP692" s="114"/>
      <c r="DQ692" s="114"/>
      <c r="DR692" s="114"/>
      <c r="DS692" s="114"/>
      <c r="DT692" s="114"/>
      <c r="DU692" s="114"/>
      <c r="DV692" s="114"/>
      <c r="DW692" s="114"/>
      <c r="DX692" s="114"/>
      <c r="DY692" s="114"/>
      <c r="DZ692" s="114"/>
      <c r="EA692" s="114"/>
      <c r="EB692" s="114"/>
      <c r="EC692" s="114"/>
      <c r="ED692" s="114"/>
      <c r="EE692" s="114"/>
      <c r="EF692" s="114"/>
      <c r="EG692" s="114"/>
      <c r="EH692" s="114"/>
      <c r="EI692" s="114"/>
      <c r="EJ692" s="114"/>
      <c r="EK692" s="114"/>
      <c r="EL692" s="114"/>
      <c r="EM692" s="114"/>
      <c r="EN692" s="114"/>
      <c r="EO692" s="114"/>
      <c r="EP692" s="114"/>
      <c r="EQ692" s="114"/>
      <c r="ER692" s="114"/>
      <c r="ES692" s="114"/>
      <c r="ET692" s="114"/>
      <c r="EU692" s="114"/>
      <c r="EV692" s="114"/>
      <c r="EW692" s="114"/>
      <c r="EX692" s="114"/>
      <c r="EY692" s="114"/>
      <c r="EZ692" s="114"/>
      <c r="FA692" s="114"/>
      <c r="FB692" s="114"/>
      <c r="FC692" s="114"/>
      <c r="FD692" s="114"/>
      <c r="FE692" s="114"/>
      <c r="FF692" s="114"/>
      <c r="FG692" s="114"/>
      <c r="FH692" s="114"/>
      <c r="FI692" s="114"/>
      <c r="FJ692" s="114"/>
      <c r="FK692" s="114"/>
      <c r="FL692" s="114"/>
      <c r="FM692" s="114"/>
      <c r="FN692" s="114"/>
      <c r="FO692" s="114"/>
      <c r="FP692" s="114"/>
      <c r="FQ692" s="114"/>
      <c r="FR692" s="114"/>
      <c r="FS692" s="114"/>
      <c r="FT692" s="114"/>
      <c r="FU692" s="114"/>
      <c r="FV692" s="114"/>
      <c r="FW692" s="114"/>
      <c r="FX692" s="114"/>
      <c r="FY692" s="114"/>
      <c r="FZ692" s="114"/>
      <c r="GA692" s="114"/>
      <c r="GB692" s="114"/>
      <c r="GC692" s="114"/>
      <c r="GD692" s="114"/>
      <c r="GE692" s="114"/>
      <c r="GF692" s="114"/>
      <c r="GG692" s="114"/>
      <c r="GH692" s="114"/>
      <c r="GI692" s="114"/>
      <c r="GJ692" s="114"/>
      <c r="GK692" s="114"/>
      <c r="GL692" s="114"/>
      <c r="GM692" s="114"/>
      <c r="GN692" s="114"/>
      <c r="GO692" s="114"/>
      <c r="GP692" s="114"/>
      <c r="GQ692" s="114"/>
      <c r="GR692" s="114"/>
      <c r="GS692" s="114"/>
      <c r="GT692" s="114"/>
      <c r="GU692" s="114"/>
      <c r="GV692" s="114"/>
      <c r="GW692" s="114"/>
      <c r="GX692" s="114"/>
      <c r="GY692" s="114"/>
      <c r="GZ692" s="114"/>
      <c r="HA692" s="114"/>
      <c r="HB692" s="114"/>
      <c r="HC692" s="114"/>
      <c r="HD692" s="114"/>
      <c r="HE692" s="114"/>
      <c r="HF692" s="114"/>
      <c r="HG692" s="114"/>
      <c r="HH692" s="114"/>
      <c r="HI692" s="114"/>
      <c r="HJ692" s="114"/>
      <c r="HK692" s="114"/>
      <c r="HL692" s="114"/>
      <c r="HM692" s="114"/>
      <c r="HN692" s="114"/>
      <c r="HO692" s="114"/>
      <c r="HP692" s="114"/>
      <c r="HQ692" s="114"/>
      <c r="HR692" s="114"/>
      <c r="HS692" s="114"/>
      <c r="HT692" s="114"/>
      <c r="HU692" s="114"/>
      <c r="HV692" s="114"/>
      <c r="HW692" s="114"/>
      <c r="HX692" s="114"/>
      <c r="HY692" s="114"/>
      <c r="HZ692" s="114"/>
      <c r="IA692" s="114"/>
      <c r="IB692" s="114"/>
      <c r="IC692" s="114"/>
      <c r="ID692" s="114"/>
      <c r="IE692" s="114"/>
      <c r="IF692" s="114"/>
      <c r="IG692" s="114"/>
      <c r="IH692" s="114"/>
      <c r="II692" s="114"/>
      <c r="IJ692" s="114"/>
      <c r="IK692" s="114"/>
      <c r="IL692" s="114"/>
      <c r="IM692" s="114"/>
      <c r="IN692" s="114"/>
      <c r="IO692" s="114"/>
      <c r="IP692" s="114"/>
      <c r="IQ692" s="114"/>
      <c r="IR692" s="114"/>
      <c r="IS692" s="114"/>
      <c r="IT692" s="114"/>
      <c r="IU692" s="114"/>
      <c r="IV692" s="114"/>
      <c r="IW692" s="114"/>
      <c r="IX692" s="114"/>
      <c r="IY692" s="114"/>
      <c r="IZ692" s="114"/>
      <c r="JA692" s="114"/>
      <c r="JB692" s="114"/>
      <c r="JC692" s="114"/>
      <c r="JD692" s="114"/>
      <c r="JE692" s="114"/>
      <c r="JF692" s="114"/>
      <c r="JG692" s="114"/>
      <c r="JH692" s="114"/>
      <c r="JI692" s="114"/>
      <c r="JJ692" s="114"/>
      <c r="JK692" s="114"/>
      <c r="JL692" s="114"/>
      <c r="JM692" s="114"/>
      <c r="JN692" s="114"/>
      <c r="JO692" s="114"/>
      <c r="JP692" s="114"/>
      <c r="JQ692" s="114"/>
      <c r="JR692" s="114"/>
      <c r="JS692" s="114"/>
      <c r="JT692" s="114"/>
      <c r="JU692" s="114"/>
      <c r="JV692" s="114"/>
      <c r="JW692" s="114"/>
      <c r="JX692" s="114"/>
      <c r="JY692" s="114"/>
      <c r="JZ692" s="114"/>
      <c r="KA692" s="114"/>
      <c r="KB692" s="114"/>
      <c r="KC692" s="114"/>
      <c r="KD692" s="114"/>
      <c r="KE692" s="114"/>
      <c r="KF692" s="114"/>
      <c r="KG692" s="114"/>
      <c r="KH692" s="114"/>
      <c r="KI692" s="114"/>
      <c r="KJ692" s="114"/>
      <c r="KK692" s="114"/>
      <c r="KL692" s="114"/>
      <c r="KM692" s="114"/>
      <c r="KN692" s="114"/>
      <c r="KO692" s="114"/>
      <c r="KP692" s="114"/>
      <c r="KQ692" s="114"/>
      <c r="KR692" s="114"/>
      <c r="KS692" s="114"/>
      <c r="KT692" s="114"/>
      <c r="KU692" s="114"/>
      <c r="KV692" s="114"/>
      <c r="KW692" s="114"/>
      <c r="KX692" s="114"/>
      <c r="KY692" s="114"/>
      <c r="KZ692" s="114"/>
      <c r="LA692" s="114"/>
      <c r="LB692" s="114"/>
      <c r="LC692" s="114"/>
    </row>
    <row r="693" spans="1:315" s="139" customFormat="1" ht="25" customHeight="1">
      <c r="A693" s="137"/>
      <c r="B693" s="170"/>
      <c r="C693" s="171"/>
      <c r="D693" s="172"/>
      <c r="E693" s="173"/>
      <c r="F693" s="173"/>
      <c r="G693" s="173"/>
      <c r="H693" s="174"/>
      <c r="I693" s="137"/>
      <c r="J693" s="175" t="str">
        <f t="shared" si="22"/>
        <v/>
      </c>
      <c r="K693" s="176"/>
      <c r="L693" s="177" t="str">
        <f t="shared" si="23"/>
        <v/>
      </c>
      <c r="M693" s="176"/>
      <c r="N693" s="177" t="str">
        <f t="shared" si="24"/>
        <v/>
      </c>
      <c r="O693" s="176"/>
      <c r="P693" s="177" t="str">
        <f t="shared" si="25"/>
        <v/>
      </c>
      <c r="Q693" s="178"/>
      <c r="R693" s="137"/>
      <c r="S693" s="175" t="str">
        <f t="shared" si="26"/>
        <v/>
      </c>
      <c r="T693" s="176"/>
      <c r="U693" s="177" t="str">
        <f t="shared" si="27"/>
        <v/>
      </c>
      <c r="V693" s="176"/>
      <c r="W693" s="177" t="str">
        <f t="shared" si="28"/>
        <v/>
      </c>
      <c r="X693" s="176"/>
      <c r="Y693" s="179" t="str">
        <f t="shared" si="29"/>
        <v/>
      </c>
      <c r="Z693" s="180"/>
      <c r="AA693" s="137"/>
      <c r="AB693" s="181"/>
      <c r="AC693" s="182" t="str">
        <f t="shared" si="20"/>
        <v/>
      </c>
      <c r="AD693" s="183" t="str">
        <f t="shared" si="21"/>
        <v/>
      </c>
      <c r="AE693" s="184"/>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14"/>
      <c r="BK693" s="114"/>
      <c r="BL693" s="114"/>
      <c r="BM693" s="114"/>
      <c r="BN693" s="114"/>
      <c r="BO693" s="114"/>
      <c r="BP693" s="114"/>
      <c r="BQ693" s="114"/>
      <c r="BR693" s="114"/>
      <c r="BS693" s="114"/>
      <c r="BT693" s="114"/>
      <c r="BU693" s="114"/>
      <c r="BV693" s="114"/>
      <c r="BW693" s="114"/>
      <c r="BX693" s="114"/>
      <c r="BY693" s="114"/>
      <c r="BZ693" s="114"/>
      <c r="CA693" s="114"/>
      <c r="CB693" s="114"/>
      <c r="CC693" s="114"/>
      <c r="CD693" s="114"/>
      <c r="CE693" s="114"/>
      <c r="CF693" s="114"/>
      <c r="CG693" s="114"/>
      <c r="CH693" s="114"/>
      <c r="CI693" s="114"/>
      <c r="CJ693" s="114"/>
      <c r="CK693" s="114"/>
      <c r="CL693" s="114"/>
      <c r="CM693" s="114"/>
      <c r="CN693" s="114"/>
      <c r="CO693" s="114"/>
      <c r="CP693" s="114"/>
      <c r="CQ693" s="114"/>
      <c r="CR693" s="114"/>
      <c r="CS693" s="114"/>
      <c r="CT693" s="114"/>
      <c r="CU693" s="114"/>
      <c r="CV693" s="114"/>
      <c r="CW693" s="114"/>
      <c r="CX693" s="114"/>
      <c r="CY693" s="114"/>
      <c r="CZ693" s="114"/>
      <c r="DA693" s="114"/>
      <c r="DB693" s="114"/>
      <c r="DC693" s="114"/>
      <c r="DD693" s="114"/>
      <c r="DE693" s="114"/>
      <c r="DF693" s="114"/>
      <c r="DG693" s="114"/>
      <c r="DH693" s="114"/>
      <c r="DI693" s="114"/>
      <c r="DJ693" s="114"/>
      <c r="DK693" s="114"/>
      <c r="DL693" s="114"/>
      <c r="DM693" s="114"/>
      <c r="DN693" s="114"/>
      <c r="DO693" s="114"/>
      <c r="DP693" s="114"/>
      <c r="DQ693" s="114"/>
      <c r="DR693" s="114"/>
      <c r="DS693" s="114"/>
      <c r="DT693" s="114"/>
      <c r="DU693" s="114"/>
      <c r="DV693" s="114"/>
      <c r="DW693" s="114"/>
      <c r="DX693" s="114"/>
      <c r="DY693" s="114"/>
      <c r="DZ693" s="114"/>
      <c r="EA693" s="114"/>
      <c r="EB693" s="114"/>
      <c r="EC693" s="114"/>
      <c r="ED693" s="114"/>
      <c r="EE693" s="114"/>
      <c r="EF693" s="114"/>
      <c r="EG693" s="114"/>
      <c r="EH693" s="114"/>
      <c r="EI693" s="114"/>
      <c r="EJ693" s="114"/>
      <c r="EK693" s="114"/>
      <c r="EL693" s="114"/>
      <c r="EM693" s="114"/>
      <c r="EN693" s="114"/>
      <c r="EO693" s="114"/>
      <c r="EP693" s="114"/>
      <c r="EQ693" s="114"/>
      <c r="ER693" s="114"/>
      <c r="ES693" s="114"/>
      <c r="ET693" s="114"/>
      <c r="EU693" s="114"/>
      <c r="EV693" s="114"/>
      <c r="EW693" s="114"/>
      <c r="EX693" s="114"/>
      <c r="EY693" s="114"/>
      <c r="EZ693" s="114"/>
      <c r="FA693" s="114"/>
      <c r="FB693" s="114"/>
      <c r="FC693" s="114"/>
      <c r="FD693" s="114"/>
      <c r="FE693" s="114"/>
      <c r="FF693" s="114"/>
      <c r="FG693" s="114"/>
      <c r="FH693" s="114"/>
      <c r="FI693" s="114"/>
      <c r="FJ693" s="114"/>
      <c r="FK693" s="114"/>
      <c r="FL693" s="114"/>
      <c r="FM693" s="114"/>
      <c r="FN693" s="114"/>
      <c r="FO693" s="114"/>
      <c r="FP693" s="114"/>
      <c r="FQ693" s="114"/>
      <c r="FR693" s="114"/>
      <c r="FS693" s="114"/>
      <c r="FT693" s="114"/>
      <c r="FU693" s="114"/>
      <c r="FV693" s="114"/>
      <c r="FW693" s="114"/>
      <c r="FX693" s="114"/>
      <c r="FY693" s="114"/>
      <c r="FZ693" s="114"/>
      <c r="GA693" s="114"/>
      <c r="GB693" s="114"/>
      <c r="GC693" s="114"/>
      <c r="GD693" s="114"/>
      <c r="GE693" s="114"/>
      <c r="GF693" s="114"/>
      <c r="GG693" s="114"/>
      <c r="GH693" s="114"/>
      <c r="GI693" s="114"/>
      <c r="GJ693" s="114"/>
      <c r="GK693" s="114"/>
      <c r="GL693" s="114"/>
      <c r="GM693" s="114"/>
      <c r="GN693" s="114"/>
      <c r="GO693" s="114"/>
      <c r="GP693" s="114"/>
      <c r="GQ693" s="114"/>
      <c r="GR693" s="114"/>
      <c r="GS693" s="114"/>
      <c r="GT693" s="114"/>
      <c r="GU693" s="114"/>
      <c r="GV693" s="114"/>
      <c r="GW693" s="114"/>
      <c r="GX693" s="114"/>
      <c r="GY693" s="114"/>
      <c r="GZ693" s="114"/>
      <c r="HA693" s="114"/>
      <c r="HB693" s="114"/>
      <c r="HC693" s="114"/>
      <c r="HD693" s="114"/>
      <c r="HE693" s="114"/>
      <c r="HF693" s="114"/>
      <c r="HG693" s="114"/>
      <c r="HH693" s="114"/>
      <c r="HI693" s="114"/>
      <c r="HJ693" s="114"/>
      <c r="HK693" s="114"/>
      <c r="HL693" s="114"/>
      <c r="HM693" s="114"/>
      <c r="HN693" s="114"/>
      <c r="HO693" s="114"/>
      <c r="HP693" s="114"/>
      <c r="HQ693" s="114"/>
      <c r="HR693" s="114"/>
      <c r="HS693" s="114"/>
      <c r="HT693" s="114"/>
      <c r="HU693" s="114"/>
      <c r="HV693" s="114"/>
      <c r="HW693" s="114"/>
      <c r="HX693" s="114"/>
      <c r="HY693" s="114"/>
      <c r="HZ693" s="114"/>
      <c r="IA693" s="114"/>
      <c r="IB693" s="114"/>
      <c r="IC693" s="114"/>
      <c r="ID693" s="114"/>
      <c r="IE693" s="114"/>
      <c r="IF693" s="114"/>
      <c r="IG693" s="114"/>
      <c r="IH693" s="114"/>
      <c r="II693" s="114"/>
      <c r="IJ693" s="114"/>
      <c r="IK693" s="114"/>
      <c r="IL693" s="114"/>
      <c r="IM693" s="114"/>
      <c r="IN693" s="114"/>
      <c r="IO693" s="114"/>
      <c r="IP693" s="114"/>
      <c r="IQ693" s="114"/>
      <c r="IR693" s="114"/>
      <c r="IS693" s="114"/>
      <c r="IT693" s="114"/>
      <c r="IU693" s="114"/>
      <c r="IV693" s="114"/>
      <c r="IW693" s="114"/>
      <c r="IX693" s="114"/>
      <c r="IY693" s="114"/>
      <c r="IZ693" s="114"/>
      <c r="JA693" s="114"/>
      <c r="JB693" s="114"/>
      <c r="JC693" s="114"/>
      <c r="JD693" s="114"/>
      <c r="JE693" s="114"/>
      <c r="JF693" s="114"/>
      <c r="JG693" s="114"/>
      <c r="JH693" s="114"/>
      <c r="JI693" s="114"/>
      <c r="JJ693" s="114"/>
      <c r="JK693" s="114"/>
      <c r="JL693" s="114"/>
      <c r="JM693" s="114"/>
      <c r="JN693" s="114"/>
      <c r="JO693" s="114"/>
      <c r="JP693" s="114"/>
      <c r="JQ693" s="114"/>
      <c r="JR693" s="114"/>
      <c r="JS693" s="114"/>
      <c r="JT693" s="114"/>
      <c r="JU693" s="114"/>
      <c r="JV693" s="114"/>
      <c r="JW693" s="114"/>
      <c r="JX693" s="114"/>
      <c r="JY693" s="114"/>
      <c r="JZ693" s="114"/>
      <c r="KA693" s="114"/>
      <c r="KB693" s="114"/>
      <c r="KC693" s="114"/>
      <c r="KD693" s="114"/>
      <c r="KE693" s="114"/>
      <c r="KF693" s="114"/>
      <c r="KG693" s="114"/>
      <c r="KH693" s="114"/>
      <c r="KI693" s="114"/>
      <c r="KJ693" s="114"/>
      <c r="KK693" s="114"/>
      <c r="KL693" s="114"/>
      <c r="KM693" s="114"/>
      <c r="KN693" s="114"/>
      <c r="KO693" s="114"/>
      <c r="KP693" s="114"/>
      <c r="KQ693" s="114"/>
      <c r="KR693" s="114"/>
      <c r="KS693" s="114"/>
      <c r="KT693" s="114"/>
      <c r="KU693" s="114"/>
      <c r="KV693" s="114"/>
      <c r="KW693" s="114"/>
      <c r="KX693" s="114"/>
      <c r="KY693" s="114"/>
      <c r="KZ693" s="114"/>
      <c r="LA693" s="114"/>
      <c r="LB693" s="114"/>
      <c r="LC693" s="114"/>
    </row>
    <row r="694" spans="1:315" s="139" customFormat="1" ht="25" customHeight="1">
      <c r="A694" s="137"/>
      <c r="B694" s="170"/>
      <c r="C694" s="171"/>
      <c r="D694" s="172"/>
      <c r="E694" s="173"/>
      <c r="F694" s="173"/>
      <c r="G694" s="173"/>
      <c r="H694" s="174"/>
      <c r="I694" s="137"/>
      <c r="J694" s="175" t="str">
        <f t="shared" si="22"/>
        <v/>
      </c>
      <c r="K694" s="176"/>
      <c r="L694" s="177" t="str">
        <f t="shared" si="23"/>
        <v/>
      </c>
      <c r="M694" s="176"/>
      <c r="N694" s="177" t="str">
        <f t="shared" si="24"/>
        <v/>
      </c>
      <c r="O694" s="176"/>
      <c r="P694" s="177" t="str">
        <f t="shared" si="25"/>
        <v/>
      </c>
      <c r="Q694" s="178"/>
      <c r="R694" s="137"/>
      <c r="S694" s="175" t="str">
        <f t="shared" si="26"/>
        <v/>
      </c>
      <c r="T694" s="176"/>
      <c r="U694" s="177" t="str">
        <f t="shared" si="27"/>
        <v/>
      </c>
      <c r="V694" s="176"/>
      <c r="W694" s="177" t="str">
        <f t="shared" si="28"/>
        <v/>
      </c>
      <c r="X694" s="176"/>
      <c r="Y694" s="179" t="str">
        <f t="shared" si="29"/>
        <v/>
      </c>
      <c r="Z694" s="180"/>
      <c r="AA694" s="137"/>
      <c r="AB694" s="181"/>
      <c r="AC694" s="182" t="str">
        <f t="shared" si="20"/>
        <v/>
      </c>
      <c r="AD694" s="183" t="str">
        <f t="shared" si="21"/>
        <v/>
      </c>
      <c r="AE694" s="184"/>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7"/>
      <c r="BE694" s="137"/>
      <c r="BF694" s="137"/>
      <c r="BG694" s="137"/>
      <c r="BH694" s="137"/>
      <c r="BI694" s="137"/>
      <c r="BJ694" s="114"/>
      <c r="BK694" s="114"/>
      <c r="BL694" s="114"/>
      <c r="BM694" s="114"/>
      <c r="BN694" s="114"/>
      <c r="BO694" s="114"/>
      <c r="BP694" s="114"/>
      <c r="BQ694" s="114"/>
      <c r="BR694" s="114"/>
      <c r="BS694" s="114"/>
      <c r="BT694" s="114"/>
      <c r="BU694" s="114"/>
      <c r="BV694" s="114"/>
      <c r="BW694" s="114"/>
      <c r="BX694" s="114"/>
      <c r="BY694" s="114"/>
      <c r="BZ694" s="114"/>
      <c r="CA694" s="114"/>
      <c r="CB694" s="114"/>
      <c r="CC694" s="114"/>
      <c r="CD694" s="114"/>
      <c r="CE694" s="114"/>
      <c r="CF694" s="114"/>
      <c r="CG694" s="114"/>
      <c r="CH694" s="114"/>
      <c r="CI694" s="114"/>
      <c r="CJ694" s="114"/>
      <c r="CK694" s="114"/>
      <c r="CL694" s="114"/>
      <c r="CM694" s="114"/>
      <c r="CN694" s="114"/>
      <c r="CO694" s="114"/>
      <c r="CP694" s="114"/>
      <c r="CQ694" s="114"/>
      <c r="CR694" s="114"/>
      <c r="CS694" s="114"/>
      <c r="CT694" s="114"/>
      <c r="CU694" s="114"/>
      <c r="CV694" s="114"/>
      <c r="CW694" s="114"/>
      <c r="CX694" s="114"/>
      <c r="CY694" s="114"/>
      <c r="CZ694" s="114"/>
      <c r="DA694" s="114"/>
      <c r="DB694" s="114"/>
      <c r="DC694" s="114"/>
      <c r="DD694" s="114"/>
      <c r="DE694" s="114"/>
      <c r="DF694" s="114"/>
      <c r="DG694" s="114"/>
      <c r="DH694" s="114"/>
      <c r="DI694" s="114"/>
      <c r="DJ694" s="114"/>
      <c r="DK694" s="114"/>
      <c r="DL694" s="114"/>
      <c r="DM694" s="114"/>
      <c r="DN694" s="114"/>
      <c r="DO694" s="114"/>
      <c r="DP694" s="114"/>
      <c r="DQ694" s="114"/>
      <c r="DR694" s="114"/>
      <c r="DS694" s="114"/>
      <c r="DT694" s="114"/>
      <c r="DU694" s="114"/>
      <c r="DV694" s="114"/>
      <c r="DW694" s="114"/>
      <c r="DX694" s="114"/>
      <c r="DY694" s="114"/>
      <c r="DZ694" s="114"/>
      <c r="EA694" s="114"/>
      <c r="EB694" s="114"/>
      <c r="EC694" s="114"/>
      <c r="ED694" s="114"/>
      <c r="EE694" s="114"/>
      <c r="EF694" s="114"/>
      <c r="EG694" s="114"/>
      <c r="EH694" s="114"/>
      <c r="EI694" s="114"/>
      <c r="EJ694" s="114"/>
      <c r="EK694" s="114"/>
      <c r="EL694" s="114"/>
      <c r="EM694" s="114"/>
      <c r="EN694" s="114"/>
      <c r="EO694" s="114"/>
      <c r="EP694" s="114"/>
      <c r="EQ694" s="114"/>
      <c r="ER694" s="114"/>
      <c r="ES694" s="114"/>
      <c r="ET694" s="114"/>
      <c r="EU694" s="114"/>
      <c r="EV694" s="114"/>
      <c r="EW694" s="114"/>
      <c r="EX694" s="114"/>
      <c r="EY694" s="114"/>
      <c r="EZ694" s="114"/>
      <c r="FA694" s="114"/>
      <c r="FB694" s="114"/>
      <c r="FC694" s="114"/>
      <c r="FD694" s="114"/>
      <c r="FE694" s="114"/>
      <c r="FF694" s="114"/>
      <c r="FG694" s="114"/>
      <c r="FH694" s="114"/>
      <c r="FI694" s="114"/>
      <c r="FJ694" s="114"/>
      <c r="FK694" s="114"/>
      <c r="FL694" s="114"/>
      <c r="FM694" s="114"/>
      <c r="FN694" s="114"/>
      <c r="FO694" s="114"/>
      <c r="FP694" s="114"/>
      <c r="FQ694" s="114"/>
      <c r="FR694" s="114"/>
      <c r="FS694" s="114"/>
      <c r="FT694" s="114"/>
      <c r="FU694" s="114"/>
      <c r="FV694" s="114"/>
      <c r="FW694" s="114"/>
      <c r="FX694" s="114"/>
      <c r="FY694" s="114"/>
      <c r="FZ694" s="114"/>
      <c r="GA694" s="114"/>
      <c r="GB694" s="114"/>
      <c r="GC694" s="114"/>
      <c r="GD694" s="114"/>
      <c r="GE694" s="114"/>
      <c r="GF694" s="114"/>
      <c r="GG694" s="114"/>
      <c r="GH694" s="114"/>
      <c r="GI694" s="114"/>
      <c r="GJ694" s="114"/>
      <c r="GK694" s="114"/>
      <c r="GL694" s="114"/>
      <c r="GM694" s="114"/>
      <c r="GN694" s="114"/>
      <c r="GO694" s="114"/>
      <c r="GP694" s="114"/>
      <c r="GQ694" s="114"/>
      <c r="GR694" s="114"/>
      <c r="GS694" s="114"/>
      <c r="GT694" s="114"/>
      <c r="GU694" s="114"/>
      <c r="GV694" s="114"/>
      <c r="GW694" s="114"/>
      <c r="GX694" s="114"/>
      <c r="GY694" s="114"/>
      <c r="GZ694" s="114"/>
      <c r="HA694" s="114"/>
      <c r="HB694" s="114"/>
      <c r="HC694" s="114"/>
      <c r="HD694" s="114"/>
      <c r="HE694" s="114"/>
      <c r="HF694" s="114"/>
      <c r="HG694" s="114"/>
      <c r="HH694" s="114"/>
      <c r="HI694" s="114"/>
      <c r="HJ694" s="114"/>
      <c r="HK694" s="114"/>
      <c r="HL694" s="114"/>
      <c r="HM694" s="114"/>
      <c r="HN694" s="114"/>
      <c r="HO694" s="114"/>
      <c r="HP694" s="114"/>
      <c r="HQ694" s="114"/>
      <c r="HR694" s="114"/>
      <c r="HS694" s="114"/>
      <c r="HT694" s="114"/>
      <c r="HU694" s="114"/>
      <c r="HV694" s="114"/>
      <c r="HW694" s="114"/>
      <c r="HX694" s="114"/>
      <c r="HY694" s="114"/>
      <c r="HZ694" s="114"/>
      <c r="IA694" s="114"/>
      <c r="IB694" s="114"/>
      <c r="IC694" s="114"/>
      <c r="ID694" s="114"/>
      <c r="IE694" s="114"/>
      <c r="IF694" s="114"/>
      <c r="IG694" s="114"/>
      <c r="IH694" s="114"/>
      <c r="II694" s="114"/>
      <c r="IJ694" s="114"/>
      <c r="IK694" s="114"/>
      <c r="IL694" s="114"/>
      <c r="IM694" s="114"/>
      <c r="IN694" s="114"/>
      <c r="IO694" s="114"/>
      <c r="IP694" s="114"/>
      <c r="IQ694" s="114"/>
      <c r="IR694" s="114"/>
      <c r="IS694" s="114"/>
      <c r="IT694" s="114"/>
      <c r="IU694" s="114"/>
      <c r="IV694" s="114"/>
      <c r="IW694" s="114"/>
      <c r="IX694" s="114"/>
      <c r="IY694" s="114"/>
      <c r="IZ694" s="114"/>
      <c r="JA694" s="114"/>
      <c r="JB694" s="114"/>
      <c r="JC694" s="114"/>
      <c r="JD694" s="114"/>
      <c r="JE694" s="114"/>
      <c r="JF694" s="114"/>
      <c r="JG694" s="114"/>
      <c r="JH694" s="114"/>
      <c r="JI694" s="114"/>
      <c r="JJ694" s="114"/>
      <c r="JK694" s="114"/>
      <c r="JL694" s="114"/>
      <c r="JM694" s="114"/>
      <c r="JN694" s="114"/>
      <c r="JO694" s="114"/>
      <c r="JP694" s="114"/>
      <c r="JQ694" s="114"/>
      <c r="JR694" s="114"/>
      <c r="JS694" s="114"/>
      <c r="JT694" s="114"/>
      <c r="JU694" s="114"/>
      <c r="JV694" s="114"/>
      <c r="JW694" s="114"/>
      <c r="JX694" s="114"/>
      <c r="JY694" s="114"/>
      <c r="JZ694" s="114"/>
      <c r="KA694" s="114"/>
      <c r="KB694" s="114"/>
      <c r="KC694" s="114"/>
      <c r="KD694" s="114"/>
      <c r="KE694" s="114"/>
      <c r="KF694" s="114"/>
      <c r="KG694" s="114"/>
      <c r="KH694" s="114"/>
      <c r="KI694" s="114"/>
      <c r="KJ694" s="114"/>
      <c r="KK694" s="114"/>
      <c r="KL694" s="114"/>
      <c r="KM694" s="114"/>
      <c r="KN694" s="114"/>
      <c r="KO694" s="114"/>
      <c r="KP694" s="114"/>
      <c r="KQ694" s="114"/>
      <c r="KR694" s="114"/>
      <c r="KS694" s="114"/>
      <c r="KT694" s="114"/>
      <c r="KU694" s="114"/>
      <c r="KV694" s="114"/>
      <c r="KW694" s="114"/>
      <c r="KX694" s="114"/>
      <c r="KY694" s="114"/>
      <c r="KZ694" s="114"/>
      <c r="LA694" s="114"/>
      <c r="LB694" s="114"/>
      <c r="LC694" s="114"/>
    </row>
    <row r="695" spans="1:315" s="139" customFormat="1" ht="25" customHeight="1">
      <c r="A695" s="137"/>
      <c r="B695" s="170"/>
      <c r="C695" s="171"/>
      <c r="D695" s="172"/>
      <c r="E695" s="173"/>
      <c r="F695" s="173"/>
      <c r="G695" s="173"/>
      <c r="H695" s="174"/>
      <c r="I695" s="137"/>
      <c r="J695" s="175" t="str">
        <f t="shared" si="22"/>
        <v/>
      </c>
      <c r="K695" s="176"/>
      <c r="L695" s="177" t="str">
        <f t="shared" si="23"/>
        <v/>
      </c>
      <c r="M695" s="176"/>
      <c r="N695" s="177" t="str">
        <f t="shared" si="24"/>
        <v/>
      </c>
      <c r="O695" s="176"/>
      <c r="P695" s="177" t="str">
        <f t="shared" si="25"/>
        <v/>
      </c>
      <c r="Q695" s="178"/>
      <c r="R695" s="137"/>
      <c r="S695" s="175" t="str">
        <f t="shared" si="26"/>
        <v/>
      </c>
      <c r="T695" s="176"/>
      <c r="U695" s="177" t="str">
        <f t="shared" si="27"/>
        <v/>
      </c>
      <c r="V695" s="176"/>
      <c r="W695" s="177" t="str">
        <f t="shared" si="28"/>
        <v/>
      </c>
      <c r="X695" s="176"/>
      <c r="Y695" s="179" t="str">
        <f t="shared" si="29"/>
        <v/>
      </c>
      <c r="Z695" s="180"/>
      <c r="AA695" s="137"/>
      <c r="AB695" s="181"/>
      <c r="AC695" s="182" t="str">
        <f t="shared" si="20"/>
        <v/>
      </c>
      <c r="AD695" s="183" t="str">
        <f t="shared" si="21"/>
        <v/>
      </c>
      <c r="AE695" s="184"/>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7"/>
      <c r="BE695" s="137"/>
      <c r="BF695" s="137"/>
      <c r="BG695" s="137"/>
      <c r="BH695" s="137"/>
      <c r="BI695" s="137"/>
      <c r="BJ695" s="114"/>
      <c r="BK695" s="114"/>
      <c r="BL695" s="114"/>
      <c r="BM695" s="114"/>
      <c r="BN695" s="114"/>
      <c r="BO695" s="114"/>
      <c r="BP695" s="114"/>
      <c r="BQ695" s="114"/>
      <c r="BR695" s="114"/>
      <c r="BS695" s="114"/>
      <c r="BT695" s="114"/>
      <c r="BU695" s="114"/>
      <c r="BV695" s="114"/>
      <c r="BW695" s="114"/>
      <c r="BX695" s="114"/>
      <c r="BY695" s="114"/>
      <c r="BZ695" s="114"/>
      <c r="CA695" s="114"/>
      <c r="CB695" s="114"/>
      <c r="CC695" s="114"/>
      <c r="CD695" s="114"/>
      <c r="CE695" s="114"/>
      <c r="CF695" s="114"/>
      <c r="CG695" s="114"/>
      <c r="CH695" s="114"/>
      <c r="CI695" s="114"/>
      <c r="CJ695" s="114"/>
      <c r="CK695" s="114"/>
      <c r="CL695" s="114"/>
      <c r="CM695" s="114"/>
      <c r="CN695" s="114"/>
      <c r="CO695" s="114"/>
      <c r="CP695" s="114"/>
      <c r="CQ695" s="114"/>
      <c r="CR695" s="114"/>
      <c r="CS695" s="114"/>
      <c r="CT695" s="114"/>
      <c r="CU695" s="114"/>
      <c r="CV695" s="114"/>
      <c r="CW695" s="114"/>
      <c r="CX695" s="114"/>
      <c r="CY695" s="114"/>
      <c r="CZ695" s="114"/>
      <c r="DA695" s="114"/>
      <c r="DB695" s="114"/>
      <c r="DC695" s="114"/>
      <c r="DD695" s="114"/>
      <c r="DE695" s="114"/>
      <c r="DF695" s="114"/>
      <c r="DG695" s="114"/>
      <c r="DH695" s="114"/>
      <c r="DI695" s="114"/>
      <c r="DJ695" s="114"/>
      <c r="DK695" s="114"/>
      <c r="DL695" s="114"/>
      <c r="DM695" s="114"/>
      <c r="DN695" s="114"/>
      <c r="DO695" s="114"/>
      <c r="DP695" s="114"/>
      <c r="DQ695" s="114"/>
      <c r="DR695" s="114"/>
      <c r="DS695" s="114"/>
      <c r="DT695" s="114"/>
      <c r="DU695" s="114"/>
      <c r="DV695" s="114"/>
      <c r="DW695" s="114"/>
      <c r="DX695" s="114"/>
      <c r="DY695" s="114"/>
      <c r="DZ695" s="114"/>
      <c r="EA695" s="114"/>
      <c r="EB695" s="114"/>
      <c r="EC695" s="114"/>
      <c r="ED695" s="114"/>
      <c r="EE695" s="114"/>
      <c r="EF695" s="114"/>
      <c r="EG695" s="114"/>
      <c r="EH695" s="114"/>
      <c r="EI695" s="114"/>
      <c r="EJ695" s="114"/>
      <c r="EK695" s="114"/>
      <c r="EL695" s="114"/>
      <c r="EM695" s="114"/>
      <c r="EN695" s="114"/>
      <c r="EO695" s="114"/>
      <c r="EP695" s="114"/>
      <c r="EQ695" s="114"/>
      <c r="ER695" s="114"/>
      <c r="ES695" s="114"/>
      <c r="ET695" s="114"/>
      <c r="EU695" s="114"/>
      <c r="EV695" s="114"/>
      <c r="EW695" s="114"/>
      <c r="EX695" s="114"/>
      <c r="EY695" s="114"/>
      <c r="EZ695" s="114"/>
      <c r="FA695" s="114"/>
      <c r="FB695" s="114"/>
      <c r="FC695" s="114"/>
      <c r="FD695" s="114"/>
      <c r="FE695" s="114"/>
      <c r="FF695" s="114"/>
      <c r="FG695" s="114"/>
      <c r="FH695" s="114"/>
      <c r="FI695" s="114"/>
      <c r="FJ695" s="114"/>
      <c r="FK695" s="114"/>
      <c r="FL695" s="114"/>
      <c r="FM695" s="114"/>
      <c r="FN695" s="114"/>
      <c r="FO695" s="114"/>
      <c r="FP695" s="114"/>
      <c r="FQ695" s="114"/>
      <c r="FR695" s="114"/>
      <c r="FS695" s="114"/>
      <c r="FT695" s="114"/>
      <c r="FU695" s="114"/>
      <c r="FV695" s="114"/>
      <c r="FW695" s="114"/>
      <c r="FX695" s="114"/>
      <c r="FY695" s="114"/>
      <c r="FZ695" s="114"/>
      <c r="GA695" s="114"/>
      <c r="GB695" s="114"/>
      <c r="GC695" s="114"/>
      <c r="GD695" s="114"/>
      <c r="GE695" s="114"/>
      <c r="GF695" s="114"/>
      <c r="GG695" s="114"/>
      <c r="GH695" s="114"/>
      <c r="GI695" s="114"/>
      <c r="GJ695" s="114"/>
      <c r="GK695" s="114"/>
      <c r="GL695" s="114"/>
      <c r="GM695" s="114"/>
      <c r="GN695" s="114"/>
      <c r="GO695" s="114"/>
      <c r="GP695" s="114"/>
      <c r="GQ695" s="114"/>
      <c r="GR695" s="114"/>
      <c r="GS695" s="114"/>
      <c r="GT695" s="114"/>
      <c r="GU695" s="114"/>
      <c r="GV695" s="114"/>
      <c r="GW695" s="114"/>
      <c r="GX695" s="114"/>
      <c r="GY695" s="114"/>
      <c r="GZ695" s="114"/>
      <c r="HA695" s="114"/>
      <c r="HB695" s="114"/>
      <c r="HC695" s="114"/>
      <c r="HD695" s="114"/>
      <c r="HE695" s="114"/>
      <c r="HF695" s="114"/>
      <c r="HG695" s="114"/>
      <c r="HH695" s="114"/>
      <c r="HI695" s="114"/>
      <c r="HJ695" s="114"/>
      <c r="HK695" s="114"/>
      <c r="HL695" s="114"/>
      <c r="HM695" s="114"/>
      <c r="HN695" s="114"/>
      <c r="HO695" s="114"/>
      <c r="HP695" s="114"/>
      <c r="HQ695" s="114"/>
      <c r="HR695" s="114"/>
      <c r="HS695" s="114"/>
      <c r="HT695" s="114"/>
      <c r="HU695" s="114"/>
      <c r="HV695" s="114"/>
      <c r="HW695" s="114"/>
      <c r="HX695" s="114"/>
      <c r="HY695" s="114"/>
      <c r="HZ695" s="114"/>
      <c r="IA695" s="114"/>
      <c r="IB695" s="114"/>
      <c r="IC695" s="114"/>
      <c r="ID695" s="114"/>
      <c r="IE695" s="114"/>
      <c r="IF695" s="114"/>
      <c r="IG695" s="114"/>
      <c r="IH695" s="114"/>
      <c r="II695" s="114"/>
      <c r="IJ695" s="114"/>
      <c r="IK695" s="114"/>
      <c r="IL695" s="114"/>
      <c r="IM695" s="114"/>
      <c r="IN695" s="114"/>
      <c r="IO695" s="114"/>
      <c r="IP695" s="114"/>
      <c r="IQ695" s="114"/>
      <c r="IR695" s="114"/>
      <c r="IS695" s="114"/>
      <c r="IT695" s="114"/>
      <c r="IU695" s="114"/>
      <c r="IV695" s="114"/>
      <c r="IW695" s="114"/>
      <c r="IX695" s="114"/>
      <c r="IY695" s="114"/>
      <c r="IZ695" s="114"/>
      <c r="JA695" s="114"/>
      <c r="JB695" s="114"/>
      <c r="JC695" s="114"/>
      <c r="JD695" s="114"/>
      <c r="JE695" s="114"/>
      <c r="JF695" s="114"/>
      <c r="JG695" s="114"/>
      <c r="JH695" s="114"/>
      <c r="JI695" s="114"/>
      <c r="JJ695" s="114"/>
      <c r="JK695" s="114"/>
      <c r="JL695" s="114"/>
      <c r="JM695" s="114"/>
      <c r="JN695" s="114"/>
      <c r="JO695" s="114"/>
      <c r="JP695" s="114"/>
      <c r="JQ695" s="114"/>
      <c r="JR695" s="114"/>
      <c r="JS695" s="114"/>
      <c r="JT695" s="114"/>
      <c r="JU695" s="114"/>
      <c r="JV695" s="114"/>
      <c r="JW695" s="114"/>
      <c r="JX695" s="114"/>
      <c r="JY695" s="114"/>
      <c r="JZ695" s="114"/>
      <c r="KA695" s="114"/>
      <c r="KB695" s="114"/>
      <c r="KC695" s="114"/>
      <c r="KD695" s="114"/>
      <c r="KE695" s="114"/>
      <c r="KF695" s="114"/>
      <c r="KG695" s="114"/>
      <c r="KH695" s="114"/>
      <c r="KI695" s="114"/>
      <c r="KJ695" s="114"/>
      <c r="KK695" s="114"/>
      <c r="KL695" s="114"/>
      <c r="KM695" s="114"/>
      <c r="KN695" s="114"/>
      <c r="KO695" s="114"/>
      <c r="KP695" s="114"/>
      <c r="KQ695" s="114"/>
      <c r="KR695" s="114"/>
      <c r="KS695" s="114"/>
      <c r="KT695" s="114"/>
      <c r="KU695" s="114"/>
      <c r="KV695" s="114"/>
      <c r="KW695" s="114"/>
      <c r="KX695" s="114"/>
      <c r="KY695" s="114"/>
      <c r="KZ695" s="114"/>
      <c r="LA695" s="114"/>
      <c r="LB695" s="114"/>
      <c r="LC695" s="114"/>
    </row>
    <row r="696" spans="1:315" s="139" customFormat="1" ht="25" customHeight="1">
      <c r="A696" s="137"/>
      <c r="B696" s="170"/>
      <c r="C696" s="171"/>
      <c r="D696" s="172"/>
      <c r="E696" s="173"/>
      <c r="F696" s="173"/>
      <c r="G696" s="173"/>
      <c r="H696" s="174"/>
      <c r="I696" s="137"/>
      <c r="J696" s="175" t="str">
        <f t="shared" si="22"/>
        <v/>
      </c>
      <c r="K696" s="176"/>
      <c r="L696" s="177" t="str">
        <f t="shared" si="23"/>
        <v/>
      </c>
      <c r="M696" s="176"/>
      <c r="N696" s="177" t="str">
        <f t="shared" si="24"/>
        <v/>
      </c>
      <c r="O696" s="176"/>
      <c r="P696" s="177" t="str">
        <f t="shared" si="25"/>
        <v/>
      </c>
      <c r="Q696" s="178"/>
      <c r="R696" s="137"/>
      <c r="S696" s="175" t="str">
        <f t="shared" si="26"/>
        <v/>
      </c>
      <c r="T696" s="176"/>
      <c r="U696" s="177" t="str">
        <f t="shared" si="27"/>
        <v/>
      </c>
      <c r="V696" s="176"/>
      <c r="W696" s="177" t="str">
        <f t="shared" si="28"/>
        <v/>
      </c>
      <c r="X696" s="176"/>
      <c r="Y696" s="179" t="str">
        <f t="shared" si="29"/>
        <v/>
      </c>
      <c r="Z696" s="180"/>
      <c r="AA696" s="137"/>
      <c r="AB696" s="181"/>
      <c r="AC696" s="182" t="str">
        <f t="shared" si="20"/>
        <v/>
      </c>
      <c r="AD696" s="183" t="str">
        <f t="shared" si="21"/>
        <v/>
      </c>
      <c r="AE696" s="184"/>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7"/>
      <c r="BE696" s="137"/>
      <c r="BF696" s="137"/>
      <c r="BG696" s="137"/>
      <c r="BH696" s="137"/>
      <c r="BI696" s="137"/>
      <c r="BJ696" s="114"/>
      <c r="BK696" s="114"/>
      <c r="BL696" s="114"/>
      <c r="BM696" s="114"/>
      <c r="BN696" s="114"/>
      <c r="BO696" s="114"/>
      <c r="BP696" s="114"/>
      <c r="BQ696" s="114"/>
      <c r="BR696" s="114"/>
      <c r="BS696" s="114"/>
      <c r="BT696" s="114"/>
      <c r="BU696" s="114"/>
      <c r="BV696" s="114"/>
      <c r="BW696" s="114"/>
      <c r="BX696" s="114"/>
      <c r="BY696" s="114"/>
      <c r="BZ696" s="114"/>
      <c r="CA696" s="114"/>
      <c r="CB696" s="114"/>
      <c r="CC696" s="114"/>
      <c r="CD696" s="114"/>
      <c r="CE696" s="114"/>
      <c r="CF696" s="114"/>
      <c r="CG696" s="114"/>
      <c r="CH696" s="114"/>
      <c r="CI696" s="114"/>
      <c r="CJ696" s="114"/>
      <c r="CK696" s="114"/>
      <c r="CL696" s="114"/>
      <c r="CM696" s="114"/>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14"/>
      <c r="EL696" s="114"/>
      <c r="EM696" s="114"/>
      <c r="EN696" s="114"/>
      <c r="EO696" s="114"/>
      <c r="EP696" s="114"/>
      <c r="EQ696" s="114"/>
      <c r="ER696" s="114"/>
      <c r="ES696" s="114"/>
      <c r="ET696" s="114"/>
      <c r="EU696" s="114"/>
      <c r="EV696" s="114"/>
      <c r="EW696" s="114"/>
      <c r="EX696" s="114"/>
      <c r="EY696" s="114"/>
      <c r="EZ696" s="114"/>
      <c r="FA696" s="114"/>
      <c r="FB696" s="114"/>
      <c r="FC696" s="114"/>
      <c r="FD696" s="114"/>
      <c r="FE696" s="114"/>
      <c r="FF696" s="114"/>
      <c r="FG696" s="114"/>
      <c r="FH696" s="114"/>
      <c r="FI696" s="114"/>
      <c r="FJ696" s="114"/>
      <c r="FK696" s="114"/>
      <c r="FL696" s="114"/>
      <c r="FM696" s="114"/>
      <c r="FN696" s="114"/>
      <c r="FO696" s="114"/>
      <c r="FP696" s="114"/>
      <c r="FQ696" s="114"/>
      <c r="FR696" s="114"/>
      <c r="FS696" s="114"/>
      <c r="FT696" s="114"/>
      <c r="FU696" s="114"/>
      <c r="FV696" s="114"/>
      <c r="FW696" s="114"/>
      <c r="FX696" s="114"/>
      <c r="FY696" s="114"/>
      <c r="FZ696" s="114"/>
      <c r="GA696" s="114"/>
      <c r="GB696" s="114"/>
      <c r="GC696" s="114"/>
      <c r="GD696" s="114"/>
      <c r="GE696" s="114"/>
      <c r="GF696" s="114"/>
      <c r="GG696" s="114"/>
      <c r="GH696" s="114"/>
      <c r="GI696" s="114"/>
      <c r="GJ696" s="114"/>
      <c r="GK696" s="114"/>
      <c r="GL696" s="114"/>
      <c r="GM696" s="114"/>
      <c r="GN696" s="114"/>
      <c r="GO696" s="114"/>
      <c r="GP696" s="114"/>
      <c r="GQ696" s="114"/>
      <c r="GR696" s="114"/>
      <c r="GS696" s="114"/>
      <c r="GT696" s="114"/>
      <c r="GU696" s="114"/>
      <c r="GV696" s="114"/>
      <c r="GW696" s="114"/>
      <c r="GX696" s="114"/>
      <c r="GY696" s="114"/>
      <c r="GZ696" s="114"/>
      <c r="HA696" s="114"/>
      <c r="HB696" s="114"/>
      <c r="HC696" s="114"/>
      <c r="HD696" s="114"/>
      <c r="HE696" s="114"/>
      <c r="HF696" s="114"/>
      <c r="HG696" s="114"/>
      <c r="HH696" s="114"/>
      <c r="HI696" s="114"/>
      <c r="HJ696" s="114"/>
      <c r="HK696" s="114"/>
      <c r="HL696" s="114"/>
      <c r="HM696" s="114"/>
      <c r="HN696" s="114"/>
      <c r="HO696" s="114"/>
      <c r="HP696" s="114"/>
      <c r="HQ696" s="114"/>
      <c r="HR696" s="114"/>
      <c r="HS696" s="114"/>
      <c r="HT696" s="114"/>
      <c r="HU696" s="114"/>
      <c r="HV696" s="114"/>
      <c r="HW696" s="114"/>
      <c r="HX696" s="114"/>
      <c r="HY696" s="114"/>
      <c r="HZ696" s="114"/>
      <c r="IA696" s="114"/>
      <c r="IB696" s="114"/>
      <c r="IC696" s="114"/>
      <c r="ID696" s="114"/>
      <c r="IE696" s="114"/>
      <c r="IF696" s="114"/>
      <c r="IG696" s="114"/>
      <c r="IH696" s="114"/>
      <c r="II696" s="114"/>
      <c r="IJ696" s="114"/>
      <c r="IK696" s="114"/>
      <c r="IL696" s="114"/>
      <c r="IM696" s="114"/>
      <c r="IN696" s="114"/>
      <c r="IO696" s="114"/>
      <c r="IP696" s="114"/>
      <c r="IQ696" s="114"/>
      <c r="IR696" s="114"/>
      <c r="IS696" s="114"/>
      <c r="IT696" s="114"/>
      <c r="IU696" s="114"/>
      <c r="IV696" s="114"/>
      <c r="IW696" s="114"/>
      <c r="IX696" s="114"/>
      <c r="IY696" s="114"/>
      <c r="IZ696" s="114"/>
      <c r="JA696" s="114"/>
      <c r="JB696" s="114"/>
      <c r="JC696" s="114"/>
      <c r="JD696" s="114"/>
      <c r="JE696" s="114"/>
      <c r="JF696" s="114"/>
      <c r="JG696" s="114"/>
      <c r="JH696" s="114"/>
      <c r="JI696" s="114"/>
      <c r="JJ696" s="114"/>
      <c r="JK696" s="114"/>
      <c r="JL696" s="114"/>
      <c r="JM696" s="114"/>
      <c r="JN696" s="114"/>
      <c r="JO696" s="114"/>
      <c r="JP696" s="114"/>
      <c r="JQ696" s="114"/>
      <c r="JR696" s="114"/>
      <c r="JS696" s="114"/>
      <c r="JT696" s="114"/>
      <c r="JU696" s="114"/>
      <c r="JV696" s="114"/>
      <c r="JW696" s="114"/>
      <c r="JX696" s="114"/>
      <c r="JY696" s="114"/>
      <c r="JZ696" s="114"/>
      <c r="KA696" s="114"/>
      <c r="KB696" s="114"/>
      <c r="KC696" s="114"/>
      <c r="KD696" s="114"/>
      <c r="KE696" s="114"/>
      <c r="KF696" s="114"/>
      <c r="KG696" s="114"/>
      <c r="KH696" s="114"/>
      <c r="KI696" s="114"/>
      <c r="KJ696" s="114"/>
      <c r="KK696" s="114"/>
      <c r="KL696" s="114"/>
      <c r="KM696" s="114"/>
      <c r="KN696" s="114"/>
      <c r="KO696" s="114"/>
      <c r="KP696" s="114"/>
      <c r="KQ696" s="114"/>
      <c r="KR696" s="114"/>
      <c r="KS696" s="114"/>
      <c r="KT696" s="114"/>
      <c r="KU696" s="114"/>
      <c r="KV696" s="114"/>
      <c r="KW696" s="114"/>
      <c r="KX696" s="114"/>
      <c r="KY696" s="114"/>
      <c r="KZ696" s="114"/>
      <c r="LA696" s="114"/>
      <c r="LB696" s="114"/>
      <c r="LC696" s="114"/>
    </row>
    <row r="697" spans="1:315" s="139" customFormat="1" ht="25" customHeight="1">
      <c r="A697" s="137"/>
      <c r="B697" s="170"/>
      <c r="C697" s="171"/>
      <c r="D697" s="172"/>
      <c r="E697" s="173"/>
      <c r="F697" s="173"/>
      <c r="G697" s="173"/>
      <c r="H697" s="174"/>
      <c r="I697" s="137"/>
      <c r="J697" s="175" t="str">
        <f t="shared" si="22"/>
        <v/>
      </c>
      <c r="K697" s="176"/>
      <c r="L697" s="177" t="str">
        <f t="shared" si="23"/>
        <v/>
      </c>
      <c r="M697" s="176"/>
      <c r="N697" s="177" t="str">
        <f t="shared" si="24"/>
        <v/>
      </c>
      <c r="O697" s="176"/>
      <c r="P697" s="177" t="str">
        <f t="shared" si="25"/>
        <v/>
      </c>
      <c r="Q697" s="178"/>
      <c r="R697" s="137"/>
      <c r="S697" s="175" t="str">
        <f t="shared" si="26"/>
        <v/>
      </c>
      <c r="T697" s="176"/>
      <c r="U697" s="177" t="str">
        <f t="shared" si="27"/>
        <v/>
      </c>
      <c r="V697" s="176"/>
      <c r="W697" s="177" t="str">
        <f t="shared" si="28"/>
        <v/>
      </c>
      <c r="X697" s="176"/>
      <c r="Y697" s="179" t="str">
        <f t="shared" si="29"/>
        <v/>
      </c>
      <c r="Z697" s="180"/>
      <c r="AA697" s="137"/>
      <c r="AB697" s="181"/>
      <c r="AC697" s="182" t="str">
        <f t="shared" si="20"/>
        <v/>
      </c>
      <c r="AD697" s="183" t="str">
        <f t="shared" si="21"/>
        <v/>
      </c>
      <c r="AE697" s="184"/>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7"/>
      <c r="BE697" s="137"/>
      <c r="BF697" s="137"/>
      <c r="BG697" s="137"/>
      <c r="BH697" s="137"/>
      <c r="BI697" s="137"/>
      <c r="BJ697" s="114"/>
      <c r="BK697" s="114"/>
      <c r="BL697" s="114"/>
      <c r="BM697" s="114"/>
      <c r="BN697" s="114"/>
      <c r="BO697" s="114"/>
      <c r="BP697" s="114"/>
      <c r="BQ697" s="114"/>
      <c r="BR697" s="114"/>
      <c r="BS697" s="114"/>
      <c r="BT697" s="114"/>
      <c r="BU697" s="114"/>
      <c r="BV697" s="114"/>
      <c r="BW697" s="114"/>
      <c r="BX697" s="114"/>
      <c r="BY697" s="114"/>
      <c r="BZ697" s="114"/>
      <c r="CA697" s="114"/>
      <c r="CB697" s="114"/>
      <c r="CC697" s="114"/>
      <c r="CD697" s="114"/>
      <c r="CE697" s="114"/>
      <c r="CF697" s="114"/>
      <c r="CG697" s="114"/>
      <c r="CH697" s="114"/>
      <c r="CI697" s="114"/>
      <c r="CJ697" s="114"/>
      <c r="CK697" s="114"/>
      <c r="CL697" s="114"/>
      <c r="CM697" s="114"/>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14"/>
      <c r="EL697" s="114"/>
      <c r="EM697" s="114"/>
      <c r="EN697" s="114"/>
      <c r="EO697" s="114"/>
      <c r="EP697" s="114"/>
      <c r="EQ697" s="114"/>
      <c r="ER697" s="114"/>
      <c r="ES697" s="114"/>
      <c r="ET697" s="114"/>
      <c r="EU697" s="114"/>
      <c r="EV697" s="114"/>
      <c r="EW697" s="114"/>
      <c r="EX697" s="114"/>
      <c r="EY697" s="114"/>
      <c r="EZ697" s="114"/>
      <c r="FA697" s="114"/>
      <c r="FB697" s="114"/>
      <c r="FC697" s="114"/>
      <c r="FD697" s="114"/>
      <c r="FE697" s="114"/>
      <c r="FF697" s="114"/>
      <c r="FG697" s="114"/>
      <c r="FH697" s="114"/>
      <c r="FI697" s="114"/>
      <c r="FJ697" s="114"/>
      <c r="FK697" s="114"/>
      <c r="FL697" s="114"/>
      <c r="FM697" s="114"/>
      <c r="FN697" s="114"/>
      <c r="FO697" s="114"/>
      <c r="FP697" s="114"/>
      <c r="FQ697" s="114"/>
      <c r="FR697" s="114"/>
      <c r="FS697" s="114"/>
      <c r="FT697" s="114"/>
      <c r="FU697" s="114"/>
      <c r="FV697" s="114"/>
      <c r="FW697" s="114"/>
      <c r="FX697" s="114"/>
      <c r="FY697" s="114"/>
      <c r="FZ697" s="114"/>
      <c r="GA697" s="114"/>
      <c r="GB697" s="114"/>
      <c r="GC697" s="114"/>
      <c r="GD697" s="114"/>
      <c r="GE697" s="114"/>
      <c r="GF697" s="114"/>
      <c r="GG697" s="114"/>
      <c r="GH697" s="114"/>
      <c r="GI697" s="114"/>
      <c r="GJ697" s="114"/>
      <c r="GK697" s="114"/>
      <c r="GL697" s="114"/>
      <c r="GM697" s="114"/>
      <c r="GN697" s="114"/>
      <c r="GO697" s="114"/>
      <c r="GP697" s="114"/>
      <c r="GQ697" s="114"/>
      <c r="GR697" s="114"/>
      <c r="GS697" s="114"/>
      <c r="GT697" s="114"/>
      <c r="GU697" s="114"/>
      <c r="GV697" s="114"/>
      <c r="GW697" s="114"/>
      <c r="GX697" s="114"/>
      <c r="GY697" s="114"/>
      <c r="GZ697" s="114"/>
      <c r="HA697" s="114"/>
      <c r="HB697" s="114"/>
      <c r="HC697" s="114"/>
      <c r="HD697" s="114"/>
      <c r="HE697" s="114"/>
      <c r="HF697" s="114"/>
      <c r="HG697" s="114"/>
      <c r="HH697" s="114"/>
      <c r="HI697" s="114"/>
      <c r="HJ697" s="114"/>
      <c r="HK697" s="114"/>
      <c r="HL697" s="114"/>
      <c r="HM697" s="114"/>
      <c r="HN697" s="114"/>
      <c r="HO697" s="114"/>
      <c r="HP697" s="114"/>
      <c r="HQ697" s="114"/>
      <c r="HR697" s="114"/>
      <c r="HS697" s="114"/>
      <c r="HT697" s="114"/>
      <c r="HU697" s="114"/>
      <c r="HV697" s="114"/>
      <c r="HW697" s="114"/>
      <c r="HX697" s="114"/>
      <c r="HY697" s="114"/>
      <c r="HZ697" s="114"/>
      <c r="IA697" s="114"/>
      <c r="IB697" s="114"/>
      <c r="IC697" s="114"/>
      <c r="ID697" s="114"/>
      <c r="IE697" s="114"/>
      <c r="IF697" s="114"/>
      <c r="IG697" s="114"/>
      <c r="IH697" s="114"/>
      <c r="II697" s="114"/>
      <c r="IJ697" s="114"/>
      <c r="IK697" s="114"/>
      <c r="IL697" s="114"/>
      <c r="IM697" s="114"/>
      <c r="IN697" s="114"/>
      <c r="IO697" s="114"/>
      <c r="IP697" s="114"/>
      <c r="IQ697" s="114"/>
      <c r="IR697" s="114"/>
      <c r="IS697" s="114"/>
      <c r="IT697" s="114"/>
      <c r="IU697" s="114"/>
      <c r="IV697" s="114"/>
      <c r="IW697" s="114"/>
      <c r="IX697" s="114"/>
      <c r="IY697" s="114"/>
      <c r="IZ697" s="114"/>
      <c r="JA697" s="114"/>
      <c r="JB697" s="114"/>
      <c r="JC697" s="114"/>
      <c r="JD697" s="114"/>
      <c r="JE697" s="114"/>
      <c r="JF697" s="114"/>
      <c r="JG697" s="114"/>
      <c r="JH697" s="114"/>
      <c r="JI697" s="114"/>
      <c r="JJ697" s="114"/>
      <c r="JK697" s="114"/>
      <c r="JL697" s="114"/>
      <c r="JM697" s="114"/>
      <c r="JN697" s="114"/>
      <c r="JO697" s="114"/>
      <c r="JP697" s="114"/>
      <c r="JQ697" s="114"/>
      <c r="JR697" s="114"/>
      <c r="JS697" s="114"/>
      <c r="JT697" s="114"/>
      <c r="JU697" s="114"/>
      <c r="JV697" s="114"/>
      <c r="JW697" s="114"/>
      <c r="JX697" s="114"/>
      <c r="JY697" s="114"/>
      <c r="JZ697" s="114"/>
      <c r="KA697" s="114"/>
      <c r="KB697" s="114"/>
      <c r="KC697" s="114"/>
      <c r="KD697" s="114"/>
      <c r="KE697" s="114"/>
      <c r="KF697" s="114"/>
      <c r="KG697" s="114"/>
      <c r="KH697" s="114"/>
      <c r="KI697" s="114"/>
      <c r="KJ697" s="114"/>
      <c r="KK697" s="114"/>
      <c r="KL697" s="114"/>
      <c r="KM697" s="114"/>
      <c r="KN697" s="114"/>
      <c r="KO697" s="114"/>
      <c r="KP697" s="114"/>
      <c r="KQ697" s="114"/>
      <c r="KR697" s="114"/>
      <c r="KS697" s="114"/>
      <c r="KT697" s="114"/>
      <c r="KU697" s="114"/>
      <c r="KV697" s="114"/>
      <c r="KW697" s="114"/>
      <c r="KX697" s="114"/>
      <c r="KY697" s="114"/>
      <c r="KZ697" s="114"/>
      <c r="LA697" s="114"/>
      <c r="LB697" s="114"/>
      <c r="LC697" s="114"/>
    </row>
    <row r="698" spans="1:315" s="139" customFormat="1" ht="25" customHeight="1">
      <c r="A698" s="137"/>
      <c r="B698" s="170"/>
      <c r="C698" s="171"/>
      <c r="D698" s="172"/>
      <c r="E698" s="173"/>
      <c r="F698" s="173"/>
      <c r="G698" s="173"/>
      <c r="H698" s="174"/>
      <c r="I698" s="137"/>
      <c r="J698" s="175" t="str">
        <f t="shared" si="22"/>
        <v/>
      </c>
      <c r="K698" s="176"/>
      <c r="L698" s="177" t="str">
        <f t="shared" si="23"/>
        <v/>
      </c>
      <c r="M698" s="176"/>
      <c r="N698" s="177" t="str">
        <f t="shared" si="24"/>
        <v/>
      </c>
      <c r="O698" s="176"/>
      <c r="P698" s="177" t="str">
        <f t="shared" si="25"/>
        <v/>
      </c>
      <c r="Q698" s="178"/>
      <c r="R698" s="137"/>
      <c r="S698" s="175" t="str">
        <f t="shared" si="26"/>
        <v/>
      </c>
      <c r="T698" s="176"/>
      <c r="U698" s="177" t="str">
        <f t="shared" si="27"/>
        <v/>
      </c>
      <c r="V698" s="176"/>
      <c r="W698" s="177" t="str">
        <f t="shared" si="28"/>
        <v/>
      </c>
      <c r="X698" s="176"/>
      <c r="Y698" s="179" t="str">
        <f t="shared" si="29"/>
        <v/>
      </c>
      <c r="Z698" s="180"/>
      <c r="AA698" s="137"/>
      <c r="AB698" s="181"/>
      <c r="AC698" s="182" t="str">
        <f t="shared" si="20"/>
        <v/>
      </c>
      <c r="AD698" s="183" t="str">
        <f t="shared" si="21"/>
        <v/>
      </c>
      <c r="AE698" s="184"/>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7"/>
      <c r="BE698" s="137"/>
      <c r="BF698" s="137"/>
      <c r="BG698" s="137"/>
      <c r="BH698" s="137"/>
      <c r="BI698" s="137"/>
      <c r="BJ698" s="114"/>
      <c r="BK698" s="114"/>
      <c r="BL698" s="114"/>
      <c r="BM698" s="114"/>
      <c r="BN698" s="114"/>
      <c r="BO698" s="114"/>
      <c r="BP698" s="114"/>
      <c r="BQ698" s="114"/>
      <c r="BR698" s="114"/>
      <c r="BS698" s="114"/>
      <c r="BT698" s="114"/>
      <c r="BU698" s="114"/>
      <c r="BV698" s="114"/>
      <c r="BW698" s="114"/>
      <c r="BX698" s="114"/>
      <c r="BY698" s="114"/>
      <c r="BZ698" s="114"/>
      <c r="CA698" s="114"/>
      <c r="CB698" s="114"/>
      <c r="CC698" s="114"/>
      <c r="CD698" s="114"/>
      <c r="CE698" s="114"/>
      <c r="CF698" s="114"/>
      <c r="CG698" s="114"/>
      <c r="CH698" s="114"/>
      <c r="CI698" s="114"/>
      <c r="CJ698" s="114"/>
      <c r="CK698" s="114"/>
      <c r="CL698" s="114"/>
      <c r="CM698" s="114"/>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U698" s="114"/>
      <c r="EV698" s="114"/>
      <c r="EW698" s="114"/>
      <c r="EX698" s="114"/>
      <c r="EY698" s="114"/>
      <c r="EZ698" s="114"/>
      <c r="FA698" s="114"/>
      <c r="FB698" s="114"/>
      <c r="FC698" s="114"/>
      <c r="FD698" s="114"/>
      <c r="FE698" s="114"/>
      <c r="FF698" s="114"/>
      <c r="FG698" s="114"/>
      <c r="FH698" s="114"/>
      <c r="FI698" s="114"/>
      <c r="FJ698" s="114"/>
      <c r="FK698" s="114"/>
      <c r="FL698" s="114"/>
      <c r="FM698" s="114"/>
      <c r="FN698" s="114"/>
      <c r="FO698" s="114"/>
      <c r="FP698" s="114"/>
      <c r="FQ698" s="114"/>
      <c r="FR698" s="114"/>
      <c r="FS698" s="114"/>
      <c r="FT698" s="114"/>
      <c r="FU698" s="114"/>
      <c r="FV698" s="114"/>
      <c r="FW698" s="114"/>
      <c r="FX698" s="114"/>
      <c r="FY698" s="114"/>
      <c r="FZ698" s="114"/>
      <c r="GA698" s="114"/>
      <c r="GB698" s="114"/>
      <c r="GC698" s="114"/>
      <c r="GD698" s="114"/>
      <c r="GE698" s="114"/>
      <c r="GF698" s="114"/>
      <c r="GG698" s="114"/>
      <c r="GH698" s="114"/>
      <c r="GI698" s="114"/>
      <c r="GJ698" s="114"/>
      <c r="GK698" s="114"/>
      <c r="GL698" s="114"/>
      <c r="GM698" s="114"/>
      <c r="GN698" s="114"/>
      <c r="GO698" s="114"/>
      <c r="GP698" s="114"/>
      <c r="GQ698" s="114"/>
      <c r="GR698" s="114"/>
      <c r="GS698" s="114"/>
      <c r="GT698" s="114"/>
      <c r="GU698" s="114"/>
      <c r="GV698" s="114"/>
      <c r="GW698" s="114"/>
      <c r="GX698" s="114"/>
      <c r="GY698" s="114"/>
      <c r="GZ698" s="114"/>
      <c r="HA698" s="114"/>
      <c r="HB698" s="114"/>
      <c r="HC698" s="114"/>
      <c r="HD698" s="114"/>
      <c r="HE698" s="114"/>
      <c r="HF698" s="114"/>
      <c r="HG698" s="114"/>
      <c r="HH698" s="114"/>
      <c r="HI698" s="114"/>
      <c r="HJ698" s="114"/>
      <c r="HK698" s="114"/>
      <c r="HL698" s="114"/>
      <c r="HM698" s="114"/>
      <c r="HN698" s="114"/>
      <c r="HO698" s="114"/>
      <c r="HP698" s="114"/>
      <c r="HQ698" s="114"/>
      <c r="HR698" s="114"/>
      <c r="HS698" s="114"/>
      <c r="HT698" s="114"/>
      <c r="HU698" s="114"/>
      <c r="HV698" s="114"/>
      <c r="HW698" s="114"/>
      <c r="HX698" s="114"/>
      <c r="HY698" s="114"/>
      <c r="HZ698" s="114"/>
      <c r="IA698" s="114"/>
      <c r="IB698" s="114"/>
      <c r="IC698" s="114"/>
      <c r="ID698" s="114"/>
      <c r="IE698" s="114"/>
      <c r="IF698" s="114"/>
      <c r="IG698" s="114"/>
      <c r="IH698" s="114"/>
      <c r="II698" s="114"/>
      <c r="IJ698" s="114"/>
      <c r="IK698" s="114"/>
      <c r="IL698" s="114"/>
      <c r="IM698" s="114"/>
      <c r="IN698" s="114"/>
      <c r="IO698" s="114"/>
      <c r="IP698" s="114"/>
      <c r="IQ698" s="114"/>
      <c r="IR698" s="114"/>
      <c r="IS698" s="114"/>
      <c r="IT698" s="114"/>
      <c r="IU698" s="114"/>
      <c r="IV698" s="114"/>
      <c r="IW698" s="114"/>
      <c r="IX698" s="114"/>
      <c r="IY698" s="114"/>
      <c r="IZ698" s="114"/>
      <c r="JA698" s="114"/>
      <c r="JB698" s="114"/>
      <c r="JC698" s="114"/>
      <c r="JD698" s="114"/>
      <c r="JE698" s="114"/>
      <c r="JF698" s="114"/>
      <c r="JG698" s="114"/>
      <c r="JH698" s="114"/>
      <c r="JI698" s="114"/>
      <c r="JJ698" s="114"/>
      <c r="JK698" s="114"/>
      <c r="JL698" s="114"/>
      <c r="JM698" s="114"/>
      <c r="JN698" s="114"/>
      <c r="JO698" s="114"/>
      <c r="JP698" s="114"/>
      <c r="JQ698" s="114"/>
      <c r="JR698" s="114"/>
      <c r="JS698" s="114"/>
      <c r="JT698" s="114"/>
      <c r="JU698" s="114"/>
      <c r="JV698" s="114"/>
      <c r="JW698" s="114"/>
      <c r="JX698" s="114"/>
      <c r="JY698" s="114"/>
      <c r="JZ698" s="114"/>
      <c r="KA698" s="114"/>
      <c r="KB698" s="114"/>
      <c r="KC698" s="114"/>
      <c r="KD698" s="114"/>
      <c r="KE698" s="114"/>
      <c r="KF698" s="114"/>
      <c r="KG698" s="114"/>
      <c r="KH698" s="114"/>
      <c r="KI698" s="114"/>
      <c r="KJ698" s="114"/>
      <c r="KK698" s="114"/>
      <c r="KL698" s="114"/>
      <c r="KM698" s="114"/>
      <c r="KN698" s="114"/>
      <c r="KO698" s="114"/>
      <c r="KP698" s="114"/>
      <c r="KQ698" s="114"/>
      <c r="KR698" s="114"/>
      <c r="KS698" s="114"/>
      <c r="KT698" s="114"/>
      <c r="KU698" s="114"/>
      <c r="KV698" s="114"/>
      <c r="KW698" s="114"/>
      <c r="KX698" s="114"/>
      <c r="KY698" s="114"/>
      <c r="KZ698" s="114"/>
      <c r="LA698" s="114"/>
      <c r="LB698" s="114"/>
      <c r="LC698" s="114"/>
    </row>
    <row r="699" spans="1:315" s="139" customFormat="1" ht="25" customHeight="1">
      <c r="A699" s="137"/>
      <c r="B699" s="170"/>
      <c r="C699" s="171"/>
      <c r="D699" s="172"/>
      <c r="E699" s="173"/>
      <c r="F699" s="173"/>
      <c r="G699" s="173"/>
      <c r="H699" s="174"/>
      <c r="I699" s="137"/>
      <c r="J699" s="175" t="str">
        <f t="shared" si="22"/>
        <v/>
      </c>
      <c r="K699" s="176"/>
      <c r="L699" s="177" t="str">
        <f t="shared" si="23"/>
        <v/>
      </c>
      <c r="M699" s="176"/>
      <c r="N699" s="177" t="str">
        <f t="shared" si="24"/>
        <v/>
      </c>
      <c r="O699" s="176"/>
      <c r="P699" s="177" t="str">
        <f t="shared" si="25"/>
        <v/>
      </c>
      <c r="Q699" s="178"/>
      <c r="R699" s="137"/>
      <c r="S699" s="175" t="str">
        <f t="shared" si="26"/>
        <v/>
      </c>
      <c r="T699" s="176"/>
      <c r="U699" s="177" t="str">
        <f t="shared" si="27"/>
        <v/>
      </c>
      <c r="V699" s="176"/>
      <c r="W699" s="177" t="str">
        <f t="shared" si="28"/>
        <v/>
      </c>
      <c r="X699" s="176"/>
      <c r="Y699" s="179" t="str">
        <f t="shared" si="29"/>
        <v/>
      </c>
      <c r="Z699" s="180"/>
      <c r="AA699" s="137"/>
      <c r="AB699" s="181"/>
      <c r="AC699" s="182" t="str">
        <f t="shared" si="20"/>
        <v/>
      </c>
      <c r="AD699" s="183" t="str">
        <f t="shared" si="21"/>
        <v/>
      </c>
      <c r="AE699" s="184"/>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7"/>
      <c r="BE699" s="137"/>
      <c r="BF699" s="137"/>
      <c r="BG699" s="137"/>
      <c r="BH699" s="137"/>
      <c r="BI699" s="137"/>
      <c r="BJ699" s="114"/>
      <c r="BK699" s="114"/>
      <c r="BL699" s="114"/>
      <c r="BM699" s="114"/>
      <c r="BN699" s="114"/>
      <c r="BO699" s="114"/>
      <c r="BP699" s="114"/>
      <c r="BQ699" s="114"/>
      <c r="BR699" s="114"/>
      <c r="BS699" s="114"/>
      <c r="BT699" s="114"/>
      <c r="BU699" s="114"/>
      <c r="BV699" s="114"/>
      <c r="BW699" s="114"/>
      <c r="BX699" s="114"/>
      <c r="BY699" s="114"/>
      <c r="BZ699" s="114"/>
      <c r="CA699" s="114"/>
      <c r="CB699" s="114"/>
      <c r="CC699" s="114"/>
      <c r="CD699" s="114"/>
      <c r="CE699" s="114"/>
      <c r="CF699" s="114"/>
      <c r="CG699" s="114"/>
      <c r="CH699" s="114"/>
      <c r="CI699" s="114"/>
      <c r="CJ699" s="114"/>
      <c r="CK699" s="114"/>
      <c r="CL699" s="114"/>
      <c r="CM699" s="114"/>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U699" s="114"/>
      <c r="EV699" s="114"/>
      <c r="EW699" s="114"/>
      <c r="EX699" s="114"/>
      <c r="EY699" s="114"/>
      <c r="EZ699" s="114"/>
      <c r="FA699" s="114"/>
      <c r="FB699" s="114"/>
      <c r="FC699" s="114"/>
      <c r="FD699" s="114"/>
      <c r="FE699" s="114"/>
      <c r="FF699" s="114"/>
      <c r="FG699" s="114"/>
      <c r="FH699" s="114"/>
      <c r="FI699" s="114"/>
      <c r="FJ699" s="114"/>
      <c r="FK699" s="114"/>
      <c r="FL699" s="114"/>
      <c r="FM699" s="114"/>
      <c r="FN699" s="114"/>
      <c r="FO699" s="114"/>
      <c r="FP699" s="114"/>
      <c r="FQ699" s="114"/>
      <c r="FR699" s="114"/>
      <c r="FS699" s="114"/>
      <c r="FT699" s="114"/>
      <c r="FU699" s="114"/>
      <c r="FV699" s="114"/>
      <c r="FW699" s="114"/>
      <c r="FX699" s="114"/>
      <c r="FY699" s="114"/>
      <c r="FZ699" s="114"/>
      <c r="GA699" s="114"/>
      <c r="GB699" s="114"/>
      <c r="GC699" s="114"/>
      <c r="GD699" s="114"/>
      <c r="GE699" s="114"/>
      <c r="GF699" s="114"/>
      <c r="GG699" s="114"/>
      <c r="GH699" s="114"/>
      <c r="GI699" s="114"/>
      <c r="GJ699" s="114"/>
      <c r="GK699" s="114"/>
      <c r="GL699" s="114"/>
      <c r="GM699" s="114"/>
      <c r="GN699" s="114"/>
      <c r="GO699" s="114"/>
      <c r="GP699" s="114"/>
      <c r="GQ699" s="114"/>
      <c r="GR699" s="114"/>
      <c r="GS699" s="114"/>
      <c r="GT699" s="114"/>
      <c r="GU699" s="114"/>
      <c r="GV699" s="114"/>
      <c r="GW699" s="114"/>
      <c r="GX699" s="114"/>
      <c r="GY699" s="114"/>
      <c r="GZ699" s="114"/>
      <c r="HA699" s="114"/>
      <c r="HB699" s="114"/>
      <c r="HC699" s="114"/>
      <c r="HD699" s="114"/>
      <c r="HE699" s="114"/>
      <c r="HF699" s="114"/>
      <c r="HG699" s="114"/>
      <c r="HH699" s="114"/>
      <c r="HI699" s="114"/>
      <c r="HJ699" s="114"/>
      <c r="HK699" s="114"/>
      <c r="HL699" s="114"/>
      <c r="HM699" s="114"/>
      <c r="HN699" s="114"/>
      <c r="HO699" s="114"/>
      <c r="HP699" s="114"/>
      <c r="HQ699" s="114"/>
      <c r="HR699" s="114"/>
      <c r="HS699" s="114"/>
      <c r="HT699" s="114"/>
      <c r="HU699" s="114"/>
      <c r="HV699" s="114"/>
      <c r="HW699" s="114"/>
      <c r="HX699" s="114"/>
      <c r="HY699" s="114"/>
      <c r="HZ699" s="114"/>
      <c r="IA699" s="114"/>
      <c r="IB699" s="114"/>
      <c r="IC699" s="114"/>
      <c r="ID699" s="114"/>
      <c r="IE699" s="114"/>
      <c r="IF699" s="114"/>
      <c r="IG699" s="114"/>
      <c r="IH699" s="114"/>
      <c r="II699" s="114"/>
      <c r="IJ699" s="114"/>
      <c r="IK699" s="114"/>
      <c r="IL699" s="114"/>
      <c r="IM699" s="114"/>
      <c r="IN699" s="114"/>
      <c r="IO699" s="114"/>
      <c r="IP699" s="114"/>
      <c r="IQ699" s="114"/>
      <c r="IR699" s="114"/>
      <c r="IS699" s="114"/>
      <c r="IT699" s="114"/>
      <c r="IU699" s="114"/>
      <c r="IV699" s="114"/>
      <c r="IW699" s="114"/>
      <c r="IX699" s="114"/>
      <c r="IY699" s="114"/>
      <c r="IZ699" s="114"/>
      <c r="JA699" s="114"/>
      <c r="JB699" s="114"/>
      <c r="JC699" s="114"/>
      <c r="JD699" s="114"/>
      <c r="JE699" s="114"/>
      <c r="JF699" s="114"/>
      <c r="JG699" s="114"/>
      <c r="JH699" s="114"/>
      <c r="JI699" s="114"/>
      <c r="JJ699" s="114"/>
      <c r="JK699" s="114"/>
      <c r="JL699" s="114"/>
      <c r="JM699" s="114"/>
      <c r="JN699" s="114"/>
      <c r="JO699" s="114"/>
      <c r="JP699" s="114"/>
      <c r="JQ699" s="114"/>
      <c r="JR699" s="114"/>
      <c r="JS699" s="114"/>
      <c r="JT699" s="114"/>
      <c r="JU699" s="114"/>
      <c r="JV699" s="114"/>
      <c r="JW699" s="114"/>
      <c r="JX699" s="114"/>
      <c r="JY699" s="114"/>
      <c r="JZ699" s="114"/>
      <c r="KA699" s="114"/>
      <c r="KB699" s="114"/>
      <c r="KC699" s="114"/>
      <c r="KD699" s="114"/>
      <c r="KE699" s="114"/>
      <c r="KF699" s="114"/>
      <c r="KG699" s="114"/>
      <c r="KH699" s="114"/>
      <c r="KI699" s="114"/>
      <c r="KJ699" s="114"/>
      <c r="KK699" s="114"/>
      <c r="KL699" s="114"/>
      <c r="KM699" s="114"/>
      <c r="KN699" s="114"/>
      <c r="KO699" s="114"/>
      <c r="KP699" s="114"/>
      <c r="KQ699" s="114"/>
      <c r="KR699" s="114"/>
      <c r="KS699" s="114"/>
      <c r="KT699" s="114"/>
      <c r="KU699" s="114"/>
      <c r="KV699" s="114"/>
      <c r="KW699" s="114"/>
      <c r="KX699" s="114"/>
      <c r="KY699" s="114"/>
      <c r="KZ699" s="114"/>
      <c r="LA699" s="114"/>
      <c r="LB699" s="114"/>
      <c r="LC699" s="114"/>
    </row>
    <row r="700" spans="1:315" s="139" customFormat="1" ht="25" customHeight="1">
      <c r="A700" s="137"/>
      <c r="B700" s="170"/>
      <c r="C700" s="171"/>
      <c r="D700" s="172"/>
      <c r="E700" s="173"/>
      <c r="F700" s="173"/>
      <c r="G700" s="173"/>
      <c r="H700" s="174"/>
      <c r="I700" s="137"/>
      <c r="J700" s="175" t="str">
        <f t="shared" si="22"/>
        <v/>
      </c>
      <c r="K700" s="176"/>
      <c r="L700" s="177" t="str">
        <f t="shared" si="23"/>
        <v/>
      </c>
      <c r="M700" s="176"/>
      <c r="N700" s="177" t="str">
        <f t="shared" si="24"/>
        <v/>
      </c>
      <c r="O700" s="176"/>
      <c r="P700" s="177" t="str">
        <f t="shared" si="25"/>
        <v/>
      </c>
      <c r="Q700" s="178"/>
      <c r="R700" s="137"/>
      <c r="S700" s="175" t="str">
        <f t="shared" si="26"/>
        <v/>
      </c>
      <c r="T700" s="176"/>
      <c r="U700" s="177" t="str">
        <f t="shared" si="27"/>
        <v/>
      </c>
      <c r="V700" s="176"/>
      <c r="W700" s="177" t="str">
        <f t="shared" si="28"/>
        <v/>
      </c>
      <c r="X700" s="176"/>
      <c r="Y700" s="179" t="str">
        <f t="shared" si="29"/>
        <v/>
      </c>
      <c r="Z700" s="180"/>
      <c r="AA700" s="137"/>
      <c r="AB700" s="181"/>
      <c r="AC700" s="182" t="str">
        <f t="shared" si="20"/>
        <v/>
      </c>
      <c r="AD700" s="183" t="str">
        <f t="shared" si="21"/>
        <v/>
      </c>
      <c r="AE700" s="184"/>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c r="BG700" s="137"/>
      <c r="BH700" s="137"/>
      <c r="BI700" s="137"/>
      <c r="BJ700" s="114"/>
      <c r="BK700" s="114"/>
      <c r="BL700" s="114"/>
      <c r="BM700" s="114"/>
      <c r="BN700" s="114"/>
      <c r="BO700" s="114"/>
      <c r="BP700" s="114"/>
      <c r="BQ700" s="114"/>
      <c r="BR700" s="114"/>
      <c r="BS700" s="114"/>
      <c r="BT700" s="114"/>
      <c r="BU700" s="114"/>
      <c r="BV700" s="114"/>
      <c r="BW700" s="114"/>
      <c r="BX700" s="114"/>
      <c r="BY700" s="114"/>
      <c r="BZ700" s="114"/>
      <c r="CA700" s="114"/>
      <c r="CB700" s="114"/>
      <c r="CC700" s="114"/>
      <c r="CD700" s="114"/>
      <c r="CE700" s="114"/>
      <c r="CF700" s="114"/>
      <c r="CG700" s="114"/>
      <c r="CH700" s="114"/>
      <c r="CI700" s="114"/>
      <c r="CJ700" s="114"/>
      <c r="CK700" s="114"/>
      <c r="CL700" s="114"/>
      <c r="CM700" s="114"/>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U700" s="114"/>
      <c r="EV700" s="114"/>
      <c r="EW700" s="114"/>
      <c r="EX700" s="114"/>
      <c r="EY700" s="114"/>
      <c r="EZ700" s="114"/>
      <c r="FA700" s="114"/>
      <c r="FB700" s="114"/>
      <c r="FC700" s="114"/>
      <c r="FD700" s="114"/>
      <c r="FE700" s="114"/>
      <c r="FF700" s="114"/>
      <c r="FG700" s="114"/>
      <c r="FH700" s="114"/>
      <c r="FI700" s="114"/>
      <c r="FJ700" s="114"/>
      <c r="FK700" s="114"/>
      <c r="FL700" s="114"/>
      <c r="FM700" s="114"/>
      <c r="FN700" s="114"/>
      <c r="FO700" s="114"/>
      <c r="FP700" s="114"/>
      <c r="FQ700" s="114"/>
      <c r="FR700" s="114"/>
      <c r="FS700" s="114"/>
      <c r="FT700" s="114"/>
      <c r="FU700" s="114"/>
      <c r="FV700" s="114"/>
      <c r="FW700" s="114"/>
      <c r="FX700" s="114"/>
      <c r="FY700" s="114"/>
      <c r="FZ700" s="114"/>
      <c r="GA700" s="114"/>
      <c r="GB700" s="114"/>
      <c r="GC700" s="114"/>
      <c r="GD700" s="114"/>
      <c r="GE700" s="114"/>
      <c r="GF700" s="114"/>
      <c r="GG700" s="114"/>
      <c r="GH700" s="114"/>
      <c r="GI700" s="114"/>
      <c r="GJ700" s="114"/>
      <c r="GK700" s="114"/>
      <c r="GL700" s="114"/>
      <c r="GM700" s="114"/>
      <c r="GN700" s="114"/>
      <c r="GO700" s="114"/>
      <c r="GP700" s="114"/>
      <c r="GQ700" s="114"/>
      <c r="GR700" s="114"/>
      <c r="GS700" s="114"/>
      <c r="GT700" s="114"/>
      <c r="GU700" s="114"/>
      <c r="GV700" s="114"/>
      <c r="GW700" s="114"/>
      <c r="GX700" s="114"/>
      <c r="GY700" s="114"/>
      <c r="GZ700" s="114"/>
      <c r="HA700" s="114"/>
      <c r="HB700" s="114"/>
      <c r="HC700" s="114"/>
      <c r="HD700" s="114"/>
      <c r="HE700" s="114"/>
      <c r="HF700" s="114"/>
      <c r="HG700" s="114"/>
      <c r="HH700" s="114"/>
      <c r="HI700" s="114"/>
      <c r="HJ700" s="114"/>
      <c r="HK700" s="114"/>
      <c r="HL700" s="114"/>
      <c r="HM700" s="114"/>
      <c r="HN700" s="114"/>
      <c r="HO700" s="114"/>
      <c r="HP700" s="114"/>
      <c r="HQ700" s="114"/>
      <c r="HR700" s="114"/>
      <c r="HS700" s="114"/>
      <c r="HT700" s="114"/>
      <c r="HU700" s="114"/>
      <c r="HV700" s="114"/>
      <c r="HW700" s="114"/>
      <c r="HX700" s="114"/>
      <c r="HY700" s="114"/>
      <c r="HZ700" s="114"/>
      <c r="IA700" s="114"/>
      <c r="IB700" s="114"/>
      <c r="IC700" s="114"/>
      <c r="ID700" s="114"/>
      <c r="IE700" s="114"/>
      <c r="IF700" s="114"/>
      <c r="IG700" s="114"/>
      <c r="IH700" s="114"/>
      <c r="II700" s="114"/>
      <c r="IJ700" s="114"/>
      <c r="IK700" s="114"/>
      <c r="IL700" s="114"/>
      <c r="IM700" s="114"/>
      <c r="IN700" s="114"/>
      <c r="IO700" s="114"/>
      <c r="IP700" s="114"/>
      <c r="IQ700" s="114"/>
      <c r="IR700" s="114"/>
      <c r="IS700" s="114"/>
      <c r="IT700" s="114"/>
      <c r="IU700" s="114"/>
      <c r="IV700" s="114"/>
      <c r="IW700" s="114"/>
      <c r="IX700" s="114"/>
      <c r="IY700" s="114"/>
      <c r="IZ700" s="114"/>
      <c r="JA700" s="114"/>
      <c r="JB700" s="114"/>
      <c r="JC700" s="114"/>
      <c r="JD700" s="114"/>
      <c r="JE700" s="114"/>
      <c r="JF700" s="114"/>
      <c r="JG700" s="114"/>
      <c r="JH700" s="114"/>
      <c r="JI700" s="114"/>
      <c r="JJ700" s="114"/>
      <c r="JK700" s="114"/>
      <c r="JL700" s="114"/>
      <c r="JM700" s="114"/>
      <c r="JN700" s="114"/>
      <c r="JO700" s="114"/>
      <c r="JP700" s="114"/>
      <c r="JQ700" s="114"/>
      <c r="JR700" s="114"/>
      <c r="JS700" s="114"/>
      <c r="JT700" s="114"/>
      <c r="JU700" s="114"/>
      <c r="JV700" s="114"/>
      <c r="JW700" s="114"/>
      <c r="JX700" s="114"/>
      <c r="JY700" s="114"/>
      <c r="JZ700" s="114"/>
      <c r="KA700" s="114"/>
      <c r="KB700" s="114"/>
      <c r="KC700" s="114"/>
      <c r="KD700" s="114"/>
      <c r="KE700" s="114"/>
      <c r="KF700" s="114"/>
      <c r="KG700" s="114"/>
      <c r="KH700" s="114"/>
      <c r="KI700" s="114"/>
      <c r="KJ700" s="114"/>
      <c r="KK700" s="114"/>
      <c r="KL700" s="114"/>
      <c r="KM700" s="114"/>
      <c r="KN700" s="114"/>
      <c r="KO700" s="114"/>
      <c r="KP700" s="114"/>
      <c r="KQ700" s="114"/>
      <c r="KR700" s="114"/>
      <c r="KS700" s="114"/>
      <c r="KT700" s="114"/>
      <c r="KU700" s="114"/>
      <c r="KV700" s="114"/>
      <c r="KW700" s="114"/>
      <c r="KX700" s="114"/>
      <c r="KY700" s="114"/>
      <c r="KZ700" s="114"/>
      <c r="LA700" s="114"/>
      <c r="LB700" s="114"/>
      <c r="LC700" s="114"/>
    </row>
    <row r="701" spans="1:315" s="139" customFormat="1" ht="25" customHeight="1">
      <c r="A701" s="137"/>
      <c r="B701" s="170"/>
      <c r="C701" s="171"/>
      <c r="D701" s="172"/>
      <c r="E701" s="173"/>
      <c r="F701" s="173"/>
      <c r="G701" s="173"/>
      <c r="H701" s="174"/>
      <c r="I701" s="137"/>
      <c r="J701" s="175" t="str">
        <f t="shared" si="22"/>
        <v/>
      </c>
      <c r="K701" s="176"/>
      <c r="L701" s="177" t="str">
        <f t="shared" si="23"/>
        <v/>
      </c>
      <c r="M701" s="176"/>
      <c r="N701" s="177" t="str">
        <f t="shared" si="24"/>
        <v/>
      </c>
      <c r="O701" s="176"/>
      <c r="P701" s="177" t="str">
        <f t="shared" si="25"/>
        <v/>
      </c>
      <c r="Q701" s="178"/>
      <c r="R701" s="137"/>
      <c r="S701" s="175" t="str">
        <f t="shared" si="26"/>
        <v/>
      </c>
      <c r="T701" s="176"/>
      <c r="U701" s="177" t="str">
        <f t="shared" si="27"/>
        <v/>
      </c>
      <c r="V701" s="176"/>
      <c r="W701" s="177" t="str">
        <f t="shared" si="28"/>
        <v/>
      </c>
      <c r="X701" s="176"/>
      <c r="Y701" s="179" t="str">
        <f t="shared" si="29"/>
        <v/>
      </c>
      <c r="Z701" s="180"/>
      <c r="AA701" s="137"/>
      <c r="AB701" s="181"/>
      <c r="AC701" s="182" t="str">
        <f t="shared" si="20"/>
        <v/>
      </c>
      <c r="AD701" s="183" t="str">
        <f t="shared" si="21"/>
        <v/>
      </c>
      <c r="AE701" s="184"/>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c r="BG701" s="137"/>
      <c r="BH701" s="137"/>
      <c r="BI701" s="137"/>
      <c r="BJ701" s="114"/>
      <c r="BK701" s="114"/>
      <c r="BL701" s="114"/>
      <c r="BM701" s="114"/>
      <c r="BN701" s="114"/>
      <c r="BO701" s="114"/>
      <c r="BP701" s="114"/>
      <c r="BQ701" s="114"/>
      <c r="BR701" s="114"/>
      <c r="BS701" s="114"/>
      <c r="BT701" s="114"/>
      <c r="BU701" s="114"/>
      <c r="BV701" s="114"/>
      <c r="BW701" s="114"/>
      <c r="BX701" s="114"/>
      <c r="BY701" s="114"/>
      <c r="BZ701" s="114"/>
      <c r="CA701" s="114"/>
      <c r="CB701" s="114"/>
      <c r="CC701" s="114"/>
      <c r="CD701" s="114"/>
      <c r="CE701" s="114"/>
      <c r="CF701" s="114"/>
      <c r="CG701" s="114"/>
      <c r="CH701" s="114"/>
      <c r="CI701" s="114"/>
      <c r="CJ701" s="114"/>
      <c r="CK701" s="114"/>
      <c r="CL701" s="114"/>
      <c r="CM701" s="114"/>
      <c r="CN701" s="114"/>
      <c r="CO701" s="114"/>
      <c r="CP701" s="114"/>
      <c r="CQ701" s="114"/>
      <c r="CR701" s="114"/>
      <c r="CS701" s="114"/>
      <c r="CT701" s="114"/>
      <c r="CU701" s="114"/>
      <c r="CV701" s="114"/>
      <c r="CW701" s="114"/>
      <c r="CX701" s="114"/>
      <c r="CY701" s="114"/>
      <c r="CZ701" s="114"/>
      <c r="DA701" s="114"/>
      <c r="DB701" s="114"/>
      <c r="DC701" s="114"/>
      <c r="DD701" s="114"/>
      <c r="DE701" s="114"/>
      <c r="DF701" s="114"/>
      <c r="DG701" s="114"/>
      <c r="DH701" s="114"/>
      <c r="DI701" s="114"/>
      <c r="DJ701" s="114"/>
      <c r="DK701" s="114"/>
      <c r="DL701" s="114"/>
      <c r="DM701" s="114"/>
      <c r="DN701" s="114"/>
      <c r="DO701" s="114"/>
      <c r="DP701" s="114"/>
      <c r="DQ701" s="114"/>
      <c r="DR701" s="114"/>
      <c r="DS701" s="114"/>
      <c r="DT701" s="114"/>
      <c r="DU701" s="114"/>
      <c r="DV701" s="114"/>
      <c r="DW701" s="114"/>
      <c r="DX701" s="114"/>
      <c r="DY701" s="114"/>
      <c r="DZ701" s="114"/>
      <c r="EA701" s="114"/>
      <c r="EB701" s="114"/>
      <c r="EC701" s="114"/>
      <c r="ED701" s="114"/>
      <c r="EE701" s="114"/>
      <c r="EF701" s="114"/>
      <c r="EG701" s="114"/>
      <c r="EH701" s="114"/>
      <c r="EI701" s="114"/>
      <c r="EJ701" s="114"/>
      <c r="EK701" s="114"/>
      <c r="EL701" s="114"/>
      <c r="EM701" s="114"/>
      <c r="EN701" s="114"/>
      <c r="EO701" s="114"/>
      <c r="EP701" s="114"/>
      <c r="EQ701" s="114"/>
      <c r="ER701" s="114"/>
      <c r="ES701" s="114"/>
      <c r="ET701" s="114"/>
      <c r="EU701" s="114"/>
      <c r="EV701" s="114"/>
      <c r="EW701" s="114"/>
      <c r="EX701" s="114"/>
      <c r="EY701" s="114"/>
      <c r="EZ701" s="114"/>
      <c r="FA701" s="114"/>
      <c r="FB701" s="114"/>
      <c r="FC701" s="114"/>
      <c r="FD701" s="114"/>
      <c r="FE701" s="114"/>
      <c r="FF701" s="114"/>
      <c r="FG701" s="114"/>
      <c r="FH701" s="114"/>
      <c r="FI701" s="114"/>
      <c r="FJ701" s="114"/>
      <c r="FK701" s="114"/>
      <c r="FL701" s="114"/>
      <c r="FM701" s="114"/>
      <c r="FN701" s="114"/>
      <c r="FO701" s="114"/>
      <c r="FP701" s="114"/>
      <c r="FQ701" s="114"/>
      <c r="FR701" s="114"/>
      <c r="FS701" s="114"/>
      <c r="FT701" s="114"/>
      <c r="FU701" s="114"/>
      <c r="FV701" s="114"/>
      <c r="FW701" s="114"/>
      <c r="FX701" s="114"/>
      <c r="FY701" s="114"/>
      <c r="FZ701" s="114"/>
      <c r="GA701" s="114"/>
      <c r="GB701" s="114"/>
      <c r="GC701" s="114"/>
      <c r="GD701" s="114"/>
      <c r="GE701" s="114"/>
      <c r="GF701" s="114"/>
      <c r="GG701" s="114"/>
      <c r="GH701" s="114"/>
      <c r="GI701" s="114"/>
      <c r="GJ701" s="114"/>
      <c r="GK701" s="114"/>
      <c r="GL701" s="114"/>
      <c r="GM701" s="114"/>
      <c r="GN701" s="114"/>
      <c r="GO701" s="114"/>
      <c r="GP701" s="114"/>
      <c r="GQ701" s="114"/>
      <c r="GR701" s="114"/>
      <c r="GS701" s="114"/>
      <c r="GT701" s="114"/>
      <c r="GU701" s="114"/>
      <c r="GV701" s="114"/>
      <c r="GW701" s="114"/>
      <c r="GX701" s="114"/>
      <c r="GY701" s="114"/>
      <c r="GZ701" s="114"/>
      <c r="HA701" s="114"/>
      <c r="HB701" s="114"/>
      <c r="HC701" s="114"/>
      <c r="HD701" s="114"/>
      <c r="HE701" s="114"/>
      <c r="HF701" s="114"/>
      <c r="HG701" s="114"/>
      <c r="HH701" s="114"/>
      <c r="HI701" s="114"/>
      <c r="HJ701" s="114"/>
      <c r="HK701" s="114"/>
      <c r="HL701" s="114"/>
      <c r="HM701" s="114"/>
      <c r="HN701" s="114"/>
      <c r="HO701" s="114"/>
      <c r="HP701" s="114"/>
      <c r="HQ701" s="114"/>
      <c r="HR701" s="114"/>
      <c r="HS701" s="114"/>
      <c r="HT701" s="114"/>
      <c r="HU701" s="114"/>
      <c r="HV701" s="114"/>
      <c r="HW701" s="114"/>
      <c r="HX701" s="114"/>
      <c r="HY701" s="114"/>
      <c r="HZ701" s="114"/>
      <c r="IA701" s="114"/>
      <c r="IB701" s="114"/>
      <c r="IC701" s="114"/>
      <c r="ID701" s="114"/>
      <c r="IE701" s="114"/>
      <c r="IF701" s="114"/>
      <c r="IG701" s="114"/>
      <c r="IH701" s="114"/>
      <c r="II701" s="114"/>
      <c r="IJ701" s="114"/>
      <c r="IK701" s="114"/>
      <c r="IL701" s="114"/>
      <c r="IM701" s="114"/>
      <c r="IN701" s="114"/>
      <c r="IO701" s="114"/>
      <c r="IP701" s="114"/>
      <c r="IQ701" s="114"/>
      <c r="IR701" s="114"/>
      <c r="IS701" s="114"/>
      <c r="IT701" s="114"/>
      <c r="IU701" s="114"/>
      <c r="IV701" s="114"/>
      <c r="IW701" s="114"/>
      <c r="IX701" s="114"/>
      <c r="IY701" s="114"/>
      <c r="IZ701" s="114"/>
      <c r="JA701" s="114"/>
      <c r="JB701" s="114"/>
      <c r="JC701" s="114"/>
      <c r="JD701" s="114"/>
      <c r="JE701" s="114"/>
      <c r="JF701" s="114"/>
      <c r="JG701" s="114"/>
      <c r="JH701" s="114"/>
      <c r="JI701" s="114"/>
      <c r="JJ701" s="114"/>
      <c r="JK701" s="114"/>
      <c r="JL701" s="114"/>
      <c r="JM701" s="114"/>
      <c r="JN701" s="114"/>
      <c r="JO701" s="114"/>
      <c r="JP701" s="114"/>
      <c r="JQ701" s="114"/>
      <c r="JR701" s="114"/>
      <c r="JS701" s="114"/>
      <c r="JT701" s="114"/>
      <c r="JU701" s="114"/>
      <c r="JV701" s="114"/>
      <c r="JW701" s="114"/>
      <c r="JX701" s="114"/>
      <c r="JY701" s="114"/>
      <c r="JZ701" s="114"/>
      <c r="KA701" s="114"/>
      <c r="KB701" s="114"/>
      <c r="KC701" s="114"/>
      <c r="KD701" s="114"/>
      <c r="KE701" s="114"/>
      <c r="KF701" s="114"/>
      <c r="KG701" s="114"/>
      <c r="KH701" s="114"/>
      <c r="KI701" s="114"/>
      <c r="KJ701" s="114"/>
      <c r="KK701" s="114"/>
      <c r="KL701" s="114"/>
      <c r="KM701" s="114"/>
      <c r="KN701" s="114"/>
      <c r="KO701" s="114"/>
      <c r="KP701" s="114"/>
      <c r="KQ701" s="114"/>
      <c r="KR701" s="114"/>
      <c r="KS701" s="114"/>
      <c r="KT701" s="114"/>
      <c r="KU701" s="114"/>
      <c r="KV701" s="114"/>
      <c r="KW701" s="114"/>
      <c r="KX701" s="114"/>
      <c r="KY701" s="114"/>
      <c r="KZ701" s="114"/>
      <c r="LA701" s="114"/>
      <c r="LB701" s="114"/>
      <c r="LC701" s="114"/>
    </row>
    <row r="702" spans="1:315" s="139" customFormat="1" ht="25" customHeight="1">
      <c r="A702" s="137"/>
      <c r="B702" s="170"/>
      <c r="C702" s="171"/>
      <c r="D702" s="172"/>
      <c r="E702" s="173"/>
      <c r="F702" s="173"/>
      <c r="G702" s="173"/>
      <c r="H702" s="174"/>
      <c r="I702" s="137"/>
      <c r="J702" s="175" t="str">
        <f t="shared" si="22"/>
        <v/>
      </c>
      <c r="K702" s="176"/>
      <c r="L702" s="177" t="str">
        <f t="shared" si="23"/>
        <v/>
      </c>
      <c r="M702" s="176"/>
      <c r="N702" s="177" t="str">
        <f t="shared" si="24"/>
        <v/>
      </c>
      <c r="O702" s="176"/>
      <c r="P702" s="177" t="str">
        <f t="shared" si="25"/>
        <v/>
      </c>
      <c r="Q702" s="178"/>
      <c r="R702" s="137"/>
      <c r="S702" s="175" t="str">
        <f t="shared" si="26"/>
        <v/>
      </c>
      <c r="T702" s="176"/>
      <c r="U702" s="177" t="str">
        <f t="shared" si="27"/>
        <v/>
      </c>
      <c r="V702" s="176"/>
      <c r="W702" s="177" t="str">
        <f t="shared" si="28"/>
        <v/>
      </c>
      <c r="X702" s="176"/>
      <c r="Y702" s="179" t="str">
        <f t="shared" si="29"/>
        <v/>
      </c>
      <c r="Z702" s="180"/>
      <c r="AA702" s="137"/>
      <c r="AB702" s="181"/>
      <c r="AC702" s="182" t="str">
        <f t="shared" si="20"/>
        <v/>
      </c>
      <c r="AD702" s="183" t="str">
        <f t="shared" si="21"/>
        <v/>
      </c>
      <c r="AE702" s="184"/>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c r="BG702" s="137"/>
      <c r="BH702" s="137"/>
      <c r="BI702" s="137"/>
      <c r="BJ702" s="114"/>
      <c r="BK702" s="114"/>
      <c r="BL702" s="114"/>
      <c r="BM702" s="114"/>
      <c r="BN702" s="114"/>
      <c r="BO702" s="114"/>
      <c r="BP702" s="114"/>
      <c r="BQ702" s="114"/>
      <c r="BR702" s="114"/>
      <c r="BS702" s="114"/>
      <c r="BT702" s="114"/>
      <c r="BU702" s="114"/>
      <c r="BV702" s="114"/>
      <c r="BW702" s="114"/>
      <c r="BX702" s="114"/>
      <c r="BY702" s="114"/>
      <c r="BZ702" s="114"/>
      <c r="CA702" s="114"/>
      <c r="CB702" s="114"/>
      <c r="CC702" s="114"/>
      <c r="CD702" s="114"/>
      <c r="CE702" s="114"/>
      <c r="CF702" s="114"/>
      <c r="CG702" s="114"/>
      <c r="CH702" s="114"/>
      <c r="CI702" s="114"/>
      <c r="CJ702" s="114"/>
      <c r="CK702" s="114"/>
      <c r="CL702" s="114"/>
      <c r="CM702" s="114"/>
      <c r="CN702" s="114"/>
      <c r="CO702" s="114"/>
      <c r="CP702" s="114"/>
      <c r="CQ702" s="114"/>
      <c r="CR702" s="114"/>
      <c r="CS702" s="114"/>
      <c r="CT702" s="114"/>
      <c r="CU702" s="114"/>
      <c r="CV702" s="114"/>
      <c r="CW702" s="114"/>
      <c r="CX702" s="114"/>
      <c r="CY702" s="114"/>
      <c r="CZ702" s="114"/>
      <c r="DA702" s="114"/>
      <c r="DB702" s="114"/>
      <c r="DC702" s="114"/>
      <c r="DD702" s="114"/>
      <c r="DE702" s="114"/>
      <c r="DF702" s="114"/>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U702" s="114"/>
      <c r="EV702" s="114"/>
      <c r="EW702" s="114"/>
      <c r="EX702" s="114"/>
      <c r="EY702" s="114"/>
      <c r="EZ702" s="114"/>
      <c r="FA702" s="114"/>
      <c r="FB702" s="114"/>
      <c r="FC702" s="114"/>
      <c r="FD702" s="114"/>
      <c r="FE702" s="114"/>
      <c r="FF702" s="114"/>
      <c r="FG702" s="114"/>
      <c r="FH702" s="114"/>
      <c r="FI702" s="114"/>
      <c r="FJ702" s="114"/>
      <c r="FK702" s="114"/>
      <c r="FL702" s="114"/>
      <c r="FM702" s="114"/>
      <c r="FN702" s="114"/>
      <c r="FO702" s="114"/>
      <c r="FP702" s="114"/>
      <c r="FQ702" s="114"/>
      <c r="FR702" s="114"/>
      <c r="FS702" s="114"/>
      <c r="FT702" s="114"/>
      <c r="FU702" s="114"/>
      <c r="FV702" s="114"/>
      <c r="FW702" s="114"/>
      <c r="FX702" s="114"/>
      <c r="FY702" s="114"/>
      <c r="FZ702" s="114"/>
      <c r="GA702" s="114"/>
      <c r="GB702" s="114"/>
      <c r="GC702" s="114"/>
      <c r="GD702" s="114"/>
      <c r="GE702" s="114"/>
      <c r="GF702" s="114"/>
      <c r="GG702" s="114"/>
      <c r="GH702" s="114"/>
      <c r="GI702" s="114"/>
      <c r="GJ702" s="114"/>
      <c r="GK702" s="114"/>
      <c r="GL702" s="114"/>
      <c r="GM702" s="114"/>
      <c r="GN702" s="114"/>
      <c r="GO702" s="114"/>
      <c r="GP702" s="114"/>
      <c r="GQ702" s="114"/>
      <c r="GR702" s="114"/>
      <c r="GS702" s="114"/>
      <c r="GT702" s="114"/>
      <c r="GU702" s="114"/>
      <c r="GV702" s="114"/>
      <c r="GW702" s="114"/>
      <c r="GX702" s="114"/>
      <c r="GY702" s="114"/>
      <c r="GZ702" s="114"/>
      <c r="HA702" s="114"/>
      <c r="HB702" s="114"/>
      <c r="HC702" s="114"/>
      <c r="HD702" s="114"/>
      <c r="HE702" s="114"/>
      <c r="HF702" s="114"/>
      <c r="HG702" s="114"/>
      <c r="HH702" s="114"/>
      <c r="HI702" s="114"/>
      <c r="HJ702" s="114"/>
      <c r="HK702" s="114"/>
      <c r="HL702" s="114"/>
      <c r="HM702" s="114"/>
      <c r="HN702" s="114"/>
      <c r="HO702" s="114"/>
      <c r="HP702" s="114"/>
      <c r="HQ702" s="114"/>
      <c r="HR702" s="114"/>
      <c r="HS702" s="114"/>
      <c r="HT702" s="114"/>
      <c r="HU702" s="114"/>
      <c r="HV702" s="114"/>
      <c r="HW702" s="114"/>
      <c r="HX702" s="114"/>
      <c r="HY702" s="114"/>
      <c r="HZ702" s="114"/>
      <c r="IA702" s="114"/>
      <c r="IB702" s="114"/>
      <c r="IC702" s="114"/>
      <c r="ID702" s="114"/>
      <c r="IE702" s="114"/>
      <c r="IF702" s="114"/>
      <c r="IG702" s="114"/>
      <c r="IH702" s="114"/>
      <c r="II702" s="114"/>
      <c r="IJ702" s="114"/>
      <c r="IK702" s="114"/>
      <c r="IL702" s="114"/>
      <c r="IM702" s="114"/>
      <c r="IN702" s="114"/>
      <c r="IO702" s="114"/>
      <c r="IP702" s="114"/>
      <c r="IQ702" s="114"/>
      <c r="IR702" s="114"/>
      <c r="IS702" s="114"/>
      <c r="IT702" s="114"/>
      <c r="IU702" s="114"/>
      <c r="IV702" s="114"/>
      <c r="IW702" s="114"/>
      <c r="IX702" s="114"/>
      <c r="IY702" s="114"/>
      <c r="IZ702" s="114"/>
      <c r="JA702" s="114"/>
      <c r="JB702" s="114"/>
      <c r="JC702" s="114"/>
      <c r="JD702" s="114"/>
      <c r="JE702" s="114"/>
      <c r="JF702" s="114"/>
      <c r="JG702" s="114"/>
      <c r="JH702" s="114"/>
      <c r="JI702" s="114"/>
      <c r="JJ702" s="114"/>
      <c r="JK702" s="114"/>
      <c r="JL702" s="114"/>
      <c r="JM702" s="114"/>
      <c r="JN702" s="114"/>
      <c r="JO702" s="114"/>
      <c r="JP702" s="114"/>
      <c r="JQ702" s="114"/>
      <c r="JR702" s="114"/>
      <c r="JS702" s="114"/>
      <c r="JT702" s="114"/>
      <c r="JU702" s="114"/>
      <c r="JV702" s="114"/>
      <c r="JW702" s="114"/>
      <c r="JX702" s="114"/>
      <c r="JY702" s="114"/>
      <c r="JZ702" s="114"/>
      <c r="KA702" s="114"/>
      <c r="KB702" s="114"/>
      <c r="KC702" s="114"/>
      <c r="KD702" s="114"/>
      <c r="KE702" s="114"/>
      <c r="KF702" s="114"/>
      <c r="KG702" s="114"/>
      <c r="KH702" s="114"/>
      <c r="KI702" s="114"/>
      <c r="KJ702" s="114"/>
      <c r="KK702" s="114"/>
      <c r="KL702" s="114"/>
      <c r="KM702" s="114"/>
      <c r="KN702" s="114"/>
      <c r="KO702" s="114"/>
      <c r="KP702" s="114"/>
      <c r="KQ702" s="114"/>
      <c r="KR702" s="114"/>
      <c r="KS702" s="114"/>
      <c r="KT702" s="114"/>
      <c r="KU702" s="114"/>
      <c r="KV702" s="114"/>
      <c r="KW702" s="114"/>
      <c r="KX702" s="114"/>
      <c r="KY702" s="114"/>
      <c r="KZ702" s="114"/>
      <c r="LA702" s="114"/>
      <c r="LB702" s="114"/>
      <c r="LC702" s="114"/>
    </row>
    <row r="703" spans="1:315" s="139" customFormat="1" ht="25" customHeight="1">
      <c r="A703" s="137"/>
      <c r="B703" s="170"/>
      <c r="C703" s="171"/>
      <c r="D703" s="172"/>
      <c r="E703" s="173"/>
      <c r="F703" s="173"/>
      <c r="G703" s="173"/>
      <c r="H703" s="174"/>
      <c r="I703" s="137"/>
      <c r="J703" s="175" t="str">
        <f t="shared" si="22"/>
        <v/>
      </c>
      <c r="K703" s="176"/>
      <c r="L703" s="177" t="str">
        <f t="shared" si="23"/>
        <v/>
      </c>
      <c r="M703" s="176"/>
      <c r="N703" s="177" t="str">
        <f t="shared" si="24"/>
        <v/>
      </c>
      <c r="O703" s="176"/>
      <c r="P703" s="177" t="str">
        <f t="shared" si="25"/>
        <v/>
      </c>
      <c r="Q703" s="178"/>
      <c r="R703" s="137"/>
      <c r="S703" s="175" t="str">
        <f t="shared" si="26"/>
        <v/>
      </c>
      <c r="T703" s="176"/>
      <c r="U703" s="177" t="str">
        <f t="shared" si="27"/>
        <v/>
      </c>
      <c r="V703" s="176"/>
      <c r="W703" s="177" t="str">
        <f t="shared" si="28"/>
        <v/>
      </c>
      <c r="X703" s="176"/>
      <c r="Y703" s="179" t="str">
        <f t="shared" si="29"/>
        <v/>
      </c>
      <c r="Z703" s="180"/>
      <c r="AA703" s="137"/>
      <c r="AB703" s="181"/>
      <c r="AC703" s="182" t="str">
        <f t="shared" si="20"/>
        <v/>
      </c>
      <c r="AD703" s="183" t="str">
        <f t="shared" si="21"/>
        <v/>
      </c>
      <c r="AE703" s="184"/>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c r="BG703" s="137"/>
      <c r="BH703" s="137"/>
      <c r="BI703" s="137"/>
      <c r="BJ703" s="114"/>
      <c r="BK703" s="114"/>
      <c r="BL703" s="114"/>
      <c r="BM703" s="114"/>
      <c r="BN703" s="114"/>
      <c r="BO703" s="114"/>
      <c r="BP703" s="114"/>
      <c r="BQ703" s="114"/>
      <c r="BR703" s="114"/>
      <c r="BS703" s="114"/>
      <c r="BT703" s="114"/>
      <c r="BU703" s="114"/>
      <c r="BV703" s="114"/>
      <c r="BW703" s="114"/>
      <c r="BX703" s="114"/>
      <c r="BY703" s="114"/>
      <c r="BZ703" s="114"/>
      <c r="CA703" s="114"/>
      <c r="CB703" s="114"/>
      <c r="CC703" s="114"/>
      <c r="CD703" s="114"/>
      <c r="CE703" s="114"/>
      <c r="CF703" s="114"/>
      <c r="CG703" s="114"/>
      <c r="CH703" s="114"/>
      <c r="CI703" s="114"/>
      <c r="CJ703" s="114"/>
      <c r="CK703" s="114"/>
      <c r="CL703" s="114"/>
      <c r="CM703" s="114"/>
      <c r="CN703" s="114"/>
      <c r="CO703" s="114"/>
      <c r="CP703" s="114"/>
      <c r="CQ703" s="114"/>
      <c r="CR703" s="114"/>
      <c r="CS703" s="114"/>
      <c r="CT703" s="114"/>
      <c r="CU703" s="114"/>
      <c r="CV703" s="114"/>
      <c r="CW703" s="114"/>
      <c r="CX703" s="114"/>
      <c r="CY703" s="114"/>
      <c r="CZ703" s="114"/>
      <c r="DA703" s="114"/>
      <c r="DB703" s="114"/>
      <c r="DC703" s="114"/>
      <c r="DD703" s="114"/>
      <c r="DE703" s="114"/>
      <c r="DF703" s="114"/>
      <c r="DG703" s="114"/>
      <c r="DH703" s="114"/>
      <c r="DI703" s="114"/>
      <c r="DJ703" s="114"/>
      <c r="DK703" s="114"/>
      <c r="DL703" s="114"/>
      <c r="DM703" s="114"/>
      <c r="DN703" s="114"/>
      <c r="DO703" s="114"/>
      <c r="DP703" s="114"/>
      <c r="DQ703" s="114"/>
      <c r="DR703" s="114"/>
      <c r="DS703" s="114"/>
      <c r="DT703" s="114"/>
      <c r="DU703" s="114"/>
      <c r="DV703" s="114"/>
      <c r="DW703" s="114"/>
      <c r="DX703" s="114"/>
      <c r="DY703" s="114"/>
      <c r="DZ703" s="114"/>
      <c r="EA703" s="114"/>
      <c r="EB703" s="114"/>
      <c r="EC703" s="114"/>
      <c r="ED703" s="114"/>
      <c r="EE703" s="114"/>
      <c r="EF703" s="114"/>
      <c r="EG703" s="114"/>
      <c r="EH703" s="114"/>
      <c r="EI703" s="114"/>
      <c r="EJ703" s="114"/>
      <c r="EK703" s="114"/>
      <c r="EL703" s="114"/>
      <c r="EM703" s="114"/>
      <c r="EN703" s="114"/>
      <c r="EO703" s="114"/>
      <c r="EP703" s="114"/>
      <c r="EQ703" s="114"/>
      <c r="ER703" s="114"/>
      <c r="ES703" s="114"/>
      <c r="ET703" s="114"/>
      <c r="EU703" s="114"/>
      <c r="EV703" s="114"/>
      <c r="EW703" s="114"/>
      <c r="EX703" s="114"/>
      <c r="EY703" s="114"/>
      <c r="EZ703" s="114"/>
      <c r="FA703" s="114"/>
      <c r="FB703" s="114"/>
      <c r="FC703" s="114"/>
      <c r="FD703" s="114"/>
      <c r="FE703" s="114"/>
      <c r="FF703" s="114"/>
      <c r="FG703" s="114"/>
      <c r="FH703" s="114"/>
      <c r="FI703" s="114"/>
      <c r="FJ703" s="114"/>
      <c r="FK703" s="114"/>
      <c r="FL703" s="114"/>
      <c r="FM703" s="114"/>
      <c r="FN703" s="114"/>
      <c r="FO703" s="114"/>
      <c r="FP703" s="114"/>
      <c r="FQ703" s="114"/>
      <c r="FR703" s="114"/>
      <c r="FS703" s="114"/>
      <c r="FT703" s="114"/>
      <c r="FU703" s="114"/>
      <c r="FV703" s="114"/>
      <c r="FW703" s="114"/>
      <c r="FX703" s="114"/>
      <c r="FY703" s="114"/>
      <c r="FZ703" s="114"/>
      <c r="GA703" s="114"/>
      <c r="GB703" s="114"/>
      <c r="GC703" s="114"/>
      <c r="GD703" s="114"/>
      <c r="GE703" s="114"/>
      <c r="GF703" s="114"/>
      <c r="GG703" s="114"/>
      <c r="GH703" s="114"/>
      <c r="GI703" s="114"/>
      <c r="GJ703" s="114"/>
      <c r="GK703" s="114"/>
      <c r="GL703" s="114"/>
      <c r="GM703" s="114"/>
      <c r="GN703" s="114"/>
      <c r="GO703" s="114"/>
      <c r="GP703" s="114"/>
      <c r="GQ703" s="114"/>
      <c r="GR703" s="114"/>
      <c r="GS703" s="114"/>
      <c r="GT703" s="114"/>
      <c r="GU703" s="114"/>
      <c r="GV703" s="114"/>
      <c r="GW703" s="114"/>
      <c r="GX703" s="114"/>
      <c r="GY703" s="114"/>
      <c r="GZ703" s="114"/>
      <c r="HA703" s="114"/>
      <c r="HB703" s="114"/>
      <c r="HC703" s="114"/>
      <c r="HD703" s="114"/>
      <c r="HE703" s="114"/>
      <c r="HF703" s="114"/>
      <c r="HG703" s="114"/>
      <c r="HH703" s="114"/>
      <c r="HI703" s="114"/>
      <c r="HJ703" s="114"/>
      <c r="HK703" s="114"/>
      <c r="HL703" s="114"/>
      <c r="HM703" s="114"/>
      <c r="HN703" s="114"/>
      <c r="HO703" s="114"/>
      <c r="HP703" s="114"/>
      <c r="HQ703" s="114"/>
      <c r="HR703" s="114"/>
      <c r="HS703" s="114"/>
      <c r="HT703" s="114"/>
      <c r="HU703" s="114"/>
      <c r="HV703" s="114"/>
      <c r="HW703" s="114"/>
      <c r="HX703" s="114"/>
      <c r="HY703" s="114"/>
      <c r="HZ703" s="114"/>
      <c r="IA703" s="114"/>
      <c r="IB703" s="114"/>
      <c r="IC703" s="114"/>
      <c r="ID703" s="114"/>
      <c r="IE703" s="114"/>
      <c r="IF703" s="114"/>
      <c r="IG703" s="114"/>
      <c r="IH703" s="114"/>
      <c r="II703" s="114"/>
      <c r="IJ703" s="114"/>
      <c r="IK703" s="114"/>
      <c r="IL703" s="114"/>
      <c r="IM703" s="114"/>
      <c r="IN703" s="114"/>
      <c r="IO703" s="114"/>
      <c r="IP703" s="114"/>
      <c r="IQ703" s="114"/>
      <c r="IR703" s="114"/>
      <c r="IS703" s="114"/>
      <c r="IT703" s="114"/>
      <c r="IU703" s="114"/>
      <c r="IV703" s="114"/>
      <c r="IW703" s="114"/>
      <c r="IX703" s="114"/>
      <c r="IY703" s="114"/>
      <c r="IZ703" s="114"/>
      <c r="JA703" s="114"/>
      <c r="JB703" s="114"/>
      <c r="JC703" s="114"/>
      <c r="JD703" s="114"/>
      <c r="JE703" s="114"/>
      <c r="JF703" s="114"/>
      <c r="JG703" s="114"/>
      <c r="JH703" s="114"/>
      <c r="JI703" s="114"/>
      <c r="JJ703" s="114"/>
      <c r="JK703" s="114"/>
      <c r="JL703" s="114"/>
      <c r="JM703" s="114"/>
      <c r="JN703" s="114"/>
      <c r="JO703" s="114"/>
      <c r="JP703" s="114"/>
      <c r="JQ703" s="114"/>
      <c r="JR703" s="114"/>
      <c r="JS703" s="114"/>
      <c r="JT703" s="114"/>
      <c r="JU703" s="114"/>
      <c r="JV703" s="114"/>
      <c r="JW703" s="114"/>
      <c r="JX703" s="114"/>
      <c r="JY703" s="114"/>
      <c r="JZ703" s="114"/>
      <c r="KA703" s="114"/>
      <c r="KB703" s="114"/>
      <c r="KC703" s="114"/>
      <c r="KD703" s="114"/>
      <c r="KE703" s="114"/>
      <c r="KF703" s="114"/>
      <c r="KG703" s="114"/>
      <c r="KH703" s="114"/>
      <c r="KI703" s="114"/>
      <c r="KJ703" s="114"/>
      <c r="KK703" s="114"/>
      <c r="KL703" s="114"/>
      <c r="KM703" s="114"/>
      <c r="KN703" s="114"/>
      <c r="KO703" s="114"/>
      <c r="KP703" s="114"/>
      <c r="KQ703" s="114"/>
      <c r="KR703" s="114"/>
      <c r="KS703" s="114"/>
      <c r="KT703" s="114"/>
      <c r="KU703" s="114"/>
      <c r="KV703" s="114"/>
      <c r="KW703" s="114"/>
      <c r="KX703" s="114"/>
      <c r="KY703" s="114"/>
      <c r="KZ703" s="114"/>
      <c r="LA703" s="114"/>
      <c r="LB703" s="114"/>
      <c r="LC703" s="114"/>
    </row>
    <row r="704" spans="1:315" s="139" customFormat="1" ht="25" customHeight="1">
      <c r="A704" s="137"/>
      <c r="B704" s="170"/>
      <c r="C704" s="171"/>
      <c r="D704" s="172"/>
      <c r="E704" s="173"/>
      <c r="F704" s="173"/>
      <c r="G704" s="173"/>
      <c r="H704" s="174"/>
      <c r="I704" s="137"/>
      <c r="J704" s="175" t="str">
        <f t="shared" si="22"/>
        <v/>
      </c>
      <c r="K704" s="176"/>
      <c r="L704" s="177" t="str">
        <f t="shared" si="23"/>
        <v/>
      </c>
      <c r="M704" s="176"/>
      <c r="N704" s="177" t="str">
        <f t="shared" si="24"/>
        <v/>
      </c>
      <c r="O704" s="176"/>
      <c r="P704" s="177" t="str">
        <f t="shared" si="25"/>
        <v/>
      </c>
      <c r="Q704" s="178"/>
      <c r="R704" s="137"/>
      <c r="S704" s="175" t="str">
        <f t="shared" si="26"/>
        <v/>
      </c>
      <c r="T704" s="176"/>
      <c r="U704" s="177" t="str">
        <f t="shared" si="27"/>
        <v/>
      </c>
      <c r="V704" s="176"/>
      <c r="W704" s="177" t="str">
        <f t="shared" si="28"/>
        <v/>
      </c>
      <c r="X704" s="176"/>
      <c r="Y704" s="179" t="str">
        <f t="shared" si="29"/>
        <v/>
      </c>
      <c r="Z704" s="180"/>
      <c r="AA704" s="137"/>
      <c r="AB704" s="181"/>
      <c r="AC704" s="182" t="str">
        <f t="shared" si="20"/>
        <v/>
      </c>
      <c r="AD704" s="183" t="str">
        <f t="shared" si="21"/>
        <v/>
      </c>
      <c r="AE704" s="184"/>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c r="BG704" s="137"/>
      <c r="BH704" s="137"/>
      <c r="BI704" s="137"/>
      <c r="BJ704" s="114"/>
      <c r="BK704" s="114"/>
      <c r="BL704" s="114"/>
      <c r="BM704" s="114"/>
      <c r="BN704" s="114"/>
      <c r="BO704" s="114"/>
      <c r="BP704" s="114"/>
      <c r="BQ704" s="114"/>
      <c r="BR704" s="114"/>
      <c r="BS704" s="114"/>
      <c r="BT704" s="114"/>
      <c r="BU704" s="114"/>
      <c r="BV704" s="114"/>
      <c r="BW704" s="114"/>
      <c r="BX704" s="114"/>
      <c r="BY704" s="114"/>
      <c r="BZ704" s="114"/>
      <c r="CA704" s="114"/>
      <c r="CB704" s="114"/>
      <c r="CC704" s="114"/>
      <c r="CD704" s="114"/>
      <c r="CE704" s="114"/>
      <c r="CF704" s="114"/>
      <c r="CG704" s="114"/>
      <c r="CH704" s="114"/>
      <c r="CI704" s="114"/>
      <c r="CJ704" s="114"/>
      <c r="CK704" s="114"/>
      <c r="CL704" s="114"/>
      <c r="CM704" s="114"/>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14"/>
      <c r="EL704" s="114"/>
      <c r="EM704" s="114"/>
      <c r="EN704" s="114"/>
      <c r="EO704" s="114"/>
      <c r="EP704" s="114"/>
      <c r="EQ704" s="114"/>
      <c r="ER704" s="114"/>
      <c r="ES704" s="114"/>
      <c r="ET704" s="114"/>
      <c r="EU704" s="114"/>
      <c r="EV704" s="114"/>
      <c r="EW704" s="114"/>
      <c r="EX704" s="114"/>
      <c r="EY704" s="114"/>
      <c r="EZ704" s="114"/>
      <c r="FA704" s="114"/>
      <c r="FB704" s="114"/>
      <c r="FC704" s="114"/>
      <c r="FD704" s="114"/>
      <c r="FE704" s="114"/>
      <c r="FF704" s="114"/>
      <c r="FG704" s="114"/>
      <c r="FH704" s="114"/>
      <c r="FI704" s="114"/>
      <c r="FJ704" s="114"/>
      <c r="FK704" s="114"/>
      <c r="FL704" s="114"/>
      <c r="FM704" s="114"/>
      <c r="FN704" s="114"/>
      <c r="FO704" s="114"/>
      <c r="FP704" s="114"/>
      <c r="FQ704" s="114"/>
      <c r="FR704" s="114"/>
      <c r="FS704" s="114"/>
      <c r="FT704" s="114"/>
      <c r="FU704" s="114"/>
      <c r="FV704" s="114"/>
      <c r="FW704" s="114"/>
      <c r="FX704" s="114"/>
      <c r="FY704" s="114"/>
      <c r="FZ704" s="114"/>
      <c r="GA704" s="114"/>
      <c r="GB704" s="114"/>
      <c r="GC704" s="114"/>
      <c r="GD704" s="114"/>
      <c r="GE704" s="114"/>
      <c r="GF704" s="114"/>
      <c r="GG704" s="114"/>
      <c r="GH704" s="114"/>
      <c r="GI704" s="114"/>
      <c r="GJ704" s="114"/>
      <c r="GK704" s="114"/>
      <c r="GL704" s="114"/>
      <c r="GM704" s="114"/>
      <c r="GN704" s="114"/>
      <c r="GO704" s="114"/>
      <c r="GP704" s="114"/>
      <c r="GQ704" s="114"/>
      <c r="GR704" s="114"/>
      <c r="GS704" s="114"/>
      <c r="GT704" s="114"/>
      <c r="GU704" s="114"/>
      <c r="GV704" s="114"/>
      <c r="GW704" s="114"/>
      <c r="GX704" s="114"/>
      <c r="GY704" s="114"/>
      <c r="GZ704" s="114"/>
      <c r="HA704" s="114"/>
      <c r="HB704" s="114"/>
      <c r="HC704" s="114"/>
      <c r="HD704" s="114"/>
      <c r="HE704" s="114"/>
      <c r="HF704" s="114"/>
      <c r="HG704" s="114"/>
      <c r="HH704" s="114"/>
      <c r="HI704" s="114"/>
      <c r="HJ704" s="114"/>
      <c r="HK704" s="114"/>
      <c r="HL704" s="114"/>
      <c r="HM704" s="114"/>
      <c r="HN704" s="114"/>
      <c r="HO704" s="114"/>
      <c r="HP704" s="114"/>
      <c r="HQ704" s="114"/>
      <c r="HR704" s="114"/>
      <c r="HS704" s="114"/>
      <c r="HT704" s="114"/>
      <c r="HU704" s="114"/>
      <c r="HV704" s="114"/>
      <c r="HW704" s="114"/>
      <c r="HX704" s="114"/>
      <c r="HY704" s="114"/>
      <c r="HZ704" s="114"/>
      <c r="IA704" s="114"/>
      <c r="IB704" s="114"/>
      <c r="IC704" s="114"/>
      <c r="ID704" s="114"/>
      <c r="IE704" s="114"/>
      <c r="IF704" s="114"/>
      <c r="IG704" s="114"/>
      <c r="IH704" s="114"/>
      <c r="II704" s="114"/>
      <c r="IJ704" s="114"/>
      <c r="IK704" s="114"/>
      <c r="IL704" s="114"/>
      <c r="IM704" s="114"/>
      <c r="IN704" s="114"/>
      <c r="IO704" s="114"/>
      <c r="IP704" s="114"/>
      <c r="IQ704" s="114"/>
      <c r="IR704" s="114"/>
      <c r="IS704" s="114"/>
      <c r="IT704" s="114"/>
      <c r="IU704" s="114"/>
      <c r="IV704" s="114"/>
      <c r="IW704" s="114"/>
      <c r="IX704" s="114"/>
      <c r="IY704" s="114"/>
      <c r="IZ704" s="114"/>
      <c r="JA704" s="114"/>
      <c r="JB704" s="114"/>
      <c r="JC704" s="114"/>
      <c r="JD704" s="114"/>
      <c r="JE704" s="114"/>
      <c r="JF704" s="114"/>
      <c r="JG704" s="114"/>
      <c r="JH704" s="114"/>
      <c r="JI704" s="114"/>
      <c r="JJ704" s="114"/>
      <c r="JK704" s="114"/>
      <c r="JL704" s="114"/>
      <c r="JM704" s="114"/>
      <c r="JN704" s="114"/>
      <c r="JO704" s="114"/>
      <c r="JP704" s="114"/>
      <c r="JQ704" s="114"/>
      <c r="JR704" s="114"/>
      <c r="JS704" s="114"/>
      <c r="JT704" s="114"/>
      <c r="JU704" s="114"/>
      <c r="JV704" s="114"/>
      <c r="JW704" s="114"/>
      <c r="JX704" s="114"/>
      <c r="JY704" s="114"/>
      <c r="JZ704" s="114"/>
      <c r="KA704" s="114"/>
      <c r="KB704" s="114"/>
      <c r="KC704" s="114"/>
      <c r="KD704" s="114"/>
      <c r="KE704" s="114"/>
      <c r="KF704" s="114"/>
      <c r="KG704" s="114"/>
      <c r="KH704" s="114"/>
      <c r="KI704" s="114"/>
      <c r="KJ704" s="114"/>
      <c r="KK704" s="114"/>
      <c r="KL704" s="114"/>
      <c r="KM704" s="114"/>
      <c r="KN704" s="114"/>
      <c r="KO704" s="114"/>
      <c r="KP704" s="114"/>
      <c r="KQ704" s="114"/>
      <c r="KR704" s="114"/>
      <c r="KS704" s="114"/>
      <c r="KT704" s="114"/>
      <c r="KU704" s="114"/>
      <c r="KV704" s="114"/>
      <c r="KW704" s="114"/>
      <c r="KX704" s="114"/>
      <c r="KY704" s="114"/>
      <c r="KZ704" s="114"/>
      <c r="LA704" s="114"/>
      <c r="LB704" s="114"/>
      <c r="LC704" s="114"/>
    </row>
    <row r="705" spans="1:315" s="139" customFormat="1" ht="25" customHeight="1">
      <c r="A705" s="137"/>
      <c r="B705" s="170"/>
      <c r="C705" s="171"/>
      <c r="D705" s="172"/>
      <c r="E705" s="173"/>
      <c r="F705" s="173"/>
      <c r="G705" s="173"/>
      <c r="H705" s="174"/>
      <c r="I705" s="137"/>
      <c r="J705" s="175" t="str">
        <f t="shared" si="22"/>
        <v/>
      </c>
      <c r="K705" s="176"/>
      <c r="L705" s="177" t="str">
        <f t="shared" si="23"/>
        <v/>
      </c>
      <c r="M705" s="176"/>
      <c r="N705" s="177" t="str">
        <f t="shared" si="24"/>
        <v/>
      </c>
      <c r="O705" s="176"/>
      <c r="P705" s="177" t="str">
        <f t="shared" si="25"/>
        <v/>
      </c>
      <c r="Q705" s="178"/>
      <c r="R705" s="137"/>
      <c r="S705" s="175" t="str">
        <f t="shared" si="26"/>
        <v/>
      </c>
      <c r="T705" s="176"/>
      <c r="U705" s="177" t="str">
        <f t="shared" si="27"/>
        <v/>
      </c>
      <c r="V705" s="176"/>
      <c r="W705" s="177" t="str">
        <f t="shared" si="28"/>
        <v/>
      </c>
      <c r="X705" s="176"/>
      <c r="Y705" s="179" t="str">
        <f t="shared" si="29"/>
        <v/>
      </c>
      <c r="Z705" s="180"/>
      <c r="AA705" s="137"/>
      <c r="AB705" s="181"/>
      <c r="AC705" s="182" t="str">
        <f t="shared" si="20"/>
        <v/>
      </c>
      <c r="AD705" s="183" t="str">
        <f t="shared" si="21"/>
        <v/>
      </c>
      <c r="AE705" s="184"/>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c r="BG705" s="137"/>
      <c r="BH705" s="137"/>
      <c r="BI705" s="137"/>
      <c r="BJ705" s="114"/>
      <c r="BK705" s="114"/>
      <c r="BL705" s="114"/>
      <c r="BM705" s="114"/>
      <c r="BN705" s="114"/>
      <c r="BO705" s="114"/>
      <c r="BP705" s="114"/>
      <c r="BQ705" s="114"/>
      <c r="BR705" s="114"/>
      <c r="BS705" s="114"/>
      <c r="BT705" s="114"/>
      <c r="BU705" s="114"/>
      <c r="BV705" s="114"/>
      <c r="BW705" s="114"/>
      <c r="BX705" s="114"/>
      <c r="BY705" s="114"/>
      <c r="BZ705" s="114"/>
      <c r="CA705" s="114"/>
      <c r="CB705" s="114"/>
      <c r="CC705" s="114"/>
      <c r="CD705" s="114"/>
      <c r="CE705" s="114"/>
      <c r="CF705" s="114"/>
      <c r="CG705" s="114"/>
      <c r="CH705" s="114"/>
      <c r="CI705" s="114"/>
      <c r="CJ705" s="114"/>
      <c r="CK705" s="114"/>
      <c r="CL705" s="114"/>
      <c r="CM705" s="114"/>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14"/>
      <c r="EL705" s="114"/>
      <c r="EM705" s="114"/>
      <c r="EN705" s="114"/>
      <c r="EO705" s="114"/>
      <c r="EP705" s="114"/>
      <c r="EQ705" s="114"/>
      <c r="ER705" s="114"/>
      <c r="ES705" s="114"/>
      <c r="ET705" s="114"/>
      <c r="EU705" s="114"/>
      <c r="EV705" s="114"/>
      <c r="EW705" s="114"/>
      <c r="EX705" s="114"/>
      <c r="EY705" s="114"/>
      <c r="EZ705" s="114"/>
      <c r="FA705" s="114"/>
      <c r="FB705" s="114"/>
      <c r="FC705" s="114"/>
      <c r="FD705" s="114"/>
      <c r="FE705" s="114"/>
      <c r="FF705" s="114"/>
      <c r="FG705" s="114"/>
      <c r="FH705" s="114"/>
      <c r="FI705" s="114"/>
      <c r="FJ705" s="114"/>
      <c r="FK705" s="114"/>
      <c r="FL705" s="114"/>
      <c r="FM705" s="114"/>
      <c r="FN705" s="114"/>
      <c r="FO705" s="114"/>
      <c r="FP705" s="114"/>
      <c r="FQ705" s="114"/>
      <c r="FR705" s="114"/>
      <c r="FS705" s="114"/>
      <c r="FT705" s="114"/>
      <c r="FU705" s="114"/>
      <c r="FV705" s="114"/>
      <c r="FW705" s="114"/>
      <c r="FX705" s="114"/>
      <c r="FY705" s="114"/>
      <c r="FZ705" s="114"/>
      <c r="GA705" s="114"/>
      <c r="GB705" s="114"/>
      <c r="GC705" s="114"/>
      <c r="GD705" s="114"/>
      <c r="GE705" s="114"/>
      <c r="GF705" s="114"/>
      <c r="GG705" s="114"/>
      <c r="GH705" s="114"/>
      <c r="GI705" s="114"/>
      <c r="GJ705" s="114"/>
      <c r="GK705" s="114"/>
      <c r="GL705" s="114"/>
      <c r="GM705" s="114"/>
      <c r="GN705" s="114"/>
      <c r="GO705" s="114"/>
      <c r="GP705" s="114"/>
      <c r="GQ705" s="114"/>
      <c r="GR705" s="114"/>
      <c r="GS705" s="114"/>
      <c r="GT705" s="114"/>
      <c r="GU705" s="114"/>
      <c r="GV705" s="114"/>
      <c r="GW705" s="114"/>
      <c r="GX705" s="114"/>
      <c r="GY705" s="114"/>
      <c r="GZ705" s="114"/>
      <c r="HA705" s="114"/>
      <c r="HB705" s="114"/>
      <c r="HC705" s="114"/>
      <c r="HD705" s="114"/>
      <c r="HE705" s="114"/>
      <c r="HF705" s="114"/>
      <c r="HG705" s="114"/>
      <c r="HH705" s="114"/>
      <c r="HI705" s="114"/>
      <c r="HJ705" s="114"/>
      <c r="HK705" s="114"/>
      <c r="HL705" s="114"/>
      <c r="HM705" s="114"/>
      <c r="HN705" s="114"/>
      <c r="HO705" s="114"/>
      <c r="HP705" s="114"/>
      <c r="HQ705" s="114"/>
      <c r="HR705" s="114"/>
      <c r="HS705" s="114"/>
      <c r="HT705" s="114"/>
      <c r="HU705" s="114"/>
      <c r="HV705" s="114"/>
      <c r="HW705" s="114"/>
      <c r="HX705" s="114"/>
      <c r="HY705" s="114"/>
      <c r="HZ705" s="114"/>
      <c r="IA705" s="114"/>
      <c r="IB705" s="114"/>
      <c r="IC705" s="114"/>
      <c r="ID705" s="114"/>
      <c r="IE705" s="114"/>
      <c r="IF705" s="114"/>
      <c r="IG705" s="114"/>
      <c r="IH705" s="114"/>
      <c r="II705" s="114"/>
      <c r="IJ705" s="114"/>
      <c r="IK705" s="114"/>
      <c r="IL705" s="114"/>
      <c r="IM705" s="114"/>
      <c r="IN705" s="114"/>
      <c r="IO705" s="114"/>
      <c r="IP705" s="114"/>
      <c r="IQ705" s="114"/>
      <c r="IR705" s="114"/>
      <c r="IS705" s="114"/>
      <c r="IT705" s="114"/>
      <c r="IU705" s="114"/>
      <c r="IV705" s="114"/>
      <c r="IW705" s="114"/>
      <c r="IX705" s="114"/>
      <c r="IY705" s="114"/>
      <c r="IZ705" s="114"/>
      <c r="JA705" s="114"/>
      <c r="JB705" s="114"/>
      <c r="JC705" s="114"/>
      <c r="JD705" s="114"/>
      <c r="JE705" s="114"/>
      <c r="JF705" s="114"/>
      <c r="JG705" s="114"/>
      <c r="JH705" s="114"/>
      <c r="JI705" s="114"/>
      <c r="JJ705" s="114"/>
      <c r="JK705" s="114"/>
      <c r="JL705" s="114"/>
      <c r="JM705" s="114"/>
      <c r="JN705" s="114"/>
      <c r="JO705" s="114"/>
      <c r="JP705" s="114"/>
      <c r="JQ705" s="114"/>
      <c r="JR705" s="114"/>
      <c r="JS705" s="114"/>
      <c r="JT705" s="114"/>
      <c r="JU705" s="114"/>
      <c r="JV705" s="114"/>
      <c r="JW705" s="114"/>
      <c r="JX705" s="114"/>
      <c r="JY705" s="114"/>
      <c r="JZ705" s="114"/>
      <c r="KA705" s="114"/>
      <c r="KB705" s="114"/>
      <c r="KC705" s="114"/>
      <c r="KD705" s="114"/>
      <c r="KE705" s="114"/>
      <c r="KF705" s="114"/>
      <c r="KG705" s="114"/>
      <c r="KH705" s="114"/>
      <c r="KI705" s="114"/>
      <c r="KJ705" s="114"/>
      <c r="KK705" s="114"/>
      <c r="KL705" s="114"/>
      <c r="KM705" s="114"/>
      <c r="KN705" s="114"/>
      <c r="KO705" s="114"/>
      <c r="KP705" s="114"/>
      <c r="KQ705" s="114"/>
      <c r="KR705" s="114"/>
      <c r="KS705" s="114"/>
      <c r="KT705" s="114"/>
      <c r="KU705" s="114"/>
      <c r="KV705" s="114"/>
      <c r="KW705" s="114"/>
      <c r="KX705" s="114"/>
      <c r="KY705" s="114"/>
      <c r="KZ705" s="114"/>
      <c r="LA705" s="114"/>
      <c r="LB705" s="114"/>
      <c r="LC705" s="114"/>
    </row>
    <row r="706" spans="1:315" s="139" customFormat="1" ht="25" customHeight="1">
      <c r="A706" s="137"/>
      <c r="B706" s="170"/>
      <c r="C706" s="171"/>
      <c r="D706" s="172"/>
      <c r="E706" s="173"/>
      <c r="F706" s="173"/>
      <c r="G706" s="173"/>
      <c r="H706" s="174"/>
      <c r="I706" s="137"/>
      <c r="J706" s="175" t="str">
        <f t="shared" si="22"/>
        <v/>
      </c>
      <c r="K706" s="176"/>
      <c r="L706" s="177" t="str">
        <f t="shared" si="23"/>
        <v/>
      </c>
      <c r="M706" s="176"/>
      <c r="N706" s="177" t="str">
        <f t="shared" si="24"/>
        <v/>
      </c>
      <c r="O706" s="176"/>
      <c r="P706" s="177" t="str">
        <f t="shared" si="25"/>
        <v/>
      </c>
      <c r="Q706" s="178"/>
      <c r="R706" s="137"/>
      <c r="S706" s="175" t="str">
        <f t="shared" si="26"/>
        <v/>
      </c>
      <c r="T706" s="176"/>
      <c r="U706" s="177" t="str">
        <f t="shared" si="27"/>
        <v/>
      </c>
      <c r="V706" s="176"/>
      <c r="W706" s="177" t="str">
        <f t="shared" si="28"/>
        <v/>
      </c>
      <c r="X706" s="176"/>
      <c r="Y706" s="179" t="str">
        <f t="shared" si="29"/>
        <v/>
      </c>
      <c r="Z706" s="180"/>
      <c r="AA706" s="137"/>
      <c r="AB706" s="181"/>
      <c r="AC706" s="182" t="str">
        <f t="shared" si="20"/>
        <v/>
      </c>
      <c r="AD706" s="183" t="str">
        <f t="shared" si="21"/>
        <v/>
      </c>
      <c r="AE706" s="184"/>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c r="BG706" s="137"/>
      <c r="BH706" s="137"/>
      <c r="BI706" s="137"/>
      <c r="BJ706" s="114"/>
      <c r="BK706" s="114"/>
      <c r="BL706" s="114"/>
      <c r="BM706" s="114"/>
      <c r="BN706" s="114"/>
      <c r="BO706" s="114"/>
      <c r="BP706" s="114"/>
      <c r="BQ706" s="114"/>
      <c r="BR706" s="114"/>
      <c r="BS706" s="114"/>
      <c r="BT706" s="114"/>
      <c r="BU706" s="114"/>
      <c r="BV706" s="114"/>
      <c r="BW706" s="114"/>
      <c r="BX706" s="114"/>
      <c r="BY706" s="114"/>
      <c r="BZ706" s="114"/>
      <c r="CA706" s="114"/>
      <c r="CB706" s="114"/>
      <c r="CC706" s="114"/>
      <c r="CD706" s="114"/>
      <c r="CE706" s="114"/>
      <c r="CF706" s="114"/>
      <c r="CG706" s="114"/>
      <c r="CH706" s="114"/>
      <c r="CI706" s="114"/>
      <c r="CJ706" s="114"/>
      <c r="CK706" s="114"/>
      <c r="CL706" s="114"/>
      <c r="CM706" s="114"/>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U706" s="114"/>
      <c r="EV706" s="114"/>
      <c r="EW706" s="114"/>
      <c r="EX706" s="114"/>
      <c r="EY706" s="114"/>
      <c r="EZ706" s="114"/>
      <c r="FA706" s="114"/>
      <c r="FB706" s="114"/>
      <c r="FC706" s="114"/>
      <c r="FD706" s="114"/>
      <c r="FE706" s="114"/>
      <c r="FF706" s="114"/>
      <c r="FG706" s="114"/>
      <c r="FH706" s="114"/>
      <c r="FI706" s="114"/>
      <c r="FJ706" s="114"/>
      <c r="FK706" s="114"/>
      <c r="FL706" s="114"/>
      <c r="FM706" s="114"/>
      <c r="FN706" s="114"/>
      <c r="FO706" s="114"/>
      <c r="FP706" s="114"/>
      <c r="FQ706" s="114"/>
      <c r="FR706" s="114"/>
      <c r="FS706" s="114"/>
      <c r="FT706" s="114"/>
      <c r="FU706" s="114"/>
      <c r="FV706" s="114"/>
      <c r="FW706" s="114"/>
      <c r="FX706" s="114"/>
      <c r="FY706" s="114"/>
      <c r="FZ706" s="114"/>
      <c r="GA706" s="114"/>
      <c r="GB706" s="114"/>
      <c r="GC706" s="114"/>
      <c r="GD706" s="114"/>
      <c r="GE706" s="114"/>
      <c r="GF706" s="114"/>
      <c r="GG706" s="114"/>
      <c r="GH706" s="114"/>
      <c r="GI706" s="114"/>
      <c r="GJ706" s="114"/>
      <c r="GK706" s="114"/>
      <c r="GL706" s="114"/>
      <c r="GM706" s="114"/>
      <c r="GN706" s="114"/>
      <c r="GO706" s="114"/>
      <c r="GP706" s="114"/>
      <c r="GQ706" s="114"/>
      <c r="GR706" s="114"/>
      <c r="GS706" s="114"/>
      <c r="GT706" s="114"/>
      <c r="GU706" s="114"/>
      <c r="GV706" s="114"/>
      <c r="GW706" s="114"/>
      <c r="GX706" s="114"/>
      <c r="GY706" s="114"/>
      <c r="GZ706" s="114"/>
      <c r="HA706" s="114"/>
      <c r="HB706" s="114"/>
      <c r="HC706" s="114"/>
      <c r="HD706" s="114"/>
      <c r="HE706" s="114"/>
      <c r="HF706" s="114"/>
      <c r="HG706" s="114"/>
      <c r="HH706" s="114"/>
      <c r="HI706" s="114"/>
      <c r="HJ706" s="114"/>
      <c r="HK706" s="114"/>
      <c r="HL706" s="114"/>
      <c r="HM706" s="114"/>
      <c r="HN706" s="114"/>
      <c r="HO706" s="114"/>
      <c r="HP706" s="114"/>
      <c r="HQ706" s="114"/>
      <c r="HR706" s="114"/>
      <c r="HS706" s="114"/>
      <c r="HT706" s="114"/>
      <c r="HU706" s="114"/>
      <c r="HV706" s="114"/>
      <c r="HW706" s="114"/>
      <c r="HX706" s="114"/>
      <c r="HY706" s="114"/>
      <c r="HZ706" s="114"/>
      <c r="IA706" s="114"/>
      <c r="IB706" s="114"/>
      <c r="IC706" s="114"/>
      <c r="ID706" s="114"/>
      <c r="IE706" s="114"/>
      <c r="IF706" s="114"/>
      <c r="IG706" s="114"/>
      <c r="IH706" s="114"/>
      <c r="II706" s="114"/>
      <c r="IJ706" s="114"/>
      <c r="IK706" s="114"/>
      <c r="IL706" s="114"/>
      <c r="IM706" s="114"/>
      <c r="IN706" s="114"/>
      <c r="IO706" s="114"/>
      <c r="IP706" s="114"/>
      <c r="IQ706" s="114"/>
      <c r="IR706" s="114"/>
      <c r="IS706" s="114"/>
      <c r="IT706" s="114"/>
      <c r="IU706" s="114"/>
      <c r="IV706" s="114"/>
      <c r="IW706" s="114"/>
      <c r="IX706" s="114"/>
      <c r="IY706" s="114"/>
      <c r="IZ706" s="114"/>
      <c r="JA706" s="114"/>
      <c r="JB706" s="114"/>
      <c r="JC706" s="114"/>
      <c r="JD706" s="114"/>
      <c r="JE706" s="114"/>
      <c r="JF706" s="114"/>
      <c r="JG706" s="114"/>
      <c r="JH706" s="114"/>
      <c r="JI706" s="114"/>
      <c r="JJ706" s="114"/>
      <c r="JK706" s="114"/>
      <c r="JL706" s="114"/>
      <c r="JM706" s="114"/>
      <c r="JN706" s="114"/>
      <c r="JO706" s="114"/>
      <c r="JP706" s="114"/>
      <c r="JQ706" s="114"/>
      <c r="JR706" s="114"/>
      <c r="JS706" s="114"/>
      <c r="JT706" s="114"/>
      <c r="JU706" s="114"/>
      <c r="JV706" s="114"/>
      <c r="JW706" s="114"/>
      <c r="JX706" s="114"/>
      <c r="JY706" s="114"/>
      <c r="JZ706" s="114"/>
      <c r="KA706" s="114"/>
      <c r="KB706" s="114"/>
      <c r="KC706" s="114"/>
      <c r="KD706" s="114"/>
      <c r="KE706" s="114"/>
      <c r="KF706" s="114"/>
      <c r="KG706" s="114"/>
      <c r="KH706" s="114"/>
      <c r="KI706" s="114"/>
      <c r="KJ706" s="114"/>
      <c r="KK706" s="114"/>
      <c r="KL706" s="114"/>
      <c r="KM706" s="114"/>
      <c r="KN706" s="114"/>
      <c r="KO706" s="114"/>
      <c r="KP706" s="114"/>
      <c r="KQ706" s="114"/>
      <c r="KR706" s="114"/>
      <c r="KS706" s="114"/>
      <c r="KT706" s="114"/>
      <c r="KU706" s="114"/>
      <c r="KV706" s="114"/>
      <c r="KW706" s="114"/>
      <c r="KX706" s="114"/>
      <c r="KY706" s="114"/>
      <c r="KZ706" s="114"/>
      <c r="LA706" s="114"/>
      <c r="LB706" s="114"/>
      <c r="LC706" s="114"/>
    </row>
    <row r="707" spans="1:315" s="139" customFormat="1" ht="25" customHeight="1">
      <c r="A707" s="137"/>
      <c r="B707" s="170"/>
      <c r="C707" s="171"/>
      <c r="D707" s="172"/>
      <c r="E707" s="173"/>
      <c r="F707" s="173"/>
      <c r="G707" s="173"/>
      <c r="H707" s="174"/>
      <c r="I707" s="137"/>
      <c r="J707" s="175" t="str">
        <f t="shared" si="22"/>
        <v/>
      </c>
      <c r="K707" s="176"/>
      <c r="L707" s="177" t="str">
        <f t="shared" si="23"/>
        <v/>
      </c>
      <c r="M707" s="176"/>
      <c r="N707" s="177" t="str">
        <f t="shared" si="24"/>
        <v/>
      </c>
      <c r="O707" s="176"/>
      <c r="P707" s="177" t="str">
        <f t="shared" si="25"/>
        <v/>
      </c>
      <c r="Q707" s="178"/>
      <c r="R707" s="137"/>
      <c r="S707" s="175" t="str">
        <f t="shared" si="26"/>
        <v/>
      </c>
      <c r="T707" s="176"/>
      <c r="U707" s="177" t="str">
        <f t="shared" si="27"/>
        <v/>
      </c>
      <c r="V707" s="176"/>
      <c r="W707" s="177" t="str">
        <f t="shared" si="28"/>
        <v/>
      </c>
      <c r="X707" s="176"/>
      <c r="Y707" s="179" t="str">
        <f t="shared" si="29"/>
        <v/>
      </c>
      <c r="Z707" s="180"/>
      <c r="AA707" s="137"/>
      <c r="AB707" s="181"/>
      <c r="AC707" s="182" t="str">
        <f t="shared" si="20"/>
        <v/>
      </c>
      <c r="AD707" s="183" t="str">
        <f t="shared" si="21"/>
        <v/>
      </c>
      <c r="AE707" s="184"/>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c r="BG707" s="137"/>
      <c r="BH707" s="137"/>
      <c r="BI707" s="137"/>
      <c r="BJ707" s="114"/>
      <c r="BK707" s="114"/>
      <c r="BL707" s="114"/>
      <c r="BM707" s="114"/>
      <c r="BN707" s="114"/>
      <c r="BO707" s="114"/>
      <c r="BP707" s="114"/>
      <c r="BQ707" s="114"/>
      <c r="BR707" s="114"/>
      <c r="BS707" s="114"/>
      <c r="BT707" s="114"/>
      <c r="BU707" s="114"/>
      <c r="BV707" s="114"/>
      <c r="BW707" s="114"/>
      <c r="BX707" s="114"/>
      <c r="BY707" s="114"/>
      <c r="BZ707" s="114"/>
      <c r="CA707" s="114"/>
      <c r="CB707" s="114"/>
      <c r="CC707" s="114"/>
      <c r="CD707" s="114"/>
      <c r="CE707" s="114"/>
      <c r="CF707" s="114"/>
      <c r="CG707" s="114"/>
      <c r="CH707" s="114"/>
      <c r="CI707" s="114"/>
      <c r="CJ707" s="114"/>
      <c r="CK707" s="114"/>
      <c r="CL707" s="114"/>
      <c r="CM707" s="114"/>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U707" s="114"/>
      <c r="EV707" s="114"/>
      <c r="EW707" s="114"/>
      <c r="EX707" s="114"/>
      <c r="EY707" s="114"/>
      <c r="EZ707" s="114"/>
      <c r="FA707" s="114"/>
      <c r="FB707" s="114"/>
      <c r="FC707" s="114"/>
      <c r="FD707" s="114"/>
      <c r="FE707" s="114"/>
      <c r="FF707" s="114"/>
      <c r="FG707" s="114"/>
      <c r="FH707" s="114"/>
      <c r="FI707" s="114"/>
      <c r="FJ707" s="114"/>
      <c r="FK707" s="114"/>
      <c r="FL707" s="114"/>
      <c r="FM707" s="114"/>
      <c r="FN707" s="114"/>
      <c r="FO707" s="114"/>
      <c r="FP707" s="114"/>
      <c r="FQ707" s="114"/>
      <c r="FR707" s="114"/>
      <c r="FS707" s="114"/>
      <c r="FT707" s="114"/>
      <c r="FU707" s="114"/>
      <c r="FV707" s="114"/>
      <c r="FW707" s="114"/>
      <c r="FX707" s="114"/>
      <c r="FY707" s="114"/>
      <c r="FZ707" s="114"/>
      <c r="GA707" s="114"/>
      <c r="GB707" s="114"/>
      <c r="GC707" s="114"/>
      <c r="GD707" s="114"/>
      <c r="GE707" s="114"/>
      <c r="GF707" s="114"/>
      <c r="GG707" s="114"/>
      <c r="GH707" s="114"/>
      <c r="GI707" s="114"/>
      <c r="GJ707" s="114"/>
      <c r="GK707" s="114"/>
      <c r="GL707" s="114"/>
      <c r="GM707" s="114"/>
      <c r="GN707" s="114"/>
      <c r="GO707" s="114"/>
      <c r="GP707" s="114"/>
      <c r="GQ707" s="114"/>
      <c r="GR707" s="114"/>
      <c r="GS707" s="114"/>
      <c r="GT707" s="114"/>
      <c r="GU707" s="114"/>
      <c r="GV707" s="114"/>
      <c r="GW707" s="114"/>
      <c r="GX707" s="114"/>
      <c r="GY707" s="114"/>
      <c r="GZ707" s="114"/>
      <c r="HA707" s="114"/>
      <c r="HB707" s="114"/>
      <c r="HC707" s="114"/>
      <c r="HD707" s="114"/>
      <c r="HE707" s="114"/>
      <c r="HF707" s="114"/>
      <c r="HG707" s="114"/>
      <c r="HH707" s="114"/>
      <c r="HI707" s="114"/>
      <c r="HJ707" s="114"/>
      <c r="HK707" s="114"/>
      <c r="HL707" s="114"/>
      <c r="HM707" s="114"/>
      <c r="HN707" s="114"/>
      <c r="HO707" s="114"/>
      <c r="HP707" s="114"/>
      <c r="HQ707" s="114"/>
      <c r="HR707" s="114"/>
      <c r="HS707" s="114"/>
      <c r="HT707" s="114"/>
      <c r="HU707" s="114"/>
      <c r="HV707" s="114"/>
      <c r="HW707" s="114"/>
      <c r="HX707" s="114"/>
      <c r="HY707" s="114"/>
      <c r="HZ707" s="114"/>
      <c r="IA707" s="114"/>
      <c r="IB707" s="114"/>
      <c r="IC707" s="114"/>
      <c r="ID707" s="114"/>
      <c r="IE707" s="114"/>
      <c r="IF707" s="114"/>
      <c r="IG707" s="114"/>
      <c r="IH707" s="114"/>
      <c r="II707" s="114"/>
      <c r="IJ707" s="114"/>
      <c r="IK707" s="114"/>
      <c r="IL707" s="114"/>
      <c r="IM707" s="114"/>
      <c r="IN707" s="114"/>
      <c r="IO707" s="114"/>
      <c r="IP707" s="114"/>
      <c r="IQ707" s="114"/>
      <c r="IR707" s="114"/>
      <c r="IS707" s="114"/>
      <c r="IT707" s="114"/>
      <c r="IU707" s="114"/>
      <c r="IV707" s="114"/>
      <c r="IW707" s="114"/>
      <c r="IX707" s="114"/>
      <c r="IY707" s="114"/>
      <c r="IZ707" s="114"/>
      <c r="JA707" s="114"/>
      <c r="JB707" s="114"/>
      <c r="JC707" s="114"/>
      <c r="JD707" s="114"/>
      <c r="JE707" s="114"/>
      <c r="JF707" s="114"/>
      <c r="JG707" s="114"/>
      <c r="JH707" s="114"/>
      <c r="JI707" s="114"/>
      <c r="JJ707" s="114"/>
      <c r="JK707" s="114"/>
      <c r="JL707" s="114"/>
      <c r="JM707" s="114"/>
      <c r="JN707" s="114"/>
      <c r="JO707" s="114"/>
      <c r="JP707" s="114"/>
      <c r="JQ707" s="114"/>
      <c r="JR707" s="114"/>
      <c r="JS707" s="114"/>
      <c r="JT707" s="114"/>
      <c r="JU707" s="114"/>
      <c r="JV707" s="114"/>
      <c r="JW707" s="114"/>
      <c r="JX707" s="114"/>
      <c r="JY707" s="114"/>
      <c r="JZ707" s="114"/>
      <c r="KA707" s="114"/>
      <c r="KB707" s="114"/>
      <c r="KC707" s="114"/>
      <c r="KD707" s="114"/>
      <c r="KE707" s="114"/>
      <c r="KF707" s="114"/>
      <c r="KG707" s="114"/>
      <c r="KH707" s="114"/>
      <c r="KI707" s="114"/>
      <c r="KJ707" s="114"/>
      <c r="KK707" s="114"/>
      <c r="KL707" s="114"/>
      <c r="KM707" s="114"/>
      <c r="KN707" s="114"/>
      <c r="KO707" s="114"/>
      <c r="KP707" s="114"/>
      <c r="KQ707" s="114"/>
      <c r="KR707" s="114"/>
      <c r="KS707" s="114"/>
      <c r="KT707" s="114"/>
      <c r="KU707" s="114"/>
      <c r="KV707" s="114"/>
      <c r="KW707" s="114"/>
      <c r="KX707" s="114"/>
      <c r="KY707" s="114"/>
      <c r="KZ707" s="114"/>
      <c r="LA707" s="114"/>
      <c r="LB707" s="114"/>
      <c r="LC707" s="114"/>
    </row>
    <row r="708" spans="1:315" s="139" customFormat="1" ht="25" customHeight="1">
      <c r="A708" s="137"/>
      <c r="B708" s="170"/>
      <c r="C708" s="171"/>
      <c r="D708" s="172"/>
      <c r="E708" s="173"/>
      <c r="F708" s="173"/>
      <c r="G708" s="173"/>
      <c r="H708" s="174"/>
      <c r="I708" s="137"/>
      <c r="J708" s="175" t="str">
        <f t="shared" si="22"/>
        <v/>
      </c>
      <c r="K708" s="176"/>
      <c r="L708" s="177" t="str">
        <f t="shared" si="23"/>
        <v/>
      </c>
      <c r="M708" s="176"/>
      <c r="N708" s="177" t="str">
        <f t="shared" si="24"/>
        <v/>
      </c>
      <c r="O708" s="176"/>
      <c r="P708" s="177" t="str">
        <f t="shared" si="25"/>
        <v/>
      </c>
      <c r="Q708" s="178"/>
      <c r="R708" s="137"/>
      <c r="S708" s="175" t="str">
        <f t="shared" si="26"/>
        <v/>
      </c>
      <c r="T708" s="176"/>
      <c r="U708" s="177" t="str">
        <f t="shared" si="27"/>
        <v/>
      </c>
      <c r="V708" s="176"/>
      <c r="W708" s="177" t="str">
        <f t="shared" si="28"/>
        <v/>
      </c>
      <c r="X708" s="176"/>
      <c r="Y708" s="179" t="str">
        <f t="shared" si="29"/>
        <v/>
      </c>
      <c r="Z708" s="180"/>
      <c r="AA708" s="137"/>
      <c r="AB708" s="181"/>
      <c r="AC708" s="182" t="str">
        <f t="shared" si="20"/>
        <v/>
      </c>
      <c r="AD708" s="183" t="str">
        <f t="shared" si="21"/>
        <v/>
      </c>
      <c r="AE708" s="184"/>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7"/>
      <c r="BE708" s="137"/>
      <c r="BF708" s="137"/>
      <c r="BG708" s="137"/>
      <c r="BH708" s="137"/>
      <c r="BI708" s="137"/>
      <c r="BJ708" s="114"/>
      <c r="BK708" s="114"/>
      <c r="BL708" s="114"/>
      <c r="BM708" s="114"/>
      <c r="BN708" s="114"/>
      <c r="BO708" s="114"/>
      <c r="BP708" s="114"/>
      <c r="BQ708" s="114"/>
      <c r="BR708" s="114"/>
      <c r="BS708" s="114"/>
      <c r="BT708" s="114"/>
      <c r="BU708" s="114"/>
      <c r="BV708" s="114"/>
      <c r="BW708" s="114"/>
      <c r="BX708" s="114"/>
      <c r="BY708" s="114"/>
      <c r="BZ708" s="114"/>
      <c r="CA708" s="114"/>
      <c r="CB708" s="114"/>
      <c r="CC708" s="114"/>
      <c r="CD708" s="114"/>
      <c r="CE708" s="114"/>
      <c r="CF708" s="114"/>
      <c r="CG708" s="114"/>
      <c r="CH708" s="114"/>
      <c r="CI708" s="114"/>
      <c r="CJ708" s="114"/>
      <c r="CK708" s="114"/>
      <c r="CL708" s="114"/>
      <c r="CM708" s="114"/>
      <c r="CN708" s="114"/>
      <c r="CO708" s="114"/>
      <c r="CP708" s="114"/>
      <c r="CQ708" s="114"/>
      <c r="CR708" s="114"/>
      <c r="CS708" s="114"/>
      <c r="CT708" s="114"/>
      <c r="CU708" s="114"/>
      <c r="CV708" s="114"/>
      <c r="CW708" s="114"/>
      <c r="CX708" s="114"/>
      <c r="CY708" s="114"/>
      <c r="CZ708" s="114"/>
      <c r="DA708" s="114"/>
      <c r="DB708" s="114"/>
      <c r="DC708" s="114"/>
      <c r="DD708" s="114"/>
      <c r="DE708" s="114"/>
      <c r="DF708" s="114"/>
      <c r="DG708" s="114"/>
      <c r="DH708" s="114"/>
      <c r="DI708" s="114"/>
      <c r="DJ708" s="114"/>
      <c r="DK708" s="114"/>
      <c r="DL708" s="114"/>
      <c r="DM708" s="114"/>
      <c r="DN708" s="114"/>
      <c r="DO708" s="114"/>
      <c r="DP708" s="114"/>
      <c r="DQ708" s="114"/>
      <c r="DR708" s="114"/>
      <c r="DS708" s="114"/>
      <c r="DT708" s="114"/>
      <c r="DU708" s="114"/>
      <c r="DV708" s="114"/>
      <c r="DW708" s="114"/>
      <c r="DX708" s="114"/>
      <c r="DY708" s="114"/>
      <c r="DZ708" s="114"/>
      <c r="EA708" s="114"/>
      <c r="EB708" s="114"/>
      <c r="EC708" s="114"/>
      <c r="ED708" s="114"/>
      <c r="EE708" s="114"/>
      <c r="EF708" s="114"/>
      <c r="EG708" s="114"/>
      <c r="EH708" s="114"/>
      <c r="EI708" s="114"/>
      <c r="EJ708" s="114"/>
      <c r="EK708" s="114"/>
      <c r="EL708" s="114"/>
      <c r="EM708" s="114"/>
      <c r="EN708" s="114"/>
      <c r="EO708" s="114"/>
      <c r="EP708" s="114"/>
      <c r="EQ708" s="114"/>
      <c r="ER708" s="114"/>
      <c r="ES708" s="114"/>
      <c r="ET708" s="114"/>
      <c r="EU708" s="114"/>
      <c r="EV708" s="114"/>
      <c r="EW708" s="114"/>
      <c r="EX708" s="114"/>
      <c r="EY708" s="114"/>
      <c r="EZ708" s="114"/>
      <c r="FA708" s="114"/>
      <c r="FB708" s="114"/>
      <c r="FC708" s="114"/>
      <c r="FD708" s="114"/>
      <c r="FE708" s="114"/>
      <c r="FF708" s="114"/>
      <c r="FG708" s="114"/>
      <c r="FH708" s="114"/>
      <c r="FI708" s="114"/>
      <c r="FJ708" s="114"/>
      <c r="FK708" s="114"/>
      <c r="FL708" s="114"/>
      <c r="FM708" s="114"/>
      <c r="FN708" s="114"/>
      <c r="FO708" s="114"/>
      <c r="FP708" s="114"/>
      <c r="FQ708" s="114"/>
      <c r="FR708" s="114"/>
      <c r="FS708" s="114"/>
      <c r="FT708" s="114"/>
      <c r="FU708" s="114"/>
      <c r="FV708" s="114"/>
      <c r="FW708" s="114"/>
      <c r="FX708" s="114"/>
      <c r="FY708" s="114"/>
      <c r="FZ708" s="114"/>
      <c r="GA708" s="114"/>
      <c r="GB708" s="114"/>
      <c r="GC708" s="114"/>
      <c r="GD708" s="114"/>
      <c r="GE708" s="114"/>
      <c r="GF708" s="114"/>
      <c r="GG708" s="114"/>
      <c r="GH708" s="114"/>
      <c r="GI708" s="114"/>
      <c r="GJ708" s="114"/>
      <c r="GK708" s="114"/>
      <c r="GL708" s="114"/>
      <c r="GM708" s="114"/>
      <c r="GN708" s="114"/>
      <c r="GO708" s="114"/>
      <c r="GP708" s="114"/>
      <c r="GQ708" s="114"/>
      <c r="GR708" s="114"/>
      <c r="GS708" s="114"/>
      <c r="GT708" s="114"/>
      <c r="GU708" s="114"/>
      <c r="GV708" s="114"/>
      <c r="GW708" s="114"/>
      <c r="GX708" s="114"/>
      <c r="GY708" s="114"/>
      <c r="GZ708" s="114"/>
      <c r="HA708" s="114"/>
      <c r="HB708" s="114"/>
      <c r="HC708" s="114"/>
      <c r="HD708" s="114"/>
      <c r="HE708" s="114"/>
      <c r="HF708" s="114"/>
      <c r="HG708" s="114"/>
      <c r="HH708" s="114"/>
      <c r="HI708" s="114"/>
      <c r="HJ708" s="114"/>
      <c r="HK708" s="114"/>
      <c r="HL708" s="114"/>
      <c r="HM708" s="114"/>
      <c r="HN708" s="114"/>
      <c r="HO708" s="114"/>
      <c r="HP708" s="114"/>
      <c r="HQ708" s="114"/>
      <c r="HR708" s="114"/>
      <c r="HS708" s="114"/>
      <c r="HT708" s="114"/>
      <c r="HU708" s="114"/>
      <c r="HV708" s="114"/>
      <c r="HW708" s="114"/>
      <c r="HX708" s="114"/>
      <c r="HY708" s="114"/>
      <c r="HZ708" s="114"/>
      <c r="IA708" s="114"/>
      <c r="IB708" s="114"/>
      <c r="IC708" s="114"/>
      <c r="ID708" s="114"/>
      <c r="IE708" s="114"/>
      <c r="IF708" s="114"/>
      <c r="IG708" s="114"/>
      <c r="IH708" s="114"/>
      <c r="II708" s="114"/>
      <c r="IJ708" s="114"/>
      <c r="IK708" s="114"/>
      <c r="IL708" s="114"/>
      <c r="IM708" s="114"/>
      <c r="IN708" s="114"/>
      <c r="IO708" s="114"/>
      <c r="IP708" s="114"/>
      <c r="IQ708" s="114"/>
      <c r="IR708" s="114"/>
      <c r="IS708" s="114"/>
      <c r="IT708" s="114"/>
      <c r="IU708" s="114"/>
      <c r="IV708" s="114"/>
      <c r="IW708" s="114"/>
      <c r="IX708" s="114"/>
      <c r="IY708" s="114"/>
      <c r="IZ708" s="114"/>
      <c r="JA708" s="114"/>
      <c r="JB708" s="114"/>
      <c r="JC708" s="114"/>
      <c r="JD708" s="114"/>
      <c r="JE708" s="114"/>
      <c r="JF708" s="114"/>
      <c r="JG708" s="114"/>
      <c r="JH708" s="114"/>
      <c r="JI708" s="114"/>
      <c r="JJ708" s="114"/>
      <c r="JK708" s="114"/>
      <c r="JL708" s="114"/>
      <c r="JM708" s="114"/>
      <c r="JN708" s="114"/>
      <c r="JO708" s="114"/>
      <c r="JP708" s="114"/>
      <c r="JQ708" s="114"/>
      <c r="JR708" s="114"/>
      <c r="JS708" s="114"/>
      <c r="JT708" s="114"/>
      <c r="JU708" s="114"/>
      <c r="JV708" s="114"/>
      <c r="JW708" s="114"/>
      <c r="JX708" s="114"/>
      <c r="JY708" s="114"/>
      <c r="JZ708" s="114"/>
      <c r="KA708" s="114"/>
      <c r="KB708" s="114"/>
      <c r="KC708" s="114"/>
      <c r="KD708" s="114"/>
      <c r="KE708" s="114"/>
      <c r="KF708" s="114"/>
      <c r="KG708" s="114"/>
      <c r="KH708" s="114"/>
      <c r="KI708" s="114"/>
      <c r="KJ708" s="114"/>
      <c r="KK708" s="114"/>
      <c r="KL708" s="114"/>
      <c r="KM708" s="114"/>
      <c r="KN708" s="114"/>
      <c r="KO708" s="114"/>
      <c r="KP708" s="114"/>
      <c r="KQ708" s="114"/>
      <c r="KR708" s="114"/>
      <c r="KS708" s="114"/>
      <c r="KT708" s="114"/>
      <c r="KU708" s="114"/>
      <c r="KV708" s="114"/>
      <c r="KW708" s="114"/>
      <c r="KX708" s="114"/>
      <c r="KY708" s="114"/>
      <c r="KZ708" s="114"/>
      <c r="LA708" s="114"/>
      <c r="LB708" s="114"/>
      <c r="LC708" s="114"/>
    </row>
    <row r="709" spans="1:315" s="139" customFormat="1" ht="25" customHeight="1">
      <c r="A709" s="137"/>
      <c r="B709" s="170"/>
      <c r="C709" s="171"/>
      <c r="D709" s="172"/>
      <c r="E709" s="173"/>
      <c r="F709" s="173"/>
      <c r="G709" s="173"/>
      <c r="H709" s="174"/>
      <c r="I709" s="137"/>
      <c r="J709" s="175" t="str">
        <f t="shared" si="22"/>
        <v/>
      </c>
      <c r="K709" s="176"/>
      <c r="L709" s="177" t="str">
        <f t="shared" si="23"/>
        <v/>
      </c>
      <c r="M709" s="176"/>
      <c r="N709" s="177" t="str">
        <f t="shared" si="24"/>
        <v/>
      </c>
      <c r="O709" s="176"/>
      <c r="P709" s="177" t="str">
        <f t="shared" si="25"/>
        <v/>
      </c>
      <c r="Q709" s="178"/>
      <c r="R709" s="137"/>
      <c r="S709" s="175" t="str">
        <f t="shared" si="26"/>
        <v/>
      </c>
      <c r="T709" s="176"/>
      <c r="U709" s="177" t="str">
        <f t="shared" si="27"/>
        <v/>
      </c>
      <c r="V709" s="176"/>
      <c r="W709" s="177" t="str">
        <f t="shared" si="28"/>
        <v/>
      </c>
      <c r="X709" s="176"/>
      <c r="Y709" s="179" t="str">
        <f t="shared" si="29"/>
        <v/>
      </c>
      <c r="Z709" s="180"/>
      <c r="AA709" s="137"/>
      <c r="AB709" s="181"/>
      <c r="AC709" s="182" t="str">
        <f t="shared" si="20"/>
        <v/>
      </c>
      <c r="AD709" s="183" t="str">
        <f t="shared" si="21"/>
        <v/>
      </c>
      <c r="AE709" s="184"/>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7"/>
      <c r="BE709" s="137"/>
      <c r="BF709" s="137"/>
      <c r="BG709" s="137"/>
      <c r="BH709" s="137"/>
      <c r="BI709" s="137"/>
      <c r="BJ709" s="114"/>
      <c r="BK709" s="114"/>
      <c r="BL709" s="114"/>
      <c r="BM709" s="114"/>
      <c r="BN709" s="114"/>
      <c r="BO709" s="114"/>
      <c r="BP709" s="114"/>
      <c r="BQ709" s="114"/>
      <c r="BR709" s="114"/>
      <c r="BS709" s="114"/>
      <c r="BT709" s="114"/>
      <c r="BU709" s="114"/>
      <c r="BV709" s="114"/>
      <c r="BW709" s="114"/>
      <c r="BX709" s="114"/>
      <c r="BY709" s="114"/>
      <c r="BZ709" s="114"/>
      <c r="CA709" s="114"/>
      <c r="CB709" s="114"/>
      <c r="CC709" s="114"/>
      <c r="CD709" s="114"/>
      <c r="CE709" s="114"/>
      <c r="CF709" s="114"/>
      <c r="CG709" s="114"/>
      <c r="CH709" s="114"/>
      <c r="CI709" s="114"/>
      <c r="CJ709" s="114"/>
      <c r="CK709" s="114"/>
      <c r="CL709" s="114"/>
      <c r="CM709" s="114"/>
      <c r="CN709" s="114"/>
      <c r="CO709" s="114"/>
      <c r="CP709" s="114"/>
      <c r="CQ709" s="114"/>
      <c r="CR709" s="114"/>
      <c r="CS709" s="114"/>
      <c r="CT709" s="114"/>
      <c r="CU709" s="114"/>
      <c r="CV709" s="114"/>
      <c r="CW709" s="114"/>
      <c r="CX709" s="114"/>
      <c r="CY709" s="114"/>
      <c r="CZ709" s="114"/>
      <c r="DA709" s="114"/>
      <c r="DB709" s="114"/>
      <c r="DC709" s="114"/>
      <c r="DD709" s="114"/>
      <c r="DE709" s="114"/>
      <c r="DF709" s="114"/>
      <c r="DG709" s="114"/>
      <c r="DH709" s="114"/>
      <c r="DI709" s="114"/>
      <c r="DJ709" s="114"/>
      <c r="DK709" s="114"/>
      <c r="DL709" s="114"/>
      <c r="DM709" s="114"/>
      <c r="DN709" s="114"/>
      <c r="DO709" s="114"/>
      <c r="DP709" s="114"/>
      <c r="DQ709" s="114"/>
      <c r="DR709" s="114"/>
      <c r="DS709" s="114"/>
      <c r="DT709" s="114"/>
      <c r="DU709" s="114"/>
      <c r="DV709" s="114"/>
      <c r="DW709" s="114"/>
      <c r="DX709" s="114"/>
      <c r="DY709" s="114"/>
      <c r="DZ709" s="114"/>
      <c r="EA709" s="114"/>
      <c r="EB709" s="114"/>
      <c r="EC709" s="114"/>
      <c r="ED709" s="114"/>
      <c r="EE709" s="114"/>
      <c r="EF709" s="114"/>
      <c r="EG709" s="114"/>
      <c r="EH709" s="114"/>
      <c r="EI709" s="114"/>
      <c r="EJ709" s="114"/>
      <c r="EK709" s="114"/>
      <c r="EL709" s="114"/>
      <c r="EM709" s="114"/>
      <c r="EN709" s="114"/>
      <c r="EO709" s="114"/>
      <c r="EP709" s="114"/>
      <c r="EQ709" s="114"/>
      <c r="ER709" s="114"/>
      <c r="ES709" s="114"/>
      <c r="ET709" s="114"/>
      <c r="EU709" s="114"/>
      <c r="EV709" s="114"/>
      <c r="EW709" s="114"/>
      <c r="EX709" s="114"/>
      <c r="EY709" s="114"/>
      <c r="EZ709" s="114"/>
      <c r="FA709" s="114"/>
      <c r="FB709" s="114"/>
      <c r="FC709" s="114"/>
      <c r="FD709" s="114"/>
      <c r="FE709" s="114"/>
      <c r="FF709" s="114"/>
      <c r="FG709" s="114"/>
      <c r="FH709" s="114"/>
      <c r="FI709" s="114"/>
      <c r="FJ709" s="114"/>
      <c r="FK709" s="114"/>
      <c r="FL709" s="114"/>
      <c r="FM709" s="114"/>
      <c r="FN709" s="114"/>
      <c r="FO709" s="114"/>
      <c r="FP709" s="114"/>
      <c r="FQ709" s="114"/>
      <c r="FR709" s="114"/>
      <c r="FS709" s="114"/>
      <c r="FT709" s="114"/>
      <c r="FU709" s="114"/>
      <c r="FV709" s="114"/>
      <c r="FW709" s="114"/>
      <c r="FX709" s="114"/>
      <c r="FY709" s="114"/>
      <c r="FZ709" s="114"/>
      <c r="GA709" s="114"/>
      <c r="GB709" s="114"/>
      <c r="GC709" s="114"/>
      <c r="GD709" s="114"/>
      <c r="GE709" s="114"/>
      <c r="GF709" s="114"/>
      <c r="GG709" s="114"/>
      <c r="GH709" s="114"/>
      <c r="GI709" s="114"/>
      <c r="GJ709" s="114"/>
      <c r="GK709" s="114"/>
      <c r="GL709" s="114"/>
      <c r="GM709" s="114"/>
      <c r="GN709" s="114"/>
      <c r="GO709" s="114"/>
      <c r="GP709" s="114"/>
      <c r="GQ709" s="114"/>
      <c r="GR709" s="114"/>
      <c r="GS709" s="114"/>
      <c r="GT709" s="114"/>
      <c r="GU709" s="114"/>
      <c r="GV709" s="114"/>
      <c r="GW709" s="114"/>
      <c r="GX709" s="114"/>
      <c r="GY709" s="114"/>
      <c r="GZ709" s="114"/>
      <c r="HA709" s="114"/>
      <c r="HB709" s="114"/>
      <c r="HC709" s="114"/>
      <c r="HD709" s="114"/>
      <c r="HE709" s="114"/>
      <c r="HF709" s="114"/>
      <c r="HG709" s="114"/>
      <c r="HH709" s="114"/>
      <c r="HI709" s="114"/>
      <c r="HJ709" s="114"/>
      <c r="HK709" s="114"/>
      <c r="HL709" s="114"/>
      <c r="HM709" s="114"/>
      <c r="HN709" s="114"/>
      <c r="HO709" s="114"/>
      <c r="HP709" s="114"/>
      <c r="HQ709" s="114"/>
      <c r="HR709" s="114"/>
      <c r="HS709" s="114"/>
      <c r="HT709" s="114"/>
      <c r="HU709" s="114"/>
      <c r="HV709" s="114"/>
      <c r="HW709" s="114"/>
      <c r="HX709" s="114"/>
      <c r="HY709" s="114"/>
      <c r="HZ709" s="114"/>
      <c r="IA709" s="114"/>
      <c r="IB709" s="114"/>
      <c r="IC709" s="114"/>
      <c r="ID709" s="114"/>
      <c r="IE709" s="114"/>
      <c r="IF709" s="114"/>
      <c r="IG709" s="114"/>
      <c r="IH709" s="114"/>
      <c r="II709" s="114"/>
      <c r="IJ709" s="114"/>
      <c r="IK709" s="114"/>
      <c r="IL709" s="114"/>
      <c r="IM709" s="114"/>
      <c r="IN709" s="114"/>
      <c r="IO709" s="114"/>
      <c r="IP709" s="114"/>
      <c r="IQ709" s="114"/>
      <c r="IR709" s="114"/>
      <c r="IS709" s="114"/>
      <c r="IT709" s="114"/>
      <c r="IU709" s="114"/>
      <c r="IV709" s="114"/>
      <c r="IW709" s="114"/>
      <c r="IX709" s="114"/>
      <c r="IY709" s="114"/>
      <c r="IZ709" s="114"/>
      <c r="JA709" s="114"/>
      <c r="JB709" s="114"/>
      <c r="JC709" s="114"/>
      <c r="JD709" s="114"/>
      <c r="JE709" s="114"/>
      <c r="JF709" s="114"/>
      <c r="JG709" s="114"/>
      <c r="JH709" s="114"/>
      <c r="JI709" s="114"/>
      <c r="JJ709" s="114"/>
      <c r="JK709" s="114"/>
      <c r="JL709" s="114"/>
      <c r="JM709" s="114"/>
      <c r="JN709" s="114"/>
      <c r="JO709" s="114"/>
      <c r="JP709" s="114"/>
      <c r="JQ709" s="114"/>
      <c r="JR709" s="114"/>
      <c r="JS709" s="114"/>
      <c r="JT709" s="114"/>
      <c r="JU709" s="114"/>
      <c r="JV709" s="114"/>
      <c r="JW709" s="114"/>
      <c r="JX709" s="114"/>
      <c r="JY709" s="114"/>
      <c r="JZ709" s="114"/>
      <c r="KA709" s="114"/>
      <c r="KB709" s="114"/>
      <c r="KC709" s="114"/>
      <c r="KD709" s="114"/>
      <c r="KE709" s="114"/>
      <c r="KF709" s="114"/>
      <c r="KG709" s="114"/>
      <c r="KH709" s="114"/>
      <c r="KI709" s="114"/>
      <c r="KJ709" s="114"/>
      <c r="KK709" s="114"/>
      <c r="KL709" s="114"/>
      <c r="KM709" s="114"/>
      <c r="KN709" s="114"/>
      <c r="KO709" s="114"/>
      <c r="KP709" s="114"/>
      <c r="KQ709" s="114"/>
      <c r="KR709" s="114"/>
      <c r="KS709" s="114"/>
      <c r="KT709" s="114"/>
      <c r="KU709" s="114"/>
      <c r="KV709" s="114"/>
      <c r="KW709" s="114"/>
      <c r="KX709" s="114"/>
      <c r="KY709" s="114"/>
      <c r="KZ709" s="114"/>
      <c r="LA709" s="114"/>
      <c r="LB709" s="114"/>
      <c r="LC709" s="114"/>
    </row>
    <row r="710" spans="1:315" s="139" customFormat="1" ht="25" customHeight="1">
      <c r="A710" s="137"/>
      <c r="B710" s="170"/>
      <c r="C710" s="171"/>
      <c r="D710" s="172"/>
      <c r="E710" s="173"/>
      <c r="F710" s="173"/>
      <c r="G710" s="173"/>
      <c r="H710" s="174"/>
      <c r="I710" s="137"/>
      <c r="J710" s="175" t="str">
        <f t="shared" si="22"/>
        <v/>
      </c>
      <c r="K710" s="176"/>
      <c r="L710" s="177" t="str">
        <f t="shared" si="23"/>
        <v/>
      </c>
      <c r="M710" s="176"/>
      <c r="N710" s="177" t="str">
        <f t="shared" si="24"/>
        <v/>
      </c>
      <c r="O710" s="176"/>
      <c r="P710" s="177" t="str">
        <f t="shared" si="25"/>
        <v/>
      </c>
      <c r="Q710" s="178"/>
      <c r="R710" s="137"/>
      <c r="S710" s="175" t="str">
        <f t="shared" si="26"/>
        <v/>
      </c>
      <c r="T710" s="176"/>
      <c r="U710" s="177" t="str">
        <f t="shared" si="27"/>
        <v/>
      </c>
      <c r="V710" s="176"/>
      <c r="W710" s="177" t="str">
        <f t="shared" si="28"/>
        <v/>
      </c>
      <c r="X710" s="176"/>
      <c r="Y710" s="179" t="str">
        <f t="shared" si="29"/>
        <v/>
      </c>
      <c r="Z710" s="180"/>
      <c r="AA710" s="137"/>
      <c r="AB710" s="181"/>
      <c r="AC710" s="182" t="str">
        <f t="shared" si="20"/>
        <v/>
      </c>
      <c r="AD710" s="183" t="str">
        <f t="shared" si="21"/>
        <v/>
      </c>
      <c r="AE710" s="184"/>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7"/>
      <c r="BE710" s="137"/>
      <c r="BF710" s="137"/>
      <c r="BG710" s="137"/>
      <c r="BH710" s="137"/>
      <c r="BI710" s="137"/>
      <c r="BJ710" s="114"/>
      <c r="BK710" s="114"/>
      <c r="BL710" s="114"/>
      <c r="BM710" s="114"/>
      <c r="BN710" s="114"/>
      <c r="BO710" s="114"/>
      <c r="BP710" s="114"/>
      <c r="BQ710" s="114"/>
      <c r="BR710" s="114"/>
      <c r="BS710" s="114"/>
      <c r="BT710" s="114"/>
      <c r="BU710" s="114"/>
      <c r="BV710" s="114"/>
      <c r="BW710" s="114"/>
      <c r="BX710" s="114"/>
      <c r="BY710" s="114"/>
      <c r="BZ710" s="114"/>
      <c r="CA710" s="114"/>
      <c r="CB710" s="114"/>
      <c r="CC710" s="114"/>
      <c r="CD710" s="114"/>
      <c r="CE710" s="114"/>
      <c r="CF710" s="114"/>
      <c r="CG710" s="114"/>
      <c r="CH710" s="114"/>
      <c r="CI710" s="114"/>
      <c r="CJ710" s="114"/>
      <c r="CK710" s="114"/>
      <c r="CL710" s="114"/>
      <c r="CM710" s="114"/>
      <c r="CN710" s="114"/>
      <c r="CO710" s="114"/>
      <c r="CP710" s="114"/>
      <c r="CQ710" s="114"/>
      <c r="CR710" s="114"/>
      <c r="CS710" s="114"/>
      <c r="CT710" s="114"/>
      <c r="CU710" s="114"/>
      <c r="CV710" s="114"/>
      <c r="CW710" s="114"/>
      <c r="CX710" s="114"/>
      <c r="CY710" s="114"/>
      <c r="CZ710" s="114"/>
      <c r="DA710" s="114"/>
      <c r="DB710" s="114"/>
      <c r="DC710" s="114"/>
      <c r="DD710" s="114"/>
      <c r="DE710" s="114"/>
      <c r="DF710" s="114"/>
      <c r="DG710" s="114"/>
      <c r="DH710" s="114"/>
      <c r="DI710" s="114"/>
      <c r="DJ710" s="114"/>
      <c r="DK710" s="114"/>
      <c r="DL710" s="114"/>
      <c r="DM710" s="114"/>
      <c r="DN710" s="114"/>
      <c r="DO710" s="114"/>
      <c r="DP710" s="114"/>
      <c r="DQ710" s="114"/>
      <c r="DR710" s="114"/>
      <c r="DS710" s="114"/>
      <c r="DT710" s="114"/>
      <c r="DU710" s="114"/>
      <c r="DV710" s="114"/>
      <c r="DW710" s="114"/>
      <c r="DX710" s="114"/>
      <c r="DY710" s="114"/>
      <c r="DZ710" s="114"/>
      <c r="EA710" s="114"/>
      <c r="EB710" s="114"/>
      <c r="EC710" s="114"/>
      <c r="ED710" s="114"/>
      <c r="EE710" s="114"/>
      <c r="EF710" s="114"/>
      <c r="EG710" s="114"/>
      <c r="EH710" s="114"/>
      <c r="EI710" s="114"/>
      <c r="EJ710" s="114"/>
      <c r="EK710" s="114"/>
      <c r="EL710" s="114"/>
      <c r="EM710" s="114"/>
      <c r="EN710" s="114"/>
      <c r="EO710" s="114"/>
      <c r="EP710" s="114"/>
      <c r="EQ710" s="114"/>
      <c r="ER710" s="114"/>
      <c r="ES710" s="114"/>
      <c r="ET710" s="114"/>
      <c r="EU710" s="114"/>
      <c r="EV710" s="114"/>
      <c r="EW710" s="114"/>
      <c r="EX710" s="114"/>
      <c r="EY710" s="114"/>
      <c r="EZ710" s="114"/>
      <c r="FA710" s="114"/>
      <c r="FB710" s="114"/>
      <c r="FC710" s="114"/>
      <c r="FD710" s="114"/>
      <c r="FE710" s="114"/>
      <c r="FF710" s="114"/>
      <c r="FG710" s="114"/>
      <c r="FH710" s="114"/>
      <c r="FI710" s="114"/>
      <c r="FJ710" s="114"/>
      <c r="FK710" s="114"/>
      <c r="FL710" s="114"/>
      <c r="FM710" s="114"/>
      <c r="FN710" s="114"/>
      <c r="FO710" s="114"/>
      <c r="FP710" s="114"/>
      <c r="FQ710" s="114"/>
      <c r="FR710" s="114"/>
      <c r="FS710" s="114"/>
      <c r="FT710" s="114"/>
      <c r="FU710" s="114"/>
      <c r="FV710" s="114"/>
      <c r="FW710" s="114"/>
      <c r="FX710" s="114"/>
      <c r="FY710" s="114"/>
      <c r="FZ710" s="114"/>
      <c r="GA710" s="114"/>
      <c r="GB710" s="114"/>
      <c r="GC710" s="114"/>
      <c r="GD710" s="114"/>
      <c r="GE710" s="114"/>
      <c r="GF710" s="114"/>
      <c r="GG710" s="114"/>
      <c r="GH710" s="114"/>
      <c r="GI710" s="114"/>
      <c r="GJ710" s="114"/>
      <c r="GK710" s="114"/>
      <c r="GL710" s="114"/>
      <c r="GM710" s="114"/>
      <c r="GN710" s="114"/>
      <c r="GO710" s="114"/>
      <c r="GP710" s="114"/>
      <c r="GQ710" s="114"/>
      <c r="GR710" s="114"/>
      <c r="GS710" s="114"/>
      <c r="GT710" s="114"/>
      <c r="GU710" s="114"/>
      <c r="GV710" s="114"/>
      <c r="GW710" s="114"/>
      <c r="GX710" s="114"/>
      <c r="GY710" s="114"/>
      <c r="GZ710" s="114"/>
      <c r="HA710" s="114"/>
      <c r="HB710" s="114"/>
      <c r="HC710" s="114"/>
      <c r="HD710" s="114"/>
      <c r="HE710" s="114"/>
      <c r="HF710" s="114"/>
      <c r="HG710" s="114"/>
      <c r="HH710" s="114"/>
      <c r="HI710" s="114"/>
      <c r="HJ710" s="114"/>
      <c r="HK710" s="114"/>
      <c r="HL710" s="114"/>
      <c r="HM710" s="114"/>
      <c r="HN710" s="114"/>
      <c r="HO710" s="114"/>
      <c r="HP710" s="114"/>
      <c r="HQ710" s="114"/>
      <c r="HR710" s="114"/>
      <c r="HS710" s="114"/>
      <c r="HT710" s="114"/>
      <c r="HU710" s="114"/>
      <c r="HV710" s="114"/>
      <c r="HW710" s="114"/>
      <c r="HX710" s="114"/>
      <c r="HY710" s="114"/>
      <c r="HZ710" s="114"/>
      <c r="IA710" s="114"/>
      <c r="IB710" s="114"/>
      <c r="IC710" s="114"/>
      <c r="ID710" s="114"/>
      <c r="IE710" s="114"/>
      <c r="IF710" s="114"/>
      <c r="IG710" s="114"/>
      <c r="IH710" s="114"/>
      <c r="II710" s="114"/>
      <c r="IJ710" s="114"/>
      <c r="IK710" s="114"/>
      <c r="IL710" s="114"/>
      <c r="IM710" s="114"/>
      <c r="IN710" s="114"/>
      <c r="IO710" s="114"/>
      <c r="IP710" s="114"/>
      <c r="IQ710" s="114"/>
      <c r="IR710" s="114"/>
      <c r="IS710" s="114"/>
      <c r="IT710" s="114"/>
      <c r="IU710" s="114"/>
      <c r="IV710" s="114"/>
      <c r="IW710" s="114"/>
      <c r="IX710" s="114"/>
      <c r="IY710" s="114"/>
      <c r="IZ710" s="114"/>
      <c r="JA710" s="114"/>
      <c r="JB710" s="114"/>
      <c r="JC710" s="114"/>
      <c r="JD710" s="114"/>
      <c r="JE710" s="114"/>
      <c r="JF710" s="114"/>
      <c r="JG710" s="114"/>
      <c r="JH710" s="114"/>
      <c r="JI710" s="114"/>
      <c r="JJ710" s="114"/>
      <c r="JK710" s="114"/>
      <c r="JL710" s="114"/>
      <c r="JM710" s="114"/>
      <c r="JN710" s="114"/>
      <c r="JO710" s="114"/>
      <c r="JP710" s="114"/>
      <c r="JQ710" s="114"/>
      <c r="JR710" s="114"/>
      <c r="JS710" s="114"/>
      <c r="JT710" s="114"/>
      <c r="JU710" s="114"/>
      <c r="JV710" s="114"/>
      <c r="JW710" s="114"/>
      <c r="JX710" s="114"/>
      <c r="JY710" s="114"/>
      <c r="JZ710" s="114"/>
      <c r="KA710" s="114"/>
      <c r="KB710" s="114"/>
      <c r="KC710" s="114"/>
      <c r="KD710" s="114"/>
      <c r="KE710" s="114"/>
      <c r="KF710" s="114"/>
      <c r="KG710" s="114"/>
      <c r="KH710" s="114"/>
      <c r="KI710" s="114"/>
      <c r="KJ710" s="114"/>
      <c r="KK710" s="114"/>
      <c r="KL710" s="114"/>
      <c r="KM710" s="114"/>
      <c r="KN710" s="114"/>
      <c r="KO710" s="114"/>
      <c r="KP710" s="114"/>
      <c r="KQ710" s="114"/>
      <c r="KR710" s="114"/>
      <c r="KS710" s="114"/>
      <c r="KT710" s="114"/>
      <c r="KU710" s="114"/>
      <c r="KV710" s="114"/>
      <c r="KW710" s="114"/>
      <c r="KX710" s="114"/>
      <c r="KY710" s="114"/>
      <c r="KZ710" s="114"/>
      <c r="LA710" s="114"/>
      <c r="LB710" s="114"/>
      <c r="LC710" s="114"/>
    </row>
    <row r="711" spans="1:315" s="139" customFormat="1" ht="25" customHeight="1">
      <c r="A711" s="137"/>
      <c r="B711" s="170"/>
      <c r="C711" s="171"/>
      <c r="D711" s="172"/>
      <c r="E711" s="173"/>
      <c r="F711" s="173"/>
      <c r="G711" s="173"/>
      <c r="H711" s="174"/>
      <c r="I711" s="137"/>
      <c r="J711" s="175" t="str">
        <f t="shared" si="22"/>
        <v/>
      </c>
      <c r="K711" s="176"/>
      <c r="L711" s="177" t="str">
        <f t="shared" si="23"/>
        <v/>
      </c>
      <c r="M711" s="176"/>
      <c r="N711" s="177" t="str">
        <f t="shared" si="24"/>
        <v/>
      </c>
      <c r="O711" s="176"/>
      <c r="P711" s="177" t="str">
        <f t="shared" si="25"/>
        <v/>
      </c>
      <c r="Q711" s="178"/>
      <c r="R711" s="137"/>
      <c r="S711" s="175" t="str">
        <f t="shared" si="26"/>
        <v/>
      </c>
      <c r="T711" s="176"/>
      <c r="U711" s="177" t="str">
        <f t="shared" si="27"/>
        <v/>
      </c>
      <c r="V711" s="176"/>
      <c r="W711" s="177" t="str">
        <f t="shared" si="28"/>
        <v/>
      </c>
      <c r="X711" s="176"/>
      <c r="Y711" s="179" t="str">
        <f t="shared" si="29"/>
        <v/>
      </c>
      <c r="Z711" s="180"/>
      <c r="AA711" s="137"/>
      <c r="AB711" s="181"/>
      <c r="AC711" s="182" t="str">
        <f t="shared" si="20"/>
        <v/>
      </c>
      <c r="AD711" s="183" t="str">
        <f t="shared" si="21"/>
        <v/>
      </c>
      <c r="AE711" s="184"/>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7"/>
      <c r="BE711" s="137"/>
      <c r="BF711" s="137"/>
      <c r="BG711" s="137"/>
      <c r="BH711" s="137"/>
      <c r="BI711" s="137"/>
      <c r="BJ711" s="114"/>
      <c r="BK711" s="114"/>
      <c r="BL711" s="114"/>
      <c r="BM711" s="114"/>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CH711" s="114"/>
      <c r="CI711" s="114"/>
      <c r="CJ711" s="114"/>
      <c r="CK711" s="114"/>
      <c r="CL711" s="114"/>
      <c r="CM711" s="114"/>
      <c r="CN711" s="114"/>
      <c r="CO711" s="114"/>
      <c r="CP711" s="114"/>
      <c r="CQ711" s="114"/>
      <c r="CR711" s="114"/>
      <c r="CS711" s="114"/>
      <c r="CT711" s="114"/>
      <c r="CU711" s="114"/>
      <c r="CV711" s="114"/>
      <c r="CW711" s="114"/>
      <c r="CX711" s="114"/>
      <c r="CY711" s="114"/>
      <c r="CZ711" s="114"/>
      <c r="DA711" s="114"/>
      <c r="DB711" s="114"/>
      <c r="DC711" s="114"/>
      <c r="DD711" s="114"/>
      <c r="DE711" s="114"/>
      <c r="DF711" s="114"/>
      <c r="DG711" s="114"/>
      <c r="DH711" s="114"/>
      <c r="DI711" s="114"/>
      <c r="DJ711" s="114"/>
      <c r="DK711" s="114"/>
      <c r="DL711" s="114"/>
      <c r="DM711" s="114"/>
      <c r="DN711" s="114"/>
      <c r="DO711" s="114"/>
      <c r="DP711" s="114"/>
      <c r="DQ711" s="114"/>
      <c r="DR711" s="114"/>
      <c r="DS711" s="114"/>
      <c r="DT711" s="114"/>
      <c r="DU711" s="114"/>
      <c r="DV711" s="114"/>
      <c r="DW711" s="114"/>
      <c r="DX711" s="114"/>
      <c r="DY711" s="114"/>
      <c r="DZ711" s="114"/>
      <c r="EA711" s="114"/>
      <c r="EB711" s="114"/>
      <c r="EC711" s="114"/>
      <c r="ED711" s="114"/>
      <c r="EE711" s="114"/>
      <c r="EF711" s="114"/>
      <c r="EG711" s="114"/>
      <c r="EH711" s="114"/>
      <c r="EI711" s="114"/>
      <c r="EJ711" s="114"/>
      <c r="EK711" s="114"/>
      <c r="EL711" s="114"/>
      <c r="EM711" s="114"/>
      <c r="EN711" s="114"/>
      <c r="EO711" s="114"/>
      <c r="EP711" s="114"/>
      <c r="EQ711" s="114"/>
      <c r="ER711" s="114"/>
      <c r="ES711" s="114"/>
      <c r="ET711" s="114"/>
      <c r="EU711" s="114"/>
      <c r="EV711" s="114"/>
      <c r="EW711" s="114"/>
      <c r="EX711" s="114"/>
      <c r="EY711" s="114"/>
      <c r="EZ711" s="114"/>
      <c r="FA711" s="114"/>
      <c r="FB711" s="114"/>
      <c r="FC711" s="114"/>
      <c r="FD711" s="114"/>
      <c r="FE711" s="114"/>
      <c r="FF711" s="114"/>
      <c r="FG711" s="114"/>
      <c r="FH711" s="114"/>
      <c r="FI711" s="114"/>
      <c r="FJ711" s="114"/>
      <c r="FK711" s="114"/>
      <c r="FL711" s="114"/>
      <c r="FM711" s="114"/>
      <c r="FN711" s="114"/>
      <c r="FO711" s="114"/>
      <c r="FP711" s="114"/>
      <c r="FQ711" s="114"/>
      <c r="FR711" s="114"/>
      <c r="FS711" s="114"/>
      <c r="FT711" s="114"/>
      <c r="FU711" s="114"/>
      <c r="FV711" s="114"/>
      <c r="FW711" s="114"/>
      <c r="FX711" s="114"/>
      <c r="FY711" s="114"/>
      <c r="FZ711" s="114"/>
      <c r="GA711" s="114"/>
      <c r="GB711" s="114"/>
      <c r="GC711" s="114"/>
      <c r="GD711" s="114"/>
      <c r="GE711" s="114"/>
      <c r="GF711" s="114"/>
      <c r="GG711" s="114"/>
      <c r="GH711" s="114"/>
      <c r="GI711" s="114"/>
      <c r="GJ711" s="114"/>
      <c r="GK711" s="114"/>
      <c r="GL711" s="114"/>
      <c r="GM711" s="114"/>
      <c r="GN711" s="114"/>
      <c r="GO711" s="114"/>
      <c r="GP711" s="114"/>
      <c r="GQ711" s="114"/>
      <c r="GR711" s="114"/>
      <c r="GS711" s="114"/>
      <c r="GT711" s="114"/>
      <c r="GU711" s="114"/>
      <c r="GV711" s="114"/>
      <c r="GW711" s="114"/>
      <c r="GX711" s="114"/>
      <c r="GY711" s="114"/>
      <c r="GZ711" s="114"/>
      <c r="HA711" s="114"/>
      <c r="HB711" s="114"/>
      <c r="HC711" s="114"/>
      <c r="HD711" s="114"/>
      <c r="HE711" s="114"/>
      <c r="HF711" s="114"/>
      <c r="HG711" s="114"/>
      <c r="HH711" s="114"/>
      <c r="HI711" s="114"/>
      <c r="HJ711" s="114"/>
      <c r="HK711" s="114"/>
      <c r="HL711" s="114"/>
      <c r="HM711" s="114"/>
      <c r="HN711" s="114"/>
      <c r="HO711" s="114"/>
      <c r="HP711" s="114"/>
      <c r="HQ711" s="114"/>
      <c r="HR711" s="114"/>
      <c r="HS711" s="114"/>
      <c r="HT711" s="114"/>
      <c r="HU711" s="114"/>
      <c r="HV711" s="114"/>
      <c r="HW711" s="114"/>
      <c r="HX711" s="114"/>
      <c r="HY711" s="114"/>
      <c r="HZ711" s="114"/>
      <c r="IA711" s="114"/>
      <c r="IB711" s="114"/>
      <c r="IC711" s="114"/>
      <c r="ID711" s="114"/>
      <c r="IE711" s="114"/>
      <c r="IF711" s="114"/>
      <c r="IG711" s="114"/>
      <c r="IH711" s="114"/>
      <c r="II711" s="114"/>
      <c r="IJ711" s="114"/>
      <c r="IK711" s="114"/>
      <c r="IL711" s="114"/>
      <c r="IM711" s="114"/>
      <c r="IN711" s="114"/>
      <c r="IO711" s="114"/>
      <c r="IP711" s="114"/>
      <c r="IQ711" s="114"/>
      <c r="IR711" s="114"/>
      <c r="IS711" s="114"/>
      <c r="IT711" s="114"/>
      <c r="IU711" s="114"/>
      <c r="IV711" s="114"/>
      <c r="IW711" s="114"/>
      <c r="IX711" s="114"/>
      <c r="IY711" s="114"/>
      <c r="IZ711" s="114"/>
      <c r="JA711" s="114"/>
      <c r="JB711" s="114"/>
      <c r="JC711" s="114"/>
      <c r="JD711" s="114"/>
      <c r="JE711" s="114"/>
      <c r="JF711" s="114"/>
      <c r="JG711" s="114"/>
      <c r="JH711" s="114"/>
      <c r="JI711" s="114"/>
      <c r="JJ711" s="114"/>
      <c r="JK711" s="114"/>
      <c r="JL711" s="114"/>
      <c r="JM711" s="114"/>
      <c r="JN711" s="114"/>
      <c r="JO711" s="114"/>
      <c r="JP711" s="114"/>
      <c r="JQ711" s="114"/>
      <c r="JR711" s="114"/>
      <c r="JS711" s="114"/>
      <c r="JT711" s="114"/>
      <c r="JU711" s="114"/>
      <c r="JV711" s="114"/>
      <c r="JW711" s="114"/>
      <c r="JX711" s="114"/>
      <c r="JY711" s="114"/>
      <c r="JZ711" s="114"/>
      <c r="KA711" s="114"/>
      <c r="KB711" s="114"/>
      <c r="KC711" s="114"/>
      <c r="KD711" s="114"/>
      <c r="KE711" s="114"/>
      <c r="KF711" s="114"/>
      <c r="KG711" s="114"/>
      <c r="KH711" s="114"/>
      <c r="KI711" s="114"/>
      <c r="KJ711" s="114"/>
      <c r="KK711" s="114"/>
      <c r="KL711" s="114"/>
      <c r="KM711" s="114"/>
      <c r="KN711" s="114"/>
      <c r="KO711" s="114"/>
      <c r="KP711" s="114"/>
      <c r="KQ711" s="114"/>
      <c r="KR711" s="114"/>
      <c r="KS711" s="114"/>
      <c r="KT711" s="114"/>
      <c r="KU711" s="114"/>
      <c r="KV711" s="114"/>
      <c r="KW711" s="114"/>
      <c r="KX711" s="114"/>
      <c r="KY711" s="114"/>
      <c r="KZ711" s="114"/>
      <c r="LA711" s="114"/>
      <c r="LB711" s="114"/>
      <c r="LC711" s="114"/>
    </row>
    <row r="712" spans="1:315" s="139" customFormat="1" ht="25" customHeight="1">
      <c r="A712" s="137"/>
      <c r="B712" s="170"/>
      <c r="C712" s="171"/>
      <c r="D712" s="172"/>
      <c r="E712" s="173"/>
      <c r="F712" s="173"/>
      <c r="G712" s="173"/>
      <c r="H712" s="174"/>
      <c r="I712" s="137"/>
      <c r="J712" s="175" t="str">
        <f t="shared" si="22"/>
        <v/>
      </c>
      <c r="K712" s="176"/>
      <c r="L712" s="177" t="str">
        <f t="shared" si="23"/>
        <v/>
      </c>
      <c r="M712" s="176"/>
      <c r="N712" s="177" t="str">
        <f t="shared" si="24"/>
        <v/>
      </c>
      <c r="O712" s="176"/>
      <c r="P712" s="177" t="str">
        <f t="shared" si="25"/>
        <v/>
      </c>
      <c r="Q712" s="178"/>
      <c r="R712" s="137"/>
      <c r="S712" s="175" t="str">
        <f t="shared" si="26"/>
        <v/>
      </c>
      <c r="T712" s="176"/>
      <c r="U712" s="177" t="str">
        <f t="shared" si="27"/>
        <v/>
      </c>
      <c r="V712" s="176"/>
      <c r="W712" s="177" t="str">
        <f t="shared" si="28"/>
        <v/>
      </c>
      <c r="X712" s="176"/>
      <c r="Y712" s="179" t="str">
        <f t="shared" si="29"/>
        <v/>
      </c>
      <c r="Z712" s="180"/>
      <c r="AA712" s="137"/>
      <c r="AB712" s="181"/>
      <c r="AC712" s="182" t="str">
        <f t="shared" si="20"/>
        <v/>
      </c>
      <c r="AD712" s="183" t="str">
        <f t="shared" si="21"/>
        <v/>
      </c>
      <c r="AE712" s="184"/>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7"/>
      <c r="BE712" s="137"/>
      <c r="BF712" s="137"/>
      <c r="BG712" s="137"/>
      <c r="BH712" s="137"/>
      <c r="BI712" s="137"/>
      <c r="BJ712" s="114"/>
      <c r="BK712" s="114"/>
      <c r="BL712" s="114"/>
      <c r="BM712" s="114"/>
      <c r="BN712" s="114"/>
      <c r="BO712" s="114"/>
      <c r="BP712" s="114"/>
      <c r="BQ712" s="114"/>
      <c r="BR712" s="114"/>
      <c r="BS712" s="114"/>
      <c r="BT712" s="114"/>
      <c r="BU712" s="114"/>
      <c r="BV712" s="114"/>
      <c r="BW712" s="114"/>
      <c r="BX712" s="114"/>
      <c r="BY712" s="114"/>
      <c r="BZ712" s="114"/>
      <c r="CA712" s="114"/>
      <c r="CB712" s="114"/>
      <c r="CC712" s="114"/>
      <c r="CD712" s="114"/>
      <c r="CE712" s="114"/>
      <c r="CF712" s="114"/>
      <c r="CG712" s="114"/>
      <c r="CH712" s="114"/>
      <c r="CI712" s="114"/>
      <c r="CJ712" s="114"/>
      <c r="CK712" s="114"/>
      <c r="CL712" s="114"/>
      <c r="CM712" s="114"/>
      <c r="CN712" s="114"/>
      <c r="CO712" s="114"/>
      <c r="CP712" s="114"/>
      <c r="CQ712" s="114"/>
      <c r="CR712" s="114"/>
      <c r="CS712" s="114"/>
      <c r="CT712" s="114"/>
      <c r="CU712" s="114"/>
      <c r="CV712" s="114"/>
      <c r="CW712" s="114"/>
      <c r="CX712" s="114"/>
      <c r="CY712" s="114"/>
      <c r="CZ712" s="114"/>
      <c r="DA712" s="114"/>
      <c r="DB712" s="114"/>
      <c r="DC712" s="114"/>
      <c r="DD712" s="114"/>
      <c r="DE712" s="114"/>
      <c r="DF712" s="114"/>
      <c r="DG712" s="114"/>
      <c r="DH712" s="114"/>
      <c r="DI712" s="114"/>
      <c r="DJ712" s="114"/>
      <c r="DK712" s="114"/>
      <c r="DL712" s="114"/>
      <c r="DM712" s="114"/>
      <c r="DN712" s="114"/>
      <c r="DO712" s="114"/>
      <c r="DP712" s="114"/>
      <c r="DQ712" s="114"/>
      <c r="DR712" s="114"/>
      <c r="DS712" s="114"/>
      <c r="DT712" s="114"/>
      <c r="DU712" s="114"/>
      <c r="DV712" s="114"/>
      <c r="DW712" s="114"/>
      <c r="DX712" s="114"/>
      <c r="DY712" s="114"/>
      <c r="DZ712" s="114"/>
      <c r="EA712" s="114"/>
      <c r="EB712" s="114"/>
      <c r="EC712" s="114"/>
      <c r="ED712" s="114"/>
      <c r="EE712" s="114"/>
      <c r="EF712" s="114"/>
      <c r="EG712" s="114"/>
      <c r="EH712" s="114"/>
      <c r="EI712" s="114"/>
      <c r="EJ712" s="114"/>
      <c r="EK712" s="114"/>
      <c r="EL712" s="114"/>
      <c r="EM712" s="114"/>
      <c r="EN712" s="114"/>
      <c r="EO712" s="114"/>
      <c r="EP712" s="114"/>
      <c r="EQ712" s="114"/>
      <c r="ER712" s="114"/>
      <c r="ES712" s="114"/>
      <c r="ET712" s="114"/>
      <c r="EU712" s="114"/>
      <c r="EV712" s="114"/>
      <c r="EW712" s="114"/>
      <c r="EX712" s="114"/>
      <c r="EY712" s="114"/>
      <c r="EZ712" s="114"/>
      <c r="FA712" s="114"/>
      <c r="FB712" s="114"/>
      <c r="FC712" s="114"/>
      <c r="FD712" s="114"/>
      <c r="FE712" s="114"/>
      <c r="FF712" s="114"/>
      <c r="FG712" s="114"/>
      <c r="FH712" s="114"/>
      <c r="FI712" s="114"/>
      <c r="FJ712" s="114"/>
      <c r="FK712" s="114"/>
      <c r="FL712" s="114"/>
      <c r="FM712" s="114"/>
      <c r="FN712" s="114"/>
      <c r="FO712" s="114"/>
      <c r="FP712" s="114"/>
      <c r="FQ712" s="114"/>
      <c r="FR712" s="114"/>
      <c r="FS712" s="114"/>
      <c r="FT712" s="114"/>
      <c r="FU712" s="114"/>
      <c r="FV712" s="114"/>
      <c r="FW712" s="114"/>
      <c r="FX712" s="114"/>
      <c r="FY712" s="114"/>
      <c r="FZ712" s="114"/>
      <c r="GA712" s="114"/>
      <c r="GB712" s="114"/>
      <c r="GC712" s="114"/>
      <c r="GD712" s="114"/>
      <c r="GE712" s="114"/>
      <c r="GF712" s="114"/>
      <c r="GG712" s="114"/>
      <c r="GH712" s="114"/>
      <c r="GI712" s="114"/>
      <c r="GJ712" s="114"/>
      <c r="GK712" s="114"/>
      <c r="GL712" s="114"/>
      <c r="GM712" s="114"/>
      <c r="GN712" s="114"/>
      <c r="GO712" s="114"/>
      <c r="GP712" s="114"/>
      <c r="GQ712" s="114"/>
      <c r="GR712" s="114"/>
      <c r="GS712" s="114"/>
      <c r="GT712" s="114"/>
      <c r="GU712" s="114"/>
      <c r="GV712" s="114"/>
      <c r="GW712" s="114"/>
      <c r="GX712" s="114"/>
      <c r="GY712" s="114"/>
      <c r="GZ712" s="114"/>
      <c r="HA712" s="114"/>
      <c r="HB712" s="114"/>
      <c r="HC712" s="114"/>
      <c r="HD712" s="114"/>
      <c r="HE712" s="114"/>
      <c r="HF712" s="114"/>
      <c r="HG712" s="114"/>
      <c r="HH712" s="114"/>
      <c r="HI712" s="114"/>
      <c r="HJ712" s="114"/>
      <c r="HK712" s="114"/>
      <c r="HL712" s="114"/>
      <c r="HM712" s="114"/>
      <c r="HN712" s="114"/>
      <c r="HO712" s="114"/>
      <c r="HP712" s="114"/>
      <c r="HQ712" s="114"/>
      <c r="HR712" s="114"/>
      <c r="HS712" s="114"/>
      <c r="HT712" s="114"/>
      <c r="HU712" s="114"/>
      <c r="HV712" s="114"/>
      <c r="HW712" s="114"/>
      <c r="HX712" s="114"/>
      <c r="HY712" s="114"/>
      <c r="HZ712" s="114"/>
      <c r="IA712" s="114"/>
      <c r="IB712" s="114"/>
      <c r="IC712" s="114"/>
      <c r="ID712" s="114"/>
      <c r="IE712" s="114"/>
      <c r="IF712" s="114"/>
      <c r="IG712" s="114"/>
      <c r="IH712" s="114"/>
      <c r="II712" s="114"/>
      <c r="IJ712" s="114"/>
      <c r="IK712" s="114"/>
      <c r="IL712" s="114"/>
      <c r="IM712" s="114"/>
      <c r="IN712" s="114"/>
      <c r="IO712" s="114"/>
      <c r="IP712" s="114"/>
      <c r="IQ712" s="114"/>
      <c r="IR712" s="114"/>
      <c r="IS712" s="114"/>
      <c r="IT712" s="114"/>
      <c r="IU712" s="114"/>
      <c r="IV712" s="114"/>
      <c r="IW712" s="114"/>
      <c r="IX712" s="114"/>
      <c r="IY712" s="114"/>
      <c r="IZ712" s="114"/>
      <c r="JA712" s="114"/>
      <c r="JB712" s="114"/>
      <c r="JC712" s="114"/>
      <c r="JD712" s="114"/>
      <c r="JE712" s="114"/>
      <c r="JF712" s="114"/>
      <c r="JG712" s="114"/>
      <c r="JH712" s="114"/>
      <c r="JI712" s="114"/>
      <c r="JJ712" s="114"/>
      <c r="JK712" s="114"/>
      <c r="JL712" s="114"/>
      <c r="JM712" s="114"/>
      <c r="JN712" s="114"/>
      <c r="JO712" s="114"/>
      <c r="JP712" s="114"/>
      <c r="JQ712" s="114"/>
      <c r="JR712" s="114"/>
      <c r="JS712" s="114"/>
      <c r="JT712" s="114"/>
      <c r="JU712" s="114"/>
      <c r="JV712" s="114"/>
      <c r="JW712" s="114"/>
      <c r="JX712" s="114"/>
      <c r="JY712" s="114"/>
      <c r="JZ712" s="114"/>
      <c r="KA712" s="114"/>
      <c r="KB712" s="114"/>
      <c r="KC712" s="114"/>
      <c r="KD712" s="114"/>
      <c r="KE712" s="114"/>
      <c r="KF712" s="114"/>
      <c r="KG712" s="114"/>
      <c r="KH712" s="114"/>
      <c r="KI712" s="114"/>
      <c r="KJ712" s="114"/>
      <c r="KK712" s="114"/>
      <c r="KL712" s="114"/>
      <c r="KM712" s="114"/>
      <c r="KN712" s="114"/>
      <c r="KO712" s="114"/>
      <c r="KP712" s="114"/>
      <c r="KQ712" s="114"/>
      <c r="KR712" s="114"/>
      <c r="KS712" s="114"/>
      <c r="KT712" s="114"/>
      <c r="KU712" s="114"/>
      <c r="KV712" s="114"/>
      <c r="KW712" s="114"/>
      <c r="KX712" s="114"/>
      <c r="KY712" s="114"/>
      <c r="KZ712" s="114"/>
      <c r="LA712" s="114"/>
      <c r="LB712" s="114"/>
      <c r="LC712" s="114"/>
    </row>
    <row r="713" spans="1:315" s="139" customFormat="1" ht="25" customHeight="1">
      <c r="A713" s="137"/>
      <c r="B713" s="170"/>
      <c r="C713" s="171"/>
      <c r="D713" s="172"/>
      <c r="E713" s="173"/>
      <c r="F713" s="173"/>
      <c r="G713" s="173"/>
      <c r="H713" s="174"/>
      <c r="I713" s="137"/>
      <c r="J713" s="175" t="str">
        <f t="shared" si="22"/>
        <v/>
      </c>
      <c r="K713" s="176"/>
      <c r="L713" s="177" t="str">
        <f t="shared" si="23"/>
        <v/>
      </c>
      <c r="M713" s="176"/>
      <c r="N713" s="177" t="str">
        <f t="shared" si="24"/>
        <v/>
      </c>
      <c r="O713" s="176"/>
      <c r="P713" s="177" t="str">
        <f t="shared" si="25"/>
        <v/>
      </c>
      <c r="Q713" s="178"/>
      <c r="R713" s="137"/>
      <c r="S713" s="175" t="str">
        <f t="shared" si="26"/>
        <v/>
      </c>
      <c r="T713" s="176"/>
      <c r="U713" s="177" t="str">
        <f t="shared" si="27"/>
        <v/>
      </c>
      <c r="V713" s="176"/>
      <c r="W713" s="177" t="str">
        <f t="shared" si="28"/>
        <v/>
      </c>
      <c r="X713" s="176"/>
      <c r="Y713" s="179" t="str">
        <f t="shared" si="29"/>
        <v/>
      </c>
      <c r="Z713" s="180"/>
      <c r="AA713" s="137"/>
      <c r="AB713" s="181"/>
      <c r="AC713" s="182" t="str">
        <f t="shared" si="20"/>
        <v/>
      </c>
      <c r="AD713" s="183" t="str">
        <f t="shared" si="21"/>
        <v/>
      </c>
      <c r="AE713" s="184"/>
      <c r="AF713" s="137"/>
      <c r="AG713" s="137"/>
      <c r="AH713" s="137"/>
      <c r="AI713" s="137"/>
      <c r="AJ713" s="137"/>
      <c r="AK713" s="137"/>
      <c r="AL713" s="137"/>
      <c r="AM713" s="137"/>
      <c r="AN713" s="137"/>
      <c r="AO713" s="137"/>
      <c r="AP713" s="137"/>
      <c r="AQ713" s="137"/>
      <c r="AR713" s="137"/>
      <c r="AS713" s="137"/>
      <c r="AT713" s="137"/>
      <c r="AU713" s="137"/>
      <c r="AV713" s="137"/>
      <c r="AW713" s="137"/>
      <c r="AX713" s="137"/>
      <c r="AY713" s="137"/>
      <c r="AZ713" s="137"/>
      <c r="BA713" s="137"/>
      <c r="BB713" s="137"/>
      <c r="BC713" s="137"/>
      <c r="BD713" s="137"/>
      <c r="BE713" s="137"/>
      <c r="BF713" s="137"/>
      <c r="BG713" s="137"/>
      <c r="BH713" s="137"/>
      <c r="BI713" s="137"/>
      <c r="BJ713" s="114"/>
      <c r="BK713" s="114"/>
      <c r="BL713" s="114"/>
      <c r="BM713" s="114"/>
      <c r="BN713" s="114"/>
      <c r="BO713" s="114"/>
      <c r="BP713" s="114"/>
      <c r="BQ713" s="114"/>
      <c r="BR713" s="114"/>
      <c r="BS713" s="114"/>
      <c r="BT713" s="114"/>
      <c r="BU713" s="114"/>
      <c r="BV713" s="114"/>
      <c r="BW713" s="114"/>
      <c r="BX713" s="114"/>
      <c r="BY713" s="114"/>
      <c r="BZ713" s="114"/>
      <c r="CA713" s="114"/>
      <c r="CB713" s="114"/>
      <c r="CC713" s="114"/>
      <c r="CD713" s="114"/>
      <c r="CE713" s="114"/>
      <c r="CF713" s="114"/>
      <c r="CG713" s="114"/>
      <c r="CH713" s="114"/>
      <c r="CI713" s="114"/>
      <c r="CJ713" s="114"/>
      <c r="CK713" s="114"/>
      <c r="CL713" s="114"/>
      <c r="CM713" s="114"/>
      <c r="CN713" s="114"/>
      <c r="CO713" s="114"/>
      <c r="CP713" s="114"/>
      <c r="CQ713" s="114"/>
      <c r="CR713" s="114"/>
      <c r="CS713" s="114"/>
      <c r="CT713" s="114"/>
      <c r="CU713" s="114"/>
      <c r="CV713" s="114"/>
      <c r="CW713" s="114"/>
      <c r="CX713" s="114"/>
      <c r="CY713" s="114"/>
      <c r="CZ713" s="114"/>
      <c r="DA713" s="114"/>
      <c r="DB713" s="114"/>
      <c r="DC713" s="114"/>
      <c r="DD713" s="114"/>
      <c r="DE713" s="114"/>
      <c r="DF713" s="114"/>
      <c r="DG713" s="114"/>
      <c r="DH713" s="114"/>
      <c r="DI713" s="114"/>
      <c r="DJ713" s="114"/>
      <c r="DK713" s="114"/>
      <c r="DL713" s="114"/>
      <c r="DM713" s="114"/>
      <c r="DN713" s="114"/>
      <c r="DO713" s="114"/>
      <c r="DP713" s="114"/>
      <c r="DQ713" s="114"/>
      <c r="DR713" s="114"/>
      <c r="DS713" s="114"/>
      <c r="DT713" s="114"/>
      <c r="DU713" s="114"/>
      <c r="DV713" s="114"/>
      <c r="DW713" s="114"/>
      <c r="DX713" s="114"/>
      <c r="DY713" s="114"/>
      <c r="DZ713" s="114"/>
      <c r="EA713" s="114"/>
      <c r="EB713" s="114"/>
      <c r="EC713" s="114"/>
      <c r="ED713" s="114"/>
      <c r="EE713" s="114"/>
      <c r="EF713" s="114"/>
      <c r="EG713" s="114"/>
      <c r="EH713" s="114"/>
      <c r="EI713" s="114"/>
      <c r="EJ713" s="114"/>
      <c r="EK713" s="114"/>
      <c r="EL713" s="114"/>
      <c r="EM713" s="114"/>
      <c r="EN713" s="114"/>
      <c r="EO713" s="114"/>
      <c r="EP713" s="114"/>
      <c r="EQ713" s="114"/>
      <c r="ER713" s="114"/>
      <c r="ES713" s="114"/>
      <c r="ET713" s="114"/>
      <c r="EU713" s="114"/>
      <c r="EV713" s="114"/>
      <c r="EW713" s="114"/>
      <c r="EX713" s="114"/>
      <c r="EY713" s="114"/>
      <c r="EZ713" s="114"/>
      <c r="FA713" s="114"/>
      <c r="FB713" s="114"/>
      <c r="FC713" s="114"/>
      <c r="FD713" s="114"/>
      <c r="FE713" s="114"/>
      <c r="FF713" s="114"/>
      <c r="FG713" s="114"/>
      <c r="FH713" s="114"/>
      <c r="FI713" s="114"/>
      <c r="FJ713" s="114"/>
      <c r="FK713" s="114"/>
      <c r="FL713" s="114"/>
      <c r="FM713" s="114"/>
      <c r="FN713" s="114"/>
      <c r="FO713" s="114"/>
      <c r="FP713" s="114"/>
      <c r="FQ713" s="114"/>
      <c r="FR713" s="114"/>
      <c r="FS713" s="114"/>
      <c r="FT713" s="114"/>
      <c r="FU713" s="114"/>
      <c r="FV713" s="114"/>
      <c r="FW713" s="114"/>
      <c r="FX713" s="114"/>
      <c r="FY713" s="114"/>
      <c r="FZ713" s="114"/>
      <c r="GA713" s="114"/>
      <c r="GB713" s="114"/>
      <c r="GC713" s="114"/>
      <c r="GD713" s="114"/>
      <c r="GE713" s="114"/>
      <c r="GF713" s="114"/>
      <c r="GG713" s="114"/>
      <c r="GH713" s="114"/>
      <c r="GI713" s="114"/>
      <c r="GJ713" s="114"/>
      <c r="GK713" s="114"/>
      <c r="GL713" s="114"/>
      <c r="GM713" s="114"/>
      <c r="GN713" s="114"/>
      <c r="GO713" s="114"/>
      <c r="GP713" s="114"/>
      <c r="GQ713" s="114"/>
      <c r="GR713" s="114"/>
      <c r="GS713" s="114"/>
      <c r="GT713" s="114"/>
      <c r="GU713" s="114"/>
      <c r="GV713" s="114"/>
      <c r="GW713" s="114"/>
      <c r="GX713" s="114"/>
      <c r="GY713" s="114"/>
      <c r="GZ713" s="114"/>
      <c r="HA713" s="114"/>
      <c r="HB713" s="114"/>
      <c r="HC713" s="114"/>
      <c r="HD713" s="114"/>
      <c r="HE713" s="114"/>
      <c r="HF713" s="114"/>
      <c r="HG713" s="114"/>
      <c r="HH713" s="114"/>
      <c r="HI713" s="114"/>
      <c r="HJ713" s="114"/>
      <c r="HK713" s="114"/>
      <c r="HL713" s="114"/>
      <c r="HM713" s="114"/>
      <c r="HN713" s="114"/>
      <c r="HO713" s="114"/>
      <c r="HP713" s="114"/>
      <c r="HQ713" s="114"/>
      <c r="HR713" s="114"/>
      <c r="HS713" s="114"/>
      <c r="HT713" s="114"/>
      <c r="HU713" s="114"/>
      <c r="HV713" s="114"/>
      <c r="HW713" s="114"/>
      <c r="HX713" s="114"/>
      <c r="HY713" s="114"/>
      <c r="HZ713" s="114"/>
      <c r="IA713" s="114"/>
      <c r="IB713" s="114"/>
      <c r="IC713" s="114"/>
      <c r="ID713" s="114"/>
      <c r="IE713" s="114"/>
      <c r="IF713" s="114"/>
      <c r="IG713" s="114"/>
      <c r="IH713" s="114"/>
      <c r="II713" s="114"/>
      <c r="IJ713" s="114"/>
      <c r="IK713" s="114"/>
      <c r="IL713" s="114"/>
      <c r="IM713" s="114"/>
      <c r="IN713" s="114"/>
      <c r="IO713" s="114"/>
      <c r="IP713" s="114"/>
      <c r="IQ713" s="114"/>
      <c r="IR713" s="114"/>
      <c r="IS713" s="114"/>
      <c r="IT713" s="114"/>
      <c r="IU713" s="114"/>
      <c r="IV713" s="114"/>
      <c r="IW713" s="114"/>
      <c r="IX713" s="114"/>
      <c r="IY713" s="114"/>
      <c r="IZ713" s="114"/>
      <c r="JA713" s="114"/>
      <c r="JB713" s="114"/>
      <c r="JC713" s="114"/>
      <c r="JD713" s="114"/>
      <c r="JE713" s="114"/>
      <c r="JF713" s="114"/>
      <c r="JG713" s="114"/>
      <c r="JH713" s="114"/>
      <c r="JI713" s="114"/>
      <c r="JJ713" s="114"/>
      <c r="JK713" s="114"/>
      <c r="JL713" s="114"/>
      <c r="JM713" s="114"/>
      <c r="JN713" s="114"/>
      <c r="JO713" s="114"/>
      <c r="JP713" s="114"/>
      <c r="JQ713" s="114"/>
      <c r="JR713" s="114"/>
      <c r="JS713" s="114"/>
      <c r="JT713" s="114"/>
      <c r="JU713" s="114"/>
      <c r="JV713" s="114"/>
      <c r="JW713" s="114"/>
      <c r="JX713" s="114"/>
      <c r="JY713" s="114"/>
      <c r="JZ713" s="114"/>
      <c r="KA713" s="114"/>
      <c r="KB713" s="114"/>
      <c r="KC713" s="114"/>
      <c r="KD713" s="114"/>
      <c r="KE713" s="114"/>
      <c r="KF713" s="114"/>
      <c r="KG713" s="114"/>
      <c r="KH713" s="114"/>
      <c r="KI713" s="114"/>
      <c r="KJ713" s="114"/>
      <c r="KK713" s="114"/>
      <c r="KL713" s="114"/>
      <c r="KM713" s="114"/>
      <c r="KN713" s="114"/>
      <c r="KO713" s="114"/>
      <c r="KP713" s="114"/>
      <c r="KQ713" s="114"/>
      <c r="KR713" s="114"/>
      <c r="KS713" s="114"/>
      <c r="KT713" s="114"/>
      <c r="KU713" s="114"/>
      <c r="KV713" s="114"/>
      <c r="KW713" s="114"/>
      <c r="KX713" s="114"/>
      <c r="KY713" s="114"/>
      <c r="KZ713" s="114"/>
      <c r="LA713" s="114"/>
      <c r="LB713" s="114"/>
      <c r="LC713" s="114"/>
    </row>
    <row r="714" spans="1:315" s="139" customFormat="1" ht="25" customHeight="1">
      <c r="A714" s="137"/>
      <c r="B714" s="170"/>
      <c r="C714" s="171"/>
      <c r="D714" s="172"/>
      <c r="E714" s="173"/>
      <c r="F714" s="173"/>
      <c r="G714" s="173"/>
      <c r="H714" s="174"/>
      <c r="I714" s="137"/>
      <c r="J714" s="175" t="str">
        <f t="shared" si="22"/>
        <v/>
      </c>
      <c r="K714" s="176"/>
      <c r="L714" s="177" t="str">
        <f t="shared" si="23"/>
        <v/>
      </c>
      <c r="M714" s="176"/>
      <c r="N714" s="177" t="str">
        <f t="shared" si="24"/>
        <v/>
      </c>
      <c r="O714" s="176"/>
      <c r="P714" s="177" t="str">
        <f t="shared" si="25"/>
        <v/>
      </c>
      <c r="Q714" s="178"/>
      <c r="R714" s="137"/>
      <c r="S714" s="175" t="str">
        <f t="shared" si="26"/>
        <v/>
      </c>
      <c r="T714" s="176"/>
      <c r="U714" s="177" t="str">
        <f t="shared" si="27"/>
        <v/>
      </c>
      <c r="V714" s="176"/>
      <c r="W714" s="177" t="str">
        <f t="shared" si="28"/>
        <v/>
      </c>
      <c r="X714" s="176"/>
      <c r="Y714" s="179" t="str">
        <f t="shared" si="29"/>
        <v/>
      </c>
      <c r="Z714" s="180"/>
      <c r="AA714" s="137"/>
      <c r="AB714" s="181"/>
      <c r="AC714" s="182" t="str">
        <f t="shared" si="20"/>
        <v/>
      </c>
      <c r="AD714" s="183" t="str">
        <f t="shared" si="21"/>
        <v/>
      </c>
      <c r="AE714" s="184"/>
      <c r="AF714" s="137"/>
      <c r="AG714" s="137"/>
      <c r="AH714" s="137"/>
      <c r="AI714" s="137"/>
      <c r="AJ714" s="137"/>
      <c r="AK714" s="137"/>
      <c r="AL714" s="137"/>
      <c r="AM714" s="137"/>
      <c r="AN714" s="137"/>
      <c r="AO714" s="137"/>
      <c r="AP714" s="137"/>
      <c r="AQ714" s="137"/>
      <c r="AR714" s="137"/>
      <c r="AS714" s="137"/>
      <c r="AT714" s="137"/>
      <c r="AU714" s="137"/>
      <c r="AV714" s="137"/>
      <c r="AW714" s="137"/>
      <c r="AX714" s="137"/>
      <c r="AY714" s="137"/>
      <c r="AZ714" s="137"/>
      <c r="BA714" s="137"/>
      <c r="BB714" s="137"/>
      <c r="BC714" s="137"/>
      <c r="BD714" s="137"/>
      <c r="BE714" s="137"/>
      <c r="BF714" s="137"/>
      <c r="BG714" s="137"/>
      <c r="BH714" s="137"/>
      <c r="BI714" s="137"/>
      <c r="BJ714" s="114"/>
      <c r="BK714" s="114"/>
      <c r="BL714" s="114"/>
      <c r="BM714" s="114"/>
      <c r="BN714" s="114"/>
      <c r="BO714" s="114"/>
      <c r="BP714" s="114"/>
      <c r="BQ714" s="114"/>
      <c r="BR714" s="114"/>
      <c r="BS714" s="114"/>
      <c r="BT714" s="114"/>
      <c r="BU714" s="114"/>
      <c r="BV714" s="114"/>
      <c r="BW714" s="114"/>
      <c r="BX714" s="114"/>
      <c r="BY714" s="114"/>
      <c r="BZ714" s="114"/>
      <c r="CA714" s="114"/>
      <c r="CB714" s="114"/>
      <c r="CC714" s="114"/>
      <c r="CD714" s="114"/>
      <c r="CE714" s="114"/>
      <c r="CF714" s="114"/>
      <c r="CG714" s="114"/>
      <c r="CH714" s="114"/>
      <c r="CI714" s="114"/>
      <c r="CJ714" s="114"/>
      <c r="CK714" s="114"/>
      <c r="CL714" s="114"/>
      <c r="CM714" s="114"/>
      <c r="CN714" s="114"/>
      <c r="CO714" s="114"/>
      <c r="CP714" s="114"/>
      <c r="CQ714" s="114"/>
      <c r="CR714" s="114"/>
      <c r="CS714" s="114"/>
      <c r="CT714" s="114"/>
      <c r="CU714" s="114"/>
      <c r="CV714" s="114"/>
      <c r="CW714" s="114"/>
      <c r="CX714" s="114"/>
      <c r="CY714" s="114"/>
      <c r="CZ714" s="114"/>
      <c r="DA714" s="114"/>
      <c r="DB714" s="114"/>
      <c r="DC714" s="114"/>
      <c r="DD714" s="114"/>
      <c r="DE714" s="114"/>
      <c r="DF714" s="114"/>
      <c r="DG714" s="114"/>
      <c r="DH714" s="114"/>
      <c r="DI714" s="114"/>
      <c r="DJ714" s="114"/>
      <c r="DK714" s="114"/>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U714" s="114"/>
      <c r="EV714" s="114"/>
      <c r="EW714" s="114"/>
      <c r="EX714" s="114"/>
      <c r="EY714" s="114"/>
      <c r="EZ714" s="114"/>
      <c r="FA714" s="114"/>
      <c r="FB714" s="114"/>
      <c r="FC714" s="114"/>
      <c r="FD714" s="114"/>
      <c r="FE714" s="114"/>
      <c r="FF714" s="114"/>
      <c r="FG714" s="114"/>
      <c r="FH714" s="114"/>
      <c r="FI714" s="114"/>
      <c r="FJ714" s="114"/>
      <c r="FK714" s="114"/>
      <c r="FL714" s="114"/>
      <c r="FM714" s="114"/>
      <c r="FN714" s="114"/>
      <c r="FO714" s="114"/>
      <c r="FP714" s="114"/>
      <c r="FQ714" s="114"/>
      <c r="FR714" s="114"/>
      <c r="FS714" s="114"/>
      <c r="FT714" s="114"/>
      <c r="FU714" s="114"/>
      <c r="FV714" s="114"/>
      <c r="FW714" s="114"/>
      <c r="FX714" s="114"/>
      <c r="FY714" s="114"/>
      <c r="FZ714" s="114"/>
      <c r="GA714" s="114"/>
      <c r="GB714" s="114"/>
      <c r="GC714" s="114"/>
      <c r="GD714" s="114"/>
      <c r="GE714" s="114"/>
      <c r="GF714" s="114"/>
      <c r="GG714" s="114"/>
      <c r="GH714" s="114"/>
      <c r="GI714" s="114"/>
      <c r="GJ714" s="114"/>
      <c r="GK714" s="114"/>
      <c r="GL714" s="114"/>
      <c r="GM714" s="114"/>
      <c r="GN714" s="114"/>
      <c r="GO714" s="114"/>
      <c r="GP714" s="114"/>
      <c r="GQ714" s="114"/>
      <c r="GR714" s="114"/>
      <c r="GS714" s="114"/>
      <c r="GT714" s="114"/>
      <c r="GU714" s="114"/>
      <c r="GV714" s="114"/>
      <c r="GW714" s="114"/>
      <c r="GX714" s="114"/>
      <c r="GY714" s="114"/>
      <c r="GZ714" s="114"/>
      <c r="HA714" s="114"/>
      <c r="HB714" s="114"/>
      <c r="HC714" s="114"/>
      <c r="HD714" s="114"/>
      <c r="HE714" s="114"/>
      <c r="HF714" s="114"/>
      <c r="HG714" s="114"/>
      <c r="HH714" s="114"/>
      <c r="HI714" s="114"/>
      <c r="HJ714" s="114"/>
      <c r="HK714" s="114"/>
      <c r="HL714" s="114"/>
      <c r="HM714" s="114"/>
      <c r="HN714" s="114"/>
      <c r="HO714" s="114"/>
      <c r="HP714" s="114"/>
      <c r="HQ714" s="114"/>
      <c r="HR714" s="114"/>
      <c r="HS714" s="114"/>
      <c r="HT714" s="114"/>
      <c r="HU714" s="114"/>
      <c r="HV714" s="114"/>
      <c r="HW714" s="114"/>
      <c r="HX714" s="114"/>
      <c r="HY714" s="114"/>
      <c r="HZ714" s="114"/>
      <c r="IA714" s="114"/>
      <c r="IB714" s="114"/>
      <c r="IC714" s="114"/>
      <c r="ID714" s="114"/>
      <c r="IE714" s="114"/>
      <c r="IF714" s="114"/>
      <c r="IG714" s="114"/>
      <c r="IH714" s="114"/>
      <c r="II714" s="114"/>
      <c r="IJ714" s="114"/>
      <c r="IK714" s="114"/>
      <c r="IL714" s="114"/>
      <c r="IM714" s="114"/>
      <c r="IN714" s="114"/>
      <c r="IO714" s="114"/>
      <c r="IP714" s="114"/>
      <c r="IQ714" s="114"/>
      <c r="IR714" s="114"/>
      <c r="IS714" s="114"/>
      <c r="IT714" s="114"/>
      <c r="IU714" s="114"/>
      <c r="IV714" s="114"/>
      <c r="IW714" s="114"/>
      <c r="IX714" s="114"/>
      <c r="IY714" s="114"/>
      <c r="IZ714" s="114"/>
      <c r="JA714" s="114"/>
      <c r="JB714" s="114"/>
      <c r="JC714" s="114"/>
      <c r="JD714" s="114"/>
      <c r="JE714" s="114"/>
      <c r="JF714" s="114"/>
      <c r="JG714" s="114"/>
      <c r="JH714" s="114"/>
      <c r="JI714" s="114"/>
      <c r="JJ714" s="114"/>
      <c r="JK714" s="114"/>
      <c r="JL714" s="114"/>
      <c r="JM714" s="114"/>
      <c r="JN714" s="114"/>
      <c r="JO714" s="114"/>
      <c r="JP714" s="114"/>
      <c r="JQ714" s="114"/>
      <c r="JR714" s="114"/>
      <c r="JS714" s="114"/>
      <c r="JT714" s="114"/>
      <c r="JU714" s="114"/>
      <c r="JV714" s="114"/>
      <c r="JW714" s="114"/>
      <c r="JX714" s="114"/>
      <c r="JY714" s="114"/>
      <c r="JZ714" s="114"/>
      <c r="KA714" s="114"/>
      <c r="KB714" s="114"/>
      <c r="KC714" s="114"/>
      <c r="KD714" s="114"/>
      <c r="KE714" s="114"/>
      <c r="KF714" s="114"/>
      <c r="KG714" s="114"/>
      <c r="KH714" s="114"/>
      <c r="KI714" s="114"/>
      <c r="KJ714" s="114"/>
      <c r="KK714" s="114"/>
      <c r="KL714" s="114"/>
      <c r="KM714" s="114"/>
      <c r="KN714" s="114"/>
      <c r="KO714" s="114"/>
      <c r="KP714" s="114"/>
      <c r="KQ714" s="114"/>
      <c r="KR714" s="114"/>
      <c r="KS714" s="114"/>
      <c r="KT714" s="114"/>
      <c r="KU714" s="114"/>
      <c r="KV714" s="114"/>
      <c r="KW714" s="114"/>
      <c r="KX714" s="114"/>
      <c r="KY714" s="114"/>
      <c r="KZ714" s="114"/>
      <c r="LA714" s="114"/>
      <c r="LB714" s="114"/>
      <c r="LC714" s="114"/>
    </row>
    <row r="715" spans="1:315" s="139" customFormat="1" ht="25" customHeight="1">
      <c r="A715" s="137"/>
      <c r="B715" s="170"/>
      <c r="C715" s="171"/>
      <c r="D715" s="172"/>
      <c r="E715" s="173"/>
      <c r="F715" s="173"/>
      <c r="G715" s="173"/>
      <c r="H715" s="174"/>
      <c r="I715" s="137"/>
      <c r="J715" s="175" t="str">
        <f t="shared" si="22"/>
        <v/>
      </c>
      <c r="K715" s="176"/>
      <c r="L715" s="177" t="str">
        <f t="shared" si="23"/>
        <v/>
      </c>
      <c r="M715" s="176"/>
      <c r="N715" s="177" t="str">
        <f t="shared" si="24"/>
        <v/>
      </c>
      <c r="O715" s="176"/>
      <c r="P715" s="177" t="str">
        <f t="shared" si="25"/>
        <v/>
      </c>
      <c r="Q715" s="178"/>
      <c r="R715" s="137"/>
      <c r="S715" s="175" t="str">
        <f t="shared" si="26"/>
        <v/>
      </c>
      <c r="T715" s="176"/>
      <c r="U715" s="177" t="str">
        <f t="shared" si="27"/>
        <v/>
      </c>
      <c r="V715" s="176"/>
      <c r="W715" s="177" t="str">
        <f t="shared" si="28"/>
        <v/>
      </c>
      <c r="X715" s="176"/>
      <c r="Y715" s="179" t="str">
        <f t="shared" si="29"/>
        <v/>
      </c>
      <c r="Z715" s="180"/>
      <c r="AA715" s="137"/>
      <c r="AB715" s="181"/>
      <c r="AC715" s="182" t="str">
        <f t="shared" si="20"/>
        <v/>
      </c>
      <c r="AD715" s="183" t="str">
        <f t="shared" si="21"/>
        <v/>
      </c>
      <c r="AE715" s="184"/>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c r="BG715" s="137"/>
      <c r="BH715" s="137"/>
      <c r="BI715" s="137"/>
      <c r="BJ715" s="114"/>
      <c r="BK715" s="114"/>
      <c r="BL715" s="114"/>
      <c r="BM715" s="114"/>
      <c r="BN715" s="114"/>
      <c r="BO715" s="114"/>
      <c r="BP715" s="114"/>
      <c r="BQ715" s="114"/>
      <c r="BR715" s="114"/>
      <c r="BS715" s="114"/>
      <c r="BT715" s="114"/>
      <c r="BU715" s="114"/>
      <c r="BV715" s="114"/>
      <c r="BW715" s="114"/>
      <c r="BX715" s="114"/>
      <c r="BY715" s="114"/>
      <c r="BZ715" s="114"/>
      <c r="CA715" s="114"/>
      <c r="CB715" s="114"/>
      <c r="CC715" s="114"/>
      <c r="CD715" s="114"/>
      <c r="CE715" s="114"/>
      <c r="CF715" s="114"/>
      <c r="CG715" s="114"/>
      <c r="CH715" s="114"/>
      <c r="CI715" s="114"/>
      <c r="CJ715" s="114"/>
      <c r="CK715" s="114"/>
      <c r="CL715" s="114"/>
      <c r="CM715" s="114"/>
      <c r="CN715" s="114"/>
      <c r="CO715" s="114"/>
      <c r="CP715" s="114"/>
      <c r="CQ715" s="114"/>
      <c r="CR715" s="114"/>
      <c r="CS715" s="114"/>
      <c r="CT715" s="114"/>
      <c r="CU715" s="114"/>
      <c r="CV715" s="114"/>
      <c r="CW715" s="114"/>
      <c r="CX715" s="114"/>
      <c r="CY715" s="114"/>
      <c r="CZ715" s="114"/>
      <c r="DA715" s="114"/>
      <c r="DB715" s="114"/>
      <c r="DC715" s="114"/>
      <c r="DD715" s="114"/>
      <c r="DE715" s="114"/>
      <c r="DF715" s="114"/>
      <c r="DG715" s="114"/>
      <c r="DH715" s="114"/>
      <c r="DI715" s="114"/>
      <c r="DJ715" s="114"/>
      <c r="DK715" s="114"/>
      <c r="DL715" s="114"/>
      <c r="DM715" s="114"/>
      <c r="DN715" s="114"/>
      <c r="DO715" s="114"/>
      <c r="DP715" s="114"/>
      <c r="DQ715" s="114"/>
      <c r="DR715" s="114"/>
      <c r="DS715" s="114"/>
      <c r="DT715" s="114"/>
      <c r="DU715" s="114"/>
      <c r="DV715" s="114"/>
      <c r="DW715" s="114"/>
      <c r="DX715" s="114"/>
      <c r="DY715" s="114"/>
      <c r="DZ715" s="114"/>
      <c r="EA715" s="114"/>
      <c r="EB715" s="114"/>
      <c r="EC715" s="114"/>
      <c r="ED715" s="114"/>
      <c r="EE715" s="114"/>
      <c r="EF715" s="114"/>
      <c r="EG715" s="114"/>
      <c r="EH715" s="114"/>
      <c r="EI715" s="114"/>
      <c r="EJ715" s="114"/>
      <c r="EK715" s="114"/>
      <c r="EL715" s="114"/>
      <c r="EM715" s="114"/>
      <c r="EN715" s="114"/>
      <c r="EO715" s="114"/>
      <c r="EP715" s="114"/>
      <c r="EQ715" s="114"/>
      <c r="ER715" s="114"/>
      <c r="ES715" s="114"/>
      <c r="ET715" s="114"/>
      <c r="EU715" s="114"/>
      <c r="EV715" s="114"/>
      <c r="EW715" s="114"/>
      <c r="EX715" s="114"/>
      <c r="EY715" s="114"/>
      <c r="EZ715" s="114"/>
      <c r="FA715" s="114"/>
      <c r="FB715" s="114"/>
      <c r="FC715" s="114"/>
      <c r="FD715" s="114"/>
      <c r="FE715" s="114"/>
      <c r="FF715" s="114"/>
      <c r="FG715" s="114"/>
      <c r="FH715" s="114"/>
      <c r="FI715" s="114"/>
      <c r="FJ715" s="114"/>
      <c r="FK715" s="114"/>
      <c r="FL715" s="114"/>
      <c r="FM715" s="114"/>
      <c r="FN715" s="114"/>
      <c r="FO715" s="114"/>
      <c r="FP715" s="114"/>
      <c r="FQ715" s="114"/>
      <c r="FR715" s="114"/>
      <c r="FS715" s="114"/>
      <c r="FT715" s="114"/>
      <c r="FU715" s="114"/>
      <c r="FV715" s="114"/>
      <c r="FW715" s="114"/>
      <c r="FX715" s="114"/>
      <c r="FY715" s="114"/>
      <c r="FZ715" s="114"/>
      <c r="GA715" s="114"/>
      <c r="GB715" s="114"/>
      <c r="GC715" s="114"/>
      <c r="GD715" s="114"/>
      <c r="GE715" s="114"/>
      <c r="GF715" s="114"/>
      <c r="GG715" s="114"/>
      <c r="GH715" s="114"/>
      <c r="GI715" s="114"/>
      <c r="GJ715" s="114"/>
      <c r="GK715" s="114"/>
      <c r="GL715" s="114"/>
      <c r="GM715" s="114"/>
      <c r="GN715" s="114"/>
      <c r="GO715" s="114"/>
      <c r="GP715" s="114"/>
      <c r="GQ715" s="114"/>
      <c r="GR715" s="114"/>
      <c r="GS715" s="114"/>
      <c r="GT715" s="114"/>
      <c r="GU715" s="114"/>
      <c r="GV715" s="114"/>
      <c r="GW715" s="114"/>
      <c r="GX715" s="114"/>
      <c r="GY715" s="114"/>
      <c r="GZ715" s="114"/>
      <c r="HA715" s="114"/>
      <c r="HB715" s="114"/>
      <c r="HC715" s="114"/>
      <c r="HD715" s="114"/>
      <c r="HE715" s="114"/>
      <c r="HF715" s="114"/>
      <c r="HG715" s="114"/>
      <c r="HH715" s="114"/>
      <c r="HI715" s="114"/>
      <c r="HJ715" s="114"/>
      <c r="HK715" s="114"/>
      <c r="HL715" s="114"/>
      <c r="HM715" s="114"/>
      <c r="HN715" s="114"/>
      <c r="HO715" s="114"/>
      <c r="HP715" s="114"/>
      <c r="HQ715" s="114"/>
      <c r="HR715" s="114"/>
      <c r="HS715" s="114"/>
      <c r="HT715" s="114"/>
      <c r="HU715" s="114"/>
      <c r="HV715" s="114"/>
      <c r="HW715" s="114"/>
      <c r="HX715" s="114"/>
      <c r="HY715" s="114"/>
      <c r="HZ715" s="114"/>
      <c r="IA715" s="114"/>
      <c r="IB715" s="114"/>
      <c r="IC715" s="114"/>
      <c r="ID715" s="114"/>
      <c r="IE715" s="114"/>
      <c r="IF715" s="114"/>
      <c r="IG715" s="114"/>
      <c r="IH715" s="114"/>
      <c r="II715" s="114"/>
      <c r="IJ715" s="114"/>
      <c r="IK715" s="114"/>
      <c r="IL715" s="114"/>
      <c r="IM715" s="114"/>
      <c r="IN715" s="114"/>
      <c r="IO715" s="114"/>
      <c r="IP715" s="114"/>
      <c r="IQ715" s="114"/>
      <c r="IR715" s="114"/>
      <c r="IS715" s="114"/>
      <c r="IT715" s="114"/>
      <c r="IU715" s="114"/>
      <c r="IV715" s="114"/>
      <c r="IW715" s="114"/>
      <c r="IX715" s="114"/>
      <c r="IY715" s="114"/>
      <c r="IZ715" s="114"/>
      <c r="JA715" s="114"/>
      <c r="JB715" s="114"/>
      <c r="JC715" s="114"/>
      <c r="JD715" s="114"/>
      <c r="JE715" s="114"/>
      <c r="JF715" s="114"/>
      <c r="JG715" s="114"/>
      <c r="JH715" s="114"/>
      <c r="JI715" s="114"/>
      <c r="JJ715" s="114"/>
      <c r="JK715" s="114"/>
      <c r="JL715" s="114"/>
      <c r="JM715" s="114"/>
      <c r="JN715" s="114"/>
      <c r="JO715" s="114"/>
      <c r="JP715" s="114"/>
      <c r="JQ715" s="114"/>
      <c r="JR715" s="114"/>
      <c r="JS715" s="114"/>
      <c r="JT715" s="114"/>
      <c r="JU715" s="114"/>
      <c r="JV715" s="114"/>
      <c r="JW715" s="114"/>
      <c r="JX715" s="114"/>
      <c r="JY715" s="114"/>
      <c r="JZ715" s="114"/>
      <c r="KA715" s="114"/>
      <c r="KB715" s="114"/>
      <c r="KC715" s="114"/>
      <c r="KD715" s="114"/>
      <c r="KE715" s="114"/>
      <c r="KF715" s="114"/>
      <c r="KG715" s="114"/>
      <c r="KH715" s="114"/>
      <c r="KI715" s="114"/>
      <c r="KJ715" s="114"/>
      <c r="KK715" s="114"/>
      <c r="KL715" s="114"/>
      <c r="KM715" s="114"/>
      <c r="KN715" s="114"/>
      <c r="KO715" s="114"/>
      <c r="KP715" s="114"/>
      <c r="KQ715" s="114"/>
      <c r="KR715" s="114"/>
      <c r="KS715" s="114"/>
      <c r="KT715" s="114"/>
      <c r="KU715" s="114"/>
      <c r="KV715" s="114"/>
      <c r="KW715" s="114"/>
      <c r="KX715" s="114"/>
      <c r="KY715" s="114"/>
      <c r="KZ715" s="114"/>
      <c r="LA715" s="114"/>
      <c r="LB715" s="114"/>
      <c r="LC715" s="114"/>
    </row>
    <row r="716" spans="1:315" s="139" customFormat="1" ht="25" customHeight="1">
      <c r="A716" s="137"/>
      <c r="B716" s="170"/>
      <c r="C716" s="171"/>
      <c r="D716" s="172"/>
      <c r="E716" s="173"/>
      <c r="F716" s="173"/>
      <c r="G716" s="173"/>
      <c r="H716" s="174"/>
      <c r="I716" s="137"/>
      <c r="J716" s="175" t="str">
        <f t="shared" si="22"/>
        <v/>
      </c>
      <c r="K716" s="176"/>
      <c r="L716" s="177" t="str">
        <f t="shared" si="23"/>
        <v/>
      </c>
      <c r="M716" s="176"/>
      <c r="N716" s="177" t="str">
        <f t="shared" si="24"/>
        <v/>
      </c>
      <c r="O716" s="176"/>
      <c r="P716" s="177" t="str">
        <f t="shared" si="25"/>
        <v/>
      </c>
      <c r="Q716" s="178"/>
      <c r="R716" s="137"/>
      <c r="S716" s="175" t="str">
        <f t="shared" si="26"/>
        <v/>
      </c>
      <c r="T716" s="176"/>
      <c r="U716" s="177" t="str">
        <f t="shared" si="27"/>
        <v/>
      </c>
      <c r="V716" s="176"/>
      <c r="W716" s="177" t="str">
        <f t="shared" si="28"/>
        <v/>
      </c>
      <c r="X716" s="176"/>
      <c r="Y716" s="179" t="str">
        <f t="shared" si="29"/>
        <v/>
      </c>
      <c r="Z716" s="180"/>
      <c r="AA716" s="137"/>
      <c r="AB716" s="181"/>
      <c r="AC716" s="182" t="str">
        <f t="shared" si="20"/>
        <v/>
      </c>
      <c r="AD716" s="183" t="str">
        <f t="shared" si="21"/>
        <v/>
      </c>
      <c r="AE716" s="184"/>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14"/>
      <c r="BK716" s="114"/>
      <c r="BL716" s="114"/>
      <c r="BM716" s="114"/>
      <c r="BN716" s="114"/>
      <c r="BO716" s="114"/>
      <c r="BP716" s="114"/>
      <c r="BQ716" s="114"/>
      <c r="BR716" s="114"/>
      <c r="BS716" s="114"/>
      <c r="BT716" s="114"/>
      <c r="BU716" s="114"/>
      <c r="BV716" s="114"/>
      <c r="BW716" s="114"/>
      <c r="BX716" s="114"/>
      <c r="BY716" s="114"/>
      <c r="BZ716" s="114"/>
      <c r="CA716" s="114"/>
      <c r="CB716" s="114"/>
      <c r="CC716" s="114"/>
      <c r="CD716" s="114"/>
      <c r="CE716" s="114"/>
      <c r="CF716" s="114"/>
      <c r="CG716" s="114"/>
      <c r="CH716" s="114"/>
      <c r="CI716" s="114"/>
      <c r="CJ716" s="114"/>
      <c r="CK716" s="114"/>
      <c r="CL716" s="114"/>
      <c r="CM716" s="114"/>
      <c r="CN716" s="114"/>
      <c r="CO716" s="114"/>
      <c r="CP716" s="114"/>
      <c r="CQ716" s="114"/>
      <c r="CR716" s="114"/>
      <c r="CS716" s="114"/>
      <c r="CT716" s="114"/>
      <c r="CU716" s="114"/>
      <c r="CV716" s="114"/>
      <c r="CW716" s="114"/>
      <c r="CX716" s="114"/>
      <c r="CY716" s="114"/>
      <c r="CZ716" s="114"/>
      <c r="DA716" s="114"/>
      <c r="DB716" s="114"/>
      <c r="DC716" s="114"/>
      <c r="DD716" s="114"/>
      <c r="DE716" s="114"/>
      <c r="DF716" s="114"/>
      <c r="DG716" s="114"/>
      <c r="DH716" s="114"/>
      <c r="DI716" s="114"/>
      <c r="DJ716" s="114"/>
      <c r="DK716" s="114"/>
      <c r="DL716" s="114"/>
      <c r="DM716" s="114"/>
      <c r="DN716" s="114"/>
      <c r="DO716" s="114"/>
      <c r="DP716" s="114"/>
      <c r="DQ716" s="114"/>
      <c r="DR716" s="114"/>
      <c r="DS716" s="114"/>
      <c r="DT716" s="114"/>
      <c r="DU716" s="114"/>
      <c r="DV716" s="114"/>
      <c r="DW716" s="114"/>
      <c r="DX716" s="114"/>
      <c r="DY716" s="114"/>
      <c r="DZ716" s="114"/>
      <c r="EA716" s="114"/>
      <c r="EB716" s="114"/>
      <c r="EC716" s="114"/>
      <c r="ED716" s="114"/>
      <c r="EE716" s="114"/>
      <c r="EF716" s="114"/>
      <c r="EG716" s="114"/>
      <c r="EH716" s="114"/>
      <c r="EI716" s="114"/>
      <c r="EJ716" s="114"/>
      <c r="EK716" s="114"/>
      <c r="EL716" s="114"/>
      <c r="EM716" s="114"/>
      <c r="EN716" s="114"/>
      <c r="EO716" s="114"/>
      <c r="EP716" s="114"/>
      <c r="EQ716" s="114"/>
      <c r="ER716" s="114"/>
      <c r="ES716" s="114"/>
      <c r="ET716" s="114"/>
      <c r="EU716" s="114"/>
      <c r="EV716" s="114"/>
      <c r="EW716" s="114"/>
      <c r="EX716" s="114"/>
      <c r="EY716" s="114"/>
      <c r="EZ716" s="114"/>
      <c r="FA716" s="114"/>
      <c r="FB716" s="114"/>
      <c r="FC716" s="114"/>
      <c r="FD716" s="114"/>
      <c r="FE716" s="114"/>
      <c r="FF716" s="114"/>
      <c r="FG716" s="114"/>
      <c r="FH716" s="114"/>
      <c r="FI716" s="114"/>
      <c r="FJ716" s="114"/>
      <c r="FK716" s="114"/>
      <c r="FL716" s="114"/>
      <c r="FM716" s="114"/>
      <c r="FN716" s="114"/>
      <c r="FO716" s="114"/>
      <c r="FP716" s="114"/>
      <c r="FQ716" s="114"/>
      <c r="FR716" s="114"/>
      <c r="FS716" s="114"/>
      <c r="FT716" s="114"/>
      <c r="FU716" s="114"/>
      <c r="FV716" s="114"/>
      <c r="FW716" s="114"/>
      <c r="FX716" s="114"/>
      <c r="FY716" s="114"/>
      <c r="FZ716" s="114"/>
      <c r="GA716" s="114"/>
      <c r="GB716" s="114"/>
      <c r="GC716" s="114"/>
      <c r="GD716" s="114"/>
      <c r="GE716" s="114"/>
      <c r="GF716" s="114"/>
      <c r="GG716" s="114"/>
      <c r="GH716" s="114"/>
      <c r="GI716" s="114"/>
      <c r="GJ716" s="114"/>
      <c r="GK716" s="114"/>
      <c r="GL716" s="114"/>
      <c r="GM716" s="114"/>
      <c r="GN716" s="114"/>
      <c r="GO716" s="114"/>
      <c r="GP716" s="114"/>
      <c r="GQ716" s="114"/>
      <c r="GR716" s="114"/>
      <c r="GS716" s="114"/>
      <c r="GT716" s="114"/>
      <c r="GU716" s="114"/>
      <c r="GV716" s="114"/>
      <c r="GW716" s="114"/>
      <c r="GX716" s="114"/>
      <c r="GY716" s="114"/>
      <c r="GZ716" s="114"/>
      <c r="HA716" s="114"/>
      <c r="HB716" s="114"/>
      <c r="HC716" s="114"/>
      <c r="HD716" s="114"/>
      <c r="HE716" s="114"/>
      <c r="HF716" s="114"/>
      <c r="HG716" s="114"/>
      <c r="HH716" s="114"/>
      <c r="HI716" s="114"/>
      <c r="HJ716" s="114"/>
      <c r="HK716" s="114"/>
      <c r="HL716" s="114"/>
      <c r="HM716" s="114"/>
      <c r="HN716" s="114"/>
      <c r="HO716" s="114"/>
      <c r="HP716" s="114"/>
      <c r="HQ716" s="114"/>
      <c r="HR716" s="114"/>
      <c r="HS716" s="114"/>
      <c r="HT716" s="114"/>
      <c r="HU716" s="114"/>
      <c r="HV716" s="114"/>
      <c r="HW716" s="114"/>
      <c r="HX716" s="114"/>
      <c r="HY716" s="114"/>
      <c r="HZ716" s="114"/>
      <c r="IA716" s="114"/>
      <c r="IB716" s="114"/>
      <c r="IC716" s="114"/>
      <c r="ID716" s="114"/>
      <c r="IE716" s="114"/>
      <c r="IF716" s="114"/>
      <c r="IG716" s="114"/>
      <c r="IH716" s="114"/>
      <c r="II716" s="114"/>
      <c r="IJ716" s="114"/>
      <c r="IK716" s="114"/>
      <c r="IL716" s="114"/>
      <c r="IM716" s="114"/>
      <c r="IN716" s="114"/>
      <c r="IO716" s="114"/>
      <c r="IP716" s="114"/>
      <c r="IQ716" s="114"/>
      <c r="IR716" s="114"/>
      <c r="IS716" s="114"/>
      <c r="IT716" s="114"/>
      <c r="IU716" s="114"/>
      <c r="IV716" s="114"/>
      <c r="IW716" s="114"/>
      <c r="IX716" s="114"/>
      <c r="IY716" s="114"/>
      <c r="IZ716" s="114"/>
      <c r="JA716" s="114"/>
      <c r="JB716" s="114"/>
      <c r="JC716" s="114"/>
      <c r="JD716" s="114"/>
      <c r="JE716" s="114"/>
      <c r="JF716" s="114"/>
      <c r="JG716" s="114"/>
      <c r="JH716" s="114"/>
      <c r="JI716" s="114"/>
      <c r="JJ716" s="114"/>
      <c r="JK716" s="114"/>
      <c r="JL716" s="114"/>
      <c r="JM716" s="114"/>
      <c r="JN716" s="114"/>
      <c r="JO716" s="114"/>
      <c r="JP716" s="114"/>
      <c r="JQ716" s="114"/>
      <c r="JR716" s="114"/>
      <c r="JS716" s="114"/>
      <c r="JT716" s="114"/>
      <c r="JU716" s="114"/>
      <c r="JV716" s="114"/>
      <c r="JW716" s="114"/>
      <c r="JX716" s="114"/>
      <c r="JY716" s="114"/>
      <c r="JZ716" s="114"/>
      <c r="KA716" s="114"/>
      <c r="KB716" s="114"/>
      <c r="KC716" s="114"/>
      <c r="KD716" s="114"/>
      <c r="KE716" s="114"/>
      <c r="KF716" s="114"/>
      <c r="KG716" s="114"/>
      <c r="KH716" s="114"/>
      <c r="KI716" s="114"/>
      <c r="KJ716" s="114"/>
      <c r="KK716" s="114"/>
      <c r="KL716" s="114"/>
      <c r="KM716" s="114"/>
      <c r="KN716" s="114"/>
      <c r="KO716" s="114"/>
      <c r="KP716" s="114"/>
      <c r="KQ716" s="114"/>
      <c r="KR716" s="114"/>
      <c r="KS716" s="114"/>
      <c r="KT716" s="114"/>
      <c r="KU716" s="114"/>
      <c r="KV716" s="114"/>
      <c r="KW716" s="114"/>
      <c r="KX716" s="114"/>
      <c r="KY716" s="114"/>
      <c r="KZ716" s="114"/>
      <c r="LA716" s="114"/>
      <c r="LB716" s="114"/>
      <c r="LC716" s="114"/>
    </row>
    <row r="717" spans="1:315" s="139" customFormat="1" ht="25" customHeight="1">
      <c r="A717" s="137"/>
      <c r="B717" s="170"/>
      <c r="C717" s="171"/>
      <c r="D717" s="172"/>
      <c r="E717" s="173"/>
      <c r="F717" s="173"/>
      <c r="G717" s="173"/>
      <c r="H717" s="174"/>
      <c r="I717" s="137"/>
      <c r="J717" s="175" t="str">
        <f t="shared" si="22"/>
        <v/>
      </c>
      <c r="K717" s="176"/>
      <c r="L717" s="177" t="str">
        <f t="shared" si="23"/>
        <v/>
      </c>
      <c r="M717" s="176"/>
      <c r="N717" s="177" t="str">
        <f t="shared" si="24"/>
        <v/>
      </c>
      <c r="O717" s="176"/>
      <c r="P717" s="177" t="str">
        <f t="shared" si="25"/>
        <v/>
      </c>
      <c r="Q717" s="178"/>
      <c r="R717" s="137"/>
      <c r="S717" s="175" t="str">
        <f t="shared" si="26"/>
        <v/>
      </c>
      <c r="T717" s="176"/>
      <c r="U717" s="177" t="str">
        <f t="shared" si="27"/>
        <v/>
      </c>
      <c r="V717" s="176"/>
      <c r="W717" s="177" t="str">
        <f t="shared" si="28"/>
        <v/>
      </c>
      <c r="X717" s="176"/>
      <c r="Y717" s="179" t="str">
        <f t="shared" si="29"/>
        <v/>
      </c>
      <c r="Z717" s="180"/>
      <c r="AA717" s="137"/>
      <c r="AB717" s="181"/>
      <c r="AC717" s="182" t="str">
        <f t="shared" si="20"/>
        <v/>
      </c>
      <c r="AD717" s="183" t="str">
        <f t="shared" si="21"/>
        <v/>
      </c>
      <c r="AE717" s="184"/>
      <c r="AF717" s="137"/>
      <c r="AG717" s="137"/>
      <c r="AH717" s="137"/>
      <c r="AI717" s="137"/>
      <c r="AJ717" s="137"/>
      <c r="AK717" s="137"/>
      <c r="AL717" s="137"/>
      <c r="AM717" s="137"/>
      <c r="AN717" s="137"/>
      <c r="AO717" s="137"/>
      <c r="AP717" s="137"/>
      <c r="AQ717" s="137"/>
      <c r="AR717" s="137"/>
      <c r="AS717" s="137"/>
      <c r="AT717" s="137"/>
      <c r="AU717" s="137"/>
      <c r="AV717" s="137"/>
      <c r="AW717" s="137"/>
      <c r="AX717" s="137"/>
      <c r="AY717" s="137"/>
      <c r="AZ717" s="137"/>
      <c r="BA717" s="137"/>
      <c r="BB717" s="137"/>
      <c r="BC717" s="137"/>
      <c r="BD717" s="137"/>
      <c r="BE717" s="137"/>
      <c r="BF717" s="137"/>
      <c r="BG717" s="137"/>
      <c r="BH717" s="137"/>
      <c r="BI717" s="137"/>
      <c r="BJ717" s="114"/>
      <c r="BK717" s="114"/>
      <c r="BL717" s="114"/>
      <c r="BM717" s="114"/>
      <c r="BN717" s="114"/>
      <c r="BO717" s="114"/>
      <c r="BP717" s="114"/>
      <c r="BQ717" s="114"/>
      <c r="BR717" s="114"/>
      <c r="BS717" s="114"/>
      <c r="BT717" s="114"/>
      <c r="BU717" s="114"/>
      <c r="BV717" s="114"/>
      <c r="BW717" s="114"/>
      <c r="BX717" s="114"/>
      <c r="BY717" s="114"/>
      <c r="BZ717" s="114"/>
      <c r="CA717" s="114"/>
      <c r="CB717" s="114"/>
      <c r="CC717" s="114"/>
      <c r="CD717" s="114"/>
      <c r="CE717" s="114"/>
      <c r="CF717" s="114"/>
      <c r="CG717" s="114"/>
      <c r="CH717" s="114"/>
      <c r="CI717" s="114"/>
      <c r="CJ717" s="114"/>
      <c r="CK717" s="114"/>
      <c r="CL717" s="114"/>
      <c r="CM717" s="114"/>
      <c r="CN717" s="114"/>
      <c r="CO717" s="114"/>
      <c r="CP717" s="114"/>
      <c r="CQ717" s="114"/>
      <c r="CR717" s="114"/>
      <c r="CS717" s="114"/>
      <c r="CT717" s="114"/>
      <c r="CU717" s="114"/>
      <c r="CV717" s="114"/>
      <c r="CW717" s="114"/>
      <c r="CX717" s="114"/>
      <c r="CY717" s="114"/>
      <c r="CZ717" s="114"/>
      <c r="DA717" s="114"/>
      <c r="DB717" s="114"/>
      <c r="DC717" s="114"/>
      <c r="DD717" s="114"/>
      <c r="DE717" s="114"/>
      <c r="DF717" s="114"/>
      <c r="DG717" s="114"/>
      <c r="DH717" s="114"/>
      <c r="DI717" s="114"/>
      <c r="DJ717" s="114"/>
      <c r="DK717" s="114"/>
      <c r="DL717" s="114"/>
      <c r="DM717" s="114"/>
      <c r="DN717" s="114"/>
      <c r="DO717" s="114"/>
      <c r="DP717" s="114"/>
      <c r="DQ717" s="114"/>
      <c r="DR717" s="114"/>
      <c r="DS717" s="114"/>
      <c r="DT717" s="114"/>
      <c r="DU717" s="114"/>
      <c r="DV717" s="114"/>
      <c r="DW717" s="114"/>
      <c r="DX717" s="114"/>
      <c r="DY717" s="114"/>
      <c r="DZ717" s="114"/>
      <c r="EA717" s="114"/>
      <c r="EB717" s="114"/>
      <c r="EC717" s="114"/>
      <c r="ED717" s="114"/>
      <c r="EE717" s="114"/>
      <c r="EF717" s="114"/>
      <c r="EG717" s="114"/>
      <c r="EH717" s="114"/>
      <c r="EI717" s="114"/>
      <c r="EJ717" s="114"/>
      <c r="EK717" s="114"/>
      <c r="EL717" s="114"/>
      <c r="EM717" s="114"/>
      <c r="EN717" s="114"/>
      <c r="EO717" s="114"/>
      <c r="EP717" s="114"/>
      <c r="EQ717" s="114"/>
      <c r="ER717" s="114"/>
      <c r="ES717" s="114"/>
      <c r="ET717" s="114"/>
      <c r="EU717" s="114"/>
      <c r="EV717" s="114"/>
      <c r="EW717" s="114"/>
      <c r="EX717" s="114"/>
      <c r="EY717" s="114"/>
      <c r="EZ717" s="114"/>
      <c r="FA717" s="114"/>
      <c r="FB717" s="114"/>
      <c r="FC717" s="114"/>
      <c r="FD717" s="114"/>
      <c r="FE717" s="114"/>
      <c r="FF717" s="114"/>
      <c r="FG717" s="114"/>
      <c r="FH717" s="114"/>
      <c r="FI717" s="114"/>
      <c r="FJ717" s="114"/>
      <c r="FK717" s="114"/>
      <c r="FL717" s="114"/>
      <c r="FM717" s="114"/>
      <c r="FN717" s="114"/>
      <c r="FO717" s="114"/>
      <c r="FP717" s="114"/>
      <c r="FQ717" s="114"/>
      <c r="FR717" s="114"/>
      <c r="FS717" s="114"/>
      <c r="FT717" s="114"/>
      <c r="FU717" s="114"/>
      <c r="FV717" s="114"/>
      <c r="FW717" s="114"/>
      <c r="FX717" s="114"/>
      <c r="FY717" s="114"/>
      <c r="FZ717" s="114"/>
      <c r="GA717" s="114"/>
      <c r="GB717" s="114"/>
      <c r="GC717" s="114"/>
      <c r="GD717" s="114"/>
      <c r="GE717" s="114"/>
      <c r="GF717" s="114"/>
      <c r="GG717" s="114"/>
      <c r="GH717" s="114"/>
      <c r="GI717" s="114"/>
      <c r="GJ717" s="114"/>
      <c r="GK717" s="114"/>
      <c r="GL717" s="114"/>
      <c r="GM717" s="114"/>
      <c r="GN717" s="114"/>
      <c r="GO717" s="114"/>
      <c r="GP717" s="114"/>
      <c r="GQ717" s="114"/>
      <c r="GR717" s="114"/>
      <c r="GS717" s="114"/>
      <c r="GT717" s="114"/>
      <c r="GU717" s="114"/>
      <c r="GV717" s="114"/>
      <c r="GW717" s="114"/>
      <c r="GX717" s="114"/>
      <c r="GY717" s="114"/>
      <c r="GZ717" s="114"/>
      <c r="HA717" s="114"/>
      <c r="HB717" s="114"/>
      <c r="HC717" s="114"/>
      <c r="HD717" s="114"/>
      <c r="HE717" s="114"/>
      <c r="HF717" s="114"/>
      <c r="HG717" s="114"/>
      <c r="HH717" s="114"/>
      <c r="HI717" s="114"/>
      <c r="HJ717" s="114"/>
      <c r="HK717" s="114"/>
      <c r="HL717" s="114"/>
      <c r="HM717" s="114"/>
      <c r="HN717" s="114"/>
      <c r="HO717" s="114"/>
      <c r="HP717" s="114"/>
      <c r="HQ717" s="114"/>
      <c r="HR717" s="114"/>
      <c r="HS717" s="114"/>
      <c r="HT717" s="114"/>
      <c r="HU717" s="114"/>
      <c r="HV717" s="114"/>
      <c r="HW717" s="114"/>
      <c r="HX717" s="114"/>
      <c r="HY717" s="114"/>
      <c r="HZ717" s="114"/>
      <c r="IA717" s="114"/>
      <c r="IB717" s="114"/>
      <c r="IC717" s="114"/>
      <c r="ID717" s="114"/>
      <c r="IE717" s="114"/>
      <c r="IF717" s="114"/>
      <c r="IG717" s="114"/>
      <c r="IH717" s="114"/>
      <c r="II717" s="114"/>
      <c r="IJ717" s="114"/>
      <c r="IK717" s="114"/>
      <c r="IL717" s="114"/>
      <c r="IM717" s="114"/>
      <c r="IN717" s="114"/>
      <c r="IO717" s="114"/>
      <c r="IP717" s="114"/>
      <c r="IQ717" s="114"/>
      <c r="IR717" s="114"/>
      <c r="IS717" s="114"/>
      <c r="IT717" s="114"/>
      <c r="IU717" s="114"/>
      <c r="IV717" s="114"/>
      <c r="IW717" s="114"/>
      <c r="IX717" s="114"/>
      <c r="IY717" s="114"/>
      <c r="IZ717" s="114"/>
      <c r="JA717" s="114"/>
      <c r="JB717" s="114"/>
      <c r="JC717" s="114"/>
      <c r="JD717" s="114"/>
      <c r="JE717" s="114"/>
      <c r="JF717" s="114"/>
      <c r="JG717" s="114"/>
      <c r="JH717" s="114"/>
      <c r="JI717" s="114"/>
      <c r="JJ717" s="114"/>
      <c r="JK717" s="114"/>
      <c r="JL717" s="114"/>
      <c r="JM717" s="114"/>
      <c r="JN717" s="114"/>
      <c r="JO717" s="114"/>
      <c r="JP717" s="114"/>
      <c r="JQ717" s="114"/>
      <c r="JR717" s="114"/>
      <c r="JS717" s="114"/>
      <c r="JT717" s="114"/>
      <c r="JU717" s="114"/>
      <c r="JV717" s="114"/>
      <c r="JW717" s="114"/>
      <c r="JX717" s="114"/>
      <c r="JY717" s="114"/>
      <c r="JZ717" s="114"/>
      <c r="KA717" s="114"/>
      <c r="KB717" s="114"/>
      <c r="KC717" s="114"/>
      <c r="KD717" s="114"/>
      <c r="KE717" s="114"/>
      <c r="KF717" s="114"/>
      <c r="KG717" s="114"/>
      <c r="KH717" s="114"/>
      <c r="KI717" s="114"/>
      <c r="KJ717" s="114"/>
      <c r="KK717" s="114"/>
      <c r="KL717" s="114"/>
      <c r="KM717" s="114"/>
      <c r="KN717" s="114"/>
      <c r="KO717" s="114"/>
      <c r="KP717" s="114"/>
      <c r="KQ717" s="114"/>
      <c r="KR717" s="114"/>
      <c r="KS717" s="114"/>
      <c r="KT717" s="114"/>
      <c r="KU717" s="114"/>
      <c r="KV717" s="114"/>
      <c r="KW717" s="114"/>
      <c r="KX717" s="114"/>
      <c r="KY717" s="114"/>
      <c r="KZ717" s="114"/>
      <c r="LA717" s="114"/>
      <c r="LB717" s="114"/>
      <c r="LC717" s="114"/>
    </row>
    <row r="718" spans="1:315" s="139" customFormat="1" ht="25" customHeight="1">
      <c r="A718" s="137"/>
      <c r="B718" s="170"/>
      <c r="C718" s="171"/>
      <c r="D718" s="172"/>
      <c r="E718" s="173"/>
      <c r="F718" s="173"/>
      <c r="G718" s="173"/>
      <c r="H718" s="174"/>
      <c r="I718" s="137"/>
      <c r="J718" s="175" t="str">
        <f t="shared" si="22"/>
        <v/>
      </c>
      <c r="K718" s="176"/>
      <c r="L718" s="177" t="str">
        <f t="shared" si="23"/>
        <v/>
      </c>
      <c r="M718" s="176"/>
      <c r="N718" s="177" t="str">
        <f t="shared" si="24"/>
        <v/>
      </c>
      <c r="O718" s="176"/>
      <c r="P718" s="177" t="str">
        <f t="shared" si="25"/>
        <v/>
      </c>
      <c r="Q718" s="178"/>
      <c r="R718" s="137"/>
      <c r="S718" s="175" t="str">
        <f t="shared" si="26"/>
        <v/>
      </c>
      <c r="T718" s="176"/>
      <c r="U718" s="177" t="str">
        <f t="shared" si="27"/>
        <v/>
      </c>
      <c r="V718" s="176"/>
      <c r="W718" s="177" t="str">
        <f t="shared" si="28"/>
        <v/>
      </c>
      <c r="X718" s="176"/>
      <c r="Y718" s="179" t="str">
        <f t="shared" si="29"/>
        <v/>
      </c>
      <c r="Z718" s="180"/>
      <c r="AA718" s="137"/>
      <c r="AB718" s="181"/>
      <c r="AC718" s="182" t="str">
        <f t="shared" si="20"/>
        <v/>
      </c>
      <c r="AD718" s="183" t="str">
        <f t="shared" si="21"/>
        <v/>
      </c>
      <c r="AE718" s="184"/>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c r="BG718" s="137"/>
      <c r="BH718" s="137"/>
      <c r="BI718" s="137"/>
      <c r="BJ718" s="114"/>
      <c r="BK718" s="114"/>
      <c r="BL718" s="114"/>
      <c r="BM718" s="114"/>
      <c r="BN718" s="114"/>
      <c r="BO718" s="114"/>
      <c r="BP718" s="114"/>
      <c r="BQ718" s="114"/>
      <c r="BR718" s="114"/>
      <c r="BS718" s="114"/>
      <c r="BT718" s="114"/>
      <c r="BU718" s="114"/>
      <c r="BV718" s="114"/>
      <c r="BW718" s="114"/>
      <c r="BX718" s="114"/>
      <c r="BY718" s="114"/>
      <c r="BZ718" s="114"/>
      <c r="CA718" s="114"/>
      <c r="CB718" s="114"/>
      <c r="CC718" s="114"/>
      <c r="CD718" s="114"/>
      <c r="CE718" s="114"/>
      <c r="CF718" s="114"/>
      <c r="CG718" s="114"/>
      <c r="CH718" s="114"/>
      <c r="CI718" s="114"/>
      <c r="CJ718" s="114"/>
      <c r="CK718" s="114"/>
      <c r="CL718" s="114"/>
      <c r="CM718" s="114"/>
      <c r="CN718" s="114"/>
      <c r="CO718" s="114"/>
      <c r="CP718" s="114"/>
      <c r="CQ718" s="114"/>
      <c r="CR718" s="114"/>
      <c r="CS718" s="114"/>
      <c r="CT718" s="114"/>
      <c r="CU718" s="114"/>
      <c r="CV718" s="114"/>
      <c r="CW718" s="114"/>
      <c r="CX718" s="114"/>
      <c r="CY718" s="114"/>
      <c r="CZ718" s="114"/>
      <c r="DA718" s="114"/>
      <c r="DB718" s="114"/>
      <c r="DC718" s="114"/>
      <c r="DD718" s="114"/>
      <c r="DE718" s="114"/>
      <c r="DF718" s="114"/>
      <c r="DG718" s="114"/>
      <c r="DH718" s="114"/>
      <c r="DI718" s="114"/>
      <c r="DJ718" s="114"/>
      <c r="DK718" s="114"/>
      <c r="DL718" s="114"/>
      <c r="DM718" s="114"/>
      <c r="DN718" s="114"/>
      <c r="DO718" s="114"/>
      <c r="DP718" s="114"/>
      <c r="DQ718" s="114"/>
      <c r="DR718" s="114"/>
      <c r="DS718" s="114"/>
      <c r="DT718" s="114"/>
      <c r="DU718" s="114"/>
      <c r="DV718" s="114"/>
      <c r="DW718" s="114"/>
      <c r="DX718" s="114"/>
      <c r="DY718" s="114"/>
      <c r="DZ718" s="114"/>
      <c r="EA718" s="114"/>
      <c r="EB718" s="114"/>
      <c r="EC718" s="114"/>
      <c r="ED718" s="114"/>
      <c r="EE718" s="114"/>
      <c r="EF718" s="114"/>
      <c r="EG718" s="114"/>
      <c r="EH718" s="114"/>
      <c r="EI718" s="114"/>
      <c r="EJ718" s="114"/>
      <c r="EK718" s="114"/>
      <c r="EL718" s="114"/>
      <c r="EM718" s="114"/>
      <c r="EN718" s="114"/>
      <c r="EO718" s="114"/>
      <c r="EP718" s="114"/>
      <c r="EQ718" s="114"/>
      <c r="ER718" s="114"/>
      <c r="ES718" s="114"/>
      <c r="ET718" s="114"/>
      <c r="EU718" s="114"/>
      <c r="EV718" s="114"/>
      <c r="EW718" s="114"/>
      <c r="EX718" s="114"/>
      <c r="EY718" s="114"/>
      <c r="EZ718" s="114"/>
      <c r="FA718" s="114"/>
      <c r="FB718" s="114"/>
      <c r="FC718" s="114"/>
      <c r="FD718" s="114"/>
      <c r="FE718" s="114"/>
      <c r="FF718" s="114"/>
      <c r="FG718" s="114"/>
      <c r="FH718" s="114"/>
      <c r="FI718" s="114"/>
      <c r="FJ718" s="114"/>
      <c r="FK718" s="114"/>
      <c r="FL718" s="114"/>
      <c r="FM718" s="114"/>
      <c r="FN718" s="114"/>
      <c r="FO718" s="114"/>
      <c r="FP718" s="114"/>
      <c r="FQ718" s="114"/>
      <c r="FR718" s="114"/>
      <c r="FS718" s="114"/>
      <c r="FT718" s="114"/>
      <c r="FU718" s="114"/>
      <c r="FV718" s="114"/>
      <c r="FW718" s="114"/>
      <c r="FX718" s="114"/>
      <c r="FY718" s="114"/>
      <c r="FZ718" s="114"/>
      <c r="GA718" s="114"/>
      <c r="GB718" s="114"/>
      <c r="GC718" s="114"/>
      <c r="GD718" s="114"/>
      <c r="GE718" s="114"/>
      <c r="GF718" s="114"/>
      <c r="GG718" s="114"/>
      <c r="GH718" s="114"/>
      <c r="GI718" s="114"/>
      <c r="GJ718" s="114"/>
      <c r="GK718" s="114"/>
      <c r="GL718" s="114"/>
      <c r="GM718" s="114"/>
      <c r="GN718" s="114"/>
      <c r="GO718" s="114"/>
      <c r="GP718" s="114"/>
      <c r="GQ718" s="114"/>
      <c r="GR718" s="114"/>
      <c r="GS718" s="114"/>
      <c r="GT718" s="114"/>
      <c r="GU718" s="114"/>
      <c r="GV718" s="114"/>
      <c r="GW718" s="114"/>
      <c r="GX718" s="114"/>
      <c r="GY718" s="114"/>
      <c r="GZ718" s="114"/>
      <c r="HA718" s="114"/>
      <c r="HB718" s="114"/>
      <c r="HC718" s="114"/>
      <c r="HD718" s="114"/>
      <c r="HE718" s="114"/>
      <c r="HF718" s="114"/>
      <c r="HG718" s="114"/>
      <c r="HH718" s="114"/>
      <c r="HI718" s="114"/>
      <c r="HJ718" s="114"/>
      <c r="HK718" s="114"/>
      <c r="HL718" s="114"/>
      <c r="HM718" s="114"/>
      <c r="HN718" s="114"/>
      <c r="HO718" s="114"/>
      <c r="HP718" s="114"/>
      <c r="HQ718" s="114"/>
      <c r="HR718" s="114"/>
      <c r="HS718" s="114"/>
      <c r="HT718" s="114"/>
      <c r="HU718" s="114"/>
      <c r="HV718" s="114"/>
      <c r="HW718" s="114"/>
      <c r="HX718" s="114"/>
      <c r="HY718" s="114"/>
      <c r="HZ718" s="114"/>
      <c r="IA718" s="114"/>
      <c r="IB718" s="114"/>
      <c r="IC718" s="114"/>
      <c r="ID718" s="114"/>
      <c r="IE718" s="114"/>
      <c r="IF718" s="114"/>
      <c r="IG718" s="114"/>
      <c r="IH718" s="114"/>
      <c r="II718" s="114"/>
      <c r="IJ718" s="114"/>
      <c r="IK718" s="114"/>
      <c r="IL718" s="114"/>
      <c r="IM718" s="114"/>
      <c r="IN718" s="114"/>
      <c r="IO718" s="114"/>
      <c r="IP718" s="114"/>
      <c r="IQ718" s="114"/>
      <c r="IR718" s="114"/>
      <c r="IS718" s="114"/>
      <c r="IT718" s="114"/>
      <c r="IU718" s="114"/>
      <c r="IV718" s="114"/>
      <c r="IW718" s="114"/>
      <c r="IX718" s="114"/>
      <c r="IY718" s="114"/>
      <c r="IZ718" s="114"/>
      <c r="JA718" s="114"/>
      <c r="JB718" s="114"/>
      <c r="JC718" s="114"/>
      <c r="JD718" s="114"/>
      <c r="JE718" s="114"/>
      <c r="JF718" s="114"/>
      <c r="JG718" s="114"/>
      <c r="JH718" s="114"/>
      <c r="JI718" s="114"/>
      <c r="JJ718" s="114"/>
      <c r="JK718" s="114"/>
      <c r="JL718" s="114"/>
      <c r="JM718" s="114"/>
      <c r="JN718" s="114"/>
      <c r="JO718" s="114"/>
      <c r="JP718" s="114"/>
      <c r="JQ718" s="114"/>
      <c r="JR718" s="114"/>
      <c r="JS718" s="114"/>
      <c r="JT718" s="114"/>
      <c r="JU718" s="114"/>
      <c r="JV718" s="114"/>
      <c r="JW718" s="114"/>
      <c r="JX718" s="114"/>
      <c r="JY718" s="114"/>
      <c r="JZ718" s="114"/>
      <c r="KA718" s="114"/>
      <c r="KB718" s="114"/>
      <c r="KC718" s="114"/>
      <c r="KD718" s="114"/>
      <c r="KE718" s="114"/>
      <c r="KF718" s="114"/>
      <c r="KG718" s="114"/>
      <c r="KH718" s="114"/>
      <c r="KI718" s="114"/>
      <c r="KJ718" s="114"/>
      <c r="KK718" s="114"/>
      <c r="KL718" s="114"/>
      <c r="KM718" s="114"/>
      <c r="KN718" s="114"/>
      <c r="KO718" s="114"/>
      <c r="KP718" s="114"/>
      <c r="KQ718" s="114"/>
      <c r="KR718" s="114"/>
      <c r="KS718" s="114"/>
      <c r="KT718" s="114"/>
      <c r="KU718" s="114"/>
      <c r="KV718" s="114"/>
      <c r="KW718" s="114"/>
      <c r="KX718" s="114"/>
      <c r="KY718" s="114"/>
      <c r="KZ718" s="114"/>
      <c r="LA718" s="114"/>
      <c r="LB718" s="114"/>
      <c r="LC718" s="114"/>
    </row>
    <row r="719" spans="1:315" s="139" customFormat="1" ht="25" customHeight="1">
      <c r="A719" s="137"/>
      <c r="B719" s="170"/>
      <c r="C719" s="171"/>
      <c r="D719" s="172"/>
      <c r="E719" s="173"/>
      <c r="F719" s="173"/>
      <c r="G719" s="173"/>
      <c r="H719" s="174"/>
      <c r="I719" s="137"/>
      <c r="J719" s="175" t="str">
        <f t="shared" si="22"/>
        <v/>
      </c>
      <c r="K719" s="176"/>
      <c r="L719" s="177" t="str">
        <f t="shared" si="23"/>
        <v/>
      </c>
      <c r="M719" s="176"/>
      <c r="N719" s="177" t="str">
        <f t="shared" si="24"/>
        <v/>
      </c>
      <c r="O719" s="176"/>
      <c r="P719" s="177" t="str">
        <f t="shared" si="25"/>
        <v/>
      </c>
      <c r="Q719" s="178"/>
      <c r="R719" s="137"/>
      <c r="S719" s="175" t="str">
        <f t="shared" si="26"/>
        <v/>
      </c>
      <c r="T719" s="176"/>
      <c r="U719" s="177" t="str">
        <f t="shared" si="27"/>
        <v/>
      </c>
      <c r="V719" s="176"/>
      <c r="W719" s="177" t="str">
        <f t="shared" si="28"/>
        <v/>
      </c>
      <c r="X719" s="176"/>
      <c r="Y719" s="179" t="str">
        <f t="shared" si="29"/>
        <v/>
      </c>
      <c r="Z719" s="180"/>
      <c r="AA719" s="137"/>
      <c r="AB719" s="181"/>
      <c r="AC719" s="182" t="str">
        <f t="shared" si="20"/>
        <v/>
      </c>
      <c r="AD719" s="183" t="str">
        <f t="shared" si="21"/>
        <v/>
      </c>
      <c r="AE719" s="184"/>
      <c r="AF719" s="137"/>
      <c r="AG719" s="137"/>
      <c r="AH719" s="137"/>
      <c r="AI719" s="137"/>
      <c r="AJ719" s="137"/>
      <c r="AK719" s="137"/>
      <c r="AL719" s="137"/>
      <c r="AM719" s="137"/>
      <c r="AN719" s="137"/>
      <c r="AO719" s="137"/>
      <c r="AP719" s="137"/>
      <c r="AQ719" s="137"/>
      <c r="AR719" s="137"/>
      <c r="AS719" s="137"/>
      <c r="AT719" s="137"/>
      <c r="AU719" s="137"/>
      <c r="AV719" s="137"/>
      <c r="AW719" s="137"/>
      <c r="AX719" s="137"/>
      <c r="AY719" s="137"/>
      <c r="AZ719" s="137"/>
      <c r="BA719" s="137"/>
      <c r="BB719" s="137"/>
      <c r="BC719" s="137"/>
      <c r="BD719" s="137"/>
      <c r="BE719" s="137"/>
      <c r="BF719" s="137"/>
      <c r="BG719" s="137"/>
      <c r="BH719" s="137"/>
      <c r="BI719" s="137"/>
      <c r="BJ719" s="114"/>
      <c r="BK719" s="114"/>
      <c r="BL719" s="114"/>
      <c r="BM719" s="114"/>
      <c r="BN719" s="114"/>
      <c r="BO719" s="114"/>
      <c r="BP719" s="114"/>
      <c r="BQ719" s="114"/>
      <c r="BR719" s="114"/>
      <c r="BS719" s="114"/>
      <c r="BT719" s="114"/>
      <c r="BU719" s="114"/>
      <c r="BV719" s="114"/>
      <c r="BW719" s="114"/>
      <c r="BX719" s="114"/>
      <c r="BY719" s="114"/>
      <c r="BZ719" s="114"/>
      <c r="CA719" s="114"/>
      <c r="CB719" s="114"/>
      <c r="CC719" s="114"/>
      <c r="CD719" s="114"/>
      <c r="CE719" s="114"/>
      <c r="CF719" s="114"/>
      <c r="CG719" s="114"/>
      <c r="CH719" s="114"/>
      <c r="CI719" s="114"/>
      <c r="CJ719" s="114"/>
      <c r="CK719" s="114"/>
      <c r="CL719" s="114"/>
      <c r="CM719" s="114"/>
      <c r="CN719" s="114"/>
      <c r="CO719" s="114"/>
      <c r="CP719" s="114"/>
      <c r="CQ719" s="114"/>
      <c r="CR719" s="114"/>
      <c r="CS719" s="114"/>
      <c r="CT719" s="114"/>
      <c r="CU719" s="114"/>
      <c r="CV719" s="114"/>
      <c r="CW719" s="114"/>
      <c r="CX719" s="114"/>
      <c r="CY719" s="114"/>
      <c r="CZ719" s="114"/>
      <c r="DA719" s="114"/>
      <c r="DB719" s="114"/>
      <c r="DC719" s="114"/>
      <c r="DD719" s="114"/>
      <c r="DE719" s="114"/>
      <c r="DF719" s="114"/>
      <c r="DG719" s="114"/>
      <c r="DH719" s="114"/>
      <c r="DI719" s="114"/>
      <c r="DJ719" s="114"/>
      <c r="DK719" s="114"/>
      <c r="DL719" s="114"/>
      <c r="DM719" s="114"/>
      <c r="DN719" s="114"/>
      <c r="DO719" s="114"/>
      <c r="DP719" s="114"/>
      <c r="DQ719" s="114"/>
      <c r="DR719" s="114"/>
      <c r="DS719" s="114"/>
      <c r="DT719" s="114"/>
      <c r="DU719" s="114"/>
      <c r="DV719" s="114"/>
      <c r="DW719" s="114"/>
      <c r="DX719" s="114"/>
      <c r="DY719" s="114"/>
      <c r="DZ719" s="114"/>
      <c r="EA719" s="114"/>
      <c r="EB719" s="114"/>
      <c r="EC719" s="114"/>
      <c r="ED719" s="114"/>
      <c r="EE719" s="114"/>
      <c r="EF719" s="114"/>
      <c r="EG719" s="114"/>
      <c r="EH719" s="114"/>
      <c r="EI719" s="114"/>
      <c r="EJ719" s="114"/>
      <c r="EK719" s="114"/>
      <c r="EL719" s="114"/>
      <c r="EM719" s="114"/>
      <c r="EN719" s="114"/>
      <c r="EO719" s="114"/>
      <c r="EP719" s="114"/>
      <c r="EQ719" s="114"/>
      <c r="ER719" s="114"/>
      <c r="ES719" s="114"/>
      <c r="ET719" s="114"/>
      <c r="EU719" s="114"/>
      <c r="EV719" s="114"/>
      <c r="EW719" s="114"/>
      <c r="EX719" s="114"/>
      <c r="EY719" s="114"/>
      <c r="EZ719" s="114"/>
      <c r="FA719" s="114"/>
      <c r="FB719" s="114"/>
      <c r="FC719" s="114"/>
      <c r="FD719" s="114"/>
      <c r="FE719" s="114"/>
      <c r="FF719" s="114"/>
      <c r="FG719" s="114"/>
      <c r="FH719" s="114"/>
      <c r="FI719" s="114"/>
      <c r="FJ719" s="114"/>
      <c r="FK719" s="114"/>
      <c r="FL719" s="114"/>
      <c r="FM719" s="114"/>
      <c r="FN719" s="114"/>
      <c r="FO719" s="114"/>
      <c r="FP719" s="114"/>
      <c r="FQ719" s="114"/>
      <c r="FR719" s="114"/>
      <c r="FS719" s="114"/>
      <c r="FT719" s="114"/>
      <c r="FU719" s="114"/>
      <c r="FV719" s="114"/>
      <c r="FW719" s="114"/>
      <c r="FX719" s="114"/>
      <c r="FY719" s="114"/>
      <c r="FZ719" s="114"/>
      <c r="GA719" s="114"/>
      <c r="GB719" s="114"/>
      <c r="GC719" s="114"/>
      <c r="GD719" s="114"/>
      <c r="GE719" s="114"/>
      <c r="GF719" s="114"/>
      <c r="GG719" s="114"/>
      <c r="GH719" s="114"/>
      <c r="GI719" s="114"/>
      <c r="GJ719" s="114"/>
      <c r="GK719" s="114"/>
      <c r="GL719" s="114"/>
      <c r="GM719" s="114"/>
      <c r="GN719" s="114"/>
      <c r="GO719" s="114"/>
      <c r="GP719" s="114"/>
      <c r="GQ719" s="114"/>
      <c r="GR719" s="114"/>
      <c r="GS719" s="114"/>
      <c r="GT719" s="114"/>
      <c r="GU719" s="114"/>
      <c r="GV719" s="114"/>
      <c r="GW719" s="114"/>
      <c r="GX719" s="114"/>
      <c r="GY719" s="114"/>
      <c r="GZ719" s="114"/>
      <c r="HA719" s="114"/>
      <c r="HB719" s="114"/>
      <c r="HC719" s="114"/>
      <c r="HD719" s="114"/>
      <c r="HE719" s="114"/>
      <c r="HF719" s="114"/>
      <c r="HG719" s="114"/>
      <c r="HH719" s="114"/>
      <c r="HI719" s="114"/>
      <c r="HJ719" s="114"/>
      <c r="HK719" s="114"/>
      <c r="HL719" s="114"/>
      <c r="HM719" s="114"/>
      <c r="HN719" s="114"/>
      <c r="HO719" s="114"/>
      <c r="HP719" s="114"/>
      <c r="HQ719" s="114"/>
      <c r="HR719" s="114"/>
      <c r="HS719" s="114"/>
      <c r="HT719" s="114"/>
      <c r="HU719" s="114"/>
      <c r="HV719" s="114"/>
      <c r="HW719" s="114"/>
      <c r="HX719" s="114"/>
      <c r="HY719" s="114"/>
      <c r="HZ719" s="114"/>
      <c r="IA719" s="114"/>
      <c r="IB719" s="114"/>
      <c r="IC719" s="114"/>
      <c r="ID719" s="114"/>
      <c r="IE719" s="114"/>
      <c r="IF719" s="114"/>
      <c r="IG719" s="114"/>
      <c r="IH719" s="114"/>
      <c r="II719" s="114"/>
      <c r="IJ719" s="114"/>
      <c r="IK719" s="114"/>
      <c r="IL719" s="114"/>
      <c r="IM719" s="114"/>
      <c r="IN719" s="114"/>
      <c r="IO719" s="114"/>
      <c r="IP719" s="114"/>
      <c r="IQ719" s="114"/>
      <c r="IR719" s="114"/>
      <c r="IS719" s="114"/>
      <c r="IT719" s="114"/>
      <c r="IU719" s="114"/>
      <c r="IV719" s="114"/>
      <c r="IW719" s="114"/>
      <c r="IX719" s="114"/>
      <c r="IY719" s="114"/>
      <c r="IZ719" s="114"/>
      <c r="JA719" s="114"/>
      <c r="JB719" s="114"/>
      <c r="JC719" s="114"/>
      <c r="JD719" s="114"/>
      <c r="JE719" s="114"/>
      <c r="JF719" s="114"/>
      <c r="JG719" s="114"/>
      <c r="JH719" s="114"/>
      <c r="JI719" s="114"/>
      <c r="JJ719" s="114"/>
      <c r="JK719" s="114"/>
      <c r="JL719" s="114"/>
      <c r="JM719" s="114"/>
      <c r="JN719" s="114"/>
      <c r="JO719" s="114"/>
      <c r="JP719" s="114"/>
      <c r="JQ719" s="114"/>
      <c r="JR719" s="114"/>
      <c r="JS719" s="114"/>
      <c r="JT719" s="114"/>
      <c r="JU719" s="114"/>
      <c r="JV719" s="114"/>
      <c r="JW719" s="114"/>
      <c r="JX719" s="114"/>
      <c r="JY719" s="114"/>
      <c r="JZ719" s="114"/>
      <c r="KA719" s="114"/>
      <c r="KB719" s="114"/>
      <c r="KC719" s="114"/>
      <c r="KD719" s="114"/>
      <c r="KE719" s="114"/>
      <c r="KF719" s="114"/>
      <c r="KG719" s="114"/>
      <c r="KH719" s="114"/>
      <c r="KI719" s="114"/>
      <c r="KJ719" s="114"/>
      <c r="KK719" s="114"/>
      <c r="KL719" s="114"/>
      <c r="KM719" s="114"/>
      <c r="KN719" s="114"/>
      <c r="KO719" s="114"/>
      <c r="KP719" s="114"/>
      <c r="KQ719" s="114"/>
      <c r="KR719" s="114"/>
      <c r="KS719" s="114"/>
      <c r="KT719" s="114"/>
      <c r="KU719" s="114"/>
      <c r="KV719" s="114"/>
      <c r="KW719" s="114"/>
      <c r="KX719" s="114"/>
      <c r="KY719" s="114"/>
      <c r="KZ719" s="114"/>
      <c r="LA719" s="114"/>
      <c r="LB719" s="114"/>
      <c r="LC719" s="114"/>
    </row>
    <row r="720" spans="1:315" s="139" customFormat="1" ht="25" customHeight="1">
      <c r="A720" s="137"/>
      <c r="B720" s="170"/>
      <c r="C720" s="171"/>
      <c r="D720" s="172"/>
      <c r="E720" s="173"/>
      <c r="F720" s="173"/>
      <c r="G720" s="173"/>
      <c r="H720" s="174"/>
      <c r="I720" s="137"/>
      <c r="J720" s="175" t="str">
        <f t="shared" si="22"/>
        <v/>
      </c>
      <c r="K720" s="176"/>
      <c r="L720" s="177" t="str">
        <f t="shared" si="23"/>
        <v/>
      </c>
      <c r="M720" s="176"/>
      <c r="N720" s="177" t="str">
        <f t="shared" si="24"/>
        <v/>
      </c>
      <c r="O720" s="176"/>
      <c r="P720" s="177" t="str">
        <f t="shared" si="25"/>
        <v/>
      </c>
      <c r="Q720" s="178"/>
      <c r="R720" s="137"/>
      <c r="S720" s="175" t="str">
        <f t="shared" si="26"/>
        <v/>
      </c>
      <c r="T720" s="176"/>
      <c r="U720" s="177" t="str">
        <f t="shared" si="27"/>
        <v/>
      </c>
      <c r="V720" s="176"/>
      <c r="W720" s="177" t="str">
        <f t="shared" si="28"/>
        <v/>
      </c>
      <c r="X720" s="176"/>
      <c r="Y720" s="179" t="str">
        <f t="shared" si="29"/>
        <v/>
      </c>
      <c r="Z720" s="180"/>
      <c r="AA720" s="137"/>
      <c r="AB720" s="181"/>
      <c r="AC720" s="182" t="str">
        <f t="shared" si="20"/>
        <v/>
      </c>
      <c r="AD720" s="183" t="str">
        <f t="shared" si="21"/>
        <v/>
      </c>
      <c r="AE720" s="184"/>
      <c r="AF720" s="137"/>
      <c r="AG720" s="137"/>
      <c r="AH720" s="137"/>
      <c r="AI720" s="137"/>
      <c r="AJ720" s="137"/>
      <c r="AK720" s="137"/>
      <c r="AL720" s="137"/>
      <c r="AM720" s="137"/>
      <c r="AN720" s="137"/>
      <c r="AO720" s="137"/>
      <c r="AP720" s="137"/>
      <c r="AQ720" s="137"/>
      <c r="AR720" s="137"/>
      <c r="AS720" s="137"/>
      <c r="AT720" s="137"/>
      <c r="AU720" s="137"/>
      <c r="AV720" s="137"/>
      <c r="AW720" s="137"/>
      <c r="AX720" s="137"/>
      <c r="AY720" s="137"/>
      <c r="AZ720" s="137"/>
      <c r="BA720" s="137"/>
      <c r="BB720" s="137"/>
      <c r="BC720" s="137"/>
      <c r="BD720" s="137"/>
      <c r="BE720" s="137"/>
      <c r="BF720" s="137"/>
      <c r="BG720" s="137"/>
      <c r="BH720" s="137"/>
      <c r="BI720" s="137"/>
      <c r="BJ720" s="114"/>
      <c r="BK720" s="114"/>
      <c r="BL720" s="114"/>
      <c r="BM720" s="114"/>
      <c r="BN720" s="114"/>
      <c r="BO720" s="114"/>
      <c r="BP720" s="114"/>
      <c r="BQ720" s="114"/>
      <c r="BR720" s="114"/>
      <c r="BS720" s="114"/>
      <c r="BT720" s="114"/>
      <c r="BU720" s="114"/>
      <c r="BV720" s="114"/>
      <c r="BW720" s="114"/>
      <c r="BX720" s="114"/>
      <c r="BY720" s="114"/>
      <c r="BZ720" s="114"/>
      <c r="CA720" s="114"/>
      <c r="CB720" s="114"/>
      <c r="CC720" s="114"/>
      <c r="CD720" s="114"/>
      <c r="CE720" s="114"/>
      <c r="CF720" s="114"/>
      <c r="CG720" s="114"/>
      <c r="CH720" s="114"/>
      <c r="CI720" s="114"/>
      <c r="CJ720" s="114"/>
      <c r="CK720" s="114"/>
      <c r="CL720" s="114"/>
      <c r="CM720" s="114"/>
      <c r="CN720" s="114"/>
      <c r="CO720" s="114"/>
      <c r="CP720" s="114"/>
      <c r="CQ720" s="114"/>
      <c r="CR720" s="114"/>
      <c r="CS720" s="114"/>
      <c r="CT720" s="114"/>
      <c r="CU720" s="114"/>
      <c r="CV720" s="114"/>
      <c r="CW720" s="114"/>
      <c r="CX720" s="114"/>
      <c r="CY720" s="114"/>
      <c r="CZ720" s="114"/>
      <c r="DA720" s="114"/>
      <c r="DB720" s="114"/>
      <c r="DC720" s="114"/>
      <c r="DD720" s="114"/>
      <c r="DE720" s="114"/>
      <c r="DF720" s="114"/>
      <c r="DG720" s="114"/>
      <c r="DH720" s="114"/>
      <c r="DI720" s="114"/>
      <c r="DJ720" s="114"/>
      <c r="DK720" s="114"/>
      <c r="DL720" s="114"/>
      <c r="DM720" s="114"/>
      <c r="DN720" s="114"/>
      <c r="DO720" s="114"/>
      <c r="DP720" s="114"/>
      <c r="DQ720" s="114"/>
      <c r="DR720" s="114"/>
      <c r="DS720" s="114"/>
      <c r="DT720" s="114"/>
      <c r="DU720" s="114"/>
      <c r="DV720" s="114"/>
      <c r="DW720" s="114"/>
      <c r="DX720" s="114"/>
      <c r="DY720" s="114"/>
      <c r="DZ720" s="114"/>
      <c r="EA720" s="114"/>
      <c r="EB720" s="114"/>
      <c r="EC720" s="114"/>
      <c r="ED720" s="114"/>
      <c r="EE720" s="114"/>
      <c r="EF720" s="114"/>
      <c r="EG720" s="114"/>
      <c r="EH720" s="114"/>
      <c r="EI720" s="114"/>
      <c r="EJ720" s="114"/>
      <c r="EK720" s="114"/>
      <c r="EL720" s="114"/>
      <c r="EM720" s="114"/>
      <c r="EN720" s="114"/>
      <c r="EO720" s="114"/>
      <c r="EP720" s="114"/>
      <c r="EQ720" s="114"/>
      <c r="ER720" s="114"/>
      <c r="ES720" s="114"/>
      <c r="ET720" s="114"/>
      <c r="EU720" s="114"/>
      <c r="EV720" s="114"/>
      <c r="EW720" s="114"/>
      <c r="EX720" s="114"/>
      <c r="EY720" s="114"/>
      <c r="EZ720" s="114"/>
      <c r="FA720" s="114"/>
      <c r="FB720" s="114"/>
      <c r="FC720" s="114"/>
      <c r="FD720" s="114"/>
      <c r="FE720" s="114"/>
      <c r="FF720" s="114"/>
      <c r="FG720" s="114"/>
      <c r="FH720" s="114"/>
      <c r="FI720" s="114"/>
      <c r="FJ720" s="114"/>
      <c r="FK720" s="114"/>
      <c r="FL720" s="114"/>
      <c r="FM720" s="114"/>
      <c r="FN720" s="114"/>
      <c r="FO720" s="114"/>
      <c r="FP720" s="114"/>
      <c r="FQ720" s="114"/>
      <c r="FR720" s="114"/>
      <c r="FS720" s="114"/>
      <c r="FT720" s="114"/>
      <c r="FU720" s="114"/>
      <c r="FV720" s="114"/>
      <c r="FW720" s="114"/>
      <c r="FX720" s="114"/>
      <c r="FY720" s="114"/>
      <c r="FZ720" s="114"/>
      <c r="GA720" s="114"/>
      <c r="GB720" s="114"/>
      <c r="GC720" s="114"/>
      <c r="GD720" s="114"/>
      <c r="GE720" s="114"/>
      <c r="GF720" s="114"/>
      <c r="GG720" s="114"/>
      <c r="GH720" s="114"/>
      <c r="GI720" s="114"/>
      <c r="GJ720" s="114"/>
      <c r="GK720" s="114"/>
      <c r="GL720" s="114"/>
      <c r="GM720" s="114"/>
      <c r="GN720" s="114"/>
      <c r="GO720" s="114"/>
      <c r="GP720" s="114"/>
      <c r="GQ720" s="114"/>
      <c r="GR720" s="114"/>
      <c r="GS720" s="114"/>
      <c r="GT720" s="114"/>
      <c r="GU720" s="114"/>
      <c r="GV720" s="114"/>
      <c r="GW720" s="114"/>
      <c r="GX720" s="114"/>
      <c r="GY720" s="114"/>
      <c r="GZ720" s="114"/>
      <c r="HA720" s="114"/>
      <c r="HB720" s="114"/>
      <c r="HC720" s="114"/>
      <c r="HD720" s="114"/>
      <c r="HE720" s="114"/>
      <c r="HF720" s="114"/>
      <c r="HG720" s="114"/>
      <c r="HH720" s="114"/>
      <c r="HI720" s="114"/>
      <c r="HJ720" s="114"/>
      <c r="HK720" s="114"/>
      <c r="HL720" s="114"/>
      <c r="HM720" s="114"/>
      <c r="HN720" s="114"/>
      <c r="HO720" s="114"/>
      <c r="HP720" s="114"/>
      <c r="HQ720" s="114"/>
      <c r="HR720" s="114"/>
      <c r="HS720" s="114"/>
      <c r="HT720" s="114"/>
      <c r="HU720" s="114"/>
      <c r="HV720" s="114"/>
      <c r="HW720" s="114"/>
      <c r="HX720" s="114"/>
      <c r="HY720" s="114"/>
      <c r="HZ720" s="114"/>
      <c r="IA720" s="114"/>
      <c r="IB720" s="114"/>
      <c r="IC720" s="114"/>
      <c r="ID720" s="114"/>
      <c r="IE720" s="114"/>
      <c r="IF720" s="114"/>
      <c r="IG720" s="114"/>
      <c r="IH720" s="114"/>
      <c r="II720" s="114"/>
      <c r="IJ720" s="114"/>
      <c r="IK720" s="114"/>
      <c r="IL720" s="114"/>
      <c r="IM720" s="114"/>
      <c r="IN720" s="114"/>
      <c r="IO720" s="114"/>
      <c r="IP720" s="114"/>
      <c r="IQ720" s="114"/>
      <c r="IR720" s="114"/>
      <c r="IS720" s="114"/>
      <c r="IT720" s="114"/>
      <c r="IU720" s="114"/>
      <c r="IV720" s="114"/>
      <c r="IW720" s="114"/>
      <c r="IX720" s="114"/>
      <c r="IY720" s="114"/>
      <c r="IZ720" s="114"/>
      <c r="JA720" s="114"/>
      <c r="JB720" s="114"/>
      <c r="JC720" s="114"/>
      <c r="JD720" s="114"/>
      <c r="JE720" s="114"/>
      <c r="JF720" s="114"/>
      <c r="JG720" s="114"/>
      <c r="JH720" s="114"/>
      <c r="JI720" s="114"/>
      <c r="JJ720" s="114"/>
      <c r="JK720" s="114"/>
      <c r="JL720" s="114"/>
      <c r="JM720" s="114"/>
      <c r="JN720" s="114"/>
      <c r="JO720" s="114"/>
      <c r="JP720" s="114"/>
      <c r="JQ720" s="114"/>
      <c r="JR720" s="114"/>
      <c r="JS720" s="114"/>
      <c r="JT720" s="114"/>
      <c r="JU720" s="114"/>
      <c r="JV720" s="114"/>
      <c r="JW720" s="114"/>
      <c r="JX720" s="114"/>
      <c r="JY720" s="114"/>
      <c r="JZ720" s="114"/>
      <c r="KA720" s="114"/>
      <c r="KB720" s="114"/>
      <c r="KC720" s="114"/>
      <c r="KD720" s="114"/>
      <c r="KE720" s="114"/>
      <c r="KF720" s="114"/>
      <c r="KG720" s="114"/>
      <c r="KH720" s="114"/>
      <c r="KI720" s="114"/>
      <c r="KJ720" s="114"/>
      <c r="KK720" s="114"/>
      <c r="KL720" s="114"/>
      <c r="KM720" s="114"/>
      <c r="KN720" s="114"/>
      <c r="KO720" s="114"/>
      <c r="KP720" s="114"/>
      <c r="KQ720" s="114"/>
      <c r="KR720" s="114"/>
      <c r="KS720" s="114"/>
      <c r="KT720" s="114"/>
      <c r="KU720" s="114"/>
      <c r="KV720" s="114"/>
      <c r="KW720" s="114"/>
      <c r="KX720" s="114"/>
      <c r="KY720" s="114"/>
      <c r="KZ720" s="114"/>
      <c r="LA720" s="114"/>
      <c r="LB720" s="114"/>
      <c r="LC720" s="114"/>
    </row>
    <row r="721" spans="1:315" s="139" customFormat="1" ht="25" customHeight="1">
      <c r="A721" s="137"/>
      <c r="B721" s="170"/>
      <c r="C721" s="171"/>
      <c r="D721" s="172"/>
      <c r="E721" s="173"/>
      <c r="F721" s="173"/>
      <c r="G721" s="173"/>
      <c r="H721" s="174"/>
      <c r="I721" s="137"/>
      <c r="J721" s="175" t="str">
        <f t="shared" si="22"/>
        <v/>
      </c>
      <c r="K721" s="176"/>
      <c r="L721" s="177" t="str">
        <f t="shared" si="23"/>
        <v/>
      </c>
      <c r="M721" s="176"/>
      <c r="N721" s="177" t="str">
        <f t="shared" si="24"/>
        <v/>
      </c>
      <c r="O721" s="176"/>
      <c r="P721" s="177" t="str">
        <f t="shared" si="25"/>
        <v/>
      </c>
      <c r="Q721" s="178"/>
      <c r="R721" s="137"/>
      <c r="S721" s="175" t="str">
        <f t="shared" si="26"/>
        <v/>
      </c>
      <c r="T721" s="176"/>
      <c r="U721" s="177" t="str">
        <f t="shared" si="27"/>
        <v/>
      </c>
      <c r="V721" s="176"/>
      <c r="W721" s="177" t="str">
        <f t="shared" si="28"/>
        <v/>
      </c>
      <c r="X721" s="176"/>
      <c r="Y721" s="179" t="str">
        <f t="shared" si="29"/>
        <v/>
      </c>
      <c r="Z721" s="180"/>
      <c r="AA721" s="137"/>
      <c r="AB721" s="181"/>
      <c r="AC721" s="182" t="str">
        <f t="shared" si="20"/>
        <v/>
      </c>
      <c r="AD721" s="183" t="str">
        <f t="shared" si="21"/>
        <v/>
      </c>
      <c r="AE721" s="184"/>
      <c r="AF721" s="137"/>
      <c r="AG721" s="137"/>
      <c r="AH721" s="137"/>
      <c r="AI721" s="137"/>
      <c r="AJ721" s="137"/>
      <c r="AK721" s="137"/>
      <c r="AL721" s="137"/>
      <c r="AM721" s="137"/>
      <c r="AN721" s="137"/>
      <c r="AO721" s="137"/>
      <c r="AP721" s="137"/>
      <c r="AQ721" s="137"/>
      <c r="AR721" s="137"/>
      <c r="AS721" s="137"/>
      <c r="AT721" s="137"/>
      <c r="AU721" s="137"/>
      <c r="AV721" s="137"/>
      <c r="AW721" s="137"/>
      <c r="AX721" s="137"/>
      <c r="AY721" s="137"/>
      <c r="AZ721" s="137"/>
      <c r="BA721" s="137"/>
      <c r="BB721" s="137"/>
      <c r="BC721" s="137"/>
      <c r="BD721" s="137"/>
      <c r="BE721" s="137"/>
      <c r="BF721" s="137"/>
      <c r="BG721" s="137"/>
      <c r="BH721" s="137"/>
      <c r="BI721" s="137"/>
      <c r="BJ721" s="114"/>
      <c r="BK721" s="114"/>
      <c r="BL721" s="114"/>
      <c r="BM721" s="114"/>
      <c r="BN721" s="114"/>
      <c r="BO721" s="114"/>
      <c r="BP721" s="114"/>
      <c r="BQ721" s="114"/>
      <c r="BR721" s="114"/>
      <c r="BS721" s="114"/>
      <c r="BT721" s="114"/>
      <c r="BU721" s="114"/>
      <c r="BV721" s="114"/>
      <c r="BW721" s="114"/>
      <c r="BX721" s="114"/>
      <c r="BY721" s="114"/>
      <c r="BZ721" s="114"/>
      <c r="CA721" s="114"/>
      <c r="CB721" s="114"/>
      <c r="CC721" s="114"/>
      <c r="CD721" s="114"/>
      <c r="CE721" s="114"/>
      <c r="CF721" s="114"/>
      <c r="CG721" s="114"/>
      <c r="CH721" s="114"/>
      <c r="CI721" s="114"/>
      <c r="CJ721" s="114"/>
      <c r="CK721" s="114"/>
      <c r="CL721" s="114"/>
      <c r="CM721" s="114"/>
      <c r="CN721" s="114"/>
      <c r="CO721" s="114"/>
      <c r="CP721" s="114"/>
      <c r="CQ721" s="114"/>
      <c r="CR721" s="114"/>
      <c r="CS721" s="114"/>
      <c r="CT721" s="114"/>
      <c r="CU721" s="114"/>
      <c r="CV721" s="114"/>
      <c r="CW721" s="114"/>
      <c r="CX721" s="114"/>
      <c r="CY721" s="114"/>
      <c r="CZ721" s="114"/>
      <c r="DA721" s="114"/>
      <c r="DB721" s="114"/>
      <c r="DC721" s="114"/>
      <c r="DD721" s="114"/>
      <c r="DE721" s="114"/>
      <c r="DF721" s="114"/>
      <c r="DG721" s="114"/>
      <c r="DH721" s="114"/>
      <c r="DI721" s="114"/>
      <c r="DJ721" s="114"/>
      <c r="DK721" s="114"/>
      <c r="DL721" s="114"/>
      <c r="DM721" s="114"/>
      <c r="DN721" s="114"/>
      <c r="DO721" s="114"/>
      <c r="DP721" s="114"/>
      <c r="DQ721" s="114"/>
      <c r="DR721" s="114"/>
      <c r="DS721" s="114"/>
      <c r="DT721" s="114"/>
      <c r="DU721" s="114"/>
      <c r="DV721" s="114"/>
      <c r="DW721" s="114"/>
      <c r="DX721" s="114"/>
      <c r="DY721" s="114"/>
      <c r="DZ721" s="114"/>
      <c r="EA721" s="114"/>
      <c r="EB721" s="114"/>
      <c r="EC721" s="114"/>
      <c r="ED721" s="114"/>
      <c r="EE721" s="114"/>
      <c r="EF721" s="114"/>
      <c r="EG721" s="114"/>
      <c r="EH721" s="114"/>
      <c r="EI721" s="114"/>
      <c r="EJ721" s="114"/>
      <c r="EK721" s="114"/>
      <c r="EL721" s="114"/>
      <c r="EM721" s="114"/>
      <c r="EN721" s="114"/>
      <c r="EO721" s="114"/>
      <c r="EP721" s="114"/>
      <c r="EQ721" s="114"/>
      <c r="ER721" s="114"/>
      <c r="ES721" s="114"/>
      <c r="ET721" s="114"/>
      <c r="EU721" s="114"/>
      <c r="EV721" s="114"/>
      <c r="EW721" s="114"/>
      <c r="EX721" s="114"/>
      <c r="EY721" s="114"/>
      <c r="EZ721" s="114"/>
      <c r="FA721" s="114"/>
      <c r="FB721" s="114"/>
      <c r="FC721" s="114"/>
      <c r="FD721" s="114"/>
      <c r="FE721" s="114"/>
      <c r="FF721" s="114"/>
      <c r="FG721" s="114"/>
      <c r="FH721" s="114"/>
      <c r="FI721" s="114"/>
      <c r="FJ721" s="114"/>
      <c r="FK721" s="114"/>
      <c r="FL721" s="114"/>
      <c r="FM721" s="114"/>
      <c r="FN721" s="114"/>
      <c r="FO721" s="114"/>
      <c r="FP721" s="114"/>
      <c r="FQ721" s="114"/>
      <c r="FR721" s="114"/>
      <c r="FS721" s="114"/>
      <c r="FT721" s="114"/>
      <c r="FU721" s="114"/>
      <c r="FV721" s="114"/>
      <c r="FW721" s="114"/>
      <c r="FX721" s="114"/>
      <c r="FY721" s="114"/>
      <c r="FZ721" s="114"/>
      <c r="GA721" s="114"/>
      <c r="GB721" s="114"/>
      <c r="GC721" s="114"/>
      <c r="GD721" s="114"/>
      <c r="GE721" s="114"/>
      <c r="GF721" s="114"/>
      <c r="GG721" s="114"/>
      <c r="GH721" s="114"/>
      <c r="GI721" s="114"/>
      <c r="GJ721" s="114"/>
      <c r="GK721" s="114"/>
      <c r="GL721" s="114"/>
      <c r="GM721" s="114"/>
      <c r="GN721" s="114"/>
      <c r="GO721" s="114"/>
      <c r="GP721" s="114"/>
      <c r="GQ721" s="114"/>
      <c r="GR721" s="114"/>
      <c r="GS721" s="114"/>
      <c r="GT721" s="114"/>
      <c r="GU721" s="114"/>
      <c r="GV721" s="114"/>
      <c r="GW721" s="114"/>
      <c r="GX721" s="114"/>
      <c r="GY721" s="114"/>
      <c r="GZ721" s="114"/>
      <c r="HA721" s="114"/>
      <c r="HB721" s="114"/>
      <c r="HC721" s="114"/>
      <c r="HD721" s="114"/>
      <c r="HE721" s="114"/>
      <c r="HF721" s="114"/>
      <c r="HG721" s="114"/>
      <c r="HH721" s="114"/>
      <c r="HI721" s="114"/>
      <c r="HJ721" s="114"/>
      <c r="HK721" s="114"/>
      <c r="HL721" s="114"/>
      <c r="HM721" s="114"/>
      <c r="HN721" s="114"/>
      <c r="HO721" s="114"/>
      <c r="HP721" s="114"/>
      <c r="HQ721" s="114"/>
      <c r="HR721" s="114"/>
      <c r="HS721" s="114"/>
      <c r="HT721" s="114"/>
      <c r="HU721" s="114"/>
      <c r="HV721" s="114"/>
      <c r="HW721" s="114"/>
      <c r="HX721" s="114"/>
      <c r="HY721" s="114"/>
      <c r="HZ721" s="114"/>
      <c r="IA721" s="114"/>
      <c r="IB721" s="114"/>
      <c r="IC721" s="114"/>
      <c r="ID721" s="114"/>
      <c r="IE721" s="114"/>
      <c r="IF721" s="114"/>
      <c r="IG721" s="114"/>
      <c r="IH721" s="114"/>
      <c r="II721" s="114"/>
      <c r="IJ721" s="114"/>
      <c r="IK721" s="114"/>
      <c r="IL721" s="114"/>
      <c r="IM721" s="114"/>
      <c r="IN721" s="114"/>
      <c r="IO721" s="114"/>
      <c r="IP721" s="114"/>
      <c r="IQ721" s="114"/>
      <c r="IR721" s="114"/>
      <c r="IS721" s="114"/>
      <c r="IT721" s="114"/>
      <c r="IU721" s="114"/>
      <c r="IV721" s="114"/>
      <c r="IW721" s="114"/>
      <c r="IX721" s="114"/>
      <c r="IY721" s="114"/>
      <c r="IZ721" s="114"/>
      <c r="JA721" s="114"/>
      <c r="JB721" s="114"/>
      <c r="JC721" s="114"/>
      <c r="JD721" s="114"/>
      <c r="JE721" s="114"/>
      <c r="JF721" s="114"/>
      <c r="JG721" s="114"/>
      <c r="JH721" s="114"/>
      <c r="JI721" s="114"/>
      <c r="JJ721" s="114"/>
      <c r="JK721" s="114"/>
      <c r="JL721" s="114"/>
      <c r="JM721" s="114"/>
      <c r="JN721" s="114"/>
      <c r="JO721" s="114"/>
      <c r="JP721" s="114"/>
      <c r="JQ721" s="114"/>
      <c r="JR721" s="114"/>
      <c r="JS721" s="114"/>
      <c r="JT721" s="114"/>
      <c r="JU721" s="114"/>
      <c r="JV721" s="114"/>
      <c r="JW721" s="114"/>
      <c r="JX721" s="114"/>
      <c r="JY721" s="114"/>
      <c r="JZ721" s="114"/>
      <c r="KA721" s="114"/>
      <c r="KB721" s="114"/>
      <c r="KC721" s="114"/>
      <c r="KD721" s="114"/>
      <c r="KE721" s="114"/>
      <c r="KF721" s="114"/>
      <c r="KG721" s="114"/>
      <c r="KH721" s="114"/>
      <c r="KI721" s="114"/>
      <c r="KJ721" s="114"/>
      <c r="KK721" s="114"/>
      <c r="KL721" s="114"/>
      <c r="KM721" s="114"/>
      <c r="KN721" s="114"/>
      <c r="KO721" s="114"/>
      <c r="KP721" s="114"/>
      <c r="KQ721" s="114"/>
      <c r="KR721" s="114"/>
      <c r="KS721" s="114"/>
      <c r="KT721" s="114"/>
      <c r="KU721" s="114"/>
      <c r="KV721" s="114"/>
      <c r="KW721" s="114"/>
      <c r="KX721" s="114"/>
      <c r="KY721" s="114"/>
      <c r="KZ721" s="114"/>
      <c r="LA721" s="114"/>
      <c r="LB721" s="114"/>
      <c r="LC721" s="114"/>
    </row>
    <row r="722" spans="1:315" s="139" customFormat="1" ht="25" customHeight="1">
      <c r="A722" s="137"/>
      <c r="B722" s="170"/>
      <c r="C722" s="171"/>
      <c r="D722" s="172"/>
      <c r="E722" s="173"/>
      <c r="F722" s="173"/>
      <c r="G722" s="173"/>
      <c r="H722" s="174"/>
      <c r="I722" s="137"/>
      <c r="J722" s="175" t="str">
        <f t="shared" si="22"/>
        <v/>
      </c>
      <c r="K722" s="176"/>
      <c r="L722" s="177" t="str">
        <f t="shared" si="23"/>
        <v/>
      </c>
      <c r="M722" s="176"/>
      <c r="N722" s="177" t="str">
        <f t="shared" si="24"/>
        <v/>
      </c>
      <c r="O722" s="176"/>
      <c r="P722" s="177" t="str">
        <f t="shared" si="25"/>
        <v/>
      </c>
      <c r="Q722" s="178"/>
      <c r="R722" s="137"/>
      <c r="S722" s="175" t="str">
        <f t="shared" si="26"/>
        <v/>
      </c>
      <c r="T722" s="176"/>
      <c r="U722" s="177" t="str">
        <f t="shared" si="27"/>
        <v/>
      </c>
      <c r="V722" s="176"/>
      <c r="W722" s="177" t="str">
        <f t="shared" si="28"/>
        <v/>
      </c>
      <c r="X722" s="176"/>
      <c r="Y722" s="179" t="str">
        <f t="shared" si="29"/>
        <v/>
      </c>
      <c r="Z722" s="180"/>
      <c r="AA722" s="137"/>
      <c r="AB722" s="181"/>
      <c r="AC722" s="182" t="str">
        <f t="shared" si="20"/>
        <v/>
      </c>
      <c r="AD722" s="183" t="str">
        <f t="shared" si="21"/>
        <v/>
      </c>
      <c r="AE722" s="184"/>
      <c r="AF722" s="137"/>
      <c r="AG722" s="137"/>
      <c r="AH722" s="137"/>
      <c r="AI722" s="137"/>
      <c r="AJ722" s="137"/>
      <c r="AK722" s="137"/>
      <c r="AL722" s="137"/>
      <c r="AM722" s="137"/>
      <c r="AN722" s="137"/>
      <c r="AO722" s="137"/>
      <c r="AP722" s="137"/>
      <c r="AQ722" s="137"/>
      <c r="AR722" s="137"/>
      <c r="AS722" s="137"/>
      <c r="AT722" s="137"/>
      <c r="AU722" s="137"/>
      <c r="AV722" s="137"/>
      <c r="AW722" s="137"/>
      <c r="AX722" s="137"/>
      <c r="AY722" s="137"/>
      <c r="AZ722" s="137"/>
      <c r="BA722" s="137"/>
      <c r="BB722" s="137"/>
      <c r="BC722" s="137"/>
      <c r="BD722" s="137"/>
      <c r="BE722" s="137"/>
      <c r="BF722" s="137"/>
      <c r="BG722" s="137"/>
      <c r="BH722" s="137"/>
      <c r="BI722" s="137"/>
      <c r="BJ722" s="114"/>
      <c r="BK722" s="114"/>
      <c r="BL722" s="114"/>
      <c r="BM722" s="114"/>
      <c r="BN722" s="114"/>
      <c r="BO722" s="114"/>
      <c r="BP722" s="114"/>
      <c r="BQ722" s="114"/>
      <c r="BR722" s="114"/>
      <c r="BS722" s="114"/>
      <c r="BT722" s="114"/>
      <c r="BU722" s="114"/>
      <c r="BV722" s="114"/>
      <c r="BW722" s="114"/>
      <c r="BX722" s="114"/>
      <c r="BY722" s="114"/>
      <c r="BZ722" s="114"/>
      <c r="CA722" s="114"/>
      <c r="CB722" s="114"/>
      <c r="CC722" s="114"/>
      <c r="CD722" s="114"/>
      <c r="CE722" s="114"/>
      <c r="CF722" s="114"/>
      <c r="CG722" s="114"/>
      <c r="CH722" s="114"/>
      <c r="CI722" s="114"/>
      <c r="CJ722" s="114"/>
      <c r="CK722" s="114"/>
      <c r="CL722" s="114"/>
      <c r="CM722" s="114"/>
      <c r="CN722" s="114"/>
      <c r="CO722" s="114"/>
      <c r="CP722" s="114"/>
      <c r="CQ722" s="114"/>
      <c r="CR722" s="114"/>
      <c r="CS722" s="114"/>
      <c r="CT722" s="114"/>
      <c r="CU722" s="114"/>
      <c r="CV722" s="114"/>
      <c r="CW722" s="114"/>
      <c r="CX722" s="114"/>
      <c r="CY722" s="114"/>
      <c r="CZ722" s="114"/>
      <c r="DA722" s="114"/>
      <c r="DB722" s="114"/>
      <c r="DC722" s="114"/>
      <c r="DD722" s="114"/>
      <c r="DE722" s="114"/>
      <c r="DF722" s="114"/>
      <c r="DG722" s="114"/>
      <c r="DH722" s="114"/>
      <c r="DI722" s="114"/>
      <c r="DJ722" s="114"/>
      <c r="DK722" s="114"/>
      <c r="DL722" s="114"/>
      <c r="DM722" s="114"/>
      <c r="DN722" s="114"/>
      <c r="DO722" s="114"/>
      <c r="DP722" s="114"/>
      <c r="DQ722" s="114"/>
      <c r="DR722" s="114"/>
      <c r="DS722" s="114"/>
      <c r="DT722" s="114"/>
      <c r="DU722" s="114"/>
      <c r="DV722" s="114"/>
      <c r="DW722" s="114"/>
      <c r="DX722" s="114"/>
      <c r="DY722" s="114"/>
      <c r="DZ722" s="114"/>
      <c r="EA722" s="114"/>
      <c r="EB722" s="114"/>
      <c r="EC722" s="114"/>
      <c r="ED722" s="114"/>
      <c r="EE722" s="114"/>
      <c r="EF722" s="114"/>
      <c r="EG722" s="114"/>
      <c r="EH722" s="114"/>
      <c r="EI722" s="114"/>
      <c r="EJ722" s="114"/>
      <c r="EK722" s="114"/>
      <c r="EL722" s="114"/>
      <c r="EM722" s="114"/>
      <c r="EN722" s="114"/>
      <c r="EO722" s="114"/>
      <c r="EP722" s="114"/>
      <c r="EQ722" s="114"/>
      <c r="ER722" s="114"/>
      <c r="ES722" s="114"/>
      <c r="ET722" s="114"/>
      <c r="EU722" s="114"/>
      <c r="EV722" s="114"/>
      <c r="EW722" s="114"/>
      <c r="EX722" s="114"/>
      <c r="EY722" s="114"/>
      <c r="EZ722" s="114"/>
      <c r="FA722" s="114"/>
      <c r="FB722" s="114"/>
      <c r="FC722" s="114"/>
      <c r="FD722" s="114"/>
      <c r="FE722" s="114"/>
      <c r="FF722" s="114"/>
      <c r="FG722" s="114"/>
      <c r="FH722" s="114"/>
      <c r="FI722" s="114"/>
      <c r="FJ722" s="114"/>
      <c r="FK722" s="114"/>
      <c r="FL722" s="114"/>
      <c r="FM722" s="114"/>
      <c r="FN722" s="114"/>
      <c r="FO722" s="114"/>
      <c r="FP722" s="114"/>
      <c r="FQ722" s="114"/>
      <c r="FR722" s="114"/>
      <c r="FS722" s="114"/>
      <c r="FT722" s="114"/>
      <c r="FU722" s="114"/>
      <c r="FV722" s="114"/>
      <c r="FW722" s="114"/>
      <c r="FX722" s="114"/>
      <c r="FY722" s="114"/>
      <c r="FZ722" s="114"/>
      <c r="GA722" s="114"/>
      <c r="GB722" s="114"/>
      <c r="GC722" s="114"/>
      <c r="GD722" s="114"/>
      <c r="GE722" s="114"/>
      <c r="GF722" s="114"/>
      <c r="GG722" s="114"/>
      <c r="GH722" s="114"/>
      <c r="GI722" s="114"/>
      <c r="GJ722" s="114"/>
      <c r="GK722" s="114"/>
      <c r="GL722" s="114"/>
      <c r="GM722" s="114"/>
      <c r="GN722" s="114"/>
      <c r="GO722" s="114"/>
      <c r="GP722" s="114"/>
      <c r="GQ722" s="114"/>
      <c r="GR722" s="114"/>
      <c r="GS722" s="114"/>
      <c r="GT722" s="114"/>
      <c r="GU722" s="114"/>
      <c r="GV722" s="114"/>
      <c r="GW722" s="114"/>
      <c r="GX722" s="114"/>
      <c r="GY722" s="114"/>
      <c r="GZ722" s="114"/>
      <c r="HA722" s="114"/>
      <c r="HB722" s="114"/>
      <c r="HC722" s="114"/>
      <c r="HD722" s="114"/>
      <c r="HE722" s="114"/>
      <c r="HF722" s="114"/>
      <c r="HG722" s="114"/>
      <c r="HH722" s="114"/>
      <c r="HI722" s="114"/>
      <c r="HJ722" s="114"/>
      <c r="HK722" s="114"/>
      <c r="HL722" s="114"/>
      <c r="HM722" s="114"/>
      <c r="HN722" s="114"/>
      <c r="HO722" s="114"/>
      <c r="HP722" s="114"/>
      <c r="HQ722" s="114"/>
      <c r="HR722" s="114"/>
      <c r="HS722" s="114"/>
      <c r="HT722" s="114"/>
      <c r="HU722" s="114"/>
      <c r="HV722" s="114"/>
      <c r="HW722" s="114"/>
      <c r="HX722" s="114"/>
      <c r="HY722" s="114"/>
      <c r="HZ722" s="114"/>
      <c r="IA722" s="114"/>
      <c r="IB722" s="114"/>
      <c r="IC722" s="114"/>
      <c r="ID722" s="114"/>
      <c r="IE722" s="114"/>
      <c r="IF722" s="114"/>
      <c r="IG722" s="114"/>
      <c r="IH722" s="114"/>
      <c r="II722" s="114"/>
      <c r="IJ722" s="114"/>
      <c r="IK722" s="114"/>
      <c r="IL722" s="114"/>
      <c r="IM722" s="114"/>
      <c r="IN722" s="114"/>
      <c r="IO722" s="114"/>
      <c r="IP722" s="114"/>
      <c r="IQ722" s="114"/>
      <c r="IR722" s="114"/>
      <c r="IS722" s="114"/>
      <c r="IT722" s="114"/>
      <c r="IU722" s="114"/>
      <c r="IV722" s="114"/>
      <c r="IW722" s="114"/>
      <c r="IX722" s="114"/>
      <c r="IY722" s="114"/>
      <c r="IZ722" s="114"/>
      <c r="JA722" s="114"/>
      <c r="JB722" s="114"/>
      <c r="JC722" s="114"/>
      <c r="JD722" s="114"/>
      <c r="JE722" s="114"/>
      <c r="JF722" s="114"/>
      <c r="JG722" s="114"/>
      <c r="JH722" s="114"/>
      <c r="JI722" s="114"/>
      <c r="JJ722" s="114"/>
      <c r="JK722" s="114"/>
      <c r="JL722" s="114"/>
      <c r="JM722" s="114"/>
      <c r="JN722" s="114"/>
      <c r="JO722" s="114"/>
      <c r="JP722" s="114"/>
      <c r="JQ722" s="114"/>
      <c r="JR722" s="114"/>
      <c r="JS722" s="114"/>
      <c r="JT722" s="114"/>
      <c r="JU722" s="114"/>
      <c r="JV722" s="114"/>
      <c r="JW722" s="114"/>
      <c r="JX722" s="114"/>
      <c r="JY722" s="114"/>
      <c r="JZ722" s="114"/>
      <c r="KA722" s="114"/>
      <c r="KB722" s="114"/>
      <c r="KC722" s="114"/>
      <c r="KD722" s="114"/>
      <c r="KE722" s="114"/>
      <c r="KF722" s="114"/>
      <c r="KG722" s="114"/>
      <c r="KH722" s="114"/>
      <c r="KI722" s="114"/>
      <c r="KJ722" s="114"/>
      <c r="KK722" s="114"/>
      <c r="KL722" s="114"/>
      <c r="KM722" s="114"/>
      <c r="KN722" s="114"/>
      <c r="KO722" s="114"/>
      <c r="KP722" s="114"/>
      <c r="KQ722" s="114"/>
      <c r="KR722" s="114"/>
      <c r="KS722" s="114"/>
      <c r="KT722" s="114"/>
      <c r="KU722" s="114"/>
      <c r="KV722" s="114"/>
      <c r="KW722" s="114"/>
      <c r="KX722" s="114"/>
      <c r="KY722" s="114"/>
      <c r="KZ722" s="114"/>
      <c r="LA722" s="114"/>
      <c r="LB722" s="114"/>
      <c r="LC722" s="114"/>
    </row>
    <row r="723" spans="1:315" s="139" customFormat="1" ht="25" customHeight="1">
      <c r="A723" s="137"/>
      <c r="B723" s="170"/>
      <c r="C723" s="171"/>
      <c r="D723" s="172"/>
      <c r="E723" s="173"/>
      <c r="F723" s="173"/>
      <c r="G723" s="173"/>
      <c r="H723" s="174"/>
      <c r="I723" s="137"/>
      <c r="J723" s="175" t="str">
        <f t="shared" si="22"/>
        <v/>
      </c>
      <c r="K723" s="176"/>
      <c r="L723" s="177" t="str">
        <f t="shared" si="23"/>
        <v/>
      </c>
      <c r="M723" s="176"/>
      <c r="N723" s="177" t="str">
        <f t="shared" si="24"/>
        <v/>
      </c>
      <c r="O723" s="176"/>
      <c r="P723" s="177" t="str">
        <f t="shared" si="25"/>
        <v/>
      </c>
      <c r="Q723" s="178"/>
      <c r="R723" s="137"/>
      <c r="S723" s="175" t="str">
        <f t="shared" si="26"/>
        <v/>
      </c>
      <c r="T723" s="176"/>
      <c r="U723" s="177" t="str">
        <f t="shared" si="27"/>
        <v/>
      </c>
      <c r="V723" s="176"/>
      <c r="W723" s="177" t="str">
        <f t="shared" si="28"/>
        <v/>
      </c>
      <c r="X723" s="176"/>
      <c r="Y723" s="179" t="str">
        <f t="shared" si="29"/>
        <v/>
      </c>
      <c r="Z723" s="180"/>
      <c r="AA723" s="137"/>
      <c r="AB723" s="181"/>
      <c r="AC723" s="182" t="str">
        <f t="shared" si="20"/>
        <v/>
      </c>
      <c r="AD723" s="183" t="str">
        <f t="shared" si="21"/>
        <v/>
      </c>
      <c r="AE723" s="184"/>
      <c r="AF723" s="137"/>
      <c r="AG723" s="137"/>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7"/>
      <c r="BE723" s="137"/>
      <c r="BF723" s="137"/>
      <c r="BG723" s="137"/>
      <c r="BH723" s="137"/>
      <c r="BI723" s="137"/>
      <c r="BJ723" s="114"/>
      <c r="BK723" s="114"/>
      <c r="BL723" s="114"/>
      <c r="BM723" s="114"/>
      <c r="BN723" s="114"/>
      <c r="BO723" s="114"/>
      <c r="BP723" s="114"/>
      <c r="BQ723" s="114"/>
      <c r="BR723" s="114"/>
      <c r="BS723" s="114"/>
      <c r="BT723" s="114"/>
      <c r="BU723" s="114"/>
      <c r="BV723" s="114"/>
      <c r="BW723" s="114"/>
      <c r="BX723" s="114"/>
      <c r="BY723" s="114"/>
      <c r="BZ723" s="114"/>
      <c r="CA723" s="114"/>
      <c r="CB723" s="114"/>
      <c r="CC723" s="114"/>
      <c r="CD723" s="114"/>
      <c r="CE723" s="114"/>
      <c r="CF723" s="114"/>
      <c r="CG723" s="114"/>
      <c r="CH723" s="114"/>
      <c r="CI723" s="114"/>
      <c r="CJ723" s="114"/>
      <c r="CK723" s="114"/>
      <c r="CL723" s="114"/>
      <c r="CM723" s="114"/>
      <c r="CN723" s="114"/>
      <c r="CO723" s="114"/>
      <c r="CP723" s="114"/>
      <c r="CQ723" s="114"/>
      <c r="CR723" s="114"/>
      <c r="CS723" s="114"/>
      <c r="CT723" s="114"/>
      <c r="CU723" s="114"/>
      <c r="CV723" s="114"/>
      <c r="CW723" s="114"/>
      <c r="CX723" s="114"/>
      <c r="CY723" s="114"/>
      <c r="CZ723" s="114"/>
      <c r="DA723" s="114"/>
      <c r="DB723" s="114"/>
      <c r="DC723" s="114"/>
      <c r="DD723" s="114"/>
      <c r="DE723" s="114"/>
      <c r="DF723" s="114"/>
      <c r="DG723" s="114"/>
      <c r="DH723" s="114"/>
      <c r="DI723" s="114"/>
      <c r="DJ723" s="114"/>
      <c r="DK723" s="114"/>
      <c r="DL723" s="114"/>
      <c r="DM723" s="114"/>
      <c r="DN723" s="114"/>
      <c r="DO723" s="114"/>
      <c r="DP723" s="114"/>
      <c r="DQ723" s="114"/>
      <c r="DR723" s="114"/>
      <c r="DS723" s="114"/>
      <c r="DT723" s="114"/>
      <c r="DU723" s="114"/>
      <c r="DV723" s="114"/>
      <c r="DW723" s="114"/>
      <c r="DX723" s="114"/>
      <c r="DY723" s="114"/>
      <c r="DZ723" s="114"/>
      <c r="EA723" s="114"/>
      <c r="EB723" s="114"/>
      <c r="EC723" s="114"/>
      <c r="ED723" s="114"/>
      <c r="EE723" s="114"/>
      <c r="EF723" s="114"/>
      <c r="EG723" s="114"/>
      <c r="EH723" s="114"/>
      <c r="EI723" s="114"/>
      <c r="EJ723" s="114"/>
      <c r="EK723" s="114"/>
      <c r="EL723" s="114"/>
      <c r="EM723" s="114"/>
      <c r="EN723" s="114"/>
      <c r="EO723" s="114"/>
      <c r="EP723" s="114"/>
      <c r="EQ723" s="114"/>
      <c r="ER723" s="114"/>
      <c r="ES723" s="114"/>
      <c r="ET723" s="114"/>
      <c r="EU723" s="114"/>
      <c r="EV723" s="114"/>
      <c r="EW723" s="114"/>
      <c r="EX723" s="114"/>
      <c r="EY723" s="114"/>
      <c r="EZ723" s="114"/>
      <c r="FA723" s="114"/>
      <c r="FB723" s="114"/>
      <c r="FC723" s="114"/>
      <c r="FD723" s="114"/>
      <c r="FE723" s="114"/>
      <c r="FF723" s="114"/>
      <c r="FG723" s="114"/>
      <c r="FH723" s="114"/>
      <c r="FI723" s="114"/>
      <c r="FJ723" s="114"/>
      <c r="FK723" s="114"/>
      <c r="FL723" s="114"/>
      <c r="FM723" s="114"/>
      <c r="FN723" s="114"/>
      <c r="FO723" s="114"/>
      <c r="FP723" s="114"/>
      <c r="FQ723" s="114"/>
      <c r="FR723" s="114"/>
      <c r="FS723" s="114"/>
      <c r="FT723" s="114"/>
      <c r="FU723" s="114"/>
      <c r="FV723" s="114"/>
      <c r="FW723" s="114"/>
      <c r="FX723" s="114"/>
      <c r="FY723" s="114"/>
      <c r="FZ723" s="114"/>
      <c r="GA723" s="114"/>
      <c r="GB723" s="114"/>
      <c r="GC723" s="114"/>
      <c r="GD723" s="114"/>
      <c r="GE723" s="114"/>
      <c r="GF723" s="114"/>
      <c r="GG723" s="114"/>
      <c r="GH723" s="114"/>
      <c r="GI723" s="114"/>
      <c r="GJ723" s="114"/>
      <c r="GK723" s="114"/>
      <c r="GL723" s="114"/>
      <c r="GM723" s="114"/>
      <c r="GN723" s="114"/>
      <c r="GO723" s="114"/>
      <c r="GP723" s="114"/>
      <c r="GQ723" s="114"/>
      <c r="GR723" s="114"/>
      <c r="GS723" s="114"/>
      <c r="GT723" s="114"/>
      <c r="GU723" s="114"/>
      <c r="GV723" s="114"/>
      <c r="GW723" s="114"/>
      <c r="GX723" s="114"/>
      <c r="GY723" s="114"/>
      <c r="GZ723" s="114"/>
      <c r="HA723" s="114"/>
      <c r="HB723" s="114"/>
      <c r="HC723" s="114"/>
      <c r="HD723" s="114"/>
      <c r="HE723" s="114"/>
      <c r="HF723" s="114"/>
      <c r="HG723" s="114"/>
      <c r="HH723" s="114"/>
      <c r="HI723" s="114"/>
      <c r="HJ723" s="114"/>
      <c r="HK723" s="114"/>
      <c r="HL723" s="114"/>
      <c r="HM723" s="114"/>
      <c r="HN723" s="114"/>
      <c r="HO723" s="114"/>
      <c r="HP723" s="114"/>
      <c r="HQ723" s="114"/>
      <c r="HR723" s="114"/>
      <c r="HS723" s="114"/>
      <c r="HT723" s="114"/>
      <c r="HU723" s="114"/>
      <c r="HV723" s="114"/>
      <c r="HW723" s="114"/>
      <c r="HX723" s="114"/>
      <c r="HY723" s="114"/>
      <c r="HZ723" s="114"/>
      <c r="IA723" s="114"/>
      <c r="IB723" s="114"/>
      <c r="IC723" s="114"/>
      <c r="ID723" s="114"/>
      <c r="IE723" s="114"/>
      <c r="IF723" s="114"/>
      <c r="IG723" s="114"/>
      <c r="IH723" s="114"/>
      <c r="II723" s="114"/>
      <c r="IJ723" s="114"/>
      <c r="IK723" s="114"/>
      <c r="IL723" s="114"/>
      <c r="IM723" s="114"/>
      <c r="IN723" s="114"/>
      <c r="IO723" s="114"/>
      <c r="IP723" s="114"/>
      <c r="IQ723" s="114"/>
      <c r="IR723" s="114"/>
      <c r="IS723" s="114"/>
      <c r="IT723" s="114"/>
      <c r="IU723" s="114"/>
      <c r="IV723" s="114"/>
      <c r="IW723" s="114"/>
      <c r="IX723" s="114"/>
      <c r="IY723" s="114"/>
      <c r="IZ723" s="114"/>
      <c r="JA723" s="114"/>
      <c r="JB723" s="114"/>
      <c r="JC723" s="114"/>
      <c r="JD723" s="114"/>
      <c r="JE723" s="114"/>
      <c r="JF723" s="114"/>
      <c r="JG723" s="114"/>
      <c r="JH723" s="114"/>
      <c r="JI723" s="114"/>
      <c r="JJ723" s="114"/>
      <c r="JK723" s="114"/>
      <c r="JL723" s="114"/>
      <c r="JM723" s="114"/>
      <c r="JN723" s="114"/>
      <c r="JO723" s="114"/>
      <c r="JP723" s="114"/>
      <c r="JQ723" s="114"/>
      <c r="JR723" s="114"/>
      <c r="JS723" s="114"/>
      <c r="JT723" s="114"/>
      <c r="JU723" s="114"/>
      <c r="JV723" s="114"/>
      <c r="JW723" s="114"/>
      <c r="JX723" s="114"/>
      <c r="JY723" s="114"/>
      <c r="JZ723" s="114"/>
      <c r="KA723" s="114"/>
      <c r="KB723" s="114"/>
      <c r="KC723" s="114"/>
      <c r="KD723" s="114"/>
      <c r="KE723" s="114"/>
      <c r="KF723" s="114"/>
      <c r="KG723" s="114"/>
      <c r="KH723" s="114"/>
      <c r="KI723" s="114"/>
      <c r="KJ723" s="114"/>
      <c r="KK723" s="114"/>
      <c r="KL723" s="114"/>
      <c r="KM723" s="114"/>
      <c r="KN723" s="114"/>
      <c r="KO723" s="114"/>
      <c r="KP723" s="114"/>
      <c r="KQ723" s="114"/>
      <c r="KR723" s="114"/>
      <c r="KS723" s="114"/>
      <c r="KT723" s="114"/>
      <c r="KU723" s="114"/>
      <c r="KV723" s="114"/>
      <c r="KW723" s="114"/>
      <c r="KX723" s="114"/>
      <c r="KY723" s="114"/>
      <c r="KZ723" s="114"/>
      <c r="LA723" s="114"/>
      <c r="LB723" s="114"/>
      <c r="LC723" s="114"/>
    </row>
    <row r="724" spans="1:315" s="139" customFormat="1" ht="25" customHeight="1">
      <c r="A724" s="137"/>
      <c r="B724" s="170"/>
      <c r="C724" s="171"/>
      <c r="D724" s="172"/>
      <c r="E724" s="173"/>
      <c r="F724" s="173"/>
      <c r="G724" s="173"/>
      <c r="H724" s="174"/>
      <c r="I724" s="137"/>
      <c r="J724" s="175" t="str">
        <f t="shared" si="22"/>
        <v/>
      </c>
      <c r="K724" s="176"/>
      <c r="L724" s="177" t="str">
        <f t="shared" si="23"/>
        <v/>
      </c>
      <c r="M724" s="176"/>
      <c r="N724" s="177" t="str">
        <f t="shared" si="24"/>
        <v/>
      </c>
      <c r="O724" s="176"/>
      <c r="P724" s="177" t="str">
        <f t="shared" si="25"/>
        <v/>
      </c>
      <c r="Q724" s="178"/>
      <c r="R724" s="137"/>
      <c r="S724" s="175" t="str">
        <f t="shared" si="26"/>
        <v/>
      </c>
      <c r="T724" s="176"/>
      <c r="U724" s="177" t="str">
        <f t="shared" si="27"/>
        <v/>
      </c>
      <c r="V724" s="176"/>
      <c r="W724" s="177" t="str">
        <f t="shared" si="28"/>
        <v/>
      </c>
      <c r="X724" s="176"/>
      <c r="Y724" s="179" t="str">
        <f t="shared" si="29"/>
        <v/>
      </c>
      <c r="Z724" s="180"/>
      <c r="AA724" s="137"/>
      <c r="AB724" s="181"/>
      <c r="AC724" s="182" t="str">
        <f t="shared" si="20"/>
        <v/>
      </c>
      <c r="AD724" s="183" t="str">
        <f t="shared" si="21"/>
        <v/>
      </c>
      <c r="AE724" s="184"/>
      <c r="AF724" s="137"/>
      <c r="AG724" s="137"/>
      <c r="AH724" s="137"/>
      <c r="AI724" s="137"/>
      <c r="AJ724" s="137"/>
      <c r="AK724" s="137"/>
      <c r="AL724" s="137"/>
      <c r="AM724" s="137"/>
      <c r="AN724" s="137"/>
      <c r="AO724" s="137"/>
      <c r="AP724" s="137"/>
      <c r="AQ724" s="137"/>
      <c r="AR724" s="137"/>
      <c r="AS724" s="137"/>
      <c r="AT724" s="137"/>
      <c r="AU724" s="137"/>
      <c r="AV724" s="137"/>
      <c r="AW724" s="137"/>
      <c r="AX724" s="137"/>
      <c r="AY724" s="137"/>
      <c r="AZ724" s="137"/>
      <c r="BA724" s="137"/>
      <c r="BB724" s="137"/>
      <c r="BC724" s="137"/>
      <c r="BD724" s="137"/>
      <c r="BE724" s="137"/>
      <c r="BF724" s="137"/>
      <c r="BG724" s="137"/>
      <c r="BH724" s="137"/>
      <c r="BI724" s="137"/>
      <c r="BJ724" s="114"/>
      <c r="BK724" s="114"/>
      <c r="BL724" s="114"/>
      <c r="BM724" s="114"/>
      <c r="BN724" s="114"/>
      <c r="BO724" s="114"/>
      <c r="BP724" s="114"/>
      <c r="BQ724" s="114"/>
      <c r="BR724" s="114"/>
      <c r="BS724" s="114"/>
      <c r="BT724" s="114"/>
      <c r="BU724" s="114"/>
      <c r="BV724" s="114"/>
      <c r="BW724" s="114"/>
      <c r="BX724" s="114"/>
      <c r="BY724" s="114"/>
      <c r="BZ724" s="114"/>
      <c r="CA724" s="114"/>
      <c r="CB724" s="114"/>
      <c r="CC724" s="114"/>
      <c r="CD724" s="114"/>
      <c r="CE724" s="114"/>
      <c r="CF724" s="114"/>
      <c r="CG724" s="114"/>
      <c r="CH724" s="114"/>
      <c r="CI724" s="114"/>
      <c r="CJ724" s="114"/>
      <c r="CK724" s="114"/>
      <c r="CL724" s="114"/>
      <c r="CM724" s="114"/>
      <c r="CN724" s="114"/>
      <c r="CO724" s="114"/>
      <c r="CP724" s="114"/>
      <c r="CQ724" s="114"/>
      <c r="CR724" s="114"/>
      <c r="CS724" s="114"/>
      <c r="CT724" s="114"/>
      <c r="CU724" s="114"/>
      <c r="CV724" s="114"/>
      <c r="CW724" s="114"/>
      <c r="CX724" s="114"/>
      <c r="CY724" s="114"/>
      <c r="CZ724" s="114"/>
      <c r="DA724" s="114"/>
      <c r="DB724" s="114"/>
      <c r="DC724" s="114"/>
      <c r="DD724" s="114"/>
      <c r="DE724" s="114"/>
      <c r="DF724" s="114"/>
      <c r="DG724" s="114"/>
      <c r="DH724" s="114"/>
      <c r="DI724" s="114"/>
      <c r="DJ724" s="114"/>
      <c r="DK724" s="114"/>
      <c r="DL724" s="114"/>
      <c r="DM724" s="114"/>
      <c r="DN724" s="114"/>
      <c r="DO724" s="114"/>
      <c r="DP724" s="114"/>
      <c r="DQ724" s="114"/>
      <c r="DR724" s="114"/>
      <c r="DS724" s="114"/>
      <c r="DT724" s="114"/>
      <c r="DU724" s="114"/>
      <c r="DV724" s="114"/>
      <c r="DW724" s="114"/>
      <c r="DX724" s="114"/>
      <c r="DY724" s="114"/>
      <c r="DZ724" s="114"/>
      <c r="EA724" s="114"/>
      <c r="EB724" s="114"/>
      <c r="EC724" s="114"/>
      <c r="ED724" s="114"/>
      <c r="EE724" s="114"/>
      <c r="EF724" s="114"/>
      <c r="EG724" s="114"/>
      <c r="EH724" s="114"/>
      <c r="EI724" s="114"/>
      <c r="EJ724" s="114"/>
      <c r="EK724" s="114"/>
      <c r="EL724" s="114"/>
      <c r="EM724" s="114"/>
      <c r="EN724" s="114"/>
      <c r="EO724" s="114"/>
      <c r="EP724" s="114"/>
      <c r="EQ724" s="114"/>
      <c r="ER724" s="114"/>
      <c r="ES724" s="114"/>
      <c r="ET724" s="114"/>
      <c r="EU724" s="114"/>
      <c r="EV724" s="114"/>
      <c r="EW724" s="114"/>
      <c r="EX724" s="114"/>
      <c r="EY724" s="114"/>
      <c r="EZ724" s="114"/>
      <c r="FA724" s="114"/>
      <c r="FB724" s="114"/>
      <c r="FC724" s="114"/>
      <c r="FD724" s="114"/>
      <c r="FE724" s="114"/>
      <c r="FF724" s="114"/>
      <c r="FG724" s="114"/>
      <c r="FH724" s="114"/>
      <c r="FI724" s="114"/>
      <c r="FJ724" s="114"/>
      <c r="FK724" s="114"/>
      <c r="FL724" s="114"/>
      <c r="FM724" s="114"/>
      <c r="FN724" s="114"/>
      <c r="FO724" s="114"/>
      <c r="FP724" s="114"/>
      <c r="FQ724" s="114"/>
      <c r="FR724" s="114"/>
      <c r="FS724" s="114"/>
      <c r="FT724" s="114"/>
      <c r="FU724" s="114"/>
      <c r="FV724" s="114"/>
      <c r="FW724" s="114"/>
      <c r="FX724" s="114"/>
      <c r="FY724" s="114"/>
      <c r="FZ724" s="114"/>
      <c r="GA724" s="114"/>
      <c r="GB724" s="114"/>
      <c r="GC724" s="114"/>
      <c r="GD724" s="114"/>
      <c r="GE724" s="114"/>
      <c r="GF724" s="114"/>
      <c r="GG724" s="114"/>
      <c r="GH724" s="114"/>
      <c r="GI724" s="114"/>
      <c r="GJ724" s="114"/>
      <c r="GK724" s="114"/>
      <c r="GL724" s="114"/>
      <c r="GM724" s="114"/>
      <c r="GN724" s="114"/>
      <c r="GO724" s="114"/>
      <c r="GP724" s="114"/>
      <c r="GQ724" s="114"/>
      <c r="GR724" s="114"/>
      <c r="GS724" s="114"/>
      <c r="GT724" s="114"/>
      <c r="GU724" s="114"/>
      <c r="GV724" s="114"/>
      <c r="GW724" s="114"/>
      <c r="GX724" s="114"/>
      <c r="GY724" s="114"/>
      <c r="GZ724" s="114"/>
      <c r="HA724" s="114"/>
      <c r="HB724" s="114"/>
      <c r="HC724" s="114"/>
      <c r="HD724" s="114"/>
      <c r="HE724" s="114"/>
      <c r="HF724" s="114"/>
      <c r="HG724" s="114"/>
      <c r="HH724" s="114"/>
      <c r="HI724" s="114"/>
      <c r="HJ724" s="114"/>
      <c r="HK724" s="114"/>
      <c r="HL724" s="114"/>
      <c r="HM724" s="114"/>
      <c r="HN724" s="114"/>
      <c r="HO724" s="114"/>
      <c r="HP724" s="114"/>
      <c r="HQ724" s="114"/>
      <c r="HR724" s="114"/>
      <c r="HS724" s="114"/>
      <c r="HT724" s="114"/>
      <c r="HU724" s="114"/>
      <c r="HV724" s="114"/>
      <c r="HW724" s="114"/>
      <c r="HX724" s="114"/>
      <c r="HY724" s="114"/>
      <c r="HZ724" s="114"/>
      <c r="IA724" s="114"/>
      <c r="IB724" s="114"/>
      <c r="IC724" s="114"/>
      <c r="ID724" s="114"/>
      <c r="IE724" s="114"/>
      <c r="IF724" s="114"/>
      <c r="IG724" s="114"/>
      <c r="IH724" s="114"/>
      <c r="II724" s="114"/>
      <c r="IJ724" s="114"/>
      <c r="IK724" s="114"/>
      <c r="IL724" s="114"/>
      <c r="IM724" s="114"/>
      <c r="IN724" s="114"/>
      <c r="IO724" s="114"/>
      <c r="IP724" s="114"/>
      <c r="IQ724" s="114"/>
      <c r="IR724" s="114"/>
      <c r="IS724" s="114"/>
      <c r="IT724" s="114"/>
      <c r="IU724" s="114"/>
      <c r="IV724" s="114"/>
      <c r="IW724" s="114"/>
      <c r="IX724" s="114"/>
      <c r="IY724" s="114"/>
      <c r="IZ724" s="114"/>
      <c r="JA724" s="114"/>
      <c r="JB724" s="114"/>
      <c r="JC724" s="114"/>
      <c r="JD724" s="114"/>
      <c r="JE724" s="114"/>
      <c r="JF724" s="114"/>
      <c r="JG724" s="114"/>
      <c r="JH724" s="114"/>
      <c r="JI724" s="114"/>
      <c r="JJ724" s="114"/>
      <c r="JK724" s="114"/>
      <c r="JL724" s="114"/>
      <c r="JM724" s="114"/>
      <c r="JN724" s="114"/>
      <c r="JO724" s="114"/>
      <c r="JP724" s="114"/>
      <c r="JQ724" s="114"/>
      <c r="JR724" s="114"/>
      <c r="JS724" s="114"/>
      <c r="JT724" s="114"/>
      <c r="JU724" s="114"/>
      <c r="JV724" s="114"/>
      <c r="JW724" s="114"/>
      <c r="JX724" s="114"/>
      <c r="JY724" s="114"/>
      <c r="JZ724" s="114"/>
      <c r="KA724" s="114"/>
      <c r="KB724" s="114"/>
      <c r="KC724" s="114"/>
      <c r="KD724" s="114"/>
      <c r="KE724" s="114"/>
      <c r="KF724" s="114"/>
      <c r="KG724" s="114"/>
      <c r="KH724" s="114"/>
      <c r="KI724" s="114"/>
      <c r="KJ724" s="114"/>
      <c r="KK724" s="114"/>
      <c r="KL724" s="114"/>
      <c r="KM724" s="114"/>
      <c r="KN724" s="114"/>
      <c r="KO724" s="114"/>
      <c r="KP724" s="114"/>
      <c r="KQ724" s="114"/>
      <c r="KR724" s="114"/>
      <c r="KS724" s="114"/>
      <c r="KT724" s="114"/>
      <c r="KU724" s="114"/>
      <c r="KV724" s="114"/>
      <c r="KW724" s="114"/>
      <c r="KX724" s="114"/>
      <c r="KY724" s="114"/>
      <c r="KZ724" s="114"/>
      <c r="LA724" s="114"/>
      <c r="LB724" s="114"/>
      <c r="LC724" s="114"/>
    </row>
    <row r="725" spans="1:315" s="139" customFormat="1" ht="25" customHeight="1">
      <c r="A725" s="137"/>
      <c r="B725" s="170"/>
      <c r="C725" s="171"/>
      <c r="D725" s="172"/>
      <c r="E725" s="173"/>
      <c r="F725" s="173"/>
      <c r="G725" s="173"/>
      <c r="H725" s="174"/>
      <c r="I725" s="137"/>
      <c r="J725" s="175" t="str">
        <f t="shared" si="22"/>
        <v/>
      </c>
      <c r="K725" s="176"/>
      <c r="L725" s="177" t="str">
        <f t="shared" si="23"/>
        <v/>
      </c>
      <c r="M725" s="176"/>
      <c r="N725" s="177" t="str">
        <f t="shared" si="24"/>
        <v/>
      </c>
      <c r="O725" s="176"/>
      <c r="P725" s="177" t="str">
        <f t="shared" si="25"/>
        <v/>
      </c>
      <c r="Q725" s="178"/>
      <c r="R725" s="137"/>
      <c r="S725" s="175" t="str">
        <f t="shared" si="26"/>
        <v/>
      </c>
      <c r="T725" s="176"/>
      <c r="U725" s="177" t="str">
        <f t="shared" si="27"/>
        <v/>
      </c>
      <c r="V725" s="176"/>
      <c r="W725" s="177" t="str">
        <f t="shared" si="28"/>
        <v/>
      </c>
      <c r="X725" s="176"/>
      <c r="Y725" s="179" t="str">
        <f t="shared" si="29"/>
        <v/>
      </c>
      <c r="Z725" s="180"/>
      <c r="AA725" s="137"/>
      <c r="AB725" s="181"/>
      <c r="AC725" s="182" t="str">
        <f t="shared" si="20"/>
        <v/>
      </c>
      <c r="AD725" s="183" t="str">
        <f t="shared" si="21"/>
        <v/>
      </c>
      <c r="AE725" s="184"/>
      <c r="AF725" s="137"/>
      <c r="AG725" s="137"/>
      <c r="AH725" s="137"/>
      <c r="AI725" s="137"/>
      <c r="AJ725" s="137"/>
      <c r="AK725" s="137"/>
      <c r="AL725" s="137"/>
      <c r="AM725" s="137"/>
      <c r="AN725" s="137"/>
      <c r="AO725" s="137"/>
      <c r="AP725" s="137"/>
      <c r="AQ725" s="137"/>
      <c r="AR725" s="137"/>
      <c r="AS725" s="137"/>
      <c r="AT725" s="137"/>
      <c r="AU725" s="137"/>
      <c r="AV725" s="137"/>
      <c r="AW725" s="137"/>
      <c r="AX725" s="137"/>
      <c r="AY725" s="137"/>
      <c r="AZ725" s="137"/>
      <c r="BA725" s="137"/>
      <c r="BB725" s="137"/>
      <c r="BC725" s="137"/>
      <c r="BD725" s="137"/>
      <c r="BE725" s="137"/>
      <c r="BF725" s="137"/>
      <c r="BG725" s="137"/>
      <c r="BH725" s="137"/>
      <c r="BI725" s="137"/>
      <c r="BJ725" s="114"/>
      <c r="BK725" s="114"/>
      <c r="BL725" s="114"/>
      <c r="BM725" s="114"/>
      <c r="BN725" s="114"/>
      <c r="BO725" s="114"/>
      <c r="BP725" s="114"/>
      <c r="BQ725" s="114"/>
      <c r="BR725" s="114"/>
      <c r="BS725" s="114"/>
      <c r="BT725" s="114"/>
      <c r="BU725" s="114"/>
      <c r="BV725" s="114"/>
      <c r="BW725" s="114"/>
      <c r="BX725" s="114"/>
      <c r="BY725" s="114"/>
      <c r="BZ725" s="114"/>
      <c r="CA725" s="114"/>
      <c r="CB725" s="114"/>
      <c r="CC725" s="114"/>
      <c r="CD725" s="114"/>
      <c r="CE725" s="114"/>
      <c r="CF725" s="114"/>
      <c r="CG725" s="114"/>
      <c r="CH725" s="114"/>
      <c r="CI725" s="114"/>
      <c r="CJ725" s="114"/>
      <c r="CK725" s="114"/>
      <c r="CL725" s="114"/>
      <c r="CM725" s="114"/>
      <c r="CN725" s="114"/>
      <c r="CO725" s="114"/>
      <c r="CP725" s="114"/>
      <c r="CQ725" s="114"/>
      <c r="CR725" s="114"/>
      <c r="CS725" s="114"/>
      <c r="CT725" s="114"/>
      <c r="CU725" s="114"/>
      <c r="CV725" s="114"/>
      <c r="CW725" s="114"/>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14"/>
      <c r="EH725" s="114"/>
      <c r="EI725" s="114"/>
      <c r="EJ725" s="114"/>
      <c r="EK725" s="114"/>
      <c r="EL725" s="114"/>
      <c r="EM725" s="114"/>
      <c r="EN725" s="114"/>
      <c r="EO725" s="114"/>
      <c r="EP725" s="114"/>
      <c r="EQ725" s="114"/>
      <c r="ER725" s="114"/>
      <c r="ES725" s="114"/>
      <c r="ET725" s="114"/>
      <c r="EU725" s="114"/>
      <c r="EV725" s="114"/>
      <c r="EW725" s="114"/>
      <c r="EX725" s="114"/>
      <c r="EY725" s="114"/>
      <c r="EZ725" s="114"/>
      <c r="FA725" s="114"/>
      <c r="FB725" s="114"/>
      <c r="FC725" s="114"/>
      <c r="FD725" s="114"/>
      <c r="FE725" s="114"/>
      <c r="FF725" s="114"/>
      <c r="FG725" s="114"/>
      <c r="FH725" s="114"/>
      <c r="FI725" s="114"/>
      <c r="FJ725" s="114"/>
      <c r="FK725" s="114"/>
      <c r="FL725" s="114"/>
      <c r="FM725" s="114"/>
      <c r="FN725" s="114"/>
      <c r="FO725" s="114"/>
      <c r="FP725" s="114"/>
      <c r="FQ725" s="114"/>
      <c r="FR725" s="114"/>
      <c r="FS725" s="114"/>
      <c r="FT725" s="114"/>
      <c r="FU725" s="114"/>
      <c r="FV725" s="114"/>
      <c r="FW725" s="114"/>
      <c r="FX725" s="114"/>
      <c r="FY725" s="114"/>
      <c r="FZ725" s="114"/>
      <c r="GA725" s="114"/>
      <c r="GB725" s="114"/>
      <c r="GC725" s="114"/>
      <c r="GD725" s="114"/>
      <c r="GE725" s="114"/>
      <c r="GF725" s="114"/>
      <c r="GG725" s="114"/>
      <c r="GH725" s="114"/>
      <c r="GI725" s="114"/>
      <c r="GJ725" s="114"/>
      <c r="GK725" s="114"/>
      <c r="GL725" s="114"/>
      <c r="GM725" s="114"/>
      <c r="GN725" s="114"/>
      <c r="GO725" s="114"/>
      <c r="GP725" s="114"/>
      <c r="GQ725" s="114"/>
      <c r="GR725" s="114"/>
      <c r="GS725" s="114"/>
      <c r="GT725" s="114"/>
      <c r="GU725" s="114"/>
      <c r="GV725" s="114"/>
      <c r="GW725" s="114"/>
      <c r="GX725" s="114"/>
      <c r="GY725" s="114"/>
      <c r="GZ725" s="114"/>
      <c r="HA725" s="114"/>
      <c r="HB725" s="114"/>
      <c r="HC725" s="114"/>
      <c r="HD725" s="114"/>
      <c r="HE725" s="114"/>
      <c r="HF725" s="114"/>
      <c r="HG725" s="114"/>
      <c r="HH725" s="114"/>
      <c r="HI725" s="114"/>
      <c r="HJ725" s="114"/>
      <c r="HK725" s="114"/>
      <c r="HL725" s="114"/>
      <c r="HM725" s="114"/>
      <c r="HN725" s="114"/>
      <c r="HO725" s="114"/>
      <c r="HP725" s="114"/>
      <c r="HQ725" s="114"/>
      <c r="HR725" s="114"/>
      <c r="HS725" s="114"/>
      <c r="HT725" s="114"/>
      <c r="HU725" s="114"/>
      <c r="HV725" s="114"/>
      <c r="HW725" s="114"/>
      <c r="HX725" s="114"/>
      <c r="HY725" s="114"/>
      <c r="HZ725" s="114"/>
      <c r="IA725" s="114"/>
      <c r="IB725" s="114"/>
      <c r="IC725" s="114"/>
      <c r="ID725" s="114"/>
      <c r="IE725" s="114"/>
      <c r="IF725" s="114"/>
      <c r="IG725" s="114"/>
      <c r="IH725" s="114"/>
      <c r="II725" s="114"/>
      <c r="IJ725" s="114"/>
      <c r="IK725" s="114"/>
      <c r="IL725" s="114"/>
      <c r="IM725" s="114"/>
      <c r="IN725" s="114"/>
      <c r="IO725" s="114"/>
      <c r="IP725" s="114"/>
      <c r="IQ725" s="114"/>
      <c r="IR725" s="114"/>
      <c r="IS725" s="114"/>
      <c r="IT725" s="114"/>
      <c r="IU725" s="114"/>
      <c r="IV725" s="114"/>
      <c r="IW725" s="114"/>
      <c r="IX725" s="114"/>
      <c r="IY725" s="114"/>
      <c r="IZ725" s="114"/>
      <c r="JA725" s="114"/>
      <c r="JB725" s="114"/>
      <c r="JC725" s="114"/>
      <c r="JD725" s="114"/>
      <c r="JE725" s="114"/>
      <c r="JF725" s="114"/>
      <c r="JG725" s="114"/>
      <c r="JH725" s="114"/>
      <c r="JI725" s="114"/>
      <c r="JJ725" s="114"/>
      <c r="JK725" s="114"/>
      <c r="JL725" s="114"/>
      <c r="JM725" s="114"/>
      <c r="JN725" s="114"/>
      <c r="JO725" s="114"/>
      <c r="JP725" s="114"/>
      <c r="JQ725" s="114"/>
      <c r="JR725" s="114"/>
      <c r="JS725" s="114"/>
      <c r="JT725" s="114"/>
      <c r="JU725" s="114"/>
      <c r="JV725" s="114"/>
      <c r="JW725" s="114"/>
      <c r="JX725" s="114"/>
      <c r="JY725" s="114"/>
      <c r="JZ725" s="114"/>
      <c r="KA725" s="114"/>
      <c r="KB725" s="114"/>
      <c r="KC725" s="114"/>
      <c r="KD725" s="114"/>
      <c r="KE725" s="114"/>
      <c r="KF725" s="114"/>
      <c r="KG725" s="114"/>
      <c r="KH725" s="114"/>
      <c r="KI725" s="114"/>
      <c r="KJ725" s="114"/>
      <c r="KK725" s="114"/>
      <c r="KL725" s="114"/>
      <c r="KM725" s="114"/>
      <c r="KN725" s="114"/>
      <c r="KO725" s="114"/>
      <c r="KP725" s="114"/>
      <c r="KQ725" s="114"/>
      <c r="KR725" s="114"/>
      <c r="KS725" s="114"/>
      <c r="KT725" s="114"/>
      <c r="KU725" s="114"/>
      <c r="KV725" s="114"/>
      <c r="KW725" s="114"/>
      <c r="KX725" s="114"/>
      <c r="KY725" s="114"/>
      <c r="KZ725" s="114"/>
      <c r="LA725" s="114"/>
      <c r="LB725" s="114"/>
      <c r="LC725" s="114"/>
    </row>
    <row r="726" spans="1:315" s="139" customFormat="1" ht="25" customHeight="1">
      <c r="A726" s="137"/>
      <c r="B726" s="170"/>
      <c r="C726" s="171"/>
      <c r="D726" s="172"/>
      <c r="E726" s="173"/>
      <c r="F726" s="173"/>
      <c r="G726" s="173"/>
      <c r="H726" s="174"/>
      <c r="I726" s="137"/>
      <c r="J726" s="175" t="str">
        <f t="shared" si="22"/>
        <v/>
      </c>
      <c r="K726" s="176"/>
      <c r="L726" s="177" t="str">
        <f t="shared" si="23"/>
        <v/>
      </c>
      <c r="M726" s="176"/>
      <c r="N726" s="177" t="str">
        <f t="shared" si="24"/>
        <v/>
      </c>
      <c r="O726" s="176"/>
      <c r="P726" s="177" t="str">
        <f t="shared" si="25"/>
        <v/>
      </c>
      <c r="Q726" s="178"/>
      <c r="R726" s="137"/>
      <c r="S726" s="175" t="str">
        <f t="shared" si="26"/>
        <v/>
      </c>
      <c r="T726" s="176"/>
      <c r="U726" s="177" t="str">
        <f t="shared" si="27"/>
        <v/>
      </c>
      <c r="V726" s="176"/>
      <c r="W726" s="177" t="str">
        <f t="shared" si="28"/>
        <v/>
      </c>
      <c r="X726" s="176"/>
      <c r="Y726" s="179" t="str">
        <f t="shared" si="29"/>
        <v/>
      </c>
      <c r="Z726" s="180"/>
      <c r="AA726" s="137"/>
      <c r="AB726" s="181"/>
      <c r="AC726" s="182" t="str">
        <f t="shared" si="20"/>
        <v/>
      </c>
      <c r="AD726" s="183" t="str">
        <f t="shared" si="21"/>
        <v/>
      </c>
      <c r="AE726" s="184"/>
      <c r="AF726" s="137"/>
      <c r="AG726" s="137"/>
      <c r="AH726" s="137"/>
      <c r="AI726" s="137"/>
      <c r="AJ726" s="137"/>
      <c r="AK726" s="137"/>
      <c r="AL726" s="137"/>
      <c r="AM726" s="137"/>
      <c r="AN726" s="137"/>
      <c r="AO726" s="137"/>
      <c r="AP726" s="137"/>
      <c r="AQ726" s="137"/>
      <c r="AR726" s="137"/>
      <c r="AS726" s="137"/>
      <c r="AT726" s="137"/>
      <c r="AU726" s="137"/>
      <c r="AV726" s="137"/>
      <c r="AW726" s="137"/>
      <c r="AX726" s="137"/>
      <c r="AY726" s="137"/>
      <c r="AZ726" s="137"/>
      <c r="BA726" s="137"/>
      <c r="BB726" s="137"/>
      <c r="BC726" s="137"/>
      <c r="BD726" s="137"/>
      <c r="BE726" s="137"/>
      <c r="BF726" s="137"/>
      <c r="BG726" s="137"/>
      <c r="BH726" s="137"/>
      <c r="BI726" s="137"/>
      <c r="BJ726" s="114"/>
      <c r="BK726" s="114"/>
      <c r="BL726" s="114"/>
      <c r="BM726" s="114"/>
      <c r="BN726" s="114"/>
      <c r="BO726" s="114"/>
      <c r="BP726" s="114"/>
      <c r="BQ726" s="114"/>
      <c r="BR726" s="114"/>
      <c r="BS726" s="114"/>
      <c r="BT726" s="114"/>
      <c r="BU726" s="114"/>
      <c r="BV726" s="114"/>
      <c r="BW726" s="114"/>
      <c r="BX726" s="114"/>
      <c r="BY726" s="114"/>
      <c r="BZ726" s="114"/>
      <c r="CA726" s="114"/>
      <c r="CB726" s="114"/>
      <c r="CC726" s="114"/>
      <c r="CD726" s="114"/>
      <c r="CE726" s="114"/>
      <c r="CF726" s="114"/>
      <c r="CG726" s="114"/>
      <c r="CH726" s="114"/>
      <c r="CI726" s="114"/>
      <c r="CJ726" s="114"/>
      <c r="CK726" s="114"/>
      <c r="CL726" s="114"/>
      <c r="CM726" s="114"/>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K726" s="114"/>
      <c r="EL726" s="114"/>
      <c r="EM726" s="114"/>
      <c r="EN726" s="114"/>
      <c r="EO726" s="114"/>
      <c r="EP726" s="114"/>
      <c r="EQ726" s="114"/>
      <c r="ER726" s="114"/>
      <c r="ES726" s="114"/>
      <c r="ET726" s="114"/>
      <c r="EU726" s="114"/>
      <c r="EV726" s="114"/>
      <c r="EW726" s="114"/>
      <c r="EX726" s="114"/>
      <c r="EY726" s="114"/>
      <c r="EZ726" s="114"/>
      <c r="FA726" s="114"/>
      <c r="FB726" s="114"/>
      <c r="FC726" s="114"/>
      <c r="FD726" s="114"/>
      <c r="FE726" s="114"/>
      <c r="FF726" s="114"/>
      <c r="FG726" s="114"/>
      <c r="FH726" s="114"/>
      <c r="FI726" s="114"/>
      <c r="FJ726" s="114"/>
      <c r="FK726" s="114"/>
      <c r="FL726" s="114"/>
      <c r="FM726" s="114"/>
      <c r="FN726" s="114"/>
      <c r="FO726" s="114"/>
      <c r="FP726" s="114"/>
      <c r="FQ726" s="114"/>
      <c r="FR726" s="114"/>
      <c r="FS726" s="114"/>
      <c r="FT726" s="114"/>
      <c r="FU726" s="114"/>
      <c r="FV726" s="114"/>
      <c r="FW726" s="114"/>
      <c r="FX726" s="114"/>
      <c r="FY726" s="114"/>
      <c r="FZ726" s="114"/>
      <c r="GA726" s="114"/>
      <c r="GB726" s="114"/>
      <c r="GC726" s="114"/>
      <c r="GD726" s="114"/>
      <c r="GE726" s="114"/>
      <c r="GF726" s="114"/>
      <c r="GG726" s="114"/>
      <c r="GH726" s="114"/>
      <c r="GI726" s="114"/>
      <c r="GJ726" s="114"/>
      <c r="GK726" s="114"/>
      <c r="GL726" s="114"/>
      <c r="GM726" s="114"/>
      <c r="GN726" s="114"/>
      <c r="GO726" s="114"/>
      <c r="GP726" s="114"/>
      <c r="GQ726" s="114"/>
      <c r="GR726" s="114"/>
      <c r="GS726" s="114"/>
      <c r="GT726" s="114"/>
      <c r="GU726" s="114"/>
      <c r="GV726" s="114"/>
      <c r="GW726" s="114"/>
      <c r="GX726" s="114"/>
      <c r="GY726" s="114"/>
      <c r="GZ726" s="114"/>
      <c r="HA726" s="114"/>
      <c r="HB726" s="114"/>
      <c r="HC726" s="114"/>
      <c r="HD726" s="114"/>
      <c r="HE726" s="114"/>
      <c r="HF726" s="114"/>
      <c r="HG726" s="114"/>
      <c r="HH726" s="114"/>
      <c r="HI726" s="114"/>
      <c r="HJ726" s="114"/>
      <c r="HK726" s="114"/>
      <c r="HL726" s="114"/>
      <c r="HM726" s="114"/>
      <c r="HN726" s="114"/>
      <c r="HO726" s="114"/>
      <c r="HP726" s="114"/>
      <c r="HQ726" s="114"/>
      <c r="HR726" s="114"/>
      <c r="HS726" s="114"/>
      <c r="HT726" s="114"/>
      <c r="HU726" s="114"/>
      <c r="HV726" s="114"/>
      <c r="HW726" s="114"/>
      <c r="HX726" s="114"/>
      <c r="HY726" s="114"/>
      <c r="HZ726" s="114"/>
      <c r="IA726" s="114"/>
      <c r="IB726" s="114"/>
      <c r="IC726" s="114"/>
      <c r="ID726" s="114"/>
      <c r="IE726" s="114"/>
      <c r="IF726" s="114"/>
      <c r="IG726" s="114"/>
      <c r="IH726" s="114"/>
      <c r="II726" s="114"/>
      <c r="IJ726" s="114"/>
      <c r="IK726" s="114"/>
      <c r="IL726" s="114"/>
      <c r="IM726" s="114"/>
      <c r="IN726" s="114"/>
      <c r="IO726" s="114"/>
      <c r="IP726" s="114"/>
      <c r="IQ726" s="114"/>
      <c r="IR726" s="114"/>
      <c r="IS726" s="114"/>
      <c r="IT726" s="114"/>
      <c r="IU726" s="114"/>
      <c r="IV726" s="114"/>
      <c r="IW726" s="114"/>
      <c r="IX726" s="114"/>
      <c r="IY726" s="114"/>
      <c r="IZ726" s="114"/>
      <c r="JA726" s="114"/>
      <c r="JB726" s="114"/>
      <c r="JC726" s="114"/>
      <c r="JD726" s="114"/>
      <c r="JE726" s="114"/>
      <c r="JF726" s="114"/>
      <c r="JG726" s="114"/>
      <c r="JH726" s="114"/>
      <c r="JI726" s="114"/>
      <c r="JJ726" s="114"/>
      <c r="JK726" s="114"/>
      <c r="JL726" s="114"/>
      <c r="JM726" s="114"/>
      <c r="JN726" s="114"/>
      <c r="JO726" s="114"/>
      <c r="JP726" s="114"/>
      <c r="JQ726" s="114"/>
      <c r="JR726" s="114"/>
      <c r="JS726" s="114"/>
      <c r="JT726" s="114"/>
      <c r="JU726" s="114"/>
      <c r="JV726" s="114"/>
      <c r="JW726" s="114"/>
      <c r="JX726" s="114"/>
      <c r="JY726" s="114"/>
      <c r="JZ726" s="114"/>
      <c r="KA726" s="114"/>
      <c r="KB726" s="114"/>
      <c r="KC726" s="114"/>
      <c r="KD726" s="114"/>
      <c r="KE726" s="114"/>
      <c r="KF726" s="114"/>
      <c r="KG726" s="114"/>
      <c r="KH726" s="114"/>
      <c r="KI726" s="114"/>
      <c r="KJ726" s="114"/>
      <c r="KK726" s="114"/>
      <c r="KL726" s="114"/>
      <c r="KM726" s="114"/>
      <c r="KN726" s="114"/>
      <c r="KO726" s="114"/>
      <c r="KP726" s="114"/>
      <c r="KQ726" s="114"/>
      <c r="KR726" s="114"/>
      <c r="KS726" s="114"/>
      <c r="KT726" s="114"/>
      <c r="KU726" s="114"/>
      <c r="KV726" s="114"/>
      <c r="KW726" s="114"/>
      <c r="KX726" s="114"/>
      <c r="KY726" s="114"/>
      <c r="KZ726" s="114"/>
      <c r="LA726" s="114"/>
      <c r="LB726" s="114"/>
      <c r="LC726" s="114"/>
    </row>
    <row r="727" spans="1:315" s="139" customFormat="1" ht="25" customHeight="1">
      <c r="A727" s="137"/>
      <c r="B727" s="170"/>
      <c r="C727" s="171"/>
      <c r="D727" s="172"/>
      <c r="E727" s="173"/>
      <c r="F727" s="173"/>
      <c r="G727" s="173"/>
      <c r="H727" s="174"/>
      <c r="I727" s="137"/>
      <c r="J727" s="175" t="str">
        <f t="shared" si="22"/>
        <v/>
      </c>
      <c r="K727" s="176"/>
      <c r="L727" s="177" t="str">
        <f t="shared" si="23"/>
        <v/>
      </c>
      <c r="M727" s="176"/>
      <c r="N727" s="177" t="str">
        <f t="shared" si="24"/>
        <v/>
      </c>
      <c r="O727" s="176"/>
      <c r="P727" s="177" t="str">
        <f t="shared" si="25"/>
        <v/>
      </c>
      <c r="Q727" s="178"/>
      <c r="R727" s="137"/>
      <c r="S727" s="175" t="str">
        <f t="shared" si="26"/>
        <v/>
      </c>
      <c r="T727" s="176"/>
      <c r="U727" s="177" t="str">
        <f t="shared" si="27"/>
        <v/>
      </c>
      <c r="V727" s="176"/>
      <c r="W727" s="177" t="str">
        <f t="shared" si="28"/>
        <v/>
      </c>
      <c r="X727" s="176"/>
      <c r="Y727" s="179" t="str">
        <f t="shared" si="29"/>
        <v/>
      </c>
      <c r="Z727" s="180"/>
      <c r="AA727" s="137"/>
      <c r="AB727" s="181"/>
      <c r="AC727" s="182" t="str">
        <f t="shared" si="20"/>
        <v/>
      </c>
      <c r="AD727" s="183" t="str">
        <f t="shared" si="21"/>
        <v/>
      </c>
      <c r="AE727" s="184"/>
      <c r="AF727" s="137"/>
      <c r="AG727" s="137"/>
      <c r="AH727" s="137"/>
      <c r="AI727" s="137"/>
      <c r="AJ727" s="137"/>
      <c r="AK727" s="137"/>
      <c r="AL727" s="137"/>
      <c r="AM727" s="137"/>
      <c r="AN727" s="137"/>
      <c r="AO727" s="137"/>
      <c r="AP727" s="137"/>
      <c r="AQ727" s="137"/>
      <c r="AR727" s="137"/>
      <c r="AS727" s="137"/>
      <c r="AT727" s="137"/>
      <c r="AU727" s="137"/>
      <c r="AV727" s="137"/>
      <c r="AW727" s="137"/>
      <c r="AX727" s="137"/>
      <c r="AY727" s="137"/>
      <c r="AZ727" s="137"/>
      <c r="BA727" s="137"/>
      <c r="BB727" s="137"/>
      <c r="BC727" s="137"/>
      <c r="BD727" s="137"/>
      <c r="BE727" s="137"/>
      <c r="BF727" s="137"/>
      <c r="BG727" s="137"/>
      <c r="BH727" s="137"/>
      <c r="BI727" s="137"/>
      <c r="BJ727" s="114"/>
      <c r="BK727" s="114"/>
      <c r="BL727" s="114"/>
      <c r="BM727" s="114"/>
      <c r="BN727" s="114"/>
      <c r="BO727" s="114"/>
      <c r="BP727" s="114"/>
      <c r="BQ727" s="114"/>
      <c r="BR727" s="114"/>
      <c r="BS727" s="114"/>
      <c r="BT727" s="114"/>
      <c r="BU727" s="114"/>
      <c r="BV727" s="114"/>
      <c r="BW727" s="114"/>
      <c r="BX727" s="114"/>
      <c r="BY727" s="114"/>
      <c r="BZ727" s="114"/>
      <c r="CA727" s="114"/>
      <c r="CB727" s="114"/>
      <c r="CC727" s="114"/>
      <c r="CD727" s="114"/>
      <c r="CE727" s="114"/>
      <c r="CF727" s="114"/>
      <c r="CG727" s="114"/>
      <c r="CH727" s="114"/>
      <c r="CI727" s="114"/>
      <c r="CJ727" s="114"/>
      <c r="CK727" s="114"/>
      <c r="CL727" s="114"/>
      <c r="CM727" s="114"/>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14"/>
      <c r="EL727" s="114"/>
      <c r="EM727" s="114"/>
      <c r="EN727" s="114"/>
      <c r="EO727" s="114"/>
      <c r="EP727" s="114"/>
      <c r="EQ727" s="114"/>
      <c r="ER727" s="114"/>
      <c r="ES727" s="114"/>
      <c r="ET727" s="114"/>
      <c r="EU727" s="114"/>
      <c r="EV727" s="114"/>
      <c r="EW727" s="114"/>
      <c r="EX727" s="114"/>
      <c r="EY727" s="114"/>
      <c r="EZ727" s="114"/>
      <c r="FA727" s="114"/>
      <c r="FB727" s="114"/>
      <c r="FC727" s="114"/>
      <c r="FD727" s="114"/>
      <c r="FE727" s="114"/>
      <c r="FF727" s="114"/>
      <c r="FG727" s="114"/>
      <c r="FH727" s="114"/>
      <c r="FI727" s="114"/>
      <c r="FJ727" s="114"/>
      <c r="FK727" s="114"/>
      <c r="FL727" s="114"/>
      <c r="FM727" s="114"/>
      <c r="FN727" s="114"/>
      <c r="FO727" s="114"/>
      <c r="FP727" s="114"/>
      <c r="FQ727" s="114"/>
      <c r="FR727" s="114"/>
      <c r="FS727" s="114"/>
      <c r="FT727" s="114"/>
      <c r="FU727" s="114"/>
      <c r="FV727" s="114"/>
      <c r="FW727" s="114"/>
      <c r="FX727" s="114"/>
      <c r="FY727" s="114"/>
      <c r="FZ727" s="114"/>
      <c r="GA727" s="114"/>
      <c r="GB727" s="114"/>
      <c r="GC727" s="114"/>
      <c r="GD727" s="114"/>
      <c r="GE727" s="114"/>
      <c r="GF727" s="114"/>
      <c r="GG727" s="114"/>
      <c r="GH727" s="114"/>
      <c r="GI727" s="114"/>
      <c r="GJ727" s="114"/>
      <c r="GK727" s="114"/>
      <c r="GL727" s="114"/>
      <c r="GM727" s="114"/>
      <c r="GN727" s="114"/>
      <c r="GO727" s="114"/>
      <c r="GP727" s="114"/>
      <c r="GQ727" s="114"/>
      <c r="GR727" s="114"/>
      <c r="GS727" s="114"/>
      <c r="GT727" s="114"/>
      <c r="GU727" s="114"/>
      <c r="GV727" s="114"/>
      <c r="GW727" s="114"/>
      <c r="GX727" s="114"/>
      <c r="GY727" s="114"/>
      <c r="GZ727" s="114"/>
      <c r="HA727" s="114"/>
      <c r="HB727" s="114"/>
      <c r="HC727" s="114"/>
      <c r="HD727" s="114"/>
      <c r="HE727" s="114"/>
      <c r="HF727" s="114"/>
      <c r="HG727" s="114"/>
      <c r="HH727" s="114"/>
      <c r="HI727" s="114"/>
      <c r="HJ727" s="114"/>
      <c r="HK727" s="114"/>
      <c r="HL727" s="114"/>
      <c r="HM727" s="114"/>
      <c r="HN727" s="114"/>
      <c r="HO727" s="114"/>
      <c r="HP727" s="114"/>
      <c r="HQ727" s="114"/>
      <c r="HR727" s="114"/>
      <c r="HS727" s="114"/>
      <c r="HT727" s="114"/>
      <c r="HU727" s="114"/>
      <c r="HV727" s="114"/>
      <c r="HW727" s="114"/>
      <c r="HX727" s="114"/>
      <c r="HY727" s="114"/>
      <c r="HZ727" s="114"/>
      <c r="IA727" s="114"/>
      <c r="IB727" s="114"/>
      <c r="IC727" s="114"/>
      <c r="ID727" s="114"/>
      <c r="IE727" s="114"/>
      <c r="IF727" s="114"/>
      <c r="IG727" s="114"/>
      <c r="IH727" s="114"/>
      <c r="II727" s="114"/>
      <c r="IJ727" s="114"/>
      <c r="IK727" s="114"/>
      <c r="IL727" s="114"/>
      <c r="IM727" s="114"/>
      <c r="IN727" s="114"/>
      <c r="IO727" s="114"/>
      <c r="IP727" s="114"/>
      <c r="IQ727" s="114"/>
      <c r="IR727" s="114"/>
      <c r="IS727" s="114"/>
      <c r="IT727" s="114"/>
      <c r="IU727" s="114"/>
      <c r="IV727" s="114"/>
      <c r="IW727" s="114"/>
      <c r="IX727" s="114"/>
      <c r="IY727" s="114"/>
      <c r="IZ727" s="114"/>
      <c r="JA727" s="114"/>
      <c r="JB727" s="114"/>
      <c r="JC727" s="114"/>
      <c r="JD727" s="114"/>
      <c r="JE727" s="114"/>
      <c r="JF727" s="114"/>
      <c r="JG727" s="114"/>
      <c r="JH727" s="114"/>
      <c r="JI727" s="114"/>
      <c r="JJ727" s="114"/>
      <c r="JK727" s="114"/>
      <c r="JL727" s="114"/>
      <c r="JM727" s="114"/>
      <c r="JN727" s="114"/>
      <c r="JO727" s="114"/>
      <c r="JP727" s="114"/>
      <c r="JQ727" s="114"/>
      <c r="JR727" s="114"/>
      <c r="JS727" s="114"/>
      <c r="JT727" s="114"/>
      <c r="JU727" s="114"/>
      <c r="JV727" s="114"/>
      <c r="JW727" s="114"/>
      <c r="JX727" s="114"/>
      <c r="JY727" s="114"/>
      <c r="JZ727" s="114"/>
      <c r="KA727" s="114"/>
      <c r="KB727" s="114"/>
      <c r="KC727" s="114"/>
      <c r="KD727" s="114"/>
      <c r="KE727" s="114"/>
      <c r="KF727" s="114"/>
      <c r="KG727" s="114"/>
      <c r="KH727" s="114"/>
      <c r="KI727" s="114"/>
      <c r="KJ727" s="114"/>
      <c r="KK727" s="114"/>
      <c r="KL727" s="114"/>
      <c r="KM727" s="114"/>
      <c r="KN727" s="114"/>
      <c r="KO727" s="114"/>
      <c r="KP727" s="114"/>
      <c r="KQ727" s="114"/>
      <c r="KR727" s="114"/>
      <c r="KS727" s="114"/>
      <c r="KT727" s="114"/>
      <c r="KU727" s="114"/>
      <c r="KV727" s="114"/>
      <c r="KW727" s="114"/>
      <c r="KX727" s="114"/>
      <c r="KY727" s="114"/>
      <c r="KZ727" s="114"/>
      <c r="LA727" s="114"/>
      <c r="LB727" s="114"/>
      <c r="LC727" s="114"/>
    </row>
    <row r="728" spans="1:315" s="139" customFormat="1" ht="25" customHeight="1">
      <c r="A728" s="137"/>
      <c r="B728" s="170"/>
      <c r="C728" s="171"/>
      <c r="D728" s="172"/>
      <c r="E728" s="173"/>
      <c r="F728" s="173"/>
      <c r="G728" s="173"/>
      <c r="H728" s="174"/>
      <c r="I728" s="137"/>
      <c r="J728" s="175" t="str">
        <f t="shared" si="22"/>
        <v/>
      </c>
      <c r="K728" s="176"/>
      <c r="L728" s="177" t="str">
        <f t="shared" si="23"/>
        <v/>
      </c>
      <c r="M728" s="176"/>
      <c r="N728" s="177" t="str">
        <f t="shared" si="24"/>
        <v/>
      </c>
      <c r="O728" s="176"/>
      <c r="P728" s="177" t="str">
        <f t="shared" si="25"/>
        <v/>
      </c>
      <c r="Q728" s="178"/>
      <c r="R728" s="137"/>
      <c r="S728" s="175" t="str">
        <f t="shared" si="26"/>
        <v/>
      </c>
      <c r="T728" s="176"/>
      <c r="U728" s="177" t="str">
        <f t="shared" si="27"/>
        <v/>
      </c>
      <c r="V728" s="176"/>
      <c r="W728" s="177" t="str">
        <f t="shared" si="28"/>
        <v/>
      </c>
      <c r="X728" s="176"/>
      <c r="Y728" s="179" t="str">
        <f t="shared" si="29"/>
        <v/>
      </c>
      <c r="Z728" s="180"/>
      <c r="AA728" s="137"/>
      <c r="AB728" s="181"/>
      <c r="AC728" s="182" t="str">
        <f t="shared" si="20"/>
        <v/>
      </c>
      <c r="AD728" s="183" t="str">
        <f t="shared" si="21"/>
        <v/>
      </c>
      <c r="AE728" s="184"/>
      <c r="AF728" s="137"/>
      <c r="AG728" s="137"/>
      <c r="AH728" s="137"/>
      <c r="AI728" s="137"/>
      <c r="AJ728" s="137"/>
      <c r="AK728" s="137"/>
      <c r="AL728" s="137"/>
      <c r="AM728" s="137"/>
      <c r="AN728" s="137"/>
      <c r="AO728" s="137"/>
      <c r="AP728" s="137"/>
      <c r="AQ728" s="137"/>
      <c r="AR728" s="137"/>
      <c r="AS728" s="137"/>
      <c r="AT728" s="137"/>
      <c r="AU728" s="137"/>
      <c r="AV728" s="137"/>
      <c r="AW728" s="137"/>
      <c r="AX728" s="137"/>
      <c r="AY728" s="137"/>
      <c r="AZ728" s="137"/>
      <c r="BA728" s="137"/>
      <c r="BB728" s="137"/>
      <c r="BC728" s="137"/>
      <c r="BD728" s="137"/>
      <c r="BE728" s="137"/>
      <c r="BF728" s="137"/>
      <c r="BG728" s="137"/>
      <c r="BH728" s="137"/>
      <c r="BI728" s="137"/>
      <c r="BJ728" s="114"/>
      <c r="BK728" s="114"/>
      <c r="BL728" s="114"/>
      <c r="BM728" s="114"/>
      <c r="BN728" s="114"/>
      <c r="BO728" s="114"/>
      <c r="BP728" s="114"/>
      <c r="BQ728" s="114"/>
      <c r="BR728" s="114"/>
      <c r="BS728" s="114"/>
      <c r="BT728" s="114"/>
      <c r="BU728" s="114"/>
      <c r="BV728" s="114"/>
      <c r="BW728" s="114"/>
      <c r="BX728" s="114"/>
      <c r="BY728" s="114"/>
      <c r="BZ728" s="114"/>
      <c r="CA728" s="114"/>
      <c r="CB728" s="114"/>
      <c r="CC728" s="114"/>
      <c r="CD728" s="114"/>
      <c r="CE728" s="114"/>
      <c r="CF728" s="114"/>
      <c r="CG728" s="114"/>
      <c r="CH728" s="114"/>
      <c r="CI728" s="114"/>
      <c r="CJ728" s="114"/>
      <c r="CK728" s="114"/>
      <c r="CL728" s="114"/>
      <c r="CM728" s="114"/>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K728" s="114"/>
      <c r="EL728" s="114"/>
      <c r="EM728" s="114"/>
      <c r="EN728" s="114"/>
      <c r="EO728" s="114"/>
      <c r="EP728" s="114"/>
      <c r="EQ728" s="114"/>
      <c r="ER728" s="114"/>
      <c r="ES728" s="114"/>
      <c r="ET728" s="114"/>
      <c r="EU728" s="114"/>
      <c r="EV728" s="114"/>
      <c r="EW728" s="114"/>
      <c r="EX728" s="114"/>
      <c r="EY728" s="114"/>
      <c r="EZ728" s="114"/>
      <c r="FA728" s="114"/>
      <c r="FB728" s="114"/>
      <c r="FC728" s="114"/>
      <c r="FD728" s="114"/>
      <c r="FE728" s="114"/>
      <c r="FF728" s="114"/>
      <c r="FG728" s="114"/>
      <c r="FH728" s="114"/>
      <c r="FI728" s="114"/>
      <c r="FJ728" s="114"/>
      <c r="FK728" s="114"/>
      <c r="FL728" s="114"/>
      <c r="FM728" s="114"/>
      <c r="FN728" s="114"/>
      <c r="FO728" s="114"/>
      <c r="FP728" s="114"/>
      <c r="FQ728" s="114"/>
      <c r="FR728" s="114"/>
      <c r="FS728" s="114"/>
      <c r="FT728" s="114"/>
      <c r="FU728" s="114"/>
      <c r="FV728" s="114"/>
      <c r="FW728" s="114"/>
      <c r="FX728" s="114"/>
      <c r="FY728" s="114"/>
      <c r="FZ728" s="114"/>
      <c r="GA728" s="114"/>
      <c r="GB728" s="114"/>
      <c r="GC728" s="114"/>
      <c r="GD728" s="114"/>
      <c r="GE728" s="114"/>
      <c r="GF728" s="114"/>
      <c r="GG728" s="114"/>
      <c r="GH728" s="114"/>
      <c r="GI728" s="114"/>
      <c r="GJ728" s="114"/>
      <c r="GK728" s="114"/>
      <c r="GL728" s="114"/>
      <c r="GM728" s="114"/>
      <c r="GN728" s="114"/>
      <c r="GO728" s="114"/>
      <c r="GP728" s="114"/>
      <c r="GQ728" s="114"/>
      <c r="GR728" s="114"/>
      <c r="GS728" s="114"/>
      <c r="GT728" s="114"/>
      <c r="GU728" s="114"/>
      <c r="GV728" s="114"/>
      <c r="GW728" s="114"/>
      <c r="GX728" s="114"/>
      <c r="GY728" s="114"/>
      <c r="GZ728" s="114"/>
      <c r="HA728" s="114"/>
      <c r="HB728" s="114"/>
      <c r="HC728" s="114"/>
      <c r="HD728" s="114"/>
      <c r="HE728" s="114"/>
      <c r="HF728" s="114"/>
      <c r="HG728" s="114"/>
      <c r="HH728" s="114"/>
      <c r="HI728" s="114"/>
      <c r="HJ728" s="114"/>
      <c r="HK728" s="114"/>
      <c r="HL728" s="114"/>
      <c r="HM728" s="114"/>
      <c r="HN728" s="114"/>
      <c r="HO728" s="114"/>
      <c r="HP728" s="114"/>
      <c r="HQ728" s="114"/>
      <c r="HR728" s="114"/>
      <c r="HS728" s="114"/>
      <c r="HT728" s="114"/>
      <c r="HU728" s="114"/>
      <c r="HV728" s="114"/>
      <c r="HW728" s="114"/>
      <c r="HX728" s="114"/>
      <c r="HY728" s="114"/>
      <c r="HZ728" s="114"/>
      <c r="IA728" s="114"/>
      <c r="IB728" s="114"/>
      <c r="IC728" s="114"/>
      <c r="ID728" s="114"/>
      <c r="IE728" s="114"/>
      <c r="IF728" s="114"/>
      <c r="IG728" s="114"/>
      <c r="IH728" s="114"/>
      <c r="II728" s="114"/>
      <c r="IJ728" s="114"/>
      <c r="IK728" s="114"/>
      <c r="IL728" s="114"/>
      <c r="IM728" s="114"/>
      <c r="IN728" s="114"/>
      <c r="IO728" s="114"/>
      <c r="IP728" s="114"/>
      <c r="IQ728" s="114"/>
      <c r="IR728" s="114"/>
      <c r="IS728" s="114"/>
      <c r="IT728" s="114"/>
      <c r="IU728" s="114"/>
      <c r="IV728" s="114"/>
      <c r="IW728" s="114"/>
      <c r="IX728" s="114"/>
      <c r="IY728" s="114"/>
      <c r="IZ728" s="114"/>
      <c r="JA728" s="114"/>
      <c r="JB728" s="114"/>
      <c r="JC728" s="114"/>
      <c r="JD728" s="114"/>
      <c r="JE728" s="114"/>
      <c r="JF728" s="114"/>
      <c r="JG728" s="114"/>
      <c r="JH728" s="114"/>
      <c r="JI728" s="114"/>
      <c r="JJ728" s="114"/>
      <c r="JK728" s="114"/>
      <c r="JL728" s="114"/>
      <c r="JM728" s="114"/>
      <c r="JN728" s="114"/>
      <c r="JO728" s="114"/>
      <c r="JP728" s="114"/>
      <c r="JQ728" s="114"/>
      <c r="JR728" s="114"/>
      <c r="JS728" s="114"/>
      <c r="JT728" s="114"/>
      <c r="JU728" s="114"/>
      <c r="JV728" s="114"/>
      <c r="JW728" s="114"/>
      <c r="JX728" s="114"/>
      <c r="JY728" s="114"/>
      <c r="JZ728" s="114"/>
      <c r="KA728" s="114"/>
      <c r="KB728" s="114"/>
      <c r="KC728" s="114"/>
      <c r="KD728" s="114"/>
      <c r="KE728" s="114"/>
      <c r="KF728" s="114"/>
      <c r="KG728" s="114"/>
      <c r="KH728" s="114"/>
      <c r="KI728" s="114"/>
      <c r="KJ728" s="114"/>
      <c r="KK728" s="114"/>
      <c r="KL728" s="114"/>
      <c r="KM728" s="114"/>
      <c r="KN728" s="114"/>
      <c r="KO728" s="114"/>
      <c r="KP728" s="114"/>
      <c r="KQ728" s="114"/>
      <c r="KR728" s="114"/>
      <c r="KS728" s="114"/>
      <c r="KT728" s="114"/>
      <c r="KU728" s="114"/>
      <c r="KV728" s="114"/>
      <c r="KW728" s="114"/>
      <c r="KX728" s="114"/>
      <c r="KY728" s="114"/>
      <c r="KZ728" s="114"/>
      <c r="LA728" s="114"/>
      <c r="LB728" s="114"/>
      <c r="LC728" s="114"/>
    </row>
    <row r="729" spans="1:315" s="139" customFormat="1" ht="25" customHeight="1">
      <c r="A729" s="137"/>
      <c r="B729" s="170"/>
      <c r="C729" s="171"/>
      <c r="D729" s="172"/>
      <c r="E729" s="173"/>
      <c r="F729" s="173"/>
      <c r="G729" s="173"/>
      <c r="H729" s="174"/>
      <c r="I729" s="137"/>
      <c r="J729" s="175" t="str">
        <f t="shared" si="22"/>
        <v/>
      </c>
      <c r="K729" s="176"/>
      <c r="L729" s="177" t="str">
        <f t="shared" si="23"/>
        <v/>
      </c>
      <c r="M729" s="176"/>
      <c r="N729" s="177" t="str">
        <f t="shared" si="24"/>
        <v/>
      </c>
      <c r="O729" s="176"/>
      <c r="P729" s="177" t="str">
        <f t="shared" si="25"/>
        <v/>
      </c>
      <c r="Q729" s="178"/>
      <c r="R729" s="137"/>
      <c r="S729" s="175" t="str">
        <f t="shared" si="26"/>
        <v/>
      </c>
      <c r="T729" s="176"/>
      <c r="U729" s="177" t="str">
        <f t="shared" si="27"/>
        <v/>
      </c>
      <c r="V729" s="176"/>
      <c r="W729" s="177" t="str">
        <f t="shared" si="28"/>
        <v/>
      </c>
      <c r="X729" s="176"/>
      <c r="Y729" s="179" t="str">
        <f t="shared" si="29"/>
        <v/>
      </c>
      <c r="Z729" s="180"/>
      <c r="AA729" s="137"/>
      <c r="AB729" s="181"/>
      <c r="AC729" s="182" t="str">
        <f t="shared" si="20"/>
        <v/>
      </c>
      <c r="AD729" s="183" t="str">
        <f t="shared" si="21"/>
        <v/>
      </c>
      <c r="AE729" s="184"/>
      <c r="AF729" s="137"/>
      <c r="AG729" s="137"/>
      <c r="AH729" s="137"/>
      <c r="AI729" s="137"/>
      <c r="AJ729" s="137"/>
      <c r="AK729" s="137"/>
      <c r="AL729" s="137"/>
      <c r="AM729" s="137"/>
      <c r="AN729" s="137"/>
      <c r="AO729" s="137"/>
      <c r="AP729" s="137"/>
      <c r="AQ729" s="137"/>
      <c r="AR729" s="137"/>
      <c r="AS729" s="137"/>
      <c r="AT729" s="137"/>
      <c r="AU729" s="137"/>
      <c r="AV729" s="137"/>
      <c r="AW729" s="137"/>
      <c r="AX729" s="137"/>
      <c r="AY729" s="137"/>
      <c r="AZ729" s="137"/>
      <c r="BA729" s="137"/>
      <c r="BB729" s="137"/>
      <c r="BC729" s="137"/>
      <c r="BD729" s="137"/>
      <c r="BE729" s="137"/>
      <c r="BF729" s="137"/>
      <c r="BG729" s="137"/>
      <c r="BH729" s="137"/>
      <c r="BI729" s="137"/>
      <c r="BJ729" s="114"/>
      <c r="BK729" s="114"/>
      <c r="BL729" s="114"/>
      <c r="BM729" s="114"/>
      <c r="BN729" s="114"/>
      <c r="BO729" s="114"/>
      <c r="BP729" s="114"/>
      <c r="BQ729" s="114"/>
      <c r="BR729" s="114"/>
      <c r="BS729" s="114"/>
      <c r="BT729" s="114"/>
      <c r="BU729" s="114"/>
      <c r="BV729" s="114"/>
      <c r="BW729" s="114"/>
      <c r="BX729" s="114"/>
      <c r="BY729" s="114"/>
      <c r="BZ729" s="114"/>
      <c r="CA729" s="114"/>
      <c r="CB729" s="114"/>
      <c r="CC729" s="114"/>
      <c r="CD729" s="114"/>
      <c r="CE729" s="114"/>
      <c r="CF729" s="114"/>
      <c r="CG729" s="114"/>
      <c r="CH729" s="114"/>
      <c r="CI729" s="114"/>
      <c r="CJ729" s="114"/>
      <c r="CK729" s="114"/>
      <c r="CL729" s="114"/>
      <c r="CM729" s="114"/>
      <c r="CN729" s="114"/>
      <c r="CO729" s="114"/>
      <c r="CP729" s="114"/>
      <c r="CQ729" s="114"/>
      <c r="CR729" s="114"/>
      <c r="CS729" s="114"/>
      <c r="CT729" s="114"/>
      <c r="CU729" s="114"/>
      <c r="CV729" s="114"/>
      <c r="CW729" s="114"/>
      <c r="CX729" s="114"/>
      <c r="CY729" s="114"/>
      <c r="CZ729" s="114"/>
      <c r="DA729" s="114"/>
      <c r="DB729" s="114"/>
      <c r="DC729" s="114"/>
      <c r="DD729" s="114"/>
      <c r="DE729" s="114"/>
      <c r="DF729" s="114"/>
      <c r="DG729" s="114"/>
      <c r="DH729" s="114"/>
      <c r="DI729" s="114"/>
      <c r="DJ729" s="114"/>
      <c r="DK729" s="114"/>
      <c r="DL729" s="114"/>
      <c r="DM729" s="114"/>
      <c r="DN729" s="114"/>
      <c r="DO729" s="114"/>
      <c r="DP729" s="114"/>
      <c r="DQ729" s="114"/>
      <c r="DR729" s="114"/>
      <c r="DS729" s="114"/>
      <c r="DT729" s="114"/>
      <c r="DU729" s="114"/>
      <c r="DV729" s="114"/>
      <c r="DW729" s="114"/>
      <c r="DX729" s="114"/>
      <c r="DY729" s="114"/>
      <c r="DZ729" s="114"/>
      <c r="EA729" s="114"/>
      <c r="EB729" s="114"/>
      <c r="EC729" s="114"/>
      <c r="ED729" s="114"/>
      <c r="EE729" s="114"/>
      <c r="EF729" s="114"/>
      <c r="EG729" s="114"/>
      <c r="EH729" s="114"/>
      <c r="EI729" s="114"/>
      <c r="EJ729" s="114"/>
      <c r="EK729" s="114"/>
      <c r="EL729" s="114"/>
      <c r="EM729" s="114"/>
      <c r="EN729" s="114"/>
      <c r="EO729" s="114"/>
      <c r="EP729" s="114"/>
      <c r="EQ729" s="114"/>
      <c r="ER729" s="114"/>
      <c r="ES729" s="114"/>
      <c r="ET729" s="114"/>
      <c r="EU729" s="114"/>
      <c r="EV729" s="114"/>
      <c r="EW729" s="114"/>
      <c r="EX729" s="114"/>
      <c r="EY729" s="114"/>
      <c r="EZ729" s="114"/>
      <c r="FA729" s="114"/>
      <c r="FB729" s="114"/>
      <c r="FC729" s="114"/>
      <c r="FD729" s="114"/>
      <c r="FE729" s="114"/>
      <c r="FF729" s="114"/>
      <c r="FG729" s="114"/>
      <c r="FH729" s="114"/>
      <c r="FI729" s="114"/>
      <c r="FJ729" s="114"/>
      <c r="FK729" s="114"/>
      <c r="FL729" s="114"/>
      <c r="FM729" s="114"/>
      <c r="FN729" s="114"/>
      <c r="FO729" s="114"/>
      <c r="FP729" s="114"/>
      <c r="FQ729" s="114"/>
      <c r="FR729" s="114"/>
      <c r="FS729" s="114"/>
      <c r="FT729" s="114"/>
      <c r="FU729" s="114"/>
      <c r="FV729" s="114"/>
      <c r="FW729" s="114"/>
      <c r="FX729" s="114"/>
      <c r="FY729" s="114"/>
      <c r="FZ729" s="114"/>
      <c r="GA729" s="114"/>
      <c r="GB729" s="114"/>
      <c r="GC729" s="114"/>
      <c r="GD729" s="114"/>
      <c r="GE729" s="114"/>
      <c r="GF729" s="114"/>
      <c r="GG729" s="114"/>
      <c r="GH729" s="114"/>
      <c r="GI729" s="114"/>
      <c r="GJ729" s="114"/>
      <c r="GK729" s="114"/>
      <c r="GL729" s="114"/>
      <c r="GM729" s="114"/>
      <c r="GN729" s="114"/>
      <c r="GO729" s="114"/>
      <c r="GP729" s="114"/>
      <c r="GQ729" s="114"/>
      <c r="GR729" s="114"/>
      <c r="GS729" s="114"/>
      <c r="GT729" s="114"/>
      <c r="GU729" s="114"/>
      <c r="GV729" s="114"/>
      <c r="GW729" s="114"/>
      <c r="GX729" s="114"/>
      <c r="GY729" s="114"/>
      <c r="GZ729" s="114"/>
      <c r="HA729" s="114"/>
      <c r="HB729" s="114"/>
      <c r="HC729" s="114"/>
      <c r="HD729" s="114"/>
      <c r="HE729" s="114"/>
      <c r="HF729" s="114"/>
      <c r="HG729" s="114"/>
      <c r="HH729" s="114"/>
      <c r="HI729" s="114"/>
      <c r="HJ729" s="114"/>
      <c r="HK729" s="114"/>
      <c r="HL729" s="114"/>
      <c r="HM729" s="114"/>
      <c r="HN729" s="114"/>
      <c r="HO729" s="114"/>
      <c r="HP729" s="114"/>
      <c r="HQ729" s="114"/>
      <c r="HR729" s="114"/>
      <c r="HS729" s="114"/>
      <c r="HT729" s="114"/>
      <c r="HU729" s="114"/>
      <c r="HV729" s="114"/>
      <c r="HW729" s="114"/>
      <c r="HX729" s="114"/>
      <c r="HY729" s="114"/>
      <c r="HZ729" s="114"/>
      <c r="IA729" s="114"/>
      <c r="IB729" s="114"/>
      <c r="IC729" s="114"/>
      <c r="ID729" s="114"/>
      <c r="IE729" s="114"/>
      <c r="IF729" s="114"/>
      <c r="IG729" s="114"/>
      <c r="IH729" s="114"/>
      <c r="II729" s="114"/>
      <c r="IJ729" s="114"/>
      <c r="IK729" s="114"/>
      <c r="IL729" s="114"/>
      <c r="IM729" s="114"/>
      <c r="IN729" s="114"/>
      <c r="IO729" s="114"/>
      <c r="IP729" s="114"/>
      <c r="IQ729" s="114"/>
      <c r="IR729" s="114"/>
      <c r="IS729" s="114"/>
      <c r="IT729" s="114"/>
      <c r="IU729" s="114"/>
      <c r="IV729" s="114"/>
      <c r="IW729" s="114"/>
      <c r="IX729" s="114"/>
      <c r="IY729" s="114"/>
      <c r="IZ729" s="114"/>
      <c r="JA729" s="114"/>
      <c r="JB729" s="114"/>
      <c r="JC729" s="114"/>
      <c r="JD729" s="114"/>
      <c r="JE729" s="114"/>
      <c r="JF729" s="114"/>
      <c r="JG729" s="114"/>
      <c r="JH729" s="114"/>
      <c r="JI729" s="114"/>
      <c r="JJ729" s="114"/>
      <c r="JK729" s="114"/>
      <c r="JL729" s="114"/>
      <c r="JM729" s="114"/>
      <c r="JN729" s="114"/>
      <c r="JO729" s="114"/>
      <c r="JP729" s="114"/>
      <c r="JQ729" s="114"/>
      <c r="JR729" s="114"/>
      <c r="JS729" s="114"/>
      <c r="JT729" s="114"/>
      <c r="JU729" s="114"/>
      <c r="JV729" s="114"/>
      <c r="JW729" s="114"/>
      <c r="JX729" s="114"/>
      <c r="JY729" s="114"/>
      <c r="JZ729" s="114"/>
      <c r="KA729" s="114"/>
      <c r="KB729" s="114"/>
      <c r="KC729" s="114"/>
      <c r="KD729" s="114"/>
      <c r="KE729" s="114"/>
      <c r="KF729" s="114"/>
      <c r="KG729" s="114"/>
      <c r="KH729" s="114"/>
      <c r="KI729" s="114"/>
      <c r="KJ729" s="114"/>
      <c r="KK729" s="114"/>
      <c r="KL729" s="114"/>
      <c r="KM729" s="114"/>
      <c r="KN729" s="114"/>
      <c r="KO729" s="114"/>
      <c r="KP729" s="114"/>
      <c r="KQ729" s="114"/>
      <c r="KR729" s="114"/>
      <c r="KS729" s="114"/>
      <c r="KT729" s="114"/>
      <c r="KU729" s="114"/>
      <c r="KV729" s="114"/>
      <c r="KW729" s="114"/>
      <c r="KX729" s="114"/>
      <c r="KY729" s="114"/>
      <c r="KZ729" s="114"/>
      <c r="LA729" s="114"/>
      <c r="LB729" s="114"/>
      <c r="LC729" s="114"/>
    </row>
    <row r="730" spans="1:315" s="139" customFormat="1" ht="25" customHeight="1">
      <c r="A730" s="137"/>
      <c r="B730" s="170"/>
      <c r="C730" s="171"/>
      <c r="D730" s="172"/>
      <c r="E730" s="173"/>
      <c r="F730" s="173"/>
      <c r="G730" s="173"/>
      <c r="H730" s="174"/>
      <c r="I730" s="137"/>
      <c r="J730" s="175" t="str">
        <f t="shared" si="22"/>
        <v/>
      </c>
      <c r="K730" s="176"/>
      <c r="L730" s="177" t="str">
        <f t="shared" si="23"/>
        <v/>
      </c>
      <c r="M730" s="176"/>
      <c r="N730" s="177" t="str">
        <f t="shared" si="24"/>
        <v/>
      </c>
      <c r="O730" s="176"/>
      <c r="P730" s="177" t="str">
        <f t="shared" si="25"/>
        <v/>
      </c>
      <c r="Q730" s="178"/>
      <c r="R730" s="137"/>
      <c r="S730" s="175" t="str">
        <f t="shared" si="26"/>
        <v/>
      </c>
      <c r="T730" s="176"/>
      <c r="U730" s="177" t="str">
        <f t="shared" si="27"/>
        <v/>
      </c>
      <c r="V730" s="176"/>
      <c r="W730" s="177" t="str">
        <f t="shared" si="28"/>
        <v/>
      </c>
      <c r="X730" s="176"/>
      <c r="Y730" s="179" t="str">
        <f t="shared" si="29"/>
        <v/>
      </c>
      <c r="Z730" s="180"/>
      <c r="AA730" s="137"/>
      <c r="AB730" s="181"/>
      <c r="AC730" s="182" t="str">
        <f t="shared" si="20"/>
        <v/>
      </c>
      <c r="AD730" s="183" t="str">
        <f t="shared" si="21"/>
        <v/>
      </c>
      <c r="AE730" s="184"/>
      <c r="AF730" s="137"/>
      <c r="AG730" s="137"/>
      <c r="AH730" s="137"/>
      <c r="AI730" s="137"/>
      <c r="AJ730" s="137"/>
      <c r="AK730" s="137"/>
      <c r="AL730" s="137"/>
      <c r="AM730" s="137"/>
      <c r="AN730" s="137"/>
      <c r="AO730" s="137"/>
      <c r="AP730" s="137"/>
      <c r="AQ730" s="137"/>
      <c r="AR730" s="137"/>
      <c r="AS730" s="137"/>
      <c r="AT730" s="137"/>
      <c r="AU730" s="137"/>
      <c r="AV730" s="137"/>
      <c r="AW730" s="137"/>
      <c r="AX730" s="137"/>
      <c r="AY730" s="137"/>
      <c r="AZ730" s="137"/>
      <c r="BA730" s="137"/>
      <c r="BB730" s="137"/>
      <c r="BC730" s="137"/>
      <c r="BD730" s="137"/>
      <c r="BE730" s="137"/>
      <c r="BF730" s="137"/>
      <c r="BG730" s="137"/>
      <c r="BH730" s="137"/>
      <c r="BI730" s="137"/>
      <c r="BJ730" s="114"/>
      <c r="BK730" s="114"/>
      <c r="BL730" s="114"/>
      <c r="BM730" s="114"/>
      <c r="BN730" s="114"/>
      <c r="BO730" s="114"/>
      <c r="BP730" s="114"/>
      <c r="BQ730" s="114"/>
      <c r="BR730" s="114"/>
      <c r="BS730" s="114"/>
      <c r="BT730" s="114"/>
      <c r="BU730" s="114"/>
      <c r="BV730" s="114"/>
      <c r="BW730" s="114"/>
      <c r="BX730" s="114"/>
      <c r="BY730" s="114"/>
      <c r="BZ730" s="114"/>
      <c r="CA730" s="114"/>
      <c r="CB730" s="114"/>
      <c r="CC730" s="114"/>
      <c r="CD730" s="114"/>
      <c r="CE730" s="114"/>
      <c r="CF730" s="114"/>
      <c r="CG730" s="114"/>
      <c r="CH730" s="114"/>
      <c r="CI730" s="114"/>
      <c r="CJ730" s="114"/>
      <c r="CK730" s="114"/>
      <c r="CL730" s="114"/>
      <c r="CM730" s="114"/>
      <c r="CN730" s="114"/>
      <c r="CO730" s="114"/>
      <c r="CP730" s="114"/>
      <c r="CQ730" s="114"/>
      <c r="CR730" s="114"/>
      <c r="CS730" s="114"/>
      <c r="CT730" s="114"/>
      <c r="CU730" s="114"/>
      <c r="CV730" s="114"/>
      <c r="CW730" s="114"/>
      <c r="CX730" s="114"/>
      <c r="CY730" s="114"/>
      <c r="CZ730" s="114"/>
      <c r="DA730" s="114"/>
      <c r="DB730" s="114"/>
      <c r="DC730" s="114"/>
      <c r="DD730" s="114"/>
      <c r="DE730" s="114"/>
      <c r="DF730" s="114"/>
      <c r="DG730" s="114"/>
      <c r="DH730" s="114"/>
      <c r="DI730" s="114"/>
      <c r="DJ730" s="114"/>
      <c r="DK730" s="114"/>
      <c r="DL730" s="114"/>
      <c r="DM730" s="114"/>
      <c r="DN730" s="114"/>
      <c r="DO730" s="114"/>
      <c r="DP730" s="114"/>
      <c r="DQ730" s="114"/>
      <c r="DR730" s="114"/>
      <c r="DS730" s="114"/>
      <c r="DT730" s="114"/>
      <c r="DU730" s="114"/>
      <c r="DV730" s="114"/>
      <c r="DW730" s="114"/>
      <c r="DX730" s="114"/>
      <c r="DY730" s="114"/>
      <c r="DZ730" s="114"/>
      <c r="EA730" s="114"/>
      <c r="EB730" s="114"/>
      <c r="EC730" s="114"/>
      <c r="ED730" s="114"/>
      <c r="EE730" s="114"/>
      <c r="EF730" s="114"/>
      <c r="EG730" s="114"/>
      <c r="EH730" s="114"/>
      <c r="EI730" s="114"/>
      <c r="EJ730" s="114"/>
      <c r="EK730" s="114"/>
      <c r="EL730" s="114"/>
      <c r="EM730" s="114"/>
      <c r="EN730" s="114"/>
      <c r="EO730" s="114"/>
      <c r="EP730" s="114"/>
      <c r="EQ730" s="114"/>
      <c r="ER730" s="114"/>
      <c r="ES730" s="114"/>
      <c r="ET730" s="114"/>
      <c r="EU730" s="114"/>
      <c r="EV730" s="114"/>
      <c r="EW730" s="114"/>
      <c r="EX730" s="114"/>
      <c r="EY730" s="114"/>
      <c r="EZ730" s="114"/>
      <c r="FA730" s="114"/>
      <c r="FB730" s="114"/>
      <c r="FC730" s="114"/>
      <c r="FD730" s="114"/>
      <c r="FE730" s="114"/>
      <c r="FF730" s="114"/>
      <c r="FG730" s="114"/>
      <c r="FH730" s="114"/>
      <c r="FI730" s="114"/>
      <c r="FJ730" s="114"/>
      <c r="FK730" s="114"/>
      <c r="FL730" s="114"/>
      <c r="FM730" s="114"/>
      <c r="FN730" s="114"/>
      <c r="FO730" s="114"/>
      <c r="FP730" s="114"/>
      <c r="FQ730" s="114"/>
      <c r="FR730" s="114"/>
      <c r="FS730" s="114"/>
      <c r="FT730" s="114"/>
      <c r="FU730" s="114"/>
      <c r="FV730" s="114"/>
      <c r="FW730" s="114"/>
      <c r="FX730" s="114"/>
      <c r="FY730" s="114"/>
      <c r="FZ730" s="114"/>
      <c r="GA730" s="114"/>
      <c r="GB730" s="114"/>
      <c r="GC730" s="114"/>
      <c r="GD730" s="114"/>
      <c r="GE730" s="114"/>
      <c r="GF730" s="114"/>
      <c r="GG730" s="114"/>
      <c r="GH730" s="114"/>
      <c r="GI730" s="114"/>
      <c r="GJ730" s="114"/>
      <c r="GK730" s="114"/>
      <c r="GL730" s="114"/>
      <c r="GM730" s="114"/>
      <c r="GN730" s="114"/>
      <c r="GO730" s="114"/>
      <c r="GP730" s="114"/>
      <c r="GQ730" s="114"/>
      <c r="GR730" s="114"/>
      <c r="GS730" s="114"/>
      <c r="GT730" s="114"/>
      <c r="GU730" s="114"/>
      <c r="GV730" s="114"/>
      <c r="GW730" s="114"/>
      <c r="GX730" s="114"/>
      <c r="GY730" s="114"/>
      <c r="GZ730" s="114"/>
      <c r="HA730" s="114"/>
      <c r="HB730" s="114"/>
      <c r="HC730" s="114"/>
      <c r="HD730" s="114"/>
      <c r="HE730" s="114"/>
      <c r="HF730" s="114"/>
      <c r="HG730" s="114"/>
      <c r="HH730" s="114"/>
      <c r="HI730" s="114"/>
      <c r="HJ730" s="114"/>
      <c r="HK730" s="114"/>
      <c r="HL730" s="114"/>
      <c r="HM730" s="114"/>
      <c r="HN730" s="114"/>
      <c r="HO730" s="114"/>
      <c r="HP730" s="114"/>
      <c r="HQ730" s="114"/>
      <c r="HR730" s="114"/>
      <c r="HS730" s="114"/>
      <c r="HT730" s="114"/>
      <c r="HU730" s="114"/>
      <c r="HV730" s="114"/>
      <c r="HW730" s="114"/>
      <c r="HX730" s="114"/>
      <c r="HY730" s="114"/>
      <c r="HZ730" s="114"/>
      <c r="IA730" s="114"/>
      <c r="IB730" s="114"/>
      <c r="IC730" s="114"/>
      <c r="ID730" s="114"/>
      <c r="IE730" s="114"/>
      <c r="IF730" s="114"/>
      <c r="IG730" s="114"/>
      <c r="IH730" s="114"/>
      <c r="II730" s="114"/>
      <c r="IJ730" s="114"/>
      <c r="IK730" s="114"/>
      <c r="IL730" s="114"/>
      <c r="IM730" s="114"/>
      <c r="IN730" s="114"/>
      <c r="IO730" s="114"/>
      <c r="IP730" s="114"/>
      <c r="IQ730" s="114"/>
      <c r="IR730" s="114"/>
      <c r="IS730" s="114"/>
      <c r="IT730" s="114"/>
      <c r="IU730" s="114"/>
      <c r="IV730" s="114"/>
      <c r="IW730" s="114"/>
      <c r="IX730" s="114"/>
      <c r="IY730" s="114"/>
      <c r="IZ730" s="114"/>
      <c r="JA730" s="114"/>
      <c r="JB730" s="114"/>
      <c r="JC730" s="114"/>
      <c r="JD730" s="114"/>
      <c r="JE730" s="114"/>
      <c r="JF730" s="114"/>
      <c r="JG730" s="114"/>
      <c r="JH730" s="114"/>
      <c r="JI730" s="114"/>
      <c r="JJ730" s="114"/>
      <c r="JK730" s="114"/>
      <c r="JL730" s="114"/>
      <c r="JM730" s="114"/>
      <c r="JN730" s="114"/>
      <c r="JO730" s="114"/>
      <c r="JP730" s="114"/>
      <c r="JQ730" s="114"/>
      <c r="JR730" s="114"/>
      <c r="JS730" s="114"/>
      <c r="JT730" s="114"/>
      <c r="JU730" s="114"/>
      <c r="JV730" s="114"/>
      <c r="JW730" s="114"/>
      <c r="JX730" s="114"/>
      <c r="JY730" s="114"/>
      <c r="JZ730" s="114"/>
      <c r="KA730" s="114"/>
      <c r="KB730" s="114"/>
      <c r="KC730" s="114"/>
      <c r="KD730" s="114"/>
      <c r="KE730" s="114"/>
      <c r="KF730" s="114"/>
      <c r="KG730" s="114"/>
      <c r="KH730" s="114"/>
      <c r="KI730" s="114"/>
      <c r="KJ730" s="114"/>
      <c r="KK730" s="114"/>
      <c r="KL730" s="114"/>
      <c r="KM730" s="114"/>
      <c r="KN730" s="114"/>
      <c r="KO730" s="114"/>
      <c r="KP730" s="114"/>
      <c r="KQ730" s="114"/>
      <c r="KR730" s="114"/>
      <c r="KS730" s="114"/>
      <c r="KT730" s="114"/>
      <c r="KU730" s="114"/>
      <c r="KV730" s="114"/>
      <c r="KW730" s="114"/>
      <c r="KX730" s="114"/>
      <c r="KY730" s="114"/>
      <c r="KZ730" s="114"/>
      <c r="LA730" s="114"/>
      <c r="LB730" s="114"/>
      <c r="LC730" s="114"/>
    </row>
    <row r="731" spans="1:315" s="139" customFormat="1" ht="25" customHeight="1">
      <c r="A731" s="137"/>
      <c r="B731" s="170"/>
      <c r="C731" s="171"/>
      <c r="D731" s="172"/>
      <c r="E731" s="173"/>
      <c r="F731" s="173"/>
      <c r="G731" s="173"/>
      <c r="H731" s="174"/>
      <c r="I731" s="137"/>
      <c r="J731" s="175" t="str">
        <f t="shared" si="22"/>
        <v/>
      </c>
      <c r="K731" s="176"/>
      <c r="L731" s="177" t="str">
        <f t="shared" si="23"/>
        <v/>
      </c>
      <c r="M731" s="176"/>
      <c r="N731" s="177" t="str">
        <f t="shared" si="24"/>
        <v/>
      </c>
      <c r="O731" s="176"/>
      <c r="P731" s="177" t="str">
        <f t="shared" si="25"/>
        <v/>
      </c>
      <c r="Q731" s="178"/>
      <c r="R731" s="137"/>
      <c r="S731" s="175" t="str">
        <f t="shared" si="26"/>
        <v/>
      </c>
      <c r="T731" s="176"/>
      <c r="U731" s="177" t="str">
        <f t="shared" si="27"/>
        <v/>
      </c>
      <c r="V731" s="176"/>
      <c r="W731" s="177" t="str">
        <f t="shared" si="28"/>
        <v/>
      </c>
      <c r="X731" s="176"/>
      <c r="Y731" s="179" t="str">
        <f t="shared" si="29"/>
        <v/>
      </c>
      <c r="Z731" s="180"/>
      <c r="AA731" s="137"/>
      <c r="AB731" s="181"/>
      <c r="AC731" s="182" t="str">
        <f t="shared" si="20"/>
        <v/>
      </c>
      <c r="AD731" s="183" t="str">
        <f t="shared" si="21"/>
        <v/>
      </c>
      <c r="AE731" s="184"/>
      <c r="AF731" s="137"/>
      <c r="AG731" s="137"/>
      <c r="AH731" s="137"/>
      <c r="AI731" s="137"/>
      <c r="AJ731" s="137"/>
      <c r="AK731" s="137"/>
      <c r="AL731" s="137"/>
      <c r="AM731" s="137"/>
      <c r="AN731" s="137"/>
      <c r="AO731" s="137"/>
      <c r="AP731" s="137"/>
      <c r="AQ731" s="137"/>
      <c r="AR731" s="137"/>
      <c r="AS731" s="137"/>
      <c r="AT731" s="137"/>
      <c r="AU731" s="137"/>
      <c r="AV731" s="137"/>
      <c r="AW731" s="137"/>
      <c r="AX731" s="137"/>
      <c r="AY731" s="137"/>
      <c r="AZ731" s="137"/>
      <c r="BA731" s="137"/>
      <c r="BB731" s="137"/>
      <c r="BC731" s="137"/>
      <c r="BD731" s="137"/>
      <c r="BE731" s="137"/>
      <c r="BF731" s="137"/>
      <c r="BG731" s="137"/>
      <c r="BH731" s="137"/>
      <c r="BI731" s="137"/>
      <c r="BJ731" s="114"/>
      <c r="BK731" s="114"/>
      <c r="BL731" s="114"/>
      <c r="BM731" s="114"/>
      <c r="BN731" s="114"/>
      <c r="BO731" s="114"/>
      <c r="BP731" s="114"/>
      <c r="BQ731" s="114"/>
      <c r="BR731" s="114"/>
      <c r="BS731" s="114"/>
      <c r="BT731" s="114"/>
      <c r="BU731" s="114"/>
      <c r="BV731" s="114"/>
      <c r="BW731" s="114"/>
      <c r="BX731" s="114"/>
      <c r="BY731" s="114"/>
      <c r="BZ731" s="114"/>
      <c r="CA731" s="114"/>
      <c r="CB731" s="114"/>
      <c r="CC731" s="114"/>
      <c r="CD731" s="114"/>
      <c r="CE731" s="114"/>
      <c r="CF731" s="114"/>
      <c r="CG731" s="114"/>
      <c r="CH731" s="114"/>
      <c r="CI731" s="114"/>
      <c r="CJ731" s="114"/>
      <c r="CK731" s="114"/>
      <c r="CL731" s="114"/>
      <c r="CM731" s="114"/>
      <c r="CN731" s="114"/>
      <c r="CO731" s="114"/>
      <c r="CP731" s="114"/>
      <c r="CQ731" s="114"/>
      <c r="CR731" s="114"/>
      <c r="CS731" s="114"/>
      <c r="CT731" s="114"/>
      <c r="CU731" s="114"/>
      <c r="CV731" s="11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14"/>
      <c r="EH731" s="114"/>
      <c r="EI731" s="114"/>
      <c r="EJ731" s="114"/>
      <c r="EK731" s="114"/>
      <c r="EL731" s="114"/>
      <c r="EM731" s="114"/>
      <c r="EN731" s="114"/>
      <c r="EO731" s="114"/>
      <c r="EP731" s="114"/>
      <c r="EQ731" s="114"/>
      <c r="ER731" s="114"/>
      <c r="ES731" s="114"/>
      <c r="ET731" s="114"/>
      <c r="EU731" s="114"/>
      <c r="EV731" s="114"/>
      <c r="EW731" s="114"/>
      <c r="EX731" s="114"/>
      <c r="EY731" s="114"/>
      <c r="EZ731" s="114"/>
      <c r="FA731" s="114"/>
      <c r="FB731" s="114"/>
      <c r="FC731" s="114"/>
      <c r="FD731" s="114"/>
      <c r="FE731" s="114"/>
      <c r="FF731" s="114"/>
      <c r="FG731" s="114"/>
      <c r="FH731" s="114"/>
      <c r="FI731" s="114"/>
      <c r="FJ731" s="114"/>
      <c r="FK731" s="114"/>
      <c r="FL731" s="114"/>
      <c r="FM731" s="114"/>
      <c r="FN731" s="114"/>
      <c r="FO731" s="114"/>
      <c r="FP731" s="114"/>
      <c r="FQ731" s="114"/>
      <c r="FR731" s="114"/>
      <c r="FS731" s="114"/>
      <c r="FT731" s="114"/>
      <c r="FU731" s="114"/>
      <c r="FV731" s="114"/>
      <c r="FW731" s="114"/>
      <c r="FX731" s="114"/>
      <c r="FY731" s="114"/>
      <c r="FZ731" s="114"/>
      <c r="GA731" s="114"/>
      <c r="GB731" s="114"/>
      <c r="GC731" s="114"/>
      <c r="GD731" s="114"/>
      <c r="GE731" s="114"/>
      <c r="GF731" s="114"/>
      <c r="GG731" s="114"/>
      <c r="GH731" s="114"/>
      <c r="GI731" s="114"/>
      <c r="GJ731" s="114"/>
      <c r="GK731" s="114"/>
      <c r="GL731" s="114"/>
      <c r="GM731" s="114"/>
      <c r="GN731" s="114"/>
      <c r="GO731" s="114"/>
      <c r="GP731" s="114"/>
      <c r="GQ731" s="114"/>
      <c r="GR731" s="114"/>
      <c r="GS731" s="114"/>
      <c r="GT731" s="114"/>
      <c r="GU731" s="114"/>
      <c r="GV731" s="114"/>
      <c r="GW731" s="114"/>
      <c r="GX731" s="114"/>
      <c r="GY731" s="114"/>
      <c r="GZ731" s="114"/>
      <c r="HA731" s="114"/>
      <c r="HB731" s="114"/>
      <c r="HC731" s="114"/>
      <c r="HD731" s="114"/>
      <c r="HE731" s="114"/>
      <c r="HF731" s="114"/>
      <c r="HG731" s="114"/>
      <c r="HH731" s="114"/>
      <c r="HI731" s="114"/>
      <c r="HJ731" s="114"/>
      <c r="HK731" s="114"/>
      <c r="HL731" s="114"/>
      <c r="HM731" s="114"/>
      <c r="HN731" s="114"/>
      <c r="HO731" s="114"/>
      <c r="HP731" s="114"/>
      <c r="HQ731" s="114"/>
      <c r="HR731" s="114"/>
      <c r="HS731" s="114"/>
      <c r="HT731" s="114"/>
      <c r="HU731" s="114"/>
      <c r="HV731" s="114"/>
      <c r="HW731" s="114"/>
      <c r="HX731" s="114"/>
      <c r="HY731" s="114"/>
      <c r="HZ731" s="114"/>
      <c r="IA731" s="114"/>
      <c r="IB731" s="114"/>
      <c r="IC731" s="114"/>
      <c r="ID731" s="114"/>
      <c r="IE731" s="114"/>
      <c r="IF731" s="114"/>
      <c r="IG731" s="114"/>
      <c r="IH731" s="114"/>
      <c r="II731" s="114"/>
      <c r="IJ731" s="114"/>
      <c r="IK731" s="114"/>
      <c r="IL731" s="114"/>
      <c r="IM731" s="114"/>
      <c r="IN731" s="114"/>
      <c r="IO731" s="114"/>
      <c r="IP731" s="114"/>
      <c r="IQ731" s="114"/>
      <c r="IR731" s="114"/>
      <c r="IS731" s="114"/>
      <c r="IT731" s="114"/>
      <c r="IU731" s="114"/>
      <c r="IV731" s="114"/>
      <c r="IW731" s="114"/>
      <c r="IX731" s="114"/>
      <c r="IY731" s="114"/>
      <c r="IZ731" s="114"/>
      <c r="JA731" s="114"/>
      <c r="JB731" s="114"/>
      <c r="JC731" s="114"/>
      <c r="JD731" s="114"/>
      <c r="JE731" s="114"/>
      <c r="JF731" s="114"/>
      <c r="JG731" s="114"/>
      <c r="JH731" s="114"/>
      <c r="JI731" s="114"/>
      <c r="JJ731" s="114"/>
      <c r="JK731" s="114"/>
      <c r="JL731" s="114"/>
      <c r="JM731" s="114"/>
      <c r="JN731" s="114"/>
      <c r="JO731" s="114"/>
      <c r="JP731" s="114"/>
      <c r="JQ731" s="114"/>
      <c r="JR731" s="114"/>
      <c r="JS731" s="114"/>
      <c r="JT731" s="114"/>
      <c r="JU731" s="114"/>
      <c r="JV731" s="114"/>
      <c r="JW731" s="114"/>
      <c r="JX731" s="114"/>
      <c r="JY731" s="114"/>
      <c r="JZ731" s="114"/>
      <c r="KA731" s="114"/>
      <c r="KB731" s="114"/>
      <c r="KC731" s="114"/>
      <c r="KD731" s="114"/>
      <c r="KE731" s="114"/>
      <c r="KF731" s="114"/>
      <c r="KG731" s="114"/>
      <c r="KH731" s="114"/>
      <c r="KI731" s="114"/>
      <c r="KJ731" s="114"/>
      <c r="KK731" s="114"/>
      <c r="KL731" s="114"/>
      <c r="KM731" s="114"/>
      <c r="KN731" s="114"/>
      <c r="KO731" s="114"/>
      <c r="KP731" s="114"/>
      <c r="KQ731" s="114"/>
      <c r="KR731" s="114"/>
      <c r="KS731" s="114"/>
      <c r="KT731" s="114"/>
      <c r="KU731" s="114"/>
      <c r="KV731" s="114"/>
      <c r="KW731" s="114"/>
      <c r="KX731" s="114"/>
      <c r="KY731" s="114"/>
      <c r="KZ731" s="114"/>
      <c r="LA731" s="114"/>
      <c r="LB731" s="114"/>
      <c r="LC731" s="114"/>
    </row>
    <row r="732" spans="1:315" s="139" customFormat="1" ht="25" customHeight="1">
      <c r="A732" s="137"/>
      <c r="B732" s="170"/>
      <c r="C732" s="171"/>
      <c r="D732" s="172"/>
      <c r="E732" s="173"/>
      <c r="F732" s="173"/>
      <c r="G732" s="173"/>
      <c r="H732" s="174"/>
      <c r="I732" s="137"/>
      <c r="J732" s="175" t="str">
        <f t="shared" si="22"/>
        <v/>
      </c>
      <c r="K732" s="176"/>
      <c r="L732" s="177" t="str">
        <f t="shared" si="23"/>
        <v/>
      </c>
      <c r="M732" s="176"/>
      <c r="N732" s="177" t="str">
        <f t="shared" si="24"/>
        <v/>
      </c>
      <c r="O732" s="176"/>
      <c r="P732" s="177" t="str">
        <f t="shared" si="25"/>
        <v/>
      </c>
      <c r="Q732" s="178"/>
      <c r="R732" s="137"/>
      <c r="S732" s="175" t="str">
        <f t="shared" si="26"/>
        <v/>
      </c>
      <c r="T732" s="176"/>
      <c r="U732" s="177" t="str">
        <f t="shared" si="27"/>
        <v/>
      </c>
      <c r="V732" s="176"/>
      <c r="W732" s="177" t="str">
        <f t="shared" si="28"/>
        <v/>
      </c>
      <c r="X732" s="176"/>
      <c r="Y732" s="179" t="str">
        <f t="shared" si="29"/>
        <v/>
      </c>
      <c r="Z732" s="180"/>
      <c r="AA732" s="137"/>
      <c r="AB732" s="181"/>
      <c r="AC732" s="182" t="str">
        <f t="shared" si="20"/>
        <v/>
      </c>
      <c r="AD732" s="183" t="str">
        <f t="shared" si="21"/>
        <v/>
      </c>
      <c r="AE732" s="184"/>
      <c r="AF732" s="137"/>
      <c r="AG732" s="137"/>
      <c r="AH732" s="137"/>
      <c r="AI732" s="137"/>
      <c r="AJ732" s="137"/>
      <c r="AK732" s="137"/>
      <c r="AL732" s="137"/>
      <c r="AM732" s="137"/>
      <c r="AN732" s="137"/>
      <c r="AO732" s="137"/>
      <c r="AP732" s="137"/>
      <c r="AQ732" s="137"/>
      <c r="AR732" s="137"/>
      <c r="AS732" s="137"/>
      <c r="AT732" s="137"/>
      <c r="AU732" s="137"/>
      <c r="AV732" s="137"/>
      <c r="AW732" s="137"/>
      <c r="AX732" s="137"/>
      <c r="AY732" s="137"/>
      <c r="AZ732" s="137"/>
      <c r="BA732" s="137"/>
      <c r="BB732" s="137"/>
      <c r="BC732" s="137"/>
      <c r="BD732" s="137"/>
      <c r="BE732" s="137"/>
      <c r="BF732" s="137"/>
      <c r="BG732" s="137"/>
      <c r="BH732" s="137"/>
      <c r="BI732" s="137"/>
      <c r="BJ732" s="114"/>
      <c r="BK732" s="114"/>
      <c r="BL732" s="114"/>
      <c r="BM732" s="114"/>
      <c r="BN732" s="114"/>
      <c r="BO732" s="114"/>
      <c r="BP732" s="114"/>
      <c r="BQ732" s="114"/>
      <c r="BR732" s="114"/>
      <c r="BS732" s="114"/>
      <c r="BT732" s="114"/>
      <c r="BU732" s="114"/>
      <c r="BV732" s="114"/>
      <c r="BW732" s="114"/>
      <c r="BX732" s="114"/>
      <c r="BY732" s="114"/>
      <c r="BZ732" s="114"/>
      <c r="CA732" s="114"/>
      <c r="CB732" s="114"/>
      <c r="CC732" s="114"/>
      <c r="CD732" s="114"/>
      <c r="CE732" s="114"/>
      <c r="CF732" s="114"/>
      <c r="CG732" s="114"/>
      <c r="CH732" s="114"/>
      <c r="CI732" s="114"/>
      <c r="CJ732" s="114"/>
      <c r="CK732" s="114"/>
      <c r="CL732" s="114"/>
      <c r="CM732" s="114"/>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K732" s="114"/>
      <c r="EL732" s="114"/>
      <c r="EM732" s="114"/>
      <c r="EN732" s="114"/>
      <c r="EO732" s="114"/>
      <c r="EP732" s="114"/>
      <c r="EQ732" s="114"/>
      <c r="ER732" s="114"/>
      <c r="ES732" s="114"/>
      <c r="ET732" s="114"/>
      <c r="EU732" s="114"/>
      <c r="EV732" s="114"/>
      <c r="EW732" s="114"/>
      <c r="EX732" s="114"/>
      <c r="EY732" s="114"/>
      <c r="EZ732" s="114"/>
      <c r="FA732" s="114"/>
      <c r="FB732" s="114"/>
      <c r="FC732" s="114"/>
      <c r="FD732" s="114"/>
      <c r="FE732" s="114"/>
      <c r="FF732" s="114"/>
      <c r="FG732" s="114"/>
      <c r="FH732" s="114"/>
      <c r="FI732" s="114"/>
      <c r="FJ732" s="114"/>
      <c r="FK732" s="114"/>
      <c r="FL732" s="114"/>
      <c r="FM732" s="114"/>
      <c r="FN732" s="114"/>
      <c r="FO732" s="114"/>
      <c r="FP732" s="114"/>
      <c r="FQ732" s="114"/>
      <c r="FR732" s="114"/>
      <c r="FS732" s="114"/>
      <c r="FT732" s="114"/>
      <c r="FU732" s="114"/>
      <c r="FV732" s="114"/>
      <c r="FW732" s="114"/>
      <c r="FX732" s="114"/>
      <c r="FY732" s="114"/>
      <c r="FZ732" s="114"/>
      <c r="GA732" s="114"/>
      <c r="GB732" s="114"/>
      <c r="GC732" s="114"/>
      <c r="GD732" s="114"/>
      <c r="GE732" s="114"/>
      <c r="GF732" s="114"/>
      <c r="GG732" s="114"/>
      <c r="GH732" s="114"/>
      <c r="GI732" s="114"/>
      <c r="GJ732" s="114"/>
      <c r="GK732" s="114"/>
      <c r="GL732" s="114"/>
      <c r="GM732" s="114"/>
      <c r="GN732" s="114"/>
      <c r="GO732" s="114"/>
      <c r="GP732" s="114"/>
      <c r="GQ732" s="114"/>
      <c r="GR732" s="114"/>
      <c r="GS732" s="114"/>
      <c r="GT732" s="114"/>
      <c r="GU732" s="114"/>
      <c r="GV732" s="114"/>
      <c r="GW732" s="114"/>
      <c r="GX732" s="114"/>
      <c r="GY732" s="114"/>
      <c r="GZ732" s="114"/>
      <c r="HA732" s="114"/>
      <c r="HB732" s="114"/>
      <c r="HC732" s="114"/>
      <c r="HD732" s="114"/>
      <c r="HE732" s="114"/>
      <c r="HF732" s="114"/>
      <c r="HG732" s="114"/>
      <c r="HH732" s="114"/>
      <c r="HI732" s="114"/>
      <c r="HJ732" s="114"/>
      <c r="HK732" s="114"/>
      <c r="HL732" s="114"/>
      <c r="HM732" s="114"/>
      <c r="HN732" s="114"/>
      <c r="HO732" s="114"/>
      <c r="HP732" s="114"/>
      <c r="HQ732" s="114"/>
      <c r="HR732" s="114"/>
      <c r="HS732" s="114"/>
      <c r="HT732" s="114"/>
      <c r="HU732" s="114"/>
      <c r="HV732" s="114"/>
      <c r="HW732" s="114"/>
      <c r="HX732" s="114"/>
      <c r="HY732" s="114"/>
      <c r="HZ732" s="114"/>
      <c r="IA732" s="114"/>
      <c r="IB732" s="114"/>
      <c r="IC732" s="114"/>
      <c r="ID732" s="114"/>
      <c r="IE732" s="114"/>
      <c r="IF732" s="114"/>
      <c r="IG732" s="114"/>
      <c r="IH732" s="114"/>
      <c r="II732" s="114"/>
      <c r="IJ732" s="114"/>
      <c r="IK732" s="114"/>
      <c r="IL732" s="114"/>
      <c r="IM732" s="114"/>
      <c r="IN732" s="114"/>
      <c r="IO732" s="114"/>
      <c r="IP732" s="114"/>
      <c r="IQ732" s="114"/>
      <c r="IR732" s="114"/>
      <c r="IS732" s="114"/>
      <c r="IT732" s="114"/>
      <c r="IU732" s="114"/>
      <c r="IV732" s="114"/>
      <c r="IW732" s="114"/>
      <c r="IX732" s="114"/>
      <c r="IY732" s="114"/>
      <c r="IZ732" s="114"/>
      <c r="JA732" s="114"/>
      <c r="JB732" s="114"/>
      <c r="JC732" s="114"/>
      <c r="JD732" s="114"/>
      <c r="JE732" s="114"/>
      <c r="JF732" s="114"/>
      <c r="JG732" s="114"/>
      <c r="JH732" s="114"/>
      <c r="JI732" s="114"/>
      <c r="JJ732" s="114"/>
      <c r="JK732" s="114"/>
      <c r="JL732" s="114"/>
      <c r="JM732" s="114"/>
      <c r="JN732" s="114"/>
      <c r="JO732" s="114"/>
      <c r="JP732" s="114"/>
      <c r="JQ732" s="114"/>
      <c r="JR732" s="114"/>
      <c r="JS732" s="114"/>
      <c r="JT732" s="114"/>
      <c r="JU732" s="114"/>
      <c r="JV732" s="114"/>
      <c r="JW732" s="114"/>
      <c r="JX732" s="114"/>
      <c r="JY732" s="114"/>
      <c r="JZ732" s="114"/>
      <c r="KA732" s="114"/>
      <c r="KB732" s="114"/>
      <c r="KC732" s="114"/>
      <c r="KD732" s="114"/>
      <c r="KE732" s="114"/>
      <c r="KF732" s="114"/>
      <c r="KG732" s="114"/>
      <c r="KH732" s="114"/>
      <c r="KI732" s="114"/>
      <c r="KJ732" s="114"/>
      <c r="KK732" s="114"/>
      <c r="KL732" s="114"/>
      <c r="KM732" s="114"/>
      <c r="KN732" s="114"/>
      <c r="KO732" s="114"/>
      <c r="KP732" s="114"/>
      <c r="KQ732" s="114"/>
      <c r="KR732" s="114"/>
      <c r="KS732" s="114"/>
      <c r="KT732" s="114"/>
      <c r="KU732" s="114"/>
      <c r="KV732" s="114"/>
      <c r="KW732" s="114"/>
      <c r="KX732" s="114"/>
      <c r="KY732" s="114"/>
      <c r="KZ732" s="114"/>
      <c r="LA732" s="114"/>
      <c r="LB732" s="114"/>
      <c r="LC732" s="114"/>
    </row>
    <row r="733" spans="1:315" s="139" customFormat="1" ht="25" customHeight="1">
      <c r="A733" s="137"/>
      <c r="B733" s="170"/>
      <c r="C733" s="171"/>
      <c r="D733" s="172"/>
      <c r="E733" s="173"/>
      <c r="F733" s="173"/>
      <c r="G733" s="173"/>
      <c r="H733" s="174"/>
      <c r="I733" s="137"/>
      <c r="J733" s="175" t="str">
        <f t="shared" si="22"/>
        <v/>
      </c>
      <c r="K733" s="176"/>
      <c r="L733" s="177" t="str">
        <f t="shared" si="23"/>
        <v/>
      </c>
      <c r="M733" s="176"/>
      <c r="N733" s="177" t="str">
        <f t="shared" si="24"/>
        <v/>
      </c>
      <c r="O733" s="176"/>
      <c r="P733" s="177" t="str">
        <f t="shared" si="25"/>
        <v/>
      </c>
      <c r="Q733" s="178"/>
      <c r="R733" s="137"/>
      <c r="S733" s="175" t="str">
        <f t="shared" si="26"/>
        <v/>
      </c>
      <c r="T733" s="176"/>
      <c r="U733" s="177" t="str">
        <f t="shared" si="27"/>
        <v/>
      </c>
      <c r="V733" s="176"/>
      <c r="W733" s="177" t="str">
        <f t="shared" si="28"/>
        <v/>
      </c>
      <c r="X733" s="176"/>
      <c r="Y733" s="179" t="str">
        <f t="shared" si="29"/>
        <v/>
      </c>
      <c r="Z733" s="180"/>
      <c r="AA733" s="137"/>
      <c r="AB733" s="181"/>
      <c r="AC733" s="182" t="str">
        <f t="shared" si="20"/>
        <v/>
      </c>
      <c r="AD733" s="183" t="str">
        <f t="shared" si="21"/>
        <v/>
      </c>
      <c r="AE733" s="184"/>
      <c r="AF733" s="137"/>
      <c r="AG733" s="137"/>
      <c r="AH733" s="137"/>
      <c r="AI733" s="137"/>
      <c r="AJ733" s="137"/>
      <c r="AK733" s="137"/>
      <c r="AL733" s="137"/>
      <c r="AM733" s="137"/>
      <c r="AN733" s="137"/>
      <c r="AO733" s="137"/>
      <c r="AP733" s="137"/>
      <c r="AQ733" s="137"/>
      <c r="AR733" s="137"/>
      <c r="AS733" s="137"/>
      <c r="AT733" s="137"/>
      <c r="AU733" s="137"/>
      <c r="AV733" s="137"/>
      <c r="AW733" s="137"/>
      <c r="AX733" s="137"/>
      <c r="AY733" s="137"/>
      <c r="AZ733" s="137"/>
      <c r="BA733" s="137"/>
      <c r="BB733" s="137"/>
      <c r="BC733" s="137"/>
      <c r="BD733" s="137"/>
      <c r="BE733" s="137"/>
      <c r="BF733" s="137"/>
      <c r="BG733" s="137"/>
      <c r="BH733" s="137"/>
      <c r="BI733" s="137"/>
      <c r="BJ733" s="114"/>
      <c r="BK733" s="114"/>
      <c r="BL733" s="114"/>
      <c r="BM733" s="114"/>
      <c r="BN733" s="114"/>
      <c r="BO733" s="114"/>
      <c r="BP733" s="114"/>
      <c r="BQ733" s="114"/>
      <c r="BR733" s="114"/>
      <c r="BS733" s="114"/>
      <c r="BT733" s="114"/>
      <c r="BU733" s="114"/>
      <c r="BV733" s="114"/>
      <c r="BW733" s="114"/>
      <c r="BX733" s="114"/>
      <c r="BY733" s="114"/>
      <c r="BZ733" s="114"/>
      <c r="CA733" s="114"/>
      <c r="CB733" s="114"/>
      <c r="CC733" s="114"/>
      <c r="CD733" s="114"/>
      <c r="CE733" s="114"/>
      <c r="CF733" s="114"/>
      <c r="CG733" s="114"/>
      <c r="CH733" s="114"/>
      <c r="CI733" s="114"/>
      <c r="CJ733" s="114"/>
      <c r="CK733" s="114"/>
      <c r="CL733" s="114"/>
      <c r="CM733" s="114"/>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K733" s="114"/>
      <c r="EL733" s="114"/>
      <c r="EM733" s="114"/>
      <c r="EN733" s="114"/>
      <c r="EO733" s="114"/>
      <c r="EP733" s="114"/>
      <c r="EQ733" s="114"/>
      <c r="ER733" s="114"/>
      <c r="ES733" s="114"/>
      <c r="ET733" s="114"/>
      <c r="EU733" s="114"/>
      <c r="EV733" s="114"/>
      <c r="EW733" s="114"/>
      <c r="EX733" s="114"/>
      <c r="EY733" s="114"/>
      <c r="EZ733" s="114"/>
      <c r="FA733" s="114"/>
      <c r="FB733" s="114"/>
      <c r="FC733" s="114"/>
      <c r="FD733" s="114"/>
      <c r="FE733" s="114"/>
      <c r="FF733" s="114"/>
      <c r="FG733" s="114"/>
      <c r="FH733" s="114"/>
      <c r="FI733" s="114"/>
      <c r="FJ733" s="114"/>
      <c r="FK733" s="114"/>
      <c r="FL733" s="114"/>
      <c r="FM733" s="114"/>
      <c r="FN733" s="114"/>
      <c r="FO733" s="114"/>
      <c r="FP733" s="114"/>
      <c r="FQ733" s="114"/>
      <c r="FR733" s="114"/>
      <c r="FS733" s="114"/>
      <c r="FT733" s="114"/>
      <c r="FU733" s="114"/>
      <c r="FV733" s="114"/>
      <c r="FW733" s="114"/>
      <c r="FX733" s="114"/>
      <c r="FY733" s="114"/>
      <c r="FZ733" s="114"/>
      <c r="GA733" s="114"/>
      <c r="GB733" s="114"/>
      <c r="GC733" s="114"/>
      <c r="GD733" s="114"/>
      <c r="GE733" s="114"/>
      <c r="GF733" s="114"/>
      <c r="GG733" s="114"/>
      <c r="GH733" s="114"/>
      <c r="GI733" s="114"/>
      <c r="GJ733" s="114"/>
      <c r="GK733" s="114"/>
      <c r="GL733" s="114"/>
      <c r="GM733" s="114"/>
      <c r="GN733" s="114"/>
      <c r="GO733" s="114"/>
      <c r="GP733" s="114"/>
      <c r="GQ733" s="114"/>
      <c r="GR733" s="114"/>
      <c r="GS733" s="114"/>
      <c r="GT733" s="114"/>
      <c r="GU733" s="114"/>
      <c r="GV733" s="114"/>
      <c r="GW733" s="114"/>
      <c r="GX733" s="114"/>
      <c r="GY733" s="114"/>
      <c r="GZ733" s="114"/>
      <c r="HA733" s="114"/>
      <c r="HB733" s="114"/>
      <c r="HC733" s="114"/>
      <c r="HD733" s="114"/>
      <c r="HE733" s="114"/>
      <c r="HF733" s="114"/>
      <c r="HG733" s="114"/>
      <c r="HH733" s="114"/>
      <c r="HI733" s="114"/>
      <c r="HJ733" s="114"/>
      <c r="HK733" s="114"/>
      <c r="HL733" s="114"/>
      <c r="HM733" s="114"/>
      <c r="HN733" s="114"/>
      <c r="HO733" s="114"/>
      <c r="HP733" s="114"/>
      <c r="HQ733" s="114"/>
      <c r="HR733" s="114"/>
      <c r="HS733" s="114"/>
      <c r="HT733" s="114"/>
      <c r="HU733" s="114"/>
      <c r="HV733" s="114"/>
      <c r="HW733" s="114"/>
      <c r="HX733" s="114"/>
      <c r="HY733" s="114"/>
      <c r="HZ733" s="114"/>
      <c r="IA733" s="114"/>
      <c r="IB733" s="114"/>
      <c r="IC733" s="114"/>
      <c r="ID733" s="114"/>
      <c r="IE733" s="114"/>
      <c r="IF733" s="114"/>
      <c r="IG733" s="114"/>
      <c r="IH733" s="114"/>
      <c r="II733" s="114"/>
      <c r="IJ733" s="114"/>
      <c r="IK733" s="114"/>
      <c r="IL733" s="114"/>
      <c r="IM733" s="114"/>
      <c r="IN733" s="114"/>
      <c r="IO733" s="114"/>
      <c r="IP733" s="114"/>
      <c r="IQ733" s="114"/>
      <c r="IR733" s="114"/>
      <c r="IS733" s="114"/>
      <c r="IT733" s="114"/>
      <c r="IU733" s="114"/>
      <c r="IV733" s="114"/>
      <c r="IW733" s="114"/>
      <c r="IX733" s="114"/>
      <c r="IY733" s="114"/>
      <c r="IZ733" s="114"/>
      <c r="JA733" s="114"/>
      <c r="JB733" s="114"/>
      <c r="JC733" s="114"/>
      <c r="JD733" s="114"/>
      <c r="JE733" s="114"/>
      <c r="JF733" s="114"/>
      <c r="JG733" s="114"/>
      <c r="JH733" s="114"/>
      <c r="JI733" s="114"/>
      <c r="JJ733" s="114"/>
      <c r="JK733" s="114"/>
      <c r="JL733" s="114"/>
      <c r="JM733" s="114"/>
      <c r="JN733" s="114"/>
      <c r="JO733" s="114"/>
      <c r="JP733" s="114"/>
      <c r="JQ733" s="114"/>
      <c r="JR733" s="114"/>
      <c r="JS733" s="114"/>
      <c r="JT733" s="114"/>
      <c r="JU733" s="114"/>
      <c r="JV733" s="114"/>
      <c r="JW733" s="114"/>
      <c r="JX733" s="114"/>
      <c r="JY733" s="114"/>
      <c r="JZ733" s="114"/>
      <c r="KA733" s="114"/>
      <c r="KB733" s="114"/>
      <c r="KC733" s="114"/>
      <c r="KD733" s="114"/>
      <c r="KE733" s="114"/>
      <c r="KF733" s="114"/>
      <c r="KG733" s="114"/>
      <c r="KH733" s="114"/>
      <c r="KI733" s="114"/>
      <c r="KJ733" s="114"/>
      <c r="KK733" s="114"/>
      <c r="KL733" s="114"/>
      <c r="KM733" s="114"/>
      <c r="KN733" s="114"/>
      <c r="KO733" s="114"/>
      <c r="KP733" s="114"/>
      <c r="KQ733" s="114"/>
      <c r="KR733" s="114"/>
      <c r="KS733" s="114"/>
      <c r="KT733" s="114"/>
      <c r="KU733" s="114"/>
      <c r="KV733" s="114"/>
      <c r="KW733" s="114"/>
      <c r="KX733" s="114"/>
      <c r="KY733" s="114"/>
      <c r="KZ733" s="114"/>
      <c r="LA733" s="114"/>
      <c r="LB733" s="114"/>
      <c r="LC733" s="114"/>
    </row>
    <row r="734" spans="1:315" s="139" customFormat="1" ht="25" customHeight="1">
      <c r="A734" s="137"/>
      <c r="B734" s="170"/>
      <c r="C734" s="171"/>
      <c r="D734" s="172"/>
      <c r="E734" s="173"/>
      <c r="F734" s="173"/>
      <c r="G734" s="173"/>
      <c r="H734" s="174"/>
      <c r="I734" s="137"/>
      <c r="J734" s="175" t="str">
        <f t="shared" si="22"/>
        <v/>
      </c>
      <c r="K734" s="176"/>
      <c r="L734" s="177" t="str">
        <f t="shared" si="23"/>
        <v/>
      </c>
      <c r="M734" s="176"/>
      <c r="N734" s="177" t="str">
        <f t="shared" si="24"/>
        <v/>
      </c>
      <c r="O734" s="176"/>
      <c r="P734" s="177" t="str">
        <f t="shared" si="25"/>
        <v/>
      </c>
      <c r="Q734" s="178"/>
      <c r="R734" s="137"/>
      <c r="S734" s="175" t="str">
        <f t="shared" si="26"/>
        <v/>
      </c>
      <c r="T734" s="176"/>
      <c r="U734" s="177" t="str">
        <f t="shared" si="27"/>
        <v/>
      </c>
      <c r="V734" s="176"/>
      <c r="W734" s="177" t="str">
        <f t="shared" si="28"/>
        <v/>
      </c>
      <c r="X734" s="176"/>
      <c r="Y734" s="179" t="str">
        <f t="shared" si="29"/>
        <v/>
      </c>
      <c r="Z734" s="180"/>
      <c r="AA734" s="137"/>
      <c r="AB734" s="181"/>
      <c r="AC734" s="182" t="str">
        <f t="shared" si="20"/>
        <v/>
      </c>
      <c r="AD734" s="183" t="str">
        <f t="shared" si="21"/>
        <v/>
      </c>
      <c r="AE734" s="184"/>
      <c r="AF734" s="137"/>
      <c r="AG734" s="137"/>
      <c r="AH734" s="137"/>
      <c r="AI734" s="137"/>
      <c r="AJ734" s="137"/>
      <c r="AK734" s="137"/>
      <c r="AL734" s="137"/>
      <c r="AM734" s="137"/>
      <c r="AN734" s="137"/>
      <c r="AO734" s="137"/>
      <c r="AP734" s="137"/>
      <c r="AQ734" s="137"/>
      <c r="AR734" s="137"/>
      <c r="AS734" s="137"/>
      <c r="AT734" s="137"/>
      <c r="AU734" s="137"/>
      <c r="AV734" s="137"/>
      <c r="AW734" s="137"/>
      <c r="AX734" s="137"/>
      <c r="AY734" s="137"/>
      <c r="AZ734" s="137"/>
      <c r="BA734" s="137"/>
      <c r="BB734" s="137"/>
      <c r="BC734" s="137"/>
      <c r="BD734" s="137"/>
      <c r="BE734" s="137"/>
      <c r="BF734" s="137"/>
      <c r="BG734" s="137"/>
      <c r="BH734" s="137"/>
      <c r="BI734" s="137"/>
      <c r="BJ734" s="114"/>
      <c r="BK734" s="114"/>
      <c r="BL734" s="114"/>
      <c r="BM734" s="114"/>
      <c r="BN734" s="114"/>
      <c r="BO734" s="114"/>
      <c r="BP734" s="114"/>
      <c r="BQ734" s="114"/>
      <c r="BR734" s="114"/>
      <c r="BS734" s="114"/>
      <c r="BT734" s="114"/>
      <c r="BU734" s="114"/>
      <c r="BV734" s="114"/>
      <c r="BW734" s="114"/>
      <c r="BX734" s="114"/>
      <c r="BY734" s="114"/>
      <c r="BZ734" s="114"/>
      <c r="CA734" s="114"/>
      <c r="CB734" s="114"/>
      <c r="CC734" s="114"/>
      <c r="CD734" s="114"/>
      <c r="CE734" s="114"/>
      <c r="CF734" s="114"/>
      <c r="CG734" s="114"/>
      <c r="CH734" s="114"/>
      <c r="CI734" s="114"/>
      <c r="CJ734" s="114"/>
      <c r="CK734" s="114"/>
      <c r="CL734" s="114"/>
      <c r="CM734" s="114"/>
      <c r="CN734" s="114"/>
      <c r="CO734" s="114"/>
      <c r="CP734" s="114"/>
      <c r="CQ734" s="114"/>
      <c r="CR734" s="114"/>
      <c r="CS734" s="114"/>
      <c r="CT734" s="114"/>
      <c r="CU734" s="114"/>
      <c r="CV734" s="11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14"/>
      <c r="EH734" s="114"/>
      <c r="EI734" s="114"/>
      <c r="EJ734" s="114"/>
      <c r="EK734" s="114"/>
      <c r="EL734" s="114"/>
      <c r="EM734" s="114"/>
      <c r="EN734" s="114"/>
      <c r="EO734" s="114"/>
      <c r="EP734" s="114"/>
      <c r="EQ734" s="114"/>
      <c r="ER734" s="114"/>
      <c r="ES734" s="114"/>
      <c r="ET734" s="114"/>
      <c r="EU734" s="114"/>
      <c r="EV734" s="114"/>
      <c r="EW734" s="114"/>
      <c r="EX734" s="114"/>
      <c r="EY734" s="114"/>
      <c r="EZ734" s="114"/>
      <c r="FA734" s="114"/>
      <c r="FB734" s="114"/>
      <c r="FC734" s="114"/>
      <c r="FD734" s="114"/>
      <c r="FE734" s="114"/>
      <c r="FF734" s="114"/>
      <c r="FG734" s="114"/>
      <c r="FH734" s="114"/>
      <c r="FI734" s="114"/>
      <c r="FJ734" s="114"/>
      <c r="FK734" s="114"/>
      <c r="FL734" s="114"/>
      <c r="FM734" s="114"/>
      <c r="FN734" s="114"/>
      <c r="FO734" s="114"/>
      <c r="FP734" s="114"/>
      <c r="FQ734" s="114"/>
      <c r="FR734" s="114"/>
      <c r="FS734" s="114"/>
      <c r="FT734" s="114"/>
      <c r="FU734" s="114"/>
      <c r="FV734" s="114"/>
      <c r="FW734" s="114"/>
      <c r="FX734" s="114"/>
      <c r="FY734" s="114"/>
      <c r="FZ734" s="114"/>
      <c r="GA734" s="114"/>
      <c r="GB734" s="114"/>
      <c r="GC734" s="114"/>
      <c r="GD734" s="114"/>
      <c r="GE734" s="114"/>
      <c r="GF734" s="114"/>
      <c r="GG734" s="114"/>
      <c r="GH734" s="114"/>
      <c r="GI734" s="114"/>
      <c r="GJ734" s="114"/>
      <c r="GK734" s="114"/>
      <c r="GL734" s="114"/>
      <c r="GM734" s="114"/>
      <c r="GN734" s="114"/>
      <c r="GO734" s="114"/>
      <c r="GP734" s="114"/>
      <c r="GQ734" s="114"/>
      <c r="GR734" s="114"/>
      <c r="GS734" s="114"/>
      <c r="GT734" s="114"/>
      <c r="GU734" s="114"/>
      <c r="GV734" s="114"/>
      <c r="GW734" s="114"/>
      <c r="GX734" s="114"/>
      <c r="GY734" s="114"/>
      <c r="GZ734" s="114"/>
      <c r="HA734" s="114"/>
      <c r="HB734" s="114"/>
      <c r="HC734" s="114"/>
      <c r="HD734" s="114"/>
      <c r="HE734" s="114"/>
      <c r="HF734" s="114"/>
      <c r="HG734" s="114"/>
      <c r="HH734" s="114"/>
      <c r="HI734" s="114"/>
      <c r="HJ734" s="114"/>
      <c r="HK734" s="114"/>
      <c r="HL734" s="114"/>
      <c r="HM734" s="114"/>
      <c r="HN734" s="114"/>
      <c r="HO734" s="114"/>
      <c r="HP734" s="114"/>
      <c r="HQ734" s="114"/>
      <c r="HR734" s="114"/>
      <c r="HS734" s="114"/>
      <c r="HT734" s="114"/>
      <c r="HU734" s="114"/>
      <c r="HV734" s="114"/>
      <c r="HW734" s="114"/>
      <c r="HX734" s="114"/>
      <c r="HY734" s="114"/>
      <c r="HZ734" s="114"/>
      <c r="IA734" s="114"/>
      <c r="IB734" s="114"/>
      <c r="IC734" s="114"/>
      <c r="ID734" s="114"/>
      <c r="IE734" s="114"/>
      <c r="IF734" s="114"/>
      <c r="IG734" s="114"/>
      <c r="IH734" s="114"/>
      <c r="II734" s="114"/>
      <c r="IJ734" s="114"/>
      <c r="IK734" s="114"/>
      <c r="IL734" s="114"/>
      <c r="IM734" s="114"/>
      <c r="IN734" s="114"/>
      <c r="IO734" s="114"/>
      <c r="IP734" s="114"/>
      <c r="IQ734" s="114"/>
      <c r="IR734" s="114"/>
      <c r="IS734" s="114"/>
      <c r="IT734" s="114"/>
      <c r="IU734" s="114"/>
      <c r="IV734" s="114"/>
      <c r="IW734" s="114"/>
      <c r="IX734" s="114"/>
      <c r="IY734" s="114"/>
      <c r="IZ734" s="114"/>
      <c r="JA734" s="114"/>
      <c r="JB734" s="114"/>
      <c r="JC734" s="114"/>
      <c r="JD734" s="114"/>
      <c r="JE734" s="114"/>
      <c r="JF734" s="114"/>
      <c r="JG734" s="114"/>
      <c r="JH734" s="114"/>
      <c r="JI734" s="114"/>
      <c r="JJ734" s="114"/>
      <c r="JK734" s="114"/>
      <c r="JL734" s="114"/>
      <c r="JM734" s="114"/>
      <c r="JN734" s="114"/>
      <c r="JO734" s="114"/>
      <c r="JP734" s="114"/>
      <c r="JQ734" s="114"/>
      <c r="JR734" s="114"/>
      <c r="JS734" s="114"/>
      <c r="JT734" s="114"/>
      <c r="JU734" s="114"/>
      <c r="JV734" s="114"/>
      <c r="JW734" s="114"/>
      <c r="JX734" s="114"/>
      <c r="JY734" s="114"/>
      <c r="JZ734" s="114"/>
      <c r="KA734" s="114"/>
      <c r="KB734" s="114"/>
      <c r="KC734" s="114"/>
      <c r="KD734" s="114"/>
      <c r="KE734" s="114"/>
      <c r="KF734" s="114"/>
      <c r="KG734" s="114"/>
      <c r="KH734" s="114"/>
      <c r="KI734" s="114"/>
      <c r="KJ734" s="114"/>
      <c r="KK734" s="114"/>
      <c r="KL734" s="114"/>
      <c r="KM734" s="114"/>
      <c r="KN734" s="114"/>
      <c r="KO734" s="114"/>
      <c r="KP734" s="114"/>
      <c r="KQ734" s="114"/>
      <c r="KR734" s="114"/>
      <c r="KS734" s="114"/>
      <c r="KT734" s="114"/>
      <c r="KU734" s="114"/>
      <c r="KV734" s="114"/>
      <c r="KW734" s="114"/>
      <c r="KX734" s="114"/>
      <c r="KY734" s="114"/>
      <c r="KZ734" s="114"/>
      <c r="LA734" s="114"/>
      <c r="LB734" s="114"/>
      <c r="LC734" s="114"/>
    </row>
    <row r="735" spans="1:315" s="139" customFormat="1" ht="25" customHeight="1">
      <c r="A735" s="137"/>
      <c r="B735" s="170"/>
      <c r="C735" s="171"/>
      <c r="D735" s="172"/>
      <c r="E735" s="173"/>
      <c r="F735" s="173"/>
      <c r="G735" s="173"/>
      <c r="H735" s="174"/>
      <c r="I735" s="137"/>
      <c r="J735" s="175" t="str">
        <f t="shared" si="22"/>
        <v/>
      </c>
      <c r="K735" s="176"/>
      <c r="L735" s="177" t="str">
        <f t="shared" si="23"/>
        <v/>
      </c>
      <c r="M735" s="176"/>
      <c r="N735" s="177" t="str">
        <f t="shared" si="24"/>
        <v/>
      </c>
      <c r="O735" s="176"/>
      <c r="P735" s="177" t="str">
        <f t="shared" si="25"/>
        <v/>
      </c>
      <c r="Q735" s="178"/>
      <c r="R735" s="137"/>
      <c r="S735" s="175" t="str">
        <f t="shared" si="26"/>
        <v/>
      </c>
      <c r="T735" s="176"/>
      <c r="U735" s="177" t="str">
        <f t="shared" si="27"/>
        <v/>
      </c>
      <c r="V735" s="176"/>
      <c r="W735" s="177" t="str">
        <f t="shared" si="28"/>
        <v/>
      </c>
      <c r="X735" s="176"/>
      <c r="Y735" s="179" t="str">
        <f t="shared" si="29"/>
        <v/>
      </c>
      <c r="Z735" s="180"/>
      <c r="AA735" s="137"/>
      <c r="AB735" s="181"/>
      <c r="AC735" s="182" t="str">
        <f t="shared" si="20"/>
        <v/>
      </c>
      <c r="AD735" s="183" t="str">
        <f t="shared" si="21"/>
        <v/>
      </c>
      <c r="AE735" s="184"/>
      <c r="AF735" s="137"/>
      <c r="AG735" s="137"/>
      <c r="AH735" s="137"/>
      <c r="AI735" s="137"/>
      <c r="AJ735" s="137"/>
      <c r="AK735" s="137"/>
      <c r="AL735" s="137"/>
      <c r="AM735" s="137"/>
      <c r="AN735" s="137"/>
      <c r="AO735" s="137"/>
      <c r="AP735" s="137"/>
      <c r="AQ735" s="137"/>
      <c r="AR735" s="137"/>
      <c r="AS735" s="137"/>
      <c r="AT735" s="137"/>
      <c r="AU735" s="137"/>
      <c r="AV735" s="137"/>
      <c r="AW735" s="137"/>
      <c r="AX735" s="137"/>
      <c r="AY735" s="137"/>
      <c r="AZ735" s="137"/>
      <c r="BA735" s="137"/>
      <c r="BB735" s="137"/>
      <c r="BC735" s="137"/>
      <c r="BD735" s="137"/>
      <c r="BE735" s="137"/>
      <c r="BF735" s="137"/>
      <c r="BG735" s="137"/>
      <c r="BH735" s="137"/>
      <c r="BI735" s="137"/>
      <c r="BJ735" s="114"/>
      <c r="BK735" s="114"/>
      <c r="BL735" s="114"/>
      <c r="BM735" s="114"/>
      <c r="BN735" s="114"/>
      <c r="BO735" s="114"/>
      <c r="BP735" s="114"/>
      <c r="BQ735" s="114"/>
      <c r="BR735" s="114"/>
      <c r="BS735" s="114"/>
      <c r="BT735" s="114"/>
      <c r="BU735" s="114"/>
      <c r="BV735" s="114"/>
      <c r="BW735" s="114"/>
      <c r="BX735" s="114"/>
      <c r="BY735" s="114"/>
      <c r="BZ735" s="114"/>
      <c r="CA735" s="114"/>
      <c r="CB735" s="114"/>
      <c r="CC735" s="114"/>
      <c r="CD735" s="114"/>
      <c r="CE735" s="114"/>
      <c r="CF735" s="114"/>
      <c r="CG735" s="114"/>
      <c r="CH735" s="114"/>
      <c r="CI735" s="114"/>
      <c r="CJ735" s="114"/>
      <c r="CK735" s="114"/>
      <c r="CL735" s="114"/>
      <c r="CM735" s="114"/>
      <c r="CN735" s="114"/>
      <c r="CO735" s="114"/>
      <c r="CP735" s="114"/>
      <c r="CQ735" s="114"/>
      <c r="CR735" s="114"/>
      <c r="CS735" s="114"/>
      <c r="CT735" s="114"/>
      <c r="CU735" s="114"/>
      <c r="CV735" s="114"/>
      <c r="CW735" s="114"/>
      <c r="CX735" s="114"/>
      <c r="CY735" s="114"/>
      <c r="CZ735" s="114"/>
      <c r="DA735" s="114"/>
      <c r="DB735" s="114"/>
      <c r="DC735" s="114"/>
      <c r="DD735" s="114"/>
      <c r="DE735" s="114"/>
      <c r="DF735" s="114"/>
      <c r="DG735" s="114"/>
      <c r="DH735" s="114"/>
      <c r="DI735" s="114"/>
      <c r="DJ735" s="114"/>
      <c r="DK735" s="114"/>
      <c r="DL735" s="114"/>
      <c r="DM735" s="114"/>
      <c r="DN735" s="114"/>
      <c r="DO735" s="114"/>
      <c r="DP735" s="114"/>
      <c r="DQ735" s="114"/>
      <c r="DR735" s="114"/>
      <c r="DS735" s="114"/>
      <c r="DT735" s="114"/>
      <c r="DU735" s="114"/>
      <c r="DV735" s="114"/>
      <c r="DW735" s="114"/>
      <c r="DX735" s="114"/>
      <c r="DY735" s="114"/>
      <c r="DZ735" s="114"/>
      <c r="EA735" s="114"/>
      <c r="EB735" s="114"/>
      <c r="EC735" s="114"/>
      <c r="ED735" s="114"/>
      <c r="EE735" s="114"/>
      <c r="EF735" s="114"/>
      <c r="EG735" s="114"/>
      <c r="EH735" s="114"/>
      <c r="EI735" s="114"/>
      <c r="EJ735" s="114"/>
      <c r="EK735" s="114"/>
      <c r="EL735" s="114"/>
      <c r="EM735" s="114"/>
      <c r="EN735" s="114"/>
      <c r="EO735" s="114"/>
      <c r="EP735" s="114"/>
      <c r="EQ735" s="114"/>
      <c r="ER735" s="114"/>
      <c r="ES735" s="114"/>
      <c r="ET735" s="114"/>
      <c r="EU735" s="114"/>
      <c r="EV735" s="114"/>
      <c r="EW735" s="114"/>
      <c r="EX735" s="114"/>
      <c r="EY735" s="114"/>
      <c r="EZ735" s="114"/>
      <c r="FA735" s="114"/>
      <c r="FB735" s="114"/>
      <c r="FC735" s="114"/>
      <c r="FD735" s="114"/>
      <c r="FE735" s="114"/>
      <c r="FF735" s="114"/>
      <c r="FG735" s="114"/>
      <c r="FH735" s="114"/>
      <c r="FI735" s="114"/>
      <c r="FJ735" s="114"/>
      <c r="FK735" s="114"/>
      <c r="FL735" s="114"/>
      <c r="FM735" s="114"/>
      <c r="FN735" s="114"/>
      <c r="FO735" s="114"/>
      <c r="FP735" s="114"/>
      <c r="FQ735" s="114"/>
      <c r="FR735" s="114"/>
      <c r="FS735" s="114"/>
      <c r="FT735" s="114"/>
      <c r="FU735" s="114"/>
      <c r="FV735" s="114"/>
      <c r="FW735" s="114"/>
      <c r="FX735" s="114"/>
      <c r="FY735" s="114"/>
      <c r="FZ735" s="114"/>
      <c r="GA735" s="114"/>
      <c r="GB735" s="114"/>
      <c r="GC735" s="114"/>
      <c r="GD735" s="114"/>
      <c r="GE735" s="114"/>
      <c r="GF735" s="114"/>
      <c r="GG735" s="114"/>
      <c r="GH735" s="114"/>
      <c r="GI735" s="114"/>
      <c r="GJ735" s="114"/>
      <c r="GK735" s="114"/>
      <c r="GL735" s="114"/>
      <c r="GM735" s="114"/>
      <c r="GN735" s="114"/>
      <c r="GO735" s="114"/>
      <c r="GP735" s="114"/>
      <c r="GQ735" s="114"/>
      <c r="GR735" s="114"/>
      <c r="GS735" s="114"/>
      <c r="GT735" s="114"/>
      <c r="GU735" s="114"/>
      <c r="GV735" s="114"/>
      <c r="GW735" s="114"/>
      <c r="GX735" s="114"/>
      <c r="GY735" s="114"/>
      <c r="GZ735" s="114"/>
      <c r="HA735" s="114"/>
      <c r="HB735" s="114"/>
      <c r="HC735" s="114"/>
      <c r="HD735" s="114"/>
      <c r="HE735" s="114"/>
      <c r="HF735" s="114"/>
      <c r="HG735" s="114"/>
      <c r="HH735" s="114"/>
      <c r="HI735" s="114"/>
      <c r="HJ735" s="114"/>
      <c r="HK735" s="114"/>
      <c r="HL735" s="114"/>
      <c r="HM735" s="114"/>
      <c r="HN735" s="114"/>
      <c r="HO735" s="114"/>
      <c r="HP735" s="114"/>
      <c r="HQ735" s="114"/>
      <c r="HR735" s="114"/>
      <c r="HS735" s="114"/>
      <c r="HT735" s="114"/>
      <c r="HU735" s="114"/>
      <c r="HV735" s="114"/>
      <c r="HW735" s="114"/>
      <c r="HX735" s="114"/>
      <c r="HY735" s="114"/>
      <c r="HZ735" s="114"/>
      <c r="IA735" s="114"/>
      <c r="IB735" s="114"/>
      <c r="IC735" s="114"/>
      <c r="ID735" s="114"/>
      <c r="IE735" s="114"/>
      <c r="IF735" s="114"/>
      <c r="IG735" s="114"/>
      <c r="IH735" s="114"/>
      <c r="II735" s="114"/>
      <c r="IJ735" s="114"/>
      <c r="IK735" s="114"/>
      <c r="IL735" s="114"/>
      <c r="IM735" s="114"/>
      <c r="IN735" s="114"/>
      <c r="IO735" s="114"/>
      <c r="IP735" s="114"/>
      <c r="IQ735" s="114"/>
      <c r="IR735" s="114"/>
      <c r="IS735" s="114"/>
      <c r="IT735" s="114"/>
      <c r="IU735" s="114"/>
      <c r="IV735" s="114"/>
      <c r="IW735" s="114"/>
      <c r="IX735" s="114"/>
      <c r="IY735" s="114"/>
      <c r="IZ735" s="114"/>
      <c r="JA735" s="114"/>
      <c r="JB735" s="114"/>
      <c r="JC735" s="114"/>
      <c r="JD735" s="114"/>
      <c r="JE735" s="114"/>
      <c r="JF735" s="114"/>
      <c r="JG735" s="114"/>
      <c r="JH735" s="114"/>
      <c r="JI735" s="114"/>
      <c r="JJ735" s="114"/>
      <c r="JK735" s="114"/>
      <c r="JL735" s="114"/>
      <c r="JM735" s="114"/>
      <c r="JN735" s="114"/>
      <c r="JO735" s="114"/>
      <c r="JP735" s="114"/>
      <c r="JQ735" s="114"/>
      <c r="JR735" s="114"/>
      <c r="JS735" s="114"/>
      <c r="JT735" s="114"/>
      <c r="JU735" s="114"/>
      <c r="JV735" s="114"/>
      <c r="JW735" s="114"/>
      <c r="JX735" s="114"/>
      <c r="JY735" s="114"/>
      <c r="JZ735" s="114"/>
      <c r="KA735" s="114"/>
      <c r="KB735" s="114"/>
      <c r="KC735" s="114"/>
      <c r="KD735" s="114"/>
      <c r="KE735" s="114"/>
      <c r="KF735" s="114"/>
      <c r="KG735" s="114"/>
      <c r="KH735" s="114"/>
      <c r="KI735" s="114"/>
      <c r="KJ735" s="114"/>
      <c r="KK735" s="114"/>
      <c r="KL735" s="114"/>
      <c r="KM735" s="114"/>
      <c r="KN735" s="114"/>
      <c r="KO735" s="114"/>
      <c r="KP735" s="114"/>
      <c r="KQ735" s="114"/>
      <c r="KR735" s="114"/>
      <c r="KS735" s="114"/>
      <c r="KT735" s="114"/>
      <c r="KU735" s="114"/>
      <c r="KV735" s="114"/>
      <c r="KW735" s="114"/>
      <c r="KX735" s="114"/>
      <c r="KY735" s="114"/>
      <c r="KZ735" s="114"/>
      <c r="LA735" s="114"/>
      <c r="LB735" s="114"/>
      <c r="LC735" s="114"/>
    </row>
    <row r="736" spans="1:315" s="139" customFormat="1" ht="25" customHeight="1">
      <c r="A736" s="137"/>
      <c r="B736" s="170"/>
      <c r="C736" s="171"/>
      <c r="D736" s="172"/>
      <c r="E736" s="173"/>
      <c r="F736" s="173"/>
      <c r="G736" s="173"/>
      <c r="H736" s="174"/>
      <c r="I736" s="137"/>
      <c r="J736" s="175" t="str">
        <f t="shared" si="22"/>
        <v/>
      </c>
      <c r="K736" s="176"/>
      <c r="L736" s="177" t="str">
        <f t="shared" si="23"/>
        <v/>
      </c>
      <c r="M736" s="176"/>
      <c r="N736" s="177" t="str">
        <f t="shared" si="24"/>
        <v/>
      </c>
      <c r="O736" s="176"/>
      <c r="P736" s="177" t="str">
        <f t="shared" si="25"/>
        <v/>
      </c>
      <c r="Q736" s="178"/>
      <c r="R736" s="137"/>
      <c r="S736" s="175" t="str">
        <f t="shared" si="26"/>
        <v/>
      </c>
      <c r="T736" s="176"/>
      <c r="U736" s="177" t="str">
        <f t="shared" si="27"/>
        <v/>
      </c>
      <c r="V736" s="176"/>
      <c r="W736" s="177" t="str">
        <f t="shared" si="28"/>
        <v/>
      </c>
      <c r="X736" s="176"/>
      <c r="Y736" s="179" t="str">
        <f t="shared" si="29"/>
        <v/>
      </c>
      <c r="Z736" s="180"/>
      <c r="AA736" s="137"/>
      <c r="AB736" s="181"/>
      <c r="AC736" s="182" t="str">
        <f t="shared" si="20"/>
        <v/>
      </c>
      <c r="AD736" s="183" t="str">
        <f t="shared" si="21"/>
        <v/>
      </c>
      <c r="AE736" s="184"/>
      <c r="AF736" s="137"/>
      <c r="AG736" s="137"/>
      <c r="AH736" s="137"/>
      <c r="AI736" s="137"/>
      <c r="AJ736" s="137"/>
      <c r="AK736" s="137"/>
      <c r="AL736" s="137"/>
      <c r="AM736" s="137"/>
      <c r="AN736" s="137"/>
      <c r="AO736" s="137"/>
      <c r="AP736" s="137"/>
      <c r="AQ736" s="137"/>
      <c r="AR736" s="137"/>
      <c r="AS736" s="137"/>
      <c r="AT736" s="137"/>
      <c r="AU736" s="137"/>
      <c r="AV736" s="137"/>
      <c r="AW736" s="137"/>
      <c r="AX736" s="137"/>
      <c r="AY736" s="137"/>
      <c r="AZ736" s="137"/>
      <c r="BA736" s="137"/>
      <c r="BB736" s="137"/>
      <c r="BC736" s="137"/>
      <c r="BD736" s="137"/>
      <c r="BE736" s="137"/>
      <c r="BF736" s="137"/>
      <c r="BG736" s="137"/>
      <c r="BH736" s="137"/>
      <c r="BI736" s="137"/>
      <c r="BJ736" s="114"/>
      <c r="BK736" s="114"/>
      <c r="BL736" s="114"/>
      <c r="BM736" s="114"/>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CH736" s="114"/>
      <c r="CI736" s="114"/>
      <c r="CJ736" s="114"/>
      <c r="CK736" s="114"/>
      <c r="CL736" s="114"/>
      <c r="CM736" s="114"/>
      <c r="CN736" s="114"/>
      <c r="CO736" s="114"/>
      <c r="CP736" s="114"/>
      <c r="CQ736" s="114"/>
      <c r="CR736" s="114"/>
      <c r="CS736" s="114"/>
      <c r="CT736" s="114"/>
      <c r="CU736" s="114"/>
      <c r="CV736" s="114"/>
      <c r="CW736" s="114"/>
      <c r="CX736" s="114"/>
      <c r="CY736" s="114"/>
      <c r="CZ736" s="114"/>
      <c r="DA736" s="114"/>
      <c r="DB736" s="114"/>
      <c r="DC736" s="114"/>
      <c r="DD736" s="114"/>
      <c r="DE736" s="114"/>
      <c r="DF736" s="114"/>
      <c r="DG736" s="114"/>
      <c r="DH736" s="114"/>
      <c r="DI736" s="114"/>
      <c r="DJ736" s="114"/>
      <c r="DK736" s="114"/>
      <c r="DL736" s="114"/>
      <c r="DM736" s="114"/>
      <c r="DN736" s="114"/>
      <c r="DO736" s="114"/>
      <c r="DP736" s="114"/>
      <c r="DQ736" s="114"/>
      <c r="DR736" s="114"/>
      <c r="DS736" s="114"/>
      <c r="DT736" s="114"/>
      <c r="DU736" s="114"/>
      <c r="DV736" s="114"/>
      <c r="DW736" s="114"/>
      <c r="DX736" s="114"/>
      <c r="DY736" s="114"/>
      <c r="DZ736" s="114"/>
      <c r="EA736" s="114"/>
      <c r="EB736" s="114"/>
      <c r="EC736" s="114"/>
      <c r="ED736" s="114"/>
      <c r="EE736" s="114"/>
      <c r="EF736" s="114"/>
      <c r="EG736" s="114"/>
      <c r="EH736" s="114"/>
      <c r="EI736" s="114"/>
      <c r="EJ736" s="114"/>
      <c r="EK736" s="114"/>
      <c r="EL736" s="114"/>
      <c r="EM736" s="114"/>
      <c r="EN736" s="114"/>
      <c r="EO736" s="114"/>
      <c r="EP736" s="114"/>
      <c r="EQ736" s="114"/>
      <c r="ER736" s="114"/>
      <c r="ES736" s="114"/>
      <c r="ET736" s="114"/>
      <c r="EU736" s="114"/>
      <c r="EV736" s="114"/>
      <c r="EW736" s="114"/>
      <c r="EX736" s="114"/>
      <c r="EY736" s="114"/>
      <c r="EZ736" s="114"/>
      <c r="FA736" s="114"/>
      <c r="FB736" s="114"/>
      <c r="FC736" s="114"/>
      <c r="FD736" s="114"/>
      <c r="FE736" s="114"/>
      <c r="FF736" s="114"/>
      <c r="FG736" s="114"/>
      <c r="FH736" s="114"/>
      <c r="FI736" s="114"/>
      <c r="FJ736" s="114"/>
      <c r="FK736" s="114"/>
      <c r="FL736" s="114"/>
      <c r="FM736" s="114"/>
      <c r="FN736" s="114"/>
      <c r="FO736" s="114"/>
      <c r="FP736" s="114"/>
      <c r="FQ736" s="114"/>
      <c r="FR736" s="114"/>
      <c r="FS736" s="114"/>
      <c r="FT736" s="114"/>
      <c r="FU736" s="114"/>
      <c r="FV736" s="114"/>
      <c r="FW736" s="114"/>
      <c r="FX736" s="114"/>
      <c r="FY736" s="114"/>
      <c r="FZ736" s="114"/>
      <c r="GA736" s="114"/>
      <c r="GB736" s="114"/>
      <c r="GC736" s="114"/>
      <c r="GD736" s="114"/>
      <c r="GE736" s="114"/>
      <c r="GF736" s="114"/>
      <c r="GG736" s="114"/>
      <c r="GH736" s="114"/>
      <c r="GI736" s="114"/>
      <c r="GJ736" s="114"/>
      <c r="GK736" s="114"/>
      <c r="GL736" s="114"/>
      <c r="GM736" s="114"/>
      <c r="GN736" s="114"/>
      <c r="GO736" s="114"/>
      <c r="GP736" s="114"/>
      <c r="GQ736" s="114"/>
      <c r="GR736" s="114"/>
      <c r="GS736" s="114"/>
      <c r="GT736" s="114"/>
      <c r="GU736" s="114"/>
      <c r="GV736" s="114"/>
      <c r="GW736" s="114"/>
      <c r="GX736" s="114"/>
      <c r="GY736" s="114"/>
      <c r="GZ736" s="114"/>
      <c r="HA736" s="114"/>
      <c r="HB736" s="114"/>
      <c r="HC736" s="114"/>
      <c r="HD736" s="114"/>
      <c r="HE736" s="114"/>
      <c r="HF736" s="114"/>
      <c r="HG736" s="114"/>
      <c r="HH736" s="114"/>
      <c r="HI736" s="114"/>
      <c r="HJ736" s="114"/>
      <c r="HK736" s="114"/>
      <c r="HL736" s="114"/>
      <c r="HM736" s="114"/>
      <c r="HN736" s="114"/>
      <c r="HO736" s="114"/>
      <c r="HP736" s="114"/>
      <c r="HQ736" s="114"/>
      <c r="HR736" s="114"/>
      <c r="HS736" s="114"/>
      <c r="HT736" s="114"/>
      <c r="HU736" s="114"/>
      <c r="HV736" s="114"/>
      <c r="HW736" s="114"/>
      <c r="HX736" s="114"/>
      <c r="HY736" s="114"/>
      <c r="HZ736" s="114"/>
      <c r="IA736" s="114"/>
      <c r="IB736" s="114"/>
      <c r="IC736" s="114"/>
      <c r="ID736" s="114"/>
      <c r="IE736" s="114"/>
      <c r="IF736" s="114"/>
      <c r="IG736" s="114"/>
      <c r="IH736" s="114"/>
      <c r="II736" s="114"/>
      <c r="IJ736" s="114"/>
      <c r="IK736" s="114"/>
      <c r="IL736" s="114"/>
      <c r="IM736" s="114"/>
      <c r="IN736" s="114"/>
      <c r="IO736" s="114"/>
      <c r="IP736" s="114"/>
      <c r="IQ736" s="114"/>
      <c r="IR736" s="114"/>
      <c r="IS736" s="114"/>
      <c r="IT736" s="114"/>
      <c r="IU736" s="114"/>
      <c r="IV736" s="114"/>
      <c r="IW736" s="114"/>
      <c r="IX736" s="114"/>
      <c r="IY736" s="114"/>
      <c r="IZ736" s="114"/>
      <c r="JA736" s="114"/>
      <c r="JB736" s="114"/>
      <c r="JC736" s="114"/>
      <c r="JD736" s="114"/>
      <c r="JE736" s="114"/>
      <c r="JF736" s="114"/>
      <c r="JG736" s="114"/>
      <c r="JH736" s="114"/>
      <c r="JI736" s="114"/>
      <c r="JJ736" s="114"/>
      <c r="JK736" s="114"/>
      <c r="JL736" s="114"/>
      <c r="JM736" s="114"/>
      <c r="JN736" s="114"/>
      <c r="JO736" s="114"/>
      <c r="JP736" s="114"/>
      <c r="JQ736" s="114"/>
      <c r="JR736" s="114"/>
      <c r="JS736" s="114"/>
      <c r="JT736" s="114"/>
      <c r="JU736" s="114"/>
      <c r="JV736" s="114"/>
      <c r="JW736" s="114"/>
      <c r="JX736" s="114"/>
      <c r="JY736" s="114"/>
      <c r="JZ736" s="114"/>
      <c r="KA736" s="114"/>
      <c r="KB736" s="114"/>
      <c r="KC736" s="114"/>
      <c r="KD736" s="114"/>
      <c r="KE736" s="114"/>
      <c r="KF736" s="114"/>
      <c r="KG736" s="114"/>
      <c r="KH736" s="114"/>
      <c r="KI736" s="114"/>
      <c r="KJ736" s="114"/>
      <c r="KK736" s="114"/>
      <c r="KL736" s="114"/>
      <c r="KM736" s="114"/>
      <c r="KN736" s="114"/>
      <c r="KO736" s="114"/>
      <c r="KP736" s="114"/>
      <c r="KQ736" s="114"/>
      <c r="KR736" s="114"/>
      <c r="KS736" s="114"/>
      <c r="KT736" s="114"/>
      <c r="KU736" s="114"/>
      <c r="KV736" s="114"/>
      <c r="KW736" s="114"/>
      <c r="KX736" s="114"/>
      <c r="KY736" s="114"/>
      <c r="KZ736" s="114"/>
      <c r="LA736" s="114"/>
      <c r="LB736" s="114"/>
      <c r="LC736" s="114"/>
    </row>
    <row r="737" spans="1:315" s="139" customFormat="1" ht="25" customHeight="1">
      <c r="A737" s="137"/>
      <c r="B737" s="170"/>
      <c r="C737" s="171"/>
      <c r="D737" s="172"/>
      <c r="E737" s="173"/>
      <c r="F737" s="173"/>
      <c r="G737" s="173"/>
      <c r="H737" s="174"/>
      <c r="I737" s="137"/>
      <c r="J737" s="175" t="str">
        <f t="shared" si="22"/>
        <v/>
      </c>
      <c r="K737" s="176"/>
      <c r="L737" s="177" t="str">
        <f t="shared" si="23"/>
        <v/>
      </c>
      <c r="M737" s="176"/>
      <c r="N737" s="177" t="str">
        <f t="shared" si="24"/>
        <v/>
      </c>
      <c r="O737" s="176"/>
      <c r="P737" s="177" t="str">
        <f t="shared" si="25"/>
        <v/>
      </c>
      <c r="Q737" s="178"/>
      <c r="R737" s="137"/>
      <c r="S737" s="175" t="str">
        <f t="shared" si="26"/>
        <v/>
      </c>
      <c r="T737" s="176"/>
      <c r="U737" s="177" t="str">
        <f t="shared" si="27"/>
        <v/>
      </c>
      <c r="V737" s="176"/>
      <c r="W737" s="177" t="str">
        <f t="shared" si="28"/>
        <v/>
      </c>
      <c r="X737" s="176"/>
      <c r="Y737" s="179" t="str">
        <f t="shared" si="29"/>
        <v/>
      </c>
      <c r="Z737" s="180"/>
      <c r="AA737" s="137"/>
      <c r="AB737" s="181"/>
      <c r="AC737" s="182" t="str">
        <f t="shared" si="20"/>
        <v/>
      </c>
      <c r="AD737" s="183" t="str">
        <f t="shared" si="21"/>
        <v/>
      </c>
      <c r="AE737" s="184"/>
      <c r="AF737" s="137"/>
      <c r="AG737" s="137"/>
      <c r="AH737" s="137"/>
      <c r="AI737" s="137"/>
      <c r="AJ737" s="137"/>
      <c r="AK737" s="137"/>
      <c r="AL737" s="137"/>
      <c r="AM737" s="137"/>
      <c r="AN737" s="137"/>
      <c r="AO737" s="137"/>
      <c r="AP737" s="137"/>
      <c r="AQ737" s="137"/>
      <c r="AR737" s="137"/>
      <c r="AS737" s="137"/>
      <c r="AT737" s="137"/>
      <c r="AU737" s="137"/>
      <c r="AV737" s="137"/>
      <c r="AW737" s="137"/>
      <c r="AX737" s="137"/>
      <c r="AY737" s="137"/>
      <c r="AZ737" s="137"/>
      <c r="BA737" s="137"/>
      <c r="BB737" s="137"/>
      <c r="BC737" s="137"/>
      <c r="BD737" s="137"/>
      <c r="BE737" s="137"/>
      <c r="BF737" s="137"/>
      <c r="BG737" s="137"/>
      <c r="BH737" s="137"/>
      <c r="BI737" s="137"/>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CH737" s="114"/>
      <c r="CI737" s="114"/>
      <c r="CJ737" s="114"/>
      <c r="CK737" s="114"/>
      <c r="CL737" s="114"/>
      <c r="CM737" s="114"/>
      <c r="CN737" s="114"/>
      <c r="CO737" s="114"/>
      <c r="CP737" s="114"/>
      <c r="CQ737" s="114"/>
      <c r="CR737" s="114"/>
      <c r="CS737" s="114"/>
      <c r="CT737" s="114"/>
      <c r="CU737" s="114"/>
      <c r="CV737" s="114"/>
      <c r="CW737" s="114"/>
      <c r="CX737" s="114"/>
      <c r="CY737" s="114"/>
      <c r="CZ737" s="114"/>
      <c r="DA737" s="114"/>
      <c r="DB737" s="114"/>
      <c r="DC737" s="114"/>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4"/>
      <c r="DY737" s="114"/>
      <c r="DZ737" s="114"/>
      <c r="EA737" s="114"/>
      <c r="EB737" s="114"/>
      <c r="EC737" s="114"/>
      <c r="ED737" s="114"/>
      <c r="EE737" s="114"/>
      <c r="EF737" s="114"/>
      <c r="EG737" s="114"/>
      <c r="EH737" s="114"/>
      <c r="EI737" s="114"/>
      <c r="EJ737" s="114"/>
      <c r="EK737" s="114"/>
      <c r="EL737" s="114"/>
      <c r="EM737" s="114"/>
      <c r="EN737" s="114"/>
      <c r="EO737" s="114"/>
      <c r="EP737" s="114"/>
      <c r="EQ737" s="114"/>
      <c r="ER737" s="114"/>
      <c r="ES737" s="114"/>
      <c r="ET737" s="114"/>
      <c r="EU737" s="114"/>
      <c r="EV737" s="114"/>
      <c r="EW737" s="114"/>
      <c r="EX737" s="114"/>
      <c r="EY737" s="114"/>
      <c r="EZ737" s="114"/>
      <c r="FA737" s="114"/>
      <c r="FB737" s="114"/>
      <c r="FC737" s="114"/>
      <c r="FD737" s="114"/>
      <c r="FE737" s="114"/>
      <c r="FF737" s="114"/>
      <c r="FG737" s="114"/>
      <c r="FH737" s="114"/>
      <c r="FI737" s="114"/>
      <c r="FJ737" s="114"/>
      <c r="FK737" s="114"/>
      <c r="FL737" s="114"/>
      <c r="FM737" s="114"/>
      <c r="FN737" s="114"/>
      <c r="FO737" s="114"/>
      <c r="FP737" s="114"/>
      <c r="FQ737" s="114"/>
      <c r="FR737" s="114"/>
      <c r="FS737" s="114"/>
      <c r="FT737" s="114"/>
      <c r="FU737" s="114"/>
      <c r="FV737" s="114"/>
      <c r="FW737" s="114"/>
      <c r="FX737" s="114"/>
      <c r="FY737" s="114"/>
      <c r="FZ737" s="114"/>
      <c r="GA737" s="114"/>
      <c r="GB737" s="114"/>
      <c r="GC737" s="114"/>
      <c r="GD737" s="114"/>
      <c r="GE737" s="114"/>
      <c r="GF737" s="114"/>
      <c r="GG737" s="114"/>
      <c r="GH737" s="114"/>
      <c r="GI737" s="114"/>
      <c r="GJ737" s="114"/>
      <c r="GK737" s="114"/>
      <c r="GL737" s="114"/>
      <c r="GM737" s="114"/>
      <c r="GN737" s="114"/>
      <c r="GO737" s="114"/>
      <c r="GP737" s="114"/>
      <c r="GQ737" s="114"/>
      <c r="GR737" s="114"/>
      <c r="GS737" s="114"/>
      <c r="GT737" s="114"/>
      <c r="GU737" s="114"/>
      <c r="GV737" s="114"/>
      <c r="GW737" s="114"/>
      <c r="GX737" s="114"/>
      <c r="GY737" s="114"/>
      <c r="GZ737" s="114"/>
      <c r="HA737" s="114"/>
      <c r="HB737" s="114"/>
      <c r="HC737" s="114"/>
      <c r="HD737" s="114"/>
      <c r="HE737" s="114"/>
      <c r="HF737" s="114"/>
      <c r="HG737" s="114"/>
      <c r="HH737" s="114"/>
      <c r="HI737" s="114"/>
      <c r="HJ737" s="114"/>
      <c r="HK737" s="114"/>
      <c r="HL737" s="114"/>
      <c r="HM737" s="114"/>
      <c r="HN737" s="114"/>
      <c r="HO737" s="114"/>
      <c r="HP737" s="114"/>
      <c r="HQ737" s="114"/>
      <c r="HR737" s="114"/>
      <c r="HS737" s="114"/>
      <c r="HT737" s="114"/>
      <c r="HU737" s="114"/>
      <c r="HV737" s="114"/>
      <c r="HW737" s="114"/>
      <c r="HX737" s="114"/>
      <c r="HY737" s="114"/>
      <c r="HZ737" s="114"/>
      <c r="IA737" s="114"/>
      <c r="IB737" s="114"/>
      <c r="IC737" s="114"/>
      <c r="ID737" s="114"/>
      <c r="IE737" s="114"/>
      <c r="IF737" s="114"/>
      <c r="IG737" s="114"/>
      <c r="IH737" s="114"/>
      <c r="II737" s="114"/>
      <c r="IJ737" s="114"/>
      <c r="IK737" s="114"/>
      <c r="IL737" s="114"/>
      <c r="IM737" s="114"/>
      <c r="IN737" s="114"/>
      <c r="IO737" s="114"/>
      <c r="IP737" s="114"/>
      <c r="IQ737" s="114"/>
      <c r="IR737" s="114"/>
      <c r="IS737" s="114"/>
      <c r="IT737" s="114"/>
      <c r="IU737" s="114"/>
      <c r="IV737" s="114"/>
      <c r="IW737" s="114"/>
      <c r="IX737" s="114"/>
      <c r="IY737" s="114"/>
      <c r="IZ737" s="114"/>
      <c r="JA737" s="114"/>
      <c r="JB737" s="114"/>
      <c r="JC737" s="114"/>
      <c r="JD737" s="114"/>
      <c r="JE737" s="114"/>
      <c r="JF737" s="114"/>
      <c r="JG737" s="114"/>
      <c r="JH737" s="114"/>
      <c r="JI737" s="114"/>
      <c r="JJ737" s="114"/>
      <c r="JK737" s="114"/>
      <c r="JL737" s="114"/>
      <c r="JM737" s="114"/>
      <c r="JN737" s="114"/>
      <c r="JO737" s="114"/>
      <c r="JP737" s="114"/>
      <c r="JQ737" s="114"/>
      <c r="JR737" s="114"/>
      <c r="JS737" s="114"/>
      <c r="JT737" s="114"/>
      <c r="JU737" s="114"/>
      <c r="JV737" s="114"/>
      <c r="JW737" s="114"/>
      <c r="JX737" s="114"/>
      <c r="JY737" s="114"/>
      <c r="JZ737" s="114"/>
      <c r="KA737" s="114"/>
      <c r="KB737" s="114"/>
      <c r="KC737" s="114"/>
      <c r="KD737" s="114"/>
      <c r="KE737" s="114"/>
      <c r="KF737" s="114"/>
      <c r="KG737" s="114"/>
      <c r="KH737" s="114"/>
      <c r="KI737" s="114"/>
      <c r="KJ737" s="114"/>
      <c r="KK737" s="114"/>
      <c r="KL737" s="114"/>
      <c r="KM737" s="114"/>
      <c r="KN737" s="114"/>
      <c r="KO737" s="114"/>
      <c r="KP737" s="114"/>
      <c r="KQ737" s="114"/>
      <c r="KR737" s="114"/>
      <c r="KS737" s="114"/>
      <c r="KT737" s="114"/>
      <c r="KU737" s="114"/>
      <c r="KV737" s="114"/>
      <c r="KW737" s="114"/>
      <c r="KX737" s="114"/>
      <c r="KY737" s="114"/>
      <c r="KZ737" s="114"/>
      <c r="LA737" s="114"/>
      <c r="LB737" s="114"/>
      <c r="LC737" s="114"/>
    </row>
    <row r="738" spans="1:315" s="139" customFormat="1" ht="25" customHeight="1">
      <c r="A738" s="137"/>
      <c r="B738" s="170"/>
      <c r="C738" s="171"/>
      <c r="D738" s="172"/>
      <c r="E738" s="173"/>
      <c r="F738" s="173"/>
      <c r="G738" s="173"/>
      <c r="H738" s="174"/>
      <c r="I738" s="137"/>
      <c r="J738" s="175" t="str">
        <f t="shared" si="22"/>
        <v/>
      </c>
      <c r="K738" s="176"/>
      <c r="L738" s="177" t="str">
        <f t="shared" si="23"/>
        <v/>
      </c>
      <c r="M738" s="176"/>
      <c r="N738" s="177" t="str">
        <f t="shared" si="24"/>
        <v/>
      </c>
      <c r="O738" s="176"/>
      <c r="P738" s="177" t="str">
        <f t="shared" si="25"/>
        <v/>
      </c>
      <c r="Q738" s="178"/>
      <c r="R738" s="137"/>
      <c r="S738" s="175" t="str">
        <f t="shared" si="26"/>
        <v/>
      </c>
      <c r="T738" s="176"/>
      <c r="U738" s="177" t="str">
        <f t="shared" si="27"/>
        <v/>
      </c>
      <c r="V738" s="176"/>
      <c r="W738" s="177" t="str">
        <f t="shared" si="28"/>
        <v/>
      </c>
      <c r="X738" s="176"/>
      <c r="Y738" s="179" t="str">
        <f t="shared" si="29"/>
        <v/>
      </c>
      <c r="Z738" s="180"/>
      <c r="AA738" s="137"/>
      <c r="AB738" s="181"/>
      <c r="AC738" s="182" t="str">
        <f t="shared" si="20"/>
        <v/>
      </c>
      <c r="AD738" s="183" t="str">
        <f t="shared" si="21"/>
        <v/>
      </c>
      <c r="AE738" s="184"/>
      <c r="AF738" s="137"/>
      <c r="AG738" s="137"/>
      <c r="AH738" s="137"/>
      <c r="AI738" s="137"/>
      <c r="AJ738" s="137"/>
      <c r="AK738" s="137"/>
      <c r="AL738" s="137"/>
      <c r="AM738" s="137"/>
      <c r="AN738" s="137"/>
      <c r="AO738" s="137"/>
      <c r="AP738" s="137"/>
      <c r="AQ738" s="137"/>
      <c r="AR738" s="137"/>
      <c r="AS738" s="137"/>
      <c r="AT738" s="137"/>
      <c r="AU738" s="137"/>
      <c r="AV738" s="137"/>
      <c r="AW738" s="137"/>
      <c r="AX738" s="137"/>
      <c r="AY738" s="137"/>
      <c r="AZ738" s="137"/>
      <c r="BA738" s="137"/>
      <c r="BB738" s="137"/>
      <c r="BC738" s="137"/>
      <c r="BD738" s="137"/>
      <c r="BE738" s="137"/>
      <c r="BF738" s="137"/>
      <c r="BG738" s="137"/>
      <c r="BH738" s="137"/>
      <c r="BI738" s="137"/>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c r="CV738" s="114"/>
      <c r="CW738" s="114"/>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U738" s="114"/>
      <c r="EV738" s="114"/>
      <c r="EW738" s="114"/>
      <c r="EX738" s="114"/>
      <c r="EY738" s="114"/>
      <c r="EZ738" s="114"/>
      <c r="FA738" s="114"/>
      <c r="FB738" s="114"/>
      <c r="FC738" s="114"/>
      <c r="FD738" s="114"/>
      <c r="FE738" s="114"/>
      <c r="FF738" s="114"/>
      <c r="FG738" s="114"/>
      <c r="FH738" s="114"/>
      <c r="FI738" s="114"/>
      <c r="FJ738" s="114"/>
      <c r="FK738" s="114"/>
      <c r="FL738" s="114"/>
      <c r="FM738" s="114"/>
      <c r="FN738" s="114"/>
      <c r="FO738" s="114"/>
      <c r="FP738" s="114"/>
      <c r="FQ738" s="114"/>
      <c r="FR738" s="114"/>
      <c r="FS738" s="114"/>
      <c r="FT738" s="114"/>
      <c r="FU738" s="114"/>
      <c r="FV738" s="114"/>
      <c r="FW738" s="114"/>
      <c r="FX738" s="114"/>
      <c r="FY738" s="114"/>
      <c r="FZ738" s="114"/>
      <c r="GA738" s="114"/>
      <c r="GB738" s="114"/>
      <c r="GC738" s="114"/>
      <c r="GD738" s="114"/>
      <c r="GE738" s="114"/>
      <c r="GF738" s="114"/>
      <c r="GG738" s="114"/>
      <c r="GH738" s="114"/>
      <c r="GI738" s="114"/>
      <c r="GJ738" s="114"/>
      <c r="GK738" s="114"/>
      <c r="GL738" s="114"/>
      <c r="GM738" s="114"/>
      <c r="GN738" s="114"/>
      <c r="GO738" s="114"/>
      <c r="GP738" s="114"/>
      <c r="GQ738" s="114"/>
      <c r="GR738" s="114"/>
      <c r="GS738" s="114"/>
      <c r="GT738" s="114"/>
      <c r="GU738" s="114"/>
      <c r="GV738" s="114"/>
      <c r="GW738" s="114"/>
      <c r="GX738" s="114"/>
      <c r="GY738" s="114"/>
      <c r="GZ738" s="114"/>
      <c r="HA738" s="114"/>
      <c r="HB738" s="114"/>
      <c r="HC738" s="114"/>
      <c r="HD738" s="114"/>
      <c r="HE738" s="114"/>
      <c r="HF738" s="114"/>
      <c r="HG738" s="114"/>
      <c r="HH738" s="114"/>
      <c r="HI738" s="114"/>
      <c r="HJ738" s="114"/>
      <c r="HK738" s="114"/>
      <c r="HL738" s="114"/>
      <c r="HM738" s="114"/>
      <c r="HN738" s="114"/>
      <c r="HO738" s="114"/>
      <c r="HP738" s="114"/>
      <c r="HQ738" s="114"/>
      <c r="HR738" s="114"/>
      <c r="HS738" s="114"/>
      <c r="HT738" s="114"/>
      <c r="HU738" s="114"/>
      <c r="HV738" s="114"/>
      <c r="HW738" s="114"/>
      <c r="HX738" s="114"/>
      <c r="HY738" s="114"/>
      <c r="HZ738" s="114"/>
      <c r="IA738" s="114"/>
      <c r="IB738" s="114"/>
      <c r="IC738" s="114"/>
      <c r="ID738" s="114"/>
      <c r="IE738" s="114"/>
      <c r="IF738" s="114"/>
      <c r="IG738" s="114"/>
      <c r="IH738" s="114"/>
      <c r="II738" s="114"/>
      <c r="IJ738" s="114"/>
      <c r="IK738" s="114"/>
      <c r="IL738" s="114"/>
      <c r="IM738" s="114"/>
      <c r="IN738" s="114"/>
      <c r="IO738" s="114"/>
      <c r="IP738" s="114"/>
      <c r="IQ738" s="114"/>
      <c r="IR738" s="114"/>
      <c r="IS738" s="114"/>
      <c r="IT738" s="114"/>
      <c r="IU738" s="114"/>
      <c r="IV738" s="114"/>
      <c r="IW738" s="114"/>
      <c r="IX738" s="114"/>
      <c r="IY738" s="114"/>
      <c r="IZ738" s="114"/>
      <c r="JA738" s="114"/>
      <c r="JB738" s="114"/>
      <c r="JC738" s="114"/>
      <c r="JD738" s="114"/>
      <c r="JE738" s="114"/>
      <c r="JF738" s="114"/>
      <c r="JG738" s="114"/>
      <c r="JH738" s="114"/>
      <c r="JI738" s="114"/>
      <c r="JJ738" s="114"/>
      <c r="JK738" s="114"/>
      <c r="JL738" s="114"/>
      <c r="JM738" s="114"/>
      <c r="JN738" s="114"/>
      <c r="JO738" s="114"/>
      <c r="JP738" s="114"/>
      <c r="JQ738" s="114"/>
      <c r="JR738" s="114"/>
      <c r="JS738" s="114"/>
      <c r="JT738" s="114"/>
      <c r="JU738" s="114"/>
      <c r="JV738" s="114"/>
      <c r="JW738" s="114"/>
      <c r="JX738" s="114"/>
      <c r="JY738" s="114"/>
      <c r="JZ738" s="114"/>
      <c r="KA738" s="114"/>
      <c r="KB738" s="114"/>
      <c r="KC738" s="114"/>
      <c r="KD738" s="114"/>
      <c r="KE738" s="114"/>
      <c r="KF738" s="114"/>
      <c r="KG738" s="114"/>
      <c r="KH738" s="114"/>
      <c r="KI738" s="114"/>
      <c r="KJ738" s="114"/>
      <c r="KK738" s="114"/>
      <c r="KL738" s="114"/>
      <c r="KM738" s="114"/>
      <c r="KN738" s="114"/>
      <c r="KO738" s="114"/>
      <c r="KP738" s="114"/>
      <c r="KQ738" s="114"/>
      <c r="KR738" s="114"/>
      <c r="KS738" s="114"/>
      <c r="KT738" s="114"/>
      <c r="KU738" s="114"/>
      <c r="KV738" s="114"/>
      <c r="KW738" s="114"/>
      <c r="KX738" s="114"/>
      <c r="KY738" s="114"/>
      <c r="KZ738" s="114"/>
      <c r="LA738" s="114"/>
      <c r="LB738" s="114"/>
      <c r="LC738" s="114"/>
    </row>
    <row r="739" spans="1:315" s="139" customFormat="1" ht="25" customHeight="1">
      <c r="A739" s="137"/>
      <c r="B739" s="170"/>
      <c r="C739" s="171"/>
      <c r="D739" s="172"/>
      <c r="E739" s="173"/>
      <c r="F739" s="173"/>
      <c r="G739" s="173"/>
      <c r="H739" s="174"/>
      <c r="I739" s="137"/>
      <c r="J739" s="175" t="str">
        <f t="shared" si="22"/>
        <v/>
      </c>
      <c r="K739" s="176"/>
      <c r="L739" s="177" t="str">
        <f t="shared" si="23"/>
        <v/>
      </c>
      <c r="M739" s="176"/>
      <c r="N739" s="177" t="str">
        <f t="shared" si="24"/>
        <v/>
      </c>
      <c r="O739" s="176"/>
      <c r="P739" s="177" t="str">
        <f t="shared" si="25"/>
        <v/>
      </c>
      <c r="Q739" s="178"/>
      <c r="R739" s="137"/>
      <c r="S739" s="175" t="str">
        <f t="shared" si="26"/>
        <v/>
      </c>
      <c r="T739" s="176"/>
      <c r="U739" s="177" t="str">
        <f t="shared" si="27"/>
        <v/>
      </c>
      <c r="V739" s="176"/>
      <c r="W739" s="177" t="str">
        <f t="shared" si="28"/>
        <v/>
      </c>
      <c r="X739" s="176"/>
      <c r="Y739" s="179" t="str">
        <f t="shared" si="29"/>
        <v/>
      </c>
      <c r="Z739" s="180"/>
      <c r="AA739" s="137"/>
      <c r="AB739" s="181"/>
      <c r="AC739" s="182" t="str">
        <f t="shared" si="20"/>
        <v/>
      </c>
      <c r="AD739" s="183" t="str">
        <f t="shared" si="21"/>
        <v/>
      </c>
      <c r="AE739" s="184"/>
      <c r="AF739" s="137"/>
      <c r="AG739" s="137"/>
      <c r="AH739" s="137"/>
      <c r="AI739" s="137"/>
      <c r="AJ739" s="137"/>
      <c r="AK739" s="137"/>
      <c r="AL739" s="137"/>
      <c r="AM739" s="137"/>
      <c r="AN739" s="137"/>
      <c r="AO739" s="137"/>
      <c r="AP739" s="137"/>
      <c r="AQ739" s="137"/>
      <c r="AR739" s="137"/>
      <c r="AS739" s="137"/>
      <c r="AT739" s="137"/>
      <c r="AU739" s="137"/>
      <c r="AV739" s="137"/>
      <c r="AW739" s="137"/>
      <c r="AX739" s="137"/>
      <c r="AY739" s="137"/>
      <c r="AZ739" s="137"/>
      <c r="BA739" s="137"/>
      <c r="BB739" s="137"/>
      <c r="BC739" s="137"/>
      <c r="BD739" s="137"/>
      <c r="BE739" s="137"/>
      <c r="BF739" s="137"/>
      <c r="BG739" s="137"/>
      <c r="BH739" s="137"/>
      <c r="BI739" s="137"/>
      <c r="BJ739" s="114"/>
      <c r="BK739" s="114"/>
      <c r="BL739" s="114"/>
      <c r="BM739" s="114"/>
      <c r="BN739" s="114"/>
      <c r="BO739" s="114"/>
      <c r="BP739" s="114"/>
      <c r="BQ739" s="114"/>
      <c r="BR739" s="114"/>
      <c r="BS739" s="114"/>
      <c r="BT739" s="114"/>
      <c r="BU739" s="114"/>
      <c r="BV739" s="114"/>
      <c r="BW739" s="114"/>
      <c r="BX739" s="114"/>
      <c r="BY739" s="114"/>
      <c r="BZ739" s="114"/>
      <c r="CA739" s="114"/>
      <c r="CB739" s="114"/>
      <c r="CC739" s="114"/>
      <c r="CD739" s="114"/>
      <c r="CE739" s="114"/>
      <c r="CF739" s="114"/>
      <c r="CG739" s="114"/>
      <c r="CH739" s="114"/>
      <c r="CI739" s="114"/>
      <c r="CJ739" s="114"/>
      <c r="CK739" s="114"/>
      <c r="CL739" s="114"/>
      <c r="CM739" s="114"/>
      <c r="CN739" s="114"/>
      <c r="CO739" s="114"/>
      <c r="CP739" s="114"/>
      <c r="CQ739" s="114"/>
      <c r="CR739" s="114"/>
      <c r="CS739" s="114"/>
      <c r="CT739" s="114"/>
      <c r="CU739" s="114"/>
      <c r="CV739" s="114"/>
      <c r="CW739" s="114"/>
      <c r="CX739" s="114"/>
      <c r="CY739" s="114"/>
      <c r="CZ739" s="114"/>
      <c r="DA739" s="114"/>
      <c r="DB739" s="114"/>
      <c r="DC739" s="114"/>
      <c r="DD739" s="114"/>
      <c r="DE739" s="114"/>
      <c r="DF739" s="114"/>
      <c r="DG739" s="114"/>
      <c r="DH739" s="114"/>
      <c r="DI739" s="114"/>
      <c r="DJ739" s="114"/>
      <c r="DK739" s="114"/>
      <c r="DL739" s="114"/>
      <c r="DM739" s="114"/>
      <c r="DN739" s="114"/>
      <c r="DO739" s="114"/>
      <c r="DP739" s="114"/>
      <c r="DQ739" s="114"/>
      <c r="DR739" s="114"/>
      <c r="DS739" s="114"/>
      <c r="DT739" s="114"/>
      <c r="DU739" s="114"/>
      <c r="DV739" s="114"/>
      <c r="DW739" s="114"/>
      <c r="DX739" s="114"/>
      <c r="DY739" s="114"/>
      <c r="DZ739" s="114"/>
      <c r="EA739" s="114"/>
      <c r="EB739" s="114"/>
      <c r="EC739" s="114"/>
      <c r="ED739" s="114"/>
      <c r="EE739" s="114"/>
      <c r="EF739" s="114"/>
      <c r="EG739" s="114"/>
      <c r="EH739" s="114"/>
      <c r="EI739" s="114"/>
      <c r="EJ739" s="114"/>
      <c r="EK739" s="114"/>
      <c r="EL739" s="114"/>
      <c r="EM739" s="114"/>
      <c r="EN739" s="114"/>
      <c r="EO739" s="114"/>
      <c r="EP739" s="114"/>
      <c r="EQ739" s="114"/>
      <c r="ER739" s="114"/>
      <c r="ES739" s="114"/>
      <c r="ET739" s="114"/>
      <c r="EU739" s="114"/>
      <c r="EV739" s="114"/>
      <c r="EW739" s="114"/>
      <c r="EX739" s="114"/>
      <c r="EY739" s="114"/>
      <c r="EZ739" s="114"/>
      <c r="FA739" s="114"/>
      <c r="FB739" s="114"/>
      <c r="FC739" s="114"/>
      <c r="FD739" s="114"/>
      <c r="FE739" s="114"/>
      <c r="FF739" s="114"/>
      <c r="FG739" s="114"/>
      <c r="FH739" s="114"/>
      <c r="FI739" s="114"/>
      <c r="FJ739" s="114"/>
      <c r="FK739" s="114"/>
      <c r="FL739" s="114"/>
      <c r="FM739" s="114"/>
      <c r="FN739" s="114"/>
      <c r="FO739" s="114"/>
      <c r="FP739" s="114"/>
      <c r="FQ739" s="114"/>
      <c r="FR739" s="114"/>
      <c r="FS739" s="114"/>
      <c r="FT739" s="114"/>
      <c r="FU739" s="114"/>
      <c r="FV739" s="114"/>
      <c r="FW739" s="114"/>
      <c r="FX739" s="114"/>
      <c r="FY739" s="114"/>
      <c r="FZ739" s="114"/>
      <c r="GA739" s="114"/>
      <c r="GB739" s="114"/>
      <c r="GC739" s="114"/>
      <c r="GD739" s="114"/>
      <c r="GE739" s="114"/>
      <c r="GF739" s="114"/>
      <c r="GG739" s="114"/>
      <c r="GH739" s="114"/>
      <c r="GI739" s="114"/>
      <c r="GJ739" s="114"/>
      <c r="GK739" s="114"/>
      <c r="GL739" s="114"/>
      <c r="GM739" s="114"/>
      <c r="GN739" s="114"/>
      <c r="GO739" s="114"/>
      <c r="GP739" s="114"/>
      <c r="GQ739" s="114"/>
      <c r="GR739" s="114"/>
      <c r="GS739" s="114"/>
      <c r="GT739" s="114"/>
      <c r="GU739" s="114"/>
      <c r="GV739" s="114"/>
      <c r="GW739" s="114"/>
      <c r="GX739" s="114"/>
      <c r="GY739" s="114"/>
      <c r="GZ739" s="114"/>
      <c r="HA739" s="114"/>
      <c r="HB739" s="114"/>
      <c r="HC739" s="114"/>
      <c r="HD739" s="114"/>
      <c r="HE739" s="114"/>
      <c r="HF739" s="114"/>
      <c r="HG739" s="114"/>
      <c r="HH739" s="114"/>
      <c r="HI739" s="114"/>
      <c r="HJ739" s="114"/>
      <c r="HK739" s="114"/>
      <c r="HL739" s="114"/>
      <c r="HM739" s="114"/>
      <c r="HN739" s="114"/>
      <c r="HO739" s="114"/>
      <c r="HP739" s="114"/>
      <c r="HQ739" s="114"/>
      <c r="HR739" s="114"/>
      <c r="HS739" s="114"/>
      <c r="HT739" s="114"/>
      <c r="HU739" s="114"/>
      <c r="HV739" s="114"/>
      <c r="HW739" s="114"/>
      <c r="HX739" s="114"/>
      <c r="HY739" s="114"/>
      <c r="HZ739" s="114"/>
      <c r="IA739" s="114"/>
      <c r="IB739" s="114"/>
      <c r="IC739" s="114"/>
      <c r="ID739" s="114"/>
      <c r="IE739" s="114"/>
      <c r="IF739" s="114"/>
      <c r="IG739" s="114"/>
      <c r="IH739" s="114"/>
      <c r="II739" s="114"/>
      <c r="IJ739" s="114"/>
      <c r="IK739" s="114"/>
      <c r="IL739" s="114"/>
      <c r="IM739" s="114"/>
      <c r="IN739" s="114"/>
      <c r="IO739" s="114"/>
      <c r="IP739" s="114"/>
      <c r="IQ739" s="114"/>
      <c r="IR739" s="114"/>
      <c r="IS739" s="114"/>
      <c r="IT739" s="114"/>
      <c r="IU739" s="114"/>
      <c r="IV739" s="114"/>
      <c r="IW739" s="114"/>
      <c r="IX739" s="114"/>
      <c r="IY739" s="114"/>
      <c r="IZ739" s="114"/>
      <c r="JA739" s="114"/>
      <c r="JB739" s="114"/>
      <c r="JC739" s="114"/>
      <c r="JD739" s="114"/>
      <c r="JE739" s="114"/>
      <c r="JF739" s="114"/>
      <c r="JG739" s="114"/>
      <c r="JH739" s="114"/>
      <c r="JI739" s="114"/>
      <c r="JJ739" s="114"/>
      <c r="JK739" s="114"/>
      <c r="JL739" s="114"/>
      <c r="JM739" s="114"/>
      <c r="JN739" s="114"/>
      <c r="JO739" s="114"/>
      <c r="JP739" s="114"/>
      <c r="JQ739" s="114"/>
      <c r="JR739" s="114"/>
      <c r="JS739" s="114"/>
      <c r="JT739" s="114"/>
      <c r="JU739" s="114"/>
      <c r="JV739" s="114"/>
      <c r="JW739" s="114"/>
      <c r="JX739" s="114"/>
      <c r="JY739" s="114"/>
      <c r="JZ739" s="114"/>
      <c r="KA739" s="114"/>
      <c r="KB739" s="114"/>
      <c r="KC739" s="114"/>
      <c r="KD739" s="114"/>
      <c r="KE739" s="114"/>
      <c r="KF739" s="114"/>
      <c r="KG739" s="114"/>
      <c r="KH739" s="114"/>
      <c r="KI739" s="114"/>
      <c r="KJ739" s="114"/>
      <c r="KK739" s="114"/>
      <c r="KL739" s="114"/>
      <c r="KM739" s="114"/>
      <c r="KN739" s="114"/>
      <c r="KO739" s="114"/>
      <c r="KP739" s="114"/>
      <c r="KQ739" s="114"/>
      <c r="KR739" s="114"/>
      <c r="KS739" s="114"/>
      <c r="KT739" s="114"/>
      <c r="KU739" s="114"/>
      <c r="KV739" s="114"/>
      <c r="KW739" s="114"/>
      <c r="KX739" s="114"/>
      <c r="KY739" s="114"/>
      <c r="KZ739" s="114"/>
      <c r="LA739" s="114"/>
      <c r="LB739" s="114"/>
      <c r="LC739" s="114"/>
    </row>
    <row r="740" spans="1:315" s="139" customFormat="1" ht="25" customHeight="1">
      <c r="A740" s="137"/>
      <c r="B740" s="170"/>
      <c r="C740" s="171"/>
      <c r="D740" s="172"/>
      <c r="E740" s="173"/>
      <c r="F740" s="173"/>
      <c r="G740" s="173"/>
      <c r="H740" s="174"/>
      <c r="I740" s="137"/>
      <c r="J740" s="175" t="str">
        <f t="shared" si="22"/>
        <v/>
      </c>
      <c r="K740" s="176"/>
      <c r="L740" s="177" t="str">
        <f t="shared" si="23"/>
        <v/>
      </c>
      <c r="M740" s="176"/>
      <c r="N740" s="177" t="str">
        <f t="shared" si="24"/>
        <v/>
      </c>
      <c r="O740" s="176"/>
      <c r="P740" s="177" t="str">
        <f t="shared" si="25"/>
        <v/>
      </c>
      <c r="Q740" s="178"/>
      <c r="R740" s="137"/>
      <c r="S740" s="175" t="str">
        <f t="shared" si="26"/>
        <v/>
      </c>
      <c r="T740" s="176"/>
      <c r="U740" s="177" t="str">
        <f t="shared" si="27"/>
        <v/>
      </c>
      <c r="V740" s="176"/>
      <c r="W740" s="177" t="str">
        <f t="shared" si="28"/>
        <v/>
      </c>
      <c r="X740" s="176"/>
      <c r="Y740" s="179" t="str">
        <f t="shared" si="29"/>
        <v/>
      </c>
      <c r="Z740" s="180"/>
      <c r="AA740" s="137"/>
      <c r="AB740" s="181"/>
      <c r="AC740" s="182" t="str">
        <f t="shared" si="20"/>
        <v/>
      </c>
      <c r="AD740" s="183" t="str">
        <f t="shared" si="21"/>
        <v/>
      </c>
      <c r="AE740" s="184"/>
      <c r="AF740" s="137"/>
      <c r="AG740" s="137"/>
      <c r="AH740" s="137"/>
      <c r="AI740" s="137"/>
      <c r="AJ740" s="137"/>
      <c r="AK740" s="137"/>
      <c r="AL740" s="137"/>
      <c r="AM740" s="137"/>
      <c r="AN740" s="137"/>
      <c r="AO740" s="137"/>
      <c r="AP740" s="137"/>
      <c r="AQ740" s="137"/>
      <c r="AR740" s="137"/>
      <c r="AS740" s="137"/>
      <c r="AT740" s="137"/>
      <c r="AU740" s="137"/>
      <c r="AV740" s="137"/>
      <c r="AW740" s="137"/>
      <c r="AX740" s="137"/>
      <c r="AY740" s="137"/>
      <c r="AZ740" s="137"/>
      <c r="BA740" s="137"/>
      <c r="BB740" s="137"/>
      <c r="BC740" s="137"/>
      <c r="BD740" s="137"/>
      <c r="BE740" s="137"/>
      <c r="BF740" s="137"/>
      <c r="BG740" s="137"/>
      <c r="BH740" s="137"/>
      <c r="BI740" s="137"/>
      <c r="BJ740" s="114"/>
      <c r="BK740" s="114"/>
      <c r="BL740" s="114"/>
      <c r="BM740" s="114"/>
      <c r="BN740" s="114"/>
      <c r="BO740" s="114"/>
      <c r="BP740" s="114"/>
      <c r="BQ740" s="114"/>
      <c r="BR740" s="114"/>
      <c r="BS740" s="114"/>
      <c r="BT740" s="114"/>
      <c r="BU740" s="114"/>
      <c r="BV740" s="114"/>
      <c r="BW740" s="114"/>
      <c r="BX740" s="114"/>
      <c r="BY740" s="114"/>
      <c r="BZ740" s="114"/>
      <c r="CA740" s="114"/>
      <c r="CB740" s="114"/>
      <c r="CC740" s="114"/>
      <c r="CD740" s="114"/>
      <c r="CE740" s="114"/>
      <c r="CF740" s="114"/>
      <c r="CG740" s="114"/>
      <c r="CH740" s="114"/>
      <c r="CI740" s="114"/>
      <c r="CJ740" s="114"/>
      <c r="CK740" s="114"/>
      <c r="CL740" s="114"/>
      <c r="CM740" s="114"/>
      <c r="CN740" s="114"/>
      <c r="CO740" s="114"/>
      <c r="CP740" s="114"/>
      <c r="CQ740" s="114"/>
      <c r="CR740" s="114"/>
      <c r="CS740" s="114"/>
      <c r="CT740" s="114"/>
      <c r="CU740" s="114"/>
      <c r="CV740" s="11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K740" s="114"/>
      <c r="EL740" s="114"/>
      <c r="EM740" s="114"/>
      <c r="EN740" s="114"/>
      <c r="EO740" s="114"/>
      <c r="EP740" s="114"/>
      <c r="EQ740" s="114"/>
      <c r="ER740" s="114"/>
      <c r="ES740" s="114"/>
      <c r="ET740" s="114"/>
      <c r="EU740" s="114"/>
      <c r="EV740" s="114"/>
      <c r="EW740" s="114"/>
      <c r="EX740" s="114"/>
      <c r="EY740" s="114"/>
      <c r="EZ740" s="114"/>
      <c r="FA740" s="114"/>
      <c r="FB740" s="114"/>
      <c r="FC740" s="114"/>
      <c r="FD740" s="114"/>
      <c r="FE740" s="114"/>
      <c r="FF740" s="114"/>
      <c r="FG740" s="114"/>
      <c r="FH740" s="114"/>
      <c r="FI740" s="114"/>
      <c r="FJ740" s="114"/>
      <c r="FK740" s="114"/>
      <c r="FL740" s="114"/>
      <c r="FM740" s="114"/>
      <c r="FN740" s="114"/>
      <c r="FO740" s="114"/>
      <c r="FP740" s="114"/>
      <c r="FQ740" s="114"/>
      <c r="FR740" s="114"/>
      <c r="FS740" s="114"/>
      <c r="FT740" s="114"/>
      <c r="FU740" s="114"/>
      <c r="FV740" s="114"/>
      <c r="FW740" s="114"/>
      <c r="FX740" s="114"/>
      <c r="FY740" s="114"/>
      <c r="FZ740" s="114"/>
      <c r="GA740" s="114"/>
      <c r="GB740" s="114"/>
      <c r="GC740" s="114"/>
      <c r="GD740" s="114"/>
      <c r="GE740" s="114"/>
      <c r="GF740" s="114"/>
      <c r="GG740" s="114"/>
      <c r="GH740" s="114"/>
      <c r="GI740" s="114"/>
      <c r="GJ740" s="114"/>
      <c r="GK740" s="114"/>
      <c r="GL740" s="114"/>
      <c r="GM740" s="114"/>
      <c r="GN740" s="114"/>
      <c r="GO740" s="114"/>
      <c r="GP740" s="114"/>
      <c r="GQ740" s="114"/>
      <c r="GR740" s="114"/>
      <c r="GS740" s="114"/>
      <c r="GT740" s="114"/>
      <c r="GU740" s="114"/>
      <c r="GV740" s="114"/>
      <c r="GW740" s="114"/>
      <c r="GX740" s="114"/>
      <c r="GY740" s="114"/>
      <c r="GZ740" s="114"/>
      <c r="HA740" s="114"/>
      <c r="HB740" s="114"/>
      <c r="HC740" s="114"/>
      <c r="HD740" s="114"/>
      <c r="HE740" s="114"/>
      <c r="HF740" s="114"/>
      <c r="HG740" s="114"/>
      <c r="HH740" s="114"/>
      <c r="HI740" s="114"/>
      <c r="HJ740" s="114"/>
      <c r="HK740" s="114"/>
      <c r="HL740" s="114"/>
      <c r="HM740" s="114"/>
      <c r="HN740" s="114"/>
      <c r="HO740" s="114"/>
      <c r="HP740" s="114"/>
      <c r="HQ740" s="114"/>
      <c r="HR740" s="114"/>
      <c r="HS740" s="114"/>
      <c r="HT740" s="114"/>
      <c r="HU740" s="114"/>
      <c r="HV740" s="114"/>
      <c r="HW740" s="114"/>
      <c r="HX740" s="114"/>
      <c r="HY740" s="114"/>
      <c r="HZ740" s="114"/>
      <c r="IA740" s="114"/>
      <c r="IB740" s="114"/>
      <c r="IC740" s="114"/>
      <c r="ID740" s="114"/>
      <c r="IE740" s="114"/>
      <c r="IF740" s="114"/>
      <c r="IG740" s="114"/>
      <c r="IH740" s="114"/>
      <c r="II740" s="114"/>
      <c r="IJ740" s="114"/>
      <c r="IK740" s="114"/>
      <c r="IL740" s="114"/>
      <c r="IM740" s="114"/>
      <c r="IN740" s="114"/>
      <c r="IO740" s="114"/>
      <c r="IP740" s="114"/>
      <c r="IQ740" s="114"/>
      <c r="IR740" s="114"/>
      <c r="IS740" s="114"/>
      <c r="IT740" s="114"/>
      <c r="IU740" s="114"/>
      <c r="IV740" s="114"/>
      <c r="IW740" s="114"/>
      <c r="IX740" s="114"/>
      <c r="IY740" s="114"/>
      <c r="IZ740" s="114"/>
      <c r="JA740" s="114"/>
      <c r="JB740" s="114"/>
      <c r="JC740" s="114"/>
      <c r="JD740" s="114"/>
      <c r="JE740" s="114"/>
      <c r="JF740" s="114"/>
      <c r="JG740" s="114"/>
      <c r="JH740" s="114"/>
      <c r="JI740" s="114"/>
      <c r="JJ740" s="114"/>
      <c r="JK740" s="114"/>
      <c r="JL740" s="114"/>
      <c r="JM740" s="114"/>
      <c r="JN740" s="114"/>
      <c r="JO740" s="114"/>
      <c r="JP740" s="114"/>
      <c r="JQ740" s="114"/>
      <c r="JR740" s="114"/>
      <c r="JS740" s="114"/>
      <c r="JT740" s="114"/>
      <c r="JU740" s="114"/>
      <c r="JV740" s="114"/>
      <c r="JW740" s="114"/>
      <c r="JX740" s="114"/>
      <c r="JY740" s="114"/>
      <c r="JZ740" s="114"/>
      <c r="KA740" s="114"/>
      <c r="KB740" s="114"/>
      <c r="KC740" s="114"/>
      <c r="KD740" s="114"/>
      <c r="KE740" s="114"/>
      <c r="KF740" s="114"/>
      <c r="KG740" s="114"/>
      <c r="KH740" s="114"/>
      <c r="KI740" s="114"/>
      <c r="KJ740" s="114"/>
      <c r="KK740" s="114"/>
      <c r="KL740" s="114"/>
      <c r="KM740" s="114"/>
      <c r="KN740" s="114"/>
      <c r="KO740" s="114"/>
      <c r="KP740" s="114"/>
      <c r="KQ740" s="114"/>
      <c r="KR740" s="114"/>
      <c r="KS740" s="114"/>
      <c r="KT740" s="114"/>
      <c r="KU740" s="114"/>
      <c r="KV740" s="114"/>
      <c r="KW740" s="114"/>
      <c r="KX740" s="114"/>
      <c r="KY740" s="114"/>
      <c r="KZ740" s="114"/>
      <c r="LA740" s="114"/>
      <c r="LB740" s="114"/>
      <c r="LC740" s="114"/>
    </row>
    <row r="741" spans="1:315" s="139" customFormat="1" ht="25" customHeight="1">
      <c r="A741" s="137"/>
      <c r="B741" s="170"/>
      <c r="C741" s="171"/>
      <c r="D741" s="172"/>
      <c r="E741" s="173"/>
      <c r="F741" s="173"/>
      <c r="G741" s="173"/>
      <c r="H741" s="174"/>
      <c r="I741" s="137"/>
      <c r="J741" s="175" t="str">
        <f t="shared" si="22"/>
        <v/>
      </c>
      <c r="K741" s="176"/>
      <c r="L741" s="177" t="str">
        <f t="shared" si="23"/>
        <v/>
      </c>
      <c r="M741" s="176"/>
      <c r="N741" s="177" t="str">
        <f t="shared" si="24"/>
        <v/>
      </c>
      <c r="O741" s="176"/>
      <c r="P741" s="177" t="str">
        <f t="shared" si="25"/>
        <v/>
      </c>
      <c r="Q741" s="178"/>
      <c r="R741" s="137"/>
      <c r="S741" s="175" t="str">
        <f t="shared" si="26"/>
        <v/>
      </c>
      <c r="T741" s="176"/>
      <c r="U741" s="177" t="str">
        <f t="shared" si="27"/>
        <v/>
      </c>
      <c r="V741" s="176"/>
      <c r="W741" s="177" t="str">
        <f t="shared" si="28"/>
        <v/>
      </c>
      <c r="X741" s="176"/>
      <c r="Y741" s="179" t="str">
        <f t="shared" si="29"/>
        <v/>
      </c>
      <c r="Z741" s="180"/>
      <c r="AA741" s="137"/>
      <c r="AB741" s="181"/>
      <c r="AC741" s="182" t="str">
        <f t="shared" si="20"/>
        <v/>
      </c>
      <c r="AD741" s="183" t="str">
        <f t="shared" si="21"/>
        <v/>
      </c>
      <c r="AE741" s="184"/>
      <c r="AF741" s="137"/>
      <c r="AG741" s="137"/>
      <c r="AH741" s="137"/>
      <c r="AI741" s="137"/>
      <c r="AJ741" s="137"/>
      <c r="AK741" s="137"/>
      <c r="AL741" s="137"/>
      <c r="AM741" s="137"/>
      <c r="AN741" s="137"/>
      <c r="AO741" s="137"/>
      <c r="AP741" s="137"/>
      <c r="AQ741" s="137"/>
      <c r="AR741" s="137"/>
      <c r="AS741" s="137"/>
      <c r="AT741" s="137"/>
      <c r="AU741" s="137"/>
      <c r="AV741" s="137"/>
      <c r="AW741" s="137"/>
      <c r="AX741" s="137"/>
      <c r="AY741" s="137"/>
      <c r="AZ741" s="137"/>
      <c r="BA741" s="137"/>
      <c r="BB741" s="137"/>
      <c r="BC741" s="137"/>
      <c r="BD741" s="137"/>
      <c r="BE741" s="137"/>
      <c r="BF741" s="137"/>
      <c r="BG741" s="137"/>
      <c r="BH741" s="137"/>
      <c r="BI741" s="137"/>
      <c r="BJ741" s="114"/>
      <c r="BK741" s="114"/>
      <c r="BL741" s="114"/>
      <c r="BM741" s="114"/>
      <c r="BN741" s="114"/>
      <c r="BO741" s="114"/>
      <c r="BP741" s="114"/>
      <c r="BQ741" s="114"/>
      <c r="BR741" s="114"/>
      <c r="BS741" s="114"/>
      <c r="BT741" s="114"/>
      <c r="BU741" s="114"/>
      <c r="BV741" s="114"/>
      <c r="BW741" s="114"/>
      <c r="BX741" s="114"/>
      <c r="BY741" s="114"/>
      <c r="BZ741" s="114"/>
      <c r="CA741" s="114"/>
      <c r="CB741" s="114"/>
      <c r="CC741" s="114"/>
      <c r="CD741" s="114"/>
      <c r="CE741" s="114"/>
      <c r="CF741" s="114"/>
      <c r="CG741" s="114"/>
      <c r="CH741" s="114"/>
      <c r="CI741" s="114"/>
      <c r="CJ741" s="114"/>
      <c r="CK741" s="114"/>
      <c r="CL741" s="114"/>
      <c r="CM741" s="114"/>
      <c r="CN741" s="114"/>
      <c r="CO741" s="114"/>
      <c r="CP741" s="114"/>
      <c r="CQ741" s="114"/>
      <c r="CR741" s="114"/>
      <c r="CS741" s="114"/>
      <c r="CT741" s="114"/>
      <c r="CU741" s="114"/>
      <c r="CV741" s="114"/>
      <c r="CW741" s="114"/>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14"/>
      <c r="EH741" s="114"/>
      <c r="EI741" s="114"/>
      <c r="EJ741" s="114"/>
      <c r="EK741" s="114"/>
      <c r="EL741" s="114"/>
      <c r="EM741" s="114"/>
      <c r="EN741" s="114"/>
      <c r="EO741" s="114"/>
      <c r="EP741" s="114"/>
      <c r="EQ741" s="114"/>
      <c r="ER741" s="114"/>
      <c r="ES741" s="114"/>
      <c r="ET741" s="114"/>
      <c r="EU741" s="114"/>
      <c r="EV741" s="114"/>
      <c r="EW741" s="114"/>
      <c r="EX741" s="114"/>
      <c r="EY741" s="114"/>
      <c r="EZ741" s="114"/>
      <c r="FA741" s="114"/>
      <c r="FB741" s="114"/>
      <c r="FC741" s="114"/>
      <c r="FD741" s="114"/>
      <c r="FE741" s="114"/>
      <c r="FF741" s="114"/>
      <c r="FG741" s="114"/>
      <c r="FH741" s="114"/>
      <c r="FI741" s="114"/>
      <c r="FJ741" s="114"/>
      <c r="FK741" s="114"/>
      <c r="FL741" s="114"/>
      <c r="FM741" s="114"/>
      <c r="FN741" s="114"/>
      <c r="FO741" s="114"/>
      <c r="FP741" s="114"/>
      <c r="FQ741" s="114"/>
      <c r="FR741" s="114"/>
      <c r="FS741" s="114"/>
      <c r="FT741" s="114"/>
      <c r="FU741" s="114"/>
      <c r="FV741" s="114"/>
      <c r="FW741" s="114"/>
      <c r="FX741" s="114"/>
      <c r="FY741" s="114"/>
      <c r="FZ741" s="114"/>
      <c r="GA741" s="114"/>
      <c r="GB741" s="114"/>
      <c r="GC741" s="114"/>
      <c r="GD741" s="114"/>
      <c r="GE741" s="114"/>
      <c r="GF741" s="114"/>
      <c r="GG741" s="114"/>
      <c r="GH741" s="114"/>
      <c r="GI741" s="114"/>
      <c r="GJ741" s="114"/>
      <c r="GK741" s="114"/>
      <c r="GL741" s="114"/>
      <c r="GM741" s="114"/>
      <c r="GN741" s="114"/>
      <c r="GO741" s="114"/>
      <c r="GP741" s="114"/>
      <c r="GQ741" s="114"/>
      <c r="GR741" s="114"/>
      <c r="GS741" s="114"/>
      <c r="GT741" s="114"/>
      <c r="GU741" s="114"/>
      <c r="GV741" s="114"/>
      <c r="GW741" s="114"/>
      <c r="GX741" s="114"/>
      <c r="GY741" s="114"/>
      <c r="GZ741" s="114"/>
      <c r="HA741" s="114"/>
      <c r="HB741" s="114"/>
      <c r="HC741" s="114"/>
      <c r="HD741" s="114"/>
      <c r="HE741" s="114"/>
      <c r="HF741" s="114"/>
      <c r="HG741" s="114"/>
      <c r="HH741" s="114"/>
      <c r="HI741" s="114"/>
      <c r="HJ741" s="114"/>
      <c r="HK741" s="114"/>
      <c r="HL741" s="114"/>
      <c r="HM741" s="114"/>
      <c r="HN741" s="114"/>
      <c r="HO741" s="114"/>
      <c r="HP741" s="114"/>
      <c r="HQ741" s="114"/>
      <c r="HR741" s="114"/>
      <c r="HS741" s="114"/>
      <c r="HT741" s="114"/>
      <c r="HU741" s="114"/>
      <c r="HV741" s="114"/>
      <c r="HW741" s="114"/>
      <c r="HX741" s="114"/>
      <c r="HY741" s="114"/>
      <c r="HZ741" s="114"/>
      <c r="IA741" s="114"/>
      <c r="IB741" s="114"/>
      <c r="IC741" s="114"/>
      <c r="ID741" s="114"/>
      <c r="IE741" s="114"/>
      <c r="IF741" s="114"/>
      <c r="IG741" s="114"/>
      <c r="IH741" s="114"/>
      <c r="II741" s="114"/>
      <c r="IJ741" s="114"/>
      <c r="IK741" s="114"/>
      <c r="IL741" s="114"/>
      <c r="IM741" s="114"/>
      <c r="IN741" s="114"/>
      <c r="IO741" s="114"/>
      <c r="IP741" s="114"/>
      <c r="IQ741" s="114"/>
      <c r="IR741" s="114"/>
      <c r="IS741" s="114"/>
      <c r="IT741" s="114"/>
      <c r="IU741" s="114"/>
      <c r="IV741" s="114"/>
      <c r="IW741" s="114"/>
      <c r="IX741" s="114"/>
      <c r="IY741" s="114"/>
      <c r="IZ741" s="114"/>
      <c r="JA741" s="114"/>
      <c r="JB741" s="114"/>
      <c r="JC741" s="114"/>
      <c r="JD741" s="114"/>
      <c r="JE741" s="114"/>
      <c r="JF741" s="114"/>
      <c r="JG741" s="114"/>
      <c r="JH741" s="114"/>
      <c r="JI741" s="114"/>
      <c r="JJ741" s="114"/>
      <c r="JK741" s="114"/>
      <c r="JL741" s="114"/>
      <c r="JM741" s="114"/>
      <c r="JN741" s="114"/>
      <c r="JO741" s="114"/>
      <c r="JP741" s="114"/>
      <c r="JQ741" s="114"/>
      <c r="JR741" s="114"/>
      <c r="JS741" s="114"/>
      <c r="JT741" s="114"/>
      <c r="JU741" s="114"/>
      <c r="JV741" s="114"/>
      <c r="JW741" s="114"/>
      <c r="JX741" s="114"/>
      <c r="JY741" s="114"/>
      <c r="JZ741" s="114"/>
      <c r="KA741" s="114"/>
      <c r="KB741" s="114"/>
      <c r="KC741" s="114"/>
      <c r="KD741" s="114"/>
      <c r="KE741" s="114"/>
      <c r="KF741" s="114"/>
      <c r="KG741" s="114"/>
      <c r="KH741" s="114"/>
      <c r="KI741" s="114"/>
      <c r="KJ741" s="114"/>
      <c r="KK741" s="114"/>
      <c r="KL741" s="114"/>
      <c r="KM741" s="114"/>
      <c r="KN741" s="114"/>
      <c r="KO741" s="114"/>
      <c r="KP741" s="114"/>
      <c r="KQ741" s="114"/>
      <c r="KR741" s="114"/>
      <c r="KS741" s="114"/>
      <c r="KT741" s="114"/>
      <c r="KU741" s="114"/>
      <c r="KV741" s="114"/>
      <c r="KW741" s="114"/>
      <c r="KX741" s="114"/>
      <c r="KY741" s="114"/>
      <c r="KZ741" s="114"/>
      <c r="LA741" s="114"/>
      <c r="LB741" s="114"/>
      <c r="LC741" s="114"/>
    </row>
    <row r="742" spans="1:315" s="139" customFormat="1" ht="25" customHeight="1">
      <c r="A742" s="137"/>
      <c r="B742" s="170"/>
      <c r="C742" s="171"/>
      <c r="D742" s="172"/>
      <c r="E742" s="173"/>
      <c r="F742" s="173"/>
      <c r="G742" s="173"/>
      <c r="H742" s="174"/>
      <c r="I742" s="137"/>
      <c r="J742" s="175" t="str">
        <f t="shared" si="22"/>
        <v/>
      </c>
      <c r="K742" s="176"/>
      <c r="L742" s="177" t="str">
        <f t="shared" si="23"/>
        <v/>
      </c>
      <c r="M742" s="176"/>
      <c r="N742" s="177" t="str">
        <f t="shared" si="24"/>
        <v/>
      </c>
      <c r="O742" s="176"/>
      <c r="P742" s="177" t="str">
        <f t="shared" si="25"/>
        <v/>
      </c>
      <c r="Q742" s="178"/>
      <c r="R742" s="137"/>
      <c r="S742" s="175" t="str">
        <f t="shared" si="26"/>
        <v/>
      </c>
      <c r="T742" s="176"/>
      <c r="U742" s="177" t="str">
        <f t="shared" si="27"/>
        <v/>
      </c>
      <c r="V742" s="176"/>
      <c r="W742" s="177" t="str">
        <f t="shared" si="28"/>
        <v/>
      </c>
      <c r="X742" s="176"/>
      <c r="Y742" s="179" t="str">
        <f t="shared" si="29"/>
        <v/>
      </c>
      <c r="Z742" s="180"/>
      <c r="AA742" s="137"/>
      <c r="AB742" s="181"/>
      <c r="AC742" s="182" t="str">
        <f t="shared" si="20"/>
        <v/>
      </c>
      <c r="AD742" s="183" t="str">
        <f t="shared" si="21"/>
        <v/>
      </c>
      <c r="AE742" s="184"/>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7"/>
      <c r="BE742" s="137"/>
      <c r="BF742" s="137"/>
      <c r="BG742" s="137"/>
      <c r="BH742" s="137"/>
      <c r="BI742" s="137"/>
      <c r="BJ742" s="114"/>
      <c r="BK742" s="114"/>
      <c r="BL742" s="114"/>
      <c r="BM742" s="114"/>
      <c r="BN742" s="114"/>
      <c r="BO742" s="114"/>
      <c r="BP742" s="114"/>
      <c r="BQ742" s="114"/>
      <c r="BR742" s="114"/>
      <c r="BS742" s="114"/>
      <c r="BT742" s="114"/>
      <c r="BU742" s="114"/>
      <c r="BV742" s="114"/>
      <c r="BW742" s="114"/>
      <c r="BX742" s="114"/>
      <c r="BY742" s="114"/>
      <c r="BZ742" s="114"/>
      <c r="CA742" s="114"/>
      <c r="CB742" s="114"/>
      <c r="CC742" s="114"/>
      <c r="CD742" s="114"/>
      <c r="CE742" s="114"/>
      <c r="CF742" s="114"/>
      <c r="CG742" s="114"/>
      <c r="CH742" s="114"/>
      <c r="CI742" s="114"/>
      <c r="CJ742" s="114"/>
      <c r="CK742" s="114"/>
      <c r="CL742" s="114"/>
      <c r="CM742" s="114"/>
      <c r="CN742" s="114"/>
      <c r="CO742" s="114"/>
      <c r="CP742" s="114"/>
      <c r="CQ742" s="114"/>
      <c r="CR742" s="114"/>
      <c r="CS742" s="114"/>
      <c r="CT742" s="114"/>
      <c r="CU742" s="114"/>
      <c r="CV742" s="114"/>
      <c r="CW742" s="114"/>
      <c r="CX742" s="114"/>
      <c r="CY742" s="114"/>
      <c r="CZ742" s="114"/>
      <c r="DA742" s="114"/>
      <c r="DB742" s="114"/>
      <c r="DC742" s="114"/>
      <c r="DD742" s="114"/>
      <c r="DE742" s="114"/>
      <c r="DF742" s="114"/>
      <c r="DG742" s="114"/>
      <c r="DH742" s="114"/>
      <c r="DI742" s="114"/>
      <c r="DJ742" s="114"/>
      <c r="DK742" s="114"/>
      <c r="DL742" s="114"/>
      <c r="DM742" s="114"/>
      <c r="DN742" s="114"/>
      <c r="DO742" s="114"/>
      <c r="DP742" s="114"/>
      <c r="DQ742" s="114"/>
      <c r="DR742" s="114"/>
      <c r="DS742" s="114"/>
      <c r="DT742" s="114"/>
      <c r="DU742" s="114"/>
      <c r="DV742" s="114"/>
      <c r="DW742" s="114"/>
      <c r="DX742" s="114"/>
      <c r="DY742" s="114"/>
      <c r="DZ742" s="114"/>
      <c r="EA742" s="114"/>
      <c r="EB742" s="114"/>
      <c r="EC742" s="114"/>
      <c r="ED742" s="114"/>
      <c r="EE742" s="114"/>
      <c r="EF742" s="114"/>
      <c r="EG742" s="114"/>
      <c r="EH742" s="114"/>
      <c r="EI742" s="114"/>
      <c r="EJ742" s="114"/>
      <c r="EK742" s="114"/>
      <c r="EL742" s="114"/>
      <c r="EM742" s="114"/>
      <c r="EN742" s="114"/>
      <c r="EO742" s="114"/>
      <c r="EP742" s="114"/>
      <c r="EQ742" s="114"/>
      <c r="ER742" s="114"/>
      <c r="ES742" s="114"/>
      <c r="ET742" s="114"/>
      <c r="EU742" s="114"/>
      <c r="EV742" s="114"/>
      <c r="EW742" s="114"/>
      <c r="EX742" s="114"/>
      <c r="EY742" s="114"/>
      <c r="EZ742" s="114"/>
      <c r="FA742" s="114"/>
      <c r="FB742" s="114"/>
      <c r="FC742" s="114"/>
      <c r="FD742" s="114"/>
      <c r="FE742" s="114"/>
      <c r="FF742" s="114"/>
      <c r="FG742" s="114"/>
      <c r="FH742" s="114"/>
      <c r="FI742" s="114"/>
      <c r="FJ742" s="114"/>
      <c r="FK742" s="114"/>
      <c r="FL742" s="114"/>
      <c r="FM742" s="114"/>
      <c r="FN742" s="114"/>
      <c r="FO742" s="114"/>
      <c r="FP742" s="114"/>
      <c r="FQ742" s="114"/>
      <c r="FR742" s="114"/>
      <c r="FS742" s="114"/>
      <c r="FT742" s="114"/>
      <c r="FU742" s="114"/>
      <c r="FV742" s="114"/>
      <c r="FW742" s="114"/>
      <c r="FX742" s="114"/>
      <c r="FY742" s="114"/>
      <c r="FZ742" s="114"/>
      <c r="GA742" s="114"/>
      <c r="GB742" s="114"/>
      <c r="GC742" s="114"/>
      <c r="GD742" s="114"/>
      <c r="GE742" s="114"/>
      <c r="GF742" s="114"/>
      <c r="GG742" s="114"/>
      <c r="GH742" s="114"/>
      <c r="GI742" s="114"/>
      <c r="GJ742" s="114"/>
      <c r="GK742" s="114"/>
      <c r="GL742" s="114"/>
      <c r="GM742" s="114"/>
      <c r="GN742" s="114"/>
      <c r="GO742" s="114"/>
      <c r="GP742" s="114"/>
      <c r="GQ742" s="114"/>
      <c r="GR742" s="114"/>
      <c r="GS742" s="114"/>
      <c r="GT742" s="114"/>
      <c r="GU742" s="114"/>
      <c r="GV742" s="114"/>
      <c r="GW742" s="114"/>
      <c r="GX742" s="114"/>
      <c r="GY742" s="114"/>
      <c r="GZ742" s="114"/>
      <c r="HA742" s="114"/>
      <c r="HB742" s="114"/>
      <c r="HC742" s="114"/>
      <c r="HD742" s="114"/>
      <c r="HE742" s="114"/>
      <c r="HF742" s="114"/>
      <c r="HG742" s="114"/>
      <c r="HH742" s="114"/>
      <c r="HI742" s="114"/>
      <c r="HJ742" s="114"/>
      <c r="HK742" s="114"/>
      <c r="HL742" s="114"/>
      <c r="HM742" s="114"/>
      <c r="HN742" s="114"/>
      <c r="HO742" s="114"/>
      <c r="HP742" s="114"/>
      <c r="HQ742" s="114"/>
      <c r="HR742" s="114"/>
      <c r="HS742" s="114"/>
      <c r="HT742" s="114"/>
      <c r="HU742" s="114"/>
      <c r="HV742" s="114"/>
      <c r="HW742" s="114"/>
      <c r="HX742" s="114"/>
      <c r="HY742" s="114"/>
      <c r="HZ742" s="114"/>
      <c r="IA742" s="114"/>
      <c r="IB742" s="114"/>
      <c r="IC742" s="114"/>
      <c r="ID742" s="114"/>
      <c r="IE742" s="114"/>
      <c r="IF742" s="114"/>
      <c r="IG742" s="114"/>
      <c r="IH742" s="114"/>
      <c r="II742" s="114"/>
      <c r="IJ742" s="114"/>
      <c r="IK742" s="114"/>
      <c r="IL742" s="114"/>
      <c r="IM742" s="114"/>
      <c r="IN742" s="114"/>
      <c r="IO742" s="114"/>
      <c r="IP742" s="114"/>
      <c r="IQ742" s="114"/>
      <c r="IR742" s="114"/>
      <c r="IS742" s="114"/>
      <c r="IT742" s="114"/>
      <c r="IU742" s="114"/>
      <c r="IV742" s="114"/>
      <c r="IW742" s="114"/>
      <c r="IX742" s="114"/>
      <c r="IY742" s="114"/>
      <c r="IZ742" s="114"/>
      <c r="JA742" s="114"/>
      <c r="JB742" s="114"/>
      <c r="JC742" s="114"/>
      <c r="JD742" s="114"/>
      <c r="JE742" s="114"/>
      <c r="JF742" s="114"/>
      <c r="JG742" s="114"/>
      <c r="JH742" s="114"/>
      <c r="JI742" s="114"/>
      <c r="JJ742" s="114"/>
      <c r="JK742" s="114"/>
      <c r="JL742" s="114"/>
      <c r="JM742" s="114"/>
      <c r="JN742" s="114"/>
      <c r="JO742" s="114"/>
      <c r="JP742" s="114"/>
      <c r="JQ742" s="114"/>
      <c r="JR742" s="114"/>
      <c r="JS742" s="114"/>
      <c r="JT742" s="114"/>
      <c r="JU742" s="114"/>
      <c r="JV742" s="114"/>
      <c r="JW742" s="114"/>
      <c r="JX742" s="114"/>
      <c r="JY742" s="114"/>
      <c r="JZ742" s="114"/>
      <c r="KA742" s="114"/>
      <c r="KB742" s="114"/>
      <c r="KC742" s="114"/>
      <c r="KD742" s="114"/>
      <c r="KE742" s="114"/>
      <c r="KF742" s="114"/>
      <c r="KG742" s="114"/>
      <c r="KH742" s="114"/>
      <c r="KI742" s="114"/>
      <c r="KJ742" s="114"/>
      <c r="KK742" s="114"/>
      <c r="KL742" s="114"/>
      <c r="KM742" s="114"/>
      <c r="KN742" s="114"/>
      <c r="KO742" s="114"/>
      <c r="KP742" s="114"/>
      <c r="KQ742" s="114"/>
      <c r="KR742" s="114"/>
      <c r="KS742" s="114"/>
      <c r="KT742" s="114"/>
      <c r="KU742" s="114"/>
      <c r="KV742" s="114"/>
      <c r="KW742" s="114"/>
      <c r="KX742" s="114"/>
      <c r="KY742" s="114"/>
      <c r="KZ742" s="114"/>
      <c r="LA742" s="114"/>
      <c r="LB742" s="114"/>
      <c r="LC742" s="114"/>
    </row>
    <row r="743" spans="1:315" s="139" customFormat="1" ht="25" customHeight="1">
      <c r="A743" s="137"/>
      <c r="B743" s="170"/>
      <c r="C743" s="171"/>
      <c r="D743" s="172"/>
      <c r="E743" s="173"/>
      <c r="F743" s="173"/>
      <c r="G743" s="173"/>
      <c r="H743" s="174"/>
      <c r="I743" s="137"/>
      <c r="J743" s="175" t="str">
        <f t="shared" si="22"/>
        <v/>
      </c>
      <c r="K743" s="176"/>
      <c r="L743" s="177" t="str">
        <f t="shared" si="23"/>
        <v/>
      </c>
      <c r="M743" s="176"/>
      <c r="N743" s="177" t="str">
        <f t="shared" si="24"/>
        <v/>
      </c>
      <c r="O743" s="176"/>
      <c r="P743" s="177" t="str">
        <f t="shared" si="25"/>
        <v/>
      </c>
      <c r="Q743" s="178"/>
      <c r="R743" s="137"/>
      <c r="S743" s="175" t="str">
        <f t="shared" si="26"/>
        <v/>
      </c>
      <c r="T743" s="176"/>
      <c r="U743" s="177" t="str">
        <f t="shared" si="27"/>
        <v/>
      </c>
      <c r="V743" s="176"/>
      <c r="W743" s="177" t="str">
        <f t="shared" si="28"/>
        <v/>
      </c>
      <c r="X743" s="176"/>
      <c r="Y743" s="179" t="str">
        <f t="shared" si="29"/>
        <v/>
      </c>
      <c r="Z743" s="180"/>
      <c r="AA743" s="137"/>
      <c r="AB743" s="181"/>
      <c r="AC743" s="182" t="str">
        <f t="shared" si="20"/>
        <v/>
      </c>
      <c r="AD743" s="183" t="str">
        <f t="shared" si="21"/>
        <v/>
      </c>
      <c r="AE743" s="184"/>
      <c r="AF743" s="137"/>
      <c r="AG743" s="137"/>
      <c r="AH743" s="137"/>
      <c r="AI743" s="137"/>
      <c r="AJ743" s="137"/>
      <c r="AK743" s="137"/>
      <c r="AL743" s="137"/>
      <c r="AM743" s="137"/>
      <c r="AN743" s="137"/>
      <c r="AO743" s="137"/>
      <c r="AP743" s="137"/>
      <c r="AQ743" s="137"/>
      <c r="AR743" s="137"/>
      <c r="AS743" s="137"/>
      <c r="AT743" s="137"/>
      <c r="AU743" s="137"/>
      <c r="AV743" s="137"/>
      <c r="AW743" s="137"/>
      <c r="AX743" s="137"/>
      <c r="AY743" s="137"/>
      <c r="AZ743" s="137"/>
      <c r="BA743" s="137"/>
      <c r="BB743" s="137"/>
      <c r="BC743" s="137"/>
      <c r="BD743" s="137"/>
      <c r="BE743" s="137"/>
      <c r="BF743" s="137"/>
      <c r="BG743" s="137"/>
      <c r="BH743" s="137"/>
      <c r="BI743" s="137"/>
      <c r="BJ743" s="114"/>
      <c r="BK743" s="114"/>
      <c r="BL743" s="114"/>
      <c r="BM743" s="114"/>
      <c r="BN743" s="114"/>
      <c r="BO743" s="114"/>
      <c r="BP743" s="114"/>
      <c r="BQ743" s="114"/>
      <c r="BR743" s="114"/>
      <c r="BS743" s="114"/>
      <c r="BT743" s="114"/>
      <c r="BU743" s="114"/>
      <c r="BV743" s="114"/>
      <c r="BW743" s="114"/>
      <c r="BX743" s="114"/>
      <c r="BY743" s="114"/>
      <c r="BZ743" s="114"/>
      <c r="CA743" s="114"/>
      <c r="CB743" s="114"/>
      <c r="CC743" s="114"/>
      <c r="CD743" s="114"/>
      <c r="CE743" s="114"/>
      <c r="CF743" s="114"/>
      <c r="CG743" s="114"/>
      <c r="CH743" s="114"/>
      <c r="CI743" s="114"/>
      <c r="CJ743" s="114"/>
      <c r="CK743" s="114"/>
      <c r="CL743" s="114"/>
      <c r="CM743" s="114"/>
      <c r="CN743" s="114"/>
      <c r="CO743" s="114"/>
      <c r="CP743" s="114"/>
      <c r="CQ743" s="114"/>
      <c r="CR743" s="114"/>
      <c r="CS743" s="114"/>
      <c r="CT743" s="114"/>
      <c r="CU743" s="114"/>
      <c r="CV743" s="114"/>
      <c r="CW743" s="114"/>
      <c r="CX743" s="114"/>
      <c r="CY743" s="114"/>
      <c r="CZ743" s="114"/>
      <c r="DA743" s="114"/>
      <c r="DB743" s="114"/>
      <c r="DC743" s="114"/>
      <c r="DD743" s="114"/>
      <c r="DE743" s="114"/>
      <c r="DF743" s="114"/>
      <c r="DG743" s="114"/>
      <c r="DH743" s="114"/>
      <c r="DI743" s="114"/>
      <c r="DJ743" s="114"/>
      <c r="DK743" s="114"/>
      <c r="DL743" s="114"/>
      <c r="DM743" s="114"/>
      <c r="DN743" s="114"/>
      <c r="DO743" s="114"/>
      <c r="DP743" s="114"/>
      <c r="DQ743" s="114"/>
      <c r="DR743" s="114"/>
      <c r="DS743" s="114"/>
      <c r="DT743" s="114"/>
      <c r="DU743" s="114"/>
      <c r="DV743" s="114"/>
      <c r="DW743" s="114"/>
      <c r="DX743" s="114"/>
      <c r="DY743" s="114"/>
      <c r="DZ743" s="114"/>
      <c r="EA743" s="114"/>
      <c r="EB743" s="114"/>
      <c r="EC743" s="114"/>
      <c r="ED743" s="114"/>
      <c r="EE743" s="114"/>
      <c r="EF743" s="114"/>
      <c r="EG743" s="114"/>
      <c r="EH743" s="114"/>
      <c r="EI743" s="114"/>
      <c r="EJ743" s="114"/>
      <c r="EK743" s="114"/>
      <c r="EL743" s="114"/>
      <c r="EM743" s="114"/>
      <c r="EN743" s="114"/>
      <c r="EO743" s="114"/>
      <c r="EP743" s="114"/>
      <c r="EQ743" s="114"/>
      <c r="ER743" s="114"/>
      <c r="ES743" s="114"/>
      <c r="ET743" s="114"/>
      <c r="EU743" s="114"/>
      <c r="EV743" s="114"/>
      <c r="EW743" s="114"/>
      <c r="EX743" s="114"/>
      <c r="EY743" s="114"/>
      <c r="EZ743" s="114"/>
      <c r="FA743" s="114"/>
      <c r="FB743" s="114"/>
      <c r="FC743" s="114"/>
      <c r="FD743" s="114"/>
      <c r="FE743" s="114"/>
      <c r="FF743" s="114"/>
      <c r="FG743" s="114"/>
      <c r="FH743" s="114"/>
      <c r="FI743" s="114"/>
      <c r="FJ743" s="114"/>
      <c r="FK743" s="114"/>
      <c r="FL743" s="114"/>
      <c r="FM743" s="114"/>
      <c r="FN743" s="114"/>
      <c r="FO743" s="114"/>
      <c r="FP743" s="114"/>
      <c r="FQ743" s="114"/>
      <c r="FR743" s="114"/>
      <c r="FS743" s="114"/>
      <c r="FT743" s="114"/>
      <c r="FU743" s="114"/>
      <c r="FV743" s="114"/>
      <c r="FW743" s="114"/>
      <c r="FX743" s="114"/>
      <c r="FY743" s="114"/>
      <c r="FZ743" s="114"/>
      <c r="GA743" s="114"/>
      <c r="GB743" s="114"/>
      <c r="GC743" s="114"/>
      <c r="GD743" s="114"/>
      <c r="GE743" s="114"/>
      <c r="GF743" s="114"/>
      <c r="GG743" s="114"/>
      <c r="GH743" s="114"/>
      <c r="GI743" s="114"/>
      <c r="GJ743" s="114"/>
      <c r="GK743" s="114"/>
      <c r="GL743" s="114"/>
      <c r="GM743" s="114"/>
      <c r="GN743" s="114"/>
      <c r="GO743" s="114"/>
      <c r="GP743" s="114"/>
      <c r="GQ743" s="114"/>
      <c r="GR743" s="114"/>
      <c r="GS743" s="114"/>
      <c r="GT743" s="114"/>
      <c r="GU743" s="114"/>
      <c r="GV743" s="114"/>
      <c r="GW743" s="114"/>
      <c r="GX743" s="114"/>
      <c r="GY743" s="114"/>
      <c r="GZ743" s="114"/>
      <c r="HA743" s="114"/>
      <c r="HB743" s="114"/>
      <c r="HC743" s="114"/>
      <c r="HD743" s="114"/>
      <c r="HE743" s="114"/>
      <c r="HF743" s="114"/>
      <c r="HG743" s="114"/>
      <c r="HH743" s="114"/>
      <c r="HI743" s="114"/>
      <c r="HJ743" s="114"/>
      <c r="HK743" s="114"/>
      <c r="HL743" s="114"/>
      <c r="HM743" s="114"/>
      <c r="HN743" s="114"/>
      <c r="HO743" s="114"/>
      <c r="HP743" s="114"/>
      <c r="HQ743" s="114"/>
      <c r="HR743" s="114"/>
      <c r="HS743" s="114"/>
      <c r="HT743" s="114"/>
      <c r="HU743" s="114"/>
      <c r="HV743" s="114"/>
      <c r="HW743" s="114"/>
      <c r="HX743" s="114"/>
      <c r="HY743" s="114"/>
      <c r="HZ743" s="114"/>
      <c r="IA743" s="114"/>
      <c r="IB743" s="114"/>
      <c r="IC743" s="114"/>
      <c r="ID743" s="114"/>
      <c r="IE743" s="114"/>
      <c r="IF743" s="114"/>
      <c r="IG743" s="114"/>
      <c r="IH743" s="114"/>
      <c r="II743" s="114"/>
      <c r="IJ743" s="114"/>
      <c r="IK743" s="114"/>
      <c r="IL743" s="114"/>
      <c r="IM743" s="114"/>
      <c r="IN743" s="114"/>
      <c r="IO743" s="114"/>
      <c r="IP743" s="114"/>
      <c r="IQ743" s="114"/>
      <c r="IR743" s="114"/>
      <c r="IS743" s="114"/>
      <c r="IT743" s="114"/>
      <c r="IU743" s="114"/>
      <c r="IV743" s="114"/>
      <c r="IW743" s="114"/>
      <c r="IX743" s="114"/>
      <c r="IY743" s="114"/>
      <c r="IZ743" s="114"/>
      <c r="JA743" s="114"/>
      <c r="JB743" s="114"/>
      <c r="JC743" s="114"/>
      <c r="JD743" s="114"/>
      <c r="JE743" s="114"/>
      <c r="JF743" s="114"/>
      <c r="JG743" s="114"/>
      <c r="JH743" s="114"/>
      <c r="JI743" s="114"/>
      <c r="JJ743" s="114"/>
      <c r="JK743" s="114"/>
      <c r="JL743" s="114"/>
      <c r="JM743" s="114"/>
      <c r="JN743" s="114"/>
      <c r="JO743" s="114"/>
      <c r="JP743" s="114"/>
      <c r="JQ743" s="114"/>
      <c r="JR743" s="114"/>
      <c r="JS743" s="114"/>
      <c r="JT743" s="114"/>
      <c r="JU743" s="114"/>
      <c r="JV743" s="114"/>
      <c r="JW743" s="114"/>
      <c r="JX743" s="114"/>
      <c r="JY743" s="114"/>
      <c r="JZ743" s="114"/>
      <c r="KA743" s="114"/>
      <c r="KB743" s="114"/>
      <c r="KC743" s="114"/>
      <c r="KD743" s="114"/>
      <c r="KE743" s="114"/>
      <c r="KF743" s="114"/>
      <c r="KG743" s="114"/>
      <c r="KH743" s="114"/>
      <c r="KI743" s="114"/>
      <c r="KJ743" s="114"/>
      <c r="KK743" s="114"/>
      <c r="KL743" s="114"/>
      <c r="KM743" s="114"/>
      <c r="KN743" s="114"/>
      <c r="KO743" s="114"/>
      <c r="KP743" s="114"/>
      <c r="KQ743" s="114"/>
      <c r="KR743" s="114"/>
      <c r="KS743" s="114"/>
      <c r="KT743" s="114"/>
      <c r="KU743" s="114"/>
      <c r="KV743" s="114"/>
      <c r="KW743" s="114"/>
      <c r="KX743" s="114"/>
      <c r="KY743" s="114"/>
      <c r="KZ743" s="114"/>
      <c r="LA743" s="114"/>
      <c r="LB743" s="114"/>
      <c r="LC743" s="114"/>
    </row>
    <row r="744" spans="1:315" s="139" customFormat="1" ht="25" customHeight="1">
      <c r="A744" s="137"/>
      <c r="B744" s="170"/>
      <c r="C744" s="171"/>
      <c r="D744" s="172"/>
      <c r="E744" s="173"/>
      <c r="F744" s="173"/>
      <c r="G744" s="173"/>
      <c r="H744" s="174"/>
      <c r="I744" s="137"/>
      <c r="J744" s="175" t="str">
        <f t="shared" si="22"/>
        <v/>
      </c>
      <c r="K744" s="176"/>
      <c r="L744" s="177" t="str">
        <f t="shared" si="23"/>
        <v/>
      </c>
      <c r="M744" s="176"/>
      <c r="N744" s="177" t="str">
        <f t="shared" si="24"/>
        <v/>
      </c>
      <c r="O744" s="176"/>
      <c r="P744" s="177" t="str">
        <f t="shared" si="25"/>
        <v/>
      </c>
      <c r="Q744" s="178"/>
      <c r="R744" s="137"/>
      <c r="S744" s="175" t="str">
        <f t="shared" si="26"/>
        <v/>
      </c>
      <c r="T744" s="176"/>
      <c r="U744" s="177" t="str">
        <f t="shared" si="27"/>
        <v/>
      </c>
      <c r="V744" s="176"/>
      <c r="W744" s="177" t="str">
        <f t="shared" si="28"/>
        <v/>
      </c>
      <c r="X744" s="176"/>
      <c r="Y744" s="179" t="str">
        <f t="shared" si="29"/>
        <v/>
      </c>
      <c r="Z744" s="180"/>
      <c r="AA744" s="137"/>
      <c r="AB744" s="181"/>
      <c r="AC744" s="182" t="str">
        <f t="shared" si="20"/>
        <v/>
      </c>
      <c r="AD744" s="183" t="str">
        <f t="shared" si="21"/>
        <v/>
      </c>
      <c r="AE744" s="184"/>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7"/>
      <c r="BE744" s="137"/>
      <c r="BF744" s="137"/>
      <c r="BG744" s="137"/>
      <c r="BH744" s="137"/>
      <c r="BI744" s="137"/>
      <c r="BJ744" s="114"/>
      <c r="BK744" s="114"/>
      <c r="BL744" s="114"/>
      <c r="BM744" s="114"/>
      <c r="BN744" s="114"/>
      <c r="BO744" s="114"/>
      <c r="BP744" s="114"/>
      <c r="BQ744" s="114"/>
      <c r="BR744" s="114"/>
      <c r="BS744" s="114"/>
      <c r="BT744" s="114"/>
      <c r="BU744" s="114"/>
      <c r="BV744" s="114"/>
      <c r="BW744" s="114"/>
      <c r="BX744" s="114"/>
      <c r="BY744" s="114"/>
      <c r="BZ744" s="114"/>
      <c r="CA744" s="114"/>
      <c r="CB744" s="114"/>
      <c r="CC744" s="114"/>
      <c r="CD744" s="114"/>
      <c r="CE744" s="114"/>
      <c r="CF744" s="114"/>
      <c r="CG744" s="114"/>
      <c r="CH744" s="114"/>
      <c r="CI744" s="114"/>
      <c r="CJ744" s="114"/>
      <c r="CK744" s="114"/>
      <c r="CL744" s="114"/>
      <c r="CM744" s="114"/>
      <c r="CN744" s="114"/>
      <c r="CO744" s="114"/>
      <c r="CP744" s="114"/>
      <c r="CQ744" s="114"/>
      <c r="CR744" s="114"/>
      <c r="CS744" s="114"/>
      <c r="CT744" s="114"/>
      <c r="CU744" s="114"/>
      <c r="CV744" s="114"/>
      <c r="CW744" s="114"/>
      <c r="CX744" s="114"/>
      <c r="CY744" s="114"/>
      <c r="CZ744" s="114"/>
      <c r="DA744" s="114"/>
      <c r="DB744" s="114"/>
      <c r="DC744" s="114"/>
      <c r="DD744" s="114"/>
      <c r="DE744" s="114"/>
      <c r="DF744" s="114"/>
      <c r="DG744" s="114"/>
      <c r="DH744" s="114"/>
      <c r="DI744" s="114"/>
      <c r="DJ744" s="114"/>
      <c r="DK744" s="114"/>
      <c r="DL744" s="114"/>
      <c r="DM744" s="114"/>
      <c r="DN744" s="114"/>
      <c r="DO744" s="114"/>
      <c r="DP744" s="114"/>
      <c r="DQ744" s="114"/>
      <c r="DR744" s="114"/>
      <c r="DS744" s="114"/>
      <c r="DT744" s="114"/>
      <c r="DU744" s="114"/>
      <c r="DV744" s="114"/>
      <c r="DW744" s="114"/>
      <c r="DX744" s="114"/>
      <c r="DY744" s="114"/>
      <c r="DZ744" s="114"/>
      <c r="EA744" s="114"/>
      <c r="EB744" s="114"/>
      <c r="EC744" s="114"/>
      <c r="ED744" s="114"/>
      <c r="EE744" s="114"/>
      <c r="EF744" s="114"/>
      <c r="EG744" s="114"/>
      <c r="EH744" s="114"/>
      <c r="EI744" s="114"/>
      <c r="EJ744" s="114"/>
      <c r="EK744" s="114"/>
      <c r="EL744" s="114"/>
      <c r="EM744" s="114"/>
      <c r="EN744" s="114"/>
      <c r="EO744" s="114"/>
      <c r="EP744" s="114"/>
      <c r="EQ744" s="114"/>
      <c r="ER744" s="114"/>
      <c r="ES744" s="114"/>
      <c r="ET744" s="114"/>
      <c r="EU744" s="114"/>
      <c r="EV744" s="114"/>
      <c r="EW744" s="114"/>
      <c r="EX744" s="114"/>
      <c r="EY744" s="114"/>
      <c r="EZ744" s="114"/>
      <c r="FA744" s="114"/>
      <c r="FB744" s="114"/>
      <c r="FC744" s="114"/>
      <c r="FD744" s="114"/>
      <c r="FE744" s="114"/>
      <c r="FF744" s="114"/>
      <c r="FG744" s="114"/>
      <c r="FH744" s="114"/>
      <c r="FI744" s="114"/>
      <c r="FJ744" s="114"/>
      <c r="FK744" s="114"/>
      <c r="FL744" s="114"/>
      <c r="FM744" s="114"/>
      <c r="FN744" s="114"/>
      <c r="FO744" s="114"/>
      <c r="FP744" s="114"/>
      <c r="FQ744" s="114"/>
      <c r="FR744" s="114"/>
      <c r="FS744" s="114"/>
      <c r="FT744" s="114"/>
      <c r="FU744" s="114"/>
      <c r="FV744" s="114"/>
      <c r="FW744" s="114"/>
      <c r="FX744" s="114"/>
      <c r="FY744" s="114"/>
      <c r="FZ744" s="114"/>
      <c r="GA744" s="114"/>
      <c r="GB744" s="114"/>
      <c r="GC744" s="114"/>
      <c r="GD744" s="114"/>
      <c r="GE744" s="114"/>
      <c r="GF744" s="114"/>
      <c r="GG744" s="114"/>
      <c r="GH744" s="114"/>
      <c r="GI744" s="114"/>
      <c r="GJ744" s="114"/>
      <c r="GK744" s="114"/>
      <c r="GL744" s="114"/>
      <c r="GM744" s="114"/>
      <c r="GN744" s="114"/>
      <c r="GO744" s="114"/>
      <c r="GP744" s="114"/>
      <c r="GQ744" s="114"/>
      <c r="GR744" s="114"/>
      <c r="GS744" s="114"/>
      <c r="GT744" s="114"/>
      <c r="GU744" s="114"/>
      <c r="GV744" s="114"/>
      <c r="GW744" s="114"/>
      <c r="GX744" s="114"/>
      <c r="GY744" s="114"/>
      <c r="GZ744" s="114"/>
      <c r="HA744" s="114"/>
      <c r="HB744" s="114"/>
      <c r="HC744" s="114"/>
      <c r="HD744" s="114"/>
      <c r="HE744" s="114"/>
      <c r="HF744" s="114"/>
      <c r="HG744" s="114"/>
      <c r="HH744" s="114"/>
      <c r="HI744" s="114"/>
      <c r="HJ744" s="114"/>
      <c r="HK744" s="114"/>
      <c r="HL744" s="114"/>
      <c r="HM744" s="114"/>
      <c r="HN744" s="114"/>
      <c r="HO744" s="114"/>
      <c r="HP744" s="114"/>
      <c r="HQ744" s="114"/>
      <c r="HR744" s="114"/>
      <c r="HS744" s="114"/>
      <c r="HT744" s="114"/>
      <c r="HU744" s="114"/>
      <c r="HV744" s="114"/>
      <c r="HW744" s="114"/>
      <c r="HX744" s="114"/>
      <c r="HY744" s="114"/>
      <c r="HZ744" s="114"/>
      <c r="IA744" s="114"/>
      <c r="IB744" s="114"/>
      <c r="IC744" s="114"/>
      <c r="ID744" s="114"/>
      <c r="IE744" s="114"/>
      <c r="IF744" s="114"/>
      <c r="IG744" s="114"/>
      <c r="IH744" s="114"/>
      <c r="II744" s="114"/>
      <c r="IJ744" s="114"/>
      <c r="IK744" s="114"/>
      <c r="IL744" s="114"/>
      <c r="IM744" s="114"/>
      <c r="IN744" s="114"/>
      <c r="IO744" s="114"/>
      <c r="IP744" s="114"/>
      <c r="IQ744" s="114"/>
      <c r="IR744" s="114"/>
      <c r="IS744" s="114"/>
      <c r="IT744" s="114"/>
      <c r="IU744" s="114"/>
      <c r="IV744" s="114"/>
      <c r="IW744" s="114"/>
      <c r="IX744" s="114"/>
      <c r="IY744" s="114"/>
      <c r="IZ744" s="114"/>
      <c r="JA744" s="114"/>
      <c r="JB744" s="114"/>
      <c r="JC744" s="114"/>
      <c r="JD744" s="114"/>
      <c r="JE744" s="114"/>
      <c r="JF744" s="114"/>
      <c r="JG744" s="114"/>
      <c r="JH744" s="114"/>
      <c r="JI744" s="114"/>
      <c r="JJ744" s="114"/>
      <c r="JK744" s="114"/>
      <c r="JL744" s="114"/>
      <c r="JM744" s="114"/>
      <c r="JN744" s="114"/>
      <c r="JO744" s="114"/>
      <c r="JP744" s="114"/>
      <c r="JQ744" s="114"/>
      <c r="JR744" s="114"/>
      <c r="JS744" s="114"/>
      <c r="JT744" s="114"/>
      <c r="JU744" s="114"/>
      <c r="JV744" s="114"/>
      <c r="JW744" s="114"/>
      <c r="JX744" s="114"/>
      <c r="JY744" s="114"/>
      <c r="JZ744" s="114"/>
      <c r="KA744" s="114"/>
      <c r="KB744" s="114"/>
      <c r="KC744" s="114"/>
      <c r="KD744" s="114"/>
      <c r="KE744" s="114"/>
      <c r="KF744" s="114"/>
      <c r="KG744" s="114"/>
      <c r="KH744" s="114"/>
      <c r="KI744" s="114"/>
      <c r="KJ744" s="114"/>
      <c r="KK744" s="114"/>
      <c r="KL744" s="114"/>
      <c r="KM744" s="114"/>
      <c r="KN744" s="114"/>
      <c r="KO744" s="114"/>
      <c r="KP744" s="114"/>
      <c r="KQ744" s="114"/>
      <c r="KR744" s="114"/>
      <c r="KS744" s="114"/>
      <c r="KT744" s="114"/>
      <c r="KU744" s="114"/>
      <c r="KV744" s="114"/>
      <c r="KW744" s="114"/>
      <c r="KX744" s="114"/>
      <c r="KY744" s="114"/>
      <c r="KZ744" s="114"/>
      <c r="LA744" s="114"/>
      <c r="LB744" s="114"/>
      <c r="LC744" s="114"/>
    </row>
    <row r="745" spans="1:315" s="139" customFormat="1" ht="25" customHeight="1">
      <c r="A745" s="137"/>
      <c r="B745" s="170"/>
      <c r="C745" s="171"/>
      <c r="D745" s="172"/>
      <c r="E745" s="173"/>
      <c r="F745" s="173"/>
      <c r="G745" s="173"/>
      <c r="H745" s="174"/>
      <c r="I745" s="137"/>
      <c r="J745" s="175" t="str">
        <f t="shared" si="22"/>
        <v/>
      </c>
      <c r="K745" s="176"/>
      <c r="L745" s="177" t="str">
        <f t="shared" si="23"/>
        <v/>
      </c>
      <c r="M745" s="176"/>
      <c r="N745" s="177" t="str">
        <f t="shared" si="24"/>
        <v/>
      </c>
      <c r="O745" s="176"/>
      <c r="P745" s="177" t="str">
        <f t="shared" si="25"/>
        <v/>
      </c>
      <c r="Q745" s="178"/>
      <c r="R745" s="137"/>
      <c r="S745" s="175" t="str">
        <f t="shared" si="26"/>
        <v/>
      </c>
      <c r="T745" s="176"/>
      <c r="U745" s="177" t="str">
        <f t="shared" si="27"/>
        <v/>
      </c>
      <c r="V745" s="176"/>
      <c r="W745" s="177" t="str">
        <f t="shared" si="28"/>
        <v/>
      </c>
      <c r="X745" s="176"/>
      <c r="Y745" s="179" t="str">
        <f t="shared" si="29"/>
        <v/>
      </c>
      <c r="Z745" s="180"/>
      <c r="AA745" s="137"/>
      <c r="AB745" s="181"/>
      <c r="AC745" s="182" t="str">
        <f t="shared" si="20"/>
        <v/>
      </c>
      <c r="AD745" s="183" t="str">
        <f t="shared" si="21"/>
        <v/>
      </c>
      <c r="AE745" s="184"/>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7"/>
      <c r="BE745" s="137"/>
      <c r="BF745" s="137"/>
      <c r="BG745" s="137"/>
      <c r="BH745" s="137"/>
      <c r="BI745" s="137"/>
      <c r="BJ745" s="114"/>
      <c r="BK745" s="114"/>
      <c r="BL745" s="114"/>
      <c r="BM745" s="114"/>
      <c r="BN745" s="114"/>
      <c r="BO745" s="114"/>
      <c r="BP745" s="114"/>
      <c r="BQ745" s="114"/>
      <c r="BR745" s="114"/>
      <c r="BS745" s="114"/>
      <c r="BT745" s="114"/>
      <c r="BU745" s="114"/>
      <c r="BV745" s="114"/>
      <c r="BW745" s="114"/>
      <c r="BX745" s="114"/>
      <c r="BY745" s="114"/>
      <c r="BZ745" s="114"/>
      <c r="CA745" s="114"/>
      <c r="CB745" s="114"/>
      <c r="CC745" s="114"/>
      <c r="CD745" s="114"/>
      <c r="CE745" s="114"/>
      <c r="CF745" s="114"/>
      <c r="CG745" s="114"/>
      <c r="CH745" s="114"/>
      <c r="CI745" s="114"/>
      <c r="CJ745" s="114"/>
      <c r="CK745" s="114"/>
      <c r="CL745" s="114"/>
      <c r="CM745" s="114"/>
      <c r="CN745" s="114"/>
      <c r="CO745" s="114"/>
      <c r="CP745" s="114"/>
      <c r="CQ745" s="114"/>
      <c r="CR745" s="114"/>
      <c r="CS745" s="114"/>
      <c r="CT745" s="114"/>
      <c r="CU745" s="114"/>
      <c r="CV745" s="114"/>
      <c r="CW745" s="114"/>
      <c r="CX745" s="114"/>
      <c r="CY745" s="114"/>
      <c r="CZ745" s="114"/>
      <c r="DA745" s="114"/>
      <c r="DB745" s="114"/>
      <c r="DC745" s="114"/>
      <c r="DD745" s="114"/>
      <c r="DE745" s="114"/>
      <c r="DF745" s="114"/>
      <c r="DG745" s="114"/>
      <c r="DH745" s="114"/>
      <c r="DI745" s="114"/>
      <c r="DJ745" s="114"/>
      <c r="DK745" s="114"/>
      <c r="DL745" s="114"/>
      <c r="DM745" s="114"/>
      <c r="DN745" s="114"/>
      <c r="DO745" s="114"/>
      <c r="DP745" s="114"/>
      <c r="DQ745" s="114"/>
      <c r="DR745" s="114"/>
      <c r="DS745" s="114"/>
      <c r="DT745" s="114"/>
      <c r="DU745" s="114"/>
      <c r="DV745" s="114"/>
      <c r="DW745" s="114"/>
      <c r="DX745" s="114"/>
      <c r="DY745" s="114"/>
      <c r="DZ745" s="114"/>
      <c r="EA745" s="114"/>
      <c r="EB745" s="114"/>
      <c r="EC745" s="114"/>
      <c r="ED745" s="114"/>
      <c r="EE745" s="114"/>
      <c r="EF745" s="114"/>
      <c r="EG745" s="114"/>
      <c r="EH745" s="114"/>
      <c r="EI745" s="114"/>
      <c r="EJ745" s="114"/>
      <c r="EK745" s="114"/>
      <c r="EL745" s="114"/>
      <c r="EM745" s="114"/>
      <c r="EN745" s="114"/>
      <c r="EO745" s="114"/>
      <c r="EP745" s="114"/>
      <c r="EQ745" s="114"/>
      <c r="ER745" s="114"/>
      <c r="ES745" s="114"/>
      <c r="ET745" s="114"/>
      <c r="EU745" s="114"/>
      <c r="EV745" s="114"/>
      <c r="EW745" s="114"/>
      <c r="EX745" s="114"/>
      <c r="EY745" s="114"/>
      <c r="EZ745" s="114"/>
      <c r="FA745" s="114"/>
      <c r="FB745" s="114"/>
      <c r="FC745" s="114"/>
      <c r="FD745" s="114"/>
      <c r="FE745" s="114"/>
      <c r="FF745" s="114"/>
      <c r="FG745" s="114"/>
      <c r="FH745" s="114"/>
      <c r="FI745" s="114"/>
      <c r="FJ745" s="114"/>
      <c r="FK745" s="114"/>
      <c r="FL745" s="114"/>
      <c r="FM745" s="114"/>
      <c r="FN745" s="114"/>
      <c r="FO745" s="114"/>
      <c r="FP745" s="114"/>
      <c r="FQ745" s="114"/>
      <c r="FR745" s="114"/>
      <c r="FS745" s="114"/>
      <c r="FT745" s="114"/>
      <c r="FU745" s="114"/>
      <c r="FV745" s="114"/>
      <c r="FW745" s="114"/>
      <c r="FX745" s="114"/>
      <c r="FY745" s="114"/>
      <c r="FZ745" s="114"/>
      <c r="GA745" s="114"/>
      <c r="GB745" s="114"/>
      <c r="GC745" s="114"/>
      <c r="GD745" s="114"/>
      <c r="GE745" s="114"/>
      <c r="GF745" s="114"/>
      <c r="GG745" s="114"/>
      <c r="GH745" s="114"/>
      <c r="GI745" s="114"/>
      <c r="GJ745" s="114"/>
      <c r="GK745" s="114"/>
      <c r="GL745" s="114"/>
      <c r="GM745" s="114"/>
      <c r="GN745" s="114"/>
      <c r="GO745" s="114"/>
      <c r="GP745" s="114"/>
      <c r="GQ745" s="114"/>
      <c r="GR745" s="114"/>
      <c r="GS745" s="114"/>
      <c r="GT745" s="114"/>
      <c r="GU745" s="114"/>
      <c r="GV745" s="114"/>
      <c r="GW745" s="114"/>
      <c r="GX745" s="114"/>
      <c r="GY745" s="114"/>
      <c r="GZ745" s="114"/>
      <c r="HA745" s="114"/>
      <c r="HB745" s="114"/>
      <c r="HC745" s="114"/>
      <c r="HD745" s="114"/>
      <c r="HE745" s="114"/>
      <c r="HF745" s="114"/>
      <c r="HG745" s="114"/>
      <c r="HH745" s="114"/>
      <c r="HI745" s="114"/>
      <c r="HJ745" s="114"/>
      <c r="HK745" s="114"/>
      <c r="HL745" s="114"/>
      <c r="HM745" s="114"/>
      <c r="HN745" s="114"/>
      <c r="HO745" s="114"/>
      <c r="HP745" s="114"/>
      <c r="HQ745" s="114"/>
      <c r="HR745" s="114"/>
      <c r="HS745" s="114"/>
      <c r="HT745" s="114"/>
      <c r="HU745" s="114"/>
      <c r="HV745" s="114"/>
      <c r="HW745" s="114"/>
      <c r="HX745" s="114"/>
      <c r="HY745" s="114"/>
      <c r="HZ745" s="114"/>
      <c r="IA745" s="114"/>
      <c r="IB745" s="114"/>
      <c r="IC745" s="114"/>
      <c r="ID745" s="114"/>
      <c r="IE745" s="114"/>
      <c r="IF745" s="114"/>
      <c r="IG745" s="114"/>
      <c r="IH745" s="114"/>
      <c r="II745" s="114"/>
      <c r="IJ745" s="114"/>
      <c r="IK745" s="114"/>
      <c r="IL745" s="114"/>
      <c r="IM745" s="114"/>
      <c r="IN745" s="114"/>
      <c r="IO745" s="114"/>
      <c r="IP745" s="114"/>
      <c r="IQ745" s="114"/>
      <c r="IR745" s="114"/>
      <c r="IS745" s="114"/>
      <c r="IT745" s="114"/>
      <c r="IU745" s="114"/>
      <c r="IV745" s="114"/>
      <c r="IW745" s="114"/>
      <c r="IX745" s="114"/>
      <c r="IY745" s="114"/>
      <c r="IZ745" s="114"/>
      <c r="JA745" s="114"/>
      <c r="JB745" s="114"/>
      <c r="JC745" s="114"/>
      <c r="JD745" s="114"/>
      <c r="JE745" s="114"/>
      <c r="JF745" s="114"/>
      <c r="JG745" s="114"/>
      <c r="JH745" s="114"/>
      <c r="JI745" s="114"/>
      <c r="JJ745" s="114"/>
      <c r="JK745" s="114"/>
      <c r="JL745" s="114"/>
      <c r="JM745" s="114"/>
      <c r="JN745" s="114"/>
      <c r="JO745" s="114"/>
      <c r="JP745" s="114"/>
      <c r="JQ745" s="114"/>
      <c r="JR745" s="114"/>
      <c r="JS745" s="114"/>
      <c r="JT745" s="114"/>
      <c r="JU745" s="114"/>
      <c r="JV745" s="114"/>
      <c r="JW745" s="114"/>
      <c r="JX745" s="114"/>
      <c r="JY745" s="114"/>
      <c r="JZ745" s="114"/>
      <c r="KA745" s="114"/>
      <c r="KB745" s="114"/>
      <c r="KC745" s="114"/>
      <c r="KD745" s="114"/>
      <c r="KE745" s="114"/>
      <c r="KF745" s="114"/>
      <c r="KG745" s="114"/>
      <c r="KH745" s="114"/>
      <c r="KI745" s="114"/>
      <c r="KJ745" s="114"/>
      <c r="KK745" s="114"/>
      <c r="KL745" s="114"/>
      <c r="KM745" s="114"/>
      <c r="KN745" s="114"/>
      <c r="KO745" s="114"/>
      <c r="KP745" s="114"/>
      <c r="KQ745" s="114"/>
      <c r="KR745" s="114"/>
      <c r="KS745" s="114"/>
      <c r="KT745" s="114"/>
      <c r="KU745" s="114"/>
      <c r="KV745" s="114"/>
      <c r="KW745" s="114"/>
      <c r="KX745" s="114"/>
      <c r="KY745" s="114"/>
      <c r="KZ745" s="114"/>
      <c r="LA745" s="114"/>
      <c r="LB745" s="114"/>
      <c r="LC745" s="114"/>
    </row>
    <row r="746" spans="1:315" s="139" customFormat="1" ht="25" customHeight="1">
      <c r="A746" s="137"/>
      <c r="B746" s="170"/>
      <c r="C746" s="171"/>
      <c r="D746" s="172"/>
      <c r="E746" s="173"/>
      <c r="F746" s="173"/>
      <c r="G746" s="173"/>
      <c r="H746" s="174"/>
      <c r="I746" s="137"/>
      <c r="J746" s="175" t="str">
        <f t="shared" si="22"/>
        <v/>
      </c>
      <c r="K746" s="176"/>
      <c r="L746" s="177" t="str">
        <f t="shared" si="23"/>
        <v/>
      </c>
      <c r="M746" s="176"/>
      <c r="N746" s="177" t="str">
        <f t="shared" si="24"/>
        <v/>
      </c>
      <c r="O746" s="176"/>
      <c r="P746" s="177" t="str">
        <f t="shared" si="25"/>
        <v/>
      </c>
      <c r="Q746" s="178"/>
      <c r="R746" s="137"/>
      <c r="S746" s="175" t="str">
        <f t="shared" si="26"/>
        <v/>
      </c>
      <c r="T746" s="176"/>
      <c r="U746" s="177" t="str">
        <f t="shared" si="27"/>
        <v/>
      </c>
      <c r="V746" s="176"/>
      <c r="W746" s="177" t="str">
        <f t="shared" si="28"/>
        <v/>
      </c>
      <c r="X746" s="176"/>
      <c r="Y746" s="179" t="str">
        <f t="shared" si="29"/>
        <v/>
      </c>
      <c r="Z746" s="180"/>
      <c r="AA746" s="137"/>
      <c r="AB746" s="181"/>
      <c r="AC746" s="182" t="str">
        <f t="shared" si="20"/>
        <v/>
      </c>
      <c r="AD746" s="183" t="str">
        <f t="shared" si="21"/>
        <v/>
      </c>
      <c r="AE746" s="184"/>
      <c r="AF746" s="137"/>
      <c r="AG746" s="137"/>
      <c r="AH746" s="137"/>
      <c r="AI746" s="137"/>
      <c r="AJ746" s="137"/>
      <c r="AK746" s="137"/>
      <c r="AL746" s="137"/>
      <c r="AM746" s="137"/>
      <c r="AN746" s="137"/>
      <c r="AO746" s="137"/>
      <c r="AP746" s="137"/>
      <c r="AQ746" s="137"/>
      <c r="AR746" s="137"/>
      <c r="AS746" s="137"/>
      <c r="AT746" s="137"/>
      <c r="AU746" s="137"/>
      <c r="AV746" s="137"/>
      <c r="AW746" s="137"/>
      <c r="AX746" s="137"/>
      <c r="AY746" s="137"/>
      <c r="AZ746" s="137"/>
      <c r="BA746" s="137"/>
      <c r="BB746" s="137"/>
      <c r="BC746" s="137"/>
      <c r="BD746" s="137"/>
      <c r="BE746" s="137"/>
      <c r="BF746" s="137"/>
      <c r="BG746" s="137"/>
      <c r="BH746" s="137"/>
      <c r="BI746" s="137"/>
      <c r="BJ746" s="114"/>
      <c r="BK746" s="114"/>
      <c r="BL746" s="114"/>
      <c r="BM746" s="114"/>
      <c r="BN746" s="114"/>
      <c r="BO746" s="114"/>
      <c r="BP746" s="114"/>
      <c r="BQ746" s="114"/>
      <c r="BR746" s="114"/>
      <c r="BS746" s="114"/>
      <c r="BT746" s="114"/>
      <c r="BU746" s="114"/>
      <c r="BV746" s="114"/>
      <c r="BW746" s="114"/>
      <c r="BX746" s="114"/>
      <c r="BY746" s="114"/>
      <c r="BZ746" s="114"/>
      <c r="CA746" s="114"/>
      <c r="CB746" s="114"/>
      <c r="CC746" s="114"/>
      <c r="CD746" s="114"/>
      <c r="CE746" s="114"/>
      <c r="CF746" s="114"/>
      <c r="CG746" s="114"/>
      <c r="CH746" s="114"/>
      <c r="CI746" s="114"/>
      <c r="CJ746" s="114"/>
      <c r="CK746" s="114"/>
      <c r="CL746" s="114"/>
      <c r="CM746" s="114"/>
      <c r="CN746" s="114"/>
      <c r="CO746" s="114"/>
      <c r="CP746" s="114"/>
      <c r="CQ746" s="114"/>
      <c r="CR746" s="114"/>
      <c r="CS746" s="114"/>
      <c r="CT746" s="114"/>
      <c r="CU746" s="114"/>
      <c r="CV746" s="114"/>
      <c r="CW746" s="114"/>
      <c r="CX746" s="114"/>
      <c r="CY746" s="114"/>
      <c r="CZ746" s="114"/>
      <c r="DA746" s="114"/>
      <c r="DB746" s="114"/>
      <c r="DC746" s="114"/>
      <c r="DD746" s="114"/>
      <c r="DE746" s="114"/>
      <c r="DF746" s="114"/>
      <c r="DG746" s="114"/>
      <c r="DH746" s="114"/>
      <c r="DI746" s="114"/>
      <c r="DJ746" s="114"/>
      <c r="DK746" s="114"/>
      <c r="DL746" s="114"/>
      <c r="DM746" s="114"/>
      <c r="DN746" s="114"/>
      <c r="DO746" s="114"/>
      <c r="DP746" s="114"/>
      <c r="DQ746" s="114"/>
      <c r="DR746" s="114"/>
      <c r="DS746" s="114"/>
      <c r="DT746" s="114"/>
      <c r="DU746" s="114"/>
      <c r="DV746" s="114"/>
      <c r="DW746" s="114"/>
      <c r="DX746" s="114"/>
      <c r="DY746" s="114"/>
      <c r="DZ746" s="114"/>
      <c r="EA746" s="114"/>
      <c r="EB746" s="114"/>
      <c r="EC746" s="114"/>
      <c r="ED746" s="114"/>
      <c r="EE746" s="114"/>
      <c r="EF746" s="114"/>
      <c r="EG746" s="114"/>
      <c r="EH746" s="114"/>
      <c r="EI746" s="114"/>
      <c r="EJ746" s="114"/>
      <c r="EK746" s="114"/>
      <c r="EL746" s="114"/>
      <c r="EM746" s="114"/>
      <c r="EN746" s="114"/>
      <c r="EO746" s="114"/>
      <c r="EP746" s="114"/>
      <c r="EQ746" s="114"/>
      <c r="ER746" s="114"/>
      <c r="ES746" s="114"/>
      <c r="ET746" s="114"/>
      <c r="EU746" s="114"/>
      <c r="EV746" s="114"/>
      <c r="EW746" s="114"/>
      <c r="EX746" s="114"/>
      <c r="EY746" s="114"/>
      <c r="EZ746" s="114"/>
      <c r="FA746" s="114"/>
      <c r="FB746" s="114"/>
      <c r="FC746" s="114"/>
      <c r="FD746" s="114"/>
      <c r="FE746" s="114"/>
      <c r="FF746" s="114"/>
      <c r="FG746" s="114"/>
      <c r="FH746" s="114"/>
      <c r="FI746" s="114"/>
      <c r="FJ746" s="114"/>
      <c r="FK746" s="114"/>
      <c r="FL746" s="114"/>
      <c r="FM746" s="114"/>
      <c r="FN746" s="114"/>
      <c r="FO746" s="114"/>
      <c r="FP746" s="114"/>
      <c r="FQ746" s="114"/>
      <c r="FR746" s="114"/>
      <c r="FS746" s="114"/>
      <c r="FT746" s="114"/>
      <c r="FU746" s="114"/>
      <c r="FV746" s="114"/>
      <c r="FW746" s="114"/>
      <c r="FX746" s="114"/>
      <c r="FY746" s="114"/>
      <c r="FZ746" s="114"/>
      <c r="GA746" s="114"/>
      <c r="GB746" s="114"/>
      <c r="GC746" s="114"/>
      <c r="GD746" s="114"/>
      <c r="GE746" s="114"/>
      <c r="GF746" s="114"/>
      <c r="GG746" s="114"/>
      <c r="GH746" s="114"/>
      <c r="GI746" s="114"/>
      <c r="GJ746" s="114"/>
      <c r="GK746" s="114"/>
      <c r="GL746" s="114"/>
      <c r="GM746" s="114"/>
      <c r="GN746" s="114"/>
      <c r="GO746" s="114"/>
      <c r="GP746" s="114"/>
      <c r="GQ746" s="114"/>
      <c r="GR746" s="114"/>
      <c r="GS746" s="114"/>
      <c r="GT746" s="114"/>
      <c r="GU746" s="114"/>
      <c r="GV746" s="114"/>
      <c r="GW746" s="114"/>
      <c r="GX746" s="114"/>
      <c r="GY746" s="114"/>
      <c r="GZ746" s="114"/>
      <c r="HA746" s="114"/>
      <c r="HB746" s="114"/>
      <c r="HC746" s="114"/>
      <c r="HD746" s="114"/>
      <c r="HE746" s="114"/>
      <c r="HF746" s="114"/>
      <c r="HG746" s="114"/>
      <c r="HH746" s="114"/>
      <c r="HI746" s="114"/>
      <c r="HJ746" s="114"/>
      <c r="HK746" s="114"/>
      <c r="HL746" s="114"/>
      <c r="HM746" s="114"/>
      <c r="HN746" s="114"/>
      <c r="HO746" s="114"/>
      <c r="HP746" s="114"/>
      <c r="HQ746" s="114"/>
      <c r="HR746" s="114"/>
      <c r="HS746" s="114"/>
      <c r="HT746" s="114"/>
      <c r="HU746" s="114"/>
      <c r="HV746" s="114"/>
      <c r="HW746" s="114"/>
      <c r="HX746" s="114"/>
      <c r="HY746" s="114"/>
      <c r="HZ746" s="114"/>
      <c r="IA746" s="114"/>
      <c r="IB746" s="114"/>
      <c r="IC746" s="114"/>
      <c r="ID746" s="114"/>
      <c r="IE746" s="114"/>
      <c r="IF746" s="114"/>
      <c r="IG746" s="114"/>
      <c r="IH746" s="114"/>
      <c r="II746" s="114"/>
      <c r="IJ746" s="114"/>
      <c r="IK746" s="114"/>
      <c r="IL746" s="114"/>
      <c r="IM746" s="114"/>
      <c r="IN746" s="114"/>
      <c r="IO746" s="114"/>
      <c r="IP746" s="114"/>
      <c r="IQ746" s="114"/>
      <c r="IR746" s="114"/>
      <c r="IS746" s="114"/>
      <c r="IT746" s="114"/>
      <c r="IU746" s="114"/>
      <c r="IV746" s="114"/>
      <c r="IW746" s="114"/>
      <c r="IX746" s="114"/>
      <c r="IY746" s="114"/>
      <c r="IZ746" s="114"/>
      <c r="JA746" s="114"/>
      <c r="JB746" s="114"/>
      <c r="JC746" s="114"/>
      <c r="JD746" s="114"/>
      <c r="JE746" s="114"/>
      <c r="JF746" s="114"/>
      <c r="JG746" s="114"/>
      <c r="JH746" s="114"/>
      <c r="JI746" s="114"/>
      <c r="JJ746" s="114"/>
      <c r="JK746" s="114"/>
      <c r="JL746" s="114"/>
      <c r="JM746" s="114"/>
      <c r="JN746" s="114"/>
      <c r="JO746" s="114"/>
      <c r="JP746" s="114"/>
      <c r="JQ746" s="114"/>
      <c r="JR746" s="114"/>
      <c r="JS746" s="114"/>
      <c r="JT746" s="114"/>
      <c r="JU746" s="114"/>
      <c r="JV746" s="114"/>
      <c r="JW746" s="114"/>
      <c r="JX746" s="114"/>
      <c r="JY746" s="114"/>
      <c r="JZ746" s="114"/>
      <c r="KA746" s="114"/>
      <c r="KB746" s="114"/>
      <c r="KC746" s="114"/>
      <c r="KD746" s="114"/>
      <c r="KE746" s="114"/>
      <c r="KF746" s="114"/>
      <c r="KG746" s="114"/>
      <c r="KH746" s="114"/>
      <c r="KI746" s="114"/>
      <c r="KJ746" s="114"/>
      <c r="KK746" s="114"/>
      <c r="KL746" s="114"/>
      <c r="KM746" s="114"/>
      <c r="KN746" s="114"/>
      <c r="KO746" s="114"/>
      <c r="KP746" s="114"/>
      <c r="KQ746" s="114"/>
      <c r="KR746" s="114"/>
      <c r="KS746" s="114"/>
      <c r="KT746" s="114"/>
      <c r="KU746" s="114"/>
      <c r="KV746" s="114"/>
      <c r="KW746" s="114"/>
      <c r="KX746" s="114"/>
      <c r="KY746" s="114"/>
      <c r="KZ746" s="114"/>
      <c r="LA746" s="114"/>
      <c r="LB746" s="114"/>
      <c r="LC746" s="114"/>
    </row>
    <row r="747" spans="1:315" s="139" customFormat="1" ht="25" customHeight="1">
      <c r="A747" s="137"/>
      <c r="B747" s="170"/>
      <c r="C747" s="171"/>
      <c r="D747" s="172"/>
      <c r="E747" s="173"/>
      <c r="F747" s="173"/>
      <c r="G747" s="173"/>
      <c r="H747" s="174"/>
      <c r="I747" s="137"/>
      <c r="J747" s="175" t="str">
        <f t="shared" si="22"/>
        <v/>
      </c>
      <c r="K747" s="176"/>
      <c r="L747" s="177" t="str">
        <f t="shared" si="23"/>
        <v/>
      </c>
      <c r="M747" s="176"/>
      <c r="N747" s="177" t="str">
        <f t="shared" si="24"/>
        <v/>
      </c>
      <c r="O747" s="176"/>
      <c r="P747" s="177" t="str">
        <f t="shared" si="25"/>
        <v/>
      </c>
      <c r="Q747" s="178"/>
      <c r="R747" s="137"/>
      <c r="S747" s="175" t="str">
        <f t="shared" si="26"/>
        <v/>
      </c>
      <c r="T747" s="176"/>
      <c r="U747" s="177" t="str">
        <f t="shared" si="27"/>
        <v/>
      </c>
      <c r="V747" s="176"/>
      <c r="W747" s="177" t="str">
        <f t="shared" si="28"/>
        <v/>
      </c>
      <c r="X747" s="176"/>
      <c r="Y747" s="179" t="str">
        <f t="shared" si="29"/>
        <v/>
      </c>
      <c r="Z747" s="180"/>
      <c r="AA747" s="137"/>
      <c r="AB747" s="181"/>
      <c r="AC747" s="182" t="str">
        <f t="shared" si="20"/>
        <v/>
      </c>
      <c r="AD747" s="183" t="str">
        <f t="shared" si="21"/>
        <v/>
      </c>
      <c r="AE747" s="184"/>
      <c r="AF747" s="137"/>
      <c r="AG747" s="137"/>
      <c r="AH747" s="137"/>
      <c r="AI747" s="137"/>
      <c r="AJ747" s="137"/>
      <c r="AK747" s="137"/>
      <c r="AL747" s="137"/>
      <c r="AM747" s="137"/>
      <c r="AN747" s="137"/>
      <c r="AO747" s="137"/>
      <c r="AP747" s="137"/>
      <c r="AQ747" s="137"/>
      <c r="AR747" s="137"/>
      <c r="AS747" s="137"/>
      <c r="AT747" s="137"/>
      <c r="AU747" s="137"/>
      <c r="AV747" s="137"/>
      <c r="AW747" s="137"/>
      <c r="AX747" s="137"/>
      <c r="AY747" s="137"/>
      <c r="AZ747" s="137"/>
      <c r="BA747" s="137"/>
      <c r="BB747" s="137"/>
      <c r="BC747" s="137"/>
      <c r="BD747" s="137"/>
      <c r="BE747" s="137"/>
      <c r="BF747" s="137"/>
      <c r="BG747" s="137"/>
      <c r="BH747" s="137"/>
      <c r="BI747" s="137"/>
      <c r="BJ747" s="114"/>
      <c r="BK747" s="114"/>
      <c r="BL747" s="114"/>
      <c r="BM747" s="114"/>
      <c r="BN747" s="114"/>
      <c r="BO747" s="114"/>
      <c r="BP747" s="114"/>
      <c r="BQ747" s="114"/>
      <c r="BR747" s="114"/>
      <c r="BS747" s="114"/>
      <c r="BT747" s="114"/>
      <c r="BU747" s="114"/>
      <c r="BV747" s="114"/>
      <c r="BW747" s="114"/>
      <c r="BX747" s="114"/>
      <c r="BY747" s="114"/>
      <c r="BZ747" s="114"/>
      <c r="CA747" s="114"/>
      <c r="CB747" s="114"/>
      <c r="CC747" s="114"/>
      <c r="CD747" s="114"/>
      <c r="CE747" s="114"/>
      <c r="CF747" s="114"/>
      <c r="CG747" s="114"/>
      <c r="CH747" s="114"/>
      <c r="CI747" s="114"/>
      <c r="CJ747" s="114"/>
      <c r="CK747" s="114"/>
      <c r="CL747" s="114"/>
      <c r="CM747" s="114"/>
      <c r="CN747" s="114"/>
      <c r="CO747" s="114"/>
      <c r="CP747" s="114"/>
      <c r="CQ747" s="114"/>
      <c r="CR747" s="114"/>
      <c r="CS747" s="114"/>
      <c r="CT747" s="114"/>
      <c r="CU747" s="114"/>
      <c r="CV747" s="114"/>
      <c r="CW747" s="114"/>
      <c r="CX747" s="114"/>
      <c r="CY747" s="114"/>
      <c r="CZ747" s="114"/>
      <c r="DA747" s="114"/>
      <c r="DB747" s="114"/>
      <c r="DC747" s="114"/>
      <c r="DD747" s="114"/>
      <c r="DE747" s="114"/>
      <c r="DF747" s="114"/>
      <c r="DG747" s="114"/>
      <c r="DH747" s="114"/>
      <c r="DI747" s="114"/>
      <c r="DJ747" s="114"/>
      <c r="DK747" s="114"/>
      <c r="DL747" s="114"/>
      <c r="DM747" s="114"/>
      <c r="DN747" s="114"/>
      <c r="DO747" s="114"/>
      <c r="DP747" s="114"/>
      <c r="DQ747" s="114"/>
      <c r="DR747" s="114"/>
      <c r="DS747" s="114"/>
      <c r="DT747" s="114"/>
      <c r="DU747" s="114"/>
      <c r="DV747" s="114"/>
      <c r="DW747" s="114"/>
      <c r="DX747" s="114"/>
      <c r="DY747" s="114"/>
      <c r="DZ747" s="114"/>
      <c r="EA747" s="114"/>
      <c r="EB747" s="114"/>
      <c r="EC747" s="114"/>
      <c r="ED747" s="114"/>
      <c r="EE747" s="114"/>
      <c r="EF747" s="114"/>
      <c r="EG747" s="114"/>
      <c r="EH747" s="114"/>
      <c r="EI747" s="114"/>
      <c r="EJ747" s="114"/>
      <c r="EK747" s="114"/>
      <c r="EL747" s="114"/>
      <c r="EM747" s="114"/>
      <c r="EN747" s="114"/>
      <c r="EO747" s="114"/>
      <c r="EP747" s="114"/>
      <c r="EQ747" s="114"/>
      <c r="ER747" s="114"/>
      <c r="ES747" s="114"/>
      <c r="ET747" s="114"/>
      <c r="EU747" s="114"/>
      <c r="EV747" s="114"/>
      <c r="EW747" s="114"/>
      <c r="EX747" s="114"/>
      <c r="EY747" s="114"/>
      <c r="EZ747" s="114"/>
      <c r="FA747" s="114"/>
      <c r="FB747" s="114"/>
      <c r="FC747" s="114"/>
      <c r="FD747" s="114"/>
      <c r="FE747" s="114"/>
      <c r="FF747" s="114"/>
      <c r="FG747" s="114"/>
      <c r="FH747" s="114"/>
      <c r="FI747" s="114"/>
      <c r="FJ747" s="114"/>
      <c r="FK747" s="114"/>
      <c r="FL747" s="114"/>
      <c r="FM747" s="114"/>
      <c r="FN747" s="114"/>
      <c r="FO747" s="114"/>
      <c r="FP747" s="114"/>
      <c r="FQ747" s="114"/>
      <c r="FR747" s="114"/>
      <c r="FS747" s="114"/>
      <c r="FT747" s="114"/>
      <c r="FU747" s="114"/>
      <c r="FV747" s="114"/>
      <c r="FW747" s="114"/>
      <c r="FX747" s="114"/>
      <c r="FY747" s="114"/>
      <c r="FZ747" s="114"/>
      <c r="GA747" s="114"/>
      <c r="GB747" s="114"/>
      <c r="GC747" s="114"/>
      <c r="GD747" s="114"/>
      <c r="GE747" s="114"/>
      <c r="GF747" s="114"/>
      <c r="GG747" s="114"/>
      <c r="GH747" s="114"/>
      <c r="GI747" s="114"/>
      <c r="GJ747" s="114"/>
      <c r="GK747" s="114"/>
      <c r="GL747" s="114"/>
      <c r="GM747" s="114"/>
      <c r="GN747" s="114"/>
      <c r="GO747" s="114"/>
      <c r="GP747" s="114"/>
      <c r="GQ747" s="114"/>
      <c r="GR747" s="114"/>
      <c r="GS747" s="114"/>
      <c r="GT747" s="114"/>
      <c r="GU747" s="114"/>
      <c r="GV747" s="114"/>
      <c r="GW747" s="114"/>
      <c r="GX747" s="114"/>
      <c r="GY747" s="114"/>
      <c r="GZ747" s="114"/>
      <c r="HA747" s="114"/>
      <c r="HB747" s="114"/>
      <c r="HC747" s="114"/>
      <c r="HD747" s="114"/>
      <c r="HE747" s="114"/>
      <c r="HF747" s="114"/>
      <c r="HG747" s="114"/>
      <c r="HH747" s="114"/>
      <c r="HI747" s="114"/>
      <c r="HJ747" s="114"/>
      <c r="HK747" s="114"/>
      <c r="HL747" s="114"/>
      <c r="HM747" s="114"/>
      <c r="HN747" s="114"/>
      <c r="HO747" s="114"/>
      <c r="HP747" s="114"/>
      <c r="HQ747" s="114"/>
      <c r="HR747" s="114"/>
      <c r="HS747" s="114"/>
      <c r="HT747" s="114"/>
      <c r="HU747" s="114"/>
      <c r="HV747" s="114"/>
      <c r="HW747" s="114"/>
      <c r="HX747" s="114"/>
      <c r="HY747" s="114"/>
      <c r="HZ747" s="114"/>
      <c r="IA747" s="114"/>
      <c r="IB747" s="114"/>
      <c r="IC747" s="114"/>
      <c r="ID747" s="114"/>
      <c r="IE747" s="114"/>
      <c r="IF747" s="114"/>
      <c r="IG747" s="114"/>
      <c r="IH747" s="114"/>
      <c r="II747" s="114"/>
      <c r="IJ747" s="114"/>
      <c r="IK747" s="114"/>
      <c r="IL747" s="114"/>
      <c r="IM747" s="114"/>
      <c r="IN747" s="114"/>
      <c r="IO747" s="114"/>
      <c r="IP747" s="114"/>
      <c r="IQ747" s="114"/>
      <c r="IR747" s="114"/>
      <c r="IS747" s="114"/>
      <c r="IT747" s="114"/>
      <c r="IU747" s="114"/>
      <c r="IV747" s="114"/>
      <c r="IW747" s="114"/>
      <c r="IX747" s="114"/>
      <c r="IY747" s="114"/>
      <c r="IZ747" s="114"/>
      <c r="JA747" s="114"/>
      <c r="JB747" s="114"/>
      <c r="JC747" s="114"/>
      <c r="JD747" s="114"/>
      <c r="JE747" s="114"/>
      <c r="JF747" s="114"/>
      <c r="JG747" s="114"/>
      <c r="JH747" s="114"/>
      <c r="JI747" s="114"/>
      <c r="JJ747" s="114"/>
      <c r="JK747" s="114"/>
      <c r="JL747" s="114"/>
      <c r="JM747" s="114"/>
      <c r="JN747" s="114"/>
      <c r="JO747" s="114"/>
      <c r="JP747" s="114"/>
      <c r="JQ747" s="114"/>
      <c r="JR747" s="114"/>
      <c r="JS747" s="114"/>
      <c r="JT747" s="114"/>
      <c r="JU747" s="114"/>
      <c r="JV747" s="114"/>
      <c r="JW747" s="114"/>
      <c r="JX747" s="114"/>
      <c r="JY747" s="114"/>
      <c r="JZ747" s="114"/>
      <c r="KA747" s="114"/>
      <c r="KB747" s="114"/>
      <c r="KC747" s="114"/>
      <c r="KD747" s="114"/>
      <c r="KE747" s="114"/>
      <c r="KF747" s="114"/>
      <c r="KG747" s="114"/>
      <c r="KH747" s="114"/>
      <c r="KI747" s="114"/>
      <c r="KJ747" s="114"/>
      <c r="KK747" s="114"/>
      <c r="KL747" s="114"/>
      <c r="KM747" s="114"/>
      <c r="KN747" s="114"/>
      <c r="KO747" s="114"/>
      <c r="KP747" s="114"/>
      <c r="KQ747" s="114"/>
      <c r="KR747" s="114"/>
      <c r="KS747" s="114"/>
      <c r="KT747" s="114"/>
      <c r="KU747" s="114"/>
      <c r="KV747" s="114"/>
      <c r="KW747" s="114"/>
      <c r="KX747" s="114"/>
      <c r="KY747" s="114"/>
      <c r="KZ747" s="114"/>
      <c r="LA747" s="114"/>
      <c r="LB747" s="114"/>
      <c r="LC747" s="114"/>
    </row>
    <row r="748" spans="1:315" s="139" customFormat="1" ht="25" customHeight="1">
      <c r="A748" s="137"/>
      <c r="B748" s="170"/>
      <c r="C748" s="171"/>
      <c r="D748" s="172"/>
      <c r="E748" s="173"/>
      <c r="F748" s="173"/>
      <c r="G748" s="173"/>
      <c r="H748" s="174"/>
      <c r="I748" s="137"/>
      <c r="J748" s="175" t="str">
        <f t="shared" si="22"/>
        <v/>
      </c>
      <c r="K748" s="176"/>
      <c r="L748" s="177" t="str">
        <f t="shared" si="23"/>
        <v/>
      </c>
      <c r="M748" s="176"/>
      <c r="N748" s="177" t="str">
        <f t="shared" si="24"/>
        <v/>
      </c>
      <c r="O748" s="176"/>
      <c r="P748" s="177" t="str">
        <f t="shared" si="25"/>
        <v/>
      </c>
      <c r="Q748" s="178"/>
      <c r="R748" s="137"/>
      <c r="S748" s="175" t="str">
        <f t="shared" si="26"/>
        <v/>
      </c>
      <c r="T748" s="176"/>
      <c r="U748" s="177" t="str">
        <f t="shared" si="27"/>
        <v/>
      </c>
      <c r="V748" s="176"/>
      <c r="W748" s="177" t="str">
        <f t="shared" si="28"/>
        <v/>
      </c>
      <c r="X748" s="176"/>
      <c r="Y748" s="179" t="str">
        <f t="shared" si="29"/>
        <v/>
      </c>
      <c r="Z748" s="180"/>
      <c r="AA748" s="137"/>
      <c r="AB748" s="181"/>
      <c r="AC748" s="182" t="str">
        <f t="shared" si="20"/>
        <v/>
      </c>
      <c r="AD748" s="183" t="str">
        <f t="shared" si="21"/>
        <v/>
      </c>
      <c r="AE748" s="184"/>
      <c r="AF748" s="137"/>
      <c r="AG748" s="137"/>
      <c r="AH748" s="137"/>
      <c r="AI748" s="137"/>
      <c r="AJ748" s="137"/>
      <c r="AK748" s="137"/>
      <c r="AL748" s="137"/>
      <c r="AM748" s="137"/>
      <c r="AN748" s="137"/>
      <c r="AO748" s="137"/>
      <c r="AP748" s="137"/>
      <c r="AQ748" s="137"/>
      <c r="AR748" s="137"/>
      <c r="AS748" s="137"/>
      <c r="AT748" s="137"/>
      <c r="AU748" s="137"/>
      <c r="AV748" s="137"/>
      <c r="AW748" s="137"/>
      <c r="AX748" s="137"/>
      <c r="AY748" s="137"/>
      <c r="AZ748" s="137"/>
      <c r="BA748" s="137"/>
      <c r="BB748" s="137"/>
      <c r="BC748" s="137"/>
      <c r="BD748" s="137"/>
      <c r="BE748" s="137"/>
      <c r="BF748" s="137"/>
      <c r="BG748" s="137"/>
      <c r="BH748" s="137"/>
      <c r="BI748" s="137"/>
      <c r="BJ748" s="114"/>
      <c r="BK748" s="114"/>
      <c r="BL748" s="114"/>
      <c r="BM748" s="114"/>
      <c r="BN748" s="114"/>
      <c r="BO748" s="114"/>
      <c r="BP748" s="114"/>
      <c r="BQ748" s="114"/>
      <c r="BR748" s="114"/>
      <c r="BS748" s="114"/>
      <c r="BT748" s="114"/>
      <c r="BU748" s="114"/>
      <c r="BV748" s="114"/>
      <c r="BW748" s="114"/>
      <c r="BX748" s="114"/>
      <c r="BY748" s="114"/>
      <c r="BZ748" s="114"/>
      <c r="CA748" s="114"/>
      <c r="CB748" s="114"/>
      <c r="CC748" s="114"/>
      <c r="CD748" s="114"/>
      <c r="CE748" s="114"/>
      <c r="CF748" s="114"/>
      <c r="CG748" s="114"/>
      <c r="CH748" s="114"/>
      <c r="CI748" s="114"/>
      <c r="CJ748" s="114"/>
      <c r="CK748" s="114"/>
      <c r="CL748" s="114"/>
      <c r="CM748" s="114"/>
      <c r="CN748" s="114"/>
      <c r="CO748" s="114"/>
      <c r="CP748" s="114"/>
      <c r="CQ748" s="114"/>
      <c r="CR748" s="114"/>
      <c r="CS748" s="114"/>
      <c r="CT748" s="114"/>
      <c r="CU748" s="114"/>
      <c r="CV748" s="114"/>
      <c r="CW748" s="114"/>
      <c r="CX748" s="114"/>
      <c r="CY748" s="114"/>
      <c r="CZ748" s="114"/>
      <c r="DA748" s="114"/>
      <c r="DB748" s="114"/>
      <c r="DC748" s="114"/>
      <c r="DD748" s="114"/>
      <c r="DE748" s="114"/>
      <c r="DF748" s="114"/>
      <c r="DG748" s="114"/>
      <c r="DH748" s="114"/>
      <c r="DI748" s="114"/>
      <c r="DJ748" s="114"/>
      <c r="DK748" s="114"/>
      <c r="DL748" s="114"/>
      <c r="DM748" s="114"/>
      <c r="DN748" s="114"/>
      <c r="DO748" s="114"/>
      <c r="DP748" s="114"/>
      <c r="DQ748" s="114"/>
      <c r="DR748" s="114"/>
      <c r="DS748" s="114"/>
      <c r="DT748" s="114"/>
      <c r="DU748" s="114"/>
      <c r="DV748" s="114"/>
      <c r="DW748" s="114"/>
      <c r="DX748" s="114"/>
      <c r="DY748" s="114"/>
      <c r="DZ748" s="114"/>
      <c r="EA748" s="114"/>
      <c r="EB748" s="114"/>
      <c r="EC748" s="114"/>
      <c r="ED748" s="114"/>
      <c r="EE748" s="114"/>
      <c r="EF748" s="114"/>
      <c r="EG748" s="114"/>
      <c r="EH748" s="114"/>
      <c r="EI748" s="114"/>
      <c r="EJ748" s="114"/>
      <c r="EK748" s="114"/>
      <c r="EL748" s="114"/>
      <c r="EM748" s="114"/>
      <c r="EN748" s="114"/>
      <c r="EO748" s="114"/>
      <c r="EP748" s="114"/>
      <c r="EQ748" s="114"/>
      <c r="ER748" s="114"/>
      <c r="ES748" s="114"/>
      <c r="ET748" s="114"/>
      <c r="EU748" s="114"/>
      <c r="EV748" s="114"/>
      <c r="EW748" s="114"/>
      <c r="EX748" s="114"/>
      <c r="EY748" s="114"/>
      <c r="EZ748" s="114"/>
      <c r="FA748" s="114"/>
      <c r="FB748" s="114"/>
      <c r="FC748" s="114"/>
      <c r="FD748" s="114"/>
      <c r="FE748" s="114"/>
      <c r="FF748" s="114"/>
      <c r="FG748" s="114"/>
      <c r="FH748" s="114"/>
      <c r="FI748" s="114"/>
      <c r="FJ748" s="114"/>
      <c r="FK748" s="114"/>
      <c r="FL748" s="114"/>
      <c r="FM748" s="114"/>
      <c r="FN748" s="114"/>
      <c r="FO748" s="114"/>
      <c r="FP748" s="114"/>
      <c r="FQ748" s="114"/>
      <c r="FR748" s="114"/>
      <c r="FS748" s="114"/>
      <c r="FT748" s="114"/>
      <c r="FU748" s="114"/>
      <c r="FV748" s="114"/>
      <c r="FW748" s="114"/>
      <c r="FX748" s="114"/>
      <c r="FY748" s="114"/>
      <c r="FZ748" s="114"/>
      <c r="GA748" s="114"/>
      <c r="GB748" s="114"/>
      <c r="GC748" s="114"/>
      <c r="GD748" s="114"/>
      <c r="GE748" s="114"/>
      <c r="GF748" s="114"/>
      <c r="GG748" s="114"/>
      <c r="GH748" s="114"/>
      <c r="GI748" s="114"/>
      <c r="GJ748" s="114"/>
      <c r="GK748" s="114"/>
      <c r="GL748" s="114"/>
      <c r="GM748" s="114"/>
      <c r="GN748" s="114"/>
      <c r="GO748" s="114"/>
      <c r="GP748" s="114"/>
      <c r="GQ748" s="114"/>
      <c r="GR748" s="114"/>
      <c r="GS748" s="114"/>
      <c r="GT748" s="114"/>
      <c r="GU748" s="114"/>
      <c r="GV748" s="114"/>
      <c r="GW748" s="114"/>
      <c r="GX748" s="114"/>
      <c r="GY748" s="114"/>
      <c r="GZ748" s="114"/>
      <c r="HA748" s="114"/>
      <c r="HB748" s="114"/>
      <c r="HC748" s="114"/>
      <c r="HD748" s="114"/>
      <c r="HE748" s="114"/>
      <c r="HF748" s="114"/>
      <c r="HG748" s="114"/>
      <c r="HH748" s="114"/>
      <c r="HI748" s="114"/>
      <c r="HJ748" s="114"/>
      <c r="HK748" s="114"/>
      <c r="HL748" s="114"/>
      <c r="HM748" s="114"/>
      <c r="HN748" s="114"/>
      <c r="HO748" s="114"/>
      <c r="HP748" s="114"/>
      <c r="HQ748" s="114"/>
      <c r="HR748" s="114"/>
      <c r="HS748" s="114"/>
      <c r="HT748" s="114"/>
      <c r="HU748" s="114"/>
      <c r="HV748" s="114"/>
      <c r="HW748" s="114"/>
      <c r="HX748" s="114"/>
      <c r="HY748" s="114"/>
      <c r="HZ748" s="114"/>
      <c r="IA748" s="114"/>
      <c r="IB748" s="114"/>
      <c r="IC748" s="114"/>
      <c r="ID748" s="114"/>
      <c r="IE748" s="114"/>
      <c r="IF748" s="114"/>
      <c r="IG748" s="114"/>
      <c r="IH748" s="114"/>
      <c r="II748" s="114"/>
      <c r="IJ748" s="114"/>
      <c r="IK748" s="114"/>
      <c r="IL748" s="114"/>
      <c r="IM748" s="114"/>
      <c r="IN748" s="114"/>
      <c r="IO748" s="114"/>
      <c r="IP748" s="114"/>
      <c r="IQ748" s="114"/>
      <c r="IR748" s="114"/>
      <c r="IS748" s="114"/>
      <c r="IT748" s="114"/>
      <c r="IU748" s="114"/>
      <c r="IV748" s="114"/>
      <c r="IW748" s="114"/>
      <c r="IX748" s="114"/>
      <c r="IY748" s="114"/>
      <c r="IZ748" s="114"/>
      <c r="JA748" s="114"/>
      <c r="JB748" s="114"/>
      <c r="JC748" s="114"/>
      <c r="JD748" s="114"/>
      <c r="JE748" s="114"/>
      <c r="JF748" s="114"/>
      <c r="JG748" s="114"/>
      <c r="JH748" s="114"/>
      <c r="JI748" s="114"/>
      <c r="JJ748" s="114"/>
      <c r="JK748" s="114"/>
      <c r="JL748" s="114"/>
      <c r="JM748" s="114"/>
      <c r="JN748" s="114"/>
      <c r="JO748" s="114"/>
      <c r="JP748" s="114"/>
      <c r="JQ748" s="114"/>
      <c r="JR748" s="114"/>
      <c r="JS748" s="114"/>
      <c r="JT748" s="114"/>
      <c r="JU748" s="114"/>
      <c r="JV748" s="114"/>
      <c r="JW748" s="114"/>
      <c r="JX748" s="114"/>
      <c r="JY748" s="114"/>
      <c r="JZ748" s="114"/>
      <c r="KA748" s="114"/>
      <c r="KB748" s="114"/>
      <c r="KC748" s="114"/>
      <c r="KD748" s="114"/>
      <c r="KE748" s="114"/>
      <c r="KF748" s="114"/>
      <c r="KG748" s="114"/>
      <c r="KH748" s="114"/>
      <c r="KI748" s="114"/>
      <c r="KJ748" s="114"/>
      <c r="KK748" s="114"/>
      <c r="KL748" s="114"/>
      <c r="KM748" s="114"/>
      <c r="KN748" s="114"/>
      <c r="KO748" s="114"/>
      <c r="KP748" s="114"/>
      <c r="KQ748" s="114"/>
      <c r="KR748" s="114"/>
      <c r="KS748" s="114"/>
      <c r="KT748" s="114"/>
      <c r="KU748" s="114"/>
      <c r="KV748" s="114"/>
      <c r="KW748" s="114"/>
      <c r="KX748" s="114"/>
      <c r="KY748" s="114"/>
      <c r="KZ748" s="114"/>
      <c r="LA748" s="114"/>
      <c r="LB748" s="114"/>
      <c r="LC748" s="114"/>
    </row>
    <row r="749" spans="1:315" s="139" customFormat="1" ht="25" customHeight="1">
      <c r="A749" s="137"/>
      <c r="B749" s="170"/>
      <c r="C749" s="171"/>
      <c r="D749" s="172"/>
      <c r="E749" s="173"/>
      <c r="F749" s="173"/>
      <c r="G749" s="173"/>
      <c r="H749" s="174"/>
      <c r="I749" s="137"/>
      <c r="J749" s="175" t="str">
        <f t="shared" si="22"/>
        <v/>
      </c>
      <c r="K749" s="176"/>
      <c r="L749" s="177" t="str">
        <f t="shared" si="23"/>
        <v/>
      </c>
      <c r="M749" s="176"/>
      <c r="N749" s="177" t="str">
        <f t="shared" si="24"/>
        <v/>
      </c>
      <c r="O749" s="176"/>
      <c r="P749" s="177" t="str">
        <f t="shared" si="25"/>
        <v/>
      </c>
      <c r="Q749" s="178"/>
      <c r="R749" s="137"/>
      <c r="S749" s="175" t="str">
        <f t="shared" si="26"/>
        <v/>
      </c>
      <c r="T749" s="176"/>
      <c r="U749" s="177" t="str">
        <f t="shared" si="27"/>
        <v/>
      </c>
      <c r="V749" s="176"/>
      <c r="W749" s="177" t="str">
        <f t="shared" si="28"/>
        <v/>
      </c>
      <c r="X749" s="176"/>
      <c r="Y749" s="179" t="str">
        <f t="shared" si="29"/>
        <v/>
      </c>
      <c r="Z749" s="180"/>
      <c r="AA749" s="137"/>
      <c r="AB749" s="181"/>
      <c r="AC749" s="182" t="str">
        <f t="shared" si="20"/>
        <v/>
      </c>
      <c r="AD749" s="183" t="str">
        <f t="shared" si="21"/>
        <v/>
      </c>
      <c r="AE749" s="184"/>
      <c r="AF749" s="137"/>
      <c r="AG749" s="137"/>
      <c r="AH749" s="137"/>
      <c r="AI749" s="137"/>
      <c r="AJ749" s="137"/>
      <c r="AK749" s="137"/>
      <c r="AL749" s="137"/>
      <c r="AM749" s="137"/>
      <c r="AN749" s="137"/>
      <c r="AO749" s="137"/>
      <c r="AP749" s="137"/>
      <c r="AQ749" s="137"/>
      <c r="AR749" s="137"/>
      <c r="AS749" s="137"/>
      <c r="AT749" s="137"/>
      <c r="AU749" s="137"/>
      <c r="AV749" s="137"/>
      <c r="AW749" s="137"/>
      <c r="AX749" s="137"/>
      <c r="AY749" s="137"/>
      <c r="AZ749" s="137"/>
      <c r="BA749" s="137"/>
      <c r="BB749" s="137"/>
      <c r="BC749" s="137"/>
      <c r="BD749" s="137"/>
      <c r="BE749" s="137"/>
      <c r="BF749" s="137"/>
      <c r="BG749" s="137"/>
      <c r="BH749" s="137"/>
      <c r="BI749" s="137"/>
      <c r="BJ749" s="114"/>
      <c r="BK749" s="114"/>
      <c r="BL749" s="114"/>
      <c r="BM749" s="114"/>
      <c r="BN749" s="114"/>
      <c r="BO749" s="114"/>
      <c r="BP749" s="114"/>
      <c r="BQ749" s="114"/>
      <c r="BR749" s="114"/>
      <c r="BS749" s="114"/>
      <c r="BT749" s="114"/>
      <c r="BU749" s="114"/>
      <c r="BV749" s="114"/>
      <c r="BW749" s="114"/>
      <c r="BX749" s="114"/>
      <c r="BY749" s="114"/>
      <c r="BZ749" s="114"/>
      <c r="CA749" s="114"/>
      <c r="CB749" s="114"/>
      <c r="CC749" s="114"/>
      <c r="CD749" s="114"/>
      <c r="CE749" s="114"/>
      <c r="CF749" s="114"/>
      <c r="CG749" s="114"/>
      <c r="CH749" s="114"/>
      <c r="CI749" s="114"/>
      <c r="CJ749" s="114"/>
      <c r="CK749" s="114"/>
      <c r="CL749" s="114"/>
      <c r="CM749" s="114"/>
      <c r="CN749" s="114"/>
      <c r="CO749" s="114"/>
      <c r="CP749" s="114"/>
      <c r="CQ749" s="114"/>
      <c r="CR749" s="114"/>
      <c r="CS749" s="114"/>
      <c r="CT749" s="114"/>
      <c r="CU749" s="114"/>
      <c r="CV749" s="114"/>
      <c r="CW749" s="114"/>
      <c r="CX749" s="114"/>
      <c r="CY749" s="114"/>
      <c r="CZ749" s="114"/>
      <c r="DA749" s="114"/>
      <c r="DB749" s="114"/>
      <c r="DC749" s="114"/>
      <c r="DD749" s="114"/>
      <c r="DE749" s="114"/>
      <c r="DF749" s="114"/>
      <c r="DG749" s="114"/>
      <c r="DH749" s="114"/>
      <c r="DI749" s="114"/>
      <c r="DJ749" s="114"/>
      <c r="DK749" s="114"/>
      <c r="DL749" s="114"/>
      <c r="DM749" s="114"/>
      <c r="DN749" s="114"/>
      <c r="DO749" s="114"/>
      <c r="DP749" s="114"/>
      <c r="DQ749" s="114"/>
      <c r="DR749" s="114"/>
      <c r="DS749" s="114"/>
      <c r="DT749" s="114"/>
      <c r="DU749" s="114"/>
      <c r="DV749" s="114"/>
      <c r="DW749" s="114"/>
      <c r="DX749" s="114"/>
      <c r="DY749" s="114"/>
      <c r="DZ749" s="114"/>
      <c r="EA749" s="114"/>
      <c r="EB749" s="114"/>
      <c r="EC749" s="114"/>
      <c r="ED749" s="114"/>
      <c r="EE749" s="114"/>
      <c r="EF749" s="114"/>
      <c r="EG749" s="114"/>
      <c r="EH749" s="114"/>
      <c r="EI749" s="114"/>
      <c r="EJ749" s="114"/>
      <c r="EK749" s="114"/>
      <c r="EL749" s="114"/>
      <c r="EM749" s="114"/>
      <c r="EN749" s="114"/>
      <c r="EO749" s="114"/>
      <c r="EP749" s="114"/>
      <c r="EQ749" s="114"/>
      <c r="ER749" s="114"/>
      <c r="ES749" s="114"/>
      <c r="ET749" s="114"/>
      <c r="EU749" s="114"/>
      <c r="EV749" s="114"/>
      <c r="EW749" s="114"/>
      <c r="EX749" s="114"/>
      <c r="EY749" s="114"/>
      <c r="EZ749" s="114"/>
      <c r="FA749" s="114"/>
      <c r="FB749" s="114"/>
      <c r="FC749" s="114"/>
      <c r="FD749" s="114"/>
      <c r="FE749" s="114"/>
      <c r="FF749" s="114"/>
      <c r="FG749" s="114"/>
      <c r="FH749" s="114"/>
      <c r="FI749" s="114"/>
      <c r="FJ749" s="114"/>
      <c r="FK749" s="114"/>
      <c r="FL749" s="114"/>
      <c r="FM749" s="114"/>
      <c r="FN749" s="114"/>
      <c r="FO749" s="114"/>
      <c r="FP749" s="114"/>
      <c r="FQ749" s="114"/>
      <c r="FR749" s="114"/>
      <c r="FS749" s="114"/>
      <c r="FT749" s="114"/>
      <c r="FU749" s="114"/>
      <c r="FV749" s="114"/>
      <c r="FW749" s="114"/>
      <c r="FX749" s="114"/>
      <c r="FY749" s="114"/>
      <c r="FZ749" s="114"/>
      <c r="GA749" s="114"/>
      <c r="GB749" s="114"/>
      <c r="GC749" s="114"/>
      <c r="GD749" s="114"/>
      <c r="GE749" s="114"/>
      <c r="GF749" s="114"/>
      <c r="GG749" s="114"/>
      <c r="GH749" s="114"/>
      <c r="GI749" s="114"/>
      <c r="GJ749" s="114"/>
      <c r="GK749" s="114"/>
      <c r="GL749" s="114"/>
      <c r="GM749" s="114"/>
      <c r="GN749" s="114"/>
      <c r="GO749" s="114"/>
      <c r="GP749" s="114"/>
      <c r="GQ749" s="114"/>
      <c r="GR749" s="114"/>
      <c r="GS749" s="114"/>
      <c r="GT749" s="114"/>
      <c r="GU749" s="114"/>
      <c r="GV749" s="114"/>
      <c r="GW749" s="114"/>
      <c r="GX749" s="114"/>
      <c r="GY749" s="114"/>
      <c r="GZ749" s="114"/>
      <c r="HA749" s="114"/>
      <c r="HB749" s="114"/>
      <c r="HC749" s="114"/>
      <c r="HD749" s="114"/>
      <c r="HE749" s="114"/>
      <c r="HF749" s="114"/>
      <c r="HG749" s="114"/>
      <c r="HH749" s="114"/>
      <c r="HI749" s="114"/>
      <c r="HJ749" s="114"/>
      <c r="HK749" s="114"/>
      <c r="HL749" s="114"/>
      <c r="HM749" s="114"/>
      <c r="HN749" s="114"/>
      <c r="HO749" s="114"/>
      <c r="HP749" s="114"/>
      <c r="HQ749" s="114"/>
      <c r="HR749" s="114"/>
      <c r="HS749" s="114"/>
      <c r="HT749" s="114"/>
      <c r="HU749" s="114"/>
      <c r="HV749" s="114"/>
      <c r="HW749" s="114"/>
      <c r="HX749" s="114"/>
      <c r="HY749" s="114"/>
      <c r="HZ749" s="114"/>
      <c r="IA749" s="114"/>
      <c r="IB749" s="114"/>
      <c r="IC749" s="114"/>
      <c r="ID749" s="114"/>
      <c r="IE749" s="114"/>
      <c r="IF749" s="114"/>
      <c r="IG749" s="114"/>
      <c r="IH749" s="114"/>
      <c r="II749" s="114"/>
      <c r="IJ749" s="114"/>
      <c r="IK749" s="114"/>
      <c r="IL749" s="114"/>
      <c r="IM749" s="114"/>
      <c r="IN749" s="114"/>
      <c r="IO749" s="114"/>
      <c r="IP749" s="114"/>
      <c r="IQ749" s="114"/>
      <c r="IR749" s="114"/>
      <c r="IS749" s="114"/>
      <c r="IT749" s="114"/>
      <c r="IU749" s="114"/>
      <c r="IV749" s="114"/>
      <c r="IW749" s="114"/>
      <c r="IX749" s="114"/>
      <c r="IY749" s="114"/>
      <c r="IZ749" s="114"/>
      <c r="JA749" s="114"/>
      <c r="JB749" s="114"/>
      <c r="JC749" s="114"/>
      <c r="JD749" s="114"/>
      <c r="JE749" s="114"/>
      <c r="JF749" s="114"/>
      <c r="JG749" s="114"/>
      <c r="JH749" s="114"/>
      <c r="JI749" s="114"/>
      <c r="JJ749" s="114"/>
      <c r="JK749" s="114"/>
      <c r="JL749" s="114"/>
      <c r="JM749" s="114"/>
      <c r="JN749" s="114"/>
      <c r="JO749" s="114"/>
      <c r="JP749" s="114"/>
      <c r="JQ749" s="114"/>
      <c r="JR749" s="114"/>
      <c r="JS749" s="114"/>
      <c r="JT749" s="114"/>
      <c r="JU749" s="114"/>
      <c r="JV749" s="114"/>
      <c r="JW749" s="114"/>
      <c r="JX749" s="114"/>
      <c r="JY749" s="114"/>
      <c r="JZ749" s="114"/>
      <c r="KA749" s="114"/>
      <c r="KB749" s="114"/>
      <c r="KC749" s="114"/>
      <c r="KD749" s="114"/>
      <c r="KE749" s="114"/>
      <c r="KF749" s="114"/>
      <c r="KG749" s="114"/>
      <c r="KH749" s="114"/>
      <c r="KI749" s="114"/>
      <c r="KJ749" s="114"/>
      <c r="KK749" s="114"/>
      <c r="KL749" s="114"/>
      <c r="KM749" s="114"/>
      <c r="KN749" s="114"/>
      <c r="KO749" s="114"/>
      <c r="KP749" s="114"/>
      <c r="KQ749" s="114"/>
      <c r="KR749" s="114"/>
      <c r="KS749" s="114"/>
      <c r="KT749" s="114"/>
      <c r="KU749" s="114"/>
      <c r="KV749" s="114"/>
      <c r="KW749" s="114"/>
      <c r="KX749" s="114"/>
      <c r="KY749" s="114"/>
      <c r="KZ749" s="114"/>
      <c r="LA749" s="114"/>
      <c r="LB749" s="114"/>
      <c r="LC749" s="114"/>
    </row>
    <row r="750" spans="1:315" s="139" customFormat="1" ht="25" customHeight="1">
      <c r="A750" s="137"/>
      <c r="B750" s="170"/>
      <c r="C750" s="171"/>
      <c r="D750" s="172"/>
      <c r="E750" s="173"/>
      <c r="F750" s="173"/>
      <c r="G750" s="173"/>
      <c r="H750" s="174"/>
      <c r="I750" s="137"/>
      <c r="J750" s="175" t="str">
        <f t="shared" si="22"/>
        <v/>
      </c>
      <c r="K750" s="176"/>
      <c r="L750" s="177" t="str">
        <f t="shared" si="23"/>
        <v/>
      </c>
      <c r="M750" s="176"/>
      <c r="N750" s="177" t="str">
        <f t="shared" si="24"/>
        <v/>
      </c>
      <c r="O750" s="176"/>
      <c r="P750" s="177" t="str">
        <f t="shared" si="25"/>
        <v/>
      </c>
      <c r="Q750" s="178"/>
      <c r="R750" s="137"/>
      <c r="S750" s="175" t="str">
        <f t="shared" si="26"/>
        <v/>
      </c>
      <c r="T750" s="176"/>
      <c r="U750" s="177" t="str">
        <f t="shared" si="27"/>
        <v/>
      </c>
      <c r="V750" s="176"/>
      <c r="W750" s="177" t="str">
        <f t="shared" si="28"/>
        <v/>
      </c>
      <c r="X750" s="176"/>
      <c r="Y750" s="179" t="str">
        <f t="shared" si="29"/>
        <v/>
      </c>
      <c r="Z750" s="180"/>
      <c r="AA750" s="137"/>
      <c r="AB750" s="181"/>
      <c r="AC750" s="182" t="str">
        <f t="shared" si="20"/>
        <v/>
      </c>
      <c r="AD750" s="183" t="str">
        <f t="shared" si="21"/>
        <v/>
      </c>
      <c r="AE750" s="184"/>
      <c r="AF750" s="137"/>
      <c r="AG750" s="137"/>
      <c r="AH750" s="137"/>
      <c r="AI750" s="137"/>
      <c r="AJ750" s="137"/>
      <c r="AK750" s="137"/>
      <c r="AL750" s="137"/>
      <c r="AM750" s="137"/>
      <c r="AN750" s="137"/>
      <c r="AO750" s="137"/>
      <c r="AP750" s="137"/>
      <c r="AQ750" s="137"/>
      <c r="AR750" s="137"/>
      <c r="AS750" s="137"/>
      <c r="AT750" s="137"/>
      <c r="AU750" s="137"/>
      <c r="AV750" s="137"/>
      <c r="AW750" s="137"/>
      <c r="AX750" s="137"/>
      <c r="AY750" s="137"/>
      <c r="AZ750" s="137"/>
      <c r="BA750" s="137"/>
      <c r="BB750" s="137"/>
      <c r="BC750" s="137"/>
      <c r="BD750" s="137"/>
      <c r="BE750" s="137"/>
      <c r="BF750" s="137"/>
      <c r="BG750" s="137"/>
      <c r="BH750" s="137"/>
      <c r="BI750" s="137"/>
      <c r="BJ750" s="114"/>
      <c r="BK750" s="114"/>
      <c r="BL750" s="114"/>
      <c r="BM750" s="114"/>
      <c r="BN750" s="114"/>
      <c r="BO750" s="114"/>
      <c r="BP750" s="114"/>
      <c r="BQ750" s="114"/>
      <c r="BR750" s="114"/>
      <c r="BS750" s="114"/>
      <c r="BT750" s="114"/>
      <c r="BU750" s="114"/>
      <c r="BV750" s="114"/>
      <c r="BW750" s="114"/>
      <c r="BX750" s="114"/>
      <c r="BY750" s="114"/>
      <c r="BZ750" s="114"/>
      <c r="CA750" s="114"/>
      <c r="CB750" s="114"/>
      <c r="CC750" s="114"/>
      <c r="CD750" s="114"/>
      <c r="CE750" s="114"/>
      <c r="CF750" s="114"/>
      <c r="CG750" s="114"/>
      <c r="CH750" s="114"/>
      <c r="CI750" s="114"/>
      <c r="CJ750" s="114"/>
      <c r="CK750" s="114"/>
      <c r="CL750" s="114"/>
      <c r="CM750" s="114"/>
      <c r="CN750" s="114"/>
      <c r="CO750" s="114"/>
      <c r="CP750" s="114"/>
      <c r="CQ750" s="114"/>
      <c r="CR750" s="114"/>
      <c r="CS750" s="114"/>
      <c r="CT750" s="114"/>
      <c r="CU750" s="114"/>
      <c r="CV750" s="114"/>
      <c r="CW750" s="114"/>
      <c r="CX750" s="114"/>
      <c r="CY750" s="114"/>
      <c r="CZ750" s="114"/>
      <c r="DA750" s="114"/>
      <c r="DB750" s="114"/>
      <c r="DC750" s="114"/>
      <c r="DD750" s="114"/>
      <c r="DE750" s="114"/>
      <c r="DF750" s="114"/>
      <c r="DG750" s="114"/>
      <c r="DH750" s="114"/>
      <c r="DI750" s="114"/>
      <c r="DJ750" s="114"/>
      <c r="DK750" s="114"/>
      <c r="DL750" s="114"/>
      <c r="DM750" s="114"/>
      <c r="DN750" s="114"/>
      <c r="DO750" s="114"/>
      <c r="DP750" s="114"/>
      <c r="DQ750" s="114"/>
      <c r="DR750" s="114"/>
      <c r="DS750" s="114"/>
      <c r="DT750" s="114"/>
      <c r="DU750" s="114"/>
      <c r="DV750" s="114"/>
      <c r="DW750" s="114"/>
      <c r="DX750" s="114"/>
      <c r="DY750" s="114"/>
      <c r="DZ750" s="114"/>
      <c r="EA750" s="114"/>
      <c r="EB750" s="114"/>
      <c r="EC750" s="114"/>
      <c r="ED750" s="114"/>
      <c r="EE750" s="114"/>
      <c r="EF750" s="114"/>
      <c r="EG750" s="114"/>
      <c r="EH750" s="114"/>
      <c r="EI750" s="114"/>
      <c r="EJ750" s="114"/>
      <c r="EK750" s="114"/>
      <c r="EL750" s="114"/>
      <c r="EM750" s="114"/>
      <c r="EN750" s="114"/>
      <c r="EO750" s="114"/>
      <c r="EP750" s="114"/>
      <c r="EQ750" s="114"/>
      <c r="ER750" s="114"/>
      <c r="ES750" s="114"/>
      <c r="ET750" s="114"/>
      <c r="EU750" s="114"/>
      <c r="EV750" s="114"/>
      <c r="EW750" s="114"/>
      <c r="EX750" s="114"/>
      <c r="EY750" s="114"/>
      <c r="EZ750" s="114"/>
      <c r="FA750" s="114"/>
      <c r="FB750" s="114"/>
      <c r="FC750" s="114"/>
      <c r="FD750" s="114"/>
      <c r="FE750" s="114"/>
      <c r="FF750" s="114"/>
      <c r="FG750" s="114"/>
      <c r="FH750" s="114"/>
      <c r="FI750" s="114"/>
      <c r="FJ750" s="114"/>
      <c r="FK750" s="114"/>
      <c r="FL750" s="114"/>
      <c r="FM750" s="114"/>
      <c r="FN750" s="114"/>
      <c r="FO750" s="114"/>
      <c r="FP750" s="114"/>
      <c r="FQ750" s="114"/>
      <c r="FR750" s="114"/>
      <c r="FS750" s="114"/>
      <c r="FT750" s="114"/>
      <c r="FU750" s="114"/>
      <c r="FV750" s="114"/>
      <c r="FW750" s="114"/>
      <c r="FX750" s="114"/>
      <c r="FY750" s="114"/>
      <c r="FZ750" s="114"/>
      <c r="GA750" s="114"/>
      <c r="GB750" s="114"/>
      <c r="GC750" s="114"/>
      <c r="GD750" s="114"/>
      <c r="GE750" s="114"/>
      <c r="GF750" s="114"/>
      <c r="GG750" s="114"/>
      <c r="GH750" s="114"/>
      <c r="GI750" s="114"/>
      <c r="GJ750" s="114"/>
      <c r="GK750" s="114"/>
      <c r="GL750" s="114"/>
      <c r="GM750" s="114"/>
      <c r="GN750" s="114"/>
      <c r="GO750" s="114"/>
      <c r="GP750" s="114"/>
      <c r="GQ750" s="114"/>
      <c r="GR750" s="114"/>
      <c r="GS750" s="114"/>
      <c r="GT750" s="114"/>
      <c r="GU750" s="114"/>
      <c r="GV750" s="114"/>
      <c r="GW750" s="114"/>
      <c r="GX750" s="114"/>
      <c r="GY750" s="114"/>
      <c r="GZ750" s="114"/>
      <c r="HA750" s="114"/>
      <c r="HB750" s="114"/>
      <c r="HC750" s="114"/>
      <c r="HD750" s="114"/>
      <c r="HE750" s="114"/>
      <c r="HF750" s="114"/>
      <c r="HG750" s="114"/>
      <c r="HH750" s="114"/>
      <c r="HI750" s="114"/>
      <c r="HJ750" s="114"/>
      <c r="HK750" s="114"/>
      <c r="HL750" s="114"/>
      <c r="HM750" s="114"/>
      <c r="HN750" s="114"/>
      <c r="HO750" s="114"/>
      <c r="HP750" s="114"/>
      <c r="HQ750" s="114"/>
      <c r="HR750" s="114"/>
      <c r="HS750" s="114"/>
      <c r="HT750" s="114"/>
      <c r="HU750" s="114"/>
      <c r="HV750" s="114"/>
      <c r="HW750" s="114"/>
      <c r="HX750" s="114"/>
      <c r="HY750" s="114"/>
      <c r="HZ750" s="114"/>
      <c r="IA750" s="114"/>
      <c r="IB750" s="114"/>
      <c r="IC750" s="114"/>
      <c r="ID750" s="114"/>
      <c r="IE750" s="114"/>
      <c r="IF750" s="114"/>
      <c r="IG750" s="114"/>
      <c r="IH750" s="114"/>
      <c r="II750" s="114"/>
      <c r="IJ750" s="114"/>
      <c r="IK750" s="114"/>
      <c r="IL750" s="114"/>
      <c r="IM750" s="114"/>
      <c r="IN750" s="114"/>
      <c r="IO750" s="114"/>
      <c r="IP750" s="114"/>
      <c r="IQ750" s="114"/>
      <c r="IR750" s="114"/>
      <c r="IS750" s="114"/>
      <c r="IT750" s="114"/>
      <c r="IU750" s="114"/>
      <c r="IV750" s="114"/>
      <c r="IW750" s="114"/>
      <c r="IX750" s="114"/>
      <c r="IY750" s="114"/>
      <c r="IZ750" s="114"/>
      <c r="JA750" s="114"/>
      <c r="JB750" s="114"/>
      <c r="JC750" s="114"/>
      <c r="JD750" s="114"/>
      <c r="JE750" s="114"/>
      <c r="JF750" s="114"/>
      <c r="JG750" s="114"/>
      <c r="JH750" s="114"/>
      <c r="JI750" s="114"/>
      <c r="JJ750" s="114"/>
      <c r="JK750" s="114"/>
      <c r="JL750" s="114"/>
      <c r="JM750" s="114"/>
      <c r="JN750" s="114"/>
      <c r="JO750" s="114"/>
      <c r="JP750" s="114"/>
      <c r="JQ750" s="114"/>
      <c r="JR750" s="114"/>
      <c r="JS750" s="114"/>
      <c r="JT750" s="114"/>
      <c r="JU750" s="114"/>
      <c r="JV750" s="114"/>
      <c r="JW750" s="114"/>
      <c r="JX750" s="114"/>
      <c r="JY750" s="114"/>
      <c r="JZ750" s="114"/>
      <c r="KA750" s="114"/>
      <c r="KB750" s="114"/>
      <c r="KC750" s="114"/>
      <c r="KD750" s="114"/>
      <c r="KE750" s="114"/>
      <c r="KF750" s="114"/>
      <c r="KG750" s="114"/>
      <c r="KH750" s="114"/>
      <c r="KI750" s="114"/>
      <c r="KJ750" s="114"/>
      <c r="KK750" s="114"/>
      <c r="KL750" s="114"/>
      <c r="KM750" s="114"/>
      <c r="KN750" s="114"/>
      <c r="KO750" s="114"/>
      <c r="KP750" s="114"/>
      <c r="KQ750" s="114"/>
      <c r="KR750" s="114"/>
      <c r="KS750" s="114"/>
      <c r="KT750" s="114"/>
      <c r="KU750" s="114"/>
      <c r="KV750" s="114"/>
      <c r="KW750" s="114"/>
      <c r="KX750" s="114"/>
      <c r="KY750" s="114"/>
      <c r="KZ750" s="114"/>
      <c r="LA750" s="114"/>
      <c r="LB750" s="114"/>
      <c r="LC750" s="114"/>
    </row>
    <row r="751" spans="1:315" s="139" customFormat="1" ht="25" customHeight="1">
      <c r="A751" s="137"/>
      <c r="B751" s="170"/>
      <c r="C751" s="171"/>
      <c r="D751" s="172"/>
      <c r="E751" s="173"/>
      <c r="F751" s="173"/>
      <c r="G751" s="173"/>
      <c r="H751" s="174"/>
      <c r="I751" s="137"/>
      <c r="J751" s="175" t="str">
        <f t="shared" si="22"/>
        <v/>
      </c>
      <c r="K751" s="176"/>
      <c r="L751" s="177" t="str">
        <f t="shared" si="23"/>
        <v/>
      </c>
      <c r="M751" s="176"/>
      <c r="N751" s="177" t="str">
        <f t="shared" si="24"/>
        <v/>
      </c>
      <c r="O751" s="176"/>
      <c r="P751" s="177" t="str">
        <f t="shared" si="25"/>
        <v/>
      </c>
      <c r="Q751" s="178"/>
      <c r="R751" s="137"/>
      <c r="S751" s="175" t="str">
        <f t="shared" si="26"/>
        <v/>
      </c>
      <c r="T751" s="176"/>
      <c r="U751" s="177" t="str">
        <f t="shared" si="27"/>
        <v/>
      </c>
      <c r="V751" s="176"/>
      <c r="W751" s="177" t="str">
        <f t="shared" si="28"/>
        <v/>
      </c>
      <c r="X751" s="176"/>
      <c r="Y751" s="179" t="str">
        <f t="shared" si="29"/>
        <v/>
      </c>
      <c r="Z751" s="180"/>
      <c r="AA751" s="137"/>
      <c r="AB751" s="181"/>
      <c r="AC751" s="182" t="str">
        <f t="shared" si="20"/>
        <v/>
      </c>
      <c r="AD751" s="183" t="str">
        <f t="shared" si="21"/>
        <v/>
      </c>
      <c r="AE751" s="184"/>
      <c r="AF751" s="137"/>
      <c r="AG751" s="137"/>
      <c r="AH751" s="137"/>
      <c r="AI751" s="137"/>
      <c r="AJ751" s="137"/>
      <c r="AK751" s="137"/>
      <c r="AL751" s="137"/>
      <c r="AM751" s="137"/>
      <c r="AN751" s="137"/>
      <c r="AO751" s="137"/>
      <c r="AP751" s="137"/>
      <c r="AQ751" s="137"/>
      <c r="AR751" s="137"/>
      <c r="AS751" s="137"/>
      <c r="AT751" s="137"/>
      <c r="AU751" s="137"/>
      <c r="AV751" s="137"/>
      <c r="AW751" s="137"/>
      <c r="AX751" s="137"/>
      <c r="AY751" s="137"/>
      <c r="AZ751" s="137"/>
      <c r="BA751" s="137"/>
      <c r="BB751" s="137"/>
      <c r="BC751" s="137"/>
      <c r="BD751" s="137"/>
      <c r="BE751" s="137"/>
      <c r="BF751" s="137"/>
      <c r="BG751" s="137"/>
      <c r="BH751" s="137"/>
      <c r="BI751" s="137"/>
      <c r="BJ751" s="114"/>
      <c r="BK751" s="114"/>
      <c r="BL751" s="114"/>
      <c r="BM751" s="114"/>
      <c r="BN751" s="114"/>
      <c r="BO751" s="114"/>
      <c r="BP751" s="114"/>
      <c r="BQ751" s="114"/>
      <c r="BR751" s="114"/>
      <c r="BS751" s="114"/>
      <c r="BT751" s="114"/>
      <c r="BU751" s="114"/>
      <c r="BV751" s="114"/>
      <c r="BW751" s="114"/>
      <c r="BX751" s="114"/>
      <c r="BY751" s="114"/>
      <c r="BZ751" s="114"/>
      <c r="CA751" s="114"/>
      <c r="CB751" s="114"/>
      <c r="CC751" s="114"/>
      <c r="CD751" s="114"/>
      <c r="CE751" s="114"/>
      <c r="CF751" s="114"/>
      <c r="CG751" s="114"/>
      <c r="CH751" s="114"/>
      <c r="CI751" s="114"/>
      <c r="CJ751" s="114"/>
      <c r="CK751" s="114"/>
      <c r="CL751" s="114"/>
      <c r="CM751" s="114"/>
      <c r="CN751" s="114"/>
      <c r="CO751" s="114"/>
      <c r="CP751" s="114"/>
      <c r="CQ751" s="114"/>
      <c r="CR751" s="114"/>
      <c r="CS751" s="114"/>
      <c r="CT751" s="114"/>
      <c r="CU751" s="114"/>
      <c r="CV751" s="114"/>
      <c r="CW751" s="114"/>
      <c r="CX751" s="114"/>
      <c r="CY751" s="114"/>
      <c r="CZ751" s="114"/>
      <c r="DA751" s="114"/>
      <c r="DB751" s="114"/>
      <c r="DC751" s="114"/>
      <c r="DD751" s="114"/>
      <c r="DE751" s="114"/>
      <c r="DF751" s="114"/>
      <c r="DG751" s="114"/>
      <c r="DH751" s="114"/>
      <c r="DI751" s="114"/>
      <c r="DJ751" s="114"/>
      <c r="DK751" s="114"/>
      <c r="DL751" s="114"/>
      <c r="DM751" s="114"/>
      <c r="DN751" s="114"/>
      <c r="DO751" s="114"/>
      <c r="DP751" s="114"/>
      <c r="DQ751" s="114"/>
      <c r="DR751" s="114"/>
      <c r="DS751" s="114"/>
      <c r="DT751" s="114"/>
      <c r="DU751" s="114"/>
      <c r="DV751" s="114"/>
      <c r="DW751" s="114"/>
      <c r="DX751" s="114"/>
      <c r="DY751" s="114"/>
      <c r="DZ751" s="114"/>
      <c r="EA751" s="114"/>
      <c r="EB751" s="114"/>
      <c r="EC751" s="114"/>
      <c r="ED751" s="114"/>
      <c r="EE751" s="114"/>
      <c r="EF751" s="114"/>
      <c r="EG751" s="114"/>
      <c r="EH751" s="114"/>
      <c r="EI751" s="114"/>
      <c r="EJ751" s="114"/>
      <c r="EK751" s="114"/>
      <c r="EL751" s="114"/>
      <c r="EM751" s="114"/>
      <c r="EN751" s="114"/>
      <c r="EO751" s="114"/>
      <c r="EP751" s="114"/>
      <c r="EQ751" s="114"/>
      <c r="ER751" s="114"/>
      <c r="ES751" s="114"/>
      <c r="ET751" s="114"/>
      <c r="EU751" s="114"/>
      <c r="EV751" s="114"/>
      <c r="EW751" s="114"/>
      <c r="EX751" s="114"/>
      <c r="EY751" s="114"/>
      <c r="EZ751" s="114"/>
      <c r="FA751" s="114"/>
      <c r="FB751" s="114"/>
      <c r="FC751" s="114"/>
      <c r="FD751" s="114"/>
      <c r="FE751" s="114"/>
      <c r="FF751" s="114"/>
      <c r="FG751" s="114"/>
      <c r="FH751" s="114"/>
      <c r="FI751" s="114"/>
      <c r="FJ751" s="114"/>
      <c r="FK751" s="114"/>
      <c r="FL751" s="114"/>
      <c r="FM751" s="114"/>
      <c r="FN751" s="114"/>
      <c r="FO751" s="114"/>
      <c r="FP751" s="114"/>
      <c r="FQ751" s="114"/>
      <c r="FR751" s="114"/>
      <c r="FS751" s="114"/>
      <c r="FT751" s="114"/>
      <c r="FU751" s="114"/>
      <c r="FV751" s="114"/>
      <c r="FW751" s="114"/>
      <c r="FX751" s="114"/>
      <c r="FY751" s="114"/>
      <c r="FZ751" s="114"/>
      <c r="GA751" s="114"/>
      <c r="GB751" s="114"/>
      <c r="GC751" s="114"/>
      <c r="GD751" s="114"/>
      <c r="GE751" s="114"/>
      <c r="GF751" s="114"/>
      <c r="GG751" s="114"/>
      <c r="GH751" s="114"/>
      <c r="GI751" s="114"/>
      <c r="GJ751" s="114"/>
      <c r="GK751" s="114"/>
      <c r="GL751" s="114"/>
      <c r="GM751" s="114"/>
      <c r="GN751" s="114"/>
      <c r="GO751" s="114"/>
      <c r="GP751" s="114"/>
      <c r="GQ751" s="114"/>
      <c r="GR751" s="114"/>
      <c r="GS751" s="114"/>
      <c r="GT751" s="114"/>
      <c r="GU751" s="114"/>
      <c r="GV751" s="114"/>
      <c r="GW751" s="114"/>
      <c r="GX751" s="114"/>
      <c r="GY751" s="114"/>
      <c r="GZ751" s="114"/>
      <c r="HA751" s="114"/>
      <c r="HB751" s="114"/>
      <c r="HC751" s="114"/>
      <c r="HD751" s="114"/>
      <c r="HE751" s="114"/>
      <c r="HF751" s="114"/>
      <c r="HG751" s="114"/>
      <c r="HH751" s="114"/>
      <c r="HI751" s="114"/>
      <c r="HJ751" s="114"/>
      <c r="HK751" s="114"/>
      <c r="HL751" s="114"/>
      <c r="HM751" s="114"/>
      <c r="HN751" s="114"/>
      <c r="HO751" s="114"/>
      <c r="HP751" s="114"/>
      <c r="HQ751" s="114"/>
      <c r="HR751" s="114"/>
      <c r="HS751" s="114"/>
      <c r="HT751" s="114"/>
      <c r="HU751" s="114"/>
      <c r="HV751" s="114"/>
      <c r="HW751" s="114"/>
      <c r="HX751" s="114"/>
      <c r="HY751" s="114"/>
      <c r="HZ751" s="114"/>
      <c r="IA751" s="114"/>
      <c r="IB751" s="114"/>
      <c r="IC751" s="114"/>
      <c r="ID751" s="114"/>
      <c r="IE751" s="114"/>
      <c r="IF751" s="114"/>
      <c r="IG751" s="114"/>
      <c r="IH751" s="114"/>
      <c r="II751" s="114"/>
      <c r="IJ751" s="114"/>
      <c r="IK751" s="114"/>
      <c r="IL751" s="114"/>
      <c r="IM751" s="114"/>
      <c r="IN751" s="114"/>
      <c r="IO751" s="114"/>
      <c r="IP751" s="114"/>
      <c r="IQ751" s="114"/>
      <c r="IR751" s="114"/>
      <c r="IS751" s="114"/>
      <c r="IT751" s="114"/>
      <c r="IU751" s="114"/>
      <c r="IV751" s="114"/>
      <c r="IW751" s="114"/>
      <c r="IX751" s="114"/>
      <c r="IY751" s="114"/>
      <c r="IZ751" s="114"/>
      <c r="JA751" s="114"/>
      <c r="JB751" s="114"/>
      <c r="JC751" s="114"/>
      <c r="JD751" s="114"/>
      <c r="JE751" s="114"/>
      <c r="JF751" s="114"/>
      <c r="JG751" s="114"/>
      <c r="JH751" s="114"/>
      <c r="JI751" s="114"/>
      <c r="JJ751" s="114"/>
      <c r="JK751" s="114"/>
      <c r="JL751" s="114"/>
      <c r="JM751" s="114"/>
      <c r="JN751" s="114"/>
      <c r="JO751" s="114"/>
      <c r="JP751" s="114"/>
      <c r="JQ751" s="114"/>
      <c r="JR751" s="114"/>
      <c r="JS751" s="114"/>
      <c r="JT751" s="114"/>
      <c r="JU751" s="114"/>
      <c r="JV751" s="114"/>
      <c r="JW751" s="114"/>
      <c r="JX751" s="114"/>
      <c r="JY751" s="114"/>
      <c r="JZ751" s="114"/>
      <c r="KA751" s="114"/>
      <c r="KB751" s="114"/>
      <c r="KC751" s="114"/>
      <c r="KD751" s="114"/>
      <c r="KE751" s="114"/>
      <c r="KF751" s="114"/>
      <c r="KG751" s="114"/>
      <c r="KH751" s="114"/>
      <c r="KI751" s="114"/>
      <c r="KJ751" s="114"/>
      <c r="KK751" s="114"/>
      <c r="KL751" s="114"/>
      <c r="KM751" s="114"/>
      <c r="KN751" s="114"/>
      <c r="KO751" s="114"/>
      <c r="KP751" s="114"/>
      <c r="KQ751" s="114"/>
      <c r="KR751" s="114"/>
      <c r="KS751" s="114"/>
      <c r="KT751" s="114"/>
      <c r="KU751" s="114"/>
      <c r="KV751" s="114"/>
      <c r="KW751" s="114"/>
      <c r="KX751" s="114"/>
      <c r="KY751" s="114"/>
      <c r="KZ751" s="114"/>
      <c r="LA751" s="114"/>
      <c r="LB751" s="114"/>
      <c r="LC751" s="114"/>
    </row>
    <row r="752" spans="1:315" s="139" customFormat="1" ht="25" customHeight="1">
      <c r="A752" s="137"/>
      <c r="B752" s="170"/>
      <c r="C752" s="171"/>
      <c r="D752" s="172"/>
      <c r="E752" s="173"/>
      <c r="F752" s="173"/>
      <c r="G752" s="173"/>
      <c r="H752" s="174"/>
      <c r="I752" s="137"/>
      <c r="J752" s="175" t="str">
        <f t="shared" si="22"/>
        <v/>
      </c>
      <c r="K752" s="176"/>
      <c r="L752" s="177" t="str">
        <f t="shared" si="23"/>
        <v/>
      </c>
      <c r="M752" s="176"/>
      <c r="N752" s="177" t="str">
        <f t="shared" si="24"/>
        <v/>
      </c>
      <c r="O752" s="176"/>
      <c r="P752" s="177" t="str">
        <f t="shared" si="25"/>
        <v/>
      </c>
      <c r="Q752" s="178"/>
      <c r="R752" s="137"/>
      <c r="S752" s="175" t="str">
        <f t="shared" si="26"/>
        <v/>
      </c>
      <c r="T752" s="176"/>
      <c r="U752" s="177" t="str">
        <f t="shared" si="27"/>
        <v/>
      </c>
      <c r="V752" s="176"/>
      <c r="W752" s="177" t="str">
        <f t="shared" si="28"/>
        <v/>
      </c>
      <c r="X752" s="176"/>
      <c r="Y752" s="179" t="str">
        <f t="shared" si="29"/>
        <v/>
      </c>
      <c r="Z752" s="180"/>
      <c r="AA752" s="137"/>
      <c r="AB752" s="181"/>
      <c r="AC752" s="182" t="str">
        <f t="shared" si="20"/>
        <v/>
      </c>
      <c r="AD752" s="183" t="str">
        <f t="shared" si="21"/>
        <v/>
      </c>
      <c r="AE752" s="184"/>
      <c r="AF752" s="137"/>
      <c r="AG752" s="137"/>
      <c r="AH752" s="137"/>
      <c r="AI752" s="137"/>
      <c r="AJ752" s="137"/>
      <c r="AK752" s="137"/>
      <c r="AL752" s="137"/>
      <c r="AM752" s="137"/>
      <c r="AN752" s="137"/>
      <c r="AO752" s="137"/>
      <c r="AP752" s="137"/>
      <c r="AQ752" s="137"/>
      <c r="AR752" s="137"/>
      <c r="AS752" s="137"/>
      <c r="AT752" s="137"/>
      <c r="AU752" s="137"/>
      <c r="AV752" s="137"/>
      <c r="AW752" s="137"/>
      <c r="AX752" s="137"/>
      <c r="AY752" s="137"/>
      <c r="AZ752" s="137"/>
      <c r="BA752" s="137"/>
      <c r="BB752" s="137"/>
      <c r="BC752" s="137"/>
      <c r="BD752" s="137"/>
      <c r="BE752" s="137"/>
      <c r="BF752" s="137"/>
      <c r="BG752" s="137"/>
      <c r="BH752" s="137"/>
      <c r="BI752" s="137"/>
      <c r="BJ752" s="114"/>
      <c r="BK752" s="114"/>
      <c r="BL752" s="114"/>
      <c r="BM752" s="114"/>
      <c r="BN752" s="114"/>
      <c r="BO752" s="114"/>
      <c r="BP752" s="114"/>
      <c r="BQ752" s="114"/>
      <c r="BR752" s="114"/>
      <c r="BS752" s="114"/>
      <c r="BT752" s="114"/>
      <c r="BU752" s="114"/>
      <c r="BV752" s="114"/>
      <c r="BW752" s="114"/>
      <c r="BX752" s="114"/>
      <c r="BY752" s="114"/>
      <c r="BZ752" s="114"/>
      <c r="CA752" s="114"/>
      <c r="CB752" s="114"/>
      <c r="CC752" s="114"/>
      <c r="CD752" s="114"/>
      <c r="CE752" s="114"/>
      <c r="CF752" s="114"/>
      <c r="CG752" s="114"/>
      <c r="CH752" s="114"/>
      <c r="CI752" s="114"/>
      <c r="CJ752" s="114"/>
      <c r="CK752" s="114"/>
      <c r="CL752" s="114"/>
      <c r="CM752" s="114"/>
      <c r="CN752" s="114"/>
      <c r="CO752" s="114"/>
      <c r="CP752" s="114"/>
      <c r="CQ752" s="114"/>
      <c r="CR752" s="114"/>
      <c r="CS752" s="114"/>
      <c r="CT752" s="114"/>
      <c r="CU752" s="114"/>
      <c r="CV752" s="114"/>
      <c r="CW752" s="114"/>
      <c r="CX752" s="114"/>
      <c r="CY752" s="114"/>
      <c r="CZ752" s="114"/>
      <c r="DA752" s="114"/>
      <c r="DB752" s="114"/>
      <c r="DC752" s="114"/>
      <c r="DD752" s="114"/>
      <c r="DE752" s="114"/>
      <c r="DF752" s="114"/>
      <c r="DG752" s="114"/>
      <c r="DH752" s="114"/>
      <c r="DI752" s="114"/>
      <c r="DJ752" s="114"/>
      <c r="DK752" s="114"/>
      <c r="DL752" s="114"/>
      <c r="DM752" s="114"/>
      <c r="DN752" s="114"/>
      <c r="DO752" s="114"/>
      <c r="DP752" s="114"/>
      <c r="DQ752" s="114"/>
      <c r="DR752" s="114"/>
      <c r="DS752" s="114"/>
      <c r="DT752" s="114"/>
      <c r="DU752" s="114"/>
      <c r="DV752" s="114"/>
      <c r="DW752" s="114"/>
      <c r="DX752" s="114"/>
      <c r="DY752" s="114"/>
      <c r="DZ752" s="114"/>
      <c r="EA752" s="114"/>
      <c r="EB752" s="114"/>
      <c r="EC752" s="114"/>
      <c r="ED752" s="114"/>
      <c r="EE752" s="114"/>
      <c r="EF752" s="114"/>
      <c r="EG752" s="114"/>
      <c r="EH752" s="114"/>
      <c r="EI752" s="114"/>
      <c r="EJ752" s="114"/>
      <c r="EK752" s="114"/>
      <c r="EL752" s="114"/>
      <c r="EM752" s="114"/>
      <c r="EN752" s="114"/>
      <c r="EO752" s="114"/>
      <c r="EP752" s="114"/>
      <c r="EQ752" s="114"/>
      <c r="ER752" s="114"/>
      <c r="ES752" s="114"/>
      <c r="ET752" s="114"/>
      <c r="EU752" s="114"/>
      <c r="EV752" s="114"/>
      <c r="EW752" s="114"/>
      <c r="EX752" s="114"/>
      <c r="EY752" s="114"/>
      <c r="EZ752" s="114"/>
      <c r="FA752" s="114"/>
      <c r="FB752" s="114"/>
      <c r="FC752" s="114"/>
      <c r="FD752" s="114"/>
      <c r="FE752" s="114"/>
      <c r="FF752" s="114"/>
      <c r="FG752" s="114"/>
      <c r="FH752" s="114"/>
      <c r="FI752" s="114"/>
      <c r="FJ752" s="114"/>
      <c r="FK752" s="114"/>
      <c r="FL752" s="114"/>
      <c r="FM752" s="114"/>
      <c r="FN752" s="114"/>
      <c r="FO752" s="114"/>
      <c r="FP752" s="114"/>
      <c r="FQ752" s="114"/>
      <c r="FR752" s="114"/>
      <c r="FS752" s="114"/>
      <c r="FT752" s="114"/>
      <c r="FU752" s="114"/>
      <c r="FV752" s="114"/>
      <c r="FW752" s="114"/>
      <c r="FX752" s="114"/>
      <c r="FY752" s="114"/>
      <c r="FZ752" s="114"/>
      <c r="GA752" s="114"/>
      <c r="GB752" s="114"/>
      <c r="GC752" s="114"/>
      <c r="GD752" s="114"/>
      <c r="GE752" s="114"/>
      <c r="GF752" s="114"/>
      <c r="GG752" s="114"/>
      <c r="GH752" s="114"/>
      <c r="GI752" s="114"/>
      <c r="GJ752" s="114"/>
      <c r="GK752" s="114"/>
      <c r="GL752" s="114"/>
      <c r="GM752" s="114"/>
      <c r="GN752" s="114"/>
      <c r="GO752" s="114"/>
      <c r="GP752" s="114"/>
      <c r="GQ752" s="114"/>
      <c r="GR752" s="114"/>
      <c r="GS752" s="114"/>
      <c r="GT752" s="114"/>
      <c r="GU752" s="114"/>
      <c r="GV752" s="114"/>
      <c r="GW752" s="114"/>
      <c r="GX752" s="114"/>
      <c r="GY752" s="114"/>
      <c r="GZ752" s="114"/>
      <c r="HA752" s="114"/>
      <c r="HB752" s="114"/>
      <c r="HC752" s="114"/>
      <c r="HD752" s="114"/>
      <c r="HE752" s="114"/>
      <c r="HF752" s="114"/>
      <c r="HG752" s="114"/>
      <c r="HH752" s="114"/>
      <c r="HI752" s="114"/>
      <c r="HJ752" s="114"/>
      <c r="HK752" s="114"/>
      <c r="HL752" s="114"/>
      <c r="HM752" s="114"/>
      <c r="HN752" s="114"/>
      <c r="HO752" s="114"/>
      <c r="HP752" s="114"/>
      <c r="HQ752" s="114"/>
      <c r="HR752" s="114"/>
      <c r="HS752" s="114"/>
      <c r="HT752" s="114"/>
      <c r="HU752" s="114"/>
      <c r="HV752" s="114"/>
      <c r="HW752" s="114"/>
      <c r="HX752" s="114"/>
      <c r="HY752" s="114"/>
      <c r="HZ752" s="114"/>
      <c r="IA752" s="114"/>
      <c r="IB752" s="114"/>
      <c r="IC752" s="114"/>
      <c r="ID752" s="114"/>
      <c r="IE752" s="114"/>
      <c r="IF752" s="114"/>
      <c r="IG752" s="114"/>
      <c r="IH752" s="114"/>
      <c r="II752" s="114"/>
      <c r="IJ752" s="114"/>
      <c r="IK752" s="114"/>
      <c r="IL752" s="114"/>
      <c r="IM752" s="114"/>
      <c r="IN752" s="114"/>
      <c r="IO752" s="114"/>
      <c r="IP752" s="114"/>
      <c r="IQ752" s="114"/>
      <c r="IR752" s="114"/>
      <c r="IS752" s="114"/>
      <c r="IT752" s="114"/>
      <c r="IU752" s="114"/>
      <c r="IV752" s="114"/>
      <c r="IW752" s="114"/>
      <c r="IX752" s="114"/>
      <c r="IY752" s="114"/>
      <c r="IZ752" s="114"/>
      <c r="JA752" s="114"/>
      <c r="JB752" s="114"/>
      <c r="JC752" s="114"/>
      <c r="JD752" s="114"/>
      <c r="JE752" s="114"/>
      <c r="JF752" s="114"/>
      <c r="JG752" s="114"/>
      <c r="JH752" s="114"/>
      <c r="JI752" s="114"/>
      <c r="JJ752" s="114"/>
      <c r="JK752" s="114"/>
      <c r="JL752" s="114"/>
      <c r="JM752" s="114"/>
      <c r="JN752" s="114"/>
      <c r="JO752" s="114"/>
      <c r="JP752" s="114"/>
      <c r="JQ752" s="114"/>
      <c r="JR752" s="114"/>
      <c r="JS752" s="114"/>
      <c r="JT752" s="114"/>
      <c r="JU752" s="114"/>
      <c r="JV752" s="114"/>
      <c r="JW752" s="114"/>
      <c r="JX752" s="114"/>
      <c r="JY752" s="114"/>
      <c r="JZ752" s="114"/>
      <c r="KA752" s="114"/>
      <c r="KB752" s="114"/>
      <c r="KC752" s="114"/>
      <c r="KD752" s="114"/>
      <c r="KE752" s="114"/>
      <c r="KF752" s="114"/>
      <c r="KG752" s="114"/>
      <c r="KH752" s="114"/>
      <c r="KI752" s="114"/>
      <c r="KJ752" s="114"/>
      <c r="KK752" s="114"/>
      <c r="KL752" s="114"/>
      <c r="KM752" s="114"/>
      <c r="KN752" s="114"/>
      <c r="KO752" s="114"/>
      <c r="KP752" s="114"/>
      <c r="KQ752" s="114"/>
      <c r="KR752" s="114"/>
      <c r="KS752" s="114"/>
      <c r="KT752" s="114"/>
      <c r="KU752" s="114"/>
      <c r="KV752" s="114"/>
      <c r="KW752" s="114"/>
      <c r="KX752" s="114"/>
      <c r="KY752" s="114"/>
      <c r="KZ752" s="114"/>
      <c r="LA752" s="114"/>
      <c r="LB752" s="114"/>
      <c r="LC752" s="114"/>
    </row>
    <row r="753" spans="1:315" s="139" customFormat="1" ht="25" customHeight="1">
      <c r="A753" s="137"/>
      <c r="B753" s="170"/>
      <c r="C753" s="171"/>
      <c r="D753" s="172"/>
      <c r="E753" s="173"/>
      <c r="F753" s="173"/>
      <c r="G753" s="173"/>
      <c r="H753" s="174"/>
      <c r="I753" s="137"/>
      <c r="J753" s="175" t="str">
        <f t="shared" si="22"/>
        <v/>
      </c>
      <c r="K753" s="176"/>
      <c r="L753" s="177" t="str">
        <f t="shared" si="23"/>
        <v/>
      </c>
      <c r="M753" s="176"/>
      <c r="N753" s="177" t="str">
        <f t="shared" si="24"/>
        <v/>
      </c>
      <c r="O753" s="176"/>
      <c r="P753" s="177" t="str">
        <f t="shared" si="25"/>
        <v/>
      </c>
      <c r="Q753" s="178"/>
      <c r="R753" s="137"/>
      <c r="S753" s="175" t="str">
        <f t="shared" si="26"/>
        <v/>
      </c>
      <c r="T753" s="176"/>
      <c r="U753" s="177" t="str">
        <f t="shared" si="27"/>
        <v/>
      </c>
      <c r="V753" s="176"/>
      <c r="W753" s="177" t="str">
        <f t="shared" si="28"/>
        <v/>
      </c>
      <c r="X753" s="176"/>
      <c r="Y753" s="179" t="str">
        <f t="shared" si="29"/>
        <v/>
      </c>
      <c r="Z753" s="180"/>
      <c r="AA753" s="137"/>
      <c r="AB753" s="181"/>
      <c r="AC753" s="182" t="str">
        <f t="shared" si="20"/>
        <v/>
      </c>
      <c r="AD753" s="183" t="str">
        <f t="shared" si="21"/>
        <v/>
      </c>
      <c r="AE753" s="184"/>
      <c r="AF753" s="137"/>
      <c r="AG753" s="137"/>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7"/>
      <c r="BE753" s="137"/>
      <c r="BF753" s="137"/>
      <c r="BG753" s="137"/>
      <c r="BH753" s="137"/>
      <c r="BI753" s="137"/>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c r="CM753" s="114"/>
      <c r="CN753" s="114"/>
      <c r="CO753" s="114"/>
      <c r="CP753" s="114"/>
      <c r="CQ753" s="114"/>
      <c r="CR753" s="114"/>
      <c r="CS753" s="114"/>
      <c r="CT753" s="114"/>
      <c r="CU753" s="114"/>
      <c r="CV753" s="11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14"/>
      <c r="EH753" s="114"/>
      <c r="EI753" s="114"/>
      <c r="EJ753" s="114"/>
      <c r="EK753" s="114"/>
      <c r="EL753" s="114"/>
      <c r="EM753" s="114"/>
      <c r="EN753" s="114"/>
      <c r="EO753" s="114"/>
      <c r="EP753" s="114"/>
      <c r="EQ753" s="114"/>
      <c r="ER753" s="114"/>
      <c r="ES753" s="114"/>
      <c r="ET753" s="114"/>
      <c r="EU753" s="114"/>
      <c r="EV753" s="114"/>
      <c r="EW753" s="114"/>
      <c r="EX753" s="114"/>
      <c r="EY753" s="114"/>
      <c r="EZ753" s="114"/>
      <c r="FA753" s="114"/>
      <c r="FB753" s="114"/>
      <c r="FC753" s="114"/>
      <c r="FD753" s="114"/>
      <c r="FE753" s="114"/>
      <c r="FF753" s="114"/>
      <c r="FG753" s="114"/>
      <c r="FH753" s="114"/>
      <c r="FI753" s="114"/>
      <c r="FJ753" s="114"/>
      <c r="FK753" s="114"/>
      <c r="FL753" s="114"/>
      <c r="FM753" s="114"/>
      <c r="FN753" s="114"/>
      <c r="FO753" s="114"/>
      <c r="FP753" s="114"/>
      <c r="FQ753" s="114"/>
      <c r="FR753" s="114"/>
      <c r="FS753" s="114"/>
      <c r="FT753" s="114"/>
      <c r="FU753" s="114"/>
      <c r="FV753" s="114"/>
      <c r="FW753" s="114"/>
      <c r="FX753" s="114"/>
      <c r="FY753" s="114"/>
      <c r="FZ753" s="114"/>
      <c r="GA753" s="114"/>
      <c r="GB753" s="114"/>
      <c r="GC753" s="114"/>
      <c r="GD753" s="114"/>
      <c r="GE753" s="114"/>
      <c r="GF753" s="114"/>
      <c r="GG753" s="114"/>
      <c r="GH753" s="114"/>
      <c r="GI753" s="114"/>
      <c r="GJ753" s="114"/>
      <c r="GK753" s="114"/>
      <c r="GL753" s="114"/>
      <c r="GM753" s="114"/>
      <c r="GN753" s="114"/>
      <c r="GO753" s="114"/>
      <c r="GP753" s="114"/>
      <c r="GQ753" s="114"/>
      <c r="GR753" s="114"/>
      <c r="GS753" s="114"/>
      <c r="GT753" s="114"/>
      <c r="GU753" s="114"/>
      <c r="GV753" s="114"/>
      <c r="GW753" s="114"/>
      <c r="GX753" s="114"/>
      <c r="GY753" s="114"/>
      <c r="GZ753" s="114"/>
      <c r="HA753" s="114"/>
      <c r="HB753" s="114"/>
      <c r="HC753" s="114"/>
      <c r="HD753" s="114"/>
      <c r="HE753" s="114"/>
      <c r="HF753" s="114"/>
      <c r="HG753" s="114"/>
      <c r="HH753" s="114"/>
      <c r="HI753" s="114"/>
      <c r="HJ753" s="114"/>
      <c r="HK753" s="114"/>
      <c r="HL753" s="114"/>
      <c r="HM753" s="114"/>
      <c r="HN753" s="114"/>
      <c r="HO753" s="114"/>
      <c r="HP753" s="114"/>
      <c r="HQ753" s="114"/>
      <c r="HR753" s="114"/>
      <c r="HS753" s="114"/>
      <c r="HT753" s="114"/>
      <c r="HU753" s="114"/>
      <c r="HV753" s="114"/>
      <c r="HW753" s="114"/>
      <c r="HX753" s="114"/>
      <c r="HY753" s="114"/>
      <c r="HZ753" s="114"/>
      <c r="IA753" s="114"/>
      <c r="IB753" s="114"/>
      <c r="IC753" s="114"/>
      <c r="ID753" s="114"/>
      <c r="IE753" s="114"/>
      <c r="IF753" s="114"/>
      <c r="IG753" s="114"/>
      <c r="IH753" s="114"/>
      <c r="II753" s="114"/>
      <c r="IJ753" s="114"/>
      <c r="IK753" s="114"/>
      <c r="IL753" s="114"/>
      <c r="IM753" s="114"/>
      <c r="IN753" s="114"/>
      <c r="IO753" s="114"/>
      <c r="IP753" s="114"/>
      <c r="IQ753" s="114"/>
      <c r="IR753" s="114"/>
      <c r="IS753" s="114"/>
      <c r="IT753" s="114"/>
      <c r="IU753" s="114"/>
      <c r="IV753" s="114"/>
      <c r="IW753" s="114"/>
      <c r="IX753" s="114"/>
      <c r="IY753" s="114"/>
      <c r="IZ753" s="114"/>
      <c r="JA753" s="114"/>
      <c r="JB753" s="114"/>
      <c r="JC753" s="114"/>
      <c r="JD753" s="114"/>
      <c r="JE753" s="114"/>
      <c r="JF753" s="114"/>
      <c r="JG753" s="114"/>
      <c r="JH753" s="114"/>
      <c r="JI753" s="114"/>
      <c r="JJ753" s="114"/>
      <c r="JK753" s="114"/>
      <c r="JL753" s="114"/>
      <c r="JM753" s="114"/>
      <c r="JN753" s="114"/>
      <c r="JO753" s="114"/>
      <c r="JP753" s="114"/>
      <c r="JQ753" s="114"/>
      <c r="JR753" s="114"/>
      <c r="JS753" s="114"/>
      <c r="JT753" s="114"/>
      <c r="JU753" s="114"/>
      <c r="JV753" s="114"/>
      <c r="JW753" s="114"/>
      <c r="JX753" s="114"/>
      <c r="JY753" s="114"/>
      <c r="JZ753" s="114"/>
      <c r="KA753" s="114"/>
      <c r="KB753" s="114"/>
      <c r="KC753" s="114"/>
      <c r="KD753" s="114"/>
      <c r="KE753" s="114"/>
      <c r="KF753" s="114"/>
      <c r="KG753" s="114"/>
      <c r="KH753" s="114"/>
      <c r="KI753" s="114"/>
      <c r="KJ753" s="114"/>
      <c r="KK753" s="114"/>
      <c r="KL753" s="114"/>
      <c r="KM753" s="114"/>
      <c r="KN753" s="114"/>
      <c r="KO753" s="114"/>
      <c r="KP753" s="114"/>
      <c r="KQ753" s="114"/>
      <c r="KR753" s="114"/>
      <c r="KS753" s="114"/>
      <c r="KT753" s="114"/>
      <c r="KU753" s="114"/>
      <c r="KV753" s="114"/>
      <c r="KW753" s="114"/>
      <c r="KX753" s="114"/>
      <c r="KY753" s="114"/>
      <c r="KZ753" s="114"/>
      <c r="LA753" s="114"/>
      <c r="LB753" s="114"/>
      <c r="LC753" s="114"/>
    </row>
    <row r="754" spans="1:315" s="139" customFormat="1" ht="25" customHeight="1">
      <c r="A754" s="137"/>
      <c r="B754" s="170"/>
      <c r="C754" s="171"/>
      <c r="D754" s="172"/>
      <c r="E754" s="173"/>
      <c r="F754" s="173"/>
      <c r="G754" s="173"/>
      <c r="H754" s="174"/>
      <c r="I754" s="137"/>
      <c r="J754" s="175" t="str">
        <f t="shared" si="22"/>
        <v/>
      </c>
      <c r="K754" s="176"/>
      <c r="L754" s="177" t="str">
        <f t="shared" si="23"/>
        <v/>
      </c>
      <c r="M754" s="176"/>
      <c r="N754" s="177" t="str">
        <f t="shared" si="24"/>
        <v/>
      </c>
      <c r="O754" s="176"/>
      <c r="P754" s="177" t="str">
        <f t="shared" si="25"/>
        <v/>
      </c>
      <c r="Q754" s="178"/>
      <c r="R754" s="137"/>
      <c r="S754" s="175" t="str">
        <f t="shared" si="26"/>
        <v/>
      </c>
      <c r="T754" s="176"/>
      <c r="U754" s="177" t="str">
        <f t="shared" si="27"/>
        <v/>
      </c>
      <c r="V754" s="176"/>
      <c r="W754" s="177" t="str">
        <f t="shared" si="28"/>
        <v/>
      </c>
      <c r="X754" s="176"/>
      <c r="Y754" s="179" t="str">
        <f t="shared" si="29"/>
        <v/>
      </c>
      <c r="Z754" s="180"/>
      <c r="AA754" s="137"/>
      <c r="AB754" s="181"/>
      <c r="AC754" s="182" t="str">
        <f t="shared" si="20"/>
        <v/>
      </c>
      <c r="AD754" s="183" t="str">
        <f t="shared" si="21"/>
        <v/>
      </c>
      <c r="AE754" s="184"/>
      <c r="AF754" s="137"/>
      <c r="AG754" s="137"/>
      <c r="AH754" s="137"/>
      <c r="AI754" s="137"/>
      <c r="AJ754" s="137"/>
      <c r="AK754" s="137"/>
      <c r="AL754" s="137"/>
      <c r="AM754" s="137"/>
      <c r="AN754" s="137"/>
      <c r="AO754" s="137"/>
      <c r="AP754" s="137"/>
      <c r="AQ754" s="137"/>
      <c r="AR754" s="137"/>
      <c r="AS754" s="137"/>
      <c r="AT754" s="137"/>
      <c r="AU754" s="137"/>
      <c r="AV754" s="137"/>
      <c r="AW754" s="137"/>
      <c r="AX754" s="137"/>
      <c r="AY754" s="137"/>
      <c r="AZ754" s="137"/>
      <c r="BA754" s="137"/>
      <c r="BB754" s="137"/>
      <c r="BC754" s="137"/>
      <c r="BD754" s="137"/>
      <c r="BE754" s="137"/>
      <c r="BF754" s="137"/>
      <c r="BG754" s="137"/>
      <c r="BH754" s="137"/>
      <c r="BI754" s="137"/>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CH754" s="114"/>
      <c r="CI754" s="114"/>
      <c r="CJ754" s="114"/>
      <c r="CK754" s="114"/>
      <c r="CL754" s="114"/>
      <c r="CM754" s="114"/>
      <c r="CN754" s="114"/>
      <c r="CO754" s="114"/>
      <c r="CP754" s="114"/>
      <c r="CQ754" s="114"/>
      <c r="CR754" s="114"/>
      <c r="CS754" s="114"/>
      <c r="CT754" s="114"/>
      <c r="CU754" s="114"/>
      <c r="CV754" s="11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14"/>
      <c r="EH754" s="114"/>
      <c r="EI754" s="114"/>
      <c r="EJ754" s="114"/>
      <c r="EK754" s="114"/>
      <c r="EL754" s="114"/>
      <c r="EM754" s="114"/>
      <c r="EN754" s="114"/>
      <c r="EO754" s="114"/>
      <c r="EP754" s="114"/>
      <c r="EQ754" s="114"/>
      <c r="ER754" s="114"/>
      <c r="ES754" s="114"/>
      <c r="ET754" s="114"/>
      <c r="EU754" s="114"/>
      <c r="EV754" s="114"/>
      <c r="EW754" s="114"/>
      <c r="EX754" s="114"/>
      <c r="EY754" s="114"/>
      <c r="EZ754" s="114"/>
      <c r="FA754" s="114"/>
      <c r="FB754" s="114"/>
      <c r="FC754" s="114"/>
      <c r="FD754" s="114"/>
      <c r="FE754" s="114"/>
      <c r="FF754" s="114"/>
      <c r="FG754" s="114"/>
      <c r="FH754" s="114"/>
      <c r="FI754" s="114"/>
      <c r="FJ754" s="114"/>
      <c r="FK754" s="114"/>
      <c r="FL754" s="114"/>
      <c r="FM754" s="114"/>
      <c r="FN754" s="114"/>
      <c r="FO754" s="114"/>
      <c r="FP754" s="114"/>
      <c r="FQ754" s="114"/>
      <c r="FR754" s="114"/>
      <c r="FS754" s="114"/>
      <c r="FT754" s="114"/>
      <c r="FU754" s="114"/>
      <c r="FV754" s="114"/>
      <c r="FW754" s="114"/>
      <c r="FX754" s="114"/>
      <c r="FY754" s="114"/>
      <c r="FZ754" s="114"/>
      <c r="GA754" s="114"/>
      <c r="GB754" s="114"/>
      <c r="GC754" s="114"/>
      <c r="GD754" s="114"/>
      <c r="GE754" s="114"/>
      <c r="GF754" s="114"/>
      <c r="GG754" s="114"/>
      <c r="GH754" s="114"/>
      <c r="GI754" s="114"/>
      <c r="GJ754" s="114"/>
      <c r="GK754" s="114"/>
      <c r="GL754" s="114"/>
      <c r="GM754" s="114"/>
      <c r="GN754" s="114"/>
      <c r="GO754" s="114"/>
      <c r="GP754" s="114"/>
      <c r="GQ754" s="114"/>
      <c r="GR754" s="114"/>
      <c r="GS754" s="114"/>
      <c r="GT754" s="114"/>
      <c r="GU754" s="114"/>
      <c r="GV754" s="114"/>
      <c r="GW754" s="114"/>
      <c r="GX754" s="114"/>
      <c r="GY754" s="114"/>
      <c r="GZ754" s="114"/>
      <c r="HA754" s="114"/>
      <c r="HB754" s="114"/>
      <c r="HC754" s="114"/>
      <c r="HD754" s="114"/>
      <c r="HE754" s="114"/>
      <c r="HF754" s="114"/>
      <c r="HG754" s="114"/>
      <c r="HH754" s="114"/>
      <c r="HI754" s="114"/>
      <c r="HJ754" s="114"/>
      <c r="HK754" s="114"/>
      <c r="HL754" s="114"/>
      <c r="HM754" s="114"/>
      <c r="HN754" s="114"/>
      <c r="HO754" s="114"/>
      <c r="HP754" s="114"/>
      <c r="HQ754" s="114"/>
      <c r="HR754" s="114"/>
      <c r="HS754" s="114"/>
      <c r="HT754" s="114"/>
      <c r="HU754" s="114"/>
      <c r="HV754" s="114"/>
      <c r="HW754" s="114"/>
      <c r="HX754" s="114"/>
      <c r="HY754" s="114"/>
      <c r="HZ754" s="114"/>
      <c r="IA754" s="114"/>
      <c r="IB754" s="114"/>
      <c r="IC754" s="114"/>
      <c r="ID754" s="114"/>
      <c r="IE754" s="114"/>
      <c r="IF754" s="114"/>
      <c r="IG754" s="114"/>
      <c r="IH754" s="114"/>
      <c r="II754" s="114"/>
      <c r="IJ754" s="114"/>
      <c r="IK754" s="114"/>
      <c r="IL754" s="114"/>
      <c r="IM754" s="114"/>
      <c r="IN754" s="114"/>
      <c r="IO754" s="114"/>
      <c r="IP754" s="114"/>
      <c r="IQ754" s="114"/>
      <c r="IR754" s="114"/>
      <c r="IS754" s="114"/>
      <c r="IT754" s="114"/>
      <c r="IU754" s="114"/>
      <c r="IV754" s="114"/>
      <c r="IW754" s="114"/>
      <c r="IX754" s="114"/>
      <c r="IY754" s="114"/>
      <c r="IZ754" s="114"/>
      <c r="JA754" s="114"/>
      <c r="JB754" s="114"/>
      <c r="JC754" s="114"/>
      <c r="JD754" s="114"/>
      <c r="JE754" s="114"/>
      <c r="JF754" s="114"/>
      <c r="JG754" s="114"/>
      <c r="JH754" s="114"/>
      <c r="JI754" s="114"/>
      <c r="JJ754" s="114"/>
      <c r="JK754" s="114"/>
      <c r="JL754" s="114"/>
      <c r="JM754" s="114"/>
      <c r="JN754" s="114"/>
      <c r="JO754" s="114"/>
      <c r="JP754" s="114"/>
      <c r="JQ754" s="114"/>
      <c r="JR754" s="114"/>
      <c r="JS754" s="114"/>
      <c r="JT754" s="114"/>
      <c r="JU754" s="114"/>
      <c r="JV754" s="114"/>
      <c r="JW754" s="114"/>
      <c r="JX754" s="114"/>
      <c r="JY754" s="114"/>
      <c r="JZ754" s="114"/>
      <c r="KA754" s="114"/>
      <c r="KB754" s="114"/>
      <c r="KC754" s="114"/>
      <c r="KD754" s="114"/>
      <c r="KE754" s="114"/>
      <c r="KF754" s="114"/>
      <c r="KG754" s="114"/>
      <c r="KH754" s="114"/>
      <c r="KI754" s="114"/>
      <c r="KJ754" s="114"/>
      <c r="KK754" s="114"/>
      <c r="KL754" s="114"/>
      <c r="KM754" s="114"/>
      <c r="KN754" s="114"/>
      <c r="KO754" s="114"/>
      <c r="KP754" s="114"/>
      <c r="KQ754" s="114"/>
      <c r="KR754" s="114"/>
      <c r="KS754" s="114"/>
      <c r="KT754" s="114"/>
      <c r="KU754" s="114"/>
      <c r="KV754" s="114"/>
      <c r="KW754" s="114"/>
      <c r="KX754" s="114"/>
      <c r="KY754" s="114"/>
      <c r="KZ754" s="114"/>
      <c r="LA754" s="114"/>
      <c r="LB754" s="114"/>
      <c r="LC754" s="114"/>
    </row>
    <row r="755" spans="1:315" s="139" customFormat="1" ht="25" customHeight="1">
      <c r="A755" s="137"/>
      <c r="B755" s="170"/>
      <c r="C755" s="171"/>
      <c r="D755" s="172"/>
      <c r="E755" s="173"/>
      <c r="F755" s="173"/>
      <c r="G755" s="173"/>
      <c r="H755" s="174"/>
      <c r="I755" s="137"/>
      <c r="J755" s="175" t="str">
        <f t="shared" si="22"/>
        <v/>
      </c>
      <c r="K755" s="176"/>
      <c r="L755" s="177" t="str">
        <f t="shared" si="23"/>
        <v/>
      </c>
      <c r="M755" s="176"/>
      <c r="N755" s="177" t="str">
        <f t="shared" si="24"/>
        <v/>
      </c>
      <c r="O755" s="176"/>
      <c r="P755" s="177" t="str">
        <f t="shared" si="25"/>
        <v/>
      </c>
      <c r="Q755" s="178"/>
      <c r="R755" s="137"/>
      <c r="S755" s="175" t="str">
        <f t="shared" si="26"/>
        <v/>
      </c>
      <c r="T755" s="176"/>
      <c r="U755" s="177" t="str">
        <f t="shared" si="27"/>
        <v/>
      </c>
      <c r="V755" s="176"/>
      <c r="W755" s="177" t="str">
        <f t="shared" si="28"/>
        <v/>
      </c>
      <c r="X755" s="176"/>
      <c r="Y755" s="179" t="str">
        <f t="shared" si="29"/>
        <v/>
      </c>
      <c r="Z755" s="180"/>
      <c r="AA755" s="137"/>
      <c r="AB755" s="181"/>
      <c r="AC755" s="182" t="str">
        <f t="shared" si="20"/>
        <v/>
      </c>
      <c r="AD755" s="183" t="str">
        <f t="shared" si="21"/>
        <v/>
      </c>
      <c r="AE755" s="184"/>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7"/>
      <c r="BE755" s="137"/>
      <c r="BF755" s="137"/>
      <c r="BG755" s="137"/>
      <c r="BH755" s="137"/>
      <c r="BI755" s="137"/>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CH755" s="114"/>
      <c r="CI755" s="114"/>
      <c r="CJ755" s="114"/>
      <c r="CK755" s="114"/>
      <c r="CL755" s="114"/>
      <c r="CM755" s="114"/>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14"/>
      <c r="EH755" s="114"/>
      <c r="EI755" s="114"/>
      <c r="EJ755" s="114"/>
      <c r="EK755" s="114"/>
      <c r="EL755" s="114"/>
      <c r="EM755" s="114"/>
      <c r="EN755" s="114"/>
      <c r="EO755" s="114"/>
      <c r="EP755" s="114"/>
      <c r="EQ755" s="114"/>
      <c r="ER755" s="114"/>
      <c r="ES755" s="114"/>
      <c r="ET755" s="114"/>
      <c r="EU755" s="114"/>
      <c r="EV755" s="114"/>
      <c r="EW755" s="114"/>
      <c r="EX755" s="114"/>
      <c r="EY755" s="114"/>
      <c r="EZ755" s="114"/>
      <c r="FA755" s="114"/>
      <c r="FB755" s="114"/>
      <c r="FC755" s="114"/>
      <c r="FD755" s="114"/>
      <c r="FE755" s="114"/>
      <c r="FF755" s="114"/>
      <c r="FG755" s="114"/>
      <c r="FH755" s="114"/>
      <c r="FI755" s="114"/>
      <c r="FJ755" s="114"/>
      <c r="FK755" s="114"/>
      <c r="FL755" s="114"/>
      <c r="FM755" s="114"/>
      <c r="FN755" s="114"/>
      <c r="FO755" s="114"/>
      <c r="FP755" s="114"/>
      <c r="FQ755" s="114"/>
      <c r="FR755" s="114"/>
      <c r="FS755" s="114"/>
      <c r="FT755" s="114"/>
      <c r="FU755" s="114"/>
      <c r="FV755" s="114"/>
      <c r="FW755" s="114"/>
      <c r="FX755" s="114"/>
      <c r="FY755" s="114"/>
      <c r="FZ755" s="114"/>
      <c r="GA755" s="114"/>
      <c r="GB755" s="114"/>
      <c r="GC755" s="114"/>
      <c r="GD755" s="114"/>
      <c r="GE755" s="114"/>
      <c r="GF755" s="114"/>
      <c r="GG755" s="114"/>
      <c r="GH755" s="114"/>
      <c r="GI755" s="114"/>
      <c r="GJ755" s="114"/>
      <c r="GK755" s="114"/>
      <c r="GL755" s="114"/>
      <c r="GM755" s="114"/>
      <c r="GN755" s="114"/>
      <c r="GO755" s="114"/>
      <c r="GP755" s="114"/>
      <c r="GQ755" s="114"/>
      <c r="GR755" s="114"/>
      <c r="GS755" s="114"/>
      <c r="GT755" s="114"/>
      <c r="GU755" s="114"/>
      <c r="GV755" s="114"/>
      <c r="GW755" s="114"/>
      <c r="GX755" s="114"/>
      <c r="GY755" s="114"/>
      <c r="GZ755" s="114"/>
      <c r="HA755" s="114"/>
      <c r="HB755" s="114"/>
      <c r="HC755" s="114"/>
      <c r="HD755" s="114"/>
      <c r="HE755" s="114"/>
      <c r="HF755" s="114"/>
      <c r="HG755" s="114"/>
      <c r="HH755" s="114"/>
      <c r="HI755" s="114"/>
      <c r="HJ755" s="114"/>
      <c r="HK755" s="114"/>
      <c r="HL755" s="114"/>
      <c r="HM755" s="114"/>
      <c r="HN755" s="114"/>
      <c r="HO755" s="114"/>
      <c r="HP755" s="114"/>
      <c r="HQ755" s="114"/>
      <c r="HR755" s="114"/>
      <c r="HS755" s="114"/>
      <c r="HT755" s="114"/>
      <c r="HU755" s="114"/>
      <c r="HV755" s="114"/>
      <c r="HW755" s="114"/>
      <c r="HX755" s="114"/>
      <c r="HY755" s="114"/>
      <c r="HZ755" s="114"/>
      <c r="IA755" s="114"/>
      <c r="IB755" s="114"/>
      <c r="IC755" s="114"/>
      <c r="ID755" s="114"/>
      <c r="IE755" s="114"/>
      <c r="IF755" s="114"/>
      <c r="IG755" s="114"/>
      <c r="IH755" s="114"/>
      <c r="II755" s="114"/>
      <c r="IJ755" s="114"/>
      <c r="IK755" s="114"/>
      <c r="IL755" s="114"/>
      <c r="IM755" s="114"/>
      <c r="IN755" s="114"/>
      <c r="IO755" s="114"/>
      <c r="IP755" s="114"/>
      <c r="IQ755" s="114"/>
      <c r="IR755" s="114"/>
      <c r="IS755" s="114"/>
      <c r="IT755" s="114"/>
      <c r="IU755" s="114"/>
      <c r="IV755" s="114"/>
      <c r="IW755" s="114"/>
      <c r="IX755" s="114"/>
      <c r="IY755" s="114"/>
      <c r="IZ755" s="114"/>
      <c r="JA755" s="114"/>
      <c r="JB755" s="114"/>
      <c r="JC755" s="114"/>
      <c r="JD755" s="114"/>
      <c r="JE755" s="114"/>
      <c r="JF755" s="114"/>
      <c r="JG755" s="114"/>
      <c r="JH755" s="114"/>
      <c r="JI755" s="114"/>
      <c r="JJ755" s="114"/>
      <c r="JK755" s="114"/>
      <c r="JL755" s="114"/>
      <c r="JM755" s="114"/>
      <c r="JN755" s="114"/>
      <c r="JO755" s="114"/>
      <c r="JP755" s="114"/>
      <c r="JQ755" s="114"/>
      <c r="JR755" s="114"/>
      <c r="JS755" s="114"/>
      <c r="JT755" s="114"/>
      <c r="JU755" s="114"/>
      <c r="JV755" s="114"/>
      <c r="JW755" s="114"/>
      <c r="JX755" s="114"/>
      <c r="JY755" s="114"/>
      <c r="JZ755" s="114"/>
      <c r="KA755" s="114"/>
      <c r="KB755" s="114"/>
      <c r="KC755" s="114"/>
      <c r="KD755" s="114"/>
      <c r="KE755" s="114"/>
      <c r="KF755" s="114"/>
      <c r="KG755" s="114"/>
      <c r="KH755" s="114"/>
      <c r="KI755" s="114"/>
      <c r="KJ755" s="114"/>
      <c r="KK755" s="114"/>
      <c r="KL755" s="114"/>
      <c r="KM755" s="114"/>
      <c r="KN755" s="114"/>
      <c r="KO755" s="114"/>
      <c r="KP755" s="114"/>
      <c r="KQ755" s="114"/>
      <c r="KR755" s="114"/>
      <c r="KS755" s="114"/>
      <c r="KT755" s="114"/>
      <c r="KU755" s="114"/>
      <c r="KV755" s="114"/>
      <c r="KW755" s="114"/>
      <c r="KX755" s="114"/>
      <c r="KY755" s="114"/>
      <c r="KZ755" s="114"/>
      <c r="LA755" s="114"/>
      <c r="LB755" s="114"/>
      <c r="LC755" s="114"/>
    </row>
    <row r="756" spans="1:315" s="139" customFormat="1" ht="25" customHeight="1">
      <c r="A756" s="137"/>
      <c r="B756" s="170"/>
      <c r="C756" s="171"/>
      <c r="D756" s="172"/>
      <c r="E756" s="173"/>
      <c r="F756" s="173"/>
      <c r="G756" s="173"/>
      <c r="H756" s="174"/>
      <c r="I756" s="137"/>
      <c r="J756" s="175" t="str">
        <f t="shared" si="22"/>
        <v/>
      </c>
      <c r="K756" s="176"/>
      <c r="L756" s="177" t="str">
        <f t="shared" si="23"/>
        <v/>
      </c>
      <c r="M756" s="176"/>
      <c r="N756" s="177" t="str">
        <f t="shared" si="24"/>
        <v/>
      </c>
      <c r="O756" s="176"/>
      <c r="P756" s="177" t="str">
        <f t="shared" si="25"/>
        <v/>
      </c>
      <c r="Q756" s="178"/>
      <c r="R756" s="137"/>
      <c r="S756" s="175" t="str">
        <f t="shared" si="26"/>
        <v/>
      </c>
      <c r="T756" s="176"/>
      <c r="U756" s="177" t="str">
        <f t="shared" si="27"/>
        <v/>
      </c>
      <c r="V756" s="176"/>
      <c r="W756" s="177" t="str">
        <f t="shared" si="28"/>
        <v/>
      </c>
      <c r="X756" s="176"/>
      <c r="Y756" s="179" t="str">
        <f t="shared" si="29"/>
        <v/>
      </c>
      <c r="Z756" s="180"/>
      <c r="AA756" s="137"/>
      <c r="AB756" s="181"/>
      <c r="AC756" s="182" t="str">
        <f t="shared" si="20"/>
        <v/>
      </c>
      <c r="AD756" s="183" t="str">
        <f t="shared" si="21"/>
        <v/>
      </c>
      <c r="AE756" s="184"/>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7"/>
      <c r="BE756" s="137"/>
      <c r="BF756" s="137"/>
      <c r="BG756" s="137"/>
      <c r="BH756" s="137"/>
      <c r="BI756" s="137"/>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CH756" s="114"/>
      <c r="CI756" s="114"/>
      <c r="CJ756" s="114"/>
      <c r="CK756" s="114"/>
      <c r="CL756" s="114"/>
      <c r="CM756" s="114"/>
      <c r="CN756" s="114"/>
      <c r="CO756" s="114"/>
      <c r="CP756" s="114"/>
      <c r="CQ756" s="114"/>
      <c r="CR756" s="114"/>
      <c r="CS756" s="114"/>
      <c r="CT756" s="114"/>
      <c r="CU756" s="114"/>
      <c r="CV756" s="11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14"/>
      <c r="EH756" s="114"/>
      <c r="EI756" s="114"/>
      <c r="EJ756" s="114"/>
      <c r="EK756" s="114"/>
      <c r="EL756" s="114"/>
      <c r="EM756" s="114"/>
      <c r="EN756" s="114"/>
      <c r="EO756" s="114"/>
      <c r="EP756" s="114"/>
      <c r="EQ756" s="114"/>
      <c r="ER756" s="114"/>
      <c r="ES756" s="114"/>
      <c r="ET756" s="114"/>
      <c r="EU756" s="114"/>
      <c r="EV756" s="114"/>
      <c r="EW756" s="114"/>
      <c r="EX756" s="114"/>
      <c r="EY756" s="114"/>
      <c r="EZ756" s="114"/>
      <c r="FA756" s="114"/>
      <c r="FB756" s="114"/>
      <c r="FC756" s="114"/>
      <c r="FD756" s="114"/>
      <c r="FE756" s="114"/>
      <c r="FF756" s="114"/>
      <c r="FG756" s="114"/>
      <c r="FH756" s="114"/>
      <c r="FI756" s="114"/>
      <c r="FJ756" s="114"/>
      <c r="FK756" s="114"/>
      <c r="FL756" s="114"/>
      <c r="FM756" s="114"/>
      <c r="FN756" s="114"/>
      <c r="FO756" s="114"/>
      <c r="FP756" s="114"/>
      <c r="FQ756" s="114"/>
      <c r="FR756" s="114"/>
      <c r="FS756" s="114"/>
      <c r="FT756" s="114"/>
      <c r="FU756" s="114"/>
      <c r="FV756" s="114"/>
      <c r="FW756" s="114"/>
      <c r="FX756" s="114"/>
      <c r="FY756" s="114"/>
      <c r="FZ756" s="114"/>
      <c r="GA756" s="114"/>
      <c r="GB756" s="114"/>
      <c r="GC756" s="114"/>
      <c r="GD756" s="114"/>
      <c r="GE756" s="114"/>
      <c r="GF756" s="114"/>
      <c r="GG756" s="114"/>
      <c r="GH756" s="114"/>
      <c r="GI756" s="114"/>
      <c r="GJ756" s="114"/>
      <c r="GK756" s="114"/>
      <c r="GL756" s="114"/>
      <c r="GM756" s="114"/>
      <c r="GN756" s="114"/>
      <c r="GO756" s="114"/>
      <c r="GP756" s="114"/>
      <c r="GQ756" s="114"/>
      <c r="GR756" s="114"/>
      <c r="GS756" s="114"/>
      <c r="GT756" s="114"/>
      <c r="GU756" s="114"/>
      <c r="GV756" s="114"/>
      <c r="GW756" s="114"/>
      <c r="GX756" s="114"/>
      <c r="GY756" s="114"/>
      <c r="GZ756" s="114"/>
      <c r="HA756" s="114"/>
      <c r="HB756" s="114"/>
      <c r="HC756" s="114"/>
      <c r="HD756" s="114"/>
      <c r="HE756" s="114"/>
      <c r="HF756" s="114"/>
      <c r="HG756" s="114"/>
      <c r="HH756" s="114"/>
      <c r="HI756" s="114"/>
      <c r="HJ756" s="114"/>
      <c r="HK756" s="114"/>
      <c r="HL756" s="114"/>
      <c r="HM756" s="114"/>
      <c r="HN756" s="114"/>
      <c r="HO756" s="114"/>
      <c r="HP756" s="114"/>
      <c r="HQ756" s="114"/>
      <c r="HR756" s="114"/>
      <c r="HS756" s="114"/>
      <c r="HT756" s="114"/>
      <c r="HU756" s="114"/>
      <c r="HV756" s="114"/>
      <c r="HW756" s="114"/>
      <c r="HX756" s="114"/>
      <c r="HY756" s="114"/>
      <c r="HZ756" s="114"/>
      <c r="IA756" s="114"/>
      <c r="IB756" s="114"/>
      <c r="IC756" s="114"/>
      <c r="ID756" s="114"/>
      <c r="IE756" s="114"/>
      <c r="IF756" s="114"/>
      <c r="IG756" s="114"/>
      <c r="IH756" s="114"/>
      <c r="II756" s="114"/>
      <c r="IJ756" s="114"/>
      <c r="IK756" s="114"/>
      <c r="IL756" s="114"/>
      <c r="IM756" s="114"/>
      <c r="IN756" s="114"/>
      <c r="IO756" s="114"/>
      <c r="IP756" s="114"/>
      <c r="IQ756" s="114"/>
      <c r="IR756" s="114"/>
      <c r="IS756" s="114"/>
      <c r="IT756" s="114"/>
      <c r="IU756" s="114"/>
      <c r="IV756" s="114"/>
      <c r="IW756" s="114"/>
      <c r="IX756" s="114"/>
      <c r="IY756" s="114"/>
      <c r="IZ756" s="114"/>
      <c r="JA756" s="114"/>
      <c r="JB756" s="114"/>
      <c r="JC756" s="114"/>
      <c r="JD756" s="114"/>
      <c r="JE756" s="114"/>
      <c r="JF756" s="114"/>
      <c r="JG756" s="114"/>
      <c r="JH756" s="114"/>
      <c r="JI756" s="114"/>
      <c r="JJ756" s="114"/>
      <c r="JK756" s="114"/>
      <c r="JL756" s="114"/>
      <c r="JM756" s="114"/>
      <c r="JN756" s="114"/>
      <c r="JO756" s="114"/>
      <c r="JP756" s="114"/>
      <c r="JQ756" s="114"/>
      <c r="JR756" s="114"/>
      <c r="JS756" s="114"/>
      <c r="JT756" s="114"/>
      <c r="JU756" s="114"/>
      <c r="JV756" s="114"/>
      <c r="JW756" s="114"/>
      <c r="JX756" s="114"/>
      <c r="JY756" s="114"/>
      <c r="JZ756" s="114"/>
      <c r="KA756" s="114"/>
      <c r="KB756" s="114"/>
      <c r="KC756" s="114"/>
      <c r="KD756" s="114"/>
      <c r="KE756" s="114"/>
      <c r="KF756" s="114"/>
      <c r="KG756" s="114"/>
      <c r="KH756" s="114"/>
      <c r="KI756" s="114"/>
      <c r="KJ756" s="114"/>
      <c r="KK756" s="114"/>
      <c r="KL756" s="114"/>
      <c r="KM756" s="114"/>
      <c r="KN756" s="114"/>
      <c r="KO756" s="114"/>
      <c r="KP756" s="114"/>
      <c r="KQ756" s="114"/>
      <c r="KR756" s="114"/>
      <c r="KS756" s="114"/>
      <c r="KT756" s="114"/>
      <c r="KU756" s="114"/>
      <c r="KV756" s="114"/>
      <c r="KW756" s="114"/>
      <c r="KX756" s="114"/>
      <c r="KY756" s="114"/>
      <c r="KZ756" s="114"/>
      <c r="LA756" s="114"/>
      <c r="LB756" s="114"/>
      <c r="LC756" s="114"/>
    </row>
    <row r="757" spans="1:315" s="139" customFormat="1" ht="25" customHeight="1">
      <c r="A757" s="137"/>
      <c r="B757" s="170"/>
      <c r="C757" s="171"/>
      <c r="D757" s="172"/>
      <c r="E757" s="173"/>
      <c r="F757" s="173"/>
      <c r="G757" s="173"/>
      <c r="H757" s="174"/>
      <c r="I757" s="137"/>
      <c r="J757" s="175" t="str">
        <f t="shared" si="22"/>
        <v/>
      </c>
      <c r="K757" s="176"/>
      <c r="L757" s="177" t="str">
        <f t="shared" si="23"/>
        <v/>
      </c>
      <c r="M757" s="176"/>
      <c r="N757" s="177" t="str">
        <f t="shared" si="24"/>
        <v/>
      </c>
      <c r="O757" s="176"/>
      <c r="P757" s="177" t="str">
        <f t="shared" si="25"/>
        <v/>
      </c>
      <c r="Q757" s="178"/>
      <c r="R757" s="137"/>
      <c r="S757" s="175" t="str">
        <f t="shared" si="26"/>
        <v/>
      </c>
      <c r="T757" s="176"/>
      <c r="U757" s="177" t="str">
        <f t="shared" si="27"/>
        <v/>
      </c>
      <c r="V757" s="176"/>
      <c r="W757" s="177" t="str">
        <f t="shared" si="28"/>
        <v/>
      </c>
      <c r="X757" s="176"/>
      <c r="Y757" s="179" t="str">
        <f t="shared" si="29"/>
        <v/>
      </c>
      <c r="Z757" s="180"/>
      <c r="AA757" s="137"/>
      <c r="AB757" s="181"/>
      <c r="AC757" s="182" t="str">
        <f t="shared" si="20"/>
        <v/>
      </c>
      <c r="AD757" s="183" t="str">
        <f t="shared" si="21"/>
        <v/>
      </c>
      <c r="AE757" s="184"/>
      <c r="AF757" s="137"/>
      <c r="AG757" s="137"/>
      <c r="AH757" s="137"/>
      <c r="AI757" s="137"/>
      <c r="AJ757" s="137"/>
      <c r="AK757" s="137"/>
      <c r="AL757" s="137"/>
      <c r="AM757" s="137"/>
      <c r="AN757" s="137"/>
      <c r="AO757" s="137"/>
      <c r="AP757" s="137"/>
      <c r="AQ757" s="137"/>
      <c r="AR757" s="137"/>
      <c r="AS757" s="137"/>
      <c r="AT757" s="137"/>
      <c r="AU757" s="137"/>
      <c r="AV757" s="137"/>
      <c r="AW757" s="137"/>
      <c r="AX757" s="137"/>
      <c r="AY757" s="137"/>
      <c r="AZ757" s="137"/>
      <c r="BA757" s="137"/>
      <c r="BB757" s="137"/>
      <c r="BC757" s="137"/>
      <c r="BD757" s="137"/>
      <c r="BE757" s="137"/>
      <c r="BF757" s="137"/>
      <c r="BG757" s="137"/>
      <c r="BH757" s="137"/>
      <c r="BI757" s="137"/>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CH757" s="114"/>
      <c r="CI757" s="114"/>
      <c r="CJ757" s="114"/>
      <c r="CK757" s="114"/>
      <c r="CL757" s="114"/>
      <c r="CM757" s="114"/>
      <c r="CN757" s="114"/>
      <c r="CO757" s="114"/>
      <c r="CP757" s="114"/>
      <c r="CQ757" s="114"/>
      <c r="CR757" s="114"/>
      <c r="CS757" s="114"/>
      <c r="CT757" s="114"/>
      <c r="CU757" s="114"/>
      <c r="CV757" s="11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14"/>
      <c r="EH757" s="114"/>
      <c r="EI757" s="114"/>
      <c r="EJ757" s="114"/>
      <c r="EK757" s="114"/>
      <c r="EL757" s="114"/>
      <c r="EM757" s="114"/>
      <c r="EN757" s="114"/>
      <c r="EO757" s="114"/>
      <c r="EP757" s="114"/>
      <c r="EQ757" s="114"/>
      <c r="ER757" s="114"/>
      <c r="ES757" s="114"/>
      <c r="ET757" s="114"/>
      <c r="EU757" s="114"/>
      <c r="EV757" s="114"/>
      <c r="EW757" s="114"/>
      <c r="EX757" s="114"/>
      <c r="EY757" s="114"/>
      <c r="EZ757" s="114"/>
      <c r="FA757" s="114"/>
      <c r="FB757" s="114"/>
      <c r="FC757" s="114"/>
      <c r="FD757" s="114"/>
      <c r="FE757" s="114"/>
      <c r="FF757" s="114"/>
      <c r="FG757" s="114"/>
      <c r="FH757" s="114"/>
      <c r="FI757" s="114"/>
      <c r="FJ757" s="114"/>
      <c r="FK757" s="114"/>
      <c r="FL757" s="114"/>
      <c r="FM757" s="114"/>
      <c r="FN757" s="114"/>
      <c r="FO757" s="114"/>
      <c r="FP757" s="114"/>
      <c r="FQ757" s="114"/>
      <c r="FR757" s="114"/>
      <c r="FS757" s="114"/>
      <c r="FT757" s="114"/>
      <c r="FU757" s="114"/>
      <c r="FV757" s="114"/>
      <c r="FW757" s="114"/>
      <c r="FX757" s="114"/>
      <c r="FY757" s="114"/>
      <c r="FZ757" s="114"/>
      <c r="GA757" s="114"/>
      <c r="GB757" s="114"/>
      <c r="GC757" s="114"/>
      <c r="GD757" s="114"/>
      <c r="GE757" s="114"/>
      <c r="GF757" s="114"/>
      <c r="GG757" s="114"/>
      <c r="GH757" s="114"/>
      <c r="GI757" s="114"/>
      <c r="GJ757" s="114"/>
      <c r="GK757" s="114"/>
      <c r="GL757" s="114"/>
      <c r="GM757" s="114"/>
      <c r="GN757" s="114"/>
      <c r="GO757" s="114"/>
      <c r="GP757" s="114"/>
      <c r="GQ757" s="114"/>
      <c r="GR757" s="114"/>
      <c r="GS757" s="114"/>
      <c r="GT757" s="114"/>
      <c r="GU757" s="114"/>
      <c r="GV757" s="114"/>
      <c r="GW757" s="114"/>
      <c r="GX757" s="114"/>
      <c r="GY757" s="114"/>
      <c r="GZ757" s="114"/>
      <c r="HA757" s="114"/>
      <c r="HB757" s="114"/>
      <c r="HC757" s="114"/>
      <c r="HD757" s="114"/>
      <c r="HE757" s="114"/>
      <c r="HF757" s="114"/>
      <c r="HG757" s="114"/>
      <c r="HH757" s="114"/>
      <c r="HI757" s="114"/>
      <c r="HJ757" s="114"/>
      <c r="HK757" s="114"/>
      <c r="HL757" s="114"/>
      <c r="HM757" s="114"/>
      <c r="HN757" s="114"/>
      <c r="HO757" s="114"/>
      <c r="HP757" s="114"/>
      <c r="HQ757" s="114"/>
      <c r="HR757" s="114"/>
      <c r="HS757" s="114"/>
      <c r="HT757" s="114"/>
      <c r="HU757" s="114"/>
      <c r="HV757" s="114"/>
      <c r="HW757" s="114"/>
      <c r="HX757" s="114"/>
      <c r="HY757" s="114"/>
      <c r="HZ757" s="114"/>
      <c r="IA757" s="114"/>
      <c r="IB757" s="114"/>
      <c r="IC757" s="114"/>
      <c r="ID757" s="114"/>
      <c r="IE757" s="114"/>
      <c r="IF757" s="114"/>
      <c r="IG757" s="114"/>
      <c r="IH757" s="114"/>
      <c r="II757" s="114"/>
      <c r="IJ757" s="114"/>
      <c r="IK757" s="114"/>
      <c r="IL757" s="114"/>
      <c r="IM757" s="114"/>
      <c r="IN757" s="114"/>
      <c r="IO757" s="114"/>
      <c r="IP757" s="114"/>
      <c r="IQ757" s="114"/>
      <c r="IR757" s="114"/>
      <c r="IS757" s="114"/>
      <c r="IT757" s="114"/>
      <c r="IU757" s="114"/>
      <c r="IV757" s="114"/>
      <c r="IW757" s="114"/>
      <c r="IX757" s="114"/>
      <c r="IY757" s="114"/>
      <c r="IZ757" s="114"/>
      <c r="JA757" s="114"/>
      <c r="JB757" s="114"/>
      <c r="JC757" s="114"/>
      <c r="JD757" s="114"/>
      <c r="JE757" s="114"/>
      <c r="JF757" s="114"/>
      <c r="JG757" s="114"/>
      <c r="JH757" s="114"/>
      <c r="JI757" s="114"/>
      <c r="JJ757" s="114"/>
      <c r="JK757" s="114"/>
      <c r="JL757" s="114"/>
      <c r="JM757" s="114"/>
      <c r="JN757" s="114"/>
      <c r="JO757" s="114"/>
      <c r="JP757" s="114"/>
      <c r="JQ757" s="114"/>
      <c r="JR757" s="114"/>
      <c r="JS757" s="114"/>
      <c r="JT757" s="114"/>
      <c r="JU757" s="114"/>
      <c r="JV757" s="114"/>
      <c r="JW757" s="114"/>
      <c r="JX757" s="114"/>
      <c r="JY757" s="114"/>
      <c r="JZ757" s="114"/>
      <c r="KA757" s="114"/>
      <c r="KB757" s="114"/>
      <c r="KC757" s="114"/>
      <c r="KD757" s="114"/>
      <c r="KE757" s="114"/>
      <c r="KF757" s="114"/>
      <c r="KG757" s="114"/>
      <c r="KH757" s="114"/>
      <c r="KI757" s="114"/>
      <c r="KJ757" s="114"/>
      <c r="KK757" s="114"/>
      <c r="KL757" s="114"/>
      <c r="KM757" s="114"/>
      <c r="KN757" s="114"/>
      <c r="KO757" s="114"/>
      <c r="KP757" s="114"/>
      <c r="KQ757" s="114"/>
      <c r="KR757" s="114"/>
      <c r="KS757" s="114"/>
      <c r="KT757" s="114"/>
      <c r="KU757" s="114"/>
      <c r="KV757" s="114"/>
      <c r="KW757" s="114"/>
      <c r="KX757" s="114"/>
      <c r="KY757" s="114"/>
      <c r="KZ757" s="114"/>
      <c r="LA757" s="114"/>
      <c r="LB757" s="114"/>
      <c r="LC757" s="114"/>
    </row>
    <row r="758" spans="1:315" s="139" customFormat="1" ht="25" customHeight="1">
      <c r="A758" s="137"/>
      <c r="B758" s="170"/>
      <c r="C758" s="171"/>
      <c r="D758" s="172"/>
      <c r="E758" s="173"/>
      <c r="F758" s="173"/>
      <c r="G758" s="173"/>
      <c r="H758" s="174"/>
      <c r="I758" s="137"/>
      <c r="J758" s="175" t="str">
        <f t="shared" si="22"/>
        <v/>
      </c>
      <c r="K758" s="176"/>
      <c r="L758" s="177" t="str">
        <f t="shared" si="23"/>
        <v/>
      </c>
      <c r="M758" s="176"/>
      <c r="N758" s="177" t="str">
        <f t="shared" si="24"/>
        <v/>
      </c>
      <c r="O758" s="176"/>
      <c r="P758" s="177" t="str">
        <f t="shared" si="25"/>
        <v/>
      </c>
      <c r="Q758" s="178"/>
      <c r="R758" s="137"/>
      <c r="S758" s="175" t="str">
        <f t="shared" si="26"/>
        <v/>
      </c>
      <c r="T758" s="176"/>
      <c r="U758" s="177" t="str">
        <f t="shared" si="27"/>
        <v/>
      </c>
      <c r="V758" s="176"/>
      <c r="W758" s="177" t="str">
        <f t="shared" si="28"/>
        <v/>
      </c>
      <c r="X758" s="176"/>
      <c r="Y758" s="179" t="str">
        <f t="shared" si="29"/>
        <v/>
      </c>
      <c r="Z758" s="180"/>
      <c r="AA758" s="137"/>
      <c r="AB758" s="181"/>
      <c r="AC758" s="182" t="str">
        <f t="shared" si="20"/>
        <v/>
      </c>
      <c r="AD758" s="183" t="str">
        <f t="shared" si="21"/>
        <v/>
      </c>
      <c r="AE758" s="184"/>
      <c r="AF758" s="137"/>
      <c r="AG758" s="137"/>
      <c r="AH758" s="137"/>
      <c r="AI758" s="137"/>
      <c r="AJ758" s="137"/>
      <c r="AK758" s="137"/>
      <c r="AL758" s="137"/>
      <c r="AM758" s="137"/>
      <c r="AN758" s="137"/>
      <c r="AO758" s="137"/>
      <c r="AP758" s="137"/>
      <c r="AQ758" s="137"/>
      <c r="AR758" s="137"/>
      <c r="AS758" s="137"/>
      <c r="AT758" s="137"/>
      <c r="AU758" s="137"/>
      <c r="AV758" s="137"/>
      <c r="AW758" s="137"/>
      <c r="AX758" s="137"/>
      <c r="AY758" s="137"/>
      <c r="AZ758" s="137"/>
      <c r="BA758" s="137"/>
      <c r="BB758" s="137"/>
      <c r="BC758" s="137"/>
      <c r="BD758" s="137"/>
      <c r="BE758" s="137"/>
      <c r="BF758" s="137"/>
      <c r="BG758" s="137"/>
      <c r="BH758" s="137"/>
      <c r="BI758" s="137"/>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CH758" s="114"/>
      <c r="CI758" s="114"/>
      <c r="CJ758" s="114"/>
      <c r="CK758" s="114"/>
      <c r="CL758" s="114"/>
      <c r="CM758" s="114"/>
      <c r="CN758" s="114"/>
      <c r="CO758" s="114"/>
      <c r="CP758" s="114"/>
      <c r="CQ758" s="114"/>
      <c r="CR758" s="114"/>
      <c r="CS758" s="114"/>
      <c r="CT758" s="114"/>
      <c r="CU758" s="114"/>
      <c r="CV758" s="11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14"/>
      <c r="EH758" s="114"/>
      <c r="EI758" s="114"/>
      <c r="EJ758" s="114"/>
      <c r="EK758" s="114"/>
      <c r="EL758" s="114"/>
      <c r="EM758" s="114"/>
      <c r="EN758" s="114"/>
      <c r="EO758" s="114"/>
      <c r="EP758" s="114"/>
      <c r="EQ758" s="114"/>
      <c r="ER758" s="114"/>
      <c r="ES758" s="114"/>
      <c r="ET758" s="114"/>
      <c r="EU758" s="114"/>
      <c r="EV758" s="114"/>
      <c r="EW758" s="114"/>
      <c r="EX758" s="114"/>
      <c r="EY758" s="114"/>
      <c r="EZ758" s="114"/>
      <c r="FA758" s="114"/>
      <c r="FB758" s="114"/>
      <c r="FC758" s="114"/>
      <c r="FD758" s="114"/>
      <c r="FE758" s="114"/>
      <c r="FF758" s="114"/>
      <c r="FG758" s="114"/>
      <c r="FH758" s="114"/>
      <c r="FI758" s="114"/>
      <c r="FJ758" s="114"/>
      <c r="FK758" s="114"/>
      <c r="FL758" s="114"/>
      <c r="FM758" s="114"/>
      <c r="FN758" s="114"/>
      <c r="FO758" s="114"/>
      <c r="FP758" s="114"/>
      <c r="FQ758" s="114"/>
      <c r="FR758" s="114"/>
      <c r="FS758" s="114"/>
      <c r="FT758" s="114"/>
      <c r="FU758" s="114"/>
      <c r="FV758" s="114"/>
      <c r="FW758" s="114"/>
      <c r="FX758" s="114"/>
      <c r="FY758" s="114"/>
      <c r="FZ758" s="114"/>
      <c r="GA758" s="114"/>
      <c r="GB758" s="114"/>
      <c r="GC758" s="114"/>
      <c r="GD758" s="114"/>
      <c r="GE758" s="114"/>
      <c r="GF758" s="114"/>
      <c r="GG758" s="114"/>
      <c r="GH758" s="114"/>
      <c r="GI758" s="114"/>
      <c r="GJ758" s="114"/>
      <c r="GK758" s="114"/>
      <c r="GL758" s="114"/>
      <c r="GM758" s="114"/>
      <c r="GN758" s="114"/>
      <c r="GO758" s="114"/>
      <c r="GP758" s="114"/>
      <c r="GQ758" s="114"/>
      <c r="GR758" s="114"/>
      <c r="GS758" s="114"/>
      <c r="GT758" s="114"/>
      <c r="GU758" s="114"/>
      <c r="GV758" s="114"/>
      <c r="GW758" s="114"/>
      <c r="GX758" s="114"/>
      <c r="GY758" s="114"/>
      <c r="GZ758" s="114"/>
      <c r="HA758" s="114"/>
      <c r="HB758" s="114"/>
      <c r="HC758" s="114"/>
      <c r="HD758" s="114"/>
      <c r="HE758" s="114"/>
      <c r="HF758" s="114"/>
      <c r="HG758" s="114"/>
      <c r="HH758" s="114"/>
      <c r="HI758" s="114"/>
      <c r="HJ758" s="114"/>
      <c r="HK758" s="114"/>
      <c r="HL758" s="114"/>
      <c r="HM758" s="114"/>
      <c r="HN758" s="114"/>
      <c r="HO758" s="114"/>
      <c r="HP758" s="114"/>
      <c r="HQ758" s="114"/>
      <c r="HR758" s="114"/>
      <c r="HS758" s="114"/>
      <c r="HT758" s="114"/>
      <c r="HU758" s="114"/>
      <c r="HV758" s="114"/>
      <c r="HW758" s="114"/>
      <c r="HX758" s="114"/>
      <c r="HY758" s="114"/>
      <c r="HZ758" s="114"/>
      <c r="IA758" s="114"/>
      <c r="IB758" s="114"/>
      <c r="IC758" s="114"/>
      <c r="ID758" s="114"/>
      <c r="IE758" s="114"/>
      <c r="IF758" s="114"/>
      <c r="IG758" s="114"/>
      <c r="IH758" s="114"/>
      <c r="II758" s="114"/>
      <c r="IJ758" s="114"/>
      <c r="IK758" s="114"/>
      <c r="IL758" s="114"/>
      <c r="IM758" s="114"/>
      <c r="IN758" s="114"/>
      <c r="IO758" s="114"/>
      <c r="IP758" s="114"/>
      <c r="IQ758" s="114"/>
      <c r="IR758" s="114"/>
      <c r="IS758" s="114"/>
      <c r="IT758" s="114"/>
      <c r="IU758" s="114"/>
      <c r="IV758" s="114"/>
      <c r="IW758" s="114"/>
      <c r="IX758" s="114"/>
      <c r="IY758" s="114"/>
      <c r="IZ758" s="114"/>
      <c r="JA758" s="114"/>
      <c r="JB758" s="114"/>
      <c r="JC758" s="114"/>
      <c r="JD758" s="114"/>
      <c r="JE758" s="114"/>
      <c r="JF758" s="114"/>
      <c r="JG758" s="114"/>
      <c r="JH758" s="114"/>
      <c r="JI758" s="114"/>
      <c r="JJ758" s="114"/>
      <c r="JK758" s="114"/>
      <c r="JL758" s="114"/>
      <c r="JM758" s="114"/>
      <c r="JN758" s="114"/>
      <c r="JO758" s="114"/>
      <c r="JP758" s="114"/>
      <c r="JQ758" s="114"/>
      <c r="JR758" s="114"/>
      <c r="JS758" s="114"/>
      <c r="JT758" s="114"/>
      <c r="JU758" s="114"/>
      <c r="JV758" s="114"/>
      <c r="JW758" s="114"/>
      <c r="JX758" s="114"/>
      <c r="JY758" s="114"/>
      <c r="JZ758" s="114"/>
      <c r="KA758" s="114"/>
      <c r="KB758" s="114"/>
      <c r="KC758" s="114"/>
      <c r="KD758" s="114"/>
      <c r="KE758" s="114"/>
      <c r="KF758" s="114"/>
      <c r="KG758" s="114"/>
      <c r="KH758" s="114"/>
      <c r="KI758" s="114"/>
      <c r="KJ758" s="114"/>
      <c r="KK758" s="114"/>
      <c r="KL758" s="114"/>
      <c r="KM758" s="114"/>
      <c r="KN758" s="114"/>
      <c r="KO758" s="114"/>
      <c r="KP758" s="114"/>
      <c r="KQ758" s="114"/>
      <c r="KR758" s="114"/>
      <c r="KS758" s="114"/>
      <c r="KT758" s="114"/>
      <c r="KU758" s="114"/>
      <c r="KV758" s="114"/>
      <c r="KW758" s="114"/>
      <c r="KX758" s="114"/>
      <c r="KY758" s="114"/>
      <c r="KZ758" s="114"/>
      <c r="LA758" s="114"/>
      <c r="LB758" s="114"/>
      <c r="LC758" s="114"/>
    </row>
    <row r="759" spans="1:315" s="139" customFormat="1" ht="25" customHeight="1">
      <c r="A759" s="137"/>
      <c r="B759" s="170"/>
      <c r="C759" s="171"/>
      <c r="D759" s="172"/>
      <c r="E759" s="173"/>
      <c r="F759" s="173"/>
      <c r="G759" s="173"/>
      <c r="H759" s="174"/>
      <c r="I759" s="137"/>
      <c r="J759" s="175" t="str">
        <f t="shared" si="22"/>
        <v/>
      </c>
      <c r="K759" s="176"/>
      <c r="L759" s="177" t="str">
        <f t="shared" si="23"/>
        <v/>
      </c>
      <c r="M759" s="176"/>
      <c r="N759" s="177" t="str">
        <f t="shared" si="24"/>
        <v/>
      </c>
      <c r="O759" s="176"/>
      <c r="P759" s="177" t="str">
        <f t="shared" si="25"/>
        <v/>
      </c>
      <c r="Q759" s="178"/>
      <c r="R759" s="137"/>
      <c r="S759" s="175" t="str">
        <f t="shared" si="26"/>
        <v/>
      </c>
      <c r="T759" s="176"/>
      <c r="U759" s="177" t="str">
        <f t="shared" si="27"/>
        <v/>
      </c>
      <c r="V759" s="176"/>
      <c r="W759" s="177" t="str">
        <f t="shared" si="28"/>
        <v/>
      </c>
      <c r="X759" s="176"/>
      <c r="Y759" s="179" t="str">
        <f t="shared" si="29"/>
        <v/>
      </c>
      <c r="Z759" s="180"/>
      <c r="AA759" s="137"/>
      <c r="AB759" s="181"/>
      <c r="AC759" s="182" t="str">
        <f t="shared" si="20"/>
        <v/>
      </c>
      <c r="AD759" s="183" t="str">
        <f t="shared" si="21"/>
        <v/>
      </c>
      <c r="AE759" s="184"/>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7"/>
      <c r="BE759" s="137"/>
      <c r="BF759" s="137"/>
      <c r="BG759" s="137"/>
      <c r="BH759" s="137"/>
      <c r="BI759" s="137"/>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CH759" s="114"/>
      <c r="CI759" s="114"/>
      <c r="CJ759" s="114"/>
      <c r="CK759" s="114"/>
      <c r="CL759" s="114"/>
      <c r="CM759" s="114"/>
      <c r="CN759" s="114"/>
      <c r="CO759" s="114"/>
      <c r="CP759" s="114"/>
      <c r="CQ759" s="114"/>
      <c r="CR759" s="114"/>
      <c r="CS759" s="114"/>
      <c r="CT759" s="114"/>
      <c r="CU759" s="114"/>
      <c r="CV759" s="11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14"/>
      <c r="EH759" s="114"/>
      <c r="EI759" s="114"/>
      <c r="EJ759" s="114"/>
      <c r="EK759" s="114"/>
      <c r="EL759" s="114"/>
      <c r="EM759" s="114"/>
      <c r="EN759" s="114"/>
      <c r="EO759" s="114"/>
      <c r="EP759" s="114"/>
      <c r="EQ759" s="114"/>
      <c r="ER759" s="114"/>
      <c r="ES759" s="114"/>
      <c r="ET759" s="114"/>
      <c r="EU759" s="114"/>
      <c r="EV759" s="114"/>
      <c r="EW759" s="114"/>
      <c r="EX759" s="114"/>
      <c r="EY759" s="114"/>
      <c r="EZ759" s="114"/>
      <c r="FA759" s="114"/>
      <c r="FB759" s="114"/>
      <c r="FC759" s="114"/>
      <c r="FD759" s="114"/>
      <c r="FE759" s="114"/>
      <c r="FF759" s="114"/>
      <c r="FG759" s="114"/>
      <c r="FH759" s="114"/>
      <c r="FI759" s="114"/>
      <c r="FJ759" s="114"/>
      <c r="FK759" s="114"/>
      <c r="FL759" s="114"/>
      <c r="FM759" s="114"/>
      <c r="FN759" s="114"/>
      <c r="FO759" s="114"/>
      <c r="FP759" s="114"/>
      <c r="FQ759" s="114"/>
      <c r="FR759" s="114"/>
      <c r="FS759" s="114"/>
      <c r="FT759" s="114"/>
      <c r="FU759" s="114"/>
      <c r="FV759" s="114"/>
      <c r="FW759" s="114"/>
      <c r="FX759" s="114"/>
      <c r="FY759" s="114"/>
      <c r="FZ759" s="114"/>
      <c r="GA759" s="114"/>
      <c r="GB759" s="114"/>
      <c r="GC759" s="114"/>
      <c r="GD759" s="114"/>
      <c r="GE759" s="114"/>
      <c r="GF759" s="114"/>
      <c r="GG759" s="114"/>
      <c r="GH759" s="114"/>
      <c r="GI759" s="114"/>
      <c r="GJ759" s="114"/>
      <c r="GK759" s="114"/>
      <c r="GL759" s="114"/>
      <c r="GM759" s="114"/>
      <c r="GN759" s="114"/>
      <c r="GO759" s="114"/>
      <c r="GP759" s="114"/>
      <c r="GQ759" s="114"/>
      <c r="GR759" s="114"/>
      <c r="GS759" s="114"/>
      <c r="GT759" s="114"/>
      <c r="GU759" s="114"/>
      <c r="GV759" s="114"/>
      <c r="GW759" s="114"/>
      <c r="GX759" s="114"/>
      <c r="GY759" s="114"/>
      <c r="GZ759" s="114"/>
      <c r="HA759" s="114"/>
      <c r="HB759" s="114"/>
      <c r="HC759" s="114"/>
      <c r="HD759" s="114"/>
      <c r="HE759" s="114"/>
      <c r="HF759" s="114"/>
      <c r="HG759" s="114"/>
      <c r="HH759" s="114"/>
      <c r="HI759" s="114"/>
      <c r="HJ759" s="114"/>
      <c r="HK759" s="114"/>
      <c r="HL759" s="114"/>
      <c r="HM759" s="114"/>
      <c r="HN759" s="114"/>
      <c r="HO759" s="114"/>
      <c r="HP759" s="114"/>
      <c r="HQ759" s="114"/>
      <c r="HR759" s="114"/>
      <c r="HS759" s="114"/>
      <c r="HT759" s="114"/>
      <c r="HU759" s="114"/>
      <c r="HV759" s="114"/>
      <c r="HW759" s="114"/>
      <c r="HX759" s="114"/>
      <c r="HY759" s="114"/>
      <c r="HZ759" s="114"/>
      <c r="IA759" s="114"/>
      <c r="IB759" s="114"/>
      <c r="IC759" s="114"/>
      <c r="ID759" s="114"/>
      <c r="IE759" s="114"/>
      <c r="IF759" s="114"/>
      <c r="IG759" s="114"/>
      <c r="IH759" s="114"/>
      <c r="II759" s="114"/>
      <c r="IJ759" s="114"/>
      <c r="IK759" s="114"/>
      <c r="IL759" s="114"/>
      <c r="IM759" s="114"/>
      <c r="IN759" s="114"/>
      <c r="IO759" s="114"/>
      <c r="IP759" s="114"/>
      <c r="IQ759" s="114"/>
      <c r="IR759" s="114"/>
      <c r="IS759" s="114"/>
      <c r="IT759" s="114"/>
      <c r="IU759" s="114"/>
      <c r="IV759" s="114"/>
      <c r="IW759" s="114"/>
      <c r="IX759" s="114"/>
      <c r="IY759" s="114"/>
      <c r="IZ759" s="114"/>
      <c r="JA759" s="114"/>
      <c r="JB759" s="114"/>
      <c r="JC759" s="114"/>
      <c r="JD759" s="114"/>
      <c r="JE759" s="114"/>
      <c r="JF759" s="114"/>
      <c r="JG759" s="114"/>
      <c r="JH759" s="114"/>
      <c r="JI759" s="114"/>
      <c r="JJ759" s="114"/>
      <c r="JK759" s="114"/>
      <c r="JL759" s="114"/>
      <c r="JM759" s="114"/>
      <c r="JN759" s="114"/>
      <c r="JO759" s="114"/>
      <c r="JP759" s="114"/>
      <c r="JQ759" s="114"/>
      <c r="JR759" s="114"/>
      <c r="JS759" s="114"/>
      <c r="JT759" s="114"/>
      <c r="JU759" s="114"/>
      <c r="JV759" s="114"/>
      <c r="JW759" s="114"/>
      <c r="JX759" s="114"/>
      <c r="JY759" s="114"/>
      <c r="JZ759" s="114"/>
      <c r="KA759" s="114"/>
      <c r="KB759" s="114"/>
      <c r="KC759" s="114"/>
      <c r="KD759" s="114"/>
      <c r="KE759" s="114"/>
      <c r="KF759" s="114"/>
      <c r="KG759" s="114"/>
      <c r="KH759" s="114"/>
      <c r="KI759" s="114"/>
      <c r="KJ759" s="114"/>
      <c r="KK759" s="114"/>
      <c r="KL759" s="114"/>
      <c r="KM759" s="114"/>
      <c r="KN759" s="114"/>
      <c r="KO759" s="114"/>
      <c r="KP759" s="114"/>
      <c r="KQ759" s="114"/>
      <c r="KR759" s="114"/>
      <c r="KS759" s="114"/>
      <c r="KT759" s="114"/>
      <c r="KU759" s="114"/>
      <c r="KV759" s="114"/>
      <c r="KW759" s="114"/>
      <c r="KX759" s="114"/>
      <c r="KY759" s="114"/>
      <c r="KZ759" s="114"/>
      <c r="LA759" s="114"/>
      <c r="LB759" s="114"/>
      <c r="LC759" s="114"/>
    </row>
    <row r="760" spans="1:315" s="139" customFormat="1" ht="25" customHeight="1">
      <c r="A760" s="137"/>
      <c r="B760" s="170"/>
      <c r="C760" s="171"/>
      <c r="D760" s="172"/>
      <c r="E760" s="173"/>
      <c r="F760" s="173"/>
      <c r="G760" s="173"/>
      <c r="H760" s="174"/>
      <c r="I760" s="137"/>
      <c r="J760" s="175" t="str">
        <f t="shared" si="22"/>
        <v/>
      </c>
      <c r="K760" s="176"/>
      <c r="L760" s="177" t="str">
        <f t="shared" si="23"/>
        <v/>
      </c>
      <c r="M760" s="176"/>
      <c r="N760" s="177" t="str">
        <f t="shared" si="24"/>
        <v/>
      </c>
      <c r="O760" s="176"/>
      <c r="P760" s="177" t="str">
        <f t="shared" si="25"/>
        <v/>
      </c>
      <c r="Q760" s="178"/>
      <c r="R760" s="137"/>
      <c r="S760" s="175" t="str">
        <f t="shared" si="26"/>
        <v/>
      </c>
      <c r="T760" s="176"/>
      <c r="U760" s="177" t="str">
        <f t="shared" si="27"/>
        <v/>
      </c>
      <c r="V760" s="176"/>
      <c r="W760" s="177" t="str">
        <f t="shared" si="28"/>
        <v/>
      </c>
      <c r="X760" s="176"/>
      <c r="Y760" s="179" t="str">
        <f t="shared" si="29"/>
        <v/>
      </c>
      <c r="Z760" s="180"/>
      <c r="AA760" s="137"/>
      <c r="AB760" s="181"/>
      <c r="AC760" s="182" t="str">
        <f t="shared" si="20"/>
        <v/>
      </c>
      <c r="AD760" s="183" t="str">
        <f t="shared" si="21"/>
        <v/>
      </c>
      <c r="AE760" s="184"/>
      <c r="AF760" s="137"/>
      <c r="AG760" s="137"/>
      <c r="AH760" s="137"/>
      <c r="AI760" s="137"/>
      <c r="AJ760" s="137"/>
      <c r="AK760" s="137"/>
      <c r="AL760" s="137"/>
      <c r="AM760" s="137"/>
      <c r="AN760" s="137"/>
      <c r="AO760" s="137"/>
      <c r="AP760" s="137"/>
      <c r="AQ760" s="137"/>
      <c r="AR760" s="137"/>
      <c r="AS760" s="137"/>
      <c r="AT760" s="137"/>
      <c r="AU760" s="137"/>
      <c r="AV760" s="137"/>
      <c r="AW760" s="137"/>
      <c r="AX760" s="137"/>
      <c r="AY760" s="137"/>
      <c r="AZ760" s="137"/>
      <c r="BA760" s="137"/>
      <c r="BB760" s="137"/>
      <c r="BC760" s="137"/>
      <c r="BD760" s="137"/>
      <c r="BE760" s="137"/>
      <c r="BF760" s="137"/>
      <c r="BG760" s="137"/>
      <c r="BH760" s="137"/>
      <c r="BI760" s="137"/>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CH760" s="114"/>
      <c r="CI760" s="114"/>
      <c r="CJ760" s="114"/>
      <c r="CK760" s="114"/>
      <c r="CL760" s="114"/>
      <c r="CM760" s="114"/>
      <c r="CN760" s="114"/>
      <c r="CO760" s="114"/>
      <c r="CP760" s="114"/>
      <c r="CQ760" s="114"/>
      <c r="CR760" s="114"/>
      <c r="CS760" s="114"/>
      <c r="CT760" s="114"/>
      <c r="CU760" s="114"/>
      <c r="CV760" s="11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14"/>
      <c r="EH760" s="114"/>
      <c r="EI760" s="114"/>
      <c r="EJ760" s="114"/>
      <c r="EK760" s="114"/>
      <c r="EL760" s="114"/>
      <c r="EM760" s="114"/>
      <c r="EN760" s="114"/>
      <c r="EO760" s="114"/>
      <c r="EP760" s="114"/>
      <c r="EQ760" s="114"/>
      <c r="ER760" s="114"/>
      <c r="ES760" s="114"/>
      <c r="ET760" s="114"/>
      <c r="EU760" s="114"/>
      <c r="EV760" s="114"/>
      <c r="EW760" s="114"/>
      <c r="EX760" s="114"/>
      <c r="EY760" s="114"/>
      <c r="EZ760" s="114"/>
      <c r="FA760" s="114"/>
      <c r="FB760" s="114"/>
      <c r="FC760" s="114"/>
      <c r="FD760" s="114"/>
      <c r="FE760" s="114"/>
      <c r="FF760" s="114"/>
      <c r="FG760" s="114"/>
      <c r="FH760" s="114"/>
      <c r="FI760" s="114"/>
      <c r="FJ760" s="114"/>
      <c r="FK760" s="114"/>
      <c r="FL760" s="114"/>
      <c r="FM760" s="114"/>
      <c r="FN760" s="114"/>
      <c r="FO760" s="114"/>
      <c r="FP760" s="114"/>
      <c r="FQ760" s="114"/>
      <c r="FR760" s="114"/>
      <c r="FS760" s="114"/>
      <c r="FT760" s="114"/>
      <c r="FU760" s="114"/>
      <c r="FV760" s="114"/>
      <c r="FW760" s="114"/>
      <c r="FX760" s="114"/>
      <c r="FY760" s="114"/>
      <c r="FZ760" s="114"/>
      <c r="GA760" s="114"/>
      <c r="GB760" s="114"/>
      <c r="GC760" s="114"/>
      <c r="GD760" s="114"/>
      <c r="GE760" s="114"/>
      <c r="GF760" s="114"/>
      <c r="GG760" s="114"/>
      <c r="GH760" s="114"/>
      <c r="GI760" s="114"/>
      <c r="GJ760" s="114"/>
      <c r="GK760" s="114"/>
      <c r="GL760" s="114"/>
      <c r="GM760" s="114"/>
      <c r="GN760" s="114"/>
      <c r="GO760" s="114"/>
      <c r="GP760" s="114"/>
      <c r="GQ760" s="114"/>
      <c r="GR760" s="114"/>
      <c r="GS760" s="114"/>
      <c r="GT760" s="114"/>
      <c r="GU760" s="114"/>
      <c r="GV760" s="114"/>
      <c r="GW760" s="114"/>
      <c r="GX760" s="114"/>
      <c r="GY760" s="114"/>
      <c r="GZ760" s="114"/>
      <c r="HA760" s="114"/>
      <c r="HB760" s="114"/>
      <c r="HC760" s="114"/>
      <c r="HD760" s="114"/>
      <c r="HE760" s="114"/>
      <c r="HF760" s="114"/>
      <c r="HG760" s="114"/>
      <c r="HH760" s="114"/>
      <c r="HI760" s="114"/>
      <c r="HJ760" s="114"/>
      <c r="HK760" s="114"/>
      <c r="HL760" s="114"/>
      <c r="HM760" s="114"/>
      <c r="HN760" s="114"/>
      <c r="HO760" s="114"/>
      <c r="HP760" s="114"/>
      <c r="HQ760" s="114"/>
      <c r="HR760" s="114"/>
      <c r="HS760" s="114"/>
      <c r="HT760" s="114"/>
      <c r="HU760" s="114"/>
      <c r="HV760" s="114"/>
      <c r="HW760" s="114"/>
      <c r="HX760" s="114"/>
      <c r="HY760" s="114"/>
      <c r="HZ760" s="114"/>
      <c r="IA760" s="114"/>
      <c r="IB760" s="114"/>
      <c r="IC760" s="114"/>
      <c r="ID760" s="114"/>
      <c r="IE760" s="114"/>
      <c r="IF760" s="114"/>
      <c r="IG760" s="114"/>
      <c r="IH760" s="114"/>
      <c r="II760" s="114"/>
      <c r="IJ760" s="114"/>
      <c r="IK760" s="114"/>
      <c r="IL760" s="114"/>
      <c r="IM760" s="114"/>
      <c r="IN760" s="114"/>
      <c r="IO760" s="114"/>
      <c r="IP760" s="114"/>
      <c r="IQ760" s="114"/>
      <c r="IR760" s="114"/>
      <c r="IS760" s="114"/>
      <c r="IT760" s="114"/>
      <c r="IU760" s="114"/>
      <c r="IV760" s="114"/>
      <c r="IW760" s="114"/>
      <c r="IX760" s="114"/>
      <c r="IY760" s="114"/>
      <c r="IZ760" s="114"/>
      <c r="JA760" s="114"/>
      <c r="JB760" s="114"/>
      <c r="JC760" s="114"/>
      <c r="JD760" s="114"/>
      <c r="JE760" s="114"/>
      <c r="JF760" s="114"/>
      <c r="JG760" s="114"/>
      <c r="JH760" s="114"/>
      <c r="JI760" s="114"/>
      <c r="JJ760" s="114"/>
      <c r="JK760" s="114"/>
      <c r="JL760" s="114"/>
      <c r="JM760" s="114"/>
      <c r="JN760" s="114"/>
      <c r="JO760" s="114"/>
      <c r="JP760" s="114"/>
      <c r="JQ760" s="114"/>
      <c r="JR760" s="114"/>
      <c r="JS760" s="114"/>
      <c r="JT760" s="114"/>
      <c r="JU760" s="114"/>
      <c r="JV760" s="114"/>
      <c r="JW760" s="114"/>
      <c r="JX760" s="114"/>
      <c r="JY760" s="114"/>
      <c r="JZ760" s="114"/>
      <c r="KA760" s="114"/>
      <c r="KB760" s="114"/>
      <c r="KC760" s="114"/>
      <c r="KD760" s="114"/>
      <c r="KE760" s="114"/>
      <c r="KF760" s="114"/>
      <c r="KG760" s="114"/>
      <c r="KH760" s="114"/>
      <c r="KI760" s="114"/>
      <c r="KJ760" s="114"/>
      <c r="KK760" s="114"/>
      <c r="KL760" s="114"/>
      <c r="KM760" s="114"/>
      <c r="KN760" s="114"/>
      <c r="KO760" s="114"/>
      <c r="KP760" s="114"/>
      <c r="KQ760" s="114"/>
      <c r="KR760" s="114"/>
      <c r="KS760" s="114"/>
      <c r="KT760" s="114"/>
      <c r="KU760" s="114"/>
      <c r="KV760" s="114"/>
      <c r="KW760" s="114"/>
      <c r="KX760" s="114"/>
      <c r="KY760" s="114"/>
      <c r="KZ760" s="114"/>
      <c r="LA760" s="114"/>
      <c r="LB760" s="114"/>
      <c r="LC760" s="114"/>
    </row>
    <row r="761" spans="1:315" s="139" customFormat="1" ht="25" customHeight="1">
      <c r="A761" s="137"/>
      <c r="B761" s="170"/>
      <c r="C761" s="171"/>
      <c r="D761" s="172"/>
      <c r="E761" s="173"/>
      <c r="F761" s="173"/>
      <c r="G761" s="173"/>
      <c r="H761" s="174"/>
      <c r="I761" s="137"/>
      <c r="J761" s="175" t="str">
        <f t="shared" si="22"/>
        <v/>
      </c>
      <c r="K761" s="176"/>
      <c r="L761" s="177" t="str">
        <f t="shared" si="23"/>
        <v/>
      </c>
      <c r="M761" s="176"/>
      <c r="N761" s="177" t="str">
        <f t="shared" si="24"/>
        <v/>
      </c>
      <c r="O761" s="176"/>
      <c r="P761" s="177" t="str">
        <f t="shared" si="25"/>
        <v/>
      </c>
      <c r="Q761" s="178"/>
      <c r="R761" s="137"/>
      <c r="S761" s="175" t="str">
        <f t="shared" si="26"/>
        <v/>
      </c>
      <c r="T761" s="176"/>
      <c r="U761" s="177" t="str">
        <f t="shared" si="27"/>
        <v/>
      </c>
      <c r="V761" s="176"/>
      <c r="W761" s="177" t="str">
        <f t="shared" si="28"/>
        <v/>
      </c>
      <c r="X761" s="176"/>
      <c r="Y761" s="179" t="str">
        <f t="shared" si="29"/>
        <v/>
      </c>
      <c r="Z761" s="180"/>
      <c r="AA761" s="137"/>
      <c r="AB761" s="181"/>
      <c r="AC761" s="182" t="str">
        <f t="shared" ref="AC761:AC995" si="30">IF(AD761="","",$A$1)</f>
        <v/>
      </c>
      <c r="AD761" s="183" t="str">
        <f t="shared" ref="AD761:AD995" si="31">IF(AB761="","",T761*AB761)</f>
        <v/>
      </c>
      <c r="AE761" s="184"/>
      <c r="AF761" s="137"/>
      <c r="AG761" s="137"/>
      <c r="AH761" s="137"/>
      <c r="AI761" s="137"/>
      <c r="AJ761" s="137"/>
      <c r="AK761" s="137"/>
      <c r="AL761" s="137"/>
      <c r="AM761" s="137"/>
      <c r="AN761" s="137"/>
      <c r="AO761" s="137"/>
      <c r="AP761" s="137"/>
      <c r="AQ761" s="137"/>
      <c r="AR761" s="137"/>
      <c r="AS761" s="137"/>
      <c r="AT761" s="137"/>
      <c r="AU761" s="137"/>
      <c r="AV761" s="137"/>
      <c r="AW761" s="137"/>
      <c r="AX761" s="137"/>
      <c r="AY761" s="137"/>
      <c r="AZ761" s="137"/>
      <c r="BA761" s="137"/>
      <c r="BB761" s="137"/>
      <c r="BC761" s="137"/>
      <c r="BD761" s="137"/>
      <c r="BE761" s="137"/>
      <c r="BF761" s="137"/>
      <c r="BG761" s="137"/>
      <c r="BH761" s="137"/>
      <c r="BI761" s="137"/>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CH761" s="114"/>
      <c r="CI761" s="114"/>
      <c r="CJ761" s="114"/>
      <c r="CK761" s="114"/>
      <c r="CL761" s="114"/>
      <c r="CM761" s="114"/>
      <c r="CN761" s="114"/>
      <c r="CO761" s="114"/>
      <c r="CP761" s="114"/>
      <c r="CQ761" s="114"/>
      <c r="CR761" s="114"/>
      <c r="CS761" s="114"/>
      <c r="CT761" s="114"/>
      <c r="CU761" s="114"/>
      <c r="CV761" s="11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14"/>
      <c r="EH761" s="114"/>
      <c r="EI761" s="114"/>
      <c r="EJ761" s="114"/>
      <c r="EK761" s="114"/>
      <c r="EL761" s="114"/>
      <c r="EM761" s="114"/>
      <c r="EN761" s="114"/>
      <c r="EO761" s="114"/>
      <c r="EP761" s="114"/>
      <c r="EQ761" s="114"/>
      <c r="ER761" s="114"/>
      <c r="ES761" s="114"/>
      <c r="ET761" s="114"/>
      <c r="EU761" s="114"/>
      <c r="EV761" s="114"/>
      <c r="EW761" s="114"/>
      <c r="EX761" s="114"/>
      <c r="EY761" s="114"/>
      <c r="EZ761" s="114"/>
      <c r="FA761" s="114"/>
      <c r="FB761" s="114"/>
      <c r="FC761" s="114"/>
      <c r="FD761" s="114"/>
      <c r="FE761" s="114"/>
      <c r="FF761" s="114"/>
      <c r="FG761" s="114"/>
      <c r="FH761" s="114"/>
      <c r="FI761" s="114"/>
      <c r="FJ761" s="114"/>
      <c r="FK761" s="114"/>
      <c r="FL761" s="114"/>
      <c r="FM761" s="114"/>
      <c r="FN761" s="114"/>
      <c r="FO761" s="114"/>
      <c r="FP761" s="114"/>
      <c r="FQ761" s="114"/>
      <c r="FR761" s="114"/>
      <c r="FS761" s="114"/>
      <c r="FT761" s="114"/>
      <c r="FU761" s="114"/>
      <c r="FV761" s="114"/>
      <c r="FW761" s="114"/>
      <c r="FX761" s="114"/>
      <c r="FY761" s="114"/>
      <c r="FZ761" s="114"/>
      <c r="GA761" s="114"/>
      <c r="GB761" s="114"/>
      <c r="GC761" s="114"/>
      <c r="GD761" s="114"/>
      <c r="GE761" s="114"/>
      <c r="GF761" s="114"/>
      <c r="GG761" s="114"/>
      <c r="GH761" s="114"/>
      <c r="GI761" s="114"/>
      <c r="GJ761" s="114"/>
      <c r="GK761" s="114"/>
      <c r="GL761" s="114"/>
      <c r="GM761" s="114"/>
      <c r="GN761" s="114"/>
      <c r="GO761" s="114"/>
      <c r="GP761" s="114"/>
      <c r="GQ761" s="114"/>
      <c r="GR761" s="114"/>
      <c r="GS761" s="114"/>
      <c r="GT761" s="114"/>
      <c r="GU761" s="114"/>
      <c r="GV761" s="114"/>
      <c r="GW761" s="114"/>
      <c r="GX761" s="114"/>
      <c r="GY761" s="114"/>
      <c r="GZ761" s="114"/>
      <c r="HA761" s="114"/>
      <c r="HB761" s="114"/>
      <c r="HC761" s="114"/>
      <c r="HD761" s="114"/>
      <c r="HE761" s="114"/>
      <c r="HF761" s="114"/>
      <c r="HG761" s="114"/>
      <c r="HH761" s="114"/>
      <c r="HI761" s="114"/>
      <c r="HJ761" s="114"/>
      <c r="HK761" s="114"/>
      <c r="HL761" s="114"/>
      <c r="HM761" s="114"/>
      <c r="HN761" s="114"/>
      <c r="HO761" s="114"/>
      <c r="HP761" s="114"/>
      <c r="HQ761" s="114"/>
      <c r="HR761" s="114"/>
      <c r="HS761" s="114"/>
      <c r="HT761" s="114"/>
      <c r="HU761" s="114"/>
      <c r="HV761" s="114"/>
      <c r="HW761" s="114"/>
      <c r="HX761" s="114"/>
      <c r="HY761" s="114"/>
      <c r="HZ761" s="114"/>
      <c r="IA761" s="114"/>
      <c r="IB761" s="114"/>
      <c r="IC761" s="114"/>
      <c r="ID761" s="114"/>
      <c r="IE761" s="114"/>
      <c r="IF761" s="114"/>
      <c r="IG761" s="114"/>
      <c r="IH761" s="114"/>
      <c r="II761" s="114"/>
      <c r="IJ761" s="114"/>
      <c r="IK761" s="114"/>
      <c r="IL761" s="114"/>
      <c r="IM761" s="114"/>
      <c r="IN761" s="114"/>
      <c r="IO761" s="114"/>
      <c r="IP761" s="114"/>
      <c r="IQ761" s="114"/>
      <c r="IR761" s="114"/>
      <c r="IS761" s="114"/>
      <c r="IT761" s="114"/>
      <c r="IU761" s="114"/>
      <c r="IV761" s="114"/>
      <c r="IW761" s="114"/>
      <c r="IX761" s="114"/>
      <c r="IY761" s="114"/>
      <c r="IZ761" s="114"/>
      <c r="JA761" s="114"/>
      <c r="JB761" s="114"/>
      <c r="JC761" s="114"/>
      <c r="JD761" s="114"/>
      <c r="JE761" s="114"/>
      <c r="JF761" s="114"/>
      <c r="JG761" s="114"/>
      <c r="JH761" s="114"/>
      <c r="JI761" s="114"/>
      <c r="JJ761" s="114"/>
      <c r="JK761" s="114"/>
      <c r="JL761" s="114"/>
      <c r="JM761" s="114"/>
      <c r="JN761" s="114"/>
      <c r="JO761" s="114"/>
      <c r="JP761" s="114"/>
      <c r="JQ761" s="114"/>
      <c r="JR761" s="114"/>
      <c r="JS761" s="114"/>
      <c r="JT761" s="114"/>
      <c r="JU761" s="114"/>
      <c r="JV761" s="114"/>
      <c r="JW761" s="114"/>
      <c r="JX761" s="114"/>
      <c r="JY761" s="114"/>
      <c r="JZ761" s="114"/>
      <c r="KA761" s="114"/>
      <c r="KB761" s="114"/>
      <c r="KC761" s="114"/>
      <c r="KD761" s="114"/>
      <c r="KE761" s="114"/>
      <c r="KF761" s="114"/>
      <c r="KG761" s="114"/>
      <c r="KH761" s="114"/>
      <c r="KI761" s="114"/>
      <c r="KJ761" s="114"/>
      <c r="KK761" s="114"/>
      <c r="KL761" s="114"/>
      <c r="KM761" s="114"/>
      <c r="KN761" s="114"/>
      <c r="KO761" s="114"/>
      <c r="KP761" s="114"/>
      <c r="KQ761" s="114"/>
      <c r="KR761" s="114"/>
      <c r="KS761" s="114"/>
      <c r="KT761" s="114"/>
      <c r="KU761" s="114"/>
      <c r="KV761" s="114"/>
      <c r="KW761" s="114"/>
      <c r="KX761" s="114"/>
      <c r="KY761" s="114"/>
      <c r="KZ761" s="114"/>
      <c r="LA761" s="114"/>
      <c r="LB761" s="114"/>
      <c r="LC761" s="114"/>
    </row>
    <row r="762" spans="1:315" s="139" customFormat="1" ht="25" customHeight="1">
      <c r="A762" s="137"/>
      <c r="B762" s="170"/>
      <c r="C762" s="171"/>
      <c r="D762" s="172"/>
      <c r="E762" s="173"/>
      <c r="F762" s="173"/>
      <c r="G762" s="173"/>
      <c r="H762" s="174"/>
      <c r="I762" s="137"/>
      <c r="J762" s="175" t="str">
        <f t="shared" si="22"/>
        <v/>
      </c>
      <c r="K762" s="176"/>
      <c r="L762" s="177" t="str">
        <f t="shared" si="23"/>
        <v/>
      </c>
      <c r="M762" s="176"/>
      <c r="N762" s="177" t="str">
        <f t="shared" si="24"/>
        <v/>
      </c>
      <c r="O762" s="176"/>
      <c r="P762" s="177" t="str">
        <f t="shared" si="25"/>
        <v/>
      </c>
      <c r="Q762" s="178"/>
      <c r="R762" s="137"/>
      <c r="S762" s="175" t="str">
        <f t="shared" si="26"/>
        <v/>
      </c>
      <c r="T762" s="176"/>
      <c r="U762" s="177" t="str">
        <f t="shared" si="27"/>
        <v/>
      </c>
      <c r="V762" s="176"/>
      <c r="W762" s="177" t="str">
        <f t="shared" si="28"/>
        <v/>
      </c>
      <c r="X762" s="176"/>
      <c r="Y762" s="179" t="str">
        <f t="shared" si="29"/>
        <v/>
      </c>
      <c r="Z762" s="180"/>
      <c r="AA762" s="137"/>
      <c r="AB762" s="181"/>
      <c r="AC762" s="182" t="str">
        <f t="shared" si="30"/>
        <v/>
      </c>
      <c r="AD762" s="183" t="str">
        <f t="shared" si="31"/>
        <v/>
      </c>
      <c r="AE762" s="184"/>
      <c r="AF762" s="137"/>
      <c r="AG762" s="137"/>
      <c r="AH762" s="137"/>
      <c r="AI762" s="137"/>
      <c r="AJ762" s="137"/>
      <c r="AK762" s="137"/>
      <c r="AL762" s="137"/>
      <c r="AM762" s="137"/>
      <c r="AN762" s="137"/>
      <c r="AO762" s="137"/>
      <c r="AP762" s="137"/>
      <c r="AQ762" s="137"/>
      <c r="AR762" s="137"/>
      <c r="AS762" s="137"/>
      <c r="AT762" s="137"/>
      <c r="AU762" s="137"/>
      <c r="AV762" s="137"/>
      <c r="AW762" s="137"/>
      <c r="AX762" s="137"/>
      <c r="AY762" s="137"/>
      <c r="AZ762" s="137"/>
      <c r="BA762" s="137"/>
      <c r="BB762" s="137"/>
      <c r="BC762" s="137"/>
      <c r="BD762" s="137"/>
      <c r="BE762" s="137"/>
      <c r="BF762" s="137"/>
      <c r="BG762" s="137"/>
      <c r="BH762" s="137"/>
      <c r="BI762" s="137"/>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CH762" s="114"/>
      <c r="CI762" s="114"/>
      <c r="CJ762" s="114"/>
      <c r="CK762" s="114"/>
      <c r="CL762" s="114"/>
      <c r="CM762" s="114"/>
      <c r="CN762" s="114"/>
      <c r="CO762" s="114"/>
      <c r="CP762" s="114"/>
      <c r="CQ762" s="114"/>
      <c r="CR762" s="114"/>
      <c r="CS762" s="114"/>
      <c r="CT762" s="114"/>
      <c r="CU762" s="114"/>
      <c r="CV762" s="11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14"/>
      <c r="EH762" s="114"/>
      <c r="EI762" s="114"/>
      <c r="EJ762" s="114"/>
      <c r="EK762" s="114"/>
      <c r="EL762" s="114"/>
      <c r="EM762" s="114"/>
      <c r="EN762" s="114"/>
      <c r="EO762" s="114"/>
      <c r="EP762" s="114"/>
      <c r="EQ762" s="114"/>
      <c r="ER762" s="114"/>
      <c r="ES762" s="114"/>
      <c r="ET762" s="114"/>
      <c r="EU762" s="114"/>
      <c r="EV762" s="114"/>
      <c r="EW762" s="114"/>
      <c r="EX762" s="114"/>
      <c r="EY762" s="114"/>
      <c r="EZ762" s="114"/>
      <c r="FA762" s="114"/>
      <c r="FB762" s="114"/>
      <c r="FC762" s="114"/>
      <c r="FD762" s="114"/>
      <c r="FE762" s="114"/>
      <c r="FF762" s="114"/>
      <c r="FG762" s="114"/>
      <c r="FH762" s="114"/>
      <c r="FI762" s="114"/>
      <c r="FJ762" s="114"/>
      <c r="FK762" s="114"/>
      <c r="FL762" s="114"/>
      <c r="FM762" s="114"/>
      <c r="FN762" s="114"/>
      <c r="FO762" s="114"/>
      <c r="FP762" s="114"/>
      <c r="FQ762" s="114"/>
      <c r="FR762" s="114"/>
      <c r="FS762" s="114"/>
      <c r="FT762" s="114"/>
      <c r="FU762" s="114"/>
      <c r="FV762" s="114"/>
      <c r="FW762" s="114"/>
      <c r="FX762" s="114"/>
      <c r="FY762" s="114"/>
      <c r="FZ762" s="114"/>
      <c r="GA762" s="114"/>
      <c r="GB762" s="114"/>
      <c r="GC762" s="114"/>
      <c r="GD762" s="114"/>
      <c r="GE762" s="114"/>
      <c r="GF762" s="114"/>
      <c r="GG762" s="114"/>
      <c r="GH762" s="114"/>
      <c r="GI762" s="114"/>
      <c r="GJ762" s="114"/>
      <c r="GK762" s="114"/>
      <c r="GL762" s="114"/>
      <c r="GM762" s="114"/>
      <c r="GN762" s="114"/>
      <c r="GO762" s="114"/>
      <c r="GP762" s="114"/>
      <c r="GQ762" s="114"/>
      <c r="GR762" s="114"/>
      <c r="GS762" s="114"/>
      <c r="GT762" s="114"/>
      <c r="GU762" s="114"/>
      <c r="GV762" s="114"/>
      <c r="GW762" s="114"/>
      <c r="GX762" s="114"/>
      <c r="GY762" s="114"/>
      <c r="GZ762" s="114"/>
      <c r="HA762" s="114"/>
      <c r="HB762" s="114"/>
      <c r="HC762" s="114"/>
      <c r="HD762" s="114"/>
      <c r="HE762" s="114"/>
      <c r="HF762" s="114"/>
      <c r="HG762" s="114"/>
      <c r="HH762" s="114"/>
      <c r="HI762" s="114"/>
      <c r="HJ762" s="114"/>
      <c r="HK762" s="114"/>
      <c r="HL762" s="114"/>
      <c r="HM762" s="114"/>
      <c r="HN762" s="114"/>
      <c r="HO762" s="114"/>
      <c r="HP762" s="114"/>
      <c r="HQ762" s="114"/>
      <c r="HR762" s="114"/>
      <c r="HS762" s="114"/>
      <c r="HT762" s="114"/>
      <c r="HU762" s="114"/>
      <c r="HV762" s="114"/>
      <c r="HW762" s="114"/>
      <c r="HX762" s="114"/>
      <c r="HY762" s="114"/>
      <c r="HZ762" s="114"/>
      <c r="IA762" s="114"/>
      <c r="IB762" s="114"/>
      <c r="IC762" s="114"/>
      <c r="ID762" s="114"/>
      <c r="IE762" s="114"/>
      <c r="IF762" s="114"/>
      <c r="IG762" s="114"/>
      <c r="IH762" s="114"/>
      <c r="II762" s="114"/>
      <c r="IJ762" s="114"/>
      <c r="IK762" s="114"/>
      <c r="IL762" s="114"/>
      <c r="IM762" s="114"/>
      <c r="IN762" s="114"/>
      <c r="IO762" s="114"/>
      <c r="IP762" s="114"/>
      <c r="IQ762" s="114"/>
      <c r="IR762" s="114"/>
      <c r="IS762" s="114"/>
      <c r="IT762" s="114"/>
      <c r="IU762" s="114"/>
      <c r="IV762" s="114"/>
      <c r="IW762" s="114"/>
      <c r="IX762" s="114"/>
      <c r="IY762" s="114"/>
      <c r="IZ762" s="114"/>
      <c r="JA762" s="114"/>
      <c r="JB762" s="114"/>
      <c r="JC762" s="114"/>
      <c r="JD762" s="114"/>
      <c r="JE762" s="114"/>
      <c r="JF762" s="114"/>
      <c r="JG762" s="114"/>
      <c r="JH762" s="114"/>
      <c r="JI762" s="114"/>
      <c r="JJ762" s="114"/>
      <c r="JK762" s="114"/>
      <c r="JL762" s="114"/>
      <c r="JM762" s="114"/>
      <c r="JN762" s="114"/>
      <c r="JO762" s="114"/>
      <c r="JP762" s="114"/>
      <c r="JQ762" s="114"/>
      <c r="JR762" s="114"/>
      <c r="JS762" s="114"/>
      <c r="JT762" s="114"/>
      <c r="JU762" s="114"/>
      <c r="JV762" s="114"/>
      <c r="JW762" s="114"/>
      <c r="JX762" s="114"/>
      <c r="JY762" s="114"/>
      <c r="JZ762" s="114"/>
      <c r="KA762" s="114"/>
      <c r="KB762" s="114"/>
      <c r="KC762" s="114"/>
      <c r="KD762" s="114"/>
      <c r="KE762" s="114"/>
      <c r="KF762" s="114"/>
      <c r="KG762" s="114"/>
      <c r="KH762" s="114"/>
      <c r="KI762" s="114"/>
      <c r="KJ762" s="114"/>
      <c r="KK762" s="114"/>
      <c r="KL762" s="114"/>
      <c r="KM762" s="114"/>
      <c r="KN762" s="114"/>
      <c r="KO762" s="114"/>
      <c r="KP762" s="114"/>
      <c r="KQ762" s="114"/>
      <c r="KR762" s="114"/>
      <c r="KS762" s="114"/>
      <c r="KT762" s="114"/>
      <c r="KU762" s="114"/>
      <c r="KV762" s="114"/>
      <c r="KW762" s="114"/>
      <c r="KX762" s="114"/>
      <c r="KY762" s="114"/>
      <c r="KZ762" s="114"/>
      <c r="LA762" s="114"/>
      <c r="LB762" s="114"/>
      <c r="LC762" s="114"/>
    </row>
    <row r="763" spans="1:315" s="139" customFormat="1" ht="25" customHeight="1">
      <c r="A763" s="137"/>
      <c r="B763" s="170"/>
      <c r="C763" s="171"/>
      <c r="D763" s="172"/>
      <c r="E763" s="173"/>
      <c r="F763" s="173"/>
      <c r="G763" s="173"/>
      <c r="H763" s="174"/>
      <c r="I763" s="137"/>
      <c r="J763" s="175" t="str">
        <f t="shared" si="22"/>
        <v/>
      </c>
      <c r="K763" s="176"/>
      <c r="L763" s="177" t="str">
        <f t="shared" si="23"/>
        <v/>
      </c>
      <c r="M763" s="176"/>
      <c r="N763" s="177" t="str">
        <f t="shared" si="24"/>
        <v/>
      </c>
      <c r="O763" s="176"/>
      <c r="P763" s="177" t="str">
        <f t="shared" si="25"/>
        <v/>
      </c>
      <c r="Q763" s="178"/>
      <c r="R763" s="137"/>
      <c r="S763" s="175" t="str">
        <f t="shared" si="26"/>
        <v/>
      </c>
      <c r="T763" s="176"/>
      <c r="U763" s="177" t="str">
        <f t="shared" si="27"/>
        <v/>
      </c>
      <c r="V763" s="176"/>
      <c r="W763" s="177" t="str">
        <f t="shared" si="28"/>
        <v/>
      </c>
      <c r="X763" s="176"/>
      <c r="Y763" s="179" t="str">
        <f t="shared" si="29"/>
        <v/>
      </c>
      <c r="Z763" s="180"/>
      <c r="AA763" s="137"/>
      <c r="AB763" s="181"/>
      <c r="AC763" s="182" t="str">
        <f t="shared" si="30"/>
        <v/>
      </c>
      <c r="AD763" s="183" t="str">
        <f t="shared" si="31"/>
        <v/>
      </c>
      <c r="AE763" s="184"/>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137"/>
      <c r="BB763" s="137"/>
      <c r="BC763" s="137"/>
      <c r="BD763" s="137"/>
      <c r="BE763" s="137"/>
      <c r="BF763" s="137"/>
      <c r="BG763" s="137"/>
      <c r="BH763" s="137"/>
      <c r="BI763" s="137"/>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CH763" s="114"/>
      <c r="CI763" s="114"/>
      <c r="CJ763" s="114"/>
      <c r="CK763" s="114"/>
      <c r="CL763" s="114"/>
      <c r="CM763" s="114"/>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14"/>
      <c r="EL763" s="114"/>
      <c r="EM763" s="114"/>
      <c r="EN763" s="114"/>
      <c r="EO763" s="114"/>
      <c r="EP763" s="114"/>
      <c r="EQ763" s="114"/>
      <c r="ER763" s="114"/>
      <c r="ES763" s="114"/>
      <c r="ET763" s="114"/>
      <c r="EU763" s="114"/>
      <c r="EV763" s="114"/>
      <c r="EW763" s="114"/>
      <c r="EX763" s="114"/>
      <c r="EY763" s="114"/>
      <c r="EZ763" s="114"/>
      <c r="FA763" s="114"/>
      <c r="FB763" s="114"/>
      <c r="FC763" s="114"/>
      <c r="FD763" s="114"/>
      <c r="FE763" s="114"/>
      <c r="FF763" s="114"/>
      <c r="FG763" s="114"/>
      <c r="FH763" s="114"/>
      <c r="FI763" s="114"/>
      <c r="FJ763" s="114"/>
      <c r="FK763" s="114"/>
      <c r="FL763" s="114"/>
      <c r="FM763" s="114"/>
      <c r="FN763" s="114"/>
      <c r="FO763" s="114"/>
      <c r="FP763" s="114"/>
      <c r="FQ763" s="114"/>
      <c r="FR763" s="114"/>
      <c r="FS763" s="114"/>
      <c r="FT763" s="114"/>
      <c r="FU763" s="114"/>
      <c r="FV763" s="114"/>
      <c r="FW763" s="114"/>
      <c r="FX763" s="114"/>
      <c r="FY763" s="114"/>
      <c r="FZ763" s="114"/>
      <c r="GA763" s="114"/>
      <c r="GB763" s="114"/>
      <c r="GC763" s="114"/>
      <c r="GD763" s="114"/>
      <c r="GE763" s="114"/>
      <c r="GF763" s="114"/>
      <c r="GG763" s="114"/>
      <c r="GH763" s="114"/>
      <c r="GI763" s="114"/>
      <c r="GJ763" s="114"/>
      <c r="GK763" s="114"/>
      <c r="GL763" s="114"/>
      <c r="GM763" s="114"/>
      <c r="GN763" s="114"/>
      <c r="GO763" s="114"/>
      <c r="GP763" s="114"/>
      <c r="GQ763" s="114"/>
      <c r="GR763" s="114"/>
      <c r="GS763" s="114"/>
      <c r="GT763" s="114"/>
      <c r="GU763" s="114"/>
      <c r="GV763" s="114"/>
      <c r="GW763" s="114"/>
      <c r="GX763" s="114"/>
      <c r="GY763" s="114"/>
      <c r="GZ763" s="114"/>
      <c r="HA763" s="114"/>
      <c r="HB763" s="114"/>
      <c r="HC763" s="114"/>
      <c r="HD763" s="114"/>
      <c r="HE763" s="114"/>
      <c r="HF763" s="114"/>
      <c r="HG763" s="114"/>
      <c r="HH763" s="114"/>
      <c r="HI763" s="114"/>
      <c r="HJ763" s="114"/>
      <c r="HK763" s="114"/>
      <c r="HL763" s="114"/>
      <c r="HM763" s="114"/>
      <c r="HN763" s="114"/>
      <c r="HO763" s="114"/>
      <c r="HP763" s="114"/>
      <c r="HQ763" s="114"/>
      <c r="HR763" s="114"/>
      <c r="HS763" s="114"/>
      <c r="HT763" s="114"/>
      <c r="HU763" s="114"/>
      <c r="HV763" s="114"/>
      <c r="HW763" s="114"/>
      <c r="HX763" s="114"/>
      <c r="HY763" s="114"/>
      <c r="HZ763" s="114"/>
      <c r="IA763" s="114"/>
      <c r="IB763" s="114"/>
      <c r="IC763" s="114"/>
      <c r="ID763" s="114"/>
      <c r="IE763" s="114"/>
      <c r="IF763" s="114"/>
      <c r="IG763" s="114"/>
      <c r="IH763" s="114"/>
      <c r="II763" s="114"/>
      <c r="IJ763" s="114"/>
      <c r="IK763" s="114"/>
      <c r="IL763" s="114"/>
      <c r="IM763" s="114"/>
      <c r="IN763" s="114"/>
      <c r="IO763" s="114"/>
      <c r="IP763" s="114"/>
      <c r="IQ763" s="114"/>
      <c r="IR763" s="114"/>
      <c r="IS763" s="114"/>
      <c r="IT763" s="114"/>
      <c r="IU763" s="114"/>
      <c r="IV763" s="114"/>
      <c r="IW763" s="114"/>
      <c r="IX763" s="114"/>
      <c r="IY763" s="114"/>
      <c r="IZ763" s="114"/>
      <c r="JA763" s="114"/>
      <c r="JB763" s="114"/>
      <c r="JC763" s="114"/>
      <c r="JD763" s="114"/>
      <c r="JE763" s="114"/>
      <c r="JF763" s="114"/>
      <c r="JG763" s="114"/>
      <c r="JH763" s="114"/>
      <c r="JI763" s="114"/>
      <c r="JJ763" s="114"/>
      <c r="JK763" s="114"/>
      <c r="JL763" s="114"/>
      <c r="JM763" s="114"/>
      <c r="JN763" s="114"/>
      <c r="JO763" s="114"/>
      <c r="JP763" s="114"/>
      <c r="JQ763" s="114"/>
      <c r="JR763" s="114"/>
      <c r="JS763" s="114"/>
      <c r="JT763" s="114"/>
      <c r="JU763" s="114"/>
      <c r="JV763" s="114"/>
      <c r="JW763" s="114"/>
      <c r="JX763" s="114"/>
      <c r="JY763" s="114"/>
      <c r="JZ763" s="114"/>
      <c r="KA763" s="114"/>
      <c r="KB763" s="114"/>
      <c r="KC763" s="114"/>
      <c r="KD763" s="114"/>
      <c r="KE763" s="114"/>
      <c r="KF763" s="114"/>
      <c r="KG763" s="114"/>
      <c r="KH763" s="114"/>
      <c r="KI763" s="114"/>
      <c r="KJ763" s="114"/>
      <c r="KK763" s="114"/>
      <c r="KL763" s="114"/>
      <c r="KM763" s="114"/>
      <c r="KN763" s="114"/>
      <c r="KO763" s="114"/>
      <c r="KP763" s="114"/>
      <c r="KQ763" s="114"/>
      <c r="KR763" s="114"/>
      <c r="KS763" s="114"/>
      <c r="KT763" s="114"/>
      <c r="KU763" s="114"/>
      <c r="KV763" s="114"/>
      <c r="KW763" s="114"/>
      <c r="KX763" s="114"/>
      <c r="KY763" s="114"/>
      <c r="KZ763" s="114"/>
      <c r="LA763" s="114"/>
      <c r="LB763" s="114"/>
      <c r="LC763" s="114"/>
    </row>
    <row r="764" spans="1:315" s="139" customFormat="1" ht="25" customHeight="1">
      <c r="A764" s="137"/>
      <c r="B764" s="170"/>
      <c r="C764" s="171"/>
      <c r="D764" s="172"/>
      <c r="E764" s="173"/>
      <c r="F764" s="173"/>
      <c r="G764" s="173"/>
      <c r="H764" s="174"/>
      <c r="I764" s="137"/>
      <c r="J764" s="175" t="str">
        <f t="shared" ref="J764:J995" si="32">IF(K764="","",$A$1)</f>
        <v/>
      </c>
      <c r="K764" s="176"/>
      <c r="L764" s="177" t="str">
        <f t="shared" ref="L764:L995" si="33">IF(M764="","",$A$1)</f>
        <v/>
      </c>
      <c r="M764" s="176"/>
      <c r="N764" s="177" t="str">
        <f t="shared" ref="N764:N995" si="34">IF(O764="","",$A$1)</f>
        <v/>
      </c>
      <c r="O764" s="176"/>
      <c r="P764" s="177" t="str">
        <f t="shared" ref="P764:P995" si="35">IF(Q764="","",$A$1)</f>
        <v/>
      </c>
      <c r="Q764" s="178"/>
      <c r="R764" s="137"/>
      <c r="S764" s="175" t="str">
        <f t="shared" ref="S764:S995" si="36">IF(T764="","",$A$1)</f>
        <v/>
      </c>
      <c r="T764" s="176"/>
      <c r="U764" s="177" t="str">
        <f t="shared" ref="U764:U995" si="37">IF(V764="","",$A$1)</f>
        <v/>
      </c>
      <c r="V764" s="176"/>
      <c r="W764" s="177" t="str">
        <f t="shared" ref="W764:W995" si="38">IF(X764="","",$A$1)</f>
        <v/>
      </c>
      <c r="X764" s="176"/>
      <c r="Y764" s="179" t="str">
        <f t="shared" ref="Y764:Y995" si="39">IF(Z764="","",$A$1)</f>
        <v/>
      </c>
      <c r="Z764" s="180"/>
      <c r="AA764" s="137"/>
      <c r="AB764" s="181"/>
      <c r="AC764" s="182" t="str">
        <f t="shared" si="30"/>
        <v/>
      </c>
      <c r="AD764" s="183" t="str">
        <f t="shared" si="31"/>
        <v/>
      </c>
      <c r="AE764" s="184"/>
      <c r="AF764" s="137"/>
      <c r="AG764" s="137"/>
      <c r="AH764" s="137"/>
      <c r="AI764" s="137"/>
      <c r="AJ764" s="137"/>
      <c r="AK764" s="137"/>
      <c r="AL764" s="137"/>
      <c r="AM764" s="137"/>
      <c r="AN764" s="137"/>
      <c r="AO764" s="137"/>
      <c r="AP764" s="137"/>
      <c r="AQ764" s="137"/>
      <c r="AR764" s="137"/>
      <c r="AS764" s="137"/>
      <c r="AT764" s="137"/>
      <c r="AU764" s="137"/>
      <c r="AV764" s="137"/>
      <c r="AW764" s="137"/>
      <c r="AX764" s="137"/>
      <c r="AY764" s="137"/>
      <c r="AZ764" s="137"/>
      <c r="BA764" s="137"/>
      <c r="BB764" s="137"/>
      <c r="BC764" s="137"/>
      <c r="BD764" s="137"/>
      <c r="BE764" s="137"/>
      <c r="BF764" s="137"/>
      <c r="BG764" s="137"/>
      <c r="BH764" s="137"/>
      <c r="BI764" s="137"/>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CH764" s="114"/>
      <c r="CI764" s="114"/>
      <c r="CJ764" s="114"/>
      <c r="CK764" s="114"/>
      <c r="CL764" s="114"/>
      <c r="CM764" s="114"/>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K764" s="114"/>
      <c r="EL764" s="114"/>
      <c r="EM764" s="114"/>
      <c r="EN764" s="114"/>
      <c r="EO764" s="114"/>
      <c r="EP764" s="114"/>
      <c r="EQ764" s="114"/>
      <c r="ER764" s="114"/>
      <c r="ES764" s="114"/>
      <c r="ET764" s="114"/>
      <c r="EU764" s="114"/>
      <c r="EV764" s="114"/>
      <c r="EW764" s="114"/>
      <c r="EX764" s="114"/>
      <c r="EY764" s="114"/>
      <c r="EZ764" s="114"/>
      <c r="FA764" s="114"/>
      <c r="FB764" s="114"/>
      <c r="FC764" s="114"/>
      <c r="FD764" s="114"/>
      <c r="FE764" s="114"/>
      <c r="FF764" s="114"/>
      <c r="FG764" s="114"/>
      <c r="FH764" s="114"/>
      <c r="FI764" s="114"/>
      <c r="FJ764" s="114"/>
      <c r="FK764" s="114"/>
      <c r="FL764" s="114"/>
      <c r="FM764" s="114"/>
      <c r="FN764" s="114"/>
      <c r="FO764" s="114"/>
      <c r="FP764" s="114"/>
      <c r="FQ764" s="114"/>
      <c r="FR764" s="114"/>
      <c r="FS764" s="114"/>
      <c r="FT764" s="114"/>
      <c r="FU764" s="114"/>
      <c r="FV764" s="114"/>
      <c r="FW764" s="114"/>
      <c r="FX764" s="114"/>
      <c r="FY764" s="114"/>
      <c r="FZ764" s="114"/>
      <c r="GA764" s="114"/>
      <c r="GB764" s="114"/>
      <c r="GC764" s="114"/>
      <c r="GD764" s="114"/>
      <c r="GE764" s="114"/>
      <c r="GF764" s="114"/>
      <c r="GG764" s="114"/>
      <c r="GH764" s="114"/>
      <c r="GI764" s="114"/>
      <c r="GJ764" s="114"/>
      <c r="GK764" s="114"/>
      <c r="GL764" s="114"/>
      <c r="GM764" s="114"/>
      <c r="GN764" s="114"/>
      <c r="GO764" s="114"/>
      <c r="GP764" s="114"/>
      <c r="GQ764" s="114"/>
      <c r="GR764" s="114"/>
      <c r="GS764" s="114"/>
      <c r="GT764" s="114"/>
      <c r="GU764" s="114"/>
      <c r="GV764" s="114"/>
      <c r="GW764" s="114"/>
      <c r="GX764" s="114"/>
      <c r="GY764" s="114"/>
      <c r="GZ764" s="114"/>
      <c r="HA764" s="114"/>
      <c r="HB764" s="114"/>
      <c r="HC764" s="114"/>
      <c r="HD764" s="114"/>
      <c r="HE764" s="114"/>
      <c r="HF764" s="114"/>
      <c r="HG764" s="114"/>
      <c r="HH764" s="114"/>
      <c r="HI764" s="114"/>
      <c r="HJ764" s="114"/>
      <c r="HK764" s="114"/>
      <c r="HL764" s="114"/>
      <c r="HM764" s="114"/>
      <c r="HN764" s="114"/>
      <c r="HO764" s="114"/>
      <c r="HP764" s="114"/>
      <c r="HQ764" s="114"/>
      <c r="HR764" s="114"/>
      <c r="HS764" s="114"/>
      <c r="HT764" s="114"/>
      <c r="HU764" s="114"/>
      <c r="HV764" s="114"/>
      <c r="HW764" s="114"/>
      <c r="HX764" s="114"/>
      <c r="HY764" s="114"/>
      <c r="HZ764" s="114"/>
      <c r="IA764" s="114"/>
      <c r="IB764" s="114"/>
      <c r="IC764" s="114"/>
      <c r="ID764" s="114"/>
      <c r="IE764" s="114"/>
      <c r="IF764" s="114"/>
      <c r="IG764" s="114"/>
      <c r="IH764" s="114"/>
      <c r="II764" s="114"/>
      <c r="IJ764" s="114"/>
      <c r="IK764" s="114"/>
      <c r="IL764" s="114"/>
      <c r="IM764" s="114"/>
      <c r="IN764" s="114"/>
      <c r="IO764" s="114"/>
      <c r="IP764" s="114"/>
      <c r="IQ764" s="114"/>
      <c r="IR764" s="114"/>
      <c r="IS764" s="114"/>
      <c r="IT764" s="114"/>
      <c r="IU764" s="114"/>
      <c r="IV764" s="114"/>
      <c r="IW764" s="114"/>
      <c r="IX764" s="114"/>
      <c r="IY764" s="114"/>
      <c r="IZ764" s="114"/>
      <c r="JA764" s="114"/>
      <c r="JB764" s="114"/>
      <c r="JC764" s="114"/>
      <c r="JD764" s="114"/>
      <c r="JE764" s="114"/>
      <c r="JF764" s="114"/>
      <c r="JG764" s="114"/>
      <c r="JH764" s="114"/>
      <c r="JI764" s="114"/>
      <c r="JJ764" s="114"/>
      <c r="JK764" s="114"/>
      <c r="JL764" s="114"/>
      <c r="JM764" s="114"/>
      <c r="JN764" s="114"/>
      <c r="JO764" s="114"/>
      <c r="JP764" s="114"/>
      <c r="JQ764" s="114"/>
      <c r="JR764" s="114"/>
      <c r="JS764" s="114"/>
      <c r="JT764" s="114"/>
      <c r="JU764" s="114"/>
      <c r="JV764" s="114"/>
      <c r="JW764" s="114"/>
      <c r="JX764" s="114"/>
      <c r="JY764" s="114"/>
      <c r="JZ764" s="114"/>
      <c r="KA764" s="114"/>
      <c r="KB764" s="114"/>
      <c r="KC764" s="114"/>
      <c r="KD764" s="114"/>
      <c r="KE764" s="114"/>
      <c r="KF764" s="114"/>
      <c r="KG764" s="114"/>
      <c r="KH764" s="114"/>
      <c r="KI764" s="114"/>
      <c r="KJ764" s="114"/>
      <c r="KK764" s="114"/>
      <c r="KL764" s="114"/>
      <c r="KM764" s="114"/>
      <c r="KN764" s="114"/>
      <c r="KO764" s="114"/>
      <c r="KP764" s="114"/>
      <c r="KQ764" s="114"/>
      <c r="KR764" s="114"/>
      <c r="KS764" s="114"/>
      <c r="KT764" s="114"/>
      <c r="KU764" s="114"/>
      <c r="KV764" s="114"/>
      <c r="KW764" s="114"/>
      <c r="KX764" s="114"/>
      <c r="KY764" s="114"/>
      <c r="KZ764" s="114"/>
      <c r="LA764" s="114"/>
      <c r="LB764" s="114"/>
      <c r="LC764" s="114"/>
    </row>
    <row r="765" spans="1:315" s="139" customFormat="1" ht="25" customHeight="1">
      <c r="A765" s="137"/>
      <c r="B765" s="170"/>
      <c r="C765" s="171"/>
      <c r="D765" s="172"/>
      <c r="E765" s="173"/>
      <c r="F765" s="173"/>
      <c r="G765" s="173"/>
      <c r="H765" s="174"/>
      <c r="I765" s="137"/>
      <c r="J765" s="175" t="str">
        <f t="shared" si="32"/>
        <v/>
      </c>
      <c r="K765" s="176"/>
      <c r="L765" s="177" t="str">
        <f t="shared" si="33"/>
        <v/>
      </c>
      <c r="M765" s="176"/>
      <c r="N765" s="177" t="str">
        <f t="shared" si="34"/>
        <v/>
      </c>
      <c r="O765" s="176"/>
      <c r="P765" s="177" t="str">
        <f t="shared" si="35"/>
        <v/>
      </c>
      <c r="Q765" s="178"/>
      <c r="R765" s="137"/>
      <c r="S765" s="175" t="str">
        <f t="shared" si="36"/>
        <v/>
      </c>
      <c r="T765" s="176"/>
      <c r="U765" s="177" t="str">
        <f t="shared" si="37"/>
        <v/>
      </c>
      <c r="V765" s="176"/>
      <c r="W765" s="177" t="str">
        <f t="shared" si="38"/>
        <v/>
      </c>
      <c r="X765" s="176"/>
      <c r="Y765" s="179" t="str">
        <f t="shared" si="39"/>
        <v/>
      </c>
      <c r="Z765" s="180"/>
      <c r="AA765" s="137"/>
      <c r="AB765" s="181"/>
      <c r="AC765" s="182" t="str">
        <f t="shared" si="30"/>
        <v/>
      </c>
      <c r="AD765" s="183" t="str">
        <f t="shared" si="31"/>
        <v/>
      </c>
      <c r="AE765" s="184"/>
      <c r="AF765" s="137"/>
      <c r="AG765" s="137"/>
      <c r="AH765" s="137"/>
      <c r="AI765" s="137"/>
      <c r="AJ765" s="137"/>
      <c r="AK765" s="137"/>
      <c r="AL765" s="137"/>
      <c r="AM765" s="137"/>
      <c r="AN765" s="137"/>
      <c r="AO765" s="137"/>
      <c r="AP765" s="137"/>
      <c r="AQ765" s="137"/>
      <c r="AR765" s="137"/>
      <c r="AS765" s="137"/>
      <c r="AT765" s="137"/>
      <c r="AU765" s="137"/>
      <c r="AV765" s="137"/>
      <c r="AW765" s="137"/>
      <c r="AX765" s="137"/>
      <c r="AY765" s="137"/>
      <c r="AZ765" s="137"/>
      <c r="BA765" s="137"/>
      <c r="BB765" s="137"/>
      <c r="BC765" s="137"/>
      <c r="BD765" s="137"/>
      <c r="BE765" s="137"/>
      <c r="BF765" s="137"/>
      <c r="BG765" s="137"/>
      <c r="BH765" s="137"/>
      <c r="BI765" s="137"/>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CH765" s="114"/>
      <c r="CI765" s="114"/>
      <c r="CJ765" s="114"/>
      <c r="CK765" s="114"/>
      <c r="CL765" s="114"/>
      <c r="CM765" s="114"/>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U765" s="114"/>
      <c r="EV765" s="114"/>
      <c r="EW765" s="114"/>
      <c r="EX765" s="114"/>
      <c r="EY765" s="114"/>
      <c r="EZ765" s="114"/>
      <c r="FA765" s="114"/>
      <c r="FB765" s="114"/>
      <c r="FC765" s="114"/>
      <c r="FD765" s="114"/>
      <c r="FE765" s="114"/>
      <c r="FF765" s="114"/>
      <c r="FG765" s="114"/>
      <c r="FH765" s="114"/>
      <c r="FI765" s="114"/>
      <c r="FJ765" s="114"/>
      <c r="FK765" s="114"/>
      <c r="FL765" s="114"/>
      <c r="FM765" s="114"/>
      <c r="FN765" s="114"/>
      <c r="FO765" s="114"/>
      <c r="FP765" s="114"/>
      <c r="FQ765" s="114"/>
      <c r="FR765" s="114"/>
      <c r="FS765" s="114"/>
      <c r="FT765" s="114"/>
      <c r="FU765" s="114"/>
      <c r="FV765" s="114"/>
      <c r="FW765" s="114"/>
      <c r="FX765" s="114"/>
      <c r="FY765" s="114"/>
      <c r="FZ765" s="114"/>
      <c r="GA765" s="114"/>
      <c r="GB765" s="114"/>
      <c r="GC765" s="114"/>
      <c r="GD765" s="114"/>
      <c r="GE765" s="114"/>
      <c r="GF765" s="114"/>
      <c r="GG765" s="114"/>
      <c r="GH765" s="114"/>
      <c r="GI765" s="114"/>
      <c r="GJ765" s="114"/>
      <c r="GK765" s="114"/>
      <c r="GL765" s="114"/>
      <c r="GM765" s="114"/>
      <c r="GN765" s="114"/>
      <c r="GO765" s="114"/>
      <c r="GP765" s="114"/>
      <c r="GQ765" s="114"/>
      <c r="GR765" s="114"/>
      <c r="GS765" s="114"/>
      <c r="GT765" s="114"/>
      <c r="GU765" s="114"/>
      <c r="GV765" s="114"/>
      <c r="GW765" s="114"/>
      <c r="GX765" s="114"/>
      <c r="GY765" s="114"/>
      <c r="GZ765" s="114"/>
      <c r="HA765" s="114"/>
      <c r="HB765" s="114"/>
      <c r="HC765" s="114"/>
      <c r="HD765" s="114"/>
      <c r="HE765" s="114"/>
      <c r="HF765" s="114"/>
      <c r="HG765" s="114"/>
      <c r="HH765" s="114"/>
      <c r="HI765" s="114"/>
      <c r="HJ765" s="114"/>
      <c r="HK765" s="114"/>
      <c r="HL765" s="114"/>
      <c r="HM765" s="114"/>
      <c r="HN765" s="114"/>
      <c r="HO765" s="114"/>
      <c r="HP765" s="114"/>
      <c r="HQ765" s="114"/>
      <c r="HR765" s="114"/>
      <c r="HS765" s="114"/>
      <c r="HT765" s="114"/>
      <c r="HU765" s="114"/>
      <c r="HV765" s="114"/>
      <c r="HW765" s="114"/>
      <c r="HX765" s="114"/>
      <c r="HY765" s="114"/>
      <c r="HZ765" s="114"/>
      <c r="IA765" s="114"/>
      <c r="IB765" s="114"/>
      <c r="IC765" s="114"/>
      <c r="ID765" s="114"/>
      <c r="IE765" s="114"/>
      <c r="IF765" s="114"/>
      <c r="IG765" s="114"/>
      <c r="IH765" s="114"/>
      <c r="II765" s="114"/>
      <c r="IJ765" s="114"/>
      <c r="IK765" s="114"/>
      <c r="IL765" s="114"/>
      <c r="IM765" s="114"/>
      <c r="IN765" s="114"/>
      <c r="IO765" s="114"/>
      <c r="IP765" s="114"/>
      <c r="IQ765" s="114"/>
      <c r="IR765" s="114"/>
      <c r="IS765" s="114"/>
      <c r="IT765" s="114"/>
      <c r="IU765" s="114"/>
      <c r="IV765" s="114"/>
      <c r="IW765" s="114"/>
      <c r="IX765" s="114"/>
      <c r="IY765" s="114"/>
      <c r="IZ765" s="114"/>
      <c r="JA765" s="114"/>
      <c r="JB765" s="114"/>
      <c r="JC765" s="114"/>
      <c r="JD765" s="114"/>
      <c r="JE765" s="114"/>
      <c r="JF765" s="114"/>
      <c r="JG765" s="114"/>
      <c r="JH765" s="114"/>
      <c r="JI765" s="114"/>
      <c r="JJ765" s="114"/>
      <c r="JK765" s="114"/>
      <c r="JL765" s="114"/>
      <c r="JM765" s="114"/>
      <c r="JN765" s="114"/>
      <c r="JO765" s="114"/>
      <c r="JP765" s="114"/>
      <c r="JQ765" s="114"/>
      <c r="JR765" s="114"/>
      <c r="JS765" s="114"/>
      <c r="JT765" s="114"/>
      <c r="JU765" s="114"/>
      <c r="JV765" s="114"/>
      <c r="JW765" s="114"/>
      <c r="JX765" s="114"/>
      <c r="JY765" s="114"/>
      <c r="JZ765" s="114"/>
      <c r="KA765" s="114"/>
      <c r="KB765" s="114"/>
      <c r="KC765" s="114"/>
      <c r="KD765" s="114"/>
      <c r="KE765" s="114"/>
      <c r="KF765" s="114"/>
      <c r="KG765" s="114"/>
      <c r="KH765" s="114"/>
      <c r="KI765" s="114"/>
      <c r="KJ765" s="114"/>
      <c r="KK765" s="114"/>
      <c r="KL765" s="114"/>
      <c r="KM765" s="114"/>
      <c r="KN765" s="114"/>
      <c r="KO765" s="114"/>
      <c r="KP765" s="114"/>
      <c r="KQ765" s="114"/>
      <c r="KR765" s="114"/>
      <c r="KS765" s="114"/>
      <c r="KT765" s="114"/>
      <c r="KU765" s="114"/>
      <c r="KV765" s="114"/>
      <c r="KW765" s="114"/>
      <c r="KX765" s="114"/>
      <c r="KY765" s="114"/>
      <c r="KZ765" s="114"/>
      <c r="LA765" s="114"/>
      <c r="LB765" s="114"/>
      <c r="LC765" s="114"/>
    </row>
    <row r="766" spans="1:315" s="139" customFormat="1" ht="25" customHeight="1">
      <c r="A766" s="137"/>
      <c r="B766" s="170"/>
      <c r="C766" s="171"/>
      <c r="D766" s="172"/>
      <c r="E766" s="173"/>
      <c r="F766" s="173"/>
      <c r="G766" s="173"/>
      <c r="H766" s="174"/>
      <c r="I766" s="137"/>
      <c r="J766" s="175" t="str">
        <f t="shared" si="32"/>
        <v/>
      </c>
      <c r="K766" s="176"/>
      <c r="L766" s="177" t="str">
        <f t="shared" si="33"/>
        <v/>
      </c>
      <c r="M766" s="176"/>
      <c r="N766" s="177" t="str">
        <f t="shared" si="34"/>
        <v/>
      </c>
      <c r="O766" s="176"/>
      <c r="P766" s="177" t="str">
        <f t="shared" si="35"/>
        <v/>
      </c>
      <c r="Q766" s="178"/>
      <c r="R766" s="137"/>
      <c r="S766" s="175" t="str">
        <f t="shared" si="36"/>
        <v/>
      </c>
      <c r="T766" s="176"/>
      <c r="U766" s="177" t="str">
        <f t="shared" si="37"/>
        <v/>
      </c>
      <c r="V766" s="176"/>
      <c r="W766" s="177" t="str">
        <f t="shared" si="38"/>
        <v/>
      </c>
      <c r="X766" s="176"/>
      <c r="Y766" s="179" t="str">
        <f t="shared" si="39"/>
        <v/>
      </c>
      <c r="Z766" s="180"/>
      <c r="AA766" s="137"/>
      <c r="AB766" s="181"/>
      <c r="AC766" s="182" t="str">
        <f t="shared" si="30"/>
        <v/>
      </c>
      <c r="AD766" s="183" t="str">
        <f t="shared" si="31"/>
        <v/>
      </c>
      <c r="AE766" s="184"/>
      <c r="AF766" s="137"/>
      <c r="AG766" s="137"/>
      <c r="AH766" s="137"/>
      <c r="AI766" s="137"/>
      <c r="AJ766" s="137"/>
      <c r="AK766" s="137"/>
      <c r="AL766" s="137"/>
      <c r="AM766" s="137"/>
      <c r="AN766" s="137"/>
      <c r="AO766" s="137"/>
      <c r="AP766" s="137"/>
      <c r="AQ766" s="137"/>
      <c r="AR766" s="137"/>
      <c r="AS766" s="137"/>
      <c r="AT766" s="137"/>
      <c r="AU766" s="137"/>
      <c r="AV766" s="137"/>
      <c r="AW766" s="137"/>
      <c r="AX766" s="137"/>
      <c r="AY766" s="137"/>
      <c r="AZ766" s="137"/>
      <c r="BA766" s="137"/>
      <c r="BB766" s="137"/>
      <c r="BC766" s="137"/>
      <c r="BD766" s="137"/>
      <c r="BE766" s="137"/>
      <c r="BF766" s="137"/>
      <c r="BG766" s="137"/>
      <c r="BH766" s="137"/>
      <c r="BI766" s="137"/>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CH766" s="114"/>
      <c r="CI766" s="114"/>
      <c r="CJ766" s="114"/>
      <c r="CK766" s="114"/>
      <c r="CL766" s="114"/>
      <c r="CM766" s="114"/>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U766" s="114"/>
      <c r="EV766" s="114"/>
      <c r="EW766" s="114"/>
      <c r="EX766" s="114"/>
      <c r="EY766" s="114"/>
      <c r="EZ766" s="114"/>
      <c r="FA766" s="114"/>
      <c r="FB766" s="114"/>
      <c r="FC766" s="114"/>
      <c r="FD766" s="114"/>
      <c r="FE766" s="114"/>
      <c r="FF766" s="114"/>
      <c r="FG766" s="114"/>
      <c r="FH766" s="114"/>
      <c r="FI766" s="114"/>
      <c r="FJ766" s="114"/>
      <c r="FK766" s="114"/>
      <c r="FL766" s="114"/>
      <c r="FM766" s="114"/>
      <c r="FN766" s="114"/>
      <c r="FO766" s="114"/>
      <c r="FP766" s="114"/>
      <c r="FQ766" s="114"/>
      <c r="FR766" s="114"/>
      <c r="FS766" s="114"/>
      <c r="FT766" s="114"/>
      <c r="FU766" s="114"/>
      <c r="FV766" s="114"/>
      <c r="FW766" s="114"/>
      <c r="FX766" s="114"/>
      <c r="FY766" s="114"/>
      <c r="FZ766" s="114"/>
      <c r="GA766" s="114"/>
      <c r="GB766" s="114"/>
      <c r="GC766" s="114"/>
      <c r="GD766" s="114"/>
      <c r="GE766" s="114"/>
      <c r="GF766" s="114"/>
      <c r="GG766" s="114"/>
      <c r="GH766" s="114"/>
      <c r="GI766" s="114"/>
      <c r="GJ766" s="114"/>
      <c r="GK766" s="114"/>
      <c r="GL766" s="114"/>
      <c r="GM766" s="114"/>
      <c r="GN766" s="114"/>
      <c r="GO766" s="114"/>
      <c r="GP766" s="114"/>
      <c r="GQ766" s="114"/>
      <c r="GR766" s="114"/>
      <c r="GS766" s="114"/>
      <c r="GT766" s="114"/>
      <c r="GU766" s="114"/>
      <c r="GV766" s="114"/>
      <c r="GW766" s="114"/>
      <c r="GX766" s="114"/>
      <c r="GY766" s="114"/>
      <c r="GZ766" s="114"/>
      <c r="HA766" s="114"/>
      <c r="HB766" s="114"/>
      <c r="HC766" s="114"/>
      <c r="HD766" s="114"/>
      <c r="HE766" s="114"/>
      <c r="HF766" s="114"/>
      <c r="HG766" s="114"/>
      <c r="HH766" s="114"/>
      <c r="HI766" s="114"/>
      <c r="HJ766" s="114"/>
      <c r="HK766" s="114"/>
      <c r="HL766" s="114"/>
      <c r="HM766" s="114"/>
      <c r="HN766" s="114"/>
      <c r="HO766" s="114"/>
      <c r="HP766" s="114"/>
      <c r="HQ766" s="114"/>
      <c r="HR766" s="114"/>
      <c r="HS766" s="114"/>
      <c r="HT766" s="114"/>
      <c r="HU766" s="114"/>
      <c r="HV766" s="114"/>
      <c r="HW766" s="114"/>
      <c r="HX766" s="114"/>
      <c r="HY766" s="114"/>
      <c r="HZ766" s="114"/>
      <c r="IA766" s="114"/>
      <c r="IB766" s="114"/>
      <c r="IC766" s="114"/>
      <c r="ID766" s="114"/>
      <c r="IE766" s="114"/>
      <c r="IF766" s="114"/>
      <c r="IG766" s="114"/>
      <c r="IH766" s="114"/>
      <c r="II766" s="114"/>
      <c r="IJ766" s="114"/>
      <c r="IK766" s="114"/>
      <c r="IL766" s="114"/>
      <c r="IM766" s="114"/>
      <c r="IN766" s="114"/>
      <c r="IO766" s="114"/>
      <c r="IP766" s="114"/>
      <c r="IQ766" s="114"/>
      <c r="IR766" s="114"/>
      <c r="IS766" s="114"/>
      <c r="IT766" s="114"/>
      <c r="IU766" s="114"/>
      <c r="IV766" s="114"/>
      <c r="IW766" s="114"/>
      <c r="IX766" s="114"/>
      <c r="IY766" s="114"/>
      <c r="IZ766" s="114"/>
      <c r="JA766" s="114"/>
      <c r="JB766" s="114"/>
      <c r="JC766" s="114"/>
      <c r="JD766" s="114"/>
      <c r="JE766" s="114"/>
      <c r="JF766" s="114"/>
      <c r="JG766" s="114"/>
      <c r="JH766" s="114"/>
      <c r="JI766" s="114"/>
      <c r="JJ766" s="114"/>
      <c r="JK766" s="114"/>
      <c r="JL766" s="114"/>
      <c r="JM766" s="114"/>
      <c r="JN766" s="114"/>
      <c r="JO766" s="114"/>
      <c r="JP766" s="114"/>
      <c r="JQ766" s="114"/>
      <c r="JR766" s="114"/>
      <c r="JS766" s="114"/>
      <c r="JT766" s="114"/>
      <c r="JU766" s="114"/>
      <c r="JV766" s="114"/>
      <c r="JW766" s="114"/>
      <c r="JX766" s="114"/>
      <c r="JY766" s="114"/>
      <c r="JZ766" s="114"/>
      <c r="KA766" s="114"/>
      <c r="KB766" s="114"/>
      <c r="KC766" s="114"/>
      <c r="KD766" s="114"/>
      <c r="KE766" s="114"/>
      <c r="KF766" s="114"/>
      <c r="KG766" s="114"/>
      <c r="KH766" s="114"/>
      <c r="KI766" s="114"/>
      <c r="KJ766" s="114"/>
      <c r="KK766" s="114"/>
      <c r="KL766" s="114"/>
      <c r="KM766" s="114"/>
      <c r="KN766" s="114"/>
      <c r="KO766" s="114"/>
      <c r="KP766" s="114"/>
      <c r="KQ766" s="114"/>
      <c r="KR766" s="114"/>
      <c r="KS766" s="114"/>
      <c r="KT766" s="114"/>
      <c r="KU766" s="114"/>
      <c r="KV766" s="114"/>
      <c r="KW766" s="114"/>
      <c r="KX766" s="114"/>
      <c r="KY766" s="114"/>
      <c r="KZ766" s="114"/>
      <c r="LA766" s="114"/>
      <c r="LB766" s="114"/>
      <c r="LC766" s="114"/>
    </row>
    <row r="767" spans="1:315" s="139" customFormat="1" ht="25" customHeight="1">
      <c r="A767" s="137"/>
      <c r="B767" s="170"/>
      <c r="C767" s="171"/>
      <c r="D767" s="172"/>
      <c r="E767" s="173"/>
      <c r="F767" s="173"/>
      <c r="G767" s="173"/>
      <c r="H767" s="174"/>
      <c r="I767" s="137"/>
      <c r="J767" s="175" t="str">
        <f t="shared" si="32"/>
        <v/>
      </c>
      <c r="K767" s="176"/>
      <c r="L767" s="177" t="str">
        <f t="shared" si="33"/>
        <v/>
      </c>
      <c r="M767" s="176"/>
      <c r="N767" s="177" t="str">
        <f t="shared" si="34"/>
        <v/>
      </c>
      <c r="O767" s="176"/>
      <c r="P767" s="177" t="str">
        <f t="shared" si="35"/>
        <v/>
      </c>
      <c r="Q767" s="178"/>
      <c r="R767" s="137"/>
      <c r="S767" s="175" t="str">
        <f t="shared" si="36"/>
        <v/>
      </c>
      <c r="T767" s="176"/>
      <c r="U767" s="177" t="str">
        <f t="shared" si="37"/>
        <v/>
      </c>
      <c r="V767" s="176"/>
      <c r="W767" s="177" t="str">
        <f t="shared" si="38"/>
        <v/>
      </c>
      <c r="X767" s="176"/>
      <c r="Y767" s="179" t="str">
        <f t="shared" si="39"/>
        <v/>
      </c>
      <c r="Z767" s="180"/>
      <c r="AA767" s="137"/>
      <c r="AB767" s="181"/>
      <c r="AC767" s="182" t="str">
        <f t="shared" si="30"/>
        <v/>
      </c>
      <c r="AD767" s="183" t="str">
        <f t="shared" si="31"/>
        <v/>
      </c>
      <c r="AE767" s="184"/>
      <c r="AF767" s="137"/>
      <c r="AG767" s="137"/>
      <c r="AH767" s="137"/>
      <c r="AI767" s="137"/>
      <c r="AJ767" s="137"/>
      <c r="AK767" s="137"/>
      <c r="AL767" s="137"/>
      <c r="AM767" s="137"/>
      <c r="AN767" s="137"/>
      <c r="AO767" s="137"/>
      <c r="AP767" s="137"/>
      <c r="AQ767" s="137"/>
      <c r="AR767" s="137"/>
      <c r="AS767" s="137"/>
      <c r="AT767" s="137"/>
      <c r="AU767" s="137"/>
      <c r="AV767" s="137"/>
      <c r="AW767" s="137"/>
      <c r="AX767" s="137"/>
      <c r="AY767" s="137"/>
      <c r="AZ767" s="137"/>
      <c r="BA767" s="137"/>
      <c r="BB767" s="137"/>
      <c r="BC767" s="137"/>
      <c r="BD767" s="137"/>
      <c r="BE767" s="137"/>
      <c r="BF767" s="137"/>
      <c r="BG767" s="137"/>
      <c r="BH767" s="137"/>
      <c r="BI767" s="137"/>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CH767" s="114"/>
      <c r="CI767" s="114"/>
      <c r="CJ767" s="114"/>
      <c r="CK767" s="114"/>
      <c r="CL767" s="114"/>
      <c r="CM767" s="114"/>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U767" s="114"/>
      <c r="EV767" s="114"/>
      <c r="EW767" s="114"/>
      <c r="EX767" s="114"/>
      <c r="EY767" s="114"/>
      <c r="EZ767" s="114"/>
      <c r="FA767" s="114"/>
      <c r="FB767" s="114"/>
      <c r="FC767" s="114"/>
      <c r="FD767" s="114"/>
      <c r="FE767" s="114"/>
      <c r="FF767" s="114"/>
      <c r="FG767" s="114"/>
      <c r="FH767" s="114"/>
      <c r="FI767" s="114"/>
      <c r="FJ767" s="114"/>
      <c r="FK767" s="114"/>
      <c r="FL767" s="114"/>
      <c r="FM767" s="114"/>
      <c r="FN767" s="114"/>
      <c r="FO767" s="114"/>
      <c r="FP767" s="114"/>
      <c r="FQ767" s="114"/>
      <c r="FR767" s="114"/>
      <c r="FS767" s="114"/>
      <c r="FT767" s="114"/>
      <c r="FU767" s="114"/>
      <c r="FV767" s="114"/>
      <c r="FW767" s="114"/>
      <c r="FX767" s="114"/>
      <c r="FY767" s="114"/>
      <c r="FZ767" s="114"/>
      <c r="GA767" s="114"/>
      <c r="GB767" s="114"/>
      <c r="GC767" s="114"/>
      <c r="GD767" s="114"/>
      <c r="GE767" s="114"/>
      <c r="GF767" s="114"/>
      <c r="GG767" s="114"/>
      <c r="GH767" s="114"/>
      <c r="GI767" s="114"/>
      <c r="GJ767" s="114"/>
      <c r="GK767" s="114"/>
      <c r="GL767" s="114"/>
      <c r="GM767" s="114"/>
      <c r="GN767" s="114"/>
      <c r="GO767" s="114"/>
      <c r="GP767" s="114"/>
      <c r="GQ767" s="114"/>
      <c r="GR767" s="114"/>
      <c r="GS767" s="114"/>
      <c r="GT767" s="114"/>
      <c r="GU767" s="114"/>
      <c r="GV767" s="114"/>
      <c r="GW767" s="114"/>
      <c r="GX767" s="114"/>
      <c r="GY767" s="114"/>
      <c r="GZ767" s="114"/>
      <c r="HA767" s="114"/>
      <c r="HB767" s="114"/>
      <c r="HC767" s="114"/>
      <c r="HD767" s="114"/>
      <c r="HE767" s="114"/>
      <c r="HF767" s="114"/>
      <c r="HG767" s="114"/>
      <c r="HH767" s="114"/>
      <c r="HI767" s="114"/>
      <c r="HJ767" s="114"/>
      <c r="HK767" s="114"/>
      <c r="HL767" s="114"/>
      <c r="HM767" s="114"/>
      <c r="HN767" s="114"/>
      <c r="HO767" s="114"/>
      <c r="HP767" s="114"/>
      <c r="HQ767" s="114"/>
      <c r="HR767" s="114"/>
      <c r="HS767" s="114"/>
      <c r="HT767" s="114"/>
      <c r="HU767" s="114"/>
      <c r="HV767" s="114"/>
      <c r="HW767" s="114"/>
      <c r="HX767" s="114"/>
      <c r="HY767" s="114"/>
      <c r="HZ767" s="114"/>
      <c r="IA767" s="114"/>
      <c r="IB767" s="114"/>
      <c r="IC767" s="114"/>
      <c r="ID767" s="114"/>
      <c r="IE767" s="114"/>
      <c r="IF767" s="114"/>
      <c r="IG767" s="114"/>
      <c r="IH767" s="114"/>
      <c r="II767" s="114"/>
      <c r="IJ767" s="114"/>
      <c r="IK767" s="114"/>
      <c r="IL767" s="114"/>
      <c r="IM767" s="114"/>
      <c r="IN767" s="114"/>
      <c r="IO767" s="114"/>
      <c r="IP767" s="114"/>
      <c r="IQ767" s="114"/>
      <c r="IR767" s="114"/>
      <c r="IS767" s="114"/>
      <c r="IT767" s="114"/>
      <c r="IU767" s="114"/>
      <c r="IV767" s="114"/>
      <c r="IW767" s="114"/>
      <c r="IX767" s="114"/>
      <c r="IY767" s="114"/>
      <c r="IZ767" s="114"/>
      <c r="JA767" s="114"/>
      <c r="JB767" s="114"/>
      <c r="JC767" s="114"/>
      <c r="JD767" s="114"/>
      <c r="JE767" s="114"/>
      <c r="JF767" s="114"/>
      <c r="JG767" s="114"/>
      <c r="JH767" s="114"/>
      <c r="JI767" s="114"/>
      <c r="JJ767" s="114"/>
      <c r="JK767" s="114"/>
      <c r="JL767" s="114"/>
      <c r="JM767" s="114"/>
      <c r="JN767" s="114"/>
      <c r="JO767" s="114"/>
      <c r="JP767" s="114"/>
      <c r="JQ767" s="114"/>
      <c r="JR767" s="114"/>
      <c r="JS767" s="114"/>
      <c r="JT767" s="114"/>
      <c r="JU767" s="114"/>
      <c r="JV767" s="114"/>
      <c r="JW767" s="114"/>
      <c r="JX767" s="114"/>
      <c r="JY767" s="114"/>
      <c r="JZ767" s="114"/>
      <c r="KA767" s="114"/>
      <c r="KB767" s="114"/>
      <c r="KC767" s="114"/>
      <c r="KD767" s="114"/>
      <c r="KE767" s="114"/>
      <c r="KF767" s="114"/>
      <c r="KG767" s="114"/>
      <c r="KH767" s="114"/>
      <c r="KI767" s="114"/>
      <c r="KJ767" s="114"/>
      <c r="KK767" s="114"/>
      <c r="KL767" s="114"/>
      <c r="KM767" s="114"/>
      <c r="KN767" s="114"/>
      <c r="KO767" s="114"/>
      <c r="KP767" s="114"/>
      <c r="KQ767" s="114"/>
      <c r="KR767" s="114"/>
      <c r="KS767" s="114"/>
      <c r="KT767" s="114"/>
      <c r="KU767" s="114"/>
      <c r="KV767" s="114"/>
      <c r="KW767" s="114"/>
      <c r="KX767" s="114"/>
      <c r="KY767" s="114"/>
      <c r="KZ767" s="114"/>
      <c r="LA767" s="114"/>
      <c r="LB767" s="114"/>
      <c r="LC767" s="114"/>
    </row>
    <row r="768" spans="1:315" s="139" customFormat="1" ht="25" customHeight="1">
      <c r="A768" s="137"/>
      <c r="B768" s="170"/>
      <c r="C768" s="171"/>
      <c r="D768" s="172"/>
      <c r="E768" s="173"/>
      <c r="F768" s="173"/>
      <c r="G768" s="173"/>
      <c r="H768" s="174"/>
      <c r="I768" s="137"/>
      <c r="J768" s="175" t="str">
        <f t="shared" si="32"/>
        <v/>
      </c>
      <c r="K768" s="176"/>
      <c r="L768" s="177" t="str">
        <f t="shared" si="33"/>
        <v/>
      </c>
      <c r="M768" s="176"/>
      <c r="N768" s="177" t="str">
        <f t="shared" si="34"/>
        <v/>
      </c>
      <c r="O768" s="176"/>
      <c r="P768" s="177" t="str">
        <f t="shared" si="35"/>
        <v/>
      </c>
      <c r="Q768" s="178"/>
      <c r="R768" s="137"/>
      <c r="S768" s="175" t="str">
        <f t="shared" si="36"/>
        <v/>
      </c>
      <c r="T768" s="176"/>
      <c r="U768" s="177" t="str">
        <f t="shared" si="37"/>
        <v/>
      </c>
      <c r="V768" s="176"/>
      <c r="W768" s="177" t="str">
        <f t="shared" si="38"/>
        <v/>
      </c>
      <c r="X768" s="176"/>
      <c r="Y768" s="179" t="str">
        <f t="shared" si="39"/>
        <v/>
      </c>
      <c r="Z768" s="180"/>
      <c r="AA768" s="137"/>
      <c r="AB768" s="181"/>
      <c r="AC768" s="182" t="str">
        <f t="shared" si="30"/>
        <v/>
      </c>
      <c r="AD768" s="183" t="str">
        <f t="shared" si="31"/>
        <v/>
      </c>
      <c r="AE768" s="184"/>
      <c r="AF768" s="137"/>
      <c r="AG768" s="137"/>
      <c r="AH768" s="137"/>
      <c r="AI768" s="137"/>
      <c r="AJ768" s="137"/>
      <c r="AK768" s="137"/>
      <c r="AL768" s="137"/>
      <c r="AM768" s="137"/>
      <c r="AN768" s="137"/>
      <c r="AO768" s="137"/>
      <c r="AP768" s="137"/>
      <c r="AQ768" s="137"/>
      <c r="AR768" s="137"/>
      <c r="AS768" s="137"/>
      <c r="AT768" s="137"/>
      <c r="AU768" s="137"/>
      <c r="AV768" s="137"/>
      <c r="AW768" s="137"/>
      <c r="AX768" s="137"/>
      <c r="AY768" s="137"/>
      <c r="AZ768" s="137"/>
      <c r="BA768" s="137"/>
      <c r="BB768" s="137"/>
      <c r="BC768" s="137"/>
      <c r="BD768" s="137"/>
      <c r="BE768" s="137"/>
      <c r="BF768" s="137"/>
      <c r="BG768" s="137"/>
      <c r="BH768" s="137"/>
      <c r="BI768" s="137"/>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CH768" s="114"/>
      <c r="CI768" s="114"/>
      <c r="CJ768" s="114"/>
      <c r="CK768" s="114"/>
      <c r="CL768" s="114"/>
      <c r="CM768" s="114"/>
      <c r="CN768" s="114"/>
      <c r="CO768" s="114"/>
      <c r="CP768" s="114"/>
      <c r="CQ768" s="114"/>
      <c r="CR768" s="114"/>
      <c r="CS768" s="114"/>
      <c r="CT768" s="114"/>
      <c r="CU768" s="114"/>
      <c r="CV768" s="114"/>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U768" s="114"/>
      <c r="EV768" s="114"/>
      <c r="EW768" s="114"/>
      <c r="EX768" s="114"/>
      <c r="EY768" s="114"/>
      <c r="EZ768" s="114"/>
      <c r="FA768" s="114"/>
      <c r="FB768" s="114"/>
      <c r="FC768" s="114"/>
      <c r="FD768" s="114"/>
      <c r="FE768" s="114"/>
      <c r="FF768" s="114"/>
      <c r="FG768" s="114"/>
      <c r="FH768" s="114"/>
      <c r="FI768" s="114"/>
      <c r="FJ768" s="114"/>
      <c r="FK768" s="114"/>
      <c r="FL768" s="114"/>
      <c r="FM768" s="114"/>
      <c r="FN768" s="114"/>
      <c r="FO768" s="114"/>
      <c r="FP768" s="114"/>
      <c r="FQ768" s="114"/>
      <c r="FR768" s="114"/>
      <c r="FS768" s="114"/>
      <c r="FT768" s="114"/>
      <c r="FU768" s="114"/>
      <c r="FV768" s="114"/>
      <c r="FW768" s="114"/>
      <c r="FX768" s="114"/>
      <c r="FY768" s="114"/>
      <c r="FZ768" s="114"/>
      <c r="GA768" s="114"/>
      <c r="GB768" s="114"/>
      <c r="GC768" s="114"/>
      <c r="GD768" s="114"/>
      <c r="GE768" s="114"/>
      <c r="GF768" s="114"/>
      <c r="GG768" s="114"/>
      <c r="GH768" s="114"/>
      <c r="GI768" s="114"/>
      <c r="GJ768" s="114"/>
      <c r="GK768" s="114"/>
      <c r="GL768" s="114"/>
      <c r="GM768" s="114"/>
      <c r="GN768" s="114"/>
      <c r="GO768" s="114"/>
      <c r="GP768" s="114"/>
      <c r="GQ768" s="114"/>
      <c r="GR768" s="114"/>
      <c r="GS768" s="114"/>
      <c r="GT768" s="114"/>
      <c r="GU768" s="114"/>
      <c r="GV768" s="114"/>
      <c r="GW768" s="114"/>
      <c r="GX768" s="114"/>
      <c r="GY768" s="114"/>
      <c r="GZ768" s="114"/>
      <c r="HA768" s="114"/>
      <c r="HB768" s="114"/>
      <c r="HC768" s="114"/>
      <c r="HD768" s="114"/>
      <c r="HE768" s="114"/>
      <c r="HF768" s="114"/>
      <c r="HG768" s="114"/>
      <c r="HH768" s="114"/>
      <c r="HI768" s="114"/>
      <c r="HJ768" s="114"/>
      <c r="HK768" s="114"/>
      <c r="HL768" s="114"/>
      <c r="HM768" s="114"/>
      <c r="HN768" s="114"/>
      <c r="HO768" s="114"/>
      <c r="HP768" s="114"/>
      <c r="HQ768" s="114"/>
      <c r="HR768" s="114"/>
      <c r="HS768" s="114"/>
      <c r="HT768" s="114"/>
      <c r="HU768" s="114"/>
      <c r="HV768" s="114"/>
      <c r="HW768" s="114"/>
      <c r="HX768" s="114"/>
      <c r="HY768" s="114"/>
      <c r="HZ768" s="114"/>
      <c r="IA768" s="114"/>
      <c r="IB768" s="114"/>
      <c r="IC768" s="114"/>
      <c r="ID768" s="114"/>
      <c r="IE768" s="114"/>
      <c r="IF768" s="114"/>
      <c r="IG768" s="114"/>
      <c r="IH768" s="114"/>
      <c r="II768" s="114"/>
      <c r="IJ768" s="114"/>
      <c r="IK768" s="114"/>
      <c r="IL768" s="114"/>
      <c r="IM768" s="114"/>
      <c r="IN768" s="114"/>
      <c r="IO768" s="114"/>
      <c r="IP768" s="114"/>
      <c r="IQ768" s="114"/>
      <c r="IR768" s="114"/>
      <c r="IS768" s="114"/>
      <c r="IT768" s="114"/>
      <c r="IU768" s="114"/>
      <c r="IV768" s="114"/>
      <c r="IW768" s="114"/>
      <c r="IX768" s="114"/>
      <c r="IY768" s="114"/>
      <c r="IZ768" s="114"/>
      <c r="JA768" s="114"/>
      <c r="JB768" s="114"/>
      <c r="JC768" s="114"/>
      <c r="JD768" s="114"/>
      <c r="JE768" s="114"/>
      <c r="JF768" s="114"/>
      <c r="JG768" s="114"/>
      <c r="JH768" s="114"/>
      <c r="JI768" s="114"/>
      <c r="JJ768" s="114"/>
      <c r="JK768" s="114"/>
      <c r="JL768" s="114"/>
      <c r="JM768" s="114"/>
      <c r="JN768" s="114"/>
      <c r="JO768" s="114"/>
      <c r="JP768" s="114"/>
      <c r="JQ768" s="114"/>
      <c r="JR768" s="114"/>
      <c r="JS768" s="114"/>
      <c r="JT768" s="114"/>
      <c r="JU768" s="114"/>
      <c r="JV768" s="114"/>
      <c r="JW768" s="114"/>
      <c r="JX768" s="114"/>
      <c r="JY768" s="114"/>
      <c r="JZ768" s="114"/>
      <c r="KA768" s="114"/>
      <c r="KB768" s="114"/>
      <c r="KC768" s="114"/>
      <c r="KD768" s="114"/>
      <c r="KE768" s="114"/>
      <c r="KF768" s="114"/>
      <c r="KG768" s="114"/>
      <c r="KH768" s="114"/>
      <c r="KI768" s="114"/>
      <c r="KJ768" s="114"/>
      <c r="KK768" s="114"/>
      <c r="KL768" s="114"/>
      <c r="KM768" s="114"/>
      <c r="KN768" s="114"/>
      <c r="KO768" s="114"/>
      <c r="KP768" s="114"/>
      <c r="KQ768" s="114"/>
      <c r="KR768" s="114"/>
      <c r="KS768" s="114"/>
      <c r="KT768" s="114"/>
      <c r="KU768" s="114"/>
      <c r="KV768" s="114"/>
      <c r="KW768" s="114"/>
      <c r="KX768" s="114"/>
      <c r="KY768" s="114"/>
      <c r="KZ768" s="114"/>
      <c r="LA768" s="114"/>
      <c r="LB768" s="114"/>
      <c r="LC768" s="114"/>
    </row>
    <row r="769" spans="1:315" s="139" customFormat="1" ht="25" customHeight="1">
      <c r="A769" s="137"/>
      <c r="B769" s="170"/>
      <c r="C769" s="171"/>
      <c r="D769" s="172"/>
      <c r="E769" s="173"/>
      <c r="F769" s="173"/>
      <c r="G769" s="173"/>
      <c r="H769" s="174"/>
      <c r="I769" s="137"/>
      <c r="J769" s="175" t="str">
        <f t="shared" si="32"/>
        <v/>
      </c>
      <c r="K769" s="176"/>
      <c r="L769" s="177" t="str">
        <f t="shared" si="33"/>
        <v/>
      </c>
      <c r="M769" s="176"/>
      <c r="N769" s="177" t="str">
        <f t="shared" si="34"/>
        <v/>
      </c>
      <c r="O769" s="176"/>
      <c r="P769" s="177" t="str">
        <f t="shared" si="35"/>
        <v/>
      </c>
      <c r="Q769" s="178"/>
      <c r="R769" s="137"/>
      <c r="S769" s="175" t="str">
        <f t="shared" si="36"/>
        <v/>
      </c>
      <c r="T769" s="176"/>
      <c r="U769" s="177" t="str">
        <f t="shared" si="37"/>
        <v/>
      </c>
      <c r="V769" s="176"/>
      <c r="W769" s="177" t="str">
        <f t="shared" si="38"/>
        <v/>
      </c>
      <c r="X769" s="176"/>
      <c r="Y769" s="179" t="str">
        <f t="shared" si="39"/>
        <v/>
      </c>
      <c r="Z769" s="180"/>
      <c r="AA769" s="137"/>
      <c r="AB769" s="181"/>
      <c r="AC769" s="182" t="str">
        <f t="shared" si="30"/>
        <v/>
      </c>
      <c r="AD769" s="183" t="str">
        <f t="shared" si="31"/>
        <v/>
      </c>
      <c r="AE769" s="184"/>
      <c r="AF769" s="137"/>
      <c r="AG769" s="137"/>
      <c r="AH769" s="137"/>
      <c r="AI769" s="137"/>
      <c r="AJ769" s="137"/>
      <c r="AK769" s="137"/>
      <c r="AL769" s="137"/>
      <c r="AM769" s="137"/>
      <c r="AN769" s="137"/>
      <c r="AO769" s="137"/>
      <c r="AP769" s="137"/>
      <c r="AQ769" s="137"/>
      <c r="AR769" s="137"/>
      <c r="AS769" s="137"/>
      <c r="AT769" s="137"/>
      <c r="AU769" s="137"/>
      <c r="AV769" s="137"/>
      <c r="AW769" s="137"/>
      <c r="AX769" s="137"/>
      <c r="AY769" s="137"/>
      <c r="AZ769" s="137"/>
      <c r="BA769" s="137"/>
      <c r="BB769" s="137"/>
      <c r="BC769" s="137"/>
      <c r="BD769" s="137"/>
      <c r="BE769" s="137"/>
      <c r="BF769" s="137"/>
      <c r="BG769" s="137"/>
      <c r="BH769" s="137"/>
      <c r="BI769" s="137"/>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CH769" s="114"/>
      <c r="CI769" s="114"/>
      <c r="CJ769" s="114"/>
      <c r="CK769" s="114"/>
      <c r="CL769" s="114"/>
      <c r="CM769" s="114"/>
      <c r="CN769" s="114"/>
      <c r="CO769" s="114"/>
      <c r="CP769" s="114"/>
      <c r="CQ769" s="114"/>
      <c r="CR769" s="114"/>
      <c r="CS769" s="114"/>
      <c r="CT769" s="114"/>
      <c r="CU769" s="114"/>
      <c r="CV769" s="114"/>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U769" s="114"/>
      <c r="EV769" s="114"/>
      <c r="EW769" s="114"/>
      <c r="EX769" s="114"/>
      <c r="EY769" s="114"/>
      <c r="EZ769" s="114"/>
      <c r="FA769" s="114"/>
      <c r="FB769" s="114"/>
      <c r="FC769" s="114"/>
      <c r="FD769" s="114"/>
      <c r="FE769" s="114"/>
      <c r="FF769" s="114"/>
      <c r="FG769" s="114"/>
      <c r="FH769" s="114"/>
      <c r="FI769" s="114"/>
      <c r="FJ769" s="114"/>
      <c r="FK769" s="114"/>
      <c r="FL769" s="114"/>
      <c r="FM769" s="114"/>
      <c r="FN769" s="114"/>
      <c r="FO769" s="114"/>
      <c r="FP769" s="114"/>
      <c r="FQ769" s="114"/>
      <c r="FR769" s="114"/>
      <c r="FS769" s="114"/>
      <c r="FT769" s="114"/>
      <c r="FU769" s="114"/>
      <c r="FV769" s="114"/>
      <c r="FW769" s="114"/>
      <c r="FX769" s="114"/>
      <c r="FY769" s="114"/>
      <c r="FZ769" s="114"/>
      <c r="GA769" s="114"/>
      <c r="GB769" s="114"/>
      <c r="GC769" s="114"/>
      <c r="GD769" s="114"/>
      <c r="GE769" s="114"/>
      <c r="GF769" s="114"/>
      <c r="GG769" s="114"/>
      <c r="GH769" s="114"/>
      <c r="GI769" s="114"/>
      <c r="GJ769" s="114"/>
      <c r="GK769" s="114"/>
      <c r="GL769" s="114"/>
      <c r="GM769" s="114"/>
      <c r="GN769" s="114"/>
      <c r="GO769" s="114"/>
      <c r="GP769" s="114"/>
      <c r="GQ769" s="114"/>
      <c r="GR769" s="114"/>
      <c r="GS769" s="114"/>
      <c r="GT769" s="114"/>
      <c r="GU769" s="114"/>
      <c r="GV769" s="114"/>
      <c r="GW769" s="114"/>
      <c r="GX769" s="114"/>
      <c r="GY769" s="114"/>
      <c r="GZ769" s="114"/>
      <c r="HA769" s="114"/>
      <c r="HB769" s="114"/>
      <c r="HC769" s="114"/>
      <c r="HD769" s="114"/>
      <c r="HE769" s="114"/>
      <c r="HF769" s="114"/>
      <c r="HG769" s="114"/>
      <c r="HH769" s="114"/>
      <c r="HI769" s="114"/>
      <c r="HJ769" s="114"/>
      <c r="HK769" s="114"/>
      <c r="HL769" s="114"/>
      <c r="HM769" s="114"/>
      <c r="HN769" s="114"/>
      <c r="HO769" s="114"/>
      <c r="HP769" s="114"/>
      <c r="HQ769" s="114"/>
      <c r="HR769" s="114"/>
      <c r="HS769" s="114"/>
      <c r="HT769" s="114"/>
      <c r="HU769" s="114"/>
      <c r="HV769" s="114"/>
      <c r="HW769" s="114"/>
      <c r="HX769" s="114"/>
      <c r="HY769" s="114"/>
      <c r="HZ769" s="114"/>
      <c r="IA769" s="114"/>
      <c r="IB769" s="114"/>
      <c r="IC769" s="114"/>
      <c r="ID769" s="114"/>
      <c r="IE769" s="114"/>
      <c r="IF769" s="114"/>
      <c r="IG769" s="114"/>
      <c r="IH769" s="114"/>
      <c r="II769" s="114"/>
      <c r="IJ769" s="114"/>
      <c r="IK769" s="114"/>
      <c r="IL769" s="114"/>
      <c r="IM769" s="114"/>
      <c r="IN769" s="114"/>
      <c r="IO769" s="114"/>
      <c r="IP769" s="114"/>
      <c r="IQ769" s="114"/>
      <c r="IR769" s="114"/>
      <c r="IS769" s="114"/>
      <c r="IT769" s="114"/>
      <c r="IU769" s="114"/>
      <c r="IV769" s="114"/>
      <c r="IW769" s="114"/>
      <c r="IX769" s="114"/>
      <c r="IY769" s="114"/>
      <c r="IZ769" s="114"/>
      <c r="JA769" s="114"/>
      <c r="JB769" s="114"/>
      <c r="JC769" s="114"/>
      <c r="JD769" s="114"/>
      <c r="JE769" s="114"/>
      <c r="JF769" s="114"/>
      <c r="JG769" s="114"/>
      <c r="JH769" s="114"/>
      <c r="JI769" s="114"/>
      <c r="JJ769" s="114"/>
      <c r="JK769" s="114"/>
      <c r="JL769" s="114"/>
      <c r="JM769" s="114"/>
      <c r="JN769" s="114"/>
      <c r="JO769" s="114"/>
      <c r="JP769" s="114"/>
      <c r="JQ769" s="114"/>
      <c r="JR769" s="114"/>
      <c r="JS769" s="114"/>
      <c r="JT769" s="114"/>
      <c r="JU769" s="114"/>
      <c r="JV769" s="114"/>
      <c r="JW769" s="114"/>
      <c r="JX769" s="114"/>
      <c r="JY769" s="114"/>
      <c r="JZ769" s="114"/>
      <c r="KA769" s="114"/>
      <c r="KB769" s="114"/>
      <c r="KC769" s="114"/>
      <c r="KD769" s="114"/>
      <c r="KE769" s="114"/>
      <c r="KF769" s="114"/>
      <c r="KG769" s="114"/>
      <c r="KH769" s="114"/>
      <c r="KI769" s="114"/>
      <c r="KJ769" s="114"/>
      <c r="KK769" s="114"/>
      <c r="KL769" s="114"/>
      <c r="KM769" s="114"/>
      <c r="KN769" s="114"/>
      <c r="KO769" s="114"/>
      <c r="KP769" s="114"/>
      <c r="KQ769" s="114"/>
      <c r="KR769" s="114"/>
      <c r="KS769" s="114"/>
      <c r="KT769" s="114"/>
      <c r="KU769" s="114"/>
      <c r="KV769" s="114"/>
      <c r="KW769" s="114"/>
      <c r="KX769" s="114"/>
      <c r="KY769" s="114"/>
      <c r="KZ769" s="114"/>
      <c r="LA769" s="114"/>
      <c r="LB769" s="114"/>
      <c r="LC769" s="114"/>
    </row>
    <row r="770" spans="1:315" s="139" customFormat="1" ht="25" customHeight="1">
      <c r="A770" s="137"/>
      <c r="B770" s="170"/>
      <c r="C770" s="171"/>
      <c r="D770" s="172"/>
      <c r="E770" s="173"/>
      <c r="F770" s="173"/>
      <c r="G770" s="173"/>
      <c r="H770" s="174"/>
      <c r="I770" s="137"/>
      <c r="J770" s="175" t="str">
        <f t="shared" si="32"/>
        <v/>
      </c>
      <c r="K770" s="176"/>
      <c r="L770" s="177" t="str">
        <f t="shared" si="33"/>
        <v/>
      </c>
      <c r="M770" s="176"/>
      <c r="N770" s="177" t="str">
        <f t="shared" si="34"/>
        <v/>
      </c>
      <c r="O770" s="176"/>
      <c r="P770" s="177" t="str">
        <f t="shared" si="35"/>
        <v/>
      </c>
      <c r="Q770" s="178"/>
      <c r="R770" s="137"/>
      <c r="S770" s="175" t="str">
        <f t="shared" si="36"/>
        <v/>
      </c>
      <c r="T770" s="176"/>
      <c r="U770" s="177" t="str">
        <f t="shared" si="37"/>
        <v/>
      </c>
      <c r="V770" s="176"/>
      <c r="W770" s="177" t="str">
        <f t="shared" si="38"/>
        <v/>
      </c>
      <c r="X770" s="176"/>
      <c r="Y770" s="179" t="str">
        <f t="shared" si="39"/>
        <v/>
      </c>
      <c r="Z770" s="180"/>
      <c r="AA770" s="137"/>
      <c r="AB770" s="181"/>
      <c r="AC770" s="182" t="str">
        <f t="shared" si="30"/>
        <v/>
      </c>
      <c r="AD770" s="183" t="str">
        <f t="shared" si="31"/>
        <v/>
      </c>
      <c r="AE770" s="184"/>
      <c r="AF770" s="137"/>
      <c r="AG770" s="137"/>
      <c r="AH770" s="137"/>
      <c r="AI770" s="137"/>
      <c r="AJ770" s="137"/>
      <c r="AK770" s="137"/>
      <c r="AL770" s="137"/>
      <c r="AM770" s="137"/>
      <c r="AN770" s="137"/>
      <c r="AO770" s="137"/>
      <c r="AP770" s="137"/>
      <c r="AQ770" s="137"/>
      <c r="AR770" s="137"/>
      <c r="AS770" s="137"/>
      <c r="AT770" s="137"/>
      <c r="AU770" s="137"/>
      <c r="AV770" s="137"/>
      <c r="AW770" s="137"/>
      <c r="AX770" s="137"/>
      <c r="AY770" s="137"/>
      <c r="AZ770" s="137"/>
      <c r="BA770" s="137"/>
      <c r="BB770" s="137"/>
      <c r="BC770" s="137"/>
      <c r="BD770" s="137"/>
      <c r="BE770" s="137"/>
      <c r="BF770" s="137"/>
      <c r="BG770" s="137"/>
      <c r="BH770" s="137"/>
      <c r="BI770" s="137"/>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CH770" s="114"/>
      <c r="CI770" s="114"/>
      <c r="CJ770" s="114"/>
      <c r="CK770" s="114"/>
      <c r="CL770" s="114"/>
      <c r="CM770" s="114"/>
      <c r="CN770" s="114"/>
      <c r="CO770" s="114"/>
      <c r="CP770" s="114"/>
      <c r="CQ770" s="114"/>
      <c r="CR770" s="114"/>
      <c r="CS770" s="114"/>
      <c r="CT770" s="114"/>
      <c r="CU770" s="114"/>
      <c r="CV770" s="114"/>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14"/>
      <c r="EH770" s="114"/>
      <c r="EI770" s="114"/>
      <c r="EJ770" s="114"/>
      <c r="EK770" s="114"/>
      <c r="EL770" s="114"/>
      <c r="EM770" s="114"/>
      <c r="EN770" s="114"/>
      <c r="EO770" s="114"/>
      <c r="EP770" s="114"/>
      <c r="EQ770" s="114"/>
      <c r="ER770" s="114"/>
      <c r="ES770" s="114"/>
      <c r="ET770" s="114"/>
      <c r="EU770" s="114"/>
      <c r="EV770" s="114"/>
      <c r="EW770" s="114"/>
      <c r="EX770" s="114"/>
      <c r="EY770" s="114"/>
      <c r="EZ770" s="114"/>
      <c r="FA770" s="114"/>
      <c r="FB770" s="114"/>
      <c r="FC770" s="114"/>
      <c r="FD770" s="114"/>
      <c r="FE770" s="114"/>
      <c r="FF770" s="114"/>
      <c r="FG770" s="114"/>
      <c r="FH770" s="114"/>
      <c r="FI770" s="114"/>
      <c r="FJ770" s="114"/>
      <c r="FK770" s="114"/>
      <c r="FL770" s="114"/>
      <c r="FM770" s="114"/>
      <c r="FN770" s="114"/>
      <c r="FO770" s="114"/>
      <c r="FP770" s="114"/>
      <c r="FQ770" s="114"/>
      <c r="FR770" s="114"/>
      <c r="FS770" s="114"/>
      <c r="FT770" s="114"/>
      <c r="FU770" s="114"/>
      <c r="FV770" s="114"/>
      <c r="FW770" s="114"/>
      <c r="FX770" s="114"/>
      <c r="FY770" s="114"/>
      <c r="FZ770" s="114"/>
      <c r="GA770" s="114"/>
      <c r="GB770" s="114"/>
      <c r="GC770" s="114"/>
      <c r="GD770" s="114"/>
      <c r="GE770" s="114"/>
      <c r="GF770" s="114"/>
      <c r="GG770" s="114"/>
      <c r="GH770" s="114"/>
      <c r="GI770" s="114"/>
      <c r="GJ770" s="114"/>
      <c r="GK770" s="114"/>
      <c r="GL770" s="114"/>
      <c r="GM770" s="114"/>
      <c r="GN770" s="114"/>
      <c r="GO770" s="114"/>
      <c r="GP770" s="114"/>
      <c r="GQ770" s="114"/>
      <c r="GR770" s="114"/>
      <c r="GS770" s="114"/>
      <c r="GT770" s="114"/>
      <c r="GU770" s="114"/>
      <c r="GV770" s="114"/>
      <c r="GW770" s="114"/>
      <c r="GX770" s="114"/>
      <c r="GY770" s="114"/>
      <c r="GZ770" s="114"/>
      <c r="HA770" s="114"/>
      <c r="HB770" s="114"/>
      <c r="HC770" s="114"/>
      <c r="HD770" s="114"/>
      <c r="HE770" s="114"/>
      <c r="HF770" s="114"/>
      <c r="HG770" s="114"/>
      <c r="HH770" s="114"/>
      <c r="HI770" s="114"/>
      <c r="HJ770" s="114"/>
      <c r="HK770" s="114"/>
      <c r="HL770" s="114"/>
      <c r="HM770" s="114"/>
      <c r="HN770" s="114"/>
      <c r="HO770" s="114"/>
      <c r="HP770" s="114"/>
      <c r="HQ770" s="114"/>
      <c r="HR770" s="114"/>
      <c r="HS770" s="114"/>
      <c r="HT770" s="114"/>
      <c r="HU770" s="114"/>
      <c r="HV770" s="114"/>
      <c r="HW770" s="114"/>
      <c r="HX770" s="114"/>
      <c r="HY770" s="114"/>
      <c r="HZ770" s="114"/>
      <c r="IA770" s="114"/>
      <c r="IB770" s="114"/>
      <c r="IC770" s="114"/>
      <c r="ID770" s="114"/>
      <c r="IE770" s="114"/>
      <c r="IF770" s="114"/>
      <c r="IG770" s="114"/>
      <c r="IH770" s="114"/>
      <c r="II770" s="114"/>
      <c r="IJ770" s="114"/>
      <c r="IK770" s="114"/>
      <c r="IL770" s="114"/>
      <c r="IM770" s="114"/>
      <c r="IN770" s="114"/>
      <c r="IO770" s="114"/>
      <c r="IP770" s="114"/>
      <c r="IQ770" s="114"/>
      <c r="IR770" s="114"/>
      <c r="IS770" s="114"/>
      <c r="IT770" s="114"/>
      <c r="IU770" s="114"/>
      <c r="IV770" s="114"/>
      <c r="IW770" s="114"/>
      <c r="IX770" s="114"/>
      <c r="IY770" s="114"/>
      <c r="IZ770" s="114"/>
      <c r="JA770" s="114"/>
      <c r="JB770" s="114"/>
      <c r="JC770" s="114"/>
      <c r="JD770" s="114"/>
      <c r="JE770" s="114"/>
      <c r="JF770" s="114"/>
      <c r="JG770" s="114"/>
      <c r="JH770" s="114"/>
      <c r="JI770" s="114"/>
      <c r="JJ770" s="114"/>
      <c r="JK770" s="114"/>
      <c r="JL770" s="114"/>
      <c r="JM770" s="114"/>
      <c r="JN770" s="114"/>
      <c r="JO770" s="114"/>
      <c r="JP770" s="114"/>
      <c r="JQ770" s="114"/>
      <c r="JR770" s="114"/>
      <c r="JS770" s="114"/>
      <c r="JT770" s="114"/>
      <c r="JU770" s="114"/>
      <c r="JV770" s="114"/>
      <c r="JW770" s="114"/>
      <c r="JX770" s="114"/>
      <c r="JY770" s="114"/>
      <c r="JZ770" s="114"/>
      <c r="KA770" s="114"/>
      <c r="KB770" s="114"/>
      <c r="KC770" s="114"/>
      <c r="KD770" s="114"/>
      <c r="KE770" s="114"/>
      <c r="KF770" s="114"/>
      <c r="KG770" s="114"/>
      <c r="KH770" s="114"/>
      <c r="KI770" s="114"/>
      <c r="KJ770" s="114"/>
      <c r="KK770" s="114"/>
      <c r="KL770" s="114"/>
      <c r="KM770" s="114"/>
      <c r="KN770" s="114"/>
      <c r="KO770" s="114"/>
      <c r="KP770" s="114"/>
      <c r="KQ770" s="114"/>
      <c r="KR770" s="114"/>
      <c r="KS770" s="114"/>
      <c r="KT770" s="114"/>
      <c r="KU770" s="114"/>
      <c r="KV770" s="114"/>
      <c r="KW770" s="114"/>
      <c r="KX770" s="114"/>
      <c r="KY770" s="114"/>
      <c r="KZ770" s="114"/>
      <c r="LA770" s="114"/>
      <c r="LB770" s="114"/>
      <c r="LC770" s="114"/>
    </row>
    <row r="771" spans="1:315" s="139" customFormat="1" ht="25" customHeight="1">
      <c r="A771" s="137"/>
      <c r="B771" s="170"/>
      <c r="C771" s="171"/>
      <c r="D771" s="172"/>
      <c r="E771" s="173"/>
      <c r="F771" s="173"/>
      <c r="G771" s="173"/>
      <c r="H771" s="174"/>
      <c r="I771" s="137"/>
      <c r="J771" s="175" t="str">
        <f t="shared" si="32"/>
        <v/>
      </c>
      <c r="K771" s="176"/>
      <c r="L771" s="177" t="str">
        <f t="shared" si="33"/>
        <v/>
      </c>
      <c r="M771" s="176"/>
      <c r="N771" s="177" t="str">
        <f t="shared" si="34"/>
        <v/>
      </c>
      <c r="O771" s="176"/>
      <c r="P771" s="177" t="str">
        <f t="shared" si="35"/>
        <v/>
      </c>
      <c r="Q771" s="178"/>
      <c r="R771" s="137"/>
      <c r="S771" s="175" t="str">
        <f t="shared" si="36"/>
        <v/>
      </c>
      <c r="T771" s="176"/>
      <c r="U771" s="177" t="str">
        <f t="shared" si="37"/>
        <v/>
      </c>
      <c r="V771" s="176"/>
      <c r="W771" s="177" t="str">
        <f t="shared" si="38"/>
        <v/>
      </c>
      <c r="X771" s="176"/>
      <c r="Y771" s="179" t="str">
        <f t="shared" si="39"/>
        <v/>
      </c>
      <c r="Z771" s="180"/>
      <c r="AA771" s="137"/>
      <c r="AB771" s="181"/>
      <c r="AC771" s="182" t="str">
        <f t="shared" si="30"/>
        <v/>
      </c>
      <c r="AD771" s="183" t="str">
        <f t="shared" si="31"/>
        <v/>
      </c>
      <c r="AE771" s="184"/>
      <c r="AF771" s="137"/>
      <c r="AG771" s="137"/>
      <c r="AH771" s="137"/>
      <c r="AI771" s="137"/>
      <c r="AJ771" s="137"/>
      <c r="AK771" s="137"/>
      <c r="AL771" s="137"/>
      <c r="AM771" s="137"/>
      <c r="AN771" s="137"/>
      <c r="AO771" s="137"/>
      <c r="AP771" s="137"/>
      <c r="AQ771" s="137"/>
      <c r="AR771" s="137"/>
      <c r="AS771" s="137"/>
      <c r="AT771" s="137"/>
      <c r="AU771" s="137"/>
      <c r="AV771" s="137"/>
      <c r="AW771" s="137"/>
      <c r="AX771" s="137"/>
      <c r="AY771" s="137"/>
      <c r="AZ771" s="137"/>
      <c r="BA771" s="137"/>
      <c r="BB771" s="137"/>
      <c r="BC771" s="137"/>
      <c r="BD771" s="137"/>
      <c r="BE771" s="137"/>
      <c r="BF771" s="137"/>
      <c r="BG771" s="137"/>
      <c r="BH771" s="137"/>
      <c r="BI771" s="137"/>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CH771" s="114"/>
      <c r="CI771" s="114"/>
      <c r="CJ771" s="114"/>
      <c r="CK771" s="114"/>
      <c r="CL771" s="114"/>
      <c r="CM771" s="114"/>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14"/>
      <c r="EL771" s="114"/>
      <c r="EM771" s="114"/>
      <c r="EN771" s="114"/>
      <c r="EO771" s="114"/>
      <c r="EP771" s="114"/>
      <c r="EQ771" s="114"/>
      <c r="ER771" s="114"/>
      <c r="ES771" s="114"/>
      <c r="ET771" s="114"/>
      <c r="EU771" s="114"/>
      <c r="EV771" s="114"/>
      <c r="EW771" s="114"/>
      <c r="EX771" s="114"/>
      <c r="EY771" s="114"/>
      <c r="EZ771" s="114"/>
      <c r="FA771" s="114"/>
      <c r="FB771" s="114"/>
      <c r="FC771" s="114"/>
      <c r="FD771" s="114"/>
      <c r="FE771" s="114"/>
      <c r="FF771" s="114"/>
      <c r="FG771" s="114"/>
      <c r="FH771" s="114"/>
      <c r="FI771" s="114"/>
      <c r="FJ771" s="114"/>
      <c r="FK771" s="114"/>
      <c r="FL771" s="114"/>
      <c r="FM771" s="114"/>
      <c r="FN771" s="114"/>
      <c r="FO771" s="114"/>
      <c r="FP771" s="114"/>
      <c r="FQ771" s="114"/>
      <c r="FR771" s="114"/>
      <c r="FS771" s="114"/>
      <c r="FT771" s="114"/>
      <c r="FU771" s="114"/>
      <c r="FV771" s="114"/>
      <c r="FW771" s="114"/>
      <c r="FX771" s="114"/>
      <c r="FY771" s="114"/>
      <c r="FZ771" s="114"/>
      <c r="GA771" s="114"/>
      <c r="GB771" s="114"/>
      <c r="GC771" s="114"/>
      <c r="GD771" s="114"/>
      <c r="GE771" s="114"/>
      <c r="GF771" s="114"/>
      <c r="GG771" s="114"/>
      <c r="GH771" s="114"/>
      <c r="GI771" s="114"/>
      <c r="GJ771" s="114"/>
      <c r="GK771" s="114"/>
      <c r="GL771" s="114"/>
      <c r="GM771" s="114"/>
      <c r="GN771" s="114"/>
      <c r="GO771" s="114"/>
      <c r="GP771" s="114"/>
      <c r="GQ771" s="114"/>
      <c r="GR771" s="114"/>
      <c r="GS771" s="114"/>
      <c r="GT771" s="114"/>
      <c r="GU771" s="114"/>
      <c r="GV771" s="114"/>
      <c r="GW771" s="114"/>
      <c r="GX771" s="114"/>
      <c r="GY771" s="114"/>
      <c r="GZ771" s="114"/>
      <c r="HA771" s="114"/>
      <c r="HB771" s="114"/>
      <c r="HC771" s="114"/>
      <c r="HD771" s="114"/>
      <c r="HE771" s="114"/>
      <c r="HF771" s="114"/>
      <c r="HG771" s="114"/>
      <c r="HH771" s="114"/>
      <c r="HI771" s="114"/>
      <c r="HJ771" s="114"/>
      <c r="HK771" s="114"/>
      <c r="HL771" s="114"/>
      <c r="HM771" s="114"/>
      <c r="HN771" s="114"/>
      <c r="HO771" s="114"/>
      <c r="HP771" s="114"/>
      <c r="HQ771" s="114"/>
      <c r="HR771" s="114"/>
      <c r="HS771" s="114"/>
      <c r="HT771" s="114"/>
      <c r="HU771" s="114"/>
      <c r="HV771" s="114"/>
      <c r="HW771" s="114"/>
      <c r="HX771" s="114"/>
      <c r="HY771" s="114"/>
      <c r="HZ771" s="114"/>
      <c r="IA771" s="114"/>
      <c r="IB771" s="114"/>
      <c r="IC771" s="114"/>
      <c r="ID771" s="114"/>
      <c r="IE771" s="114"/>
      <c r="IF771" s="114"/>
      <c r="IG771" s="114"/>
      <c r="IH771" s="114"/>
      <c r="II771" s="114"/>
      <c r="IJ771" s="114"/>
      <c r="IK771" s="114"/>
      <c r="IL771" s="114"/>
      <c r="IM771" s="114"/>
      <c r="IN771" s="114"/>
      <c r="IO771" s="114"/>
      <c r="IP771" s="114"/>
      <c r="IQ771" s="114"/>
      <c r="IR771" s="114"/>
      <c r="IS771" s="114"/>
      <c r="IT771" s="114"/>
      <c r="IU771" s="114"/>
      <c r="IV771" s="114"/>
      <c r="IW771" s="114"/>
      <c r="IX771" s="114"/>
      <c r="IY771" s="114"/>
      <c r="IZ771" s="114"/>
      <c r="JA771" s="114"/>
      <c r="JB771" s="114"/>
      <c r="JC771" s="114"/>
      <c r="JD771" s="114"/>
      <c r="JE771" s="114"/>
      <c r="JF771" s="114"/>
      <c r="JG771" s="114"/>
      <c r="JH771" s="114"/>
      <c r="JI771" s="114"/>
      <c r="JJ771" s="114"/>
      <c r="JK771" s="114"/>
      <c r="JL771" s="114"/>
      <c r="JM771" s="114"/>
      <c r="JN771" s="114"/>
      <c r="JO771" s="114"/>
      <c r="JP771" s="114"/>
      <c r="JQ771" s="114"/>
      <c r="JR771" s="114"/>
      <c r="JS771" s="114"/>
      <c r="JT771" s="114"/>
      <c r="JU771" s="114"/>
      <c r="JV771" s="114"/>
      <c r="JW771" s="114"/>
      <c r="JX771" s="114"/>
      <c r="JY771" s="114"/>
      <c r="JZ771" s="114"/>
      <c r="KA771" s="114"/>
      <c r="KB771" s="114"/>
      <c r="KC771" s="114"/>
      <c r="KD771" s="114"/>
      <c r="KE771" s="114"/>
      <c r="KF771" s="114"/>
      <c r="KG771" s="114"/>
      <c r="KH771" s="114"/>
      <c r="KI771" s="114"/>
      <c r="KJ771" s="114"/>
      <c r="KK771" s="114"/>
      <c r="KL771" s="114"/>
      <c r="KM771" s="114"/>
      <c r="KN771" s="114"/>
      <c r="KO771" s="114"/>
      <c r="KP771" s="114"/>
      <c r="KQ771" s="114"/>
      <c r="KR771" s="114"/>
      <c r="KS771" s="114"/>
      <c r="KT771" s="114"/>
      <c r="KU771" s="114"/>
      <c r="KV771" s="114"/>
      <c r="KW771" s="114"/>
      <c r="KX771" s="114"/>
      <c r="KY771" s="114"/>
      <c r="KZ771" s="114"/>
      <c r="LA771" s="114"/>
      <c r="LB771" s="114"/>
      <c r="LC771" s="114"/>
    </row>
    <row r="772" spans="1:315" s="139" customFormat="1" ht="25" customHeight="1">
      <c r="A772" s="137"/>
      <c r="B772" s="170"/>
      <c r="C772" s="171"/>
      <c r="D772" s="172"/>
      <c r="E772" s="173"/>
      <c r="F772" s="173"/>
      <c r="G772" s="173"/>
      <c r="H772" s="174"/>
      <c r="I772" s="137"/>
      <c r="J772" s="175" t="str">
        <f t="shared" si="32"/>
        <v/>
      </c>
      <c r="K772" s="176"/>
      <c r="L772" s="177" t="str">
        <f t="shared" si="33"/>
        <v/>
      </c>
      <c r="M772" s="176"/>
      <c r="N772" s="177" t="str">
        <f t="shared" si="34"/>
        <v/>
      </c>
      <c r="O772" s="176"/>
      <c r="P772" s="177" t="str">
        <f t="shared" si="35"/>
        <v/>
      </c>
      <c r="Q772" s="178"/>
      <c r="R772" s="137"/>
      <c r="S772" s="175" t="str">
        <f t="shared" si="36"/>
        <v/>
      </c>
      <c r="T772" s="176"/>
      <c r="U772" s="177" t="str">
        <f t="shared" si="37"/>
        <v/>
      </c>
      <c r="V772" s="176"/>
      <c r="W772" s="177" t="str">
        <f t="shared" si="38"/>
        <v/>
      </c>
      <c r="X772" s="176"/>
      <c r="Y772" s="179" t="str">
        <f t="shared" si="39"/>
        <v/>
      </c>
      <c r="Z772" s="180"/>
      <c r="AA772" s="137"/>
      <c r="AB772" s="181"/>
      <c r="AC772" s="182" t="str">
        <f t="shared" si="30"/>
        <v/>
      </c>
      <c r="AD772" s="183" t="str">
        <f t="shared" si="31"/>
        <v/>
      </c>
      <c r="AE772" s="184"/>
      <c r="AF772" s="137"/>
      <c r="AG772" s="137"/>
      <c r="AH772" s="137"/>
      <c r="AI772" s="137"/>
      <c r="AJ772" s="137"/>
      <c r="AK772" s="137"/>
      <c r="AL772" s="137"/>
      <c r="AM772" s="137"/>
      <c r="AN772" s="137"/>
      <c r="AO772" s="137"/>
      <c r="AP772" s="137"/>
      <c r="AQ772" s="137"/>
      <c r="AR772" s="137"/>
      <c r="AS772" s="137"/>
      <c r="AT772" s="137"/>
      <c r="AU772" s="137"/>
      <c r="AV772" s="137"/>
      <c r="AW772" s="137"/>
      <c r="AX772" s="137"/>
      <c r="AY772" s="137"/>
      <c r="AZ772" s="137"/>
      <c r="BA772" s="137"/>
      <c r="BB772" s="137"/>
      <c r="BC772" s="137"/>
      <c r="BD772" s="137"/>
      <c r="BE772" s="137"/>
      <c r="BF772" s="137"/>
      <c r="BG772" s="137"/>
      <c r="BH772" s="137"/>
      <c r="BI772" s="137"/>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CH772" s="114"/>
      <c r="CI772" s="114"/>
      <c r="CJ772" s="114"/>
      <c r="CK772" s="114"/>
      <c r="CL772" s="114"/>
      <c r="CM772" s="114"/>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K772" s="114"/>
      <c r="EL772" s="114"/>
      <c r="EM772" s="114"/>
      <c r="EN772" s="114"/>
      <c r="EO772" s="114"/>
      <c r="EP772" s="114"/>
      <c r="EQ772" s="114"/>
      <c r="ER772" s="114"/>
      <c r="ES772" s="114"/>
      <c r="ET772" s="114"/>
      <c r="EU772" s="114"/>
      <c r="EV772" s="114"/>
      <c r="EW772" s="114"/>
      <c r="EX772" s="114"/>
      <c r="EY772" s="114"/>
      <c r="EZ772" s="114"/>
      <c r="FA772" s="114"/>
      <c r="FB772" s="114"/>
      <c r="FC772" s="114"/>
      <c r="FD772" s="114"/>
      <c r="FE772" s="114"/>
      <c r="FF772" s="114"/>
      <c r="FG772" s="114"/>
      <c r="FH772" s="114"/>
      <c r="FI772" s="114"/>
      <c r="FJ772" s="114"/>
      <c r="FK772" s="114"/>
      <c r="FL772" s="114"/>
      <c r="FM772" s="114"/>
      <c r="FN772" s="114"/>
      <c r="FO772" s="114"/>
      <c r="FP772" s="114"/>
      <c r="FQ772" s="114"/>
      <c r="FR772" s="114"/>
      <c r="FS772" s="114"/>
      <c r="FT772" s="114"/>
      <c r="FU772" s="114"/>
      <c r="FV772" s="114"/>
      <c r="FW772" s="114"/>
      <c r="FX772" s="114"/>
      <c r="FY772" s="114"/>
      <c r="FZ772" s="114"/>
      <c r="GA772" s="114"/>
      <c r="GB772" s="114"/>
      <c r="GC772" s="114"/>
      <c r="GD772" s="114"/>
      <c r="GE772" s="114"/>
      <c r="GF772" s="114"/>
      <c r="GG772" s="114"/>
      <c r="GH772" s="114"/>
      <c r="GI772" s="114"/>
      <c r="GJ772" s="114"/>
      <c r="GK772" s="114"/>
      <c r="GL772" s="114"/>
      <c r="GM772" s="114"/>
      <c r="GN772" s="114"/>
      <c r="GO772" s="114"/>
      <c r="GP772" s="114"/>
      <c r="GQ772" s="114"/>
      <c r="GR772" s="114"/>
      <c r="GS772" s="114"/>
      <c r="GT772" s="114"/>
      <c r="GU772" s="114"/>
      <c r="GV772" s="114"/>
      <c r="GW772" s="114"/>
      <c r="GX772" s="114"/>
      <c r="GY772" s="114"/>
      <c r="GZ772" s="114"/>
      <c r="HA772" s="114"/>
      <c r="HB772" s="114"/>
      <c r="HC772" s="114"/>
      <c r="HD772" s="114"/>
      <c r="HE772" s="114"/>
      <c r="HF772" s="114"/>
      <c r="HG772" s="114"/>
      <c r="HH772" s="114"/>
      <c r="HI772" s="114"/>
      <c r="HJ772" s="114"/>
      <c r="HK772" s="114"/>
      <c r="HL772" s="114"/>
      <c r="HM772" s="114"/>
      <c r="HN772" s="114"/>
      <c r="HO772" s="114"/>
      <c r="HP772" s="114"/>
      <c r="HQ772" s="114"/>
      <c r="HR772" s="114"/>
      <c r="HS772" s="114"/>
      <c r="HT772" s="114"/>
      <c r="HU772" s="114"/>
      <c r="HV772" s="114"/>
      <c r="HW772" s="114"/>
      <c r="HX772" s="114"/>
      <c r="HY772" s="114"/>
      <c r="HZ772" s="114"/>
      <c r="IA772" s="114"/>
      <c r="IB772" s="114"/>
      <c r="IC772" s="114"/>
      <c r="ID772" s="114"/>
      <c r="IE772" s="114"/>
      <c r="IF772" s="114"/>
      <c r="IG772" s="114"/>
      <c r="IH772" s="114"/>
      <c r="II772" s="114"/>
      <c r="IJ772" s="114"/>
      <c r="IK772" s="114"/>
      <c r="IL772" s="114"/>
      <c r="IM772" s="114"/>
      <c r="IN772" s="114"/>
      <c r="IO772" s="114"/>
      <c r="IP772" s="114"/>
      <c r="IQ772" s="114"/>
      <c r="IR772" s="114"/>
      <c r="IS772" s="114"/>
      <c r="IT772" s="114"/>
      <c r="IU772" s="114"/>
      <c r="IV772" s="114"/>
      <c r="IW772" s="114"/>
      <c r="IX772" s="114"/>
      <c r="IY772" s="114"/>
      <c r="IZ772" s="114"/>
      <c r="JA772" s="114"/>
      <c r="JB772" s="114"/>
      <c r="JC772" s="114"/>
      <c r="JD772" s="114"/>
      <c r="JE772" s="114"/>
      <c r="JF772" s="114"/>
      <c r="JG772" s="114"/>
      <c r="JH772" s="114"/>
      <c r="JI772" s="114"/>
      <c r="JJ772" s="114"/>
      <c r="JK772" s="114"/>
      <c r="JL772" s="114"/>
      <c r="JM772" s="114"/>
      <c r="JN772" s="114"/>
      <c r="JO772" s="114"/>
      <c r="JP772" s="114"/>
      <c r="JQ772" s="114"/>
      <c r="JR772" s="114"/>
      <c r="JS772" s="114"/>
      <c r="JT772" s="114"/>
      <c r="JU772" s="114"/>
      <c r="JV772" s="114"/>
      <c r="JW772" s="114"/>
      <c r="JX772" s="114"/>
      <c r="JY772" s="114"/>
      <c r="JZ772" s="114"/>
      <c r="KA772" s="114"/>
      <c r="KB772" s="114"/>
      <c r="KC772" s="114"/>
      <c r="KD772" s="114"/>
      <c r="KE772" s="114"/>
      <c r="KF772" s="114"/>
      <c r="KG772" s="114"/>
      <c r="KH772" s="114"/>
      <c r="KI772" s="114"/>
      <c r="KJ772" s="114"/>
      <c r="KK772" s="114"/>
      <c r="KL772" s="114"/>
      <c r="KM772" s="114"/>
      <c r="KN772" s="114"/>
      <c r="KO772" s="114"/>
      <c r="KP772" s="114"/>
      <c r="KQ772" s="114"/>
      <c r="KR772" s="114"/>
      <c r="KS772" s="114"/>
      <c r="KT772" s="114"/>
      <c r="KU772" s="114"/>
      <c r="KV772" s="114"/>
      <c r="KW772" s="114"/>
      <c r="KX772" s="114"/>
      <c r="KY772" s="114"/>
      <c r="KZ772" s="114"/>
      <c r="LA772" s="114"/>
      <c r="LB772" s="114"/>
      <c r="LC772" s="114"/>
    </row>
    <row r="773" spans="1:315" s="139" customFormat="1" ht="25" customHeight="1">
      <c r="A773" s="137"/>
      <c r="B773" s="170"/>
      <c r="C773" s="171"/>
      <c r="D773" s="172"/>
      <c r="E773" s="173"/>
      <c r="F773" s="173"/>
      <c r="G773" s="173"/>
      <c r="H773" s="174"/>
      <c r="I773" s="137"/>
      <c r="J773" s="175" t="str">
        <f t="shared" si="32"/>
        <v/>
      </c>
      <c r="K773" s="176"/>
      <c r="L773" s="177" t="str">
        <f t="shared" si="33"/>
        <v/>
      </c>
      <c r="M773" s="176"/>
      <c r="N773" s="177" t="str">
        <f t="shared" si="34"/>
        <v/>
      </c>
      <c r="O773" s="176"/>
      <c r="P773" s="177" t="str">
        <f t="shared" si="35"/>
        <v/>
      </c>
      <c r="Q773" s="178"/>
      <c r="R773" s="137"/>
      <c r="S773" s="175" t="str">
        <f t="shared" si="36"/>
        <v/>
      </c>
      <c r="T773" s="176"/>
      <c r="U773" s="177" t="str">
        <f t="shared" si="37"/>
        <v/>
      </c>
      <c r="V773" s="176"/>
      <c r="W773" s="177" t="str">
        <f t="shared" si="38"/>
        <v/>
      </c>
      <c r="X773" s="176"/>
      <c r="Y773" s="179" t="str">
        <f t="shared" si="39"/>
        <v/>
      </c>
      <c r="Z773" s="180"/>
      <c r="AA773" s="137"/>
      <c r="AB773" s="181"/>
      <c r="AC773" s="182" t="str">
        <f t="shared" si="30"/>
        <v/>
      </c>
      <c r="AD773" s="183" t="str">
        <f t="shared" si="31"/>
        <v/>
      </c>
      <c r="AE773" s="184"/>
      <c r="AF773" s="137"/>
      <c r="AG773" s="137"/>
      <c r="AH773" s="137"/>
      <c r="AI773" s="137"/>
      <c r="AJ773" s="137"/>
      <c r="AK773" s="137"/>
      <c r="AL773" s="137"/>
      <c r="AM773" s="137"/>
      <c r="AN773" s="137"/>
      <c r="AO773" s="137"/>
      <c r="AP773" s="137"/>
      <c r="AQ773" s="137"/>
      <c r="AR773" s="137"/>
      <c r="AS773" s="137"/>
      <c r="AT773" s="137"/>
      <c r="AU773" s="137"/>
      <c r="AV773" s="137"/>
      <c r="AW773" s="137"/>
      <c r="AX773" s="137"/>
      <c r="AY773" s="137"/>
      <c r="AZ773" s="137"/>
      <c r="BA773" s="137"/>
      <c r="BB773" s="137"/>
      <c r="BC773" s="137"/>
      <c r="BD773" s="137"/>
      <c r="BE773" s="137"/>
      <c r="BF773" s="137"/>
      <c r="BG773" s="137"/>
      <c r="BH773" s="137"/>
      <c r="BI773" s="137"/>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CH773" s="114"/>
      <c r="CI773" s="114"/>
      <c r="CJ773" s="114"/>
      <c r="CK773" s="114"/>
      <c r="CL773" s="114"/>
      <c r="CM773" s="114"/>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U773" s="114"/>
      <c r="EV773" s="114"/>
      <c r="EW773" s="114"/>
      <c r="EX773" s="114"/>
      <c r="EY773" s="114"/>
      <c r="EZ773" s="114"/>
      <c r="FA773" s="114"/>
      <c r="FB773" s="114"/>
      <c r="FC773" s="114"/>
      <c r="FD773" s="114"/>
      <c r="FE773" s="114"/>
      <c r="FF773" s="114"/>
      <c r="FG773" s="114"/>
      <c r="FH773" s="114"/>
      <c r="FI773" s="114"/>
      <c r="FJ773" s="114"/>
      <c r="FK773" s="114"/>
      <c r="FL773" s="114"/>
      <c r="FM773" s="114"/>
      <c r="FN773" s="114"/>
      <c r="FO773" s="114"/>
      <c r="FP773" s="114"/>
      <c r="FQ773" s="114"/>
      <c r="FR773" s="114"/>
      <c r="FS773" s="114"/>
      <c r="FT773" s="114"/>
      <c r="FU773" s="114"/>
      <c r="FV773" s="114"/>
      <c r="FW773" s="114"/>
      <c r="FX773" s="114"/>
      <c r="FY773" s="114"/>
      <c r="FZ773" s="114"/>
      <c r="GA773" s="114"/>
      <c r="GB773" s="114"/>
      <c r="GC773" s="114"/>
      <c r="GD773" s="114"/>
      <c r="GE773" s="114"/>
      <c r="GF773" s="114"/>
      <c r="GG773" s="114"/>
      <c r="GH773" s="114"/>
      <c r="GI773" s="114"/>
      <c r="GJ773" s="114"/>
      <c r="GK773" s="114"/>
      <c r="GL773" s="114"/>
      <c r="GM773" s="114"/>
      <c r="GN773" s="114"/>
      <c r="GO773" s="114"/>
      <c r="GP773" s="114"/>
      <c r="GQ773" s="114"/>
      <c r="GR773" s="114"/>
      <c r="GS773" s="114"/>
      <c r="GT773" s="114"/>
      <c r="GU773" s="114"/>
      <c r="GV773" s="114"/>
      <c r="GW773" s="114"/>
      <c r="GX773" s="114"/>
      <c r="GY773" s="114"/>
      <c r="GZ773" s="114"/>
      <c r="HA773" s="114"/>
      <c r="HB773" s="114"/>
      <c r="HC773" s="114"/>
      <c r="HD773" s="114"/>
      <c r="HE773" s="114"/>
      <c r="HF773" s="114"/>
      <c r="HG773" s="114"/>
      <c r="HH773" s="114"/>
      <c r="HI773" s="114"/>
      <c r="HJ773" s="114"/>
      <c r="HK773" s="114"/>
      <c r="HL773" s="114"/>
      <c r="HM773" s="114"/>
      <c r="HN773" s="114"/>
      <c r="HO773" s="114"/>
      <c r="HP773" s="114"/>
      <c r="HQ773" s="114"/>
      <c r="HR773" s="114"/>
      <c r="HS773" s="114"/>
      <c r="HT773" s="114"/>
      <c r="HU773" s="114"/>
      <c r="HV773" s="114"/>
      <c r="HW773" s="114"/>
      <c r="HX773" s="114"/>
      <c r="HY773" s="114"/>
      <c r="HZ773" s="114"/>
      <c r="IA773" s="114"/>
      <c r="IB773" s="114"/>
      <c r="IC773" s="114"/>
      <c r="ID773" s="114"/>
      <c r="IE773" s="114"/>
      <c r="IF773" s="114"/>
      <c r="IG773" s="114"/>
      <c r="IH773" s="114"/>
      <c r="II773" s="114"/>
      <c r="IJ773" s="114"/>
      <c r="IK773" s="114"/>
      <c r="IL773" s="114"/>
      <c r="IM773" s="114"/>
      <c r="IN773" s="114"/>
      <c r="IO773" s="114"/>
      <c r="IP773" s="114"/>
      <c r="IQ773" s="114"/>
      <c r="IR773" s="114"/>
      <c r="IS773" s="114"/>
      <c r="IT773" s="114"/>
      <c r="IU773" s="114"/>
      <c r="IV773" s="114"/>
      <c r="IW773" s="114"/>
      <c r="IX773" s="114"/>
      <c r="IY773" s="114"/>
      <c r="IZ773" s="114"/>
      <c r="JA773" s="114"/>
      <c r="JB773" s="114"/>
      <c r="JC773" s="114"/>
      <c r="JD773" s="114"/>
      <c r="JE773" s="114"/>
      <c r="JF773" s="114"/>
      <c r="JG773" s="114"/>
      <c r="JH773" s="114"/>
      <c r="JI773" s="114"/>
      <c r="JJ773" s="114"/>
      <c r="JK773" s="114"/>
      <c r="JL773" s="114"/>
      <c r="JM773" s="114"/>
      <c r="JN773" s="114"/>
      <c r="JO773" s="114"/>
      <c r="JP773" s="114"/>
      <c r="JQ773" s="114"/>
      <c r="JR773" s="114"/>
      <c r="JS773" s="114"/>
      <c r="JT773" s="114"/>
      <c r="JU773" s="114"/>
      <c r="JV773" s="114"/>
      <c r="JW773" s="114"/>
      <c r="JX773" s="114"/>
      <c r="JY773" s="114"/>
      <c r="JZ773" s="114"/>
      <c r="KA773" s="114"/>
      <c r="KB773" s="114"/>
      <c r="KC773" s="114"/>
      <c r="KD773" s="114"/>
      <c r="KE773" s="114"/>
      <c r="KF773" s="114"/>
      <c r="KG773" s="114"/>
      <c r="KH773" s="114"/>
      <c r="KI773" s="114"/>
      <c r="KJ773" s="114"/>
      <c r="KK773" s="114"/>
      <c r="KL773" s="114"/>
      <c r="KM773" s="114"/>
      <c r="KN773" s="114"/>
      <c r="KO773" s="114"/>
      <c r="KP773" s="114"/>
      <c r="KQ773" s="114"/>
      <c r="KR773" s="114"/>
      <c r="KS773" s="114"/>
      <c r="KT773" s="114"/>
      <c r="KU773" s="114"/>
      <c r="KV773" s="114"/>
      <c r="KW773" s="114"/>
      <c r="KX773" s="114"/>
      <c r="KY773" s="114"/>
      <c r="KZ773" s="114"/>
      <c r="LA773" s="114"/>
      <c r="LB773" s="114"/>
      <c r="LC773" s="114"/>
    </row>
    <row r="774" spans="1:315" s="139" customFormat="1" ht="25" customHeight="1">
      <c r="A774" s="137"/>
      <c r="B774" s="170"/>
      <c r="C774" s="171"/>
      <c r="D774" s="172"/>
      <c r="E774" s="173"/>
      <c r="F774" s="173"/>
      <c r="G774" s="173"/>
      <c r="H774" s="174"/>
      <c r="I774" s="137"/>
      <c r="J774" s="175" t="str">
        <f t="shared" si="32"/>
        <v/>
      </c>
      <c r="K774" s="176"/>
      <c r="L774" s="177" t="str">
        <f t="shared" si="33"/>
        <v/>
      </c>
      <c r="M774" s="176"/>
      <c r="N774" s="177" t="str">
        <f t="shared" si="34"/>
        <v/>
      </c>
      <c r="O774" s="176"/>
      <c r="P774" s="177" t="str">
        <f t="shared" si="35"/>
        <v/>
      </c>
      <c r="Q774" s="178"/>
      <c r="R774" s="137"/>
      <c r="S774" s="175" t="str">
        <f t="shared" si="36"/>
        <v/>
      </c>
      <c r="T774" s="176"/>
      <c r="U774" s="177" t="str">
        <f t="shared" si="37"/>
        <v/>
      </c>
      <c r="V774" s="176"/>
      <c r="W774" s="177" t="str">
        <f t="shared" si="38"/>
        <v/>
      </c>
      <c r="X774" s="176"/>
      <c r="Y774" s="179" t="str">
        <f t="shared" si="39"/>
        <v/>
      </c>
      <c r="Z774" s="180"/>
      <c r="AA774" s="137"/>
      <c r="AB774" s="181"/>
      <c r="AC774" s="182" t="str">
        <f t="shared" si="30"/>
        <v/>
      </c>
      <c r="AD774" s="183" t="str">
        <f t="shared" si="31"/>
        <v/>
      </c>
      <c r="AE774" s="184"/>
      <c r="AF774" s="137"/>
      <c r="AG774" s="137"/>
      <c r="AH774" s="137"/>
      <c r="AI774" s="137"/>
      <c r="AJ774" s="137"/>
      <c r="AK774" s="137"/>
      <c r="AL774" s="137"/>
      <c r="AM774" s="137"/>
      <c r="AN774" s="137"/>
      <c r="AO774" s="137"/>
      <c r="AP774" s="137"/>
      <c r="AQ774" s="137"/>
      <c r="AR774" s="137"/>
      <c r="AS774" s="137"/>
      <c r="AT774" s="137"/>
      <c r="AU774" s="137"/>
      <c r="AV774" s="137"/>
      <c r="AW774" s="137"/>
      <c r="AX774" s="137"/>
      <c r="AY774" s="137"/>
      <c r="AZ774" s="137"/>
      <c r="BA774" s="137"/>
      <c r="BB774" s="137"/>
      <c r="BC774" s="137"/>
      <c r="BD774" s="137"/>
      <c r="BE774" s="137"/>
      <c r="BF774" s="137"/>
      <c r="BG774" s="137"/>
      <c r="BH774" s="137"/>
      <c r="BI774" s="137"/>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CH774" s="114"/>
      <c r="CI774" s="114"/>
      <c r="CJ774" s="114"/>
      <c r="CK774" s="114"/>
      <c r="CL774" s="114"/>
      <c r="CM774" s="114"/>
      <c r="CN774" s="114"/>
      <c r="CO774" s="114"/>
      <c r="CP774" s="114"/>
      <c r="CQ774" s="114"/>
      <c r="CR774" s="114"/>
      <c r="CS774" s="114"/>
      <c r="CT774" s="114"/>
      <c r="CU774" s="114"/>
      <c r="CV774" s="114"/>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14"/>
      <c r="EH774" s="114"/>
      <c r="EI774" s="114"/>
      <c r="EJ774" s="114"/>
      <c r="EK774" s="114"/>
      <c r="EL774" s="114"/>
      <c r="EM774" s="114"/>
      <c r="EN774" s="114"/>
      <c r="EO774" s="114"/>
      <c r="EP774" s="114"/>
      <c r="EQ774" s="114"/>
      <c r="ER774" s="114"/>
      <c r="ES774" s="114"/>
      <c r="ET774" s="114"/>
      <c r="EU774" s="114"/>
      <c r="EV774" s="114"/>
      <c r="EW774" s="114"/>
      <c r="EX774" s="114"/>
      <c r="EY774" s="114"/>
      <c r="EZ774" s="114"/>
      <c r="FA774" s="114"/>
      <c r="FB774" s="114"/>
      <c r="FC774" s="114"/>
      <c r="FD774" s="114"/>
      <c r="FE774" s="114"/>
      <c r="FF774" s="114"/>
      <c r="FG774" s="114"/>
      <c r="FH774" s="114"/>
      <c r="FI774" s="114"/>
      <c r="FJ774" s="114"/>
      <c r="FK774" s="114"/>
      <c r="FL774" s="114"/>
      <c r="FM774" s="114"/>
      <c r="FN774" s="114"/>
      <c r="FO774" s="114"/>
      <c r="FP774" s="114"/>
      <c r="FQ774" s="114"/>
      <c r="FR774" s="114"/>
      <c r="FS774" s="114"/>
      <c r="FT774" s="114"/>
      <c r="FU774" s="114"/>
      <c r="FV774" s="114"/>
      <c r="FW774" s="114"/>
      <c r="FX774" s="114"/>
      <c r="FY774" s="114"/>
      <c r="FZ774" s="114"/>
      <c r="GA774" s="114"/>
      <c r="GB774" s="114"/>
      <c r="GC774" s="114"/>
      <c r="GD774" s="114"/>
      <c r="GE774" s="114"/>
      <c r="GF774" s="114"/>
      <c r="GG774" s="114"/>
      <c r="GH774" s="114"/>
      <c r="GI774" s="114"/>
      <c r="GJ774" s="114"/>
      <c r="GK774" s="114"/>
      <c r="GL774" s="114"/>
      <c r="GM774" s="114"/>
      <c r="GN774" s="114"/>
      <c r="GO774" s="114"/>
      <c r="GP774" s="114"/>
      <c r="GQ774" s="114"/>
      <c r="GR774" s="114"/>
      <c r="GS774" s="114"/>
      <c r="GT774" s="114"/>
      <c r="GU774" s="114"/>
      <c r="GV774" s="114"/>
      <c r="GW774" s="114"/>
      <c r="GX774" s="114"/>
      <c r="GY774" s="114"/>
      <c r="GZ774" s="114"/>
      <c r="HA774" s="114"/>
      <c r="HB774" s="114"/>
      <c r="HC774" s="114"/>
      <c r="HD774" s="114"/>
      <c r="HE774" s="114"/>
      <c r="HF774" s="114"/>
      <c r="HG774" s="114"/>
      <c r="HH774" s="114"/>
      <c r="HI774" s="114"/>
      <c r="HJ774" s="114"/>
      <c r="HK774" s="114"/>
      <c r="HL774" s="114"/>
      <c r="HM774" s="114"/>
      <c r="HN774" s="114"/>
      <c r="HO774" s="114"/>
      <c r="HP774" s="114"/>
      <c r="HQ774" s="114"/>
      <c r="HR774" s="114"/>
      <c r="HS774" s="114"/>
      <c r="HT774" s="114"/>
      <c r="HU774" s="114"/>
      <c r="HV774" s="114"/>
      <c r="HW774" s="114"/>
      <c r="HX774" s="114"/>
      <c r="HY774" s="114"/>
      <c r="HZ774" s="114"/>
      <c r="IA774" s="114"/>
      <c r="IB774" s="114"/>
      <c r="IC774" s="114"/>
      <c r="ID774" s="114"/>
      <c r="IE774" s="114"/>
      <c r="IF774" s="114"/>
      <c r="IG774" s="114"/>
      <c r="IH774" s="114"/>
      <c r="II774" s="114"/>
      <c r="IJ774" s="114"/>
      <c r="IK774" s="114"/>
      <c r="IL774" s="114"/>
      <c r="IM774" s="114"/>
      <c r="IN774" s="114"/>
      <c r="IO774" s="114"/>
      <c r="IP774" s="114"/>
      <c r="IQ774" s="114"/>
      <c r="IR774" s="114"/>
      <c r="IS774" s="114"/>
      <c r="IT774" s="114"/>
      <c r="IU774" s="114"/>
      <c r="IV774" s="114"/>
      <c r="IW774" s="114"/>
      <c r="IX774" s="114"/>
      <c r="IY774" s="114"/>
      <c r="IZ774" s="114"/>
      <c r="JA774" s="114"/>
      <c r="JB774" s="114"/>
      <c r="JC774" s="114"/>
      <c r="JD774" s="114"/>
      <c r="JE774" s="114"/>
      <c r="JF774" s="114"/>
      <c r="JG774" s="114"/>
      <c r="JH774" s="114"/>
      <c r="JI774" s="114"/>
      <c r="JJ774" s="114"/>
      <c r="JK774" s="114"/>
      <c r="JL774" s="114"/>
      <c r="JM774" s="114"/>
      <c r="JN774" s="114"/>
      <c r="JO774" s="114"/>
      <c r="JP774" s="114"/>
      <c r="JQ774" s="114"/>
      <c r="JR774" s="114"/>
      <c r="JS774" s="114"/>
      <c r="JT774" s="114"/>
      <c r="JU774" s="114"/>
      <c r="JV774" s="114"/>
      <c r="JW774" s="114"/>
      <c r="JX774" s="114"/>
      <c r="JY774" s="114"/>
      <c r="JZ774" s="114"/>
      <c r="KA774" s="114"/>
      <c r="KB774" s="114"/>
      <c r="KC774" s="114"/>
      <c r="KD774" s="114"/>
      <c r="KE774" s="114"/>
      <c r="KF774" s="114"/>
      <c r="KG774" s="114"/>
      <c r="KH774" s="114"/>
      <c r="KI774" s="114"/>
      <c r="KJ774" s="114"/>
      <c r="KK774" s="114"/>
      <c r="KL774" s="114"/>
      <c r="KM774" s="114"/>
      <c r="KN774" s="114"/>
      <c r="KO774" s="114"/>
      <c r="KP774" s="114"/>
      <c r="KQ774" s="114"/>
      <c r="KR774" s="114"/>
      <c r="KS774" s="114"/>
      <c r="KT774" s="114"/>
      <c r="KU774" s="114"/>
      <c r="KV774" s="114"/>
      <c r="KW774" s="114"/>
      <c r="KX774" s="114"/>
      <c r="KY774" s="114"/>
      <c r="KZ774" s="114"/>
      <c r="LA774" s="114"/>
      <c r="LB774" s="114"/>
      <c r="LC774" s="114"/>
    </row>
    <row r="775" spans="1:315" s="139" customFormat="1" ht="25" customHeight="1">
      <c r="A775" s="137"/>
      <c r="B775" s="170"/>
      <c r="C775" s="171"/>
      <c r="D775" s="172"/>
      <c r="E775" s="173"/>
      <c r="F775" s="173"/>
      <c r="G775" s="173"/>
      <c r="H775" s="174"/>
      <c r="I775" s="137"/>
      <c r="J775" s="175" t="str">
        <f t="shared" si="32"/>
        <v/>
      </c>
      <c r="K775" s="176"/>
      <c r="L775" s="177" t="str">
        <f t="shared" si="33"/>
        <v/>
      </c>
      <c r="M775" s="176"/>
      <c r="N775" s="177" t="str">
        <f t="shared" si="34"/>
        <v/>
      </c>
      <c r="O775" s="176"/>
      <c r="P775" s="177" t="str">
        <f t="shared" si="35"/>
        <v/>
      </c>
      <c r="Q775" s="178"/>
      <c r="R775" s="137"/>
      <c r="S775" s="175" t="str">
        <f t="shared" si="36"/>
        <v/>
      </c>
      <c r="T775" s="176"/>
      <c r="U775" s="177" t="str">
        <f t="shared" si="37"/>
        <v/>
      </c>
      <c r="V775" s="176"/>
      <c r="W775" s="177" t="str">
        <f t="shared" si="38"/>
        <v/>
      </c>
      <c r="X775" s="176"/>
      <c r="Y775" s="179" t="str">
        <f t="shared" si="39"/>
        <v/>
      </c>
      <c r="Z775" s="180"/>
      <c r="AA775" s="137"/>
      <c r="AB775" s="181"/>
      <c r="AC775" s="182" t="str">
        <f t="shared" si="30"/>
        <v/>
      </c>
      <c r="AD775" s="183" t="str">
        <f t="shared" si="31"/>
        <v/>
      </c>
      <c r="AE775" s="184"/>
      <c r="AF775" s="137"/>
      <c r="AG775" s="137"/>
      <c r="AH775" s="137"/>
      <c r="AI775" s="137"/>
      <c r="AJ775" s="137"/>
      <c r="AK775" s="137"/>
      <c r="AL775" s="137"/>
      <c r="AM775" s="137"/>
      <c r="AN775" s="137"/>
      <c r="AO775" s="137"/>
      <c r="AP775" s="137"/>
      <c r="AQ775" s="137"/>
      <c r="AR775" s="137"/>
      <c r="AS775" s="137"/>
      <c r="AT775" s="137"/>
      <c r="AU775" s="137"/>
      <c r="AV775" s="137"/>
      <c r="AW775" s="137"/>
      <c r="AX775" s="137"/>
      <c r="AY775" s="137"/>
      <c r="AZ775" s="137"/>
      <c r="BA775" s="137"/>
      <c r="BB775" s="137"/>
      <c r="BC775" s="137"/>
      <c r="BD775" s="137"/>
      <c r="BE775" s="137"/>
      <c r="BF775" s="137"/>
      <c r="BG775" s="137"/>
      <c r="BH775" s="137"/>
      <c r="BI775" s="137"/>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CH775" s="114"/>
      <c r="CI775" s="114"/>
      <c r="CJ775" s="114"/>
      <c r="CK775" s="114"/>
      <c r="CL775" s="114"/>
      <c r="CM775" s="114"/>
      <c r="CN775" s="114"/>
      <c r="CO775" s="114"/>
      <c r="CP775" s="114"/>
      <c r="CQ775" s="114"/>
      <c r="CR775" s="114"/>
      <c r="CS775" s="114"/>
      <c r="CT775" s="114"/>
      <c r="CU775" s="114"/>
      <c r="CV775" s="114"/>
      <c r="CW775" s="114"/>
      <c r="CX775" s="114"/>
      <c r="CY775" s="114"/>
      <c r="CZ775" s="114"/>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14"/>
      <c r="EH775" s="114"/>
      <c r="EI775" s="114"/>
      <c r="EJ775" s="114"/>
      <c r="EK775" s="114"/>
      <c r="EL775" s="114"/>
      <c r="EM775" s="114"/>
      <c r="EN775" s="114"/>
      <c r="EO775" s="114"/>
      <c r="EP775" s="114"/>
      <c r="EQ775" s="114"/>
      <c r="ER775" s="114"/>
      <c r="ES775" s="114"/>
      <c r="ET775" s="114"/>
      <c r="EU775" s="114"/>
      <c r="EV775" s="114"/>
      <c r="EW775" s="114"/>
      <c r="EX775" s="114"/>
      <c r="EY775" s="114"/>
      <c r="EZ775" s="114"/>
      <c r="FA775" s="114"/>
      <c r="FB775" s="114"/>
      <c r="FC775" s="114"/>
      <c r="FD775" s="114"/>
      <c r="FE775" s="114"/>
      <c r="FF775" s="114"/>
      <c r="FG775" s="114"/>
      <c r="FH775" s="114"/>
      <c r="FI775" s="114"/>
      <c r="FJ775" s="114"/>
      <c r="FK775" s="114"/>
      <c r="FL775" s="114"/>
      <c r="FM775" s="114"/>
      <c r="FN775" s="114"/>
      <c r="FO775" s="114"/>
      <c r="FP775" s="114"/>
      <c r="FQ775" s="114"/>
      <c r="FR775" s="114"/>
      <c r="FS775" s="114"/>
      <c r="FT775" s="114"/>
      <c r="FU775" s="114"/>
      <c r="FV775" s="114"/>
      <c r="FW775" s="114"/>
      <c r="FX775" s="114"/>
      <c r="FY775" s="114"/>
      <c r="FZ775" s="114"/>
      <c r="GA775" s="114"/>
      <c r="GB775" s="114"/>
      <c r="GC775" s="114"/>
      <c r="GD775" s="114"/>
      <c r="GE775" s="114"/>
      <c r="GF775" s="114"/>
      <c r="GG775" s="114"/>
      <c r="GH775" s="114"/>
      <c r="GI775" s="114"/>
      <c r="GJ775" s="114"/>
      <c r="GK775" s="114"/>
      <c r="GL775" s="114"/>
      <c r="GM775" s="114"/>
      <c r="GN775" s="114"/>
      <c r="GO775" s="114"/>
      <c r="GP775" s="114"/>
      <c r="GQ775" s="114"/>
      <c r="GR775" s="114"/>
      <c r="GS775" s="114"/>
      <c r="GT775" s="114"/>
      <c r="GU775" s="114"/>
      <c r="GV775" s="114"/>
      <c r="GW775" s="114"/>
      <c r="GX775" s="114"/>
      <c r="GY775" s="114"/>
      <c r="GZ775" s="114"/>
      <c r="HA775" s="114"/>
      <c r="HB775" s="114"/>
      <c r="HC775" s="114"/>
      <c r="HD775" s="114"/>
      <c r="HE775" s="114"/>
      <c r="HF775" s="114"/>
      <c r="HG775" s="114"/>
      <c r="HH775" s="114"/>
      <c r="HI775" s="114"/>
      <c r="HJ775" s="114"/>
      <c r="HK775" s="114"/>
      <c r="HL775" s="114"/>
      <c r="HM775" s="114"/>
      <c r="HN775" s="114"/>
      <c r="HO775" s="114"/>
      <c r="HP775" s="114"/>
      <c r="HQ775" s="114"/>
      <c r="HR775" s="114"/>
      <c r="HS775" s="114"/>
      <c r="HT775" s="114"/>
      <c r="HU775" s="114"/>
      <c r="HV775" s="114"/>
      <c r="HW775" s="114"/>
      <c r="HX775" s="114"/>
      <c r="HY775" s="114"/>
      <c r="HZ775" s="114"/>
      <c r="IA775" s="114"/>
      <c r="IB775" s="114"/>
      <c r="IC775" s="114"/>
      <c r="ID775" s="114"/>
      <c r="IE775" s="114"/>
      <c r="IF775" s="114"/>
      <c r="IG775" s="114"/>
      <c r="IH775" s="114"/>
      <c r="II775" s="114"/>
      <c r="IJ775" s="114"/>
      <c r="IK775" s="114"/>
      <c r="IL775" s="114"/>
      <c r="IM775" s="114"/>
      <c r="IN775" s="114"/>
      <c r="IO775" s="114"/>
      <c r="IP775" s="114"/>
      <c r="IQ775" s="114"/>
      <c r="IR775" s="114"/>
      <c r="IS775" s="114"/>
      <c r="IT775" s="114"/>
      <c r="IU775" s="114"/>
      <c r="IV775" s="114"/>
      <c r="IW775" s="114"/>
      <c r="IX775" s="114"/>
      <c r="IY775" s="114"/>
      <c r="IZ775" s="114"/>
      <c r="JA775" s="114"/>
      <c r="JB775" s="114"/>
      <c r="JC775" s="114"/>
      <c r="JD775" s="114"/>
      <c r="JE775" s="114"/>
      <c r="JF775" s="114"/>
      <c r="JG775" s="114"/>
      <c r="JH775" s="114"/>
      <c r="JI775" s="114"/>
      <c r="JJ775" s="114"/>
      <c r="JK775" s="114"/>
      <c r="JL775" s="114"/>
      <c r="JM775" s="114"/>
      <c r="JN775" s="114"/>
      <c r="JO775" s="114"/>
      <c r="JP775" s="114"/>
      <c r="JQ775" s="114"/>
      <c r="JR775" s="114"/>
      <c r="JS775" s="114"/>
      <c r="JT775" s="114"/>
      <c r="JU775" s="114"/>
      <c r="JV775" s="114"/>
      <c r="JW775" s="114"/>
      <c r="JX775" s="114"/>
      <c r="JY775" s="114"/>
      <c r="JZ775" s="114"/>
      <c r="KA775" s="114"/>
      <c r="KB775" s="114"/>
      <c r="KC775" s="114"/>
      <c r="KD775" s="114"/>
      <c r="KE775" s="114"/>
      <c r="KF775" s="114"/>
      <c r="KG775" s="114"/>
      <c r="KH775" s="114"/>
      <c r="KI775" s="114"/>
      <c r="KJ775" s="114"/>
      <c r="KK775" s="114"/>
      <c r="KL775" s="114"/>
      <c r="KM775" s="114"/>
      <c r="KN775" s="114"/>
      <c r="KO775" s="114"/>
      <c r="KP775" s="114"/>
      <c r="KQ775" s="114"/>
      <c r="KR775" s="114"/>
      <c r="KS775" s="114"/>
      <c r="KT775" s="114"/>
      <c r="KU775" s="114"/>
      <c r="KV775" s="114"/>
      <c r="KW775" s="114"/>
      <c r="KX775" s="114"/>
      <c r="KY775" s="114"/>
      <c r="KZ775" s="114"/>
      <c r="LA775" s="114"/>
      <c r="LB775" s="114"/>
      <c r="LC775" s="114"/>
    </row>
    <row r="776" spans="1:315" s="139" customFormat="1" ht="25" customHeight="1">
      <c r="A776" s="137"/>
      <c r="B776" s="170"/>
      <c r="C776" s="171"/>
      <c r="D776" s="172"/>
      <c r="E776" s="173"/>
      <c r="F776" s="173"/>
      <c r="G776" s="173"/>
      <c r="H776" s="174"/>
      <c r="I776" s="137"/>
      <c r="J776" s="175" t="str">
        <f t="shared" si="32"/>
        <v/>
      </c>
      <c r="K776" s="176"/>
      <c r="L776" s="177" t="str">
        <f t="shared" si="33"/>
        <v/>
      </c>
      <c r="M776" s="176"/>
      <c r="N776" s="177" t="str">
        <f t="shared" si="34"/>
        <v/>
      </c>
      <c r="O776" s="176"/>
      <c r="P776" s="177" t="str">
        <f t="shared" si="35"/>
        <v/>
      </c>
      <c r="Q776" s="178"/>
      <c r="R776" s="137"/>
      <c r="S776" s="175" t="str">
        <f t="shared" si="36"/>
        <v/>
      </c>
      <c r="T776" s="176"/>
      <c r="U776" s="177" t="str">
        <f t="shared" si="37"/>
        <v/>
      </c>
      <c r="V776" s="176"/>
      <c r="W776" s="177" t="str">
        <f t="shared" si="38"/>
        <v/>
      </c>
      <c r="X776" s="176"/>
      <c r="Y776" s="179" t="str">
        <f t="shared" si="39"/>
        <v/>
      </c>
      <c r="Z776" s="180"/>
      <c r="AA776" s="137"/>
      <c r="AB776" s="181"/>
      <c r="AC776" s="182" t="str">
        <f t="shared" si="30"/>
        <v/>
      </c>
      <c r="AD776" s="183" t="str">
        <f t="shared" si="31"/>
        <v/>
      </c>
      <c r="AE776" s="184"/>
      <c r="AF776" s="137"/>
      <c r="AG776" s="137"/>
      <c r="AH776" s="137"/>
      <c r="AI776" s="137"/>
      <c r="AJ776" s="137"/>
      <c r="AK776" s="137"/>
      <c r="AL776" s="137"/>
      <c r="AM776" s="137"/>
      <c r="AN776" s="137"/>
      <c r="AO776" s="137"/>
      <c r="AP776" s="137"/>
      <c r="AQ776" s="137"/>
      <c r="AR776" s="137"/>
      <c r="AS776" s="137"/>
      <c r="AT776" s="137"/>
      <c r="AU776" s="137"/>
      <c r="AV776" s="137"/>
      <c r="AW776" s="137"/>
      <c r="AX776" s="137"/>
      <c r="AY776" s="137"/>
      <c r="AZ776" s="137"/>
      <c r="BA776" s="137"/>
      <c r="BB776" s="137"/>
      <c r="BC776" s="137"/>
      <c r="BD776" s="137"/>
      <c r="BE776" s="137"/>
      <c r="BF776" s="137"/>
      <c r="BG776" s="137"/>
      <c r="BH776" s="137"/>
      <c r="BI776" s="137"/>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CH776" s="114"/>
      <c r="CI776" s="114"/>
      <c r="CJ776" s="114"/>
      <c r="CK776" s="114"/>
      <c r="CL776" s="114"/>
      <c r="CM776" s="114"/>
      <c r="CN776" s="114"/>
      <c r="CO776" s="114"/>
      <c r="CP776" s="114"/>
      <c r="CQ776" s="114"/>
      <c r="CR776" s="114"/>
      <c r="CS776" s="114"/>
      <c r="CT776" s="114"/>
      <c r="CU776" s="114"/>
      <c r="CV776" s="114"/>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14"/>
      <c r="EH776" s="114"/>
      <c r="EI776" s="114"/>
      <c r="EJ776" s="114"/>
      <c r="EK776" s="114"/>
      <c r="EL776" s="114"/>
      <c r="EM776" s="114"/>
      <c r="EN776" s="114"/>
      <c r="EO776" s="114"/>
      <c r="EP776" s="114"/>
      <c r="EQ776" s="114"/>
      <c r="ER776" s="114"/>
      <c r="ES776" s="114"/>
      <c r="ET776" s="114"/>
      <c r="EU776" s="114"/>
      <c r="EV776" s="114"/>
      <c r="EW776" s="114"/>
      <c r="EX776" s="114"/>
      <c r="EY776" s="114"/>
      <c r="EZ776" s="114"/>
      <c r="FA776" s="114"/>
      <c r="FB776" s="114"/>
      <c r="FC776" s="114"/>
      <c r="FD776" s="114"/>
      <c r="FE776" s="114"/>
      <c r="FF776" s="114"/>
      <c r="FG776" s="114"/>
      <c r="FH776" s="114"/>
      <c r="FI776" s="114"/>
      <c r="FJ776" s="114"/>
      <c r="FK776" s="114"/>
      <c r="FL776" s="114"/>
      <c r="FM776" s="114"/>
      <c r="FN776" s="114"/>
      <c r="FO776" s="114"/>
      <c r="FP776" s="114"/>
      <c r="FQ776" s="114"/>
      <c r="FR776" s="114"/>
      <c r="FS776" s="114"/>
      <c r="FT776" s="114"/>
      <c r="FU776" s="114"/>
      <c r="FV776" s="114"/>
      <c r="FW776" s="114"/>
      <c r="FX776" s="114"/>
      <c r="FY776" s="114"/>
      <c r="FZ776" s="114"/>
      <c r="GA776" s="114"/>
      <c r="GB776" s="114"/>
      <c r="GC776" s="114"/>
      <c r="GD776" s="114"/>
      <c r="GE776" s="114"/>
      <c r="GF776" s="114"/>
      <c r="GG776" s="114"/>
      <c r="GH776" s="114"/>
      <c r="GI776" s="114"/>
      <c r="GJ776" s="114"/>
      <c r="GK776" s="114"/>
      <c r="GL776" s="114"/>
      <c r="GM776" s="114"/>
      <c r="GN776" s="114"/>
      <c r="GO776" s="114"/>
      <c r="GP776" s="114"/>
      <c r="GQ776" s="114"/>
      <c r="GR776" s="114"/>
      <c r="GS776" s="114"/>
      <c r="GT776" s="114"/>
      <c r="GU776" s="114"/>
      <c r="GV776" s="114"/>
      <c r="GW776" s="114"/>
      <c r="GX776" s="114"/>
      <c r="GY776" s="114"/>
      <c r="GZ776" s="114"/>
      <c r="HA776" s="114"/>
      <c r="HB776" s="114"/>
      <c r="HC776" s="114"/>
      <c r="HD776" s="114"/>
      <c r="HE776" s="114"/>
      <c r="HF776" s="114"/>
      <c r="HG776" s="114"/>
      <c r="HH776" s="114"/>
      <c r="HI776" s="114"/>
      <c r="HJ776" s="114"/>
      <c r="HK776" s="114"/>
      <c r="HL776" s="114"/>
      <c r="HM776" s="114"/>
      <c r="HN776" s="114"/>
      <c r="HO776" s="114"/>
      <c r="HP776" s="114"/>
      <c r="HQ776" s="114"/>
      <c r="HR776" s="114"/>
      <c r="HS776" s="114"/>
      <c r="HT776" s="114"/>
      <c r="HU776" s="114"/>
      <c r="HV776" s="114"/>
      <c r="HW776" s="114"/>
      <c r="HX776" s="114"/>
      <c r="HY776" s="114"/>
      <c r="HZ776" s="114"/>
      <c r="IA776" s="114"/>
      <c r="IB776" s="114"/>
      <c r="IC776" s="114"/>
      <c r="ID776" s="114"/>
      <c r="IE776" s="114"/>
      <c r="IF776" s="114"/>
      <c r="IG776" s="114"/>
      <c r="IH776" s="114"/>
      <c r="II776" s="114"/>
      <c r="IJ776" s="114"/>
      <c r="IK776" s="114"/>
      <c r="IL776" s="114"/>
      <c r="IM776" s="114"/>
      <c r="IN776" s="114"/>
      <c r="IO776" s="114"/>
      <c r="IP776" s="114"/>
      <c r="IQ776" s="114"/>
      <c r="IR776" s="114"/>
      <c r="IS776" s="114"/>
      <c r="IT776" s="114"/>
      <c r="IU776" s="114"/>
      <c r="IV776" s="114"/>
      <c r="IW776" s="114"/>
      <c r="IX776" s="114"/>
      <c r="IY776" s="114"/>
      <c r="IZ776" s="114"/>
      <c r="JA776" s="114"/>
      <c r="JB776" s="114"/>
      <c r="JC776" s="114"/>
      <c r="JD776" s="114"/>
      <c r="JE776" s="114"/>
      <c r="JF776" s="114"/>
      <c r="JG776" s="114"/>
      <c r="JH776" s="114"/>
      <c r="JI776" s="114"/>
      <c r="JJ776" s="114"/>
      <c r="JK776" s="114"/>
      <c r="JL776" s="114"/>
      <c r="JM776" s="114"/>
      <c r="JN776" s="114"/>
      <c r="JO776" s="114"/>
      <c r="JP776" s="114"/>
      <c r="JQ776" s="114"/>
      <c r="JR776" s="114"/>
      <c r="JS776" s="114"/>
      <c r="JT776" s="114"/>
      <c r="JU776" s="114"/>
      <c r="JV776" s="114"/>
      <c r="JW776" s="114"/>
      <c r="JX776" s="114"/>
      <c r="JY776" s="114"/>
      <c r="JZ776" s="114"/>
      <c r="KA776" s="114"/>
      <c r="KB776" s="114"/>
      <c r="KC776" s="114"/>
      <c r="KD776" s="114"/>
      <c r="KE776" s="114"/>
      <c r="KF776" s="114"/>
      <c r="KG776" s="114"/>
      <c r="KH776" s="114"/>
      <c r="KI776" s="114"/>
      <c r="KJ776" s="114"/>
      <c r="KK776" s="114"/>
      <c r="KL776" s="114"/>
      <c r="KM776" s="114"/>
      <c r="KN776" s="114"/>
      <c r="KO776" s="114"/>
      <c r="KP776" s="114"/>
      <c r="KQ776" s="114"/>
      <c r="KR776" s="114"/>
      <c r="KS776" s="114"/>
      <c r="KT776" s="114"/>
      <c r="KU776" s="114"/>
      <c r="KV776" s="114"/>
      <c r="KW776" s="114"/>
      <c r="KX776" s="114"/>
      <c r="KY776" s="114"/>
      <c r="KZ776" s="114"/>
      <c r="LA776" s="114"/>
      <c r="LB776" s="114"/>
      <c r="LC776" s="114"/>
    </row>
    <row r="777" spans="1:315" s="139" customFormat="1" ht="25" customHeight="1">
      <c r="A777" s="137"/>
      <c r="B777" s="170"/>
      <c r="C777" s="171"/>
      <c r="D777" s="172"/>
      <c r="E777" s="173"/>
      <c r="F777" s="173"/>
      <c r="G777" s="173"/>
      <c r="H777" s="174"/>
      <c r="I777" s="137"/>
      <c r="J777" s="175" t="str">
        <f t="shared" si="32"/>
        <v/>
      </c>
      <c r="K777" s="176"/>
      <c r="L777" s="177" t="str">
        <f t="shared" si="33"/>
        <v/>
      </c>
      <c r="M777" s="176"/>
      <c r="N777" s="177" t="str">
        <f t="shared" si="34"/>
        <v/>
      </c>
      <c r="O777" s="176"/>
      <c r="P777" s="177" t="str">
        <f t="shared" si="35"/>
        <v/>
      </c>
      <c r="Q777" s="178"/>
      <c r="R777" s="137"/>
      <c r="S777" s="175" t="str">
        <f t="shared" si="36"/>
        <v/>
      </c>
      <c r="T777" s="176"/>
      <c r="U777" s="177" t="str">
        <f t="shared" si="37"/>
        <v/>
      </c>
      <c r="V777" s="176"/>
      <c r="W777" s="177" t="str">
        <f t="shared" si="38"/>
        <v/>
      </c>
      <c r="X777" s="176"/>
      <c r="Y777" s="179" t="str">
        <f t="shared" si="39"/>
        <v/>
      </c>
      <c r="Z777" s="180"/>
      <c r="AA777" s="137"/>
      <c r="AB777" s="181"/>
      <c r="AC777" s="182" t="str">
        <f t="shared" si="30"/>
        <v/>
      </c>
      <c r="AD777" s="183" t="str">
        <f t="shared" si="31"/>
        <v/>
      </c>
      <c r="AE777" s="184"/>
      <c r="AF777" s="137"/>
      <c r="AG777" s="137"/>
      <c r="AH777" s="137"/>
      <c r="AI777" s="137"/>
      <c r="AJ777" s="137"/>
      <c r="AK777" s="137"/>
      <c r="AL777" s="137"/>
      <c r="AM777" s="137"/>
      <c r="AN777" s="137"/>
      <c r="AO777" s="137"/>
      <c r="AP777" s="137"/>
      <c r="AQ777" s="137"/>
      <c r="AR777" s="137"/>
      <c r="AS777" s="137"/>
      <c r="AT777" s="137"/>
      <c r="AU777" s="137"/>
      <c r="AV777" s="137"/>
      <c r="AW777" s="137"/>
      <c r="AX777" s="137"/>
      <c r="AY777" s="137"/>
      <c r="AZ777" s="137"/>
      <c r="BA777" s="137"/>
      <c r="BB777" s="137"/>
      <c r="BC777" s="137"/>
      <c r="BD777" s="137"/>
      <c r="BE777" s="137"/>
      <c r="BF777" s="137"/>
      <c r="BG777" s="137"/>
      <c r="BH777" s="137"/>
      <c r="BI777" s="137"/>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CH777" s="114"/>
      <c r="CI777" s="114"/>
      <c r="CJ777" s="114"/>
      <c r="CK777" s="114"/>
      <c r="CL777" s="114"/>
      <c r="CM777" s="114"/>
      <c r="CN777" s="114"/>
      <c r="CO777" s="114"/>
      <c r="CP777" s="114"/>
      <c r="CQ777" s="114"/>
      <c r="CR777" s="114"/>
      <c r="CS777" s="114"/>
      <c r="CT777" s="114"/>
      <c r="CU777" s="114"/>
      <c r="CV777" s="114"/>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14"/>
      <c r="EH777" s="114"/>
      <c r="EI777" s="114"/>
      <c r="EJ777" s="114"/>
      <c r="EK777" s="114"/>
      <c r="EL777" s="114"/>
      <c r="EM777" s="114"/>
      <c r="EN777" s="114"/>
      <c r="EO777" s="114"/>
      <c r="EP777" s="114"/>
      <c r="EQ777" s="114"/>
      <c r="ER777" s="114"/>
      <c r="ES777" s="114"/>
      <c r="ET777" s="114"/>
      <c r="EU777" s="114"/>
      <c r="EV777" s="114"/>
      <c r="EW777" s="114"/>
      <c r="EX777" s="114"/>
      <c r="EY777" s="114"/>
      <c r="EZ777" s="114"/>
      <c r="FA777" s="114"/>
      <c r="FB777" s="114"/>
      <c r="FC777" s="114"/>
      <c r="FD777" s="114"/>
      <c r="FE777" s="114"/>
      <c r="FF777" s="114"/>
      <c r="FG777" s="114"/>
      <c r="FH777" s="114"/>
      <c r="FI777" s="114"/>
      <c r="FJ777" s="114"/>
      <c r="FK777" s="114"/>
      <c r="FL777" s="114"/>
      <c r="FM777" s="114"/>
      <c r="FN777" s="114"/>
      <c r="FO777" s="114"/>
      <c r="FP777" s="114"/>
      <c r="FQ777" s="114"/>
      <c r="FR777" s="114"/>
      <c r="FS777" s="114"/>
      <c r="FT777" s="114"/>
      <c r="FU777" s="114"/>
      <c r="FV777" s="114"/>
      <c r="FW777" s="114"/>
      <c r="FX777" s="114"/>
      <c r="FY777" s="114"/>
      <c r="FZ777" s="114"/>
      <c r="GA777" s="114"/>
      <c r="GB777" s="114"/>
      <c r="GC777" s="114"/>
      <c r="GD777" s="114"/>
      <c r="GE777" s="114"/>
      <c r="GF777" s="114"/>
      <c r="GG777" s="114"/>
      <c r="GH777" s="114"/>
      <c r="GI777" s="114"/>
      <c r="GJ777" s="114"/>
      <c r="GK777" s="114"/>
      <c r="GL777" s="114"/>
      <c r="GM777" s="114"/>
      <c r="GN777" s="114"/>
      <c r="GO777" s="114"/>
      <c r="GP777" s="114"/>
      <c r="GQ777" s="114"/>
      <c r="GR777" s="114"/>
      <c r="GS777" s="114"/>
      <c r="GT777" s="114"/>
      <c r="GU777" s="114"/>
      <c r="GV777" s="114"/>
      <c r="GW777" s="114"/>
      <c r="GX777" s="114"/>
      <c r="GY777" s="114"/>
      <c r="GZ777" s="114"/>
      <c r="HA777" s="114"/>
      <c r="HB777" s="114"/>
      <c r="HC777" s="114"/>
      <c r="HD777" s="114"/>
      <c r="HE777" s="114"/>
      <c r="HF777" s="114"/>
      <c r="HG777" s="114"/>
      <c r="HH777" s="114"/>
      <c r="HI777" s="114"/>
      <c r="HJ777" s="114"/>
      <c r="HK777" s="114"/>
      <c r="HL777" s="114"/>
      <c r="HM777" s="114"/>
      <c r="HN777" s="114"/>
      <c r="HO777" s="114"/>
      <c r="HP777" s="114"/>
      <c r="HQ777" s="114"/>
      <c r="HR777" s="114"/>
      <c r="HS777" s="114"/>
      <c r="HT777" s="114"/>
      <c r="HU777" s="114"/>
      <c r="HV777" s="114"/>
      <c r="HW777" s="114"/>
      <c r="HX777" s="114"/>
      <c r="HY777" s="114"/>
      <c r="HZ777" s="114"/>
      <c r="IA777" s="114"/>
      <c r="IB777" s="114"/>
      <c r="IC777" s="114"/>
      <c r="ID777" s="114"/>
      <c r="IE777" s="114"/>
      <c r="IF777" s="114"/>
      <c r="IG777" s="114"/>
      <c r="IH777" s="114"/>
      <c r="II777" s="114"/>
      <c r="IJ777" s="114"/>
      <c r="IK777" s="114"/>
      <c r="IL777" s="114"/>
      <c r="IM777" s="114"/>
      <c r="IN777" s="114"/>
      <c r="IO777" s="114"/>
      <c r="IP777" s="114"/>
      <c r="IQ777" s="114"/>
      <c r="IR777" s="114"/>
      <c r="IS777" s="114"/>
      <c r="IT777" s="114"/>
      <c r="IU777" s="114"/>
      <c r="IV777" s="114"/>
      <c r="IW777" s="114"/>
      <c r="IX777" s="114"/>
      <c r="IY777" s="114"/>
      <c r="IZ777" s="114"/>
      <c r="JA777" s="114"/>
      <c r="JB777" s="114"/>
      <c r="JC777" s="114"/>
      <c r="JD777" s="114"/>
      <c r="JE777" s="114"/>
      <c r="JF777" s="114"/>
      <c r="JG777" s="114"/>
      <c r="JH777" s="114"/>
      <c r="JI777" s="114"/>
      <c r="JJ777" s="114"/>
      <c r="JK777" s="114"/>
      <c r="JL777" s="114"/>
      <c r="JM777" s="114"/>
      <c r="JN777" s="114"/>
      <c r="JO777" s="114"/>
      <c r="JP777" s="114"/>
      <c r="JQ777" s="114"/>
      <c r="JR777" s="114"/>
      <c r="JS777" s="114"/>
      <c r="JT777" s="114"/>
      <c r="JU777" s="114"/>
      <c r="JV777" s="114"/>
      <c r="JW777" s="114"/>
      <c r="JX777" s="114"/>
      <c r="JY777" s="114"/>
      <c r="JZ777" s="114"/>
      <c r="KA777" s="114"/>
      <c r="KB777" s="114"/>
      <c r="KC777" s="114"/>
      <c r="KD777" s="114"/>
      <c r="KE777" s="114"/>
      <c r="KF777" s="114"/>
      <c r="KG777" s="114"/>
      <c r="KH777" s="114"/>
      <c r="KI777" s="114"/>
      <c r="KJ777" s="114"/>
      <c r="KK777" s="114"/>
      <c r="KL777" s="114"/>
      <c r="KM777" s="114"/>
      <c r="KN777" s="114"/>
      <c r="KO777" s="114"/>
      <c r="KP777" s="114"/>
      <c r="KQ777" s="114"/>
      <c r="KR777" s="114"/>
      <c r="KS777" s="114"/>
      <c r="KT777" s="114"/>
      <c r="KU777" s="114"/>
      <c r="KV777" s="114"/>
      <c r="KW777" s="114"/>
      <c r="KX777" s="114"/>
      <c r="KY777" s="114"/>
      <c r="KZ777" s="114"/>
      <c r="LA777" s="114"/>
      <c r="LB777" s="114"/>
      <c r="LC777" s="114"/>
    </row>
    <row r="778" spans="1:315" s="139" customFormat="1" ht="25" customHeight="1">
      <c r="A778" s="137"/>
      <c r="B778" s="170"/>
      <c r="C778" s="171"/>
      <c r="D778" s="172"/>
      <c r="E778" s="173"/>
      <c r="F778" s="173"/>
      <c r="G778" s="173"/>
      <c r="H778" s="174"/>
      <c r="I778" s="137"/>
      <c r="J778" s="175" t="str">
        <f t="shared" si="32"/>
        <v/>
      </c>
      <c r="K778" s="176"/>
      <c r="L778" s="177" t="str">
        <f t="shared" si="33"/>
        <v/>
      </c>
      <c r="M778" s="176"/>
      <c r="N778" s="177" t="str">
        <f t="shared" si="34"/>
        <v/>
      </c>
      <c r="O778" s="176"/>
      <c r="P778" s="177" t="str">
        <f t="shared" si="35"/>
        <v/>
      </c>
      <c r="Q778" s="178"/>
      <c r="R778" s="137"/>
      <c r="S778" s="175" t="str">
        <f t="shared" si="36"/>
        <v/>
      </c>
      <c r="T778" s="176"/>
      <c r="U778" s="177" t="str">
        <f t="shared" si="37"/>
        <v/>
      </c>
      <c r="V778" s="176"/>
      <c r="W778" s="177" t="str">
        <f t="shared" si="38"/>
        <v/>
      </c>
      <c r="X778" s="176"/>
      <c r="Y778" s="179" t="str">
        <f t="shared" si="39"/>
        <v/>
      </c>
      <c r="Z778" s="180"/>
      <c r="AA778" s="137"/>
      <c r="AB778" s="181"/>
      <c r="AC778" s="182" t="str">
        <f t="shared" si="30"/>
        <v/>
      </c>
      <c r="AD778" s="183" t="str">
        <f t="shared" si="31"/>
        <v/>
      </c>
      <c r="AE778" s="184"/>
      <c r="AF778" s="137"/>
      <c r="AG778" s="137"/>
      <c r="AH778" s="137"/>
      <c r="AI778" s="137"/>
      <c r="AJ778" s="137"/>
      <c r="AK778" s="137"/>
      <c r="AL778" s="137"/>
      <c r="AM778" s="137"/>
      <c r="AN778" s="137"/>
      <c r="AO778" s="137"/>
      <c r="AP778" s="137"/>
      <c r="AQ778" s="137"/>
      <c r="AR778" s="137"/>
      <c r="AS778" s="137"/>
      <c r="AT778" s="137"/>
      <c r="AU778" s="137"/>
      <c r="AV778" s="137"/>
      <c r="AW778" s="137"/>
      <c r="AX778" s="137"/>
      <c r="AY778" s="137"/>
      <c r="AZ778" s="137"/>
      <c r="BA778" s="137"/>
      <c r="BB778" s="137"/>
      <c r="BC778" s="137"/>
      <c r="BD778" s="137"/>
      <c r="BE778" s="137"/>
      <c r="BF778" s="137"/>
      <c r="BG778" s="137"/>
      <c r="BH778" s="137"/>
      <c r="BI778" s="137"/>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CH778" s="114"/>
      <c r="CI778" s="114"/>
      <c r="CJ778" s="114"/>
      <c r="CK778" s="114"/>
      <c r="CL778" s="114"/>
      <c r="CM778" s="114"/>
      <c r="CN778" s="114"/>
      <c r="CO778" s="114"/>
      <c r="CP778" s="114"/>
      <c r="CQ778" s="114"/>
      <c r="CR778" s="114"/>
      <c r="CS778" s="114"/>
      <c r="CT778" s="114"/>
      <c r="CU778" s="114"/>
      <c r="CV778" s="114"/>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14"/>
      <c r="EH778" s="114"/>
      <c r="EI778" s="114"/>
      <c r="EJ778" s="114"/>
      <c r="EK778" s="114"/>
      <c r="EL778" s="114"/>
      <c r="EM778" s="114"/>
      <c r="EN778" s="114"/>
      <c r="EO778" s="114"/>
      <c r="EP778" s="114"/>
      <c r="EQ778" s="114"/>
      <c r="ER778" s="114"/>
      <c r="ES778" s="114"/>
      <c r="ET778" s="114"/>
      <c r="EU778" s="114"/>
      <c r="EV778" s="114"/>
      <c r="EW778" s="114"/>
      <c r="EX778" s="114"/>
      <c r="EY778" s="114"/>
      <c r="EZ778" s="114"/>
      <c r="FA778" s="114"/>
      <c r="FB778" s="114"/>
      <c r="FC778" s="114"/>
      <c r="FD778" s="114"/>
      <c r="FE778" s="114"/>
      <c r="FF778" s="114"/>
      <c r="FG778" s="114"/>
      <c r="FH778" s="114"/>
      <c r="FI778" s="114"/>
      <c r="FJ778" s="114"/>
      <c r="FK778" s="114"/>
      <c r="FL778" s="114"/>
      <c r="FM778" s="114"/>
      <c r="FN778" s="114"/>
      <c r="FO778" s="114"/>
      <c r="FP778" s="114"/>
      <c r="FQ778" s="114"/>
      <c r="FR778" s="114"/>
      <c r="FS778" s="114"/>
      <c r="FT778" s="114"/>
      <c r="FU778" s="114"/>
      <c r="FV778" s="114"/>
      <c r="FW778" s="114"/>
      <c r="FX778" s="114"/>
      <c r="FY778" s="114"/>
      <c r="FZ778" s="114"/>
      <c r="GA778" s="114"/>
      <c r="GB778" s="114"/>
      <c r="GC778" s="114"/>
      <c r="GD778" s="114"/>
      <c r="GE778" s="114"/>
      <c r="GF778" s="114"/>
      <c r="GG778" s="114"/>
      <c r="GH778" s="114"/>
      <c r="GI778" s="114"/>
      <c r="GJ778" s="114"/>
      <c r="GK778" s="114"/>
      <c r="GL778" s="114"/>
      <c r="GM778" s="114"/>
      <c r="GN778" s="114"/>
      <c r="GO778" s="114"/>
      <c r="GP778" s="114"/>
      <c r="GQ778" s="114"/>
      <c r="GR778" s="114"/>
      <c r="GS778" s="114"/>
      <c r="GT778" s="114"/>
      <c r="GU778" s="114"/>
      <c r="GV778" s="114"/>
      <c r="GW778" s="114"/>
      <c r="GX778" s="114"/>
      <c r="GY778" s="114"/>
      <c r="GZ778" s="114"/>
      <c r="HA778" s="114"/>
      <c r="HB778" s="114"/>
      <c r="HC778" s="114"/>
      <c r="HD778" s="114"/>
      <c r="HE778" s="114"/>
      <c r="HF778" s="114"/>
      <c r="HG778" s="114"/>
      <c r="HH778" s="114"/>
      <c r="HI778" s="114"/>
      <c r="HJ778" s="114"/>
      <c r="HK778" s="114"/>
      <c r="HL778" s="114"/>
      <c r="HM778" s="114"/>
      <c r="HN778" s="114"/>
      <c r="HO778" s="114"/>
      <c r="HP778" s="114"/>
      <c r="HQ778" s="114"/>
      <c r="HR778" s="114"/>
      <c r="HS778" s="114"/>
      <c r="HT778" s="114"/>
      <c r="HU778" s="114"/>
      <c r="HV778" s="114"/>
      <c r="HW778" s="114"/>
      <c r="HX778" s="114"/>
      <c r="HY778" s="114"/>
      <c r="HZ778" s="114"/>
      <c r="IA778" s="114"/>
      <c r="IB778" s="114"/>
      <c r="IC778" s="114"/>
      <c r="ID778" s="114"/>
      <c r="IE778" s="114"/>
      <c r="IF778" s="114"/>
      <c r="IG778" s="114"/>
      <c r="IH778" s="114"/>
      <c r="II778" s="114"/>
      <c r="IJ778" s="114"/>
      <c r="IK778" s="114"/>
      <c r="IL778" s="114"/>
      <c r="IM778" s="114"/>
      <c r="IN778" s="114"/>
      <c r="IO778" s="114"/>
      <c r="IP778" s="114"/>
      <c r="IQ778" s="114"/>
      <c r="IR778" s="114"/>
      <c r="IS778" s="114"/>
      <c r="IT778" s="114"/>
      <c r="IU778" s="114"/>
      <c r="IV778" s="114"/>
      <c r="IW778" s="114"/>
      <c r="IX778" s="114"/>
      <c r="IY778" s="114"/>
      <c r="IZ778" s="114"/>
      <c r="JA778" s="114"/>
      <c r="JB778" s="114"/>
      <c r="JC778" s="114"/>
      <c r="JD778" s="114"/>
      <c r="JE778" s="114"/>
      <c r="JF778" s="114"/>
      <c r="JG778" s="114"/>
      <c r="JH778" s="114"/>
      <c r="JI778" s="114"/>
      <c r="JJ778" s="114"/>
      <c r="JK778" s="114"/>
      <c r="JL778" s="114"/>
      <c r="JM778" s="114"/>
      <c r="JN778" s="114"/>
      <c r="JO778" s="114"/>
      <c r="JP778" s="114"/>
      <c r="JQ778" s="114"/>
      <c r="JR778" s="114"/>
      <c r="JS778" s="114"/>
      <c r="JT778" s="114"/>
      <c r="JU778" s="114"/>
      <c r="JV778" s="114"/>
      <c r="JW778" s="114"/>
      <c r="JX778" s="114"/>
      <c r="JY778" s="114"/>
      <c r="JZ778" s="114"/>
      <c r="KA778" s="114"/>
      <c r="KB778" s="114"/>
      <c r="KC778" s="114"/>
      <c r="KD778" s="114"/>
      <c r="KE778" s="114"/>
      <c r="KF778" s="114"/>
      <c r="KG778" s="114"/>
      <c r="KH778" s="114"/>
      <c r="KI778" s="114"/>
      <c r="KJ778" s="114"/>
      <c r="KK778" s="114"/>
      <c r="KL778" s="114"/>
      <c r="KM778" s="114"/>
      <c r="KN778" s="114"/>
      <c r="KO778" s="114"/>
      <c r="KP778" s="114"/>
      <c r="KQ778" s="114"/>
      <c r="KR778" s="114"/>
      <c r="KS778" s="114"/>
      <c r="KT778" s="114"/>
      <c r="KU778" s="114"/>
      <c r="KV778" s="114"/>
      <c r="KW778" s="114"/>
      <c r="KX778" s="114"/>
      <c r="KY778" s="114"/>
      <c r="KZ778" s="114"/>
      <c r="LA778" s="114"/>
      <c r="LB778" s="114"/>
      <c r="LC778" s="114"/>
    </row>
    <row r="779" spans="1:315" s="139" customFormat="1" ht="25" customHeight="1">
      <c r="A779" s="137"/>
      <c r="B779" s="170"/>
      <c r="C779" s="171"/>
      <c r="D779" s="172"/>
      <c r="E779" s="173"/>
      <c r="F779" s="173"/>
      <c r="G779" s="173"/>
      <c r="H779" s="174"/>
      <c r="I779" s="137"/>
      <c r="J779" s="175" t="str">
        <f t="shared" si="32"/>
        <v/>
      </c>
      <c r="K779" s="176"/>
      <c r="L779" s="177" t="str">
        <f t="shared" si="33"/>
        <v/>
      </c>
      <c r="M779" s="176"/>
      <c r="N779" s="177" t="str">
        <f t="shared" si="34"/>
        <v/>
      </c>
      <c r="O779" s="176"/>
      <c r="P779" s="177" t="str">
        <f t="shared" si="35"/>
        <v/>
      </c>
      <c r="Q779" s="178"/>
      <c r="R779" s="137"/>
      <c r="S779" s="175" t="str">
        <f t="shared" si="36"/>
        <v/>
      </c>
      <c r="T779" s="176"/>
      <c r="U779" s="177" t="str">
        <f t="shared" si="37"/>
        <v/>
      </c>
      <c r="V779" s="176"/>
      <c r="W779" s="177" t="str">
        <f t="shared" si="38"/>
        <v/>
      </c>
      <c r="X779" s="176"/>
      <c r="Y779" s="179" t="str">
        <f t="shared" si="39"/>
        <v/>
      </c>
      <c r="Z779" s="180"/>
      <c r="AA779" s="137"/>
      <c r="AB779" s="181"/>
      <c r="AC779" s="182" t="str">
        <f t="shared" si="30"/>
        <v/>
      </c>
      <c r="AD779" s="183" t="str">
        <f t="shared" si="31"/>
        <v/>
      </c>
      <c r="AE779" s="184"/>
      <c r="AF779" s="137"/>
      <c r="AG779" s="137"/>
      <c r="AH779" s="137"/>
      <c r="AI779" s="137"/>
      <c r="AJ779" s="137"/>
      <c r="AK779" s="137"/>
      <c r="AL779" s="137"/>
      <c r="AM779" s="137"/>
      <c r="AN779" s="137"/>
      <c r="AO779" s="137"/>
      <c r="AP779" s="137"/>
      <c r="AQ779" s="137"/>
      <c r="AR779" s="137"/>
      <c r="AS779" s="137"/>
      <c r="AT779" s="137"/>
      <c r="AU779" s="137"/>
      <c r="AV779" s="137"/>
      <c r="AW779" s="137"/>
      <c r="AX779" s="137"/>
      <c r="AY779" s="137"/>
      <c r="AZ779" s="137"/>
      <c r="BA779" s="137"/>
      <c r="BB779" s="137"/>
      <c r="BC779" s="137"/>
      <c r="BD779" s="137"/>
      <c r="BE779" s="137"/>
      <c r="BF779" s="137"/>
      <c r="BG779" s="137"/>
      <c r="BH779" s="137"/>
      <c r="BI779" s="137"/>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CH779" s="114"/>
      <c r="CI779" s="114"/>
      <c r="CJ779" s="114"/>
      <c r="CK779" s="114"/>
      <c r="CL779" s="114"/>
      <c r="CM779" s="114"/>
      <c r="CN779" s="114"/>
      <c r="CO779" s="114"/>
      <c r="CP779" s="114"/>
      <c r="CQ779" s="114"/>
      <c r="CR779" s="114"/>
      <c r="CS779" s="114"/>
      <c r="CT779" s="114"/>
      <c r="CU779" s="114"/>
      <c r="CV779" s="114"/>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14"/>
      <c r="EH779" s="114"/>
      <c r="EI779" s="114"/>
      <c r="EJ779" s="114"/>
      <c r="EK779" s="114"/>
      <c r="EL779" s="114"/>
      <c r="EM779" s="114"/>
      <c r="EN779" s="114"/>
      <c r="EO779" s="114"/>
      <c r="EP779" s="114"/>
      <c r="EQ779" s="114"/>
      <c r="ER779" s="114"/>
      <c r="ES779" s="114"/>
      <c r="ET779" s="114"/>
      <c r="EU779" s="114"/>
      <c r="EV779" s="114"/>
      <c r="EW779" s="114"/>
      <c r="EX779" s="114"/>
      <c r="EY779" s="114"/>
      <c r="EZ779" s="114"/>
      <c r="FA779" s="114"/>
      <c r="FB779" s="114"/>
      <c r="FC779" s="114"/>
      <c r="FD779" s="114"/>
      <c r="FE779" s="114"/>
      <c r="FF779" s="114"/>
      <c r="FG779" s="114"/>
      <c r="FH779" s="114"/>
      <c r="FI779" s="114"/>
      <c r="FJ779" s="114"/>
      <c r="FK779" s="114"/>
      <c r="FL779" s="114"/>
      <c r="FM779" s="114"/>
      <c r="FN779" s="114"/>
      <c r="FO779" s="114"/>
      <c r="FP779" s="114"/>
      <c r="FQ779" s="114"/>
      <c r="FR779" s="114"/>
      <c r="FS779" s="114"/>
      <c r="FT779" s="114"/>
      <c r="FU779" s="114"/>
      <c r="FV779" s="114"/>
      <c r="FW779" s="114"/>
      <c r="FX779" s="114"/>
      <c r="FY779" s="114"/>
      <c r="FZ779" s="114"/>
      <c r="GA779" s="114"/>
      <c r="GB779" s="114"/>
      <c r="GC779" s="114"/>
      <c r="GD779" s="114"/>
      <c r="GE779" s="114"/>
      <c r="GF779" s="114"/>
      <c r="GG779" s="114"/>
      <c r="GH779" s="114"/>
      <c r="GI779" s="114"/>
      <c r="GJ779" s="114"/>
      <c r="GK779" s="114"/>
      <c r="GL779" s="114"/>
      <c r="GM779" s="114"/>
      <c r="GN779" s="114"/>
      <c r="GO779" s="114"/>
      <c r="GP779" s="114"/>
      <c r="GQ779" s="114"/>
      <c r="GR779" s="114"/>
      <c r="GS779" s="114"/>
      <c r="GT779" s="114"/>
      <c r="GU779" s="114"/>
      <c r="GV779" s="114"/>
      <c r="GW779" s="114"/>
      <c r="GX779" s="114"/>
      <c r="GY779" s="114"/>
      <c r="GZ779" s="114"/>
      <c r="HA779" s="114"/>
      <c r="HB779" s="114"/>
      <c r="HC779" s="114"/>
      <c r="HD779" s="114"/>
      <c r="HE779" s="114"/>
      <c r="HF779" s="114"/>
      <c r="HG779" s="114"/>
      <c r="HH779" s="114"/>
      <c r="HI779" s="114"/>
      <c r="HJ779" s="114"/>
      <c r="HK779" s="114"/>
      <c r="HL779" s="114"/>
      <c r="HM779" s="114"/>
      <c r="HN779" s="114"/>
      <c r="HO779" s="114"/>
      <c r="HP779" s="114"/>
      <c r="HQ779" s="114"/>
      <c r="HR779" s="114"/>
      <c r="HS779" s="114"/>
      <c r="HT779" s="114"/>
      <c r="HU779" s="114"/>
      <c r="HV779" s="114"/>
      <c r="HW779" s="114"/>
      <c r="HX779" s="114"/>
      <c r="HY779" s="114"/>
      <c r="HZ779" s="114"/>
      <c r="IA779" s="114"/>
      <c r="IB779" s="114"/>
      <c r="IC779" s="114"/>
      <c r="ID779" s="114"/>
      <c r="IE779" s="114"/>
      <c r="IF779" s="114"/>
      <c r="IG779" s="114"/>
      <c r="IH779" s="114"/>
      <c r="II779" s="114"/>
      <c r="IJ779" s="114"/>
      <c r="IK779" s="114"/>
      <c r="IL779" s="114"/>
      <c r="IM779" s="114"/>
      <c r="IN779" s="114"/>
      <c r="IO779" s="114"/>
      <c r="IP779" s="114"/>
      <c r="IQ779" s="114"/>
      <c r="IR779" s="114"/>
      <c r="IS779" s="114"/>
      <c r="IT779" s="114"/>
      <c r="IU779" s="114"/>
      <c r="IV779" s="114"/>
      <c r="IW779" s="114"/>
      <c r="IX779" s="114"/>
      <c r="IY779" s="114"/>
      <c r="IZ779" s="114"/>
      <c r="JA779" s="114"/>
      <c r="JB779" s="114"/>
      <c r="JC779" s="114"/>
      <c r="JD779" s="114"/>
      <c r="JE779" s="114"/>
      <c r="JF779" s="114"/>
      <c r="JG779" s="114"/>
      <c r="JH779" s="114"/>
      <c r="JI779" s="114"/>
      <c r="JJ779" s="114"/>
      <c r="JK779" s="114"/>
      <c r="JL779" s="114"/>
      <c r="JM779" s="114"/>
      <c r="JN779" s="114"/>
      <c r="JO779" s="114"/>
      <c r="JP779" s="114"/>
      <c r="JQ779" s="114"/>
      <c r="JR779" s="114"/>
      <c r="JS779" s="114"/>
      <c r="JT779" s="114"/>
      <c r="JU779" s="114"/>
      <c r="JV779" s="114"/>
      <c r="JW779" s="114"/>
      <c r="JX779" s="114"/>
      <c r="JY779" s="114"/>
      <c r="JZ779" s="114"/>
      <c r="KA779" s="114"/>
      <c r="KB779" s="114"/>
      <c r="KC779" s="114"/>
      <c r="KD779" s="114"/>
      <c r="KE779" s="114"/>
      <c r="KF779" s="114"/>
      <c r="KG779" s="114"/>
      <c r="KH779" s="114"/>
      <c r="KI779" s="114"/>
      <c r="KJ779" s="114"/>
      <c r="KK779" s="114"/>
      <c r="KL779" s="114"/>
      <c r="KM779" s="114"/>
      <c r="KN779" s="114"/>
      <c r="KO779" s="114"/>
      <c r="KP779" s="114"/>
      <c r="KQ779" s="114"/>
      <c r="KR779" s="114"/>
      <c r="KS779" s="114"/>
      <c r="KT779" s="114"/>
      <c r="KU779" s="114"/>
      <c r="KV779" s="114"/>
      <c r="KW779" s="114"/>
      <c r="KX779" s="114"/>
      <c r="KY779" s="114"/>
      <c r="KZ779" s="114"/>
      <c r="LA779" s="114"/>
      <c r="LB779" s="114"/>
      <c r="LC779" s="114"/>
    </row>
    <row r="780" spans="1:315" s="139" customFormat="1" ht="25" customHeight="1">
      <c r="A780" s="137"/>
      <c r="B780" s="170"/>
      <c r="C780" s="171"/>
      <c r="D780" s="172"/>
      <c r="E780" s="173"/>
      <c r="F780" s="173"/>
      <c r="G780" s="173"/>
      <c r="H780" s="174"/>
      <c r="I780" s="137"/>
      <c r="J780" s="175" t="str">
        <f t="shared" si="32"/>
        <v/>
      </c>
      <c r="K780" s="176"/>
      <c r="L780" s="177" t="str">
        <f t="shared" si="33"/>
        <v/>
      </c>
      <c r="M780" s="176"/>
      <c r="N780" s="177" t="str">
        <f t="shared" si="34"/>
        <v/>
      </c>
      <c r="O780" s="176"/>
      <c r="P780" s="177" t="str">
        <f t="shared" si="35"/>
        <v/>
      </c>
      <c r="Q780" s="178"/>
      <c r="R780" s="137"/>
      <c r="S780" s="175" t="str">
        <f t="shared" si="36"/>
        <v/>
      </c>
      <c r="T780" s="176"/>
      <c r="U780" s="177" t="str">
        <f t="shared" si="37"/>
        <v/>
      </c>
      <c r="V780" s="176"/>
      <c r="W780" s="177" t="str">
        <f t="shared" si="38"/>
        <v/>
      </c>
      <c r="X780" s="176"/>
      <c r="Y780" s="179" t="str">
        <f t="shared" si="39"/>
        <v/>
      </c>
      <c r="Z780" s="180"/>
      <c r="AA780" s="137"/>
      <c r="AB780" s="181"/>
      <c r="AC780" s="182" t="str">
        <f t="shared" si="30"/>
        <v/>
      </c>
      <c r="AD780" s="183" t="str">
        <f t="shared" si="31"/>
        <v/>
      </c>
      <c r="AE780" s="184"/>
      <c r="AF780" s="137"/>
      <c r="AG780" s="137"/>
      <c r="AH780" s="137"/>
      <c r="AI780" s="137"/>
      <c r="AJ780" s="137"/>
      <c r="AK780" s="137"/>
      <c r="AL780" s="137"/>
      <c r="AM780" s="137"/>
      <c r="AN780" s="137"/>
      <c r="AO780" s="137"/>
      <c r="AP780" s="137"/>
      <c r="AQ780" s="137"/>
      <c r="AR780" s="137"/>
      <c r="AS780" s="137"/>
      <c r="AT780" s="137"/>
      <c r="AU780" s="137"/>
      <c r="AV780" s="137"/>
      <c r="AW780" s="137"/>
      <c r="AX780" s="137"/>
      <c r="AY780" s="137"/>
      <c r="AZ780" s="137"/>
      <c r="BA780" s="137"/>
      <c r="BB780" s="137"/>
      <c r="BC780" s="137"/>
      <c r="BD780" s="137"/>
      <c r="BE780" s="137"/>
      <c r="BF780" s="137"/>
      <c r="BG780" s="137"/>
      <c r="BH780" s="137"/>
      <c r="BI780" s="137"/>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CH780" s="114"/>
      <c r="CI780" s="114"/>
      <c r="CJ780" s="114"/>
      <c r="CK780" s="114"/>
      <c r="CL780" s="114"/>
      <c r="CM780" s="114"/>
      <c r="CN780" s="114"/>
      <c r="CO780" s="114"/>
      <c r="CP780" s="114"/>
      <c r="CQ780" s="114"/>
      <c r="CR780" s="114"/>
      <c r="CS780" s="114"/>
      <c r="CT780" s="114"/>
      <c r="CU780" s="114"/>
      <c r="CV780" s="114"/>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14"/>
      <c r="EH780" s="114"/>
      <c r="EI780" s="114"/>
      <c r="EJ780" s="114"/>
      <c r="EK780" s="114"/>
      <c r="EL780" s="114"/>
      <c r="EM780" s="114"/>
      <c r="EN780" s="114"/>
      <c r="EO780" s="114"/>
      <c r="EP780" s="114"/>
      <c r="EQ780" s="114"/>
      <c r="ER780" s="114"/>
      <c r="ES780" s="114"/>
      <c r="ET780" s="114"/>
      <c r="EU780" s="114"/>
      <c r="EV780" s="114"/>
      <c r="EW780" s="114"/>
      <c r="EX780" s="114"/>
      <c r="EY780" s="114"/>
      <c r="EZ780" s="114"/>
      <c r="FA780" s="114"/>
      <c r="FB780" s="114"/>
      <c r="FC780" s="114"/>
      <c r="FD780" s="114"/>
      <c r="FE780" s="114"/>
      <c r="FF780" s="114"/>
      <c r="FG780" s="114"/>
      <c r="FH780" s="114"/>
      <c r="FI780" s="114"/>
      <c r="FJ780" s="114"/>
      <c r="FK780" s="114"/>
      <c r="FL780" s="114"/>
      <c r="FM780" s="114"/>
      <c r="FN780" s="114"/>
      <c r="FO780" s="114"/>
      <c r="FP780" s="114"/>
      <c r="FQ780" s="114"/>
      <c r="FR780" s="114"/>
      <c r="FS780" s="114"/>
      <c r="FT780" s="114"/>
      <c r="FU780" s="114"/>
      <c r="FV780" s="114"/>
      <c r="FW780" s="114"/>
      <c r="FX780" s="114"/>
      <c r="FY780" s="114"/>
      <c r="FZ780" s="114"/>
      <c r="GA780" s="114"/>
      <c r="GB780" s="114"/>
      <c r="GC780" s="114"/>
      <c r="GD780" s="114"/>
      <c r="GE780" s="114"/>
      <c r="GF780" s="114"/>
      <c r="GG780" s="114"/>
      <c r="GH780" s="114"/>
      <c r="GI780" s="114"/>
      <c r="GJ780" s="114"/>
      <c r="GK780" s="114"/>
      <c r="GL780" s="114"/>
      <c r="GM780" s="114"/>
      <c r="GN780" s="114"/>
      <c r="GO780" s="114"/>
      <c r="GP780" s="114"/>
      <c r="GQ780" s="114"/>
      <c r="GR780" s="114"/>
      <c r="GS780" s="114"/>
      <c r="GT780" s="114"/>
      <c r="GU780" s="114"/>
      <c r="GV780" s="114"/>
      <c r="GW780" s="114"/>
      <c r="GX780" s="114"/>
      <c r="GY780" s="114"/>
      <c r="GZ780" s="114"/>
      <c r="HA780" s="114"/>
      <c r="HB780" s="114"/>
      <c r="HC780" s="114"/>
      <c r="HD780" s="114"/>
      <c r="HE780" s="114"/>
      <c r="HF780" s="114"/>
      <c r="HG780" s="114"/>
      <c r="HH780" s="114"/>
      <c r="HI780" s="114"/>
      <c r="HJ780" s="114"/>
      <c r="HK780" s="114"/>
      <c r="HL780" s="114"/>
      <c r="HM780" s="114"/>
      <c r="HN780" s="114"/>
      <c r="HO780" s="114"/>
      <c r="HP780" s="114"/>
      <c r="HQ780" s="114"/>
      <c r="HR780" s="114"/>
      <c r="HS780" s="114"/>
      <c r="HT780" s="114"/>
      <c r="HU780" s="114"/>
      <c r="HV780" s="114"/>
      <c r="HW780" s="114"/>
      <c r="HX780" s="114"/>
      <c r="HY780" s="114"/>
      <c r="HZ780" s="114"/>
      <c r="IA780" s="114"/>
      <c r="IB780" s="114"/>
      <c r="IC780" s="114"/>
      <c r="ID780" s="114"/>
      <c r="IE780" s="114"/>
      <c r="IF780" s="114"/>
      <c r="IG780" s="114"/>
      <c r="IH780" s="114"/>
      <c r="II780" s="114"/>
      <c r="IJ780" s="114"/>
      <c r="IK780" s="114"/>
      <c r="IL780" s="114"/>
      <c r="IM780" s="114"/>
      <c r="IN780" s="114"/>
      <c r="IO780" s="114"/>
      <c r="IP780" s="114"/>
      <c r="IQ780" s="114"/>
      <c r="IR780" s="114"/>
      <c r="IS780" s="114"/>
      <c r="IT780" s="114"/>
      <c r="IU780" s="114"/>
      <c r="IV780" s="114"/>
      <c r="IW780" s="114"/>
      <c r="IX780" s="114"/>
      <c r="IY780" s="114"/>
      <c r="IZ780" s="114"/>
      <c r="JA780" s="114"/>
      <c r="JB780" s="114"/>
      <c r="JC780" s="114"/>
      <c r="JD780" s="114"/>
      <c r="JE780" s="114"/>
      <c r="JF780" s="114"/>
      <c r="JG780" s="114"/>
      <c r="JH780" s="114"/>
      <c r="JI780" s="114"/>
      <c r="JJ780" s="114"/>
      <c r="JK780" s="114"/>
      <c r="JL780" s="114"/>
      <c r="JM780" s="114"/>
      <c r="JN780" s="114"/>
      <c r="JO780" s="114"/>
      <c r="JP780" s="114"/>
      <c r="JQ780" s="114"/>
      <c r="JR780" s="114"/>
      <c r="JS780" s="114"/>
      <c r="JT780" s="114"/>
      <c r="JU780" s="114"/>
      <c r="JV780" s="114"/>
      <c r="JW780" s="114"/>
      <c r="JX780" s="114"/>
      <c r="JY780" s="114"/>
      <c r="JZ780" s="114"/>
      <c r="KA780" s="114"/>
      <c r="KB780" s="114"/>
      <c r="KC780" s="114"/>
      <c r="KD780" s="114"/>
      <c r="KE780" s="114"/>
      <c r="KF780" s="114"/>
      <c r="KG780" s="114"/>
      <c r="KH780" s="114"/>
      <c r="KI780" s="114"/>
      <c r="KJ780" s="114"/>
      <c r="KK780" s="114"/>
      <c r="KL780" s="114"/>
      <c r="KM780" s="114"/>
      <c r="KN780" s="114"/>
      <c r="KO780" s="114"/>
      <c r="KP780" s="114"/>
      <c r="KQ780" s="114"/>
      <c r="KR780" s="114"/>
      <c r="KS780" s="114"/>
      <c r="KT780" s="114"/>
      <c r="KU780" s="114"/>
      <c r="KV780" s="114"/>
      <c r="KW780" s="114"/>
      <c r="KX780" s="114"/>
      <c r="KY780" s="114"/>
      <c r="KZ780" s="114"/>
      <c r="LA780" s="114"/>
      <c r="LB780" s="114"/>
      <c r="LC780" s="114"/>
    </row>
    <row r="781" spans="1:315" s="139" customFormat="1" ht="25" customHeight="1">
      <c r="A781" s="137"/>
      <c r="B781" s="170"/>
      <c r="C781" s="171"/>
      <c r="D781" s="172"/>
      <c r="E781" s="173"/>
      <c r="F781" s="173"/>
      <c r="G781" s="173"/>
      <c r="H781" s="174"/>
      <c r="I781" s="137"/>
      <c r="J781" s="175" t="str">
        <f t="shared" si="32"/>
        <v/>
      </c>
      <c r="K781" s="176"/>
      <c r="L781" s="177" t="str">
        <f t="shared" si="33"/>
        <v/>
      </c>
      <c r="M781" s="176"/>
      <c r="N781" s="177" t="str">
        <f t="shared" si="34"/>
        <v/>
      </c>
      <c r="O781" s="176"/>
      <c r="P781" s="177" t="str">
        <f t="shared" si="35"/>
        <v/>
      </c>
      <c r="Q781" s="178"/>
      <c r="R781" s="137"/>
      <c r="S781" s="175" t="str">
        <f t="shared" si="36"/>
        <v/>
      </c>
      <c r="T781" s="176"/>
      <c r="U781" s="177" t="str">
        <f t="shared" si="37"/>
        <v/>
      </c>
      <c r="V781" s="176"/>
      <c r="W781" s="177" t="str">
        <f t="shared" si="38"/>
        <v/>
      </c>
      <c r="X781" s="176"/>
      <c r="Y781" s="179" t="str">
        <f t="shared" si="39"/>
        <v/>
      </c>
      <c r="Z781" s="180"/>
      <c r="AA781" s="137"/>
      <c r="AB781" s="181"/>
      <c r="AC781" s="182" t="str">
        <f t="shared" si="30"/>
        <v/>
      </c>
      <c r="AD781" s="183" t="str">
        <f t="shared" si="31"/>
        <v/>
      </c>
      <c r="AE781" s="184"/>
      <c r="AF781" s="137"/>
      <c r="AG781" s="137"/>
      <c r="AH781" s="137"/>
      <c r="AI781" s="137"/>
      <c r="AJ781" s="137"/>
      <c r="AK781" s="137"/>
      <c r="AL781" s="137"/>
      <c r="AM781" s="137"/>
      <c r="AN781" s="137"/>
      <c r="AO781" s="137"/>
      <c r="AP781" s="137"/>
      <c r="AQ781" s="137"/>
      <c r="AR781" s="137"/>
      <c r="AS781" s="137"/>
      <c r="AT781" s="137"/>
      <c r="AU781" s="137"/>
      <c r="AV781" s="137"/>
      <c r="AW781" s="137"/>
      <c r="AX781" s="137"/>
      <c r="AY781" s="137"/>
      <c r="AZ781" s="137"/>
      <c r="BA781" s="137"/>
      <c r="BB781" s="137"/>
      <c r="BC781" s="137"/>
      <c r="BD781" s="137"/>
      <c r="BE781" s="137"/>
      <c r="BF781" s="137"/>
      <c r="BG781" s="137"/>
      <c r="BH781" s="137"/>
      <c r="BI781" s="137"/>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CH781" s="114"/>
      <c r="CI781" s="114"/>
      <c r="CJ781" s="114"/>
      <c r="CK781" s="114"/>
      <c r="CL781" s="114"/>
      <c r="CM781" s="114"/>
      <c r="CN781" s="114"/>
      <c r="CO781" s="114"/>
      <c r="CP781" s="114"/>
      <c r="CQ781" s="114"/>
      <c r="CR781" s="114"/>
      <c r="CS781" s="114"/>
      <c r="CT781" s="114"/>
      <c r="CU781" s="114"/>
      <c r="CV781" s="114"/>
      <c r="CW781" s="114"/>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14"/>
      <c r="EH781" s="114"/>
      <c r="EI781" s="114"/>
      <c r="EJ781" s="114"/>
      <c r="EK781" s="114"/>
      <c r="EL781" s="114"/>
      <c r="EM781" s="114"/>
      <c r="EN781" s="114"/>
      <c r="EO781" s="114"/>
      <c r="EP781" s="114"/>
      <c r="EQ781" s="114"/>
      <c r="ER781" s="114"/>
      <c r="ES781" s="114"/>
      <c r="ET781" s="114"/>
      <c r="EU781" s="114"/>
      <c r="EV781" s="114"/>
      <c r="EW781" s="114"/>
      <c r="EX781" s="114"/>
      <c r="EY781" s="114"/>
      <c r="EZ781" s="114"/>
      <c r="FA781" s="114"/>
      <c r="FB781" s="114"/>
      <c r="FC781" s="114"/>
      <c r="FD781" s="114"/>
      <c r="FE781" s="114"/>
      <c r="FF781" s="114"/>
      <c r="FG781" s="114"/>
      <c r="FH781" s="114"/>
      <c r="FI781" s="114"/>
      <c r="FJ781" s="114"/>
      <c r="FK781" s="114"/>
      <c r="FL781" s="114"/>
      <c r="FM781" s="114"/>
      <c r="FN781" s="114"/>
      <c r="FO781" s="114"/>
      <c r="FP781" s="114"/>
      <c r="FQ781" s="114"/>
      <c r="FR781" s="114"/>
      <c r="FS781" s="114"/>
      <c r="FT781" s="114"/>
      <c r="FU781" s="114"/>
      <c r="FV781" s="114"/>
      <c r="FW781" s="114"/>
      <c r="FX781" s="114"/>
      <c r="FY781" s="114"/>
      <c r="FZ781" s="114"/>
      <c r="GA781" s="114"/>
      <c r="GB781" s="114"/>
      <c r="GC781" s="114"/>
      <c r="GD781" s="114"/>
      <c r="GE781" s="114"/>
      <c r="GF781" s="114"/>
      <c r="GG781" s="114"/>
      <c r="GH781" s="114"/>
      <c r="GI781" s="114"/>
      <c r="GJ781" s="114"/>
      <c r="GK781" s="114"/>
      <c r="GL781" s="114"/>
      <c r="GM781" s="114"/>
      <c r="GN781" s="114"/>
      <c r="GO781" s="114"/>
      <c r="GP781" s="114"/>
      <c r="GQ781" s="114"/>
      <c r="GR781" s="114"/>
      <c r="GS781" s="114"/>
      <c r="GT781" s="114"/>
      <c r="GU781" s="114"/>
      <c r="GV781" s="114"/>
      <c r="GW781" s="114"/>
      <c r="GX781" s="114"/>
      <c r="GY781" s="114"/>
      <c r="GZ781" s="114"/>
      <c r="HA781" s="114"/>
      <c r="HB781" s="114"/>
      <c r="HC781" s="114"/>
      <c r="HD781" s="114"/>
      <c r="HE781" s="114"/>
      <c r="HF781" s="114"/>
      <c r="HG781" s="114"/>
      <c r="HH781" s="114"/>
      <c r="HI781" s="114"/>
      <c r="HJ781" s="114"/>
      <c r="HK781" s="114"/>
      <c r="HL781" s="114"/>
      <c r="HM781" s="114"/>
      <c r="HN781" s="114"/>
      <c r="HO781" s="114"/>
      <c r="HP781" s="114"/>
      <c r="HQ781" s="114"/>
      <c r="HR781" s="114"/>
      <c r="HS781" s="114"/>
      <c r="HT781" s="114"/>
      <c r="HU781" s="114"/>
      <c r="HV781" s="114"/>
      <c r="HW781" s="114"/>
      <c r="HX781" s="114"/>
      <c r="HY781" s="114"/>
      <c r="HZ781" s="114"/>
      <c r="IA781" s="114"/>
      <c r="IB781" s="114"/>
      <c r="IC781" s="114"/>
      <c r="ID781" s="114"/>
      <c r="IE781" s="114"/>
      <c r="IF781" s="114"/>
      <c r="IG781" s="114"/>
      <c r="IH781" s="114"/>
      <c r="II781" s="114"/>
      <c r="IJ781" s="114"/>
      <c r="IK781" s="114"/>
      <c r="IL781" s="114"/>
      <c r="IM781" s="114"/>
      <c r="IN781" s="114"/>
      <c r="IO781" s="114"/>
      <c r="IP781" s="114"/>
      <c r="IQ781" s="114"/>
      <c r="IR781" s="114"/>
      <c r="IS781" s="114"/>
      <c r="IT781" s="114"/>
      <c r="IU781" s="114"/>
      <c r="IV781" s="114"/>
      <c r="IW781" s="114"/>
      <c r="IX781" s="114"/>
      <c r="IY781" s="114"/>
      <c r="IZ781" s="114"/>
      <c r="JA781" s="114"/>
      <c r="JB781" s="114"/>
      <c r="JC781" s="114"/>
      <c r="JD781" s="114"/>
      <c r="JE781" s="114"/>
      <c r="JF781" s="114"/>
      <c r="JG781" s="114"/>
      <c r="JH781" s="114"/>
      <c r="JI781" s="114"/>
      <c r="JJ781" s="114"/>
      <c r="JK781" s="114"/>
      <c r="JL781" s="114"/>
      <c r="JM781" s="114"/>
      <c r="JN781" s="114"/>
      <c r="JO781" s="114"/>
      <c r="JP781" s="114"/>
      <c r="JQ781" s="114"/>
      <c r="JR781" s="114"/>
      <c r="JS781" s="114"/>
      <c r="JT781" s="114"/>
      <c r="JU781" s="114"/>
      <c r="JV781" s="114"/>
      <c r="JW781" s="114"/>
      <c r="JX781" s="114"/>
      <c r="JY781" s="114"/>
      <c r="JZ781" s="114"/>
      <c r="KA781" s="114"/>
      <c r="KB781" s="114"/>
      <c r="KC781" s="114"/>
      <c r="KD781" s="114"/>
      <c r="KE781" s="114"/>
      <c r="KF781" s="114"/>
      <c r="KG781" s="114"/>
      <c r="KH781" s="114"/>
      <c r="KI781" s="114"/>
      <c r="KJ781" s="114"/>
      <c r="KK781" s="114"/>
      <c r="KL781" s="114"/>
      <c r="KM781" s="114"/>
      <c r="KN781" s="114"/>
      <c r="KO781" s="114"/>
      <c r="KP781" s="114"/>
      <c r="KQ781" s="114"/>
      <c r="KR781" s="114"/>
      <c r="KS781" s="114"/>
      <c r="KT781" s="114"/>
      <c r="KU781" s="114"/>
      <c r="KV781" s="114"/>
      <c r="KW781" s="114"/>
      <c r="KX781" s="114"/>
      <c r="KY781" s="114"/>
      <c r="KZ781" s="114"/>
      <c r="LA781" s="114"/>
      <c r="LB781" s="114"/>
      <c r="LC781" s="114"/>
    </row>
    <row r="782" spans="1:315" s="139" customFormat="1" ht="25" customHeight="1">
      <c r="A782" s="137"/>
      <c r="B782" s="170"/>
      <c r="C782" s="171"/>
      <c r="D782" s="172"/>
      <c r="E782" s="173"/>
      <c r="F782" s="173"/>
      <c r="G782" s="173"/>
      <c r="H782" s="174"/>
      <c r="I782" s="137"/>
      <c r="J782" s="175" t="str">
        <f t="shared" si="32"/>
        <v/>
      </c>
      <c r="K782" s="176"/>
      <c r="L782" s="177" t="str">
        <f t="shared" si="33"/>
        <v/>
      </c>
      <c r="M782" s="176"/>
      <c r="N782" s="177" t="str">
        <f t="shared" si="34"/>
        <v/>
      </c>
      <c r="O782" s="176"/>
      <c r="P782" s="177" t="str">
        <f t="shared" si="35"/>
        <v/>
      </c>
      <c r="Q782" s="178"/>
      <c r="R782" s="137"/>
      <c r="S782" s="175" t="str">
        <f t="shared" si="36"/>
        <v/>
      </c>
      <c r="T782" s="176"/>
      <c r="U782" s="177" t="str">
        <f t="shared" si="37"/>
        <v/>
      </c>
      <c r="V782" s="176"/>
      <c r="W782" s="177" t="str">
        <f t="shared" si="38"/>
        <v/>
      </c>
      <c r="X782" s="176"/>
      <c r="Y782" s="179" t="str">
        <f t="shared" si="39"/>
        <v/>
      </c>
      <c r="Z782" s="180"/>
      <c r="AA782" s="137"/>
      <c r="AB782" s="181"/>
      <c r="AC782" s="182" t="str">
        <f t="shared" si="30"/>
        <v/>
      </c>
      <c r="AD782" s="183" t="str">
        <f t="shared" si="31"/>
        <v/>
      </c>
      <c r="AE782" s="184"/>
      <c r="AF782" s="137"/>
      <c r="AG782" s="137"/>
      <c r="AH782" s="137"/>
      <c r="AI782" s="137"/>
      <c r="AJ782" s="137"/>
      <c r="AK782" s="137"/>
      <c r="AL782" s="137"/>
      <c r="AM782" s="137"/>
      <c r="AN782" s="137"/>
      <c r="AO782" s="137"/>
      <c r="AP782" s="137"/>
      <c r="AQ782" s="137"/>
      <c r="AR782" s="137"/>
      <c r="AS782" s="137"/>
      <c r="AT782" s="137"/>
      <c r="AU782" s="137"/>
      <c r="AV782" s="137"/>
      <c r="AW782" s="137"/>
      <c r="AX782" s="137"/>
      <c r="AY782" s="137"/>
      <c r="AZ782" s="137"/>
      <c r="BA782" s="137"/>
      <c r="BB782" s="137"/>
      <c r="BC782" s="137"/>
      <c r="BD782" s="137"/>
      <c r="BE782" s="137"/>
      <c r="BF782" s="137"/>
      <c r="BG782" s="137"/>
      <c r="BH782" s="137"/>
      <c r="BI782" s="137"/>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CH782" s="114"/>
      <c r="CI782" s="114"/>
      <c r="CJ782" s="114"/>
      <c r="CK782" s="114"/>
      <c r="CL782" s="114"/>
      <c r="CM782" s="114"/>
      <c r="CN782" s="114"/>
      <c r="CO782" s="114"/>
      <c r="CP782" s="114"/>
      <c r="CQ782" s="114"/>
      <c r="CR782" s="114"/>
      <c r="CS782" s="114"/>
      <c r="CT782" s="114"/>
      <c r="CU782" s="114"/>
      <c r="CV782" s="114"/>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14"/>
      <c r="EH782" s="114"/>
      <c r="EI782" s="114"/>
      <c r="EJ782" s="114"/>
      <c r="EK782" s="114"/>
      <c r="EL782" s="114"/>
      <c r="EM782" s="114"/>
      <c r="EN782" s="114"/>
      <c r="EO782" s="114"/>
      <c r="EP782" s="114"/>
      <c r="EQ782" s="114"/>
      <c r="ER782" s="114"/>
      <c r="ES782" s="114"/>
      <c r="ET782" s="114"/>
      <c r="EU782" s="114"/>
      <c r="EV782" s="114"/>
      <c r="EW782" s="114"/>
      <c r="EX782" s="114"/>
      <c r="EY782" s="114"/>
      <c r="EZ782" s="114"/>
      <c r="FA782" s="114"/>
      <c r="FB782" s="114"/>
      <c r="FC782" s="114"/>
      <c r="FD782" s="114"/>
      <c r="FE782" s="114"/>
      <c r="FF782" s="114"/>
      <c r="FG782" s="114"/>
      <c r="FH782" s="114"/>
      <c r="FI782" s="114"/>
      <c r="FJ782" s="114"/>
      <c r="FK782" s="114"/>
      <c r="FL782" s="114"/>
      <c r="FM782" s="114"/>
      <c r="FN782" s="114"/>
      <c r="FO782" s="114"/>
      <c r="FP782" s="114"/>
      <c r="FQ782" s="114"/>
      <c r="FR782" s="114"/>
      <c r="FS782" s="114"/>
      <c r="FT782" s="114"/>
      <c r="FU782" s="114"/>
      <c r="FV782" s="114"/>
      <c r="FW782" s="114"/>
      <c r="FX782" s="114"/>
      <c r="FY782" s="114"/>
      <c r="FZ782" s="114"/>
      <c r="GA782" s="114"/>
      <c r="GB782" s="114"/>
      <c r="GC782" s="114"/>
      <c r="GD782" s="114"/>
      <c r="GE782" s="114"/>
      <c r="GF782" s="114"/>
      <c r="GG782" s="114"/>
      <c r="GH782" s="114"/>
      <c r="GI782" s="114"/>
      <c r="GJ782" s="114"/>
      <c r="GK782" s="114"/>
      <c r="GL782" s="114"/>
      <c r="GM782" s="114"/>
      <c r="GN782" s="114"/>
      <c r="GO782" s="114"/>
      <c r="GP782" s="114"/>
      <c r="GQ782" s="114"/>
      <c r="GR782" s="114"/>
      <c r="GS782" s="114"/>
      <c r="GT782" s="114"/>
      <c r="GU782" s="114"/>
      <c r="GV782" s="114"/>
      <c r="GW782" s="114"/>
      <c r="GX782" s="114"/>
      <c r="GY782" s="114"/>
      <c r="GZ782" s="114"/>
      <c r="HA782" s="114"/>
      <c r="HB782" s="114"/>
      <c r="HC782" s="114"/>
      <c r="HD782" s="114"/>
      <c r="HE782" s="114"/>
      <c r="HF782" s="114"/>
      <c r="HG782" s="114"/>
      <c r="HH782" s="114"/>
      <c r="HI782" s="114"/>
      <c r="HJ782" s="114"/>
      <c r="HK782" s="114"/>
      <c r="HL782" s="114"/>
      <c r="HM782" s="114"/>
      <c r="HN782" s="114"/>
      <c r="HO782" s="114"/>
      <c r="HP782" s="114"/>
      <c r="HQ782" s="114"/>
      <c r="HR782" s="114"/>
      <c r="HS782" s="114"/>
      <c r="HT782" s="114"/>
      <c r="HU782" s="114"/>
      <c r="HV782" s="114"/>
      <c r="HW782" s="114"/>
      <c r="HX782" s="114"/>
      <c r="HY782" s="114"/>
      <c r="HZ782" s="114"/>
      <c r="IA782" s="114"/>
      <c r="IB782" s="114"/>
      <c r="IC782" s="114"/>
      <c r="ID782" s="114"/>
      <c r="IE782" s="114"/>
      <c r="IF782" s="114"/>
      <c r="IG782" s="114"/>
      <c r="IH782" s="114"/>
      <c r="II782" s="114"/>
      <c r="IJ782" s="114"/>
      <c r="IK782" s="114"/>
      <c r="IL782" s="114"/>
      <c r="IM782" s="114"/>
      <c r="IN782" s="114"/>
      <c r="IO782" s="114"/>
      <c r="IP782" s="114"/>
      <c r="IQ782" s="114"/>
      <c r="IR782" s="114"/>
      <c r="IS782" s="114"/>
      <c r="IT782" s="114"/>
      <c r="IU782" s="114"/>
      <c r="IV782" s="114"/>
      <c r="IW782" s="114"/>
      <c r="IX782" s="114"/>
      <c r="IY782" s="114"/>
      <c r="IZ782" s="114"/>
      <c r="JA782" s="114"/>
      <c r="JB782" s="114"/>
      <c r="JC782" s="114"/>
      <c r="JD782" s="114"/>
      <c r="JE782" s="114"/>
      <c r="JF782" s="114"/>
      <c r="JG782" s="114"/>
      <c r="JH782" s="114"/>
      <c r="JI782" s="114"/>
      <c r="JJ782" s="114"/>
      <c r="JK782" s="114"/>
      <c r="JL782" s="114"/>
      <c r="JM782" s="114"/>
      <c r="JN782" s="114"/>
      <c r="JO782" s="114"/>
      <c r="JP782" s="114"/>
      <c r="JQ782" s="114"/>
      <c r="JR782" s="114"/>
      <c r="JS782" s="114"/>
      <c r="JT782" s="114"/>
      <c r="JU782" s="114"/>
      <c r="JV782" s="114"/>
      <c r="JW782" s="114"/>
      <c r="JX782" s="114"/>
      <c r="JY782" s="114"/>
      <c r="JZ782" s="114"/>
      <c r="KA782" s="114"/>
      <c r="KB782" s="114"/>
      <c r="KC782" s="114"/>
      <c r="KD782" s="114"/>
      <c r="KE782" s="114"/>
      <c r="KF782" s="114"/>
      <c r="KG782" s="114"/>
      <c r="KH782" s="114"/>
      <c r="KI782" s="114"/>
      <c r="KJ782" s="114"/>
      <c r="KK782" s="114"/>
      <c r="KL782" s="114"/>
      <c r="KM782" s="114"/>
      <c r="KN782" s="114"/>
      <c r="KO782" s="114"/>
      <c r="KP782" s="114"/>
      <c r="KQ782" s="114"/>
      <c r="KR782" s="114"/>
      <c r="KS782" s="114"/>
      <c r="KT782" s="114"/>
      <c r="KU782" s="114"/>
      <c r="KV782" s="114"/>
      <c r="KW782" s="114"/>
      <c r="KX782" s="114"/>
      <c r="KY782" s="114"/>
      <c r="KZ782" s="114"/>
      <c r="LA782" s="114"/>
      <c r="LB782" s="114"/>
      <c r="LC782" s="114"/>
    </row>
    <row r="783" spans="1:315" s="139" customFormat="1" ht="25" customHeight="1">
      <c r="A783" s="137"/>
      <c r="B783" s="170"/>
      <c r="C783" s="171"/>
      <c r="D783" s="172"/>
      <c r="E783" s="173"/>
      <c r="F783" s="173"/>
      <c r="G783" s="173"/>
      <c r="H783" s="174"/>
      <c r="I783" s="137"/>
      <c r="J783" s="175" t="str">
        <f t="shared" si="32"/>
        <v/>
      </c>
      <c r="K783" s="176"/>
      <c r="L783" s="177" t="str">
        <f t="shared" si="33"/>
        <v/>
      </c>
      <c r="M783" s="176"/>
      <c r="N783" s="177" t="str">
        <f t="shared" si="34"/>
        <v/>
      </c>
      <c r="O783" s="176"/>
      <c r="P783" s="177" t="str">
        <f t="shared" si="35"/>
        <v/>
      </c>
      <c r="Q783" s="178"/>
      <c r="R783" s="137"/>
      <c r="S783" s="175" t="str">
        <f t="shared" si="36"/>
        <v/>
      </c>
      <c r="T783" s="176"/>
      <c r="U783" s="177" t="str">
        <f t="shared" si="37"/>
        <v/>
      </c>
      <c r="V783" s="176"/>
      <c r="W783" s="177" t="str">
        <f t="shared" si="38"/>
        <v/>
      </c>
      <c r="X783" s="176"/>
      <c r="Y783" s="179" t="str">
        <f t="shared" si="39"/>
        <v/>
      </c>
      <c r="Z783" s="180"/>
      <c r="AA783" s="137"/>
      <c r="AB783" s="181"/>
      <c r="AC783" s="182" t="str">
        <f t="shared" si="30"/>
        <v/>
      </c>
      <c r="AD783" s="183" t="str">
        <f t="shared" si="31"/>
        <v/>
      </c>
      <c r="AE783" s="184"/>
      <c r="AF783" s="137"/>
      <c r="AG783" s="137"/>
      <c r="AH783" s="137"/>
      <c r="AI783" s="137"/>
      <c r="AJ783" s="137"/>
      <c r="AK783" s="137"/>
      <c r="AL783" s="137"/>
      <c r="AM783" s="137"/>
      <c r="AN783" s="137"/>
      <c r="AO783" s="137"/>
      <c r="AP783" s="137"/>
      <c r="AQ783" s="137"/>
      <c r="AR783" s="137"/>
      <c r="AS783" s="137"/>
      <c r="AT783" s="137"/>
      <c r="AU783" s="137"/>
      <c r="AV783" s="137"/>
      <c r="AW783" s="137"/>
      <c r="AX783" s="137"/>
      <c r="AY783" s="137"/>
      <c r="AZ783" s="137"/>
      <c r="BA783" s="137"/>
      <c r="BB783" s="137"/>
      <c r="BC783" s="137"/>
      <c r="BD783" s="137"/>
      <c r="BE783" s="137"/>
      <c r="BF783" s="137"/>
      <c r="BG783" s="137"/>
      <c r="BH783" s="137"/>
      <c r="BI783" s="137"/>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CH783" s="114"/>
      <c r="CI783" s="114"/>
      <c r="CJ783" s="114"/>
      <c r="CK783" s="114"/>
      <c r="CL783" s="114"/>
      <c r="CM783" s="114"/>
      <c r="CN783" s="114"/>
      <c r="CO783" s="114"/>
      <c r="CP783" s="114"/>
      <c r="CQ783" s="114"/>
      <c r="CR783" s="114"/>
      <c r="CS783" s="114"/>
      <c r="CT783" s="114"/>
      <c r="CU783" s="114"/>
      <c r="CV783" s="114"/>
      <c r="CW783" s="114"/>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c r="ET783" s="114"/>
      <c r="EU783" s="114"/>
      <c r="EV783" s="114"/>
      <c r="EW783" s="114"/>
      <c r="EX783" s="114"/>
      <c r="EY783" s="114"/>
      <c r="EZ783" s="114"/>
      <c r="FA783" s="114"/>
      <c r="FB783" s="114"/>
      <c r="FC783" s="114"/>
      <c r="FD783" s="114"/>
      <c r="FE783" s="114"/>
      <c r="FF783" s="114"/>
      <c r="FG783" s="114"/>
      <c r="FH783" s="114"/>
      <c r="FI783" s="114"/>
      <c r="FJ783" s="114"/>
      <c r="FK783" s="114"/>
      <c r="FL783" s="114"/>
      <c r="FM783" s="114"/>
      <c r="FN783" s="114"/>
      <c r="FO783" s="114"/>
      <c r="FP783" s="114"/>
      <c r="FQ783" s="114"/>
      <c r="FR783" s="114"/>
      <c r="FS783" s="114"/>
      <c r="FT783" s="114"/>
      <c r="FU783" s="114"/>
      <c r="FV783" s="114"/>
      <c r="FW783" s="114"/>
      <c r="FX783" s="114"/>
      <c r="FY783" s="114"/>
      <c r="FZ783" s="114"/>
      <c r="GA783" s="114"/>
      <c r="GB783" s="114"/>
      <c r="GC783" s="114"/>
      <c r="GD783" s="114"/>
      <c r="GE783" s="114"/>
      <c r="GF783" s="114"/>
      <c r="GG783" s="114"/>
      <c r="GH783" s="114"/>
      <c r="GI783" s="114"/>
      <c r="GJ783" s="114"/>
      <c r="GK783" s="114"/>
      <c r="GL783" s="114"/>
      <c r="GM783" s="114"/>
      <c r="GN783" s="114"/>
      <c r="GO783" s="114"/>
      <c r="GP783" s="114"/>
      <c r="GQ783" s="114"/>
      <c r="GR783" s="114"/>
      <c r="GS783" s="114"/>
      <c r="GT783" s="114"/>
      <c r="GU783" s="114"/>
      <c r="GV783" s="114"/>
      <c r="GW783" s="114"/>
      <c r="GX783" s="114"/>
      <c r="GY783" s="114"/>
      <c r="GZ783" s="114"/>
      <c r="HA783" s="114"/>
      <c r="HB783" s="114"/>
      <c r="HC783" s="114"/>
      <c r="HD783" s="114"/>
      <c r="HE783" s="114"/>
      <c r="HF783" s="114"/>
      <c r="HG783" s="114"/>
      <c r="HH783" s="114"/>
      <c r="HI783" s="114"/>
      <c r="HJ783" s="114"/>
      <c r="HK783" s="114"/>
      <c r="HL783" s="114"/>
      <c r="HM783" s="114"/>
      <c r="HN783" s="114"/>
      <c r="HO783" s="114"/>
      <c r="HP783" s="114"/>
      <c r="HQ783" s="114"/>
      <c r="HR783" s="114"/>
      <c r="HS783" s="114"/>
      <c r="HT783" s="114"/>
      <c r="HU783" s="114"/>
      <c r="HV783" s="114"/>
      <c r="HW783" s="114"/>
      <c r="HX783" s="114"/>
      <c r="HY783" s="114"/>
      <c r="HZ783" s="114"/>
      <c r="IA783" s="114"/>
      <c r="IB783" s="114"/>
      <c r="IC783" s="114"/>
      <c r="ID783" s="114"/>
      <c r="IE783" s="114"/>
      <c r="IF783" s="114"/>
      <c r="IG783" s="114"/>
      <c r="IH783" s="114"/>
      <c r="II783" s="114"/>
      <c r="IJ783" s="114"/>
      <c r="IK783" s="114"/>
      <c r="IL783" s="114"/>
      <c r="IM783" s="114"/>
      <c r="IN783" s="114"/>
      <c r="IO783" s="114"/>
      <c r="IP783" s="114"/>
      <c r="IQ783" s="114"/>
      <c r="IR783" s="114"/>
      <c r="IS783" s="114"/>
      <c r="IT783" s="114"/>
      <c r="IU783" s="114"/>
      <c r="IV783" s="114"/>
      <c r="IW783" s="114"/>
      <c r="IX783" s="114"/>
      <c r="IY783" s="114"/>
      <c r="IZ783" s="114"/>
      <c r="JA783" s="114"/>
      <c r="JB783" s="114"/>
      <c r="JC783" s="114"/>
      <c r="JD783" s="114"/>
      <c r="JE783" s="114"/>
      <c r="JF783" s="114"/>
      <c r="JG783" s="114"/>
      <c r="JH783" s="114"/>
      <c r="JI783" s="114"/>
      <c r="JJ783" s="114"/>
      <c r="JK783" s="114"/>
      <c r="JL783" s="114"/>
      <c r="JM783" s="114"/>
      <c r="JN783" s="114"/>
      <c r="JO783" s="114"/>
      <c r="JP783" s="114"/>
      <c r="JQ783" s="114"/>
      <c r="JR783" s="114"/>
      <c r="JS783" s="114"/>
      <c r="JT783" s="114"/>
      <c r="JU783" s="114"/>
      <c r="JV783" s="114"/>
      <c r="JW783" s="114"/>
      <c r="JX783" s="114"/>
      <c r="JY783" s="114"/>
      <c r="JZ783" s="114"/>
      <c r="KA783" s="114"/>
      <c r="KB783" s="114"/>
      <c r="KC783" s="114"/>
      <c r="KD783" s="114"/>
      <c r="KE783" s="114"/>
      <c r="KF783" s="114"/>
      <c r="KG783" s="114"/>
      <c r="KH783" s="114"/>
      <c r="KI783" s="114"/>
      <c r="KJ783" s="114"/>
      <c r="KK783" s="114"/>
      <c r="KL783" s="114"/>
      <c r="KM783" s="114"/>
      <c r="KN783" s="114"/>
      <c r="KO783" s="114"/>
      <c r="KP783" s="114"/>
      <c r="KQ783" s="114"/>
      <c r="KR783" s="114"/>
      <c r="KS783" s="114"/>
      <c r="KT783" s="114"/>
      <c r="KU783" s="114"/>
      <c r="KV783" s="114"/>
      <c r="KW783" s="114"/>
      <c r="KX783" s="114"/>
      <c r="KY783" s="114"/>
      <c r="KZ783" s="114"/>
      <c r="LA783" s="114"/>
      <c r="LB783" s="114"/>
      <c r="LC783" s="114"/>
    </row>
    <row r="784" spans="1:315" s="139" customFormat="1" ht="25" customHeight="1">
      <c r="A784" s="137"/>
      <c r="B784" s="170"/>
      <c r="C784" s="171"/>
      <c r="D784" s="172"/>
      <c r="E784" s="173"/>
      <c r="F784" s="173"/>
      <c r="G784" s="173"/>
      <c r="H784" s="174"/>
      <c r="I784" s="137"/>
      <c r="J784" s="175" t="str">
        <f t="shared" si="32"/>
        <v/>
      </c>
      <c r="K784" s="176"/>
      <c r="L784" s="177" t="str">
        <f t="shared" si="33"/>
        <v/>
      </c>
      <c r="M784" s="176"/>
      <c r="N784" s="177" t="str">
        <f t="shared" si="34"/>
        <v/>
      </c>
      <c r="O784" s="176"/>
      <c r="P784" s="177" t="str">
        <f t="shared" si="35"/>
        <v/>
      </c>
      <c r="Q784" s="178"/>
      <c r="R784" s="137"/>
      <c r="S784" s="175" t="str">
        <f t="shared" si="36"/>
        <v/>
      </c>
      <c r="T784" s="176"/>
      <c r="U784" s="177" t="str">
        <f t="shared" si="37"/>
        <v/>
      </c>
      <c r="V784" s="176"/>
      <c r="W784" s="177" t="str">
        <f t="shared" si="38"/>
        <v/>
      </c>
      <c r="X784" s="176"/>
      <c r="Y784" s="179" t="str">
        <f t="shared" si="39"/>
        <v/>
      </c>
      <c r="Z784" s="180"/>
      <c r="AA784" s="137"/>
      <c r="AB784" s="181"/>
      <c r="AC784" s="182" t="str">
        <f t="shared" si="30"/>
        <v/>
      </c>
      <c r="AD784" s="183" t="str">
        <f t="shared" si="31"/>
        <v/>
      </c>
      <c r="AE784" s="184"/>
      <c r="AF784" s="137"/>
      <c r="AG784" s="137"/>
      <c r="AH784" s="137"/>
      <c r="AI784" s="137"/>
      <c r="AJ784" s="137"/>
      <c r="AK784" s="137"/>
      <c r="AL784" s="137"/>
      <c r="AM784" s="137"/>
      <c r="AN784" s="137"/>
      <c r="AO784" s="137"/>
      <c r="AP784" s="137"/>
      <c r="AQ784" s="137"/>
      <c r="AR784" s="137"/>
      <c r="AS784" s="137"/>
      <c r="AT784" s="137"/>
      <c r="AU784" s="137"/>
      <c r="AV784" s="137"/>
      <c r="AW784" s="137"/>
      <c r="AX784" s="137"/>
      <c r="AY784" s="137"/>
      <c r="AZ784" s="137"/>
      <c r="BA784" s="137"/>
      <c r="BB784" s="137"/>
      <c r="BC784" s="137"/>
      <c r="BD784" s="137"/>
      <c r="BE784" s="137"/>
      <c r="BF784" s="137"/>
      <c r="BG784" s="137"/>
      <c r="BH784" s="137"/>
      <c r="BI784" s="137"/>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CH784" s="114"/>
      <c r="CI784" s="114"/>
      <c r="CJ784" s="114"/>
      <c r="CK784" s="114"/>
      <c r="CL784" s="114"/>
      <c r="CM784" s="114"/>
      <c r="CN784" s="114"/>
      <c r="CO784" s="114"/>
      <c r="CP784" s="114"/>
      <c r="CQ784" s="114"/>
      <c r="CR784" s="114"/>
      <c r="CS784" s="114"/>
      <c r="CT784" s="114"/>
      <c r="CU784" s="114"/>
      <c r="CV784" s="114"/>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c r="EV784" s="114"/>
      <c r="EW784" s="114"/>
      <c r="EX784" s="114"/>
      <c r="EY784" s="114"/>
      <c r="EZ784" s="114"/>
      <c r="FA784" s="114"/>
      <c r="FB784" s="114"/>
      <c r="FC784" s="114"/>
      <c r="FD784" s="114"/>
      <c r="FE784" s="114"/>
      <c r="FF784" s="114"/>
      <c r="FG784" s="114"/>
      <c r="FH784" s="114"/>
      <c r="FI784" s="114"/>
      <c r="FJ784" s="114"/>
      <c r="FK784" s="114"/>
      <c r="FL784" s="114"/>
      <c r="FM784" s="114"/>
      <c r="FN784" s="114"/>
      <c r="FO784" s="114"/>
      <c r="FP784" s="114"/>
      <c r="FQ784" s="114"/>
      <c r="FR784" s="114"/>
      <c r="FS784" s="114"/>
      <c r="FT784" s="114"/>
      <c r="FU784" s="114"/>
      <c r="FV784" s="114"/>
      <c r="FW784" s="114"/>
      <c r="FX784" s="114"/>
      <c r="FY784" s="114"/>
      <c r="FZ784" s="114"/>
      <c r="GA784" s="114"/>
      <c r="GB784" s="114"/>
      <c r="GC784" s="114"/>
      <c r="GD784" s="114"/>
      <c r="GE784" s="114"/>
      <c r="GF784" s="114"/>
      <c r="GG784" s="114"/>
      <c r="GH784" s="114"/>
      <c r="GI784" s="114"/>
      <c r="GJ784" s="114"/>
      <c r="GK784" s="114"/>
      <c r="GL784" s="114"/>
      <c r="GM784" s="114"/>
      <c r="GN784" s="114"/>
      <c r="GO784" s="114"/>
      <c r="GP784" s="114"/>
      <c r="GQ784" s="114"/>
      <c r="GR784" s="114"/>
      <c r="GS784" s="114"/>
      <c r="GT784" s="114"/>
      <c r="GU784" s="114"/>
      <c r="GV784" s="114"/>
      <c r="GW784" s="114"/>
      <c r="GX784" s="114"/>
      <c r="GY784" s="114"/>
      <c r="GZ784" s="114"/>
      <c r="HA784" s="114"/>
      <c r="HB784" s="114"/>
      <c r="HC784" s="114"/>
      <c r="HD784" s="114"/>
      <c r="HE784" s="114"/>
      <c r="HF784" s="114"/>
      <c r="HG784" s="114"/>
      <c r="HH784" s="114"/>
      <c r="HI784" s="114"/>
      <c r="HJ784" s="114"/>
      <c r="HK784" s="114"/>
      <c r="HL784" s="114"/>
      <c r="HM784" s="114"/>
      <c r="HN784" s="114"/>
      <c r="HO784" s="114"/>
      <c r="HP784" s="114"/>
      <c r="HQ784" s="114"/>
      <c r="HR784" s="114"/>
      <c r="HS784" s="114"/>
      <c r="HT784" s="114"/>
      <c r="HU784" s="114"/>
      <c r="HV784" s="114"/>
      <c r="HW784" s="114"/>
      <c r="HX784" s="114"/>
      <c r="HY784" s="114"/>
      <c r="HZ784" s="114"/>
      <c r="IA784" s="114"/>
      <c r="IB784" s="114"/>
      <c r="IC784" s="114"/>
      <c r="ID784" s="114"/>
      <c r="IE784" s="114"/>
      <c r="IF784" s="114"/>
      <c r="IG784" s="114"/>
      <c r="IH784" s="114"/>
      <c r="II784" s="114"/>
      <c r="IJ784" s="114"/>
      <c r="IK784" s="114"/>
      <c r="IL784" s="114"/>
      <c r="IM784" s="114"/>
      <c r="IN784" s="114"/>
      <c r="IO784" s="114"/>
      <c r="IP784" s="114"/>
      <c r="IQ784" s="114"/>
      <c r="IR784" s="114"/>
      <c r="IS784" s="114"/>
      <c r="IT784" s="114"/>
      <c r="IU784" s="114"/>
      <c r="IV784" s="114"/>
      <c r="IW784" s="114"/>
      <c r="IX784" s="114"/>
      <c r="IY784" s="114"/>
      <c r="IZ784" s="114"/>
      <c r="JA784" s="114"/>
      <c r="JB784" s="114"/>
      <c r="JC784" s="114"/>
      <c r="JD784" s="114"/>
      <c r="JE784" s="114"/>
      <c r="JF784" s="114"/>
      <c r="JG784" s="114"/>
      <c r="JH784" s="114"/>
      <c r="JI784" s="114"/>
      <c r="JJ784" s="114"/>
      <c r="JK784" s="114"/>
      <c r="JL784" s="114"/>
      <c r="JM784" s="114"/>
      <c r="JN784" s="114"/>
      <c r="JO784" s="114"/>
      <c r="JP784" s="114"/>
      <c r="JQ784" s="114"/>
      <c r="JR784" s="114"/>
      <c r="JS784" s="114"/>
      <c r="JT784" s="114"/>
      <c r="JU784" s="114"/>
      <c r="JV784" s="114"/>
      <c r="JW784" s="114"/>
      <c r="JX784" s="114"/>
      <c r="JY784" s="114"/>
      <c r="JZ784" s="114"/>
      <c r="KA784" s="114"/>
      <c r="KB784" s="114"/>
      <c r="KC784" s="114"/>
      <c r="KD784" s="114"/>
      <c r="KE784" s="114"/>
      <c r="KF784" s="114"/>
      <c r="KG784" s="114"/>
      <c r="KH784" s="114"/>
      <c r="KI784" s="114"/>
      <c r="KJ784" s="114"/>
      <c r="KK784" s="114"/>
      <c r="KL784" s="114"/>
      <c r="KM784" s="114"/>
      <c r="KN784" s="114"/>
      <c r="KO784" s="114"/>
      <c r="KP784" s="114"/>
      <c r="KQ784" s="114"/>
      <c r="KR784" s="114"/>
      <c r="KS784" s="114"/>
      <c r="KT784" s="114"/>
      <c r="KU784" s="114"/>
      <c r="KV784" s="114"/>
      <c r="KW784" s="114"/>
      <c r="KX784" s="114"/>
      <c r="KY784" s="114"/>
      <c r="KZ784" s="114"/>
      <c r="LA784" s="114"/>
      <c r="LB784" s="114"/>
      <c r="LC784" s="114"/>
    </row>
    <row r="785" spans="1:315" s="139" customFormat="1" ht="25" customHeight="1">
      <c r="A785" s="137"/>
      <c r="B785" s="170"/>
      <c r="C785" s="171"/>
      <c r="D785" s="172"/>
      <c r="E785" s="173"/>
      <c r="F785" s="173"/>
      <c r="G785" s="173"/>
      <c r="H785" s="174"/>
      <c r="I785" s="137"/>
      <c r="J785" s="175" t="str">
        <f t="shared" si="32"/>
        <v/>
      </c>
      <c r="K785" s="176"/>
      <c r="L785" s="177" t="str">
        <f t="shared" si="33"/>
        <v/>
      </c>
      <c r="M785" s="176"/>
      <c r="N785" s="177" t="str">
        <f t="shared" si="34"/>
        <v/>
      </c>
      <c r="O785" s="176"/>
      <c r="P785" s="177" t="str">
        <f t="shared" si="35"/>
        <v/>
      </c>
      <c r="Q785" s="178"/>
      <c r="R785" s="137"/>
      <c r="S785" s="175" t="str">
        <f t="shared" si="36"/>
        <v/>
      </c>
      <c r="T785" s="176"/>
      <c r="U785" s="177" t="str">
        <f t="shared" si="37"/>
        <v/>
      </c>
      <c r="V785" s="176"/>
      <c r="W785" s="177" t="str">
        <f t="shared" si="38"/>
        <v/>
      </c>
      <c r="X785" s="176"/>
      <c r="Y785" s="179" t="str">
        <f t="shared" si="39"/>
        <v/>
      </c>
      <c r="Z785" s="180"/>
      <c r="AA785" s="137"/>
      <c r="AB785" s="181"/>
      <c r="AC785" s="182" t="str">
        <f t="shared" si="30"/>
        <v/>
      </c>
      <c r="AD785" s="183" t="str">
        <f t="shared" si="31"/>
        <v/>
      </c>
      <c r="AE785" s="184"/>
      <c r="AF785" s="137"/>
      <c r="AG785" s="137"/>
      <c r="AH785" s="137"/>
      <c r="AI785" s="137"/>
      <c r="AJ785" s="137"/>
      <c r="AK785" s="137"/>
      <c r="AL785" s="137"/>
      <c r="AM785" s="137"/>
      <c r="AN785" s="137"/>
      <c r="AO785" s="137"/>
      <c r="AP785" s="137"/>
      <c r="AQ785" s="137"/>
      <c r="AR785" s="137"/>
      <c r="AS785" s="137"/>
      <c r="AT785" s="137"/>
      <c r="AU785" s="137"/>
      <c r="AV785" s="137"/>
      <c r="AW785" s="137"/>
      <c r="AX785" s="137"/>
      <c r="AY785" s="137"/>
      <c r="AZ785" s="137"/>
      <c r="BA785" s="137"/>
      <c r="BB785" s="137"/>
      <c r="BC785" s="137"/>
      <c r="BD785" s="137"/>
      <c r="BE785" s="137"/>
      <c r="BF785" s="137"/>
      <c r="BG785" s="137"/>
      <c r="BH785" s="137"/>
      <c r="BI785" s="137"/>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CH785" s="114"/>
      <c r="CI785" s="114"/>
      <c r="CJ785" s="114"/>
      <c r="CK785" s="114"/>
      <c r="CL785" s="114"/>
      <c r="CM785" s="114"/>
      <c r="CN785" s="114"/>
      <c r="CO785" s="114"/>
      <c r="CP785" s="114"/>
      <c r="CQ785" s="114"/>
      <c r="CR785" s="114"/>
      <c r="CS785" s="114"/>
      <c r="CT785" s="114"/>
      <c r="CU785" s="114"/>
      <c r="CV785" s="114"/>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14"/>
      <c r="EH785" s="114"/>
      <c r="EI785" s="114"/>
      <c r="EJ785" s="114"/>
      <c r="EK785" s="114"/>
      <c r="EL785" s="114"/>
      <c r="EM785" s="114"/>
      <c r="EN785" s="114"/>
      <c r="EO785" s="114"/>
      <c r="EP785" s="114"/>
      <c r="EQ785" s="114"/>
      <c r="ER785" s="114"/>
      <c r="ES785" s="114"/>
      <c r="ET785" s="114"/>
      <c r="EU785" s="114"/>
      <c r="EV785" s="114"/>
      <c r="EW785" s="114"/>
      <c r="EX785" s="114"/>
      <c r="EY785" s="114"/>
      <c r="EZ785" s="114"/>
      <c r="FA785" s="114"/>
      <c r="FB785" s="114"/>
      <c r="FC785" s="114"/>
      <c r="FD785" s="114"/>
      <c r="FE785" s="114"/>
      <c r="FF785" s="114"/>
      <c r="FG785" s="114"/>
      <c r="FH785" s="114"/>
      <c r="FI785" s="114"/>
      <c r="FJ785" s="114"/>
      <c r="FK785" s="114"/>
      <c r="FL785" s="114"/>
      <c r="FM785" s="114"/>
      <c r="FN785" s="114"/>
      <c r="FO785" s="114"/>
      <c r="FP785" s="114"/>
      <c r="FQ785" s="114"/>
      <c r="FR785" s="114"/>
      <c r="FS785" s="114"/>
      <c r="FT785" s="114"/>
      <c r="FU785" s="114"/>
      <c r="FV785" s="114"/>
      <c r="FW785" s="114"/>
      <c r="FX785" s="114"/>
      <c r="FY785" s="114"/>
      <c r="FZ785" s="114"/>
      <c r="GA785" s="114"/>
      <c r="GB785" s="114"/>
      <c r="GC785" s="114"/>
      <c r="GD785" s="114"/>
      <c r="GE785" s="114"/>
      <c r="GF785" s="114"/>
      <c r="GG785" s="114"/>
      <c r="GH785" s="114"/>
      <c r="GI785" s="114"/>
      <c r="GJ785" s="114"/>
      <c r="GK785" s="114"/>
      <c r="GL785" s="114"/>
      <c r="GM785" s="114"/>
      <c r="GN785" s="114"/>
      <c r="GO785" s="114"/>
      <c r="GP785" s="114"/>
      <c r="GQ785" s="114"/>
      <c r="GR785" s="114"/>
      <c r="GS785" s="114"/>
      <c r="GT785" s="114"/>
      <c r="GU785" s="114"/>
      <c r="GV785" s="114"/>
      <c r="GW785" s="114"/>
      <c r="GX785" s="114"/>
      <c r="GY785" s="114"/>
      <c r="GZ785" s="114"/>
      <c r="HA785" s="114"/>
      <c r="HB785" s="114"/>
      <c r="HC785" s="114"/>
      <c r="HD785" s="114"/>
      <c r="HE785" s="114"/>
      <c r="HF785" s="114"/>
      <c r="HG785" s="114"/>
      <c r="HH785" s="114"/>
      <c r="HI785" s="114"/>
      <c r="HJ785" s="114"/>
      <c r="HK785" s="114"/>
      <c r="HL785" s="114"/>
      <c r="HM785" s="114"/>
      <c r="HN785" s="114"/>
      <c r="HO785" s="114"/>
      <c r="HP785" s="114"/>
      <c r="HQ785" s="114"/>
      <c r="HR785" s="114"/>
      <c r="HS785" s="114"/>
      <c r="HT785" s="114"/>
      <c r="HU785" s="114"/>
      <c r="HV785" s="114"/>
      <c r="HW785" s="114"/>
      <c r="HX785" s="114"/>
      <c r="HY785" s="114"/>
      <c r="HZ785" s="114"/>
      <c r="IA785" s="114"/>
      <c r="IB785" s="114"/>
      <c r="IC785" s="114"/>
      <c r="ID785" s="114"/>
      <c r="IE785" s="114"/>
      <c r="IF785" s="114"/>
      <c r="IG785" s="114"/>
      <c r="IH785" s="114"/>
      <c r="II785" s="114"/>
      <c r="IJ785" s="114"/>
      <c r="IK785" s="114"/>
      <c r="IL785" s="114"/>
      <c r="IM785" s="114"/>
      <c r="IN785" s="114"/>
      <c r="IO785" s="114"/>
      <c r="IP785" s="114"/>
      <c r="IQ785" s="114"/>
      <c r="IR785" s="114"/>
      <c r="IS785" s="114"/>
      <c r="IT785" s="114"/>
      <c r="IU785" s="114"/>
      <c r="IV785" s="114"/>
      <c r="IW785" s="114"/>
      <c r="IX785" s="114"/>
      <c r="IY785" s="114"/>
      <c r="IZ785" s="114"/>
      <c r="JA785" s="114"/>
      <c r="JB785" s="114"/>
      <c r="JC785" s="114"/>
      <c r="JD785" s="114"/>
      <c r="JE785" s="114"/>
      <c r="JF785" s="114"/>
      <c r="JG785" s="114"/>
      <c r="JH785" s="114"/>
      <c r="JI785" s="114"/>
      <c r="JJ785" s="114"/>
      <c r="JK785" s="114"/>
      <c r="JL785" s="114"/>
      <c r="JM785" s="114"/>
      <c r="JN785" s="114"/>
      <c r="JO785" s="114"/>
      <c r="JP785" s="114"/>
      <c r="JQ785" s="114"/>
      <c r="JR785" s="114"/>
      <c r="JS785" s="114"/>
      <c r="JT785" s="114"/>
      <c r="JU785" s="114"/>
      <c r="JV785" s="114"/>
      <c r="JW785" s="114"/>
      <c r="JX785" s="114"/>
      <c r="JY785" s="114"/>
      <c r="JZ785" s="114"/>
      <c r="KA785" s="114"/>
      <c r="KB785" s="114"/>
      <c r="KC785" s="114"/>
      <c r="KD785" s="114"/>
      <c r="KE785" s="114"/>
      <c r="KF785" s="114"/>
      <c r="KG785" s="114"/>
      <c r="KH785" s="114"/>
      <c r="KI785" s="114"/>
      <c r="KJ785" s="114"/>
      <c r="KK785" s="114"/>
      <c r="KL785" s="114"/>
      <c r="KM785" s="114"/>
      <c r="KN785" s="114"/>
      <c r="KO785" s="114"/>
      <c r="KP785" s="114"/>
      <c r="KQ785" s="114"/>
      <c r="KR785" s="114"/>
      <c r="KS785" s="114"/>
      <c r="KT785" s="114"/>
      <c r="KU785" s="114"/>
      <c r="KV785" s="114"/>
      <c r="KW785" s="114"/>
      <c r="KX785" s="114"/>
      <c r="KY785" s="114"/>
      <c r="KZ785" s="114"/>
      <c r="LA785" s="114"/>
      <c r="LB785" s="114"/>
      <c r="LC785" s="114"/>
    </row>
    <row r="786" spans="1:315" s="139" customFormat="1" ht="25" customHeight="1">
      <c r="A786" s="137"/>
      <c r="B786" s="170"/>
      <c r="C786" s="171"/>
      <c r="D786" s="172"/>
      <c r="E786" s="173"/>
      <c r="F786" s="173"/>
      <c r="G786" s="173"/>
      <c r="H786" s="174"/>
      <c r="I786" s="137"/>
      <c r="J786" s="175" t="str">
        <f t="shared" si="32"/>
        <v/>
      </c>
      <c r="K786" s="176"/>
      <c r="L786" s="177" t="str">
        <f t="shared" si="33"/>
        <v/>
      </c>
      <c r="M786" s="176"/>
      <c r="N786" s="177" t="str">
        <f t="shared" si="34"/>
        <v/>
      </c>
      <c r="O786" s="176"/>
      <c r="P786" s="177" t="str">
        <f t="shared" si="35"/>
        <v/>
      </c>
      <c r="Q786" s="178"/>
      <c r="R786" s="137"/>
      <c r="S786" s="175" t="str">
        <f t="shared" si="36"/>
        <v/>
      </c>
      <c r="T786" s="176"/>
      <c r="U786" s="177" t="str">
        <f t="shared" si="37"/>
        <v/>
      </c>
      <c r="V786" s="176"/>
      <c r="W786" s="177" t="str">
        <f t="shared" si="38"/>
        <v/>
      </c>
      <c r="X786" s="176"/>
      <c r="Y786" s="179" t="str">
        <f t="shared" si="39"/>
        <v/>
      </c>
      <c r="Z786" s="180"/>
      <c r="AA786" s="137"/>
      <c r="AB786" s="181"/>
      <c r="AC786" s="182" t="str">
        <f t="shared" si="30"/>
        <v/>
      </c>
      <c r="AD786" s="183" t="str">
        <f t="shared" si="31"/>
        <v/>
      </c>
      <c r="AE786" s="184"/>
      <c r="AF786" s="137"/>
      <c r="AG786" s="137"/>
      <c r="AH786" s="137"/>
      <c r="AI786" s="137"/>
      <c r="AJ786" s="137"/>
      <c r="AK786" s="137"/>
      <c r="AL786" s="137"/>
      <c r="AM786" s="137"/>
      <c r="AN786" s="137"/>
      <c r="AO786" s="137"/>
      <c r="AP786" s="137"/>
      <c r="AQ786" s="137"/>
      <c r="AR786" s="137"/>
      <c r="AS786" s="137"/>
      <c r="AT786" s="137"/>
      <c r="AU786" s="137"/>
      <c r="AV786" s="137"/>
      <c r="AW786" s="137"/>
      <c r="AX786" s="137"/>
      <c r="AY786" s="137"/>
      <c r="AZ786" s="137"/>
      <c r="BA786" s="137"/>
      <c r="BB786" s="137"/>
      <c r="BC786" s="137"/>
      <c r="BD786" s="137"/>
      <c r="BE786" s="137"/>
      <c r="BF786" s="137"/>
      <c r="BG786" s="137"/>
      <c r="BH786" s="137"/>
      <c r="BI786" s="137"/>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CH786" s="114"/>
      <c r="CI786" s="114"/>
      <c r="CJ786" s="114"/>
      <c r="CK786" s="114"/>
      <c r="CL786" s="114"/>
      <c r="CM786" s="114"/>
      <c r="CN786" s="114"/>
      <c r="CO786" s="114"/>
      <c r="CP786" s="114"/>
      <c r="CQ786" s="114"/>
      <c r="CR786" s="114"/>
      <c r="CS786" s="114"/>
      <c r="CT786" s="114"/>
      <c r="CU786" s="114"/>
      <c r="CV786" s="114"/>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14"/>
      <c r="EH786" s="114"/>
      <c r="EI786" s="114"/>
      <c r="EJ786" s="114"/>
      <c r="EK786" s="114"/>
      <c r="EL786" s="114"/>
      <c r="EM786" s="114"/>
      <c r="EN786" s="114"/>
      <c r="EO786" s="114"/>
      <c r="EP786" s="114"/>
      <c r="EQ786" s="114"/>
      <c r="ER786" s="114"/>
      <c r="ES786" s="114"/>
      <c r="ET786" s="114"/>
      <c r="EU786" s="114"/>
      <c r="EV786" s="114"/>
      <c r="EW786" s="114"/>
      <c r="EX786" s="114"/>
      <c r="EY786" s="114"/>
      <c r="EZ786" s="114"/>
      <c r="FA786" s="114"/>
      <c r="FB786" s="114"/>
      <c r="FC786" s="114"/>
      <c r="FD786" s="114"/>
      <c r="FE786" s="114"/>
      <c r="FF786" s="114"/>
      <c r="FG786" s="114"/>
      <c r="FH786" s="114"/>
      <c r="FI786" s="114"/>
      <c r="FJ786" s="114"/>
      <c r="FK786" s="114"/>
      <c r="FL786" s="114"/>
      <c r="FM786" s="114"/>
      <c r="FN786" s="114"/>
      <c r="FO786" s="114"/>
      <c r="FP786" s="114"/>
      <c r="FQ786" s="114"/>
      <c r="FR786" s="114"/>
      <c r="FS786" s="114"/>
      <c r="FT786" s="114"/>
      <c r="FU786" s="114"/>
      <c r="FV786" s="114"/>
      <c r="FW786" s="114"/>
      <c r="FX786" s="114"/>
      <c r="FY786" s="114"/>
      <c r="FZ786" s="114"/>
      <c r="GA786" s="114"/>
      <c r="GB786" s="114"/>
      <c r="GC786" s="114"/>
      <c r="GD786" s="114"/>
      <c r="GE786" s="114"/>
      <c r="GF786" s="114"/>
      <c r="GG786" s="114"/>
      <c r="GH786" s="114"/>
      <c r="GI786" s="114"/>
      <c r="GJ786" s="114"/>
      <c r="GK786" s="114"/>
      <c r="GL786" s="114"/>
      <c r="GM786" s="114"/>
      <c r="GN786" s="114"/>
      <c r="GO786" s="114"/>
      <c r="GP786" s="114"/>
      <c r="GQ786" s="114"/>
      <c r="GR786" s="114"/>
      <c r="GS786" s="114"/>
      <c r="GT786" s="114"/>
      <c r="GU786" s="114"/>
      <c r="GV786" s="114"/>
      <c r="GW786" s="114"/>
      <c r="GX786" s="114"/>
      <c r="GY786" s="114"/>
      <c r="GZ786" s="114"/>
      <c r="HA786" s="114"/>
      <c r="HB786" s="114"/>
      <c r="HC786" s="114"/>
      <c r="HD786" s="114"/>
      <c r="HE786" s="114"/>
      <c r="HF786" s="114"/>
      <c r="HG786" s="114"/>
      <c r="HH786" s="114"/>
      <c r="HI786" s="114"/>
      <c r="HJ786" s="114"/>
      <c r="HK786" s="114"/>
      <c r="HL786" s="114"/>
      <c r="HM786" s="114"/>
      <c r="HN786" s="114"/>
      <c r="HO786" s="114"/>
      <c r="HP786" s="114"/>
      <c r="HQ786" s="114"/>
      <c r="HR786" s="114"/>
      <c r="HS786" s="114"/>
      <c r="HT786" s="114"/>
      <c r="HU786" s="114"/>
      <c r="HV786" s="114"/>
      <c r="HW786" s="114"/>
      <c r="HX786" s="114"/>
      <c r="HY786" s="114"/>
      <c r="HZ786" s="114"/>
      <c r="IA786" s="114"/>
      <c r="IB786" s="114"/>
      <c r="IC786" s="114"/>
      <c r="ID786" s="114"/>
      <c r="IE786" s="114"/>
      <c r="IF786" s="114"/>
      <c r="IG786" s="114"/>
      <c r="IH786" s="114"/>
      <c r="II786" s="114"/>
      <c r="IJ786" s="114"/>
      <c r="IK786" s="114"/>
      <c r="IL786" s="114"/>
      <c r="IM786" s="114"/>
      <c r="IN786" s="114"/>
      <c r="IO786" s="114"/>
      <c r="IP786" s="114"/>
      <c r="IQ786" s="114"/>
      <c r="IR786" s="114"/>
      <c r="IS786" s="114"/>
      <c r="IT786" s="114"/>
      <c r="IU786" s="114"/>
      <c r="IV786" s="114"/>
      <c r="IW786" s="114"/>
      <c r="IX786" s="114"/>
      <c r="IY786" s="114"/>
      <c r="IZ786" s="114"/>
      <c r="JA786" s="114"/>
      <c r="JB786" s="114"/>
      <c r="JC786" s="114"/>
      <c r="JD786" s="114"/>
      <c r="JE786" s="114"/>
      <c r="JF786" s="114"/>
      <c r="JG786" s="114"/>
      <c r="JH786" s="114"/>
      <c r="JI786" s="114"/>
      <c r="JJ786" s="114"/>
      <c r="JK786" s="114"/>
      <c r="JL786" s="114"/>
      <c r="JM786" s="114"/>
      <c r="JN786" s="114"/>
      <c r="JO786" s="114"/>
      <c r="JP786" s="114"/>
      <c r="JQ786" s="114"/>
      <c r="JR786" s="114"/>
      <c r="JS786" s="114"/>
      <c r="JT786" s="114"/>
      <c r="JU786" s="114"/>
      <c r="JV786" s="114"/>
      <c r="JW786" s="114"/>
      <c r="JX786" s="114"/>
      <c r="JY786" s="114"/>
      <c r="JZ786" s="114"/>
      <c r="KA786" s="114"/>
      <c r="KB786" s="114"/>
      <c r="KC786" s="114"/>
      <c r="KD786" s="114"/>
      <c r="KE786" s="114"/>
      <c r="KF786" s="114"/>
      <c r="KG786" s="114"/>
      <c r="KH786" s="114"/>
      <c r="KI786" s="114"/>
      <c r="KJ786" s="114"/>
      <c r="KK786" s="114"/>
      <c r="KL786" s="114"/>
      <c r="KM786" s="114"/>
      <c r="KN786" s="114"/>
      <c r="KO786" s="114"/>
      <c r="KP786" s="114"/>
      <c r="KQ786" s="114"/>
      <c r="KR786" s="114"/>
      <c r="KS786" s="114"/>
      <c r="KT786" s="114"/>
      <c r="KU786" s="114"/>
      <c r="KV786" s="114"/>
      <c r="KW786" s="114"/>
      <c r="KX786" s="114"/>
      <c r="KY786" s="114"/>
      <c r="KZ786" s="114"/>
      <c r="LA786" s="114"/>
      <c r="LB786" s="114"/>
      <c r="LC786" s="114"/>
    </row>
    <row r="787" spans="1:315" s="139" customFormat="1" ht="25" customHeight="1">
      <c r="A787" s="137"/>
      <c r="B787" s="170"/>
      <c r="C787" s="171"/>
      <c r="D787" s="172"/>
      <c r="E787" s="173"/>
      <c r="F787" s="173"/>
      <c r="G787" s="173"/>
      <c r="H787" s="174"/>
      <c r="I787" s="137"/>
      <c r="J787" s="175" t="str">
        <f t="shared" si="32"/>
        <v/>
      </c>
      <c r="K787" s="176"/>
      <c r="L787" s="177" t="str">
        <f t="shared" si="33"/>
        <v/>
      </c>
      <c r="M787" s="176"/>
      <c r="N787" s="177" t="str">
        <f t="shared" si="34"/>
        <v/>
      </c>
      <c r="O787" s="176"/>
      <c r="P787" s="177" t="str">
        <f t="shared" si="35"/>
        <v/>
      </c>
      <c r="Q787" s="178"/>
      <c r="R787" s="137"/>
      <c r="S787" s="175" t="str">
        <f t="shared" si="36"/>
        <v/>
      </c>
      <c r="T787" s="176"/>
      <c r="U787" s="177" t="str">
        <f t="shared" si="37"/>
        <v/>
      </c>
      <c r="V787" s="176"/>
      <c r="W787" s="177" t="str">
        <f t="shared" si="38"/>
        <v/>
      </c>
      <c r="X787" s="176"/>
      <c r="Y787" s="179" t="str">
        <f t="shared" si="39"/>
        <v/>
      </c>
      <c r="Z787" s="180"/>
      <c r="AA787" s="137"/>
      <c r="AB787" s="181"/>
      <c r="AC787" s="182" t="str">
        <f t="shared" si="30"/>
        <v/>
      </c>
      <c r="AD787" s="183" t="str">
        <f t="shared" si="31"/>
        <v/>
      </c>
      <c r="AE787" s="184"/>
      <c r="AF787" s="137"/>
      <c r="AG787" s="137"/>
      <c r="AH787" s="137"/>
      <c r="AI787" s="137"/>
      <c r="AJ787" s="137"/>
      <c r="AK787" s="137"/>
      <c r="AL787" s="137"/>
      <c r="AM787" s="137"/>
      <c r="AN787" s="137"/>
      <c r="AO787" s="137"/>
      <c r="AP787" s="137"/>
      <c r="AQ787" s="137"/>
      <c r="AR787" s="137"/>
      <c r="AS787" s="137"/>
      <c r="AT787" s="137"/>
      <c r="AU787" s="137"/>
      <c r="AV787" s="137"/>
      <c r="AW787" s="137"/>
      <c r="AX787" s="137"/>
      <c r="AY787" s="137"/>
      <c r="AZ787" s="137"/>
      <c r="BA787" s="137"/>
      <c r="BB787" s="137"/>
      <c r="BC787" s="137"/>
      <c r="BD787" s="137"/>
      <c r="BE787" s="137"/>
      <c r="BF787" s="137"/>
      <c r="BG787" s="137"/>
      <c r="BH787" s="137"/>
      <c r="BI787" s="137"/>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14"/>
      <c r="EH787" s="114"/>
      <c r="EI787" s="114"/>
      <c r="EJ787" s="114"/>
      <c r="EK787" s="114"/>
      <c r="EL787" s="114"/>
      <c r="EM787" s="114"/>
      <c r="EN787" s="114"/>
      <c r="EO787" s="114"/>
      <c r="EP787" s="114"/>
      <c r="EQ787" s="114"/>
      <c r="ER787" s="114"/>
      <c r="ES787" s="114"/>
      <c r="ET787" s="114"/>
      <c r="EU787" s="114"/>
      <c r="EV787" s="114"/>
      <c r="EW787" s="114"/>
      <c r="EX787" s="114"/>
      <c r="EY787" s="114"/>
      <c r="EZ787" s="114"/>
      <c r="FA787" s="114"/>
      <c r="FB787" s="114"/>
      <c r="FC787" s="114"/>
      <c r="FD787" s="114"/>
      <c r="FE787" s="114"/>
      <c r="FF787" s="114"/>
      <c r="FG787" s="114"/>
      <c r="FH787" s="114"/>
      <c r="FI787" s="114"/>
      <c r="FJ787" s="114"/>
      <c r="FK787" s="114"/>
      <c r="FL787" s="114"/>
      <c r="FM787" s="114"/>
      <c r="FN787" s="114"/>
      <c r="FO787" s="114"/>
      <c r="FP787" s="114"/>
      <c r="FQ787" s="114"/>
      <c r="FR787" s="114"/>
      <c r="FS787" s="114"/>
      <c r="FT787" s="114"/>
      <c r="FU787" s="114"/>
      <c r="FV787" s="114"/>
      <c r="FW787" s="114"/>
      <c r="FX787" s="114"/>
      <c r="FY787" s="114"/>
      <c r="FZ787" s="114"/>
      <c r="GA787" s="114"/>
      <c r="GB787" s="114"/>
      <c r="GC787" s="114"/>
      <c r="GD787" s="114"/>
      <c r="GE787" s="114"/>
      <c r="GF787" s="114"/>
      <c r="GG787" s="114"/>
      <c r="GH787" s="114"/>
      <c r="GI787" s="114"/>
      <c r="GJ787" s="114"/>
      <c r="GK787" s="114"/>
      <c r="GL787" s="114"/>
      <c r="GM787" s="114"/>
      <c r="GN787" s="114"/>
      <c r="GO787" s="114"/>
      <c r="GP787" s="114"/>
      <c r="GQ787" s="114"/>
      <c r="GR787" s="114"/>
      <c r="GS787" s="114"/>
      <c r="GT787" s="114"/>
      <c r="GU787" s="114"/>
      <c r="GV787" s="114"/>
      <c r="GW787" s="114"/>
      <c r="GX787" s="114"/>
      <c r="GY787" s="114"/>
      <c r="GZ787" s="114"/>
      <c r="HA787" s="114"/>
      <c r="HB787" s="114"/>
      <c r="HC787" s="114"/>
      <c r="HD787" s="114"/>
      <c r="HE787" s="114"/>
      <c r="HF787" s="114"/>
      <c r="HG787" s="114"/>
      <c r="HH787" s="114"/>
      <c r="HI787" s="114"/>
      <c r="HJ787" s="114"/>
      <c r="HK787" s="114"/>
      <c r="HL787" s="114"/>
      <c r="HM787" s="114"/>
      <c r="HN787" s="114"/>
      <c r="HO787" s="114"/>
      <c r="HP787" s="114"/>
      <c r="HQ787" s="114"/>
      <c r="HR787" s="114"/>
      <c r="HS787" s="114"/>
      <c r="HT787" s="114"/>
      <c r="HU787" s="114"/>
      <c r="HV787" s="114"/>
      <c r="HW787" s="114"/>
      <c r="HX787" s="114"/>
      <c r="HY787" s="114"/>
      <c r="HZ787" s="114"/>
      <c r="IA787" s="114"/>
      <c r="IB787" s="114"/>
      <c r="IC787" s="114"/>
      <c r="ID787" s="114"/>
      <c r="IE787" s="114"/>
      <c r="IF787" s="114"/>
      <c r="IG787" s="114"/>
      <c r="IH787" s="114"/>
      <c r="II787" s="114"/>
      <c r="IJ787" s="114"/>
      <c r="IK787" s="114"/>
      <c r="IL787" s="114"/>
      <c r="IM787" s="114"/>
      <c r="IN787" s="114"/>
      <c r="IO787" s="114"/>
      <c r="IP787" s="114"/>
      <c r="IQ787" s="114"/>
      <c r="IR787" s="114"/>
      <c r="IS787" s="114"/>
      <c r="IT787" s="114"/>
      <c r="IU787" s="114"/>
      <c r="IV787" s="114"/>
      <c r="IW787" s="114"/>
      <c r="IX787" s="114"/>
      <c r="IY787" s="114"/>
      <c r="IZ787" s="114"/>
      <c r="JA787" s="114"/>
      <c r="JB787" s="114"/>
      <c r="JC787" s="114"/>
      <c r="JD787" s="114"/>
      <c r="JE787" s="114"/>
      <c r="JF787" s="114"/>
      <c r="JG787" s="114"/>
      <c r="JH787" s="114"/>
      <c r="JI787" s="114"/>
      <c r="JJ787" s="114"/>
      <c r="JK787" s="114"/>
      <c r="JL787" s="114"/>
      <c r="JM787" s="114"/>
      <c r="JN787" s="114"/>
      <c r="JO787" s="114"/>
      <c r="JP787" s="114"/>
      <c r="JQ787" s="114"/>
      <c r="JR787" s="114"/>
      <c r="JS787" s="114"/>
      <c r="JT787" s="114"/>
      <c r="JU787" s="114"/>
      <c r="JV787" s="114"/>
      <c r="JW787" s="114"/>
      <c r="JX787" s="114"/>
      <c r="JY787" s="114"/>
      <c r="JZ787" s="114"/>
      <c r="KA787" s="114"/>
      <c r="KB787" s="114"/>
      <c r="KC787" s="114"/>
      <c r="KD787" s="114"/>
      <c r="KE787" s="114"/>
      <c r="KF787" s="114"/>
      <c r="KG787" s="114"/>
      <c r="KH787" s="114"/>
      <c r="KI787" s="114"/>
      <c r="KJ787" s="114"/>
      <c r="KK787" s="114"/>
      <c r="KL787" s="114"/>
      <c r="KM787" s="114"/>
      <c r="KN787" s="114"/>
      <c r="KO787" s="114"/>
      <c r="KP787" s="114"/>
      <c r="KQ787" s="114"/>
      <c r="KR787" s="114"/>
      <c r="KS787" s="114"/>
      <c r="KT787" s="114"/>
      <c r="KU787" s="114"/>
      <c r="KV787" s="114"/>
      <c r="KW787" s="114"/>
      <c r="KX787" s="114"/>
      <c r="KY787" s="114"/>
      <c r="KZ787" s="114"/>
      <c r="LA787" s="114"/>
      <c r="LB787" s="114"/>
      <c r="LC787" s="114"/>
    </row>
    <row r="788" spans="1:315" s="139" customFormat="1" ht="25" customHeight="1">
      <c r="A788" s="137"/>
      <c r="B788" s="170"/>
      <c r="C788" s="171"/>
      <c r="D788" s="172"/>
      <c r="E788" s="173"/>
      <c r="F788" s="173"/>
      <c r="G788" s="173"/>
      <c r="H788" s="174"/>
      <c r="I788" s="137"/>
      <c r="J788" s="175" t="str">
        <f t="shared" si="32"/>
        <v/>
      </c>
      <c r="K788" s="176"/>
      <c r="L788" s="177" t="str">
        <f t="shared" si="33"/>
        <v/>
      </c>
      <c r="M788" s="176"/>
      <c r="N788" s="177" t="str">
        <f t="shared" si="34"/>
        <v/>
      </c>
      <c r="O788" s="176"/>
      <c r="P788" s="177" t="str">
        <f t="shared" si="35"/>
        <v/>
      </c>
      <c r="Q788" s="178"/>
      <c r="R788" s="137"/>
      <c r="S788" s="175" t="str">
        <f t="shared" si="36"/>
        <v/>
      </c>
      <c r="T788" s="176"/>
      <c r="U788" s="177" t="str">
        <f t="shared" si="37"/>
        <v/>
      </c>
      <c r="V788" s="176"/>
      <c r="W788" s="177" t="str">
        <f t="shared" si="38"/>
        <v/>
      </c>
      <c r="X788" s="176"/>
      <c r="Y788" s="179" t="str">
        <f t="shared" si="39"/>
        <v/>
      </c>
      <c r="Z788" s="180"/>
      <c r="AA788" s="137"/>
      <c r="AB788" s="181"/>
      <c r="AC788" s="182" t="str">
        <f t="shared" si="30"/>
        <v/>
      </c>
      <c r="AD788" s="183" t="str">
        <f t="shared" si="31"/>
        <v/>
      </c>
      <c r="AE788" s="184"/>
      <c r="AF788" s="137"/>
      <c r="AG788" s="137"/>
      <c r="AH788" s="137"/>
      <c r="AI788" s="137"/>
      <c r="AJ788" s="137"/>
      <c r="AK788" s="137"/>
      <c r="AL788" s="137"/>
      <c r="AM788" s="137"/>
      <c r="AN788" s="137"/>
      <c r="AO788" s="137"/>
      <c r="AP788" s="137"/>
      <c r="AQ788" s="137"/>
      <c r="AR788" s="137"/>
      <c r="AS788" s="137"/>
      <c r="AT788" s="137"/>
      <c r="AU788" s="137"/>
      <c r="AV788" s="137"/>
      <c r="AW788" s="137"/>
      <c r="AX788" s="137"/>
      <c r="AY788" s="137"/>
      <c r="AZ788" s="137"/>
      <c r="BA788" s="137"/>
      <c r="BB788" s="137"/>
      <c r="BC788" s="137"/>
      <c r="BD788" s="137"/>
      <c r="BE788" s="137"/>
      <c r="BF788" s="137"/>
      <c r="BG788" s="137"/>
      <c r="BH788" s="137"/>
      <c r="BI788" s="137"/>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14"/>
      <c r="EH788" s="114"/>
      <c r="EI788" s="114"/>
      <c r="EJ788" s="114"/>
      <c r="EK788" s="114"/>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c r="FH788" s="114"/>
      <c r="FI788" s="114"/>
      <c r="FJ788" s="114"/>
      <c r="FK788" s="114"/>
      <c r="FL788" s="114"/>
      <c r="FM788" s="114"/>
      <c r="FN788" s="114"/>
      <c r="FO788" s="114"/>
      <c r="FP788" s="114"/>
      <c r="FQ788" s="114"/>
      <c r="FR788" s="114"/>
      <c r="FS788" s="114"/>
      <c r="FT788" s="114"/>
      <c r="FU788" s="114"/>
      <c r="FV788" s="114"/>
      <c r="FW788" s="114"/>
      <c r="FX788" s="114"/>
      <c r="FY788" s="114"/>
      <c r="FZ788" s="114"/>
      <c r="GA788" s="114"/>
      <c r="GB788" s="114"/>
      <c r="GC788" s="114"/>
      <c r="GD788" s="114"/>
      <c r="GE788" s="114"/>
      <c r="GF788" s="114"/>
      <c r="GG788" s="114"/>
      <c r="GH788" s="114"/>
      <c r="GI788" s="114"/>
      <c r="GJ788" s="114"/>
      <c r="GK788" s="114"/>
      <c r="GL788" s="114"/>
      <c r="GM788" s="114"/>
      <c r="GN788" s="114"/>
      <c r="GO788" s="114"/>
      <c r="GP788" s="114"/>
      <c r="GQ788" s="114"/>
      <c r="GR788" s="114"/>
      <c r="GS788" s="114"/>
      <c r="GT788" s="114"/>
      <c r="GU788" s="114"/>
      <c r="GV788" s="114"/>
      <c r="GW788" s="114"/>
      <c r="GX788" s="114"/>
      <c r="GY788" s="114"/>
      <c r="GZ788" s="114"/>
      <c r="HA788" s="114"/>
      <c r="HB788" s="114"/>
      <c r="HC788" s="114"/>
      <c r="HD788" s="114"/>
      <c r="HE788" s="114"/>
      <c r="HF788" s="114"/>
      <c r="HG788" s="114"/>
      <c r="HH788" s="114"/>
      <c r="HI788" s="114"/>
      <c r="HJ788" s="114"/>
      <c r="HK788" s="114"/>
      <c r="HL788" s="114"/>
      <c r="HM788" s="114"/>
      <c r="HN788" s="114"/>
      <c r="HO788" s="114"/>
      <c r="HP788" s="114"/>
      <c r="HQ788" s="114"/>
      <c r="HR788" s="114"/>
      <c r="HS788" s="114"/>
      <c r="HT788" s="114"/>
      <c r="HU788" s="114"/>
      <c r="HV788" s="114"/>
      <c r="HW788" s="114"/>
      <c r="HX788" s="114"/>
      <c r="HY788" s="114"/>
      <c r="HZ788" s="114"/>
      <c r="IA788" s="114"/>
      <c r="IB788" s="114"/>
      <c r="IC788" s="114"/>
      <c r="ID788" s="114"/>
      <c r="IE788" s="114"/>
      <c r="IF788" s="114"/>
      <c r="IG788" s="114"/>
      <c r="IH788" s="114"/>
      <c r="II788" s="114"/>
      <c r="IJ788" s="114"/>
      <c r="IK788" s="114"/>
      <c r="IL788" s="114"/>
      <c r="IM788" s="114"/>
      <c r="IN788" s="114"/>
      <c r="IO788" s="114"/>
      <c r="IP788" s="114"/>
      <c r="IQ788" s="114"/>
      <c r="IR788" s="114"/>
      <c r="IS788" s="114"/>
      <c r="IT788" s="114"/>
      <c r="IU788" s="114"/>
      <c r="IV788" s="114"/>
      <c r="IW788" s="114"/>
      <c r="IX788" s="114"/>
      <c r="IY788" s="114"/>
      <c r="IZ788" s="114"/>
      <c r="JA788" s="114"/>
      <c r="JB788" s="114"/>
      <c r="JC788" s="114"/>
      <c r="JD788" s="114"/>
      <c r="JE788" s="114"/>
      <c r="JF788" s="114"/>
      <c r="JG788" s="114"/>
      <c r="JH788" s="114"/>
      <c r="JI788" s="114"/>
      <c r="JJ788" s="114"/>
      <c r="JK788" s="114"/>
      <c r="JL788" s="114"/>
      <c r="JM788" s="114"/>
      <c r="JN788" s="114"/>
      <c r="JO788" s="114"/>
      <c r="JP788" s="114"/>
      <c r="JQ788" s="114"/>
      <c r="JR788" s="114"/>
      <c r="JS788" s="114"/>
      <c r="JT788" s="114"/>
      <c r="JU788" s="114"/>
      <c r="JV788" s="114"/>
      <c r="JW788" s="114"/>
      <c r="JX788" s="114"/>
      <c r="JY788" s="114"/>
      <c r="JZ788" s="114"/>
      <c r="KA788" s="114"/>
      <c r="KB788" s="114"/>
      <c r="KC788" s="114"/>
      <c r="KD788" s="114"/>
      <c r="KE788" s="114"/>
      <c r="KF788" s="114"/>
      <c r="KG788" s="114"/>
      <c r="KH788" s="114"/>
      <c r="KI788" s="114"/>
      <c r="KJ788" s="114"/>
      <c r="KK788" s="114"/>
      <c r="KL788" s="114"/>
      <c r="KM788" s="114"/>
      <c r="KN788" s="114"/>
      <c r="KO788" s="114"/>
      <c r="KP788" s="114"/>
      <c r="KQ788" s="114"/>
      <c r="KR788" s="114"/>
      <c r="KS788" s="114"/>
      <c r="KT788" s="114"/>
      <c r="KU788" s="114"/>
      <c r="KV788" s="114"/>
      <c r="KW788" s="114"/>
      <c r="KX788" s="114"/>
      <c r="KY788" s="114"/>
      <c r="KZ788" s="114"/>
      <c r="LA788" s="114"/>
      <c r="LB788" s="114"/>
      <c r="LC788" s="114"/>
    </row>
    <row r="789" spans="1:315" s="139" customFormat="1" ht="25" customHeight="1">
      <c r="A789" s="137"/>
      <c r="B789" s="170"/>
      <c r="C789" s="171"/>
      <c r="D789" s="172"/>
      <c r="E789" s="173"/>
      <c r="F789" s="173"/>
      <c r="G789" s="173"/>
      <c r="H789" s="174"/>
      <c r="I789" s="137"/>
      <c r="J789" s="175" t="str">
        <f t="shared" si="32"/>
        <v/>
      </c>
      <c r="K789" s="176"/>
      <c r="L789" s="177" t="str">
        <f t="shared" si="33"/>
        <v/>
      </c>
      <c r="M789" s="176"/>
      <c r="N789" s="177" t="str">
        <f t="shared" si="34"/>
        <v/>
      </c>
      <c r="O789" s="176"/>
      <c r="P789" s="177" t="str">
        <f t="shared" si="35"/>
        <v/>
      </c>
      <c r="Q789" s="178"/>
      <c r="R789" s="137"/>
      <c r="S789" s="175" t="str">
        <f t="shared" si="36"/>
        <v/>
      </c>
      <c r="T789" s="176"/>
      <c r="U789" s="177" t="str">
        <f t="shared" si="37"/>
        <v/>
      </c>
      <c r="V789" s="176"/>
      <c r="W789" s="177" t="str">
        <f t="shared" si="38"/>
        <v/>
      </c>
      <c r="X789" s="176"/>
      <c r="Y789" s="179" t="str">
        <f t="shared" si="39"/>
        <v/>
      </c>
      <c r="Z789" s="180"/>
      <c r="AA789" s="137"/>
      <c r="AB789" s="181"/>
      <c r="AC789" s="182" t="str">
        <f t="shared" si="30"/>
        <v/>
      </c>
      <c r="AD789" s="183" t="str">
        <f t="shared" si="31"/>
        <v/>
      </c>
      <c r="AE789" s="184"/>
      <c r="AF789" s="137"/>
      <c r="AG789" s="137"/>
      <c r="AH789" s="137"/>
      <c r="AI789" s="137"/>
      <c r="AJ789" s="137"/>
      <c r="AK789" s="137"/>
      <c r="AL789" s="137"/>
      <c r="AM789" s="137"/>
      <c r="AN789" s="137"/>
      <c r="AO789" s="137"/>
      <c r="AP789" s="137"/>
      <c r="AQ789" s="137"/>
      <c r="AR789" s="137"/>
      <c r="AS789" s="137"/>
      <c r="AT789" s="137"/>
      <c r="AU789" s="137"/>
      <c r="AV789" s="137"/>
      <c r="AW789" s="137"/>
      <c r="AX789" s="137"/>
      <c r="AY789" s="137"/>
      <c r="AZ789" s="137"/>
      <c r="BA789" s="137"/>
      <c r="BB789" s="137"/>
      <c r="BC789" s="137"/>
      <c r="BD789" s="137"/>
      <c r="BE789" s="137"/>
      <c r="BF789" s="137"/>
      <c r="BG789" s="137"/>
      <c r="BH789" s="137"/>
      <c r="BI789" s="137"/>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CH789" s="114"/>
      <c r="CI789" s="114"/>
      <c r="CJ789" s="114"/>
      <c r="CK789" s="114"/>
      <c r="CL789" s="114"/>
      <c r="CM789" s="114"/>
      <c r="CN789" s="114"/>
      <c r="CO789" s="114"/>
      <c r="CP789" s="114"/>
      <c r="CQ789" s="114"/>
      <c r="CR789" s="114"/>
      <c r="CS789" s="114"/>
      <c r="CT789" s="114"/>
      <c r="CU789" s="114"/>
      <c r="CV789" s="114"/>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c r="EV789" s="114"/>
      <c r="EW789" s="114"/>
      <c r="EX789" s="114"/>
      <c r="EY789" s="114"/>
      <c r="EZ789" s="114"/>
      <c r="FA789" s="114"/>
      <c r="FB789" s="114"/>
      <c r="FC789" s="114"/>
      <c r="FD789" s="114"/>
      <c r="FE789" s="114"/>
      <c r="FF789" s="114"/>
      <c r="FG789" s="114"/>
      <c r="FH789" s="114"/>
      <c r="FI789" s="114"/>
      <c r="FJ789" s="114"/>
      <c r="FK789" s="114"/>
      <c r="FL789" s="114"/>
      <c r="FM789" s="114"/>
      <c r="FN789" s="114"/>
      <c r="FO789" s="114"/>
      <c r="FP789" s="114"/>
      <c r="FQ789" s="114"/>
      <c r="FR789" s="114"/>
      <c r="FS789" s="114"/>
      <c r="FT789" s="114"/>
      <c r="FU789" s="114"/>
      <c r="FV789" s="114"/>
      <c r="FW789" s="114"/>
      <c r="FX789" s="114"/>
      <c r="FY789" s="114"/>
      <c r="FZ789" s="114"/>
      <c r="GA789" s="114"/>
      <c r="GB789" s="114"/>
      <c r="GC789" s="114"/>
      <c r="GD789" s="114"/>
      <c r="GE789" s="114"/>
      <c r="GF789" s="114"/>
      <c r="GG789" s="114"/>
      <c r="GH789" s="114"/>
      <c r="GI789" s="114"/>
      <c r="GJ789" s="114"/>
      <c r="GK789" s="114"/>
      <c r="GL789" s="114"/>
      <c r="GM789" s="114"/>
      <c r="GN789" s="114"/>
      <c r="GO789" s="114"/>
      <c r="GP789" s="114"/>
      <c r="GQ789" s="114"/>
      <c r="GR789" s="114"/>
      <c r="GS789" s="114"/>
      <c r="GT789" s="114"/>
      <c r="GU789" s="114"/>
      <c r="GV789" s="114"/>
      <c r="GW789" s="114"/>
      <c r="GX789" s="114"/>
      <c r="GY789" s="114"/>
      <c r="GZ789" s="114"/>
      <c r="HA789" s="114"/>
      <c r="HB789" s="114"/>
      <c r="HC789" s="114"/>
      <c r="HD789" s="114"/>
      <c r="HE789" s="114"/>
      <c r="HF789" s="114"/>
      <c r="HG789" s="114"/>
      <c r="HH789" s="114"/>
      <c r="HI789" s="114"/>
      <c r="HJ789" s="114"/>
      <c r="HK789" s="114"/>
      <c r="HL789" s="114"/>
      <c r="HM789" s="114"/>
      <c r="HN789" s="114"/>
      <c r="HO789" s="114"/>
      <c r="HP789" s="114"/>
      <c r="HQ789" s="114"/>
      <c r="HR789" s="114"/>
      <c r="HS789" s="114"/>
      <c r="HT789" s="114"/>
      <c r="HU789" s="114"/>
      <c r="HV789" s="114"/>
      <c r="HW789" s="114"/>
      <c r="HX789" s="114"/>
      <c r="HY789" s="114"/>
      <c r="HZ789" s="114"/>
      <c r="IA789" s="114"/>
      <c r="IB789" s="114"/>
      <c r="IC789" s="114"/>
      <c r="ID789" s="114"/>
      <c r="IE789" s="114"/>
      <c r="IF789" s="114"/>
      <c r="IG789" s="114"/>
      <c r="IH789" s="114"/>
      <c r="II789" s="114"/>
      <c r="IJ789" s="114"/>
      <c r="IK789" s="114"/>
      <c r="IL789" s="114"/>
      <c r="IM789" s="114"/>
      <c r="IN789" s="114"/>
      <c r="IO789" s="114"/>
      <c r="IP789" s="114"/>
      <c r="IQ789" s="114"/>
      <c r="IR789" s="114"/>
      <c r="IS789" s="114"/>
      <c r="IT789" s="114"/>
      <c r="IU789" s="114"/>
      <c r="IV789" s="114"/>
      <c r="IW789" s="114"/>
      <c r="IX789" s="114"/>
      <c r="IY789" s="114"/>
      <c r="IZ789" s="114"/>
      <c r="JA789" s="114"/>
      <c r="JB789" s="114"/>
      <c r="JC789" s="114"/>
      <c r="JD789" s="114"/>
      <c r="JE789" s="114"/>
      <c r="JF789" s="114"/>
      <c r="JG789" s="114"/>
      <c r="JH789" s="114"/>
      <c r="JI789" s="114"/>
      <c r="JJ789" s="114"/>
      <c r="JK789" s="114"/>
      <c r="JL789" s="114"/>
      <c r="JM789" s="114"/>
      <c r="JN789" s="114"/>
      <c r="JO789" s="114"/>
      <c r="JP789" s="114"/>
      <c r="JQ789" s="114"/>
      <c r="JR789" s="114"/>
      <c r="JS789" s="114"/>
      <c r="JT789" s="114"/>
      <c r="JU789" s="114"/>
      <c r="JV789" s="114"/>
      <c r="JW789" s="114"/>
      <c r="JX789" s="114"/>
      <c r="JY789" s="114"/>
      <c r="JZ789" s="114"/>
      <c r="KA789" s="114"/>
      <c r="KB789" s="114"/>
      <c r="KC789" s="114"/>
      <c r="KD789" s="114"/>
      <c r="KE789" s="114"/>
      <c r="KF789" s="114"/>
      <c r="KG789" s="114"/>
      <c r="KH789" s="114"/>
      <c r="KI789" s="114"/>
      <c r="KJ789" s="114"/>
      <c r="KK789" s="114"/>
      <c r="KL789" s="114"/>
      <c r="KM789" s="114"/>
      <c r="KN789" s="114"/>
      <c r="KO789" s="114"/>
      <c r="KP789" s="114"/>
      <c r="KQ789" s="114"/>
      <c r="KR789" s="114"/>
      <c r="KS789" s="114"/>
      <c r="KT789" s="114"/>
      <c r="KU789" s="114"/>
      <c r="KV789" s="114"/>
      <c r="KW789" s="114"/>
      <c r="KX789" s="114"/>
      <c r="KY789" s="114"/>
      <c r="KZ789" s="114"/>
      <c r="LA789" s="114"/>
      <c r="LB789" s="114"/>
      <c r="LC789" s="114"/>
    </row>
    <row r="790" spans="1:315" s="139" customFormat="1" ht="25" customHeight="1">
      <c r="A790" s="137"/>
      <c r="B790" s="170"/>
      <c r="C790" s="171"/>
      <c r="D790" s="172"/>
      <c r="E790" s="173"/>
      <c r="F790" s="173"/>
      <c r="G790" s="173"/>
      <c r="H790" s="174"/>
      <c r="I790" s="137"/>
      <c r="J790" s="175" t="str">
        <f t="shared" si="32"/>
        <v/>
      </c>
      <c r="K790" s="176"/>
      <c r="L790" s="177" t="str">
        <f t="shared" si="33"/>
        <v/>
      </c>
      <c r="M790" s="176"/>
      <c r="N790" s="177" t="str">
        <f t="shared" si="34"/>
        <v/>
      </c>
      <c r="O790" s="176"/>
      <c r="P790" s="177" t="str">
        <f t="shared" si="35"/>
        <v/>
      </c>
      <c r="Q790" s="178"/>
      <c r="R790" s="137"/>
      <c r="S790" s="175" t="str">
        <f t="shared" si="36"/>
        <v/>
      </c>
      <c r="T790" s="176"/>
      <c r="U790" s="177" t="str">
        <f t="shared" si="37"/>
        <v/>
      </c>
      <c r="V790" s="176"/>
      <c r="W790" s="177" t="str">
        <f t="shared" si="38"/>
        <v/>
      </c>
      <c r="X790" s="176"/>
      <c r="Y790" s="179" t="str">
        <f t="shared" si="39"/>
        <v/>
      </c>
      <c r="Z790" s="180"/>
      <c r="AA790" s="137"/>
      <c r="AB790" s="181"/>
      <c r="AC790" s="182" t="str">
        <f t="shared" si="30"/>
        <v/>
      </c>
      <c r="AD790" s="183" t="str">
        <f t="shared" si="31"/>
        <v/>
      </c>
      <c r="AE790" s="184"/>
      <c r="AF790" s="137"/>
      <c r="AG790" s="137"/>
      <c r="AH790" s="137"/>
      <c r="AI790" s="137"/>
      <c r="AJ790" s="137"/>
      <c r="AK790" s="137"/>
      <c r="AL790" s="137"/>
      <c r="AM790" s="137"/>
      <c r="AN790" s="137"/>
      <c r="AO790" s="137"/>
      <c r="AP790" s="137"/>
      <c r="AQ790" s="137"/>
      <c r="AR790" s="137"/>
      <c r="AS790" s="137"/>
      <c r="AT790" s="137"/>
      <c r="AU790" s="137"/>
      <c r="AV790" s="137"/>
      <c r="AW790" s="137"/>
      <c r="AX790" s="137"/>
      <c r="AY790" s="137"/>
      <c r="AZ790" s="137"/>
      <c r="BA790" s="137"/>
      <c r="BB790" s="137"/>
      <c r="BC790" s="137"/>
      <c r="BD790" s="137"/>
      <c r="BE790" s="137"/>
      <c r="BF790" s="137"/>
      <c r="BG790" s="137"/>
      <c r="BH790" s="137"/>
      <c r="BI790" s="137"/>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CH790" s="114"/>
      <c r="CI790" s="114"/>
      <c r="CJ790" s="114"/>
      <c r="CK790" s="114"/>
      <c r="CL790" s="114"/>
      <c r="CM790" s="114"/>
      <c r="CN790" s="114"/>
      <c r="CO790" s="114"/>
      <c r="CP790" s="114"/>
      <c r="CQ790" s="114"/>
      <c r="CR790" s="114"/>
      <c r="CS790" s="114"/>
      <c r="CT790" s="114"/>
      <c r="CU790" s="114"/>
      <c r="CV790" s="114"/>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14"/>
      <c r="EH790" s="114"/>
      <c r="EI790" s="114"/>
      <c r="EJ790" s="114"/>
      <c r="EK790" s="114"/>
      <c r="EL790" s="114"/>
      <c r="EM790" s="114"/>
      <c r="EN790" s="114"/>
      <c r="EO790" s="114"/>
      <c r="EP790" s="114"/>
      <c r="EQ790" s="114"/>
      <c r="ER790" s="114"/>
      <c r="ES790" s="114"/>
      <c r="ET790" s="114"/>
      <c r="EU790" s="114"/>
      <c r="EV790" s="114"/>
      <c r="EW790" s="114"/>
      <c r="EX790" s="114"/>
      <c r="EY790" s="114"/>
      <c r="EZ790" s="114"/>
      <c r="FA790" s="114"/>
      <c r="FB790" s="114"/>
      <c r="FC790" s="114"/>
      <c r="FD790" s="114"/>
      <c r="FE790" s="114"/>
      <c r="FF790" s="114"/>
      <c r="FG790" s="114"/>
      <c r="FH790" s="114"/>
      <c r="FI790" s="114"/>
      <c r="FJ790" s="114"/>
      <c r="FK790" s="114"/>
      <c r="FL790" s="114"/>
      <c r="FM790" s="114"/>
      <c r="FN790" s="114"/>
      <c r="FO790" s="114"/>
      <c r="FP790" s="114"/>
      <c r="FQ790" s="114"/>
      <c r="FR790" s="114"/>
      <c r="FS790" s="114"/>
      <c r="FT790" s="114"/>
      <c r="FU790" s="114"/>
      <c r="FV790" s="114"/>
      <c r="FW790" s="114"/>
      <c r="FX790" s="114"/>
      <c r="FY790" s="114"/>
      <c r="FZ790" s="114"/>
      <c r="GA790" s="114"/>
      <c r="GB790" s="114"/>
      <c r="GC790" s="114"/>
      <c r="GD790" s="114"/>
      <c r="GE790" s="114"/>
      <c r="GF790" s="114"/>
      <c r="GG790" s="114"/>
      <c r="GH790" s="114"/>
      <c r="GI790" s="114"/>
      <c r="GJ790" s="114"/>
      <c r="GK790" s="114"/>
      <c r="GL790" s="114"/>
      <c r="GM790" s="114"/>
      <c r="GN790" s="114"/>
      <c r="GO790" s="114"/>
      <c r="GP790" s="114"/>
      <c r="GQ790" s="114"/>
      <c r="GR790" s="114"/>
      <c r="GS790" s="114"/>
      <c r="GT790" s="114"/>
      <c r="GU790" s="114"/>
      <c r="GV790" s="114"/>
      <c r="GW790" s="114"/>
      <c r="GX790" s="114"/>
      <c r="GY790" s="114"/>
      <c r="GZ790" s="114"/>
      <c r="HA790" s="114"/>
      <c r="HB790" s="114"/>
      <c r="HC790" s="114"/>
      <c r="HD790" s="114"/>
      <c r="HE790" s="114"/>
      <c r="HF790" s="114"/>
      <c r="HG790" s="114"/>
      <c r="HH790" s="114"/>
      <c r="HI790" s="114"/>
      <c r="HJ790" s="114"/>
      <c r="HK790" s="114"/>
      <c r="HL790" s="114"/>
      <c r="HM790" s="114"/>
      <c r="HN790" s="114"/>
      <c r="HO790" s="114"/>
      <c r="HP790" s="114"/>
      <c r="HQ790" s="114"/>
      <c r="HR790" s="114"/>
      <c r="HS790" s="114"/>
      <c r="HT790" s="114"/>
      <c r="HU790" s="114"/>
      <c r="HV790" s="114"/>
      <c r="HW790" s="114"/>
      <c r="HX790" s="114"/>
      <c r="HY790" s="114"/>
      <c r="HZ790" s="114"/>
      <c r="IA790" s="114"/>
      <c r="IB790" s="114"/>
      <c r="IC790" s="114"/>
      <c r="ID790" s="114"/>
      <c r="IE790" s="114"/>
      <c r="IF790" s="114"/>
      <c r="IG790" s="114"/>
      <c r="IH790" s="114"/>
      <c r="II790" s="114"/>
      <c r="IJ790" s="114"/>
      <c r="IK790" s="114"/>
      <c r="IL790" s="114"/>
      <c r="IM790" s="114"/>
      <c r="IN790" s="114"/>
      <c r="IO790" s="114"/>
      <c r="IP790" s="114"/>
      <c r="IQ790" s="114"/>
      <c r="IR790" s="114"/>
      <c r="IS790" s="114"/>
      <c r="IT790" s="114"/>
      <c r="IU790" s="114"/>
      <c r="IV790" s="114"/>
      <c r="IW790" s="114"/>
      <c r="IX790" s="114"/>
      <c r="IY790" s="114"/>
      <c r="IZ790" s="114"/>
      <c r="JA790" s="114"/>
      <c r="JB790" s="114"/>
      <c r="JC790" s="114"/>
      <c r="JD790" s="114"/>
      <c r="JE790" s="114"/>
      <c r="JF790" s="114"/>
      <c r="JG790" s="114"/>
      <c r="JH790" s="114"/>
      <c r="JI790" s="114"/>
      <c r="JJ790" s="114"/>
      <c r="JK790" s="114"/>
      <c r="JL790" s="114"/>
      <c r="JM790" s="114"/>
      <c r="JN790" s="114"/>
      <c r="JO790" s="114"/>
      <c r="JP790" s="114"/>
      <c r="JQ790" s="114"/>
      <c r="JR790" s="114"/>
      <c r="JS790" s="114"/>
      <c r="JT790" s="114"/>
      <c r="JU790" s="114"/>
      <c r="JV790" s="114"/>
      <c r="JW790" s="114"/>
      <c r="JX790" s="114"/>
      <c r="JY790" s="114"/>
      <c r="JZ790" s="114"/>
      <c r="KA790" s="114"/>
      <c r="KB790" s="114"/>
      <c r="KC790" s="114"/>
      <c r="KD790" s="114"/>
      <c r="KE790" s="114"/>
      <c r="KF790" s="114"/>
      <c r="KG790" s="114"/>
      <c r="KH790" s="114"/>
      <c r="KI790" s="114"/>
      <c r="KJ790" s="114"/>
      <c r="KK790" s="114"/>
      <c r="KL790" s="114"/>
      <c r="KM790" s="114"/>
      <c r="KN790" s="114"/>
      <c r="KO790" s="114"/>
      <c r="KP790" s="114"/>
      <c r="KQ790" s="114"/>
      <c r="KR790" s="114"/>
      <c r="KS790" s="114"/>
      <c r="KT790" s="114"/>
      <c r="KU790" s="114"/>
      <c r="KV790" s="114"/>
      <c r="KW790" s="114"/>
      <c r="KX790" s="114"/>
      <c r="KY790" s="114"/>
      <c r="KZ790" s="114"/>
      <c r="LA790" s="114"/>
      <c r="LB790" s="114"/>
      <c r="LC790" s="114"/>
    </row>
    <row r="791" spans="1:315" s="139" customFormat="1" ht="25" customHeight="1">
      <c r="A791" s="137"/>
      <c r="B791" s="170"/>
      <c r="C791" s="171"/>
      <c r="D791" s="172"/>
      <c r="E791" s="173"/>
      <c r="F791" s="173"/>
      <c r="G791" s="173"/>
      <c r="H791" s="174"/>
      <c r="I791" s="137"/>
      <c r="J791" s="175" t="str">
        <f t="shared" si="32"/>
        <v/>
      </c>
      <c r="K791" s="176"/>
      <c r="L791" s="177" t="str">
        <f t="shared" si="33"/>
        <v/>
      </c>
      <c r="M791" s="176"/>
      <c r="N791" s="177" t="str">
        <f t="shared" si="34"/>
        <v/>
      </c>
      <c r="O791" s="176"/>
      <c r="P791" s="177" t="str">
        <f t="shared" si="35"/>
        <v/>
      </c>
      <c r="Q791" s="178"/>
      <c r="R791" s="137"/>
      <c r="S791" s="175" t="str">
        <f t="shared" si="36"/>
        <v/>
      </c>
      <c r="T791" s="176"/>
      <c r="U791" s="177" t="str">
        <f t="shared" si="37"/>
        <v/>
      </c>
      <c r="V791" s="176"/>
      <c r="W791" s="177" t="str">
        <f t="shared" si="38"/>
        <v/>
      </c>
      <c r="X791" s="176"/>
      <c r="Y791" s="179" t="str">
        <f t="shared" si="39"/>
        <v/>
      </c>
      <c r="Z791" s="180"/>
      <c r="AA791" s="137"/>
      <c r="AB791" s="181"/>
      <c r="AC791" s="182" t="str">
        <f t="shared" si="30"/>
        <v/>
      </c>
      <c r="AD791" s="183" t="str">
        <f t="shared" si="31"/>
        <v/>
      </c>
      <c r="AE791" s="184"/>
      <c r="AF791" s="137"/>
      <c r="AG791" s="137"/>
      <c r="AH791" s="137"/>
      <c r="AI791" s="137"/>
      <c r="AJ791" s="137"/>
      <c r="AK791" s="137"/>
      <c r="AL791" s="137"/>
      <c r="AM791" s="137"/>
      <c r="AN791" s="137"/>
      <c r="AO791" s="137"/>
      <c r="AP791" s="137"/>
      <c r="AQ791" s="137"/>
      <c r="AR791" s="137"/>
      <c r="AS791" s="137"/>
      <c r="AT791" s="137"/>
      <c r="AU791" s="137"/>
      <c r="AV791" s="137"/>
      <c r="AW791" s="137"/>
      <c r="AX791" s="137"/>
      <c r="AY791" s="137"/>
      <c r="AZ791" s="137"/>
      <c r="BA791" s="137"/>
      <c r="BB791" s="137"/>
      <c r="BC791" s="137"/>
      <c r="BD791" s="137"/>
      <c r="BE791" s="137"/>
      <c r="BF791" s="137"/>
      <c r="BG791" s="137"/>
      <c r="BH791" s="137"/>
      <c r="BI791" s="137"/>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CH791" s="114"/>
      <c r="CI791" s="114"/>
      <c r="CJ791" s="114"/>
      <c r="CK791" s="114"/>
      <c r="CL791" s="114"/>
      <c r="CM791" s="114"/>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14"/>
      <c r="EL791" s="114"/>
      <c r="EM791" s="114"/>
      <c r="EN791" s="114"/>
      <c r="EO791" s="114"/>
      <c r="EP791" s="114"/>
      <c r="EQ791" s="114"/>
      <c r="ER791" s="114"/>
      <c r="ES791" s="114"/>
      <c r="ET791" s="114"/>
      <c r="EU791" s="114"/>
      <c r="EV791" s="114"/>
      <c r="EW791" s="114"/>
      <c r="EX791" s="114"/>
      <c r="EY791" s="114"/>
      <c r="EZ791" s="114"/>
      <c r="FA791" s="114"/>
      <c r="FB791" s="114"/>
      <c r="FC791" s="114"/>
      <c r="FD791" s="114"/>
      <c r="FE791" s="114"/>
      <c r="FF791" s="114"/>
      <c r="FG791" s="114"/>
      <c r="FH791" s="114"/>
      <c r="FI791" s="114"/>
      <c r="FJ791" s="114"/>
      <c r="FK791" s="114"/>
      <c r="FL791" s="114"/>
      <c r="FM791" s="114"/>
      <c r="FN791" s="114"/>
      <c r="FO791" s="114"/>
      <c r="FP791" s="114"/>
      <c r="FQ791" s="114"/>
      <c r="FR791" s="114"/>
      <c r="FS791" s="114"/>
      <c r="FT791" s="114"/>
      <c r="FU791" s="114"/>
      <c r="FV791" s="114"/>
      <c r="FW791" s="114"/>
      <c r="FX791" s="114"/>
      <c r="FY791" s="114"/>
      <c r="FZ791" s="114"/>
      <c r="GA791" s="114"/>
      <c r="GB791" s="114"/>
      <c r="GC791" s="114"/>
      <c r="GD791" s="114"/>
      <c r="GE791" s="114"/>
      <c r="GF791" s="114"/>
      <c r="GG791" s="114"/>
      <c r="GH791" s="114"/>
      <c r="GI791" s="114"/>
      <c r="GJ791" s="114"/>
      <c r="GK791" s="114"/>
      <c r="GL791" s="114"/>
      <c r="GM791" s="114"/>
      <c r="GN791" s="114"/>
      <c r="GO791" s="114"/>
      <c r="GP791" s="114"/>
      <c r="GQ791" s="114"/>
      <c r="GR791" s="114"/>
      <c r="GS791" s="114"/>
      <c r="GT791" s="114"/>
      <c r="GU791" s="114"/>
      <c r="GV791" s="114"/>
      <c r="GW791" s="114"/>
      <c r="GX791" s="114"/>
      <c r="GY791" s="114"/>
      <c r="GZ791" s="114"/>
      <c r="HA791" s="114"/>
      <c r="HB791" s="114"/>
      <c r="HC791" s="114"/>
      <c r="HD791" s="114"/>
      <c r="HE791" s="114"/>
      <c r="HF791" s="114"/>
      <c r="HG791" s="114"/>
      <c r="HH791" s="114"/>
      <c r="HI791" s="114"/>
      <c r="HJ791" s="114"/>
      <c r="HK791" s="114"/>
      <c r="HL791" s="114"/>
      <c r="HM791" s="114"/>
      <c r="HN791" s="114"/>
      <c r="HO791" s="114"/>
      <c r="HP791" s="114"/>
      <c r="HQ791" s="114"/>
      <c r="HR791" s="114"/>
      <c r="HS791" s="114"/>
      <c r="HT791" s="114"/>
      <c r="HU791" s="114"/>
      <c r="HV791" s="114"/>
      <c r="HW791" s="114"/>
      <c r="HX791" s="114"/>
      <c r="HY791" s="114"/>
      <c r="HZ791" s="114"/>
      <c r="IA791" s="114"/>
      <c r="IB791" s="114"/>
      <c r="IC791" s="114"/>
      <c r="ID791" s="114"/>
      <c r="IE791" s="114"/>
      <c r="IF791" s="114"/>
      <c r="IG791" s="114"/>
      <c r="IH791" s="114"/>
      <c r="II791" s="114"/>
      <c r="IJ791" s="114"/>
      <c r="IK791" s="114"/>
      <c r="IL791" s="114"/>
      <c r="IM791" s="114"/>
      <c r="IN791" s="114"/>
      <c r="IO791" s="114"/>
      <c r="IP791" s="114"/>
      <c r="IQ791" s="114"/>
      <c r="IR791" s="114"/>
      <c r="IS791" s="114"/>
      <c r="IT791" s="114"/>
      <c r="IU791" s="114"/>
      <c r="IV791" s="114"/>
      <c r="IW791" s="114"/>
      <c r="IX791" s="114"/>
      <c r="IY791" s="114"/>
      <c r="IZ791" s="114"/>
      <c r="JA791" s="114"/>
      <c r="JB791" s="114"/>
      <c r="JC791" s="114"/>
      <c r="JD791" s="114"/>
      <c r="JE791" s="114"/>
      <c r="JF791" s="114"/>
      <c r="JG791" s="114"/>
      <c r="JH791" s="114"/>
      <c r="JI791" s="114"/>
      <c r="JJ791" s="114"/>
      <c r="JK791" s="114"/>
      <c r="JL791" s="114"/>
      <c r="JM791" s="114"/>
      <c r="JN791" s="114"/>
      <c r="JO791" s="114"/>
      <c r="JP791" s="114"/>
      <c r="JQ791" s="114"/>
      <c r="JR791" s="114"/>
      <c r="JS791" s="114"/>
      <c r="JT791" s="114"/>
      <c r="JU791" s="114"/>
      <c r="JV791" s="114"/>
      <c r="JW791" s="114"/>
      <c r="JX791" s="114"/>
      <c r="JY791" s="114"/>
      <c r="JZ791" s="114"/>
      <c r="KA791" s="114"/>
      <c r="KB791" s="114"/>
      <c r="KC791" s="114"/>
      <c r="KD791" s="114"/>
      <c r="KE791" s="114"/>
      <c r="KF791" s="114"/>
      <c r="KG791" s="114"/>
      <c r="KH791" s="114"/>
      <c r="KI791" s="114"/>
      <c r="KJ791" s="114"/>
      <c r="KK791" s="114"/>
      <c r="KL791" s="114"/>
      <c r="KM791" s="114"/>
      <c r="KN791" s="114"/>
      <c r="KO791" s="114"/>
      <c r="KP791" s="114"/>
      <c r="KQ791" s="114"/>
      <c r="KR791" s="114"/>
      <c r="KS791" s="114"/>
      <c r="KT791" s="114"/>
      <c r="KU791" s="114"/>
      <c r="KV791" s="114"/>
      <c r="KW791" s="114"/>
      <c r="KX791" s="114"/>
      <c r="KY791" s="114"/>
      <c r="KZ791" s="114"/>
      <c r="LA791" s="114"/>
      <c r="LB791" s="114"/>
      <c r="LC791" s="114"/>
    </row>
    <row r="792" spans="1:315" s="139" customFormat="1" ht="25" customHeight="1">
      <c r="A792" s="137"/>
      <c r="B792" s="170"/>
      <c r="C792" s="171"/>
      <c r="D792" s="172"/>
      <c r="E792" s="173"/>
      <c r="F792" s="173"/>
      <c r="G792" s="173"/>
      <c r="H792" s="174"/>
      <c r="I792" s="137"/>
      <c r="J792" s="175" t="str">
        <f t="shared" si="32"/>
        <v/>
      </c>
      <c r="K792" s="176"/>
      <c r="L792" s="177" t="str">
        <f t="shared" si="33"/>
        <v/>
      </c>
      <c r="M792" s="176"/>
      <c r="N792" s="177" t="str">
        <f t="shared" si="34"/>
        <v/>
      </c>
      <c r="O792" s="176"/>
      <c r="P792" s="177" t="str">
        <f t="shared" si="35"/>
        <v/>
      </c>
      <c r="Q792" s="178"/>
      <c r="R792" s="137"/>
      <c r="S792" s="175" t="str">
        <f t="shared" si="36"/>
        <v/>
      </c>
      <c r="T792" s="176"/>
      <c r="U792" s="177" t="str">
        <f t="shared" si="37"/>
        <v/>
      </c>
      <c r="V792" s="176"/>
      <c r="W792" s="177" t="str">
        <f t="shared" si="38"/>
        <v/>
      </c>
      <c r="X792" s="176"/>
      <c r="Y792" s="179" t="str">
        <f t="shared" si="39"/>
        <v/>
      </c>
      <c r="Z792" s="180"/>
      <c r="AA792" s="137"/>
      <c r="AB792" s="181"/>
      <c r="AC792" s="182" t="str">
        <f t="shared" si="30"/>
        <v/>
      </c>
      <c r="AD792" s="183" t="str">
        <f t="shared" si="31"/>
        <v/>
      </c>
      <c r="AE792" s="184"/>
      <c r="AF792" s="137"/>
      <c r="AG792" s="137"/>
      <c r="AH792" s="137"/>
      <c r="AI792" s="137"/>
      <c r="AJ792" s="137"/>
      <c r="AK792" s="137"/>
      <c r="AL792" s="137"/>
      <c r="AM792" s="137"/>
      <c r="AN792" s="137"/>
      <c r="AO792" s="137"/>
      <c r="AP792" s="137"/>
      <c r="AQ792" s="137"/>
      <c r="AR792" s="137"/>
      <c r="AS792" s="137"/>
      <c r="AT792" s="137"/>
      <c r="AU792" s="137"/>
      <c r="AV792" s="137"/>
      <c r="AW792" s="137"/>
      <c r="AX792" s="137"/>
      <c r="AY792" s="137"/>
      <c r="AZ792" s="137"/>
      <c r="BA792" s="137"/>
      <c r="BB792" s="137"/>
      <c r="BC792" s="137"/>
      <c r="BD792" s="137"/>
      <c r="BE792" s="137"/>
      <c r="BF792" s="137"/>
      <c r="BG792" s="137"/>
      <c r="BH792" s="137"/>
      <c r="BI792" s="137"/>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CH792" s="114"/>
      <c r="CI792" s="114"/>
      <c r="CJ792" s="114"/>
      <c r="CK792" s="114"/>
      <c r="CL792" s="114"/>
      <c r="CM792" s="114"/>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14"/>
      <c r="EL792" s="114"/>
      <c r="EM792" s="114"/>
      <c r="EN792" s="114"/>
      <c r="EO792" s="114"/>
      <c r="EP792" s="114"/>
      <c r="EQ792" s="114"/>
      <c r="ER792" s="114"/>
      <c r="ES792" s="114"/>
      <c r="ET792" s="114"/>
      <c r="EU792" s="114"/>
      <c r="EV792" s="114"/>
      <c r="EW792" s="114"/>
      <c r="EX792" s="114"/>
      <c r="EY792" s="114"/>
      <c r="EZ792" s="114"/>
      <c r="FA792" s="114"/>
      <c r="FB792" s="114"/>
      <c r="FC792" s="114"/>
      <c r="FD792" s="114"/>
      <c r="FE792" s="114"/>
      <c r="FF792" s="114"/>
      <c r="FG792" s="114"/>
      <c r="FH792" s="114"/>
      <c r="FI792" s="114"/>
      <c r="FJ792" s="114"/>
      <c r="FK792" s="114"/>
      <c r="FL792" s="114"/>
      <c r="FM792" s="114"/>
      <c r="FN792" s="114"/>
      <c r="FO792" s="114"/>
      <c r="FP792" s="114"/>
      <c r="FQ792" s="114"/>
      <c r="FR792" s="114"/>
      <c r="FS792" s="114"/>
      <c r="FT792" s="114"/>
      <c r="FU792" s="114"/>
      <c r="FV792" s="114"/>
      <c r="FW792" s="114"/>
      <c r="FX792" s="114"/>
      <c r="FY792" s="114"/>
      <c r="FZ792" s="114"/>
      <c r="GA792" s="114"/>
      <c r="GB792" s="114"/>
      <c r="GC792" s="114"/>
      <c r="GD792" s="114"/>
      <c r="GE792" s="114"/>
      <c r="GF792" s="114"/>
      <c r="GG792" s="114"/>
      <c r="GH792" s="114"/>
      <c r="GI792" s="114"/>
      <c r="GJ792" s="114"/>
      <c r="GK792" s="114"/>
      <c r="GL792" s="114"/>
      <c r="GM792" s="114"/>
      <c r="GN792" s="114"/>
      <c r="GO792" s="114"/>
      <c r="GP792" s="114"/>
      <c r="GQ792" s="114"/>
      <c r="GR792" s="114"/>
      <c r="GS792" s="114"/>
      <c r="GT792" s="114"/>
      <c r="GU792" s="114"/>
      <c r="GV792" s="114"/>
      <c r="GW792" s="114"/>
      <c r="GX792" s="114"/>
      <c r="GY792" s="114"/>
      <c r="GZ792" s="114"/>
      <c r="HA792" s="114"/>
      <c r="HB792" s="114"/>
      <c r="HC792" s="114"/>
      <c r="HD792" s="114"/>
      <c r="HE792" s="114"/>
      <c r="HF792" s="114"/>
      <c r="HG792" s="114"/>
      <c r="HH792" s="114"/>
      <c r="HI792" s="114"/>
      <c r="HJ792" s="114"/>
      <c r="HK792" s="114"/>
      <c r="HL792" s="114"/>
      <c r="HM792" s="114"/>
      <c r="HN792" s="114"/>
      <c r="HO792" s="114"/>
      <c r="HP792" s="114"/>
      <c r="HQ792" s="114"/>
      <c r="HR792" s="114"/>
      <c r="HS792" s="114"/>
      <c r="HT792" s="114"/>
      <c r="HU792" s="114"/>
      <c r="HV792" s="114"/>
      <c r="HW792" s="114"/>
      <c r="HX792" s="114"/>
      <c r="HY792" s="114"/>
      <c r="HZ792" s="114"/>
      <c r="IA792" s="114"/>
      <c r="IB792" s="114"/>
      <c r="IC792" s="114"/>
      <c r="ID792" s="114"/>
      <c r="IE792" s="114"/>
      <c r="IF792" s="114"/>
      <c r="IG792" s="114"/>
      <c r="IH792" s="114"/>
      <c r="II792" s="114"/>
      <c r="IJ792" s="114"/>
      <c r="IK792" s="114"/>
      <c r="IL792" s="114"/>
      <c r="IM792" s="114"/>
      <c r="IN792" s="114"/>
      <c r="IO792" s="114"/>
      <c r="IP792" s="114"/>
      <c r="IQ792" s="114"/>
      <c r="IR792" s="114"/>
      <c r="IS792" s="114"/>
      <c r="IT792" s="114"/>
      <c r="IU792" s="114"/>
      <c r="IV792" s="114"/>
      <c r="IW792" s="114"/>
      <c r="IX792" s="114"/>
      <c r="IY792" s="114"/>
      <c r="IZ792" s="114"/>
      <c r="JA792" s="114"/>
      <c r="JB792" s="114"/>
      <c r="JC792" s="114"/>
      <c r="JD792" s="114"/>
      <c r="JE792" s="114"/>
      <c r="JF792" s="114"/>
      <c r="JG792" s="114"/>
      <c r="JH792" s="114"/>
      <c r="JI792" s="114"/>
      <c r="JJ792" s="114"/>
      <c r="JK792" s="114"/>
      <c r="JL792" s="114"/>
      <c r="JM792" s="114"/>
      <c r="JN792" s="114"/>
      <c r="JO792" s="114"/>
      <c r="JP792" s="114"/>
      <c r="JQ792" s="114"/>
      <c r="JR792" s="114"/>
      <c r="JS792" s="114"/>
      <c r="JT792" s="114"/>
      <c r="JU792" s="114"/>
      <c r="JV792" s="114"/>
      <c r="JW792" s="114"/>
      <c r="JX792" s="114"/>
      <c r="JY792" s="114"/>
      <c r="JZ792" s="114"/>
      <c r="KA792" s="114"/>
      <c r="KB792" s="114"/>
      <c r="KC792" s="114"/>
      <c r="KD792" s="114"/>
      <c r="KE792" s="114"/>
      <c r="KF792" s="114"/>
      <c r="KG792" s="114"/>
      <c r="KH792" s="114"/>
      <c r="KI792" s="114"/>
      <c r="KJ792" s="114"/>
      <c r="KK792" s="114"/>
      <c r="KL792" s="114"/>
      <c r="KM792" s="114"/>
      <c r="KN792" s="114"/>
      <c r="KO792" s="114"/>
      <c r="KP792" s="114"/>
      <c r="KQ792" s="114"/>
      <c r="KR792" s="114"/>
      <c r="KS792" s="114"/>
      <c r="KT792" s="114"/>
      <c r="KU792" s="114"/>
      <c r="KV792" s="114"/>
      <c r="KW792" s="114"/>
      <c r="KX792" s="114"/>
      <c r="KY792" s="114"/>
      <c r="KZ792" s="114"/>
      <c r="LA792" s="114"/>
      <c r="LB792" s="114"/>
      <c r="LC792" s="114"/>
    </row>
    <row r="793" spans="1:315" s="139" customFormat="1" ht="25" customHeight="1">
      <c r="A793" s="137"/>
      <c r="B793" s="170"/>
      <c r="C793" s="171"/>
      <c r="D793" s="172"/>
      <c r="E793" s="173"/>
      <c r="F793" s="173"/>
      <c r="G793" s="173"/>
      <c r="H793" s="174"/>
      <c r="I793" s="137"/>
      <c r="J793" s="175" t="str">
        <f t="shared" si="32"/>
        <v/>
      </c>
      <c r="K793" s="176"/>
      <c r="L793" s="177" t="str">
        <f t="shared" si="33"/>
        <v/>
      </c>
      <c r="M793" s="176"/>
      <c r="N793" s="177" t="str">
        <f t="shared" si="34"/>
        <v/>
      </c>
      <c r="O793" s="176"/>
      <c r="P793" s="177" t="str">
        <f t="shared" si="35"/>
        <v/>
      </c>
      <c r="Q793" s="178"/>
      <c r="R793" s="137"/>
      <c r="S793" s="175" t="str">
        <f t="shared" si="36"/>
        <v/>
      </c>
      <c r="T793" s="176"/>
      <c r="U793" s="177" t="str">
        <f t="shared" si="37"/>
        <v/>
      </c>
      <c r="V793" s="176"/>
      <c r="W793" s="177" t="str">
        <f t="shared" si="38"/>
        <v/>
      </c>
      <c r="X793" s="176"/>
      <c r="Y793" s="179" t="str">
        <f t="shared" si="39"/>
        <v/>
      </c>
      <c r="Z793" s="180"/>
      <c r="AA793" s="137"/>
      <c r="AB793" s="181"/>
      <c r="AC793" s="182" t="str">
        <f t="shared" si="30"/>
        <v/>
      </c>
      <c r="AD793" s="183" t="str">
        <f t="shared" si="31"/>
        <v/>
      </c>
      <c r="AE793" s="184"/>
      <c r="AF793" s="137"/>
      <c r="AG793" s="137"/>
      <c r="AH793" s="137"/>
      <c r="AI793" s="137"/>
      <c r="AJ793" s="137"/>
      <c r="AK793" s="137"/>
      <c r="AL793" s="137"/>
      <c r="AM793" s="137"/>
      <c r="AN793" s="137"/>
      <c r="AO793" s="137"/>
      <c r="AP793" s="137"/>
      <c r="AQ793" s="137"/>
      <c r="AR793" s="137"/>
      <c r="AS793" s="137"/>
      <c r="AT793" s="137"/>
      <c r="AU793" s="137"/>
      <c r="AV793" s="137"/>
      <c r="AW793" s="137"/>
      <c r="AX793" s="137"/>
      <c r="AY793" s="137"/>
      <c r="AZ793" s="137"/>
      <c r="BA793" s="137"/>
      <c r="BB793" s="137"/>
      <c r="BC793" s="137"/>
      <c r="BD793" s="137"/>
      <c r="BE793" s="137"/>
      <c r="BF793" s="137"/>
      <c r="BG793" s="137"/>
      <c r="BH793" s="137"/>
      <c r="BI793" s="137"/>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CH793" s="114"/>
      <c r="CI793" s="114"/>
      <c r="CJ793" s="114"/>
      <c r="CK793" s="114"/>
      <c r="CL793" s="114"/>
      <c r="CM793" s="114"/>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U793" s="114"/>
      <c r="EV793" s="114"/>
      <c r="EW793" s="114"/>
      <c r="EX793" s="114"/>
      <c r="EY793" s="114"/>
      <c r="EZ793" s="114"/>
      <c r="FA793" s="114"/>
      <c r="FB793" s="114"/>
      <c r="FC793" s="114"/>
      <c r="FD793" s="114"/>
      <c r="FE793" s="114"/>
      <c r="FF793" s="114"/>
      <c r="FG793" s="114"/>
      <c r="FH793" s="114"/>
      <c r="FI793" s="114"/>
      <c r="FJ793" s="114"/>
      <c r="FK793" s="114"/>
      <c r="FL793" s="114"/>
      <c r="FM793" s="114"/>
      <c r="FN793" s="114"/>
      <c r="FO793" s="114"/>
      <c r="FP793" s="114"/>
      <c r="FQ793" s="114"/>
      <c r="FR793" s="114"/>
      <c r="FS793" s="114"/>
      <c r="FT793" s="114"/>
      <c r="FU793" s="114"/>
      <c r="FV793" s="114"/>
      <c r="FW793" s="114"/>
      <c r="FX793" s="114"/>
      <c r="FY793" s="114"/>
      <c r="FZ793" s="114"/>
      <c r="GA793" s="114"/>
      <c r="GB793" s="114"/>
      <c r="GC793" s="114"/>
      <c r="GD793" s="114"/>
      <c r="GE793" s="114"/>
      <c r="GF793" s="114"/>
      <c r="GG793" s="114"/>
      <c r="GH793" s="114"/>
      <c r="GI793" s="114"/>
      <c r="GJ793" s="114"/>
      <c r="GK793" s="114"/>
      <c r="GL793" s="114"/>
      <c r="GM793" s="114"/>
      <c r="GN793" s="114"/>
      <c r="GO793" s="114"/>
      <c r="GP793" s="114"/>
      <c r="GQ793" s="114"/>
      <c r="GR793" s="114"/>
      <c r="GS793" s="114"/>
      <c r="GT793" s="114"/>
      <c r="GU793" s="114"/>
      <c r="GV793" s="114"/>
      <c r="GW793" s="114"/>
      <c r="GX793" s="114"/>
      <c r="GY793" s="114"/>
      <c r="GZ793" s="114"/>
      <c r="HA793" s="114"/>
      <c r="HB793" s="114"/>
      <c r="HC793" s="114"/>
      <c r="HD793" s="114"/>
      <c r="HE793" s="114"/>
      <c r="HF793" s="114"/>
      <c r="HG793" s="114"/>
      <c r="HH793" s="114"/>
      <c r="HI793" s="114"/>
      <c r="HJ793" s="114"/>
      <c r="HK793" s="114"/>
      <c r="HL793" s="114"/>
      <c r="HM793" s="114"/>
      <c r="HN793" s="114"/>
      <c r="HO793" s="114"/>
      <c r="HP793" s="114"/>
      <c r="HQ793" s="114"/>
      <c r="HR793" s="114"/>
      <c r="HS793" s="114"/>
      <c r="HT793" s="114"/>
      <c r="HU793" s="114"/>
      <c r="HV793" s="114"/>
      <c r="HW793" s="114"/>
      <c r="HX793" s="114"/>
      <c r="HY793" s="114"/>
      <c r="HZ793" s="114"/>
      <c r="IA793" s="114"/>
      <c r="IB793" s="114"/>
      <c r="IC793" s="114"/>
      <c r="ID793" s="114"/>
      <c r="IE793" s="114"/>
      <c r="IF793" s="114"/>
      <c r="IG793" s="114"/>
      <c r="IH793" s="114"/>
      <c r="II793" s="114"/>
      <c r="IJ793" s="114"/>
      <c r="IK793" s="114"/>
      <c r="IL793" s="114"/>
      <c r="IM793" s="114"/>
      <c r="IN793" s="114"/>
      <c r="IO793" s="114"/>
      <c r="IP793" s="114"/>
      <c r="IQ793" s="114"/>
      <c r="IR793" s="114"/>
      <c r="IS793" s="114"/>
      <c r="IT793" s="114"/>
      <c r="IU793" s="114"/>
      <c r="IV793" s="114"/>
      <c r="IW793" s="114"/>
      <c r="IX793" s="114"/>
      <c r="IY793" s="114"/>
      <c r="IZ793" s="114"/>
      <c r="JA793" s="114"/>
      <c r="JB793" s="114"/>
      <c r="JC793" s="114"/>
      <c r="JD793" s="114"/>
      <c r="JE793" s="114"/>
      <c r="JF793" s="114"/>
      <c r="JG793" s="114"/>
      <c r="JH793" s="114"/>
      <c r="JI793" s="114"/>
      <c r="JJ793" s="114"/>
      <c r="JK793" s="114"/>
      <c r="JL793" s="114"/>
      <c r="JM793" s="114"/>
      <c r="JN793" s="114"/>
      <c r="JO793" s="114"/>
      <c r="JP793" s="114"/>
      <c r="JQ793" s="114"/>
      <c r="JR793" s="114"/>
      <c r="JS793" s="114"/>
      <c r="JT793" s="114"/>
      <c r="JU793" s="114"/>
      <c r="JV793" s="114"/>
      <c r="JW793" s="114"/>
      <c r="JX793" s="114"/>
      <c r="JY793" s="114"/>
      <c r="JZ793" s="114"/>
      <c r="KA793" s="114"/>
      <c r="KB793" s="114"/>
      <c r="KC793" s="114"/>
      <c r="KD793" s="114"/>
      <c r="KE793" s="114"/>
      <c r="KF793" s="114"/>
      <c r="KG793" s="114"/>
      <c r="KH793" s="114"/>
      <c r="KI793" s="114"/>
      <c r="KJ793" s="114"/>
      <c r="KK793" s="114"/>
      <c r="KL793" s="114"/>
      <c r="KM793" s="114"/>
      <c r="KN793" s="114"/>
      <c r="KO793" s="114"/>
      <c r="KP793" s="114"/>
      <c r="KQ793" s="114"/>
      <c r="KR793" s="114"/>
      <c r="KS793" s="114"/>
      <c r="KT793" s="114"/>
      <c r="KU793" s="114"/>
      <c r="KV793" s="114"/>
      <c r="KW793" s="114"/>
      <c r="KX793" s="114"/>
      <c r="KY793" s="114"/>
      <c r="KZ793" s="114"/>
      <c r="LA793" s="114"/>
      <c r="LB793" s="114"/>
      <c r="LC793" s="114"/>
    </row>
    <row r="794" spans="1:315" s="139" customFormat="1" ht="25" customHeight="1">
      <c r="A794" s="137"/>
      <c r="B794" s="170"/>
      <c r="C794" s="171"/>
      <c r="D794" s="172"/>
      <c r="E794" s="173"/>
      <c r="F794" s="173"/>
      <c r="G794" s="173"/>
      <c r="H794" s="174"/>
      <c r="I794" s="137"/>
      <c r="J794" s="175" t="str">
        <f t="shared" si="32"/>
        <v/>
      </c>
      <c r="K794" s="176"/>
      <c r="L794" s="177" t="str">
        <f t="shared" si="33"/>
        <v/>
      </c>
      <c r="M794" s="176"/>
      <c r="N794" s="177" t="str">
        <f t="shared" si="34"/>
        <v/>
      </c>
      <c r="O794" s="176"/>
      <c r="P794" s="177" t="str">
        <f t="shared" si="35"/>
        <v/>
      </c>
      <c r="Q794" s="178"/>
      <c r="R794" s="137"/>
      <c r="S794" s="175" t="str">
        <f t="shared" si="36"/>
        <v/>
      </c>
      <c r="T794" s="176"/>
      <c r="U794" s="177" t="str">
        <f t="shared" si="37"/>
        <v/>
      </c>
      <c r="V794" s="176"/>
      <c r="W794" s="177" t="str">
        <f t="shared" si="38"/>
        <v/>
      </c>
      <c r="X794" s="176"/>
      <c r="Y794" s="179" t="str">
        <f t="shared" si="39"/>
        <v/>
      </c>
      <c r="Z794" s="180"/>
      <c r="AA794" s="137"/>
      <c r="AB794" s="181"/>
      <c r="AC794" s="182" t="str">
        <f t="shared" si="30"/>
        <v/>
      </c>
      <c r="AD794" s="183" t="str">
        <f t="shared" si="31"/>
        <v/>
      </c>
      <c r="AE794" s="184"/>
      <c r="AF794" s="137"/>
      <c r="AG794" s="137"/>
      <c r="AH794" s="137"/>
      <c r="AI794" s="137"/>
      <c r="AJ794" s="137"/>
      <c r="AK794" s="137"/>
      <c r="AL794" s="137"/>
      <c r="AM794" s="137"/>
      <c r="AN794" s="137"/>
      <c r="AO794" s="137"/>
      <c r="AP794" s="137"/>
      <c r="AQ794" s="137"/>
      <c r="AR794" s="137"/>
      <c r="AS794" s="137"/>
      <c r="AT794" s="137"/>
      <c r="AU794" s="137"/>
      <c r="AV794" s="137"/>
      <c r="AW794" s="137"/>
      <c r="AX794" s="137"/>
      <c r="AY794" s="137"/>
      <c r="AZ794" s="137"/>
      <c r="BA794" s="137"/>
      <c r="BB794" s="137"/>
      <c r="BC794" s="137"/>
      <c r="BD794" s="137"/>
      <c r="BE794" s="137"/>
      <c r="BF794" s="137"/>
      <c r="BG794" s="137"/>
      <c r="BH794" s="137"/>
      <c r="BI794" s="137"/>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CH794" s="114"/>
      <c r="CI794" s="114"/>
      <c r="CJ794" s="114"/>
      <c r="CK794" s="114"/>
      <c r="CL794" s="114"/>
      <c r="CM794" s="114"/>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U794" s="114"/>
      <c r="EV794" s="114"/>
      <c r="EW794" s="114"/>
      <c r="EX794" s="114"/>
      <c r="EY794" s="114"/>
      <c r="EZ794" s="114"/>
      <c r="FA794" s="114"/>
      <c r="FB794" s="114"/>
      <c r="FC794" s="114"/>
      <c r="FD794" s="114"/>
      <c r="FE794" s="114"/>
      <c r="FF794" s="114"/>
      <c r="FG794" s="114"/>
      <c r="FH794" s="114"/>
      <c r="FI794" s="114"/>
      <c r="FJ794" s="114"/>
      <c r="FK794" s="114"/>
      <c r="FL794" s="114"/>
      <c r="FM794" s="114"/>
      <c r="FN794" s="114"/>
      <c r="FO794" s="114"/>
      <c r="FP794" s="114"/>
      <c r="FQ794" s="114"/>
      <c r="FR794" s="114"/>
      <c r="FS794" s="114"/>
      <c r="FT794" s="114"/>
      <c r="FU794" s="114"/>
      <c r="FV794" s="114"/>
      <c r="FW794" s="114"/>
      <c r="FX794" s="114"/>
      <c r="FY794" s="114"/>
      <c r="FZ794" s="114"/>
      <c r="GA794" s="114"/>
      <c r="GB794" s="114"/>
      <c r="GC794" s="114"/>
      <c r="GD794" s="114"/>
      <c r="GE794" s="114"/>
      <c r="GF794" s="114"/>
      <c r="GG794" s="114"/>
      <c r="GH794" s="114"/>
      <c r="GI794" s="114"/>
      <c r="GJ794" s="114"/>
      <c r="GK794" s="114"/>
      <c r="GL794" s="114"/>
      <c r="GM794" s="114"/>
      <c r="GN794" s="114"/>
      <c r="GO794" s="114"/>
      <c r="GP794" s="114"/>
      <c r="GQ794" s="114"/>
      <c r="GR794" s="114"/>
      <c r="GS794" s="114"/>
      <c r="GT794" s="114"/>
      <c r="GU794" s="114"/>
      <c r="GV794" s="114"/>
      <c r="GW794" s="114"/>
      <c r="GX794" s="114"/>
      <c r="GY794" s="114"/>
      <c r="GZ794" s="114"/>
      <c r="HA794" s="114"/>
      <c r="HB794" s="114"/>
      <c r="HC794" s="114"/>
      <c r="HD794" s="114"/>
      <c r="HE794" s="114"/>
      <c r="HF794" s="114"/>
      <c r="HG794" s="114"/>
      <c r="HH794" s="114"/>
      <c r="HI794" s="114"/>
      <c r="HJ794" s="114"/>
      <c r="HK794" s="114"/>
      <c r="HL794" s="114"/>
      <c r="HM794" s="114"/>
      <c r="HN794" s="114"/>
      <c r="HO794" s="114"/>
      <c r="HP794" s="114"/>
      <c r="HQ794" s="114"/>
      <c r="HR794" s="114"/>
      <c r="HS794" s="114"/>
      <c r="HT794" s="114"/>
      <c r="HU794" s="114"/>
      <c r="HV794" s="114"/>
      <c r="HW794" s="114"/>
      <c r="HX794" s="114"/>
      <c r="HY794" s="114"/>
      <c r="HZ794" s="114"/>
      <c r="IA794" s="114"/>
      <c r="IB794" s="114"/>
      <c r="IC794" s="114"/>
      <c r="ID794" s="114"/>
      <c r="IE794" s="114"/>
      <c r="IF794" s="114"/>
      <c r="IG794" s="114"/>
      <c r="IH794" s="114"/>
      <c r="II794" s="114"/>
      <c r="IJ794" s="114"/>
      <c r="IK794" s="114"/>
      <c r="IL794" s="114"/>
      <c r="IM794" s="114"/>
      <c r="IN794" s="114"/>
      <c r="IO794" s="114"/>
      <c r="IP794" s="114"/>
      <c r="IQ794" s="114"/>
      <c r="IR794" s="114"/>
      <c r="IS794" s="114"/>
      <c r="IT794" s="114"/>
      <c r="IU794" s="114"/>
      <c r="IV794" s="114"/>
      <c r="IW794" s="114"/>
      <c r="IX794" s="114"/>
      <c r="IY794" s="114"/>
      <c r="IZ794" s="114"/>
      <c r="JA794" s="114"/>
      <c r="JB794" s="114"/>
      <c r="JC794" s="114"/>
      <c r="JD794" s="114"/>
      <c r="JE794" s="114"/>
      <c r="JF794" s="114"/>
      <c r="JG794" s="114"/>
      <c r="JH794" s="114"/>
      <c r="JI794" s="114"/>
      <c r="JJ794" s="114"/>
      <c r="JK794" s="114"/>
      <c r="JL794" s="114"/>
      <c r="JM794" s="114"/>
      <c r="JN794" s="114"/>
      <c r="JO794" s="114"/>
      <c r="JP794" s="114"/>
      <c r="JQ794" s="114"/>
      <c r="JR794" s="114"/>
      <c r="JS794" s="114"/>
      <c r="JT794" s="114"/>
      <c r="JU794" s="114"/>
      <c r="JV794" s="114"/>
      <c r="JW794" s="114"/>
      <c r="JX794" s="114"/>
      <c r="JY794" s="114"/>
      <c r="JZ794" s="114"/>
      <c r="KA794" s="114"/>
      <c r="KB794" s="114"/>
      <c r="KC794" s="114"/>
      <c r="KD794" s="114"/>
      <c r="KE794" s="114"/>
      <c r="KF794" s="114"/>
      <c r="KG794" s="114"/>
      <c r="KH794" s="114"/>
      <c r="KI794" s="114"/>
      <c r="KJ794" s="114"/>
      <c r="KK794" s="114"/>
      <c r="KL794" s="114"/>
      <c r="KM794" s="114"/>
      <c r="KN794" s="114"/>
      <c r="KO794" s="114"/>
      <c r="KP794" s="114"/>
      <c r="KQ794" s="114"/>
      <c r="KR794" s="114"/>
      <c r="KS794" s="114"/>
      <c r="KT794" s="114"/>
      <c r="KU794" s="114"/>
      <c r="KV794" s="114"/>
      <c r="KW794" s="114"/>
      <c r="KX794" s="114"/>
      <c r="KY794" s="114"/>
      <c r="KZ794" s="114"/>
      <c r="LA794" s="114"/>
      <c r="LB794" s="114"/>
      <c r="LC794" s="114"/>
    </row>
    <row r="795" spans="1:315" s="139" customFormat="1" ht="25" customHeight="1">
      <c r="A795" s="137"/>
      <c r="B795" s="170"/>
      <c r="C795" s="171"/>
      <c r="D795" s="172"/>
      <c r="E795" s="173"/>
      <c r="F795" s="173"/>
      <c r="G795" s="173"/>
      <c r="H795" s="174"/>
      <c r="I795" s="137"/>
      <c r="J795" s="175" t="str">
        <f t="shared" si="32"/>
        <v/>
      </c>
      <c r="K795" s="176"/>
      <c r="L795" s="177" t="str">
        <f t="shared" si="33"/>
        <v/>
      </c>
      <c r="M795" s="176"/>
      <c r="N795" s="177" t="str">
        <f t="shared" si="34"/>
        <v/>
      </c>
      <c r="O795" s="176"/>
      <c r="P795" s="177" t="str">
        <f t="shared" si="35"/>
        <v/>
      </c>
      <c r="Q795" s="178"/>
      <c r="R795" s="137"/>
      <c r="S795" s="175" t="str">
        <f t="shared" si="36"/>
        <v/>
      </c>
      <c r="T795" s="176"/>
      <c r="U795" s="177" t="str">
        <f t="shared" si="37"/>
        <v/>
      </c>
      <c r="V795" s="176"/>
      <c r="W795" s="177" t="str">
        <f t="shared" si="38"/>
        <v/>
      </c>
      <c r="X795" s="176"/>
      <c r="Y795" s="179" t="str">
        <f t="shared" si="39"/>
        <v/>
      </c>
      <c r="Z795" s="180"/>
      <c r="AA795" s="137"/>
      <c r="AB795" s="181"/>
      <c r="AC795" s="182" t="str">
        <f t="shared" si="30"/>
        <v/>
      </c>
      <c r="AD795" s="183" t="str">
        <f t="shared" si="31"/>
        <v/>
      </c>
      <c r="AE795" s="184"/>
      <c r="AF795" s="137"/>
      <c r="AG795" s="137"/>
      <c r="AH795" s="137"/>
      <c r="AI795" s="137"/>
      <c r="AJ795" s="137"/>
      <c r="AK795" s="137"/>
      <c r="AL795" s="137"/>
      <c r="AM795" s="137"/>
      <c r="AN795" s="137"/>
      <c r="AO795" s="137"/>
      <c r="AP795" s="137"/>
      <c r="AQ795" s="137"/>
      <c r="AR795" s="137"/>
      <c r="AS795" s="137"/>
      <c r="AT795" s="137"/>
      <c r="AU795" s="137"/>
      <c r="AV795" s="137"/>
      <c r="AW795" s="137"/>
      <c r="AX795" s="137"/>
      <c r="AY795" s="137"/>
      <c r="AZ795" s="137"/>
      <c r="BA795" s="137"/>
      <c r="BB795" s="137"/>
      <c r="BC795" s="137"/>
      <c r="BD795" s="137"/>
      <c r="BE795" s="137"/>
      <c r="BF795" s="137"/>
      <c r="BG795" s="137"/>
      <c r="BH795" s="137"/>
      <c r="BI795" s="137"/>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CH795" s="114"/>
      <c r="CI795" s="114"/>
      <c r="CJ795" s="114"/>
      <c r="CK795" s="114"/>
      <c r="CL795" s="114"/>
      <c r="CM795" s="114"/>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U795" s="114"/>
      <c r="EV795" s="114"/>
      <c r="EW795" s="114"/>
      <c r="EX795" s="114"/>
      <c r="EY795" s="114"/>
      <c r="EZ795" s="114"/>
      <c r="FA795" s="114"/>
      <c r="FB795" s="114"/>
      <c r="FC795" s="114"/>
      <c r="FD795" s="114"/>
      <c r="FE795" s="114"/>
      <c r="FF795" s="114"/>
      <c r="FG795" s="114"/>
      <c r="FH795" s="114"/>
      <c r="FI795" s="114"/>
      <c r="FJ795" s="114"/>
      <c r="FK795" s="114"/>
      <c r="FL795" s="114"/>
      <c r="FM795" s="114"/>
      <c r="FN795" s="114"/>
      <c r="FO795" s="114"/>
      <c r="FP795" s="114"/>
      <c r="FQ795" s="114"/>
      <c r="FR795" s="114"/>
      <c r="FS795" s="114"/>
      <c r="FT795" s="114"/>
      <c r="FU795" s="114"/>
      <c r="FV795" s="114"/>
      <c r="FW795" s="114"/>
      <c r="FX795" s="114"/>
      <c r="FY795" s="114"/>
      <c r="FZ795" s="114"/>
      <c r="GA795" s="114"/>
      <c r="GB795" s="114"/>
      <c r="GC795" s="114"/>
      <c r="GD795" s="114"/>
      <c r="GE795" s="114"/>
      <c r="GF795" s="114"/>
      <c r="GG795" s="114"/>
      <c r="GH795" s="114"/>
      <c r="GI795" s="114"/>
      <c r="GJ795" s="114"/>
      <c r="GK795" s="114"/>
      <c r="GL795" s="114"/>
      <c r="GM795" s="114"/>
      <c r="GN795" s="114"/>
      <c r="GO795" s="114"/>
      <c r="GP795" s="114"/>
      <c r="GQ795" s="114"/>
      <c r="GR795" s="114"/>
      <c r="GS795" s="114"/>
      <c r="GT795" s="114"/>
      <c r="GU795" s="114"/>
      <c r="GV795" s="114"/>
      <c r="GW795" s="114"/>
      <c r="GX795" s="114"/>
      <c r="GY795" s="114"/>
      <c r="GZ795" s="114"/>
      <c r="HA795" s="114"/>
      <c r="HB795" s="114"/>
      <c r="HC795" s="114"/>
      <c r="HD795" s="114"/>
      <c r="HE795" s="114"/>
      <c r="HF795" s="114"/>
      <c r="HG795" s="114"/>
      <c r="HH795" s="114"/>
      <c r="HI795" s="114"/>
      <c r="HJ795" s="114"/>
      <c r="HK795" s="114"/>
      <c r="HL795" s="114"/>
      <c r="HM795" s="114"/>
      <c r="HN795" s="114"/>
      <c r="HO795" s="114"/>
      <c r="HP795" s="114"/>
      <c r="HQ795" s="114"/>
      <c r="HR795" s="114"/>
      <c r="HS795" s="114"/>
      <c r="HT795" s="114"/>
      <c r="HU795" s="114"/>
      <c r="HV795" s="114"/>
      <c r="HW795" s="114"/>
      <c r="HX795" s="114"/>
      <c r="HY795" s="114"/>
      <c r="HZ795" s="114"/>
      <c r="IA795" s="114"/>
      <c r="IB795" s="114"/>
      <c r="IC795" s="114"/>
      <c r="ID795" s="114"/>
      <c r="IE795" s="114"/>
      <c r="IF795" s="114"/>
      <c r="IG795" s="114"/>
      <c r="IH795" s="114"/>
      <c r="II795" s="114"/>
      <c r="IJ795" s="114"/>
      <c r="IK795" s="114"/>
      <c r="IL795" s="114"/>
      <c r="IM795" s="114"/>
      <c r="IN795" s="114"/>
      <c r="IO795" s="114"/>
      <c r="IP795" s="114"/>
      <c r="IQ795" s="114"/>
      <c r="IR795" s="114"/>
      <c r="IS795" s="114"/>
      <c r="IT795" s="114"/>
      <c r="IU795" s="114"/>
      <c r="IV795" s="114"/>
      <c r="IW795" s="114"/>
      <c r="IX795" s="114"/>
      <c r="IY795" s="114"/>
      <c r="IZ795" s="114"/>
      <c r="JA795" s="114"/>
      <c r="JB795" s="114"/>
      <c r="JC795" s="114"/>
      <c r="JD795" s="114"/>
      <c r="JE795" s="114"/>
      <c r="JF795" s="114"/>
      <c r="JG795" s="114"/>
      <c r="JH795" s="114"/>
      <c r="JI795" s="114"/>
      <c r="JJ795" s="114"/>
      <c r="JK795" s="114"/>
      <c r="JL795" s="114"/>
      <c r="JM795" s="114"/>
      <c r="JN795" s="114"/>
      <c r="JO795" s="114"/>
      <c r="JP795" s="114"/>
      <c r="JQ795" s="114"/>
      <c r="JR795" s="114"/>
      <c r="JS795" s="114"/>
      <c r="JT795" s="114"/>
      <c r="JU795" s="114"/>
      <c r="JV795" s="114"/>
      <c r="JW795" s="114"/>
      <c r="JX795" s="114"/>
      <c r="JY795" s="114"/>
      <c r="JZ795" s="114"/>
      <c r="KA795" s="114"/>
      <c r="KB795" s="114"/>
      <c r="KC795" s="114"/>
      <c r="KD795" s="114"/>
      <c r="KE795" s="114"/>
      <c r="KF795" s="114"/>
      <c r="KG795" s="114"/>
      <c r="KH795" s="114"/>
      <c r="KI795" s="114"/>
      <c r="KJ795" s="114"/>
      <c r="KK795" s="114"/>
      <c r="KL795" s="114"/>
      <c r="KM795" s="114"/>
      <c r="KN795" s="114"/>
      <c r="KO795" s="114"/>
      <c r="KP795" s="114"/>
      <c r="KQ795" s="114"/>
      <c r="KR795" s="114"/>
      <c r="KS795" s="114"/>
      <c r="KT795" s="114"/>
      <c r="KU795" s="114"/>
      <c r="KV795" s="114"/>
      <c r="KW795" s="114"/>
      <c r="KX795" s="114"/>
      <c r="KY795" s="114"/>
      <c r="KZ795" s="114"/>
      <c r="LA795" s="114"/>
      <c r="LB795" s="114"/>
      <c r="LC795" s="114"/>
    </row>
    <row r="796" spans="1:315" s="139" customFormat="1" ht="25" customHeight="1">
      <c r="A796" s="137"/>
      <c r="B796" s="170"/>
      <c r="C796" s="171"/>
      <c r="D796" s="172"/>
      <c r="E796" s="173"/>
      <c r="F796" s="173"/>
      <c r="G796" s="173"/>
      <c r="H796" s="174"/>
      <c r="I796" s="137"/>
      <c r="J796" s="175" t="str">
        <f t="shared" si="32"/>
        <v/>
      </c>
      <c r="K796" s="176"/>
      <c r="L796" s="177" t="str">
        <f t="shared" si="33"/>
        <v/>
      </c>
      <c r="M796" s="176"/>
      <c r="N796" s="177" t="str">
        <f t="shared" si="34"/>
        <v/>
      </c>
      <c r="O796" s="176"/>
      <c r="P796" s="177" t="str">
        <f t="shared" si="35"/>
        <v/>
      </c>
      <c r="Q796" s="178"/>
      <c r="R796" s="137"/>
      <c r="S796" s="175" t="str">
        <f t="shared" si="36"/>
        <v/>
      </c>
      <c r="T796" s="176"/>
      <c r="U796" s="177" t="str">
        <f t="shared" si="37"/>
        <v/>
      </c>
      <c r="V796" s="176"/>
      <c r="W796" s="177" t="str">
        <f t="shared" si="38"/>
        <v/>
      </c>
      <c r="X796" s="176"/>
      <c r="Y796" s="179" t="str">
        <f t="shared" si="39"/>
        <v/>
      </c>
      <c r="Z796" s="180"/>
      <c r="AA796" s="137"/>
      <c r="AB796" s="181"/>
      <c r="AC796" s="182" t="str">
        <f t="shared" si="30"/>
        <v/>
      </c>
      <c r="AD796" s="183" t="str">
        <f t="shared" si="31"/>
        <v/>
      </c>
      <c r="AE796" s="184"/>
      <c r="AF796" s="137"/>
      <c r="AG796" s="137"/>
      <c r="AH796" s="137"/>
      <c r="AI796" s="137"/>
      <c r="AJ796" s="137"/>
      <c r="AK796" s="137"/>
      <c r="AL796" s="137"/>
      <c r="AM796" s="137"/>
      <c r="AN796" s="137"/>
      <c r="AO796" s="137"/>
      <c r="AP796" s="137"/>
      <c r="AQ796" s="137"/>
      <c r="AR796" s="137"/>
      <c r="AS796" s="137"/>
      <c r="AT796" s="137"/>
      <c r="AU796" s="137"/>
      <c r="AV796" s="137"/>
      <c r="AW796" s="137"/>
      <c r="AX796" s="137"/>
      <c r="AY796" s="137"/>
      <c r="AZ796" s="137"/>
      <c r="BA796" s="137"/>
      <c r="BB796" s="137"/>
      <c r="BC796" s="137"/>
      <c r="BD796" s="137"/>
      <c r="BE796" s="137"/>
      <c r="BF796" s="137"/>
      <c r="BG796" s="137"/>
      <c r="BH796" s="137"/>
      <c r="BI796" s="137"/>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CH796" s="114"/>
      <c r="CI796" s="114"/>
      <c r="CJ796" s="114"/>
      <c r="CK796" s="114"/>
      <c r="CL796" s="114"/>
      <c r="CM796" s="114"/>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U796" s="114"/>
      <c r="EV796" s="114"/>
      <c r="EW796" s="114"/>
      <c r="EX796" s="114"/>
      <c r="EY796" s="114"/>
      <c r="EZ796" s="114"/>
      <c r="FA796" s="114"/>
      <c r="FB796" s="114"/>
      <c r="FC796" s="114"/>
      <c r="FD796" s="114"/>
      <c r="FE796" s="114"/>
      <c r="FF796" s="114"/>
      <c r="FG796" s="114"/>
      <c r="FH796" s="114"/>
      <c r="FI796" s="114"/>
      <c r="FJ796" s="114"/>
      <c r="FK796" s="114"/>
      <c r="FL796" s="114"/>
      <c r="FM796" s="114"/>
      <c r="FN796" s="114"/>
      <c r="FO796" s="114"/>
      <c r="FP796" s="114"/>
      <c r="FQ796" s="114"/>
      <c r="FR796" s="114"/>
      <c r="FS796" s="114"/>
      <c r="FT796" s="114"/>
      <c r="FU796" s="114"/>
      <c r="FV796" s="114"/>
      <c r="FW796" s="114"/>
      <c r="FX796" s="114"/>
      <c r="FY796" s="114"/>
      <c r="FZ796" s="114"/>
      <c r="GA796" s="114"/>
      <c r="GB796" s="114"/>
      <c r="GC796" s="114"/>
      <c r="GD796" s="114"/>
      <c r="GE796" s="114"/>
      <c r="GF796" s="114"/>
      <c r="GG796" s="114"/>
      <c r="GH796" s="114"/>
      <c r="GI796" s="114"/>
      <c r="GJ796" s="114"/>
      <c r="GK796" s="114"/>
      <c r="GL796" s="114"/>
      <c r="GM796" s="114"/>
      <c r="GN796" s="114"/>
      <c r="GO796" s="114"/>
      <c r="GP796" s="114"/>
      <c r="GQ796" s="114"/>
      <c r="GR796" s="114"/>
      <c r="GS796" s="114"/>
      <c r="GT796" s="114"/>
      <c r="GU796" s="114"/>
      <c r="GV796" s="114"/>
      <c r="GW796" s="114"/>
      <c r="GX796" s="114"/>
      <c r="GY796" s="114"/>
      <c r="GZ796" s="114"/>
      <c r="HA796" s="114"/>
      <c r="HB796" s="114"/>
      <c r="HC796" s="114"/>
      <c r="HD796" s="114"/>
      <c r="HE796" s="114"/>
      <c r="HF796" s="114"/>
      <c r="HG796" s="114"/>
      <c r="HH796" s="114"/>
      <c r="HI796" s="114"/>
      <c r="HJ796" s="114"/>
      <c r="HK796" s="114"/>
      <c r="HL796" s="114"/>
      <c r="HM796" s="114"/>
      <c r="HN796" s="114"/>
      <c r="HO796" s="114"/>
      <c r="HP796" s="114"/>
      <c r="HQ796" s="114"/>
      <c r="HR796" s="114"/>
      <c r="HS796" s="114"/>
      <c r="HT796" s="114"/>
      <c r="HU796" s="114"/>
      <c r="HV796" s="114"/>
      <c r="HW796" s="114"/>
      <c r="HX796" s="114"/>
      <c r="HY796" s="114"/>
      <c r="HZ796" s="114"/>
      <c r="IA796" s="114"/>
      <c r="IB796" s="114"/>
      <c r="IC796" s="114"/>
      <c r="ID796" s="114"/>
      <c r="IE796" s="114"/>
      <c r="IF796" s="114"/>
      <c r="IG796" s="114"/>
      <c r="IH796" s="114"/>
      <c r="II796" s="114"/>
      <c r="IJ796" s="114"/>
      <c r="IK796" s="114"/>
      <c r="IL796" s="114"/>
      <c r="IM796" s="114"/>
      <c r="IN796" s="114"/>
      <c r="IO796" s="114"/>
      <c r="IP796" s="114"/>
      <c r="IQ796" s="114"/>
      <c r="IR796" s="114"/>
      <c r="IS796" s="114"/>
      <c r="IT796" s="114"/>
      <c r="IU796" s="114"/>
      <c r="IV796" s="114"/>
      <c r="IW796" s="114"/>
      <c r="IX796" s="114"/>
      <c r="IY796" s="114"/>
      <c r="IZ796" s="114"/>
      <c r="JA796" s="114"/>
      <c r="JB796" s="114"/>
      <c r="JC796" s="114"/>
      <c r="JD796" s="114"/>
      <c r="JE796" s="114"/>
      <c r="JF796" s="114"/>
      <c r="JG796" s="114"/>
      <c r="JH796" s="114"/>
      <c r="JI796" s="114"/>
      <c r="JJ796" s="114"/>
      <c r="JK796" s="114"/>
      <c r="JL796" s="114"/>
      <c r="JM796" s="114"/>
      <c r="JN796" s="114"/>
      <c r="JO796" s="114"/>
      <c r="JP796" s="114"/>
      <c r="JQ796" s="114"/>
      <c r="JR796" s="114"/>
      <c r="JS796" s="114"/>
      <c r="JT796" s="114"/>
      <c r="JU796" s="114"/>
      <c r="JV796" s="114"/>
      <c r="JW796" s="114"/>
      <c r="JX796" s="114"/>
      <c r="JY796" s="114"/>
      <c r="JZ796" s="114"/>
      <c r="KA796" s="114"/>
      <c r="KB796" s="114"/>
      <c r="KC796" s="114"/>
      <c r="KD796" s="114"/>
      <c r="KE796" s="114"/>
      <c r="KF796" s="114"/>
      <c r="KG796" s="114"/>
      <c r="KH796" s="114"/>
      <c r="KI796" s="114"/>
      <c r="KJ796" s="114"/>
      <c r="KK796" s="114"/>
      <c r="KL796" s="114"/>
      <c r="KM796" s="114"/>
      <c r="KN796" s="114"/>
      <c r="KO796" s="114"/>
      <c r="KP796" s="114"/>
      <c r="KQ796" s="114"/>
      <c r="KR796" s="114"/>
      <c r="KS796" s="114"/>
      <c r="KT796" s="114"/>
      <c r="KU796" s="114"/>
      <c r="KV796" s="114"/>
      <c r="KW796" s="114"/>
      <c r="KX796" s="114"/>
      <c r="KY796" s="114"/>
      <c r="KZ796" s="114"/>
      <c r="LA796" s="114"/>
      <c r="LB796" s="114"/>
      <c r="LC796" s="114"/>
    </row>
    <row r="797" spans="1:315" s="139" customFormat="1" ht="25" customHeight="1">
      <c r="A797" s="137"/>
      <c r="B797" s="170"/>
      <c r="C797" s="171"/>
      <c r="D797" s="172"/>
      <c r="E797" s="173"/>
      <c r="F797" s="173"/>
      <c r="G797" s="173"/>
      <c r="H797" s="174"/>
      <c r="I797" s="137"/>
      <c r="J797" s="175" t="str">
        <f t="shared" si="32"/>
        <v/>
      </c>
      <c r="K797" s="176"/>
      <c r="L797" s="177" t="str">
        <f t="shared" si="33"/>
        <v/>
      </c>
      <c r="M797" s="176"/>
      <c r="N797" s="177" t="str">
        <f t="shared" si="34"/>
        <v/>
      </c>
      <c r="O797" s="176"/>
      <c r="P797" s="177" t="str">
        <f t="shared" si="35"/>
        <v/>
      </c>
      <c r="Q797" s="178"/>
      <c r="R797" s="137"/>
      <c r="S797" s="175" t="str">
        <f t="shared" si="36"/>
        <v/>
      </c>
      <c r="T797" s="176"/>
      <c r="U797" s="177" t="str">
        <f t="shared" si="37"/>
        <v/>
      </c>
      <c r="V797" s="176"/>
      <c r="W797" s="177" t="str">
        <f t="shared" si="38"/>
        <v/>
      </c>
      <c r="X797" s="176"/>
      <c r="Y797" s="179" t="str">
        <f t="shared" si="39"/>
        <v/>
      </c>
      <c r="Z797" s="180"/>
      <c r="AA797" s="137"/>
      <c r="AB797" s="181"/>
      <c r="AC797" s="182" t="str">
        <f t="shared" si="30"/>
        <v/>
      </c>
      <c r="AD797" s="183" t="str">
        <f t="shared" si="31"/>
        <v/>
      </c>
      <c r="AE797" s="184"/>
      <c r="AF797" s="137"/>
      <c r="AG797" s="137"/>
      <c r="AH797" s="137"/>
      <c r="AI797" s="137"/>
      <c r="AJ797" s="137"/>
      <c r="AK797" s="137"/>
      <c r="AL797" s="137"/>
      <c r="AM797" s="137"/>
      <c r="AN797" s="137"/>
      <c r="AO797" s="137"/>
      <c r="AP797" s="137"/>
      <c r="AQ797" s="137"/>
      <c r="AR797" s="137"/>
      <c r="AS797" s="137"/>
      <c r="AT797" s="137"/>
      <c r="AU797" s="137"/>
      <c r="AV797" s="137"/>
      <c r="AW797" s="137"/>
      <c r="AX797" s="137"/>
      <c r="AY797" s="137"/>
      <c r="AZ797" s="137"/>
      <c r="BA797" s="137"/>
      <c r="BB797" s="137"/>
      <c r="BC797" s="137"/>
      <c r="BD797" s="137"/>
      <c r="BE797" s="137"/>
      <c r="BF797" s="137"/>
      <c r="BG797" s="137"/>
      <c r="BH797" s="137"/>
      <c r="BI797" s="137"/>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CH797" s="114"/>
      <c r="CI797" s="114"/>
      <c r="CJ797" s="114"/>
      <c r="CK797" s="114"/>
      <c r="CL797" s="114"/>
      <c r="CM797" s="114"/>
      <c r="CN797" s="114"/>
      <c r="CO797" s="114"/>
      <c r="CP797" s="114"/>
      <c r="CQ797" s="114"/>
      <c r="CR797" s="114"/>
      <c r="CS797" s="114"/>
      <c r="CT797" s="114"/>
      <c r="CU797" s="114"/>
      <c r="CV797" s="114"/>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14"/>
      <c r="EH797" s="114"/>
      <c r="EI797" s="114"/>
      <c r="EJ797" s="114"/>
      <c r="EK797" s="114"/>
      <c r="EL797" s="114"/>
      <c r="EM797" s="114"/>
      <c r="EN797" s="114"/>
      <c r="EO797" s="114"/>
      <c r="EP797" s="114"/>
      <c r="EQ797" s="114"/>
      <c r="ER797" s="114"/>
      <c r="ES797" s="114"/>
      <c r="ET797" s="114"/>
      <c r="EU797" s="114"/>
      <c r="EV797" s="114"/>
      <c r="EW797" s="114"/>
      <c r="EX797" s="114"/>
      <c r="EY797" s="114"/>
      <c r="EZ797" s="114"/>
      <c r="FA797" s="114"/>
      <c r="FB797" s="114"/>
      <c r="FC797" s="114"/>
      <c r="FD797" s="114"/>
      <c r="FE797" s="114"/>
      <c r="FF797" s="114"/>
      <c r="FG797" s="114"/>
      <c r="FH797" s="114"/>
      <c r="FI797" s="114"/>
      <c r="FJ797" s="114"/>
      <c r="FK797" s="114"/>
      <c r="FL797" s="114"/>
      <c r="FM797" s="114"/>
      <c r="FN797" s="114"/>
      <c r="FO797" s="114"/>
      <c r="FP797" s="114"/>
      <c r="FQ797" s="114"/>
      <c r="FR797" s="114"/>
      <c r="FS797" s="114"/>
      <c r="FT797" s="114"/>
      <c r="FU797" s="114"/>
      <c r="FV797" s="114"/>
      <c r="FW797" s="114"/>
      <c r="FX797" s="114"/>
      <c r="FY797" s="114"/>
      <c r="FZ797" s="114"/>
      <c r="GA797" s="114"/>
      <c r="GB797" s="114"/>
      <c r="GC797" s="114"/>
      <c r="GD797" s="114"/>
      <c r="GE797" s="114"/>
      <c r="GF797" s="114"/>
      <c r="GG797" s="114"/>
      <c r="GH797" s="114"/>
      <c r="GI797" s="114"/>
      <c r="GJ797" s="114"/>
      <c r="GK797" s="114"/>
      <c r="GL797" s="114"/>
      <c r="GM797" s="114"/>
      <c r="GN797" s="114"/>
      <c r="GO797" s="114"/>
      <c r="GP797" s="114"/>
      <c r="GQ797" s="114"/>
      <c r="GR797" s="114"/>
      <c r="GS797" s="114"/>
      <c r="GT797" s="114"/>
      <c r="GU797" s="114"/>
      <c r="GV797" s="114"/>
      <c r="GW797" s="114"/>
      <c r="GX797" s="114"/>
      <c r="GY797" s="114"/>
      <c r="GZ797" s="114"/>
      <c r="HA797" s="114"/>
      <c r="HB797" s="114"/>
      <c r="HC797" s="114"/>
      <c r="HD797" s="114"/>
      <c r="HE797" s="114"/>
      <c r="HF797" s="114"/>
      <c r="HG797" s="114"/>
      <c r="HH797" s="114"/>
      <c r="HI797" s="114"/>
      <c r="HJ797" s="114"/>
      <c r="HK797" s="114"/>
      <c r="HL797" s="114"/>
      <c r="HM797" s="114"/>
      <c r="HN797" s="114"/>
      <c r="HO797" s="114"/>
      <c r="HP797" s="114"/>
      <c r="HQ797" s="114"/>
      <c r="HR797" s="114"/>
      <c r="HS797" s="114"/>
      <c r="HT797" s="114"/>
      <c r="HU797" s="114"/>
      <c r="HV797" s="114"/>
      <c r="HW797" s="114"/>
      <c r="HX797" s="114"/>
      <c r="HY797" s="114"/>
      <c r="HZ797" s="114"/>
      <c r="IA797" s="114"/>
      <c r="IB797" s="114"/>
      <c r="IC797" s="114"/>
      <c r="ID797" s="114"/>
      <c r="IE797" s="114"/>
      <c r="IF797" s="114"/>
      <c r="IG797" s="114"/>
      <c r="IH797" s="114"/>
      <c r="II797" s="114"/>
      <c r="IJ797" s="114"/>
      <c r="IK797" s="114"/>
      <c r="IL797" s="114"/>
      <c r="IM797" s="114"/>
      <c r="IN797" s="114"/>
      <c r="IO797" s="114"/>
      <c r="IP797" s="114"/>
      <c r="IQ797" s="114"/>
      <c r="IR797" s="114"/>
      <c r="IS797" s="114"/>
      <c r="IT797" s="114"/>
      <c r="IU797" s="114"/>
      <c r="IV797" s="114"/>
      <c r="IW797" s="114"/>
      <c r="IX797" s="114"/>
      <c r="IY797" s="114"/>
      <c r="IZ797" s="114"/>
      <c r="JA797" s="114"/>
      <c r="JB797" s="114"/>
      <c r="JC797" s="114"/>
      <c r="JD797" s="114"/>
      <c r="JE797" s="114"/>
      <c r="JF797" s="114"/>
      <c r="JG797" s="114"/>
      <c r="JH797" s="114"/>
      <c r="JI797" s="114"/>
      <c r="JJ797" s="114"/>
      <c r="JK797" s="114"/>
      <c r="JL797" s="114"/>
      <c r="JM797" s="114"/>
      <c r="JN797" s="114"/>
      <c r="JO797" s="114"/>
      <c r="JP797" s="114"/>
      <c r="JQ797" s="114"/>
      <c r="JR797" s="114"/>
      <c r="JS797" s="114"/>
      <c r="JT797" s="114"/>
      <c r="JU797" s="114"/>
      <c r="JV797" s="114"/>
      <c r="JW797" s="114"/>
      <c r="JX797" s="114"/>
      <c r="JY797" s="114"/>
      <c r="JZ797" s="114"/>
      <c r="KA797" s="114"/>
      <c r="KB797" s="114"/>
      <c r="KC797" s="114"/>
      <c r="KD797" s="114"/>
      <c r="KE797" s="114"/>
      <c r="KF797" s="114"/>
      <c r="KG797" s="114"/>
      <c r="KH797" s="114"/>
      <c r="KI797" s="114"/>
      <c r="KJ797" s="114"/>
      <c r="KK797" s="114"/>
      <c r="KL797" s="114"/>
      <c r="KM797" s="114"/>
      <c r="KN797" s="114"/>
      <c r="KO797" s="114"/>
      <c r="KP797" s="114"/>
      <c r="KQ797" s="114"/>
      <c r="KR797" s="114"/>
      <c r="KS797" s="114"/>
      <c r="KT797" s="114"/>
      <c r="KU797" s="114"/>
      <c r="KV797" s="114"/>
      <c r="KW797" s="114"/>
      <c r="KX797" s="114"/>
      <c r="KY797" s="114"/>
      <c r="KZ797" s="114"/>
      <c r="LA797" s="114"/>
      <c r="LB797" s="114"/>
      <c r="LC797" s="114"/>
    </row>
    <row r="798" spans="1:315" s="139" customFormat="1" ht="25" customHeight="1">
      <c r="A798" s="137"/>
      <c r="B798" s="170"/>
      <c r="C798" s="171"/>
      <c r="D798" s="172"/>
      <c r="E798" s="173"/>
      <c r="F798" s="173"/>
      <c r="G798" s="173"/>
      <c r="H798" s="174"/>
      <c r="I798" s="137"/>
      <c r="J798" s="175" t="str">
        <f t="shared" si="32"/>
        <v/>
      </c>
      <c r="K798" s="176"/>
      <c r="L798" s="177" t="str">
        <f t="shared" si="33"/>
        <v/>
      </c>
      <c r="M798" s="176"/>
      <c r="N798" s="177" t="str">
        <f t="shared" si="34"/>
        <v/>
      </c>
      <c r="O798" s="176"/>
      <c r="P798" s="177" t="str">
        <f t="shared" si="35"/>
        <v/>
      </c>
      <c r="Q798" s="178"/>
      <c r="R798" s="137"/>
      <c r="S798" s="175" t="str">
        <f t="shared" si="36"/>
        <v/>
      </c>
      <c r="T798" s="176"/>
      <c r="U798" s="177" t="str">
        <f t="shared" si="37"/>
        <v/>
      </c>
      <c r="V798" s="176"/>
      <c r="W798" s="177" t="str">
        <f t="shared" si="38"/>
        <v/>
      </c>
      <c r="X798" s="176"/>
      <c r="Y798" s="179" t="str">
        <f t="shared" si="39"/>
        <v/>
      </c>
      <c r="Z798" s="180"/>
      <c r="AA798" s="137"/>
      <c r="AB798" s="181"/>
      <c r="AC798" s="182" t="str">
        <f t="shared" si="30"/>
        <v/>
      </c>
      <c r="AD798" s="183" t="str">
        <f t="shared" si="31"/>
        <v/>
      </c>
      <c r="AE798" s="184"/>
      <c r="AF798" s="137"/>
      <c r="AG798" s="137"/>
      <c r="AH798" s="137"/>
      <c r="AI798" s="137"/>
      <c r="AJ798" s="137"/>
      <c r="AK798" s="137"/>
      <c r="AL798" s="137"/>
      <c r="AM798" s="137"/>
      <c r="AN798" s="137"/>
      <c r="AO798" s="137"/>
      <c r="AP798" s="137"/>
      <c r="AQ798" s="137"/>
      <c r="AR798" s="137"/>
      <c r="AS798" s="137"/>
      <c r="AT798" s="137"/>
      <c r="AU798" s="137"/>
      <c r="AV798" s="137"/>
      <c r="AW798" s="137"/>
      <c r="AX798" s="137"/>
      <c r="AY798" s="137"/>
      <c r="AZ798" s="137"/>
      <c r="BA798" s="137"/>
      <c r="BB798" s="137"/>
      <c r="BC798" s="137"/>
      <c r="BD798" s="137"/>
      <c r="BE798" s="137"/>
      <c r="BF798" s="137"/>
      <c r="BG798" s="137"/>
      <c r="BH798" s="137"/>
      <c r="BI798" s="137"/>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CH798" s="114"/>
      <c r="CI798" s="114"/>
      <c r="CJ798" s="114"/>
      <c r="CK798" s="114"/>
      <c r="CL798" s="114"/>
      <c r="CM798" s="114"/>
      <c r="CN798" s="114"/>
      <c r="CO798" s="114"/>
      <c r="CP798" s="114"/>
      <c r="CQ798" s="114"/>
      <c r="CR798" s="114"/>
      <c r="CS798" s="114"/>
      <c r="CT798" s="114"/>
      <c r="CU798" s="114"/>
      <c r="CV798" s="114"/>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14"/>
      <c r="EH798" s="114"/>
      <c r="EI798" s="114"/>
      <c r="EJ798" s="114"/>
      <c r="EK798" s="114"/>
      <c r="EL798" s="114"/>
      <c r="EM798" s="114"/>
      <c r="EN798" s="114"/>
      <c r="EO798" s="114"/>
      <c r="EP798" s="114"/>
      <c r="EQ798" s="114"/>
      <c r="ER798" s="114"/>
      <c r="ES798" s="114"/>
      <c r="ET798" s="114"/>
      <c r="EU798" s="114"/>
      <c r="EV798" s="114"/>
      <c r="EW798" s="114"/>
      <c r="EX798" s="114"/>
      <c r="EY798" s="114"/>
      <c r="EZ798" s="114"/>
      <c r="FA798" s="114"/>
      <c r="FB798" s="114"/>
      <c r="FC798" s="114"/>
      <c r="FD798" s="114"/>
      <c r="FE798" s="114"/>
      <c r="FF798" s="114"/>
      <c r="FG798" s="114"/>
      <c r="FH798" s="114"/>
      <c r="FI798" s="114"/>
      <c r="FJ798" s="114"/>
      <c r="FK798" s="114"/>
      <c r="FL798" s="114"/>
      <c r="FM798" s="114"/>
      <c r="FN798" s="114"/>
      <c r="FO798" s="114"/>
      <c r="FP798" s="114"/>
      <c r="FQ798" s="114"/>
      <c r="FR798" s="114"/>
      <c r="FS798" s="114"/>
      <c r="FT798" s="114"/>
      <c r="FU798" s="114"/>
      <c r="FV798" s="114"/>
      <c r="FW798" s="114"/>
      <c r="FX798" s="114"/>
      <c r="FY798" s="114"/>
      <c r="FZ798" s="114"/>
      <c r="GA798" s="114"/>
      <c r="GB798" s="114"/>
      <c r="GC798" s="114"/>
      <c r="GD798" s="114"/>
      <c r="GE798" s="114"/>
      <c r="GF798" s="114"/>
      <c r="GG798" s="114"/>
      <c r="GH798" s="114"/>
      <c r="GI798" s="114"/>
      <c r="GJ798" s="114"/>
      <c r="GK798" s="114"/>
      <c r="GL798" s="114"/>
      <c r="GM798" s="114"/>
      <c r="GN798" s="114"/>
      <c r="GO798" s="114"/>
      <c r="GP798" s="114"/>
      <c r="GQ798" s="114"/>
      <c r="GR798" s="114"/>
      <c r="GS798" s="114"/>
      <c r="GT798" s="114"/>
      <c r="GU798" s="114"/>
      <c r="GV798" s="114"/>
      <c r="GW798" s="114"/>
      <c r="GX798" s="114"/>
      <c r="GY798" s="114"/>
      <c r="GZ798" s="114"/>
      <c r="HA798" s="114"/>
      <c r="HB798" s="114"/>
      <c r="HC798" s="114"/>
      <c r="HD798" s="114"/>
      <c r="HE798" s="114"/>
      <c r="HF798" s="114"/>
      <c r="HG798" s="114"/>
      <c r="HH798" s="114"/>
      <c r="HI798" s="114"/>
      <c r="HJ798" s="114"/>
      <c r="HK798" s="114"/>
      <c r="HL798" s="114"/>
      <c r="HM798" s="114"/>
      <c r="HN798" s="114"/>
      <c r="HO798" s="114"/>
      <c r="HP798" s="114"/>
      <c r="HQ798" s="114"/>
      <c r="HR798" s="114"/>
      <c r="HS798" s="114"/>
      <c r="HT798" s="114"/>
      <c r="HU798" s="114"/>
      <c r="HV798" s="114"/>
      <c r="HW798" s="114"/>
      <c r="HX798" s="114"/>
      <c r="HY798" s="114"/>
      <c r="HZ798" s="114"/>
      <c r="IA798" s="114"/>
      <c r="IB798" s="114"/>
      <c r="IC798" s="114"/>
      <c r="ID798" s="114"/>
      <c r="IE798" s="114"/>
      <c r="IF798" s="114"/>
      <c r="IG798" s="114"/>
      <c r="IH798" s="114"/>
      <c r="II798" s="114"/>
      <c r="IJ798" s="114"/>
      <c r="IK798" s="114"/>
      <c r="IL798" s="114"/>
      <c r="IM798" s="114"/>
      <c r="IN798" s="114"/>
      <c r="IO798" s="114"/>
      <c r="IP798" s="114"/>
      <c r="IQ798" s="114"/>
      <c r="IR798" s="114"/>
      <c r="IS798" s="114"/>
      <c r="IT798" s="114"/>
      <c r="IU798" s="114"/>
      <c r="IV798" s="114"/>
      <c r="IW798" s="114"/>
      <c r="IX798" s="114"/>
      <c r="IY798" s="114"/>
      <c r="IZ798" s="114"/>
      <c r="JA798" s="114"/>
      <c r="JB798" s="114"/>
      <c r="JC798" s="114"/>
      <c r="JD798" s="114"/>
      <c r="JE798" s="114"/>
      <c r="JF798" s="114"/>
      <c r="JG798" s="114"/>
      <c r="JH798" s="114"/>
      <c r="JI798" s="114"/>
      <c r="JJ798" s="114"/>
      <c r="JK798" s="114"/>
      <c r="JL798" s="114"/>
      <c r="JM798" s="114"/>
      <c r="JN798" s="114"/>
      <c r="JO798" s="114"/>
      <c r="JP798" s="114"/>
      <c r="JQ798" s="114"/>
      <c r="JR798" s="114"/>
      <c r="JS798" s="114"/>
      <c r="JT798" s="114"/>
      <c r="JU798" s="114"/>
      <c r="JV798" s="114"/>
      <c r="JW798" s="114"/>
      <c r="JX798" s="114"/>
      <c r="JY798" s="114"/>
      <c r="JZ798" s="114"/>
      <c r="KA798" s="114"/>
      <c r="KB798" s="114"/>
      <c r="KC798" s="114"/>
      <c r="KD798" s="114"/>
      <c r="KE798" s="114"/>
      <c r="KF798" s="114"/>
      <c r="KG798" s="114"/>
      <c r="KH798" s="114"/>
      <c r="KI798" s="114"/>
      <c r="KJ798" s="114"/>
      <c r="KK798" s="114"/>
      <c r="KL798" s="114"/>
      <c r="KM798" s="114"/>
      <c r="KN798" s="114"/>
      <c r="KO798" s="114"/>
      <c r="KP798" s="114"/>
      <c r="KQ798" s="114"/>
      <c r="KR798" s="114"/>
      <c r="KS798" s="114"/>
      <c r="KT798" s="114"/>
      <c r="KU798" s="114"/>
      <c r="KV798" s="114"/>
      <c r="KW798" s="114"/>
      <c r="KX798" s="114"/>
      <c r="KY798" s="114"/>
      <c r="KZ798" s="114"/>
      <c r="LA798" s="114"/>
      <c r="LB798" s="114"/>
      <c r="LC798" s="114"/>
    </row>
    <row r="799" spans="1:315" s="139" customFormat="1" ht="25" customHeight="1">
      <c r="A799" s="137"/>
      <c r="B799" s="170"/>
      <c r="C799" s="171"/>
      <c r="D799" s="172"/>
      <c r="E799" s="173"/>
      <c r="F799" s="173"/>
      <c r="G799" s="173"/>
      <c r="H799" s="174"/>
      <c r="I799" s="137"/>
      <c r="J799" s="175" t="str">
        <f t="shared" si="32"/>
        <v/>
      </c>
      <c r="K799" s="176"/>
      <c r="L799" s="177" t="str">
        <f t="shared" si="33"/>
        <v/>
      </c>
      <c r="M799" s="176"/>
      <c r="N799" s="177" t="str">
        <f t="shared" si="34"/>
        <v/>
      </c>
      <c r="O799" s="176"/>
      <c r="P799" s="177" t="str">
        <f t="shared" si="35"/>
        <v/>
      </c>
      <c r="Q799" s="178"/>
      <c r="R799" s="137"/>
      <c r="S799" s="175" t="str">
        <f t="shared" si="36"/>
        <v/>
      </c>
      <c r="T799" s="176"/>
      <c r="U799" s="177" t="str">
        <f t="shared" si="37"/>
        <v/>
      </c>
      <c r="V799" s="176"/>
      <c r="W799" s="177" t="str">
        <f t="shared" si="38"/>
        <v/>
      </c>
      <c r="X799" s="176"/>
      <c r="Y799" s="179" t="str">
        <f t="shared" si="39"/>
        <v/>
      </c>
      <c r="Z799" s="180"/>
      <c r="AA799" s="137"/>
      <c r="AB799" s="181"/>
      <c r="AC799" s="182" t="str">
        <f t="shared" si="30"/>
        <v/>
      </c>
      <c r="AD799" s="183" t="str">
        <f t="shared" si="31"/>
        <v/>
      </c>
      <c r="AE799" s="184"/>
      <c r="AF799" s="137"/>
      <c r="AG799" s="137"/>
      <c r="AH799" s="137"/>
      <c r="AI799" s="137"/>
      <c r="AJ799" s="137"/>
      <c r="AK799" s="137"/>
      <c r="AL799" s="137"/>
      <c r="AM799" s="137"/>
      <c r="AN799" s="137"/>
      <c r="AO799" s="137"/>
      <c r="AP799" s="137"/>
      <c r="AQ799" s="137"/>
      <c r="AR799" s="137"/>
      <c r="AS799" s="137"/>
      <c r="AT799" s="137"/>
      <c r="AU799" s="137"/>
      <c r="AV799" s="137"/>
      <c r="AW799" s="137"/>
      <c r="AX799" s="137"/>
      <c r="AY799" s="137"/>
      <c r="AZ799" s="137"/>
      <c r="BA799" s="137"/>
      <c r="BB799" s="137"/>
      <c r="BC799" s="137"/>
      <c r="BD799" s="137"/>
      <c r="BE799" s="137"/>
      <c r="BF799" s="137"/>
      <c r="BG799" s="137"/>
      <c r="BH799" s="137"/>
      <c r="BI799" s="137"/>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CH799" s="114"/>
      <c r="CI799" s="114"/>
      <c r="CJ799" s="114"/>
      <c r="CK799" s="114"/>
      <c r="CL799" s="114"/>
      <c r="CM799" s="114"/>
      <c r="CN799" s="114"/>
      <c r="CO799" s="114"/>
      <c r="CP799" s="114"/>
      <c r="CQ799" s="114"/>
      <c r="CR799" s="114"/>
      <c r="CS799" s="114"/>
      <c r="CT799" s="114"/>
      <c r="CU799" s="114"/>
      <c r="CV799" s="114"/>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14"/>
      <c r="EH799" s="114"/>
      <c r="EI799" s="114"/>
      <c r="EJ799" s="114"/>
      <c r="EK799" s="114"/>
      <c r="EL799" s="114"/>
      <c r="EM799" s="114"/>
      <c r="EN799" s="114"/>
      <c r="EO799" s="114"/>
      <c r="EP799" s="114"/>
      <c r="EQ799" s="114"/>
      <c r="ER799" s="114"/>
      <c r="ES799" s="114"/>
      <c r="ET799" s="114"/>
      <c r="EU799" s="114"/>
      <c r="EV799" s="114"/>
      <c r="EW799" s="114"/>
      <c r="EX799" s="114"/>
      <c r="EY799" s="114"/>
      <c r="EZ799" s="114"/>
      <c r="FA799" s="114"/>
      <c r="FB799" s="114"/>
      <c r="FC799" s="114"/>
      <c r="FD799" s="114"/>
      <c r="FE799" s="114"/>
      <c r="FF799" s="114"/>
      <c r="FG799" s="114"/>
      <c r="FH799" s="114"/>
      <c r="FI799" s="114"/>
      <c r="FJ799" s="114"/>
      <c r="FK799" s="114"/>
      <c r="FL799" s="114"/>
      <c r="FM799" s="114"/>
      <c r="FN799" s="114"/>
      <c r="FO799" s="114"/>
      <c r="FP799" s="114"/>
      <c r="FQ799" s="114"/>
      <c r="FR799" s="114"/>
      <c r="FS799" s="114"/>
      <c r="FT799" s="114"/>
      <c r="FU799" s="114"/>
      <c r="FV799" s="114"/>
      <c r="FW799" s="114"/>
      <c r="FX799" s="114"/>
      <c r="FY799" s="114"/>
      <c r="FZ799" s="114"/>
      <c r="GA799" s="114"/>
      <c r="GB799" s="114"/>
      <c r="GC799" s="114"/>
      <c r="GD799" s="114"/>
      <c r="GE799" s="114"/>
      <c r="GF799" s="114"/>
      <c r="GG799" s="114"/>
      <c r="GH799" s="114"/>
      <c r="GI799" s="114"/>
      <c r="GJ799" s="114"/>
      <c r="GK799" s="114"/>
      <c r="GL799" s="114"/>
      <c r="GM799" s="114"/>
      <c r="GN799" s="114"/>
      <c r="GO799" s="114"/>
      <c r="GP799" s="114"/>
      <c r="GQ799" s="114"/>
      <c r="GR799" s="114"/>
      <c r="GS799" s="114"/>
      <c r="GT799" s="114"/>
      <c r="GU799" s="114"/>
      <c r="GV799" s="114"/>
      <c r="GW799" s="114"/>
      <c r="GX799" s="114"/>
      <c r="GY799" s="114"/>
      <c r="GZ799" s="114"/>
      <c r="HA799" s="114"/>
      <c r="HB799" s="114"/>
      <c r="HC799" s="114"/>
      <c r="HD799" s="114"/>
      <c r="HE799" s="114"/>
      <c r="HF799" s="114"/>
      <c r="HG799" s="114"/>
      <c r="HH799" s="114"/>
      <c r="HI799" s="114"/>
      <c r="HJ799" s="114"/>
      <c r="HK799" s="114"/>
      <c r="HL799" s="114"/>
      <c r="HM799" s="114"/>
      <c r="HN799" s="114"/>
      <c r="HO799" s="114"/>
      <c r="HP799" s="114"/>
      <c r="HQ799" s="114"/>
      <c r="HR799" s="114"/>
      <c r="HS799" s="114"/>
      <c r="HT799" s="114"/>
      <c r="HU799" s="114"/>
      <c r="HV799" s="114"/>
      <c r="HW799" s="114"/>
      <c r="HX799" s="114"/>
      <c r="HY799" s="114"/>
      <c r="HZ799" s="114"/>
      <c r="IA799" s="114"/>
      <c r="IB799" s="114"/>
      <c r="IC799" s="114"/>
      <c r="ID799" s="114"/>
      <c r="IE799" s="114"/>
      <c r="IF799" s="114"/>
      <c r="IG799" s="114"/>
      <c r="IH799" s="114"/>
      <c r="II799" s="114"/>
      <c r="IJ799" s="114"/>
      <c r="IK799" s="114"/>
      <c r="IL799" s="114"/>
      <c r="IM799" s="114"/>
      <c r="IN799" s="114"/>
      <c r="IO799" s="114"/>
      <c r="IP799" s="114"/>
      <c r="IQ799" s="114"/>
      <c r="IR799" s="114"/>
      <c r="IS799" s="114"/>
      <c r="IT799" s="114"/>
      <c r="IU799" s="114"/>
      <c r="IV799" s="114"/>
      <c r="IW799" s="114"/>
      <c r="IX799" s="114"/>
      <c r="IY799" s="114"/>
      <c r="IZ799" s="114"/>
      <c r="JA799" s="114"/>
      <c r="JB799" s="114"/>
      <c r="JC799" s="114"/>
      <c r="JD799" s="114"/>
      <c r="JE799" s="114"/>
      <c r="JF799" s="114"/>
      <c r="JG799" s="114"/>
      <c r="JH799" s="114"/>
      <c r="JI799" s="114"/>
      <c r="JJ799" s="114"/>
      <c r="JK799" s="114"/>
      <c r="JL799" s="114"/>
      <c r="JM799" s="114"/>
      <c r="JN799" s="114"/>
      <c r="JO799" s="114"/>
      <c r="JP799" s="114"/>
      <c r="JQ799" s="114"/>
      <c r="JR799" s="114"/>
      <c r="JS799" s="114"/>
      <c r="JT799" s="114"/>
      <c r="JU799" s="114"/>
      <c r="JV799" s="114"/>
      <c r="JW799" s="114"/>
      <c r="JX799" s="114"/>
      <c r="JY799" s="114"/>
      <c r="JZ799" s="114"/>
      <c r="KA799" s="114"/>
      <c r="KB799" s="114"/>
      <c r="KC799" s="114"/>
      <c r="KD799" s="114"/>
      <c r="KE799" s="114"/>
      <c r="KF799" s="114"/>
      <c r="KG799" s="114"/>
      <c r="KH799" s="114"/>
      <c r="KI799" s="114"/>
      <c r="KJ799" s="114"/>
      <c r="KK799" s="114"/>
      <c r="KL799" s="114"/>
      <c r="KM799" s="114"/>
      <c r="KN799" s="114"/>
      <c r="KO799" s="114"/>
      <c r="KP799" s="114"/>
      <c r="KQ799" s="114"/>
      <c r="KR799" s="114"/>
      <c r="KS799" s="114"/>
      <c r="KT799" s="114"/>
      <c r="KU799" s="114"/>
      <c r="KV799" s="114"/>
      <c r="KW799" s="114"/>
      <c r="KX799" s="114"/>
      <c r="KY799" s="114"/>
      <c r="KZ799" s="114"/>
      <c r="LA799" s="114"/>
      <c r="LB799" s="114"/>
      <c r="LC799" s="114"/>
    </row>
    <row r="800" spans="1:315" s="139" customFormat="1" ht="25" customHeight="1">
      <c r="A800" s="137"/>
      <c r="B800" s="170"/>
      <c r="C800" s="171"/>
      <c r="D800" s="172"/>
      <c r="E800" s="173"/>
      <c r="F800" s="173"/>
      <c r="G800" s="173"/>
      <c r="H800" s="174"/>
      <c r="I800" s="137"/>
      <c r="J800" s="175" t="str">
        <f t="shared" si="32"/>
        <v/>
      </c>
      <c r="K800" s="176"/>
      <c r="L800" s="177" t="str">
        <f t="shared" si="33"/>
        <v/>
      </c>
      <c r="M800" s="176"/>
      <c r="N800" s="177" t="str">
        <f t="shared" si="34"/>
        <v/>
      </c>
      <c r="O800" s="176"/>
      <c r="P800" s="177" t="str">
        <f t="shared" si="35"/>
        <v/>
      </c>
      <c r="Q800" s="178"/>
      <c r="R800" s="137"/>
      <c r="S800" s="175" t="str">
        <f t="shared" si="36"/>
        <v/>
      </c>
      <c r="T800" s="176"/>
      <c r="U800" s="177" t="str">
        <f t="shared" si="37"/>
        <v/>
      </c>
      <c r="V800" s="176"/>
      <c r="W800" s="177" t="str">
        <f t="shared" si="38"/>
        <v/>
      </c>
      <c r="X800" s="176"/>
      <c r="Y800" s="179" t="str">
        <f t="shared" si="39"/>
        <v/>
      </c>
      <c r="Z800" s="180"/>
      <c r="AA800" s="137"/>
      <c r="AB800" s="181"/>
      <c r="AC800" s="182" t="str">
        <f t="shared" si="30"/>
        <v/>
      </c>
      <c r="AD800" s="183" t="str">
        <f t="shared" si="31"/>
        <v/>
      </c>
      <c r="AE800" s="184"/>
      <c r="AF800" s="137"/>
      <c r="AG800" s="137"/>
      <c r="AH800" s="137"/>
      <c r="AI800" s="137"/>
      <c r="AJ800" s="137"/>
      <c r="AK800" s="137"/>
      <c r="AL800" s="137"/>
      <c r="AM800" s="137"/>
      <c r="AN800" s="137"/>
      <c r="AO800" s="137"/>
      <c r="AP800" s="137"/>
      <c r="AQ800" s="137"/>
      <c r="AR800" s="137"/>
      <c r="AS800" s="137"/>
      <c r="AT800" s="137"/>
      <c r="AU800" s="137"/>
      <c r="AV800" s="137"/>
      <c r="AW800" s="137"/>
      <c r="AX800" s="137"/>
      <c r="AY800" s="137"/>
      <c r="AZ800" s="137"/>
      <c r="BA800" s="137"/>
      <c r="BB800" s="137"/>
      <c r="BC800" s="137"/>
      <c r="BD800" s="137"/>
      <c r="BE800" s="137"/>
      <c r="BF800" s="137"/>
      <c r="BG800" s="137"/>
      <c r="BH800" s="137"/>
      <c r="BI800" s="137"/>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CH800" s="114"/>
      <c r="CI800" s="114"/>
      <c r="CJ800" s="114"/>
      <c r="CK800" s="114"/>
      <c r="CL800" s="114"/>
      <c r="CM800" s="114"/>
      <c r="CN800" s="114"/>
      <c r="CO800" s="114"/>
      <c r="CP800" s="114"/>
      <c r="CQ800" s="114"/>
      <c r="CR800" s="114"/>
      <c r="CS800" s="114"/>
      <c r="CT800" s="114"/>
      <c r="CU800" s="114"/>
      <c r="CV800" s="114"/>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14"/>
      <c r="EH800" s="114"/>
      <c r="EI800" s="114"/>
      <c r="EJ800" s="114"/>
      <c r="EK800" s="114"/>
      <c r="EL800" s="114"/>
      <c r="EM800" s="114"/>
      <c r="EN800" s="114"/>
      <c r="EO800" s="114"/>
      <c r="EP800" s="114"/>
      <c r="EQ800" s="114"/>
      <c r="ER800" s="114"/>
      <c r="ES800" s="114"/>
      <c r="ET800" s="114"/>
      <c r="EU800" s="114"/>
      <c r="EV800" s="114"/>
      <c r="EW800" s="114"/>
      <c r="EX800" s="114"/>
      <c r="EY800" s="114"/>
      <c r="EZ800" s="114"/>
      <c r="FA800" s="114"/>
      <c r="FB800" s="114"/>
      <c r="FC800" s="114"/>
      <c r="FD800" s="114"/>
      <c r="FE800" s="114"/>
      <c r="FF800" s="114"/>
      <c r="FG800" s="114"/>
      <c r="FH800" s="114"/>
      <c r="FI800" s="114"/>
      <c r="FJ800" s="114"/>
      <c r="FK800" s="114"/>
      <c r="FL800" s="114"/>
      <c r="FM800" s="114"/>
      <c r="FN800" s="114"/>
      <c r="FO800" s="114"/>
      <c r="FP800" s="114"/>
      <c r="FQ800" s="114"/>
      <c r="FR800" s="114"/>
      <c r="FS800" s="114"/>
      <c r="FT800" s="114"/>
      <c r="FU800" s="114"/>
      <c r="FV800" s="114"/>
      <c r="FW800" s="114"/>
      <c r="FX800" s="114"/>
      <c r="FY800" s="114"/>
      <c r="FZ800" s="114"/>
      <c r="GA800" s="114"/>
      <c r="GB800" s="114"/>
      <c r="GC800" s="114"/>
      <c r="GD800" s="114"/>
      <c r="GE800" s="114"/>
      <c r="GF800" s="114"/>
      <c r="GG800" s="114"/>
      <c r="GH800" s="114"/>
      <c r="GI800" s="114"/>
      <c r="GJ800" s="114"/>
      <c r="GK800" s="114"/>
      <c r="GL800" s="114"/>
      <c r="GM800" s="114"/>
      <c r="GN800" s="114"/>
      <c r="GO800" s="114"/>
      <c r="GP800" s="114"/>
      <c r="GQ800" s="114"/>
      <c r="GR800" s="114"/>
      <c r="GS800" s="114"/>
      <c r="GT800" s="114"/>
      <c r="GU800" s="114"/>
      <c r="GV800" s="114"/>
      <c r="GW800" s="114"/>
      <c r="GX800" s="114"/>
      <c r="GY800" s="114"/>
      <c r="GZ800" s="114"/>
      <c r="HA800" s="114"/>
      <c r="HB800" s="114"/>
      <c r="HC800" s="114"/>
      <c r="HD800" s="114"/>
      <c r="HE800" s="114"/>
      <c r="HF800" s="114"/>
      <c r="HG800" s="114"/>
      <c r="HH800" s="114"/>
      <c r="HI800" s="114"/>
      <c r="HJ800" s="114"/>
      <c r="HK800" s="114"/>
      <c r="HL800" s="114"/>
      <c r="HM800" s="114"/>
      <c r="HN800" s="114"/>
      <c r="HO800" s="114"/>
      <c r="HP800" s="114"/>
      <c r="HQ800" s="114"/>
      <c r="HR800" s="114"/>
      <c r="HS800" s="114"/>
      <c r="HT800" s="114"/>
      <c r="HU800" s="114"/>
      <c r="HV800" s="114"/>
      <c r="HW800" s="114"/>
      <c r="HX800" s="114"/>
      <c r="HY800" s="114"/>
      <c r="HZ800" s="114"/>
      <c r="IA800" s="114"/>
      <c r="IB800" s="114"/>
      <c r="IC800" s="114"/>
      <c r="ID800" s="114"/>
      <c r="IE800" s="114"/>
      <c r="IF800" s="114"/>
      <c r="IG800" s="114"/>
      <c r="IH800" s="114"/>
      <c r="II800" s="114"/>
      <c r="IJ800" s="114"/>
      <c r="IK800" s="114"/>
      <c r="IL800" s="114"/>
      <c r="IM800" s="114"/>
      <c r="IN800" s="114"/>
      <c r="IO800" s="114"/>
      <c r="IP800" s="114"/>
      <c r="IQ800" s="114"/>
      <c r="IR800" s="114"/>
      <c r="IS800" s="114"/>
      <c r="IT800" s="114"/>
      <c r="IU800" s="114"/>
      <c r="IV800" s="114"/>
      <c r="IW800" s="114"/>
      <c r="IX800" s="114"/>
      <c r="IY800" s="114"/>
      <c r="IZ800" s="114"/>
      <c r="JA800" s="114"/>
      <c r="JB800" s="114"/>
      <c r="JC800" s="114"/>
      <c r="JD800" s="114"/>
      <c r="JE800" s="114"/>
      <c r="JF800" s="114"/>
      <c r="JG800" s="114"/>
      <c r="JH800" s="114"/>
      <c r="JI800" s="114"/>
      <c r="JJ800" s="114"/>
      <c r="JK800" s="114"/>
      <c r="JL800" s="114"/>
      <c r="JM800" s="114"/>
      <c r="JN800" s="114"/>
      <c r="JO800" s="114"/>
      <c r="JP800" s="114"/>
      <c r="JQ800" s="114"/>
      <c r="JR800" s="114"/>
      <c r="JS800" s="114"/>
      <c r="JT800" s="114"/>
      <c r="JU800" s="114"/>
      <c r="JV800" s="114"/>
      <c r="JW800" s="114"/>
      <c r="JX800" s="114"/>
      <c r="JY800" s="114"/>
      <c r="JZ800" s="114"/>
      <c r="KA800" s="114"/>
      <c r="KB800" s="114"/>
      <c r="KC800" s="114"/>
      <c r="KD800" s="114"/>
      <c r="KE800" s="114"/>
      <c r="KF800" s="114"/>
      <c r="KG800" s="114"/>
      <c r="KH800" s="114"/>
      <c r="KI800" s="114"/>
      <c r="KJ800" s="114"/>
      <c r="KK800" s="114"/>
      <c r="KL800" s="114"/>
      <c r="KM800" s="114"/>
      <c r="KN800" s="114"/>
      <c r="KO800" s="114"/>
      <c r="KP800" s="114"/>
      <c r="KQ800" s="114"/>
      <c r="KR800" s="114"/>
      <c r="KS800" s="114"/>
      <c r="KT800" s="114"/>
      <c r="KU800" s="114"/>
      <c r="KV800" s="114"/>
      <c r="KW800" s="114"/>
      <c r="KX800" s="114"/>
      <c r="KY800" s="114"/>
      <c r="KZ800" s="114"/>
      <c r="LA800" s="114"/>
      <c r="LB800" s="114"/>
      <c r="LC800" s="114"/>
    </row>
    <row r="801" spans="1:315" s="139" customFormat="1" ht="25" customHeight="1">
      <c r="A801" s="137"/>
      <c r="B801" s="170"/>
      <c r="C801" s="171"/>
      <c r="D801" s="172"/>
      <c r="E801" s="173"/>
      <c r="F801" s="173"/>
      <c r="G801" s="173"/>
      <c r="H801" s="174"/>
      <c r="I801" s="137"/>
      <c r="J801" s="175" t="str">
        <f t="shared" si="32"/>
        <v/>
      </c>
      <c r="K801" s="176"/>
      <c r="L801" s="177" t="str">
        <f t="shared" si="33"/>
        <v/>
      </c>
      <c r="M801" s="176"/>
      <c r="N801" s="177" t="str">
        <f t="shared" si="34"/>
        <v/>
      </c>
      <c r="O801" s="176"/>
      <c r="P801" s="177" t="str">
        <f t="shared" si="35"/>
        <v/>
      </c>
      <c r="Q801" s="178"/>
      <c r="R801" s="137"/>
      <c r="S801" s="175" t="str">
        <f t="shared" si="36"/>
        <v/>
      </c>
      <c r="T801" s="176"/>
      <c r="U801" s="177" t="str">
        <f t="shared" si="37"/>
        <v/>
      </c>
      <c r="V801" s="176"/>
      <c r="W801" s="177" t="str">
        <f t="shared" si="38"/>
        <v/>
      </c>
      <c r="X801" s="176"/>
      <c r="Y801" s="179" t="str">
        <f t="shared" si="39"/>
        <v/>
      </c>
      <c r="Z801" s="180"/>
      <c r="AA801" s="137"/>
      <c r="AB801" s="181"/>
      <c r="AC801" s="182" t="str">
        <f t="shared" si="30"/>
        <v/>
      </c>
      <c r="AD801" s="183" t="str">
        <f t="shared" si="31"/>
        <v/>
      </c>
      <c r="AE801" s="184"/>
      <c r="AF801" s="137"/>
      <c r="AG801" s="137"/>
      <c r="AH801" s="137"/>
      <c r="AI801" s="137"/>
      <c r="AJ801" s="137"/>
      <c r="AK801" s="137"/>
      <c r="AL801" s="137"/>
      <c r="AM801" s="137"/>
      <c r="AN801" s="137"/>
      <c r="AO801" s="137"/>
      <c r="AP801" s="137"/>
      <c r="AQ801" s="137"/>
      <c r="AR801" s="137"/>
      <c r="AS801" s="137"/>
      <c r="AT801" s="137"/>
      <c r="AU801" s="137"/>
      <c r="AV801" s="137"/>
      <c r="AW801" s="137"/>
      <c r="AX801" s="137"/>
      <c r="AY801" s="137"/>
      <c r="AZ801" s="137"/>
      <c r="BA801" s="137"/>
      <c r="BB801" s="137"/>
      <c r="BC801" s="137"/>
      <c r="BD801" s="137"/>
      <c r="BE801" s="137"/>
      <c r="BF801" s="137"/>
      <c r="BG801" s="137"/>
      <c r="BH801" s="137"/>
      <c r="BI801" s="137"/>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CH801" s="114"/>
      <c r="CI801" s="114"/>
      <c r="CJ801" s="114"/>
      <c r="CK801" s="114"/>
      <c r="CL801" s="114"/>
      <c r="CM801" s="114"/>
      <c r="CN801" s="114"/>
      <c r="CO801" s="114"/>
      <c r="CP801" s="114"/>
      <c r="CQ801" s="114"/>
      <c r="CR801" s="114"/>
      <c r="CS801" s="114"/>
      <c r="CT801" s="114"/>
      <c r="CU801" s="114"/>
      <c r="CV801" s="114"/>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14"/>
      <c r="EH801" s="114"/>
      <c r="EI801" s="114"/>
      <c r="EJ801" s="114"/>
      <c r="EK801" s="114"/>
      <c r="EL801" s="114"/>
      <c r="EM801" s="114"/>
      <c r="EN801" s="114"/>
      <c r="EO801" s="114"/>
      <c r="EP801" s="114"/>
      <c r="EQ801" s="114"/>
      <c r="ER801" s="114"/>
      <c r="ES801" s="114"/>
      <c r="ET801" s="114"/>
      <c r="EU801" s="114"/>
      <c r="EV801" s="114"/>
      <c r="EW801" s="114"/>
      <c r="EX801" s="114"/>
      <c r="EY801" s="114"/>
      <c r="EZ801" s="114"/>
      <c r="FA801" s="114"/>
      <c r="FB801" s="114"/>
      <c r="FC801" s="114"/>
      <c r="FD801" s="114"/>
      <c r="FE801" s="114"/>
      <c r="FF801" s="114"/>
      <c r="FG801" s="114"/>
      <c r="FH801" s="114"/>
      <c r="FI801" s="114"/>
      <c r="FJ801" s="114"/>
      <c r="FK801" s="114"/>
      <c r="FL801" s="114"/>
      <c r="FM801" s="114"/>
      <c r="FN801" s="114"/>
      <c r="FO801" s="114"/>
      <c r="FP801" s="114"/>
      <c r="FQ801" s="114"/>
      <c r="FR801" s="114"/>
      <c r="FS801" s="114"/>
      <c r="FT801" s="114"/>
      <c r="FU801" s="114"/>
      <c r="FV801" s="114"/>
      <c r="FW801" s="114"/>
      <c r="FX801" s="114"/>
      <c r="FY801" s="114"/>
      <c r="FZ801" s="114"/>
      <c r="GA801" s="114"/>
      <c r="GB801" s="114"/>
      <c r="GC801" s="114"/>
      <c r="GD801" s="114"/>
      <c r="GE801" s="114"/>
      <c r="GF801" s="114"/>
      <c r="GG801" s="114"/>
      <c r="GH801" s="114"/>
      <c r="GI801" s="114"/>
      <c r="GJ801" s="114"/>
      <c r="GK801" s="114"/>
      <c r="GL801" s="114"/>
      <c r="GM801" s="114"/>
      <c r="GN801" s="114"/>
      <c r="GO801" s="114"/>
      <c r="GP801" s="114"/>
      <c r="GQ801" s="114"/>
      <c r="GR801" s="114"/>
      <c r="GS801" s="114"/>
      <c r="GT801" s="114"/>
      <c r="GU801" s="114"/>
      <c r="GV801" s="114"/>
      <c r="GW801" s="114"/>
      <c r="GX801" s="114"/>
      <c r="GY801" s="114"/>
      <c r="GZ801" s="114"/>
      <c r="HA801" s="114"/>
      <c r="HB801" s="114"/>
      <c r="HC801" s="114"/>
      <c r="HD801" s="114"/>
      <c r="HE801" s="114"/>
      <c r="HF801" s="114"/>
      <c r="HG801" s="114"/>
      <c r="HH801" s="114"/>
      <c r="HI801" s="114"/>
      <c r="HJ801" s="114"/>
      <c r="HK801" s="114"/>
      <c r="HL801" s="114"/>
      <c r="HM801" s="114"/>
      <c r="HN801" s="114"/>
      <c r="HO801" s="114"/>
      <c r="HP801" s="114"/>
      <c r="HQ801" s="114"/>
      <c r="HR801" s="114"/>
      <c r="HS801" s="114"/>
      <c r="HT801" s="114"/>
      <c r="HU801" s="114"/>
      <c r="HV801" s="114"/>
      <c r="HW801" s="114"/>
      <c r="HX801" s="114"/>
      <c r="HY801" s="114"/>
      <c r="HZ801" s="114"/>
      <c r="IA801" s="114"/>
      <c r="IB801" s="114"/>
      <c r="IC801" s="114"/>
      <c r="ID801" s="114"/>
      <c r="IE801" s="114"/>
      <c r="IF801" s="114"/>
      <c r="IG801" s="114"/>
      <c r="IH801" s="114"/>
      <c r="II801" s="114"/>
      <c r="IJ801" s="114"/>
      <c r="IK801" s="114"/>
      <c r="IL801" s="114"/>
      <c r="IM801" s="114"/>
      <c r="IN801" s="114"/>
      <c r="IO801" s="114"/>
      <c r="IP801" s="114"/>
      <c r="IQ801" s="114"/>
      <c r="IR801" s="114"/>
      <c r="IS801" s="114"/>
      <c r="IT801" s="114"/>
      <c r="IU801" s="114"/>
      <c r="IV801" s="114"/>
      <c r="IW801" s="114"/>
      <c r="IX801" s="114"/>
      <c r="IY801" s="114"/>
      <c r="IZ801" s="114"/>
      <c r="JA801" s="114"/>
      <c r="JB801" s="114"/>
      <c r="JC801" s="114"/>
      <c r="JD801" s="114"/>
      <c r="JE801" s="114"/>
      <c r="JF801" s="114"/>
      <c r="JG801" s="114"/>
      <c r="JH801" s="114"/>
      <c r="JI801" s="114"/>
      <c r="JJ801" s="114"/>
      <c r="JK801" s="114"/>
      <c r="JL801" s="114"/>
      <c r="JM801" s="114"/>
      <c r="JN801" s="114"/>
      <c r="JO801" s="114"/>
      <c r="JP801" s="114"/>
      <c r="JQ801" s="114"/>
      <c r="JR801" s="114"/>
      <c r="JS801" s="114"/>
      <c r="JT801" s="114"/>
      <c r="JU801" s="114"/>
      <c r="JV801" s="114"/>
      <c r="JW801" s="114"/>
      <c r="JX801" s="114"/>
      <c r="JY801" s="114"/>
      <c r="JZ801" s="114"/>
      <c r="KA801" s="114"/>
      <c r="KB801" s="114"/>
      <c r="KC801" s="114"/>
      <c r="KD801" s="114"/>
      <c r="KE801" s="114"/>
      <c r="KF801" s="114"/>
      <c r="KG801" s="114"/>
      <c r="KH801" s="114"/>
      <c r="KI801" s="114"/>
      <c r="KJ801" s="114"/>
      <c r="KK801" s="114"/>
      <c r="KL801" s="114"/>
      <c r="KM801" s="114"/>
      <c r="KN801" s="114"/>
      <c r="KO801" s="114"/>
      <c r="KP801" s="114"/>
      <c r="KQ801" s="114"/>
      <c r="KR801" s="114"/>
      <c r="KS801" s="114"/>
      <c r="KT801" s="114"/>
      <c r="KU801" s="114"/>
      <c r="KV801" s="114"/>
      <c r="KW801" s="114"/>
      <c r="KX801" s="114"/>
      <c r="KY801" s="114"/>
      <c r="KZ801" s="114"/>
      <c r="LA801" s="114"/>
      <c r="LB801" s="114"/>
      <c r="LC801" s="114"/>
    </row>
    <row r="802" spans="1:315" s="139" customFormat="1" ht="25" customHeight="1">
      <c r="A802" s="137"/>
      <c r="B802" s="170"/>
      <c r="C802" s="171"/>
      <c r="D802" s="172"/>
      <c r="E802" s="173"/>
      <c r="F802" s="173"/>
      <c r="G802" s="173"/>
      <c r="H802" s="174"/>
      <c r="I802" s="137"/>
      <c r="J802" s="175" t="str">
        <f t="shared" si="32"/>
        <v/>
      </c>
      <c r="K802" s="176"/>
      <c r="L802" s="177" t="str">
        <f t="shared" si="33"/>
        <v/>
      </c>
      <c r="M802" s="176"/>
      <c r="N802" s="177" t="str">
        <f t="shared" si="34"/>
        <v/>
      </c>
      <c r="O802" s="176"/>
      <c r="P802" s="177" t="str">
        <f t="shared" si="35"/>
        <v/>
      </c>
      <c r="Q802" s="178"/>
      <c r="R802" s="137"/>
      <c r="S802" s="175" t="str">
        <f t="shared" si="36"/>
        <v/>
      </c>
      <c r="T802" s="176"/>
      <c r="U802" s="177" t="str">
        <f t="shared" si="37"/>
        <v/>
      </c>
      <c r="V802" s="176"/>
      <c r="W802" s="177" t="str">
        <f t="shared" si="38"/>
        <v/>
      </c>
      <c r="X802" s="176"/>
      <c r="Y802" s="179" t="str">
        <f t="shared" si="39"/>
        <v/>
      </c>
      <c r="Z802" s="180"/>
      <c r="AA802" s="137"/>
      <c r="AB802" s="181"/>
      <c r="AC802" s="182" t="str">
        <f t="shared" si="30"/>
        <v/>
      </c>
      <c r="AD802" s="183" t="str">
        <f t="shared" si="31"/>
        <v/>
      </c>
      <c r="AE802" s="184"/>
      <c r="AF802" s="137"/>
      <c r="AG802" s="137"/>
      <c r="AH802" s="137"/>
      <c r="AI802" s="137"/>
      <c r="AJ802" s="137"/>
      <c r="AK802" s="137"/>
      <c r="AL802" s="137"/>
      <c r="AM802" s="137"/>
      <c r="AN802" s="137"/>
      <c r="AO802" s="137"/>
      <c r="AP802" s="137"/>
      <c r="AQ802" s="137"/>
      <c r="AR802" s="137"/>
      <c r="AS802" s="137"/>
      <c r="AT802" s="137"/>
      <c r="AU802" s="137"/>
      <c r="AV802" s="137"/>
      <c r="AW802" s="137"/>
      <c r="AX802" s="137"/>
      <c r="AY802" s="137"/>
      <c r="AZ802" s="137"/>
      <c r="BA802" s="137"/>
      <c r="BB802" s="137"/>
      <c r="BC802" s="137"/>
      <c r="BD802" s="137"/>
      <c r="BE802" s="137"/>
      <c r="BF802" s="137"/>
      <c r="BG802" s="137"/>
      <c r="BH802" s="137"/>
      <c r="BI802" s="137"/>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CH802" s="114"/>
      <c r="CI802" s="114"/>
      <c r="CJ802" s="114"/>
      <c r="CK802" s="114"/>
      <c r="CL802" s="114"/>
      <c r="CM802" s="114"/>
      <c r="CN802" s="114"/>
      <c r="CO802" s="114"/>
      <c r="CP802" s="114"/>
      <c r="CQ802" s="114"/>
      <c r="CR802" s="114"/>
      <c r="CS802" s="114"/>
      <c r="CT802" s="114"/>
      <c r="CU802" s="114"/>
      <c r="CV802" s="114"/>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c r="EV802" s="114"/>
      <c r="EW802" s="114"/>
      <c r="EX802" s="114"/>
      <c r="EY802" s="114"/>
      <c r="EZ802" s="114"/>
      <c r="FA802" s="114"/>
      <c r="FB802" s="114"/>
      <c r="FC802" s="114"/>
      <c r="FD802" s="114"/>
      <c r="FE802" s="114"/>
      <c r="FF802" s="114"/>
      <c r="FG802" s="114"/>
      <c r="FH802" s="114"/>
      <c r="FI802" s="114"/>
      <c r="FJ802" s="114"/>
      <c r="FK802" s="114"/>
      <c r="FL802" s="114"/>
      <c r="FM802" s="114"/>
      <c r="FN802" s="114"/>
      <c r="FO802" s="114"/>
      <c r="FP802" s="114"/>
      <c r="FQ802" s="114"/>
      <c r="FR802" s="114"/>
      <c r="FS802" s="114"/>
      <c r="FT802" s="114"/>
      <c r="FU802" s="114"/>
      <c r="FV802" s="114"/>
      <c r="FW802" s="114"/>
      <c r="FX802" s="114"/>
      <c r="FY802" s="114"/>
      <c r="FZ802" s="114"/>
      <c r="GA802" s="114"/>
      <c r="GB802" s="114"/>
      <c r="GC802" s="114"/>
      <c r="GD802" s="114"/>
      <c r="GE802" s="114"/>
      <c r="GF802" s="114"/>
      <c r="GG802" s="114"/>
      <c r="GH802" s="114"/>
      <c r="GI802" s="114"/>
      <c r="GJ802" s="114"/>
      <c r="GK802" s="114"/>
      <c r="GL802" s="114"/>
      <c r="GM802" s="114"/>
      <c r="GN802" s="114"/>
      <c r="GO802" s="114"/>
      <c r="GP802" s="114"/>
      <c r="GQ802" s="114"/>
      <c r="GR802" s="114"/>
      <c r="GS802" s="114"/>
      <c r="GT802" s="114"/>
      <c r="GU802" s="114"/>
      <c r="GV802" s="114"/>
      <c r="GW802" s="114"/>
      <c r="GX802" s="114"/>
      <c r="GY802" s="114"/>
      <c r="GZ802" s="114"/>
      <c r="HA802" s="114"/>
      <c r="HB802" s="114"/>
      <c r="HC802" s="114"/>
      <c r="HD802" s="114"/>
      <c r="HE802" s="114"/>
      <c r="HF802" s="114"/>
      <c r="HG802" s="114"/>
      <c r="HH802" s="114"/>
      <c r="HI802" s="114"/>
      <c r="HJ802" s="114"/>
      <c r="HK802" s="114"/>
      <c r="HL802" s="114"/>
      <c r="HM802" s="114"/>
      <c r="HN802" s="114"/>
      <c r="HO802" s="114"/>
      <c r="HP802" s="114"/>
      <c r="HQ802" s="114"/>
      <c r="HR802" s="114"/>
      <c r="HS802" s="114"/>
      <c r="HT802" s="114"/>
      <c r="HU802" s="114"/>
      <c r="HV802" s="114"/>
      <c r="HW802" s="114"/>
      <c r="HX802" s="114"/>
      <c r="HY802" s="114"/>
      <c r="HZ802" s="114"/>
      <c r="IA802" s="114"/>
      <c r="IB802" s="114"/>
      <c r="IC802" s="114"/>
      <c r="ID802" s="114"/>
      <c r="IE802" s="114"/>
      <c r="IF802" s="114"/>
      <c r="IG802" s="114"/>
      <c r="IH802" s="114"/>
      <c r="II802" s="114"/>
      <c r="IJ802" s="114"/>
      <c r="IK802" s="114"/>
      <c r="IL802" s="114"/>
      <c r="IM802" s="114"/>
      <c r="IN802" s="114"/>
      <c r="IO802" s="114"/>
      <c r="IP802" s="114"/>
      <c r="IQ802" s="114"/>
      <c r="IR802" s="114"/>
      <c r="IS802" s="114"/>
      <c r="IT802" s="114"/>
      <c r="IU802" s="114"/>
      <c r="IV802" s="114"/>
      <c r="IW802" s="114"/>
      <c r="IX802" s="114"/>
      <c r="IY802" s="114"/>
      <c r="IZ802" s="114"/>
      <c r="JA802" s="114"/>
      <c r="JB802" s="114"/>
      <c r="JC802" s="114"/>
      <c r="JD802" s="114"/>
      <c r="JE802" s="114"/>
      <c r="JF802" s="114"/>
      <c r="JG802" s="114"/>
      <c r="JH802" s="114"/>
      <c r="JI802" s="114"/>
      <c r="JJ802" s="114"/>
      <c r="JK802" s="114"/>
      <c r="JL802" s="114"/>
      <c r="JM802" s="114"/>
      <c r="JN802" s="114"/>
      <c r="JO802" s="114"/>
      <c r="JP802" s="114"/>
      <c r="JQ802" s="114"/>
      <c r="JR802" s="114"/>
      <c r="JS802" s="114"/>
      <c r="JT802" s="114"/>
      <c r="JU802" s="114"/>
      <c r="JV802" s="114"/>
      <c r="JW802" s="114"/>
      <c r="JX802" s="114"/>
      <c r="JY802" s="114"/>
      <c r="JZ802" s="114"/>
      <c r="KA802" s="114"/>
      <c r="KB802" s="114"/>
      <c r="KC802" s="114"/>
      <c r="KD802" s="114"/>
      <c r="KE802" s="114"/>
      <c r="KF802" s="114"/>
      <c r="KG802" s="114"/>
      <c r="KH802" s="114"/>
      <c r="KI802" s="114"/>
      <c r="KJ802" s="114"/>
      <c r="KK802" s="114"/>
      <c r="KL802" s="114"/>
      <c r="KM802" s="114"/>
      <c r="KN802" s="114"/>
      <c r="KO802" s="114"/>
      <c r="KP802" s="114"/>
      <c r="KQ802" s="114"/>
      <c r="KR802" s="114"/>
      <c r="KS802" s="114"/>
      <c r="KT802" s="114"/>
      <c r="KU802" s="114"/>
      <c r="KV802" s="114"/>
      <c r="KW802" s="114"/>
      <c r="KX802" s="114"/>
      <c r="KY802" s="114"/>
      <c r="KZ802" s="114"/>
      <c r="LA802" s="114"/>
      <c r="LB802" s="114"/>
      <c r="LC802" s="114"/>
    </row>
    <row r="803" spans="1:315" s="139" customFormat="1" ht="25" customHeight="1">
      <c r="A803" s="137"/>
      <c r="B803" s="170"/>
      <c r="C803" s="171"/>
      <c r="D803" s="172"/>
      <c r="E803" s="173"/>
      <c r="F803" s="173"/>
      <c r="G803" s="173"/>
      <c r="H803" s="174"/>
      <c r="I803" s="137"/>
      <c r="J803" s="175" t="str">
        <f t="shared" si="32"/>
        <v/>
      </c>
      <c r="K803" s="176"/>
      <c r="L803" s="177" t="str">
        <f t="shared" si="33"/>
        <v/>
      </c>
      <c r="M803" s="176"/>
      <c r="N803" s="177" t="str">
        <f t="shared" si="34"/>
        <v/>
      </c>
      <c r="O803" s="176"/>
      <c r="P803" s="177" t="str">
        <f t="shared" si="35"/>
        <v/>
      </c>
      <c r="Q803" s="178"/>
      <c r="R803" s="137"/>
      <c r="S803" s="175" t="str">
        <f t="shared" si="36"/>
        <v/>
      </c>
      <c r="T803" s="176"/>
      <c r="U803" s="177" t="str">
        <f t="shared" si="37"/>
        <v/>
      </c>
      <c r="V803" s="176"/>
      <c r="W803" s="177" t="str">
        <f t="shared" si="38"/>
        <v/>
      </c>
      <c r="X803" s="176"/>
      <c r="Y803" s="179" t="str">
        <f t="shared" si="39"/>
        <v/>
      </c>
      <c r="Z803" s="180"/>
      <c r="AA803" s="137"/>
      <c r="AB803" s="181"/>
      <c r="AC803" s="182" t="str">
        <f t="shared" si="30"/>
        <v/>
      </c>
      <c r="AD803" s="183" t="str">
        <f t="shared" si="31"/>
        <v/>
      </c>
      <c r="AE803" s="184"/>
      <c r="AF803" s="137"/>
      <c r="AG803" s="137"/>
      <c r="AH803" s="137"/>
      <c r="AI803" s="137"/>
      <c r="AJ803" s="137"/>
      <c r="AK803" s="137"/>
      <c r="AL803" s="137"/>
      <c r="AM803" s="137"/>
      <c r="AN803" s="137"/>
      <c r="AO803" s="137"/>
      <c r="AP803" s="137"/>
      <c r="AQ803" s="137"/>
      <c r="AR803" s="137"/>
      <c r="AS803" s="137"/>
      <c r="AT803" s="137"/>
      <c r="AU803" s="137"/>
      <c r="AV803" s="137"/>
      <c r="AW803" s="137"/>
      <c r="AX803" s="137"/>
      <c r="AY803" s="137"/>
      <c r="AZ803" s="137"/>
      <c r="BA803" s="137"/>
      <c r="BB803" s="137"/>
      <c r="BC803" s="137"/>
      <c r="BD803" s="137"/>
      <c r="BE803" s="137"/>
      <c r="BF803" s="137"/>
      <c r="BG803" s="137"/>
      <c r="BH803" s="137"/>
      <c r="BI803" s="137"/>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CH803" s="114"/>
      <c r="CI803" s="114"/>
      <c r="CJ803" s="114"/>
      <c r="CK803" s="114"/>
      <c r="CL803" s="114"/>
      <c r="CM803" s="114"/>
      <c r="CN803" s="114"/>
      <c r="CO803" s="114"/>
      <c r="CP803" s="114"/>
      <c r="CQ803" s="114"/>
      <c r="CR803" s="114"/>
      <c r="CS803" s="114"/>
      <c r="CT803" s="114"/>
      <c r="CU803" s="114"/>
      <c r="CV803" s="114"/>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14"/>
      <c r="EH803" s="114"/>
      <c r="EI803" s="114"/>
      <c r="EJ803" s="114"/>
      <c r="EK803" s="114"/>
      <c r="EL803" s="114"/>
      <c r="EM803" s="114"/>
      <c r="EN803" s="114"/>
      <c r="EO803" s="114"/>
      <c r="EP803" s="114"/>
      <c r="EQ803" s="114"/>
      <c r="ER803" s="114"/>
      <c r="ES803" s="114"/>
      <c r="ET803" s="114"/>
      <c r="EU803" s="114"/>
      <c r="EV803" s="114"/>
      <c r="EW803" s="114"/>
      <c r="EX803" s="114"/>
      <c r="EY803" s="114"/>
      <c r="EZ803" s="114"/>
      <c r="FA803" s="114"/>
      <c r="FB803" s="114"/>
      <c r="FC803" s="114"/>
      <c r="FD803" s="114"/>
      <c r="FE803" s="114"/>
      <c r="FF803" s="114"/>
      <c r="FG803" s="114"/>
      <c r="FH803" s="114"/>
      <c r="FI803" s="114"/>
      <c r="FJ803" s="114"/>
      <c r="FK803" s="114"/>
      <c r="FL803" s="114"/>
      <c r="FM803" s="114"/>
      <c r="FN803" s="114"/>
      <c r="FO803" s="114"/>
      <c r="FP803" s="114"/>
      <c r="FQ803" s="114"/>
      <c r="FR803" s="114"/>
      <c r="FS803" s="114"/>
      <c r="FT803" s="114"/>
      <c r="FU803" s="114"/>
      <c r="FV803" s="114"/>
      <c r="FW803" s="114"/>
      <c r="FX803" s="114"/>
      <c r="FY803" s="114"/>
      <c r="FZ803" s="114"/>
      <c r="GA803" s="114"/>
      <c r="GB803" s="114"/>
      <c r="GC803" s="114"/>
      <c r="GD803" s="114"/>
      <c r="GE803" s="114"/>
      <c r="GF803" s="114"/>
      <c r="GG803" s="114"/>
      <c r="GH803" s="114"/>
      <c r="GI803" s="114"/>
      <c r="GJ803" s="114"/>
      <c r="GK803" s="114"/>
      <c r="GL803" s="114"/>
      <c r="GM803" s="114"/>
      <c r="GN803" s="114"/>
      <c r="GO803" s="114"/>
      <c r="GP803" s="114"/>
      <c r="GQ803" s="114"/>
      <c r="GR803" s="114"/>
      <c r="GS803" s="114"/>
      <c r="GT803" s="114"/>
      <c r="GU803" s="114"/>
      <c r="GV803" s="114"/>
      <c r="GW803" s="114"/>
      <c r="GX803" s="114"/>
      <c r="GY803" s="114"/>
      <c r="GZ803" s="114"/>
      <c r="HA803" s="114"/>
      <c r="HB803" s="114"/>
      <c r="HC803" s="114"/>
      <c r="HD803" s="114"/>
      <c r="HE803" s="114"/>
      <c r="HF803" s="114"/>
      <c r="HG803" s="114"/>
      <c r="HH803" s="114"/>
      <c r="HI803" s="114"/>
      <c r="HJ803" s="114"/>
      <c r="HK803" s="114"/>
      <c r="HL803" s="114"/>
      <c r="HM803" s="114"/>
      <c r="HN803" s="114"/>
      <c r="HO803" s="114"/>
      <c r="HP803" s="114"/>
      <c r="HQ803" s="114"/>
      <c r="HR803" s="114"/>
      <c r="HS803" s="114"/>
      <c r="HT803" s="114"/>
      <c r="HU803" s="114"/>
      <c r="HV803" s="114"/>
      <c r="HW803" s="114"/>
      <c r="HX803" s="114"/>
      <c r="HY803" s="114"/>
      <c r="HZ803" s="114"/>
      <c r="IA803" s="114"/>
      <c r="IB803" s="114"/>
      <c r="IC803" s="114"/>
      <c r="ID803" s="114"/>
      <c r="IE803" s="114"/>
      <c r="IF803" s="114"/>
      <c r="IG803" s="114"/>
      <c r="IH803" s="114"/>
      <c r="II803" s="114"/>
      <c r="IJ803" s="114"/>
      <c r="IK803" s="114"/>
      <c r="IL803" s="114"/>
      <c r="IM803" s="114"/>
      <c r="IN803" s="114"/>
      <c r="IO803" s="114"/>
      <c r="IP803" s="114"/>
      <c r="IQ803" s="114"/>
      <c r="IR803" s="114"/>
      <c r="IS803" s="114"/>
      <c r="IT803" s="114"/>
      <c r="IU803" s="114"/>
      <c r="IV803" s="114"/>
      <c r="IW803" s="114"/>
      <c r="IX803" s="114"/>
      <c r="IY803" s="114"/>
      <c r="IZ803" s="114"/>
      <c r="JA803" s="114"/>
      <c r="JB803" s="114"/>
      <c r="JC803" s="114"/>
      <c r="JD803" s="114"/>
      <c r="JE803" s="114"/>
      <c r="JF803" s="114"/>
      <c r="JG803" s="114"/>
      <c r="JH803" s="114"/>
      <c r="JI803" s="114"/>
      <c r="JJ803" s="114"/>
      <c r="JK803" s="114"/>
      <c r="JL803" s="114"/>
      <c r="JM803" s="114"/>
      <c r="JN803" s="114"/>
      <c r="JO803" s="114"/>
      <c r="JP803" s="114"/>
      <c r="JQ803" s="114"/>
      <c r="JR803" s="114"/>
      <c r="JS803" s="114"/>
      <c r="JT803" s="114"/>
      <c r="JU803" s="114"/>
      <c r="JV803" s="114"/>
      <c r="JW803" s="114"/>
      <c r="JX803" s="114"/>
      <c r="JY803" s="114"/>
      <c r="JZ803" s="114"/>
      <c r="KA803" s="114"/>
      <c r="KB803" s="114"/>
      <c r="KC803" s="114"/>
      <c r="KD803" s="114"/>
      <c r="KE803" s="114"/>
      <c r="KF803" s="114"/>
      <c r="KG803" s="114"/>
      <c r="KH803" s="114"/>
      <c r="KI803" s="114"/>
      <c r="KJ803" s="114"/>
      <c r="KK803" s="114"/>
      <c r="KL803" s="114"/>
      <c r="KM803" s="114"/>
      <c r="KN803" s="114"/>
      <c r="KO803" s="114"/>
      <c r="KP803" s="114"/>
      <c r="KQ803" s="114"/>
      <c r="KR803" s="114"/>
      <c r="KS803" s="114"/>
      <c r="KT803" s="114"/>
      <c r="KU803" s="114"/>
      <c r="KV803" s="114"/>
      <c r="KW803" s="114"/>
      <c r="KX803" s="114"/>
      <c r="KY803" s="114"/>
      <c r="KZ803" s="114"/>
      <c r="LA803" s="114"/>
      <c r="LB803" s="114"/>
      <c r="LC803" s="114"/>
    </row>
    <row r="804" spans="1:315" s="139" customFormat="1" ht="25" customHeight="1">
      <c r="A804" s="137"/>
      <c r="B804" s="170"/>
      <c r="C804" s="171"/>
      <c r="D804" s="172"/>
      <c r="E804" s="173"/>
      <c r="F804" s="173"/>
      <c r="G804" s="173"/>
      <c r="H804" s="174"/>
      <c r="I804" s="137"/>
      <c r="J804" s="175" t="str">
        <f t="shared" si="32"/>
        <v/>
      </c>
      <c r="K804" s="176"/>
      <c r="L804" s="177" t="str">
        <f t="shared" si="33"/>
        <v/>
      </c>
      <c r="M804" s="176"/>
      <c r="N804" s="177" t="str">
        <f t="shared" si="34"/>
        <v/>
      </c>
      <c r="O804" s="176"/>
      <c r="P804" s="177" t="str">
        <f t="shared" si="35"/>
        <v/>
      </c>
      <c r="Q804" s="178"/>
      <c r="R804" s="137"/>
      <c r="S804" s="175" t="str">
        <f t="shared" si="36"/>
        <v/>
      </c>
      <c r="T804" s="176"/>
      <c r="U804" s="177" t="str">
        <f t="shared" si="37"/>
        <v/>
      </c>
      <c r="V804" s="176"/>
      <c r="W804" s="177" t="str">
        <f t="shared" si="38"/>
        <v/>
      </c>
      <c r="X804" s="176"/>
      <c r="Y804" s="179" t="str">
        <f t="shared" si="39"/>
        <v/>
      </c>
      <c r="Z804" s="180"/>
      <c r="AA804" s="137"/>
      <c r="AB804" s="181"/>
      <c r="AC804" s="182" t="str">
        <f t="shared" si="30"/>
        <v/>
      </c>
      <c r="AD804" s="183" t="str">
        <f t="shared" si="31"/>
        <v/>
      </c>
      <c r="AE804" s="184"/>
      <c r="AF804" s="137"/>
      <c r="AG804" s="137"/>
      <c r="AH804" s="137"/>
      <c r="AI804" s="137"/>
      <c r="AJ804" s="137"/>
      <c r="AK804" s="137"/>
      <c r="AL804" s="137"/>
      <c r="AM804" s="137"/>
      <c r="AN804" s="137"/>
      <c r="AO804" s="137"/>
      <c r="AP804" s="137"/>
      <c r="AQ804" s="137"/>
      <c r="AR804" s="137"/>
      <c r="AS804" s="137"/>
      <c r="AT804" s="137"/>
      <c r="AU804" s="137"/>
      <c r="AV804" s="137"/>
      <c r="AW804" s="137"/>
      <c r="AX804" s="137"/>
      <c r="AY804" s="137"/>
      <c r="AZ804" s="137"/>
      <c r="BA804" s="137"/>
      <c r="BB804" s="137"/>
      <c r="BC804" s="137"/>
      <c r="BD804" s="137"/>
      <c r="BE804" s="137"/>
      <c r="BF804" s="137"/>
      <c r="BG804" s="137"/>
      <c r="BH804" s="137"/>
      <c r="BI804" s="137"/>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4"/>
      <c r="CV804" s="114"/>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14"/>
      <c r="EH804" s="114"/>
      <c r="EI804" s="114"/>
      <c r="EJ804" s="114"/>
      <c r="EK804" s="114"/>
      <c r="EL804" s="114"/>
      <c r="EM804" s="114"/>
      <c r="EN804" s="114"/>
      <c r="EO804" s="114"/>
      <c r="EP804" s="114"/>
      <c r="EQ804" s="114"/>
      <c r="ER804" s="114"/>
      <c r="ES804" s="114"/>
      <c r="ET804" s="114"/>
      <c r="EU804" s="114"/>
      <c r="EV804" s="114"/>
      <c r="EW804" s="114"/>
      <c r="EX804" s="114"/>
      <c r="EY804" s="114"/>
      <c r="EZ804" s="114"/>
      <c r="FA804" s="114"/>
      <c r="FB804" s="114"/>
      <c r="FC804" s="114"/>
      <c r="FD804" s="114"/>
      <c r="FE804" s="114"/>
      <c r="FF804" s="114"/>
      <c r="FG804" s="114"/>
      <c r="FH804" s="114"/>
      <c r="FI804" s="114"/>
      <c r="FJ804" s="114"/>
      <c r="FK804" s="114"/>
      <c r="FL804" s="114"/>
      <c r="FM804" s="114"/>
      <c r="FN804" s="114"/>
      <c r="FO804" s="114"/>
      <c r="FP804" s="114"/>
      <c r="FQ804" s="114"/>
      <c r="FR804" s="114"/>
      <c r="FS804" s="114"/>
      <c r="FT804" s="114"/>
      <c r="FU804" s="114"/>
      <c r="FV804" s="114"/>
      <c r="FW804" s="114"/>
      <c r="FX804" s="114"/>
      <c r="FY804" s="114"/>
      <c r="FZ804" s="114"/>
      <c r="GA804" s="114"/>
      <c r="GB804" s="114"/>
      <c r="GC804" s="114"/>
      <c r="GD804" s="114"/>
      <c r="GE804" s="114"/>
      <c r="GF804" s="114"/>
      <c r="GG804" s="114"/>
      <c r="GH804" s="114"/>
      <c r="GI804" s="114"/>
      <c r="GJ804" s="114"/>
      <c r="GK804" s="114"/>
      <c r="GL804" s="114"/>
      <c r="GM804" s="114"/>
      <c r="GN804" s="114"/>
      <c r="GO804" s="114"/>
      <c r="GP804" s="114"/>
      <c r="GQ804" s="114"/>
      <c r="GR804" s="114"/>
      <c r="GS804" s="114"/>
      <c r="GT804" s="114"/>
      <c r="GU804" s="114"/>
      <c r="GV804" s="114"/>
      <c r="GW804" s="114"/>
      <c r="GX804" s="114"/>
      <c r="GY804" s="114"/>
      <c r="GZ804" s="114"/>
      <c r="HA804" s="114"/>
      <c r="HB804" s="114"/>
      <c r="HC804" s="114"/>
      <c r="HD804" s="114"/>
      <c r="HE804" s="114"/>
      <c r="HF804" s="114"/>
      <c r="HG804" s="114"/>
      <c r="HH804" s="114"/>
      <c r="HI804" s="114"/>
      <c r="HJ804" s="114"/>
      <c r="HK804" s="114"/>
      <c r="HL804" s="114"/>
      <c r="HM804" s="114"/>
      <c r="HN804" s="114"/>
      <c r="HO804" s="114"/>
      <c r="HP804" s="114"/>
      <c r="HQ804" s="114"/>
      <c r="HR804" s="114"/>
      <c r="HS804" s="114"/>
      <c r="HT804" s="114"/>
      <c r="HU804" s="114"/>
      <c r="HV804" s="114"/>
      <c r="HW804" s="114"/>
      <c r="HX804" s="114"/>
      <c r="HY804" s="114"/>
      <c r="HZ804" s="114"/>
      <c r="IA804" s="114"/>
      <c r="IB804" s="114"/>
      <c r="IC804" s="114"/>
      <c r="ID804" s="114"/>
      <c r="IE804" s="114"/>
      <c r="IF804" s="114"/>
      <c r="IG804" s="114"/>
      <c r="IH804" s="114"/>
      <c r="II804" s="114"/>
      <c r="IJ804" s="114"/>
      <c r="IK804" s="114"/>
      <c r="IL804" s="114"/>
      <c r="IM804" s="114"/>
      <c r="IN804" s="114"/>
      <c r="IO804" s="114"/>
      <c r="IP804" s="114"/>
      <c r="IQ804" s="114"/>
      <c r="IR804" s="114"/>
      <c r="IS804" s="114"/>
      <c r="IT804" s="114"/>
      <c r="IU804" s="114"/>
      <c r="IV804" s="114"/>
      <c r="IW804" s="114"/>
      <c r="IX804" s="114"/>
      <c r="IY804" s="114"/>
      <c r="IZ804" s="114"/>
      <c r="JA804" s="114"/>
      <c r="JB804" s="114"/>
      <c r="JC804" s="114"/>
      <c r="JD804" s="114"/>
      <c r="JE804" s="114"/>
      <c r="JF804" s="114"/>
      <c r="JG804" s="114"/>
      <c r="JH804" s="114"/>
      <c r="JI804" s="114"/>
      <c r="JJ804" s="114"/>
      <c r="JK804" s="114"/>
      <c r="JL804" s="114"/>
      <c r="JM804" s="114"/>
      <c r="JN804" s="114"/>
      <c r="JO804" s="114"/>
      <c r="JP804" s="114"/>
      <c r="JQ804" s="114"/>
      <c r="JR804" s="114"/>
      <c r="JS804" s="114"/>
      <c r="JT804" s="114"/>
      <c r="JU804" s="114"/>
      <c r="JV804" s="114"/>
      <c r="JW804" s="114"/>
      <c r="JX804" s="114"/>
      <c r="JY804" s="114"/>
      <c r="JZ804" s="114"/>
      <c r="KA804" s="114"/>
      <c r="KB804" s="114"/>
      <c r="KC804" s="114"/>
      <c r="KD804" s="114"/>
      <c r="KE804" s="114"/>
      <c r="KF804" s="114"/>
      <c r="KG804" s="114"/>
      <c r="KH804" s="114"/>
      <c r="KI804" s="114"/>
      <c r="KJ804" s="114"/>
      <c r="KK804" s="114"/>
      <c r="KL804" s="114"/>
      <c r="KM804" s="114"/>
      <c r="KN804" s="114"/>
      <c r="KO804" s="114"/>
      <c r="KP804" s="114"/>
      <c r="KQ804" s="114"/>
      <c r="KR804" s="114"/>
      <c r="KS804" s="114"/>
      <c r="KT804" s="114"/>
      <c r="KU804" s="114"/>
      <c r="KV804" s="114"/>
      <c r="KW804" s="114"/>
      <c r="KX804" s="114"/>
      <c r="KY804" s="114"/>
      <c r="KZ804" s="114"/>
      <c r="LA804" s="114"/>
      <c r="LB804" s="114"/>
      <c r="LC804" s="114"/>
    </row>
    <row r="805" spans="1:315" s="139" customFormat="1" ht="25" customHeight="1">
      <c r="A805" s="137"/>
      <c r="B805" s="170"/>
      <c r="C805" s="171"/>
      <c r="D805" s="172"/>
      <c r="E805" s="173"/>
      <c r="F805" s="173"/>
      <c r="G805" s="173"/>
      <c r="H805" s="174"/>
      <c r="I805" s="137"/>
      <c r="J805" s="175" t="str">
        <f t="shared" si="32"/>
        <v/>
      </c>
      <c r="K805" s="176"/>
      <c r="L805" s="177" t="str">
        <f t="shared" si="33"/>
        <v/>
      </c>
      <c r="M805" s="176"/>
      <c r="N805" s="177" t="str">
        <f t="shared" si="34"/>
        <v/>
      </c>
      <c r="O805" s="176"/>
      <c r="P805" s="177" t="str">
        <f t="shared" si="35"/>
        <v/>
      </c>
      <c r="Q805" s="178"/>
      <c r="R805" s="137"/>
      <c r="S805" s="175" t="str">
        <f t="shared" si="36"/>
        <v/>
      </c>
      <c r="T805" s="176"/>
      <c r="U805" s="177" t="str">
        <f t="shared" si="37"/>
        <v/>
      </c>
      <c r="V805" s="176"/>
      <c r="W805" s="177" t="str">
        <f t="shared" si="38"/>
        <v/>
      </c>
      <c r="X805" s="176"/>
      <c r="Y805" s="179" t="str">
        <f t="shared" si="39"/>
        <v/>
      </c>
      <c r="Z805" s="180"/>
      <c r="AA805" s="137"/>
      <c r="AB805" s="181"/>
      <c r="AC805" s="182" t="str">
        <f t="shared" si="30"/>
        <v/>
      </c>
      <c r="AD805" s="183" t="str">
        <f t="shared" si="31"/>
        <v/>
      </c>
      <c r="AE805" s="184"/>
      <c r="AF805" s="137"/>
      <c r="AG805" s="137"/>
      <c r="AH805" s="137"/>
      <c r="AI805" s="137"/>
      <c r="AJ805" s="137"/>
      <c r="AK805" s="137"/>
      <c r="AL805" s="137"/>
      <c r="AM805" s="137"/>
      <c r="AN805" s="137"/>
      <c r="AO805" s="137"/>
      <c r="AP805" s="137"/>
      <c r="AQ805" s="137"/>
      <c r="AR805" s="137"/>
      <c r="AS805" s="137"/>
      <c r="AT805" s="137"/>
      <c r="AU805" s="137"/>
      <c r="AV805" s="137"/>
      <c r="AW805" s="137"/>
      <c r="AX805" s="137"/>
      <c r="AY805" s="137"/>
      <c r="AZ805" s="137"/>
      <c r="BA805" s="137"/>
      <c r="BB805" s="137"/>
      <c r="BC805" s="137"/>
      <c r="BD805" s="137"/>
      <c r="BE805" s="137"/>
      <c r="BF805" s="137"/>
      <c r="BG805" s="137"/>
      <c r="BH805" s="137"/>
      <c r="BI805" s="137"/>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CH805" s="114"/>
      <c r="CI805" s="114"/>
      <c r="CJ805" s="114"/>
      <c r="CK805" s="114"/>
      <c r="CL805" s="114"/>
      <c r="CM805" s="114"/>
      <c r="CN805" s="114"/>
      <c r="CO805" s="114"/>
      <c r="CP805" s="114"/>
      <c r="CQ805" s="114"/>
      <c r="CR805" s="114"/>
      <c r="CS805" s="114"/>
      <c r="CT805" s="114"/>
      <c r="CU805" s="114"/>
      <c r="CV805" s="114"/>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14"/>
      <c r="EH805" s="114"/>
      <c r="EI805" s="114"/>
      <c r="EJ805" s="114"/>
      <c r="EK805" s="114"/>
      <c r="EL805" s="114"/>
      <c r="EM805" s="114"/>
      <c r="EN805" s="114"/>
      <c r="EO805" s="114"/>
      <c r="EP805" s="114"/>
      <c r="EQ805" s="114"/>
      <c r="ER805" s="114"/>
      <c r="ES805" s="114"/>
      <c r="ET805" s="114"/>
      <c r="EU805" s="114"/>
      <c r="EV805" s="114"/>
      <c r="EW805" s="114"/>
      <c r="EX805" s="114"/>
      <c r="EY805" s="114"/>
      <c r="EZ805" s="114"/>
      <c r="FA805" s="114"/>
      <c r="FB805" s="114"/>
      <c r="FC805" s="114"/>
      <c r="FD805" s="114"/>
      <c r="FE805" s="114"/>
      <c r="FF805" s="114"/>
      <c r="FG805" s="114"/>
      <c r="FH805" s="114"/>
      <c r="FI805" s="114"/>
      <c r="FJ805" s="114"/>
      <c r="FK805" s="114"/>
      <c r="FL805" s="114"/>
      <c r="FM805" s="114"/>
      <c r="FN805" s="114"/>
      <c r="FO805" s="114"/>
      <c r="FP805" s="114"/>
      <c r="FQ805" s="114"/>
      <c r="FR805" s="114"/>
      <c r="FS805" s="114"/>
      <c r="FT805" s="114"/>
      <c r="FU805" s="114"/>
      <c r="FV805" s="114"/>
      <c r="FW805" s="114"/>
      <c r="FX805" s="114"/>
      <c r="FY805" s="114"/>
      <c r="FZ805" s="114"/>
      <c r="GA805" s="114"/>
      <c r="GB805" s="114"/>
      <c r="GC805" s="114"/>
      <c r="GD805" s="114"/>
      <c r="GE805" s="114"/>
      <c r="GF805" s="114"/>
      <c r="GG805" s="114"/>
      <c r="GH805" s="114"/>
      <c r="GI805" s="114"/>
      <c r="GJ805" s="114"/>
      <c r="GK805" s="114"/>
      <c r="GL805" s="114"/>
      <c r="GM805" s="114"/>
      <c r="GN805" s="114"/>
      <c r="GO805" s="114"/>
      <c r="GP805" s="114"/>
      <c r="GQ805" s="114"/>
      <c r="GR805" s="114"/>
      <c r="GS805" s="114"/>
      <c r="GT805" s="114"/>
      <c r="GU805" s="114"/>
      <c r="GV805" s="114"/>
      <c r="GW805" s="114"/>
      <c r="GX805" s="114"/>
      <c r="GY805" s="114"/>
      <c r="GZ805" s="114"/>
      <c r="HA805" s="114"/>
      <c r="HB805" s="114"/>
      <c r="HC805" s="114"/>
      <c r="HD805" s="114"/>
      <c r="HE805" s="114"/>
      <c r="HF805" s="114"/>
      <c r="HG805" s="114"/>
      <c r="HH805" s="114"/>
      <c r="HI805" s="114"/>
      <c r="HJ805" s="114"/>
      <c r="HK805" s="114"/>
      <c r="HL805" s="114"/>
      <c r="HM805" s="114"/>
      <c r="HN805" s="114"/>
      <c r="HO805" s="114"/>
      <c r="HP805" s="114"/>
      <c r="HQ805" s="114"/>
      <c r="HR805" s="114"/>
      <c r="HS805" s="114"/>
      <c r="HT805" s="114"/>
      <c r="HU805" s="114"/>
      <c r="HV805" s="114"/>
      <c r="HW805" s="114"/>
      <c r="HX805" s="114"/>
      <c r="HY805" s="114"/>
      <c r="HZ805" s="114"/>
      <c r="IA805" s="114"/>
      <c r="IB805" s="114"/>
      <c r="IC805" s="114"/>
      <c r="ID805" s="114"/>
      <c r="IE805" s="114"/>
      <c r="IF805" s="114"/>
      <c r="IG805" s="114"/>
      <c r="IH805" s="114"/>
      <c r="II805" s="114"/>
      <c r="IJ805" s="114"/>
      <c r="IK805" s="114"/>
      <c r="IL805" s="114"/>
      <c r="IM805" s="114"/>
      <c r="IN805" s="114"/>
      <c r="IO805" s="114"/>
      <c r="IP805" s="114"/>
      <c r="IQ805" s="114"/>
      <c r="IR805" s="114"/>
      <c r="IS805" s="114"/>
      <c r="IT805" s="114"/>
      <c r="IU805" s="114"/>
      <c r="IV805" s="114"/>
      <c r="IW805" s="114"/>
      <c r="IX805" s="114"/>
      <c r="IY805" s="114"/>
      <c r="IZ805" s="114"/>
      <c r="JA805" s="114"/>
      <c r="JB805" s="114"/>
      <c r="JC805" s="114"/>
      <c r="JD805" s="114"/>
      <c r="JE805" s="114"/>
      <c r="JF805" s="114"/>
      <c r="JG805" s="114"/>
      <c r="JH805" s="114"/>
      <c r="JI805" s="114"/>
      <c r="JJ805" s="114"/>
      <c r="JK805" s="114"/>
      <c r="JL805" s="114"/>
      <c r="JM805" s="114"/>
      <c r="JN805" s="114"/>
      <c r="JO805" s="114"/>
      <c r="JP805" s="114"/>
      <c r="JQ805" s="114"/>
      <c r="JR805" s="114"/>
      <c r="JS805" s="114"/>
      <c r="JT805" s="114"/>
      <c r="JU805" s="114"/>
      <c r="JV805" s="114"/>
      <c r="JW805" s="114"/>
      <c r="JX805" s="114"/>
      <c r="JY805" s="114"/>
      <c r="JZ805" s="114"/>
      <c r="KA805" s="114"/>
      <c r="KB805" s="114"/>
      <c r="KC805" s="114"/>
      <c r="KD805" s="114"/>
      <c r="KE805" s="114"/>
      <c r="KF805" s="114"/>
      <c r="KG805" s="114"/>
      <c r="KH805" s="114"/>
      <c r="KI805" s="114"/>
      <c r="KJ805" s="114"/>
      <c r="KK805" s="114"/>
      <c r="KL805" s="114"/>
      <c r="KM805" s="114"/>
      <c r="KN805" s="114"/>
      <c r="KO805" s="114"/>
      <c r="KP805" s="114"/>
      <c r="KQ805" s="114"/>
      <c r="KR805" s="114"/>
      <c r="KS805" s="114"/>
      <c r="KT805" s="114"/>
      <c r="KU805" s="114"/>
      <c r="KV805" s="114"/>
      <c r="KW805" s="114"/>
      <c r="KX805" s="114"/>
      <c r="KY805" s="114"/>
      <c r="KZ805" s="114"/>
      <c r="LA805" s="114"/>
      <c r="LB805" s="114"/>
      <c r="LC805" s="114"/>
    </row>
    <row r="806" spans="1:315" s="139" customFormat="1" ht="25" customHeight="1">
      <c r="A806" s="137"/>
      <c r="B806" s="170"/>
      <c r="C806" s="171"/>
      <c r="D806" s="172"/>
      <c r="E806" s="173"/>
      <c r="F806" s="173"/>
      <c r="G806" s="173"/>
      <c r="H806" s="174"/>
      <c r="I806" s="137"/>
      <c r="J806" s="175" t="str">
        <f t="shared" si="32"/>
        <v/>
      </c>
      <c r="K806" s="176"/>
      <c r="L806" s="177" t="str">
        <f t="shared" si="33"/>
        <v/>
      </c>
      <c r="M806" s="176"/>
      <c r="N806" s="177" t="str">
        <f t="shared" si="34"/>
        <v/>
      </c>
      <c r="O806" s="176"/>
      <c r="P806" s="177" t="str">
        <f t="shared" si="35"/>
        <v/>
      </c>
      <c r="Q806" s="178"/>
      <c r="R806" s="137"/>
      <c r="S806" s="175" t="str">
        <f t="shared" si="36"/>
        <v/>
      </c>
      <c r="T806" s="176"/>
      <c r="U806" s="177" t="str">
        <f t="shared" si="37"/>
        <v/>
      </c>
      <c r="V806" s="176"/>
      <c r="W806" s="177" t="str">
        <f t="shared" si="38"/>
        <v/>
      </c>
      <c r="X806" s="176"/>
      <c r="Y806" s="179" t="str">
        <f t="shared" si="39"/>
        <v/>
      </c>
      <c r="Z806" s="180"/>
      <c r="AA806" s="137"/>
      <c r="AB806" s="181"/>
      <c r="AC806" s="182" t="str">
        <f t="shared" si="30"/>
        <v/>
      </c>
      <c r="AD806" s="183" t="str">
        <f t="shared" si="31"/>
        <v/>
      </c>
      <c r="AE806" s="184"/>
      <c r="AF806" s="137"/>
      <c r="AG806" s="137"/>
      <c r="AH806" s="137"/>
      <c r="AI806" s="137"/>
      <c r="AJ806" s="137"/>
      <c r="AK806" s="137"/>
      <c r="AL806" s="137"/>
      <c r="AM806" s="137"/>
      <c r="AN806" s="137"/>
      <c r="AO806" s="137"/>
      <c r="AP806" s="137"/>
      <c r="AQ806" s="137"/>
      <c r="AR806" s="137"/>
      <c r="AS806" s="137"/>
      <c r="AT806" s="137"/>
      <c r="AU806" s="137"/>
      <c r="AV806" s="137"/>
      <c r="AW806" s="137"/>
      <c r="AX806" s="137"/>
      <c r="AY806" s="137"/>
      <c r="AZ806" s="137"/>
      <c r="BA806" s="137"/>
      <c r="BB806" s="137"/>
      <c r="BC806" s="137"/>
      <c r="BD806" s="137"/>
      <c r="BE806" s="137"/>
      <c r="BF806" s="137"/>
      <c r="BG806" s="137"/>
      <c r="BH806" s="137"/>
      <c r="BI806" s="137"/>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CH806" s="114"/>
      <c r="CI806" s="114"/>
      <c r="CJ806" s="114"/>
      <c r="CK806" s="114"/>
      <c r="CL806" s="114"/>
      <c r="CM806" s="114"/>
      <c r="CN806" s="114"/>
      <c r="CO806" s="114"/>
      <c r="CP806" s="114"/>
      <c r="CQ806" s="114"/>
      <c r="CR806" s="114"/>
      <c r="CS806" s="114"/>
      <c r="CT806" s="114"/>
      <c r="CU806" s="114"/>
      <c r="CV806" s="114"/>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c r="ET806" s="114"/>
      <c r="EU806" s="114"/>
      <c r="EV806" s="114"/>
      <c r="EW806" s="114"/>
      <c r="EX806" s="114"/>
      <c r="EY806" s="114"/>
      <c r="EZ806" s="114"/>
      <c r="FA806" s="114"/>
      <c r="FB806" s="114"/>
      <c r="FC806" s="114"/>
      <c r="FD806" s="114"/>
      <c r="FE806" s="114"/>
      <c r="FF806" s="114"/>
      <c r="FG806" s="114"/>
      <c r="FH806" s="114"/>
      <c r="FI806" s="114"/>
      <c r="FJ806" s="114"/>
      <c r="FK806" s="114"/>
      <c r="FL806" s="114"/>
      <c r="FM806" s="114"/>
      <c r="FN806" s="114"/>
      <c r="FO806" s="114"/>
      <c r="FP806" s="114"/>
      <c r="FQ806" s="114"/>
      <c r="FR806" s="114"/>
      <c r="FS806" s="114"/>
      <c r="FT806" s="114"/>
      <c r="FU806" s="114"/>
      <c r="FV806" s="114"/>
      <c r="FW806" s="114"/>
      <c r="FX806" s="114"/>
      <c r="FY806" s="114"/>
      <c r="FZ806" s="114"/>
      <c r="GA806" s="114"/>
      <c r="GB806" s="114"/>
      <c r="GC806" s="114"/>
      <c r="GD806" s="114"/>
      <c r="GE806" s="114"/>
      <c r="GF806" s="114"/>
      <c r="GG806" s="114"/>
      <c r="GH806" s="114"/>
      <c r="GI806" s="114"/>
      <c r="GJ806" s="114"/>
      <c r="GK806" s="114"/>
      <c r="GL806" s="114"/>
      <c r="GM806" s="114"/>
      <c r="GN806" s="114"/>
      <c r="GO806" s="114"/>
      <c r="GP806" s="114"/>
      <c r="GQ806" s="114"/>
      <c r="GR806" s="114"/>
      <c r="GS806" s="114"/>
      <c r="GT806" s="114"/>
      <c r="GU806" s="114"/>
      <c r="GV806" s="114"/>
      <c r="GW806" s="114"/>
      <c r="GX806" s="114"/>
      <c r="GY806" s="114"/>
      <c r="GZ806" s="114"/>
      <c r="HA806" s="114"/>
      <c r="HB806" s="114"/>
      <c r="HC806" s="114"/>
      <c r="HD806" s="114"/>
      <c r="HE806" s="114"/>
      <c r="HF806" s="114"/>
      <c r="HG806" s="114"/>
      <c r="HH806" s="114"/>
      <c r="HI806" s="114"/>
      <c r="HJ806" s="114"/>
      <c r="HK806" s="114"/>
      <c r="HL806" s="114"/>
      <c r="HM806" s="114"/>
      <c r="HN806" s="114"/>
      <c r="HO806" s="114"/>
      <c r="HP806" s="114"/>
      <c r="HQ806" s="114"/>
      <c r="HR806" s="114"/>
      <c r="HS806" s="114"/>
      <c r="HT806" s="114"/>
      <c r="HU806" s="114"/>
      <c r="HV806" s="114"/>
      <c r="HW806" s="114"/>
      <c r="HX806" s="114"/>
      <c r="HY806" s="114"/>
      <c r="HZ806" s="114"/>
      <c r="IA806" s="114"/>
      <c r="IB806" s="114"/>
      <c r="IC806" s="114"/>
      <c r="ID806" s="114"/>
      <c r="IE806" s="114"/>
      <c r="IF806" s="114"/>
      <c r="IG806" s="114"/>
      <c r="IH806" s="114"/>
      <c r="II806" s="114"/>
      <c r="IJ806" s="114"/>
      <c r="IK806" s="114"/>
      <c r="IL806" s="114"/>
      <c r="IM806" s="114"/>
      <c r="IN806" s="114"/>
      <c r="IO806" s="114"/>
      <c r="IP806" s="114"/>
      <c r="IQ806" s="114"/>
      <c r="IR806" s="114"/>
      <c r="IS806" s="114"/>
      <c r="IT806" s="114"/>
      <c r="IU806" s="114"/>
      <c r="IV806" s="114"/>
      <c r="IW806" s="114"/>
      <c r="IX806" s="114"/>
      <c r="IY806" s="114"/>
      <c r="IZ806" s="114"/>
      <c r="JA806" s="114"/>
      <c r="JB806" s="114"/>
      <c r="JC806" s="114"/>
      <c r="JD806" s="114"/>
      <c r="JE806" s="114"/>
      <c r="JF806" s="114"/>
      <c r="JG806" s="114"/>
      <c r="JH806" s="114"/>
      <c r="JI806" s="114"/>
      <c r="JJ806" s="114"/>
      <c r="JK806" s="114"/>
      <c r="JL806" s="114"/>
      <c r="JM806" s="114"/>
      <c r="JN806" s="114"/>
      <c r="JO806" s="114"/>
      <c r="JP806" s="114"/>
      <c r="JQ806" s="114"/>
      <c r="JR806" s="114"/>
      <c r="JS806" s="114"/>
      <c r="JT806" s="114"/>
      <c r="JU806" s="114"/>
      <c r="JV806" s="114"/>
      <c r="JW806" s="114"/>
      <c r="JX806" s="114"/>
      <c r="JY806" s="114"/>
      <c r="JZ806" s="114"/>
      <c r="KA806" s="114"/>
      <c r="KB806" s="114"/>
      <c r="KC806" s="114"/>
      <c r="KD806" s="114"/>
      <c r="KE806" s="114"/>
      <c r="KF806" s="114"/>
      <c r="KG806" s="114"/>
      <c r="KH806" s="114"/>
      <c r="KI806" s="114"/>
      <c r="KJ806" s="114"/>
      <c r="KK806" s="114"/>
      <c r="KL806" s="114"/>
      <c r="KM806" s="114"/>
      <c r="KN806" s="114"/>
      <c r="KO806" s="114"/>
      <c r="KP806" s="114"/>
      <c r="KQ806" s="114"/>
      <c r="KR806" s="114"/>
      <c r="KS806" s="114"/>
      <c r="KT806" s="114"/>
      <c r="KU806" s="114"/>
      <c r="KV806" s="114"/>
      <c r="KW806" s="114"/>
      <c r="KX806" s="114"/>
      <c r="KY806" s="114"/>
      <c r="KZ806" s="114"/>
      <c r="LA806" s="114"/>
      <c r="LB806" s="114"/>
      <c r="LC806" s="114"/>
    </row>
    <row r="807" spans="1:315" s="139" customFormat="1" ht="25" customHeight="1">
      <c r="A807" s="137"/>
      <c r="B807" s="170"/>
      <c r="C807" s="171"/>
      <c r="D807" s="172"/>
      <c r="E807" s="173"/>
      <c r="F807" s="173"/>
      <c r="G807" s="173"/>
      <c r="H807" s="174"/>
      <c r="I807" s="137"/>
      <c r="J807" s="175" t="str">
        <f t="shared" si="32"/>
        <v/>
      </c>
      <c r="K807" s="176"/>
      <c r="L807" s="177" t="str">
        <f t="shared" si="33"/>
        <v/>
      </c>
      <c r="M807" s="176"/>
      <c r="N807" s="177" t="str">
        <f t="shared" si="34"/>
        <v/>
      </c>
      <c r="O807" s="176"/>
      <c r="P807" s="177" t="str">
        <f t="shared" si="35"/>
        <v/>
      </c>
      <c r="Q807" s="178"/>
      <c r="R807" s="137"/>
      <c r="S807" s="175" t="str">
        <f t="shared" si="36"/>
        <v/>
      </c>
      <c r="T807" s="176"/>
      <c r="U807" s="177" t="str">
        <f t="shared" si="37"/>
        <v/>
      </c>
      <c r="V807" s="176"/>
      <c r="W807" s="177" t="str">
        <f t="shared" si="38"/>
        <v/>
      </c>
      <c r="X807" s="176"/>
      <c r="Y807" s="179" t="str">
        <f t="shared" si="39"/>
        <v/>
      </c>
      <c r="Z807" s="180"/>
      <c r="AA807" s="137"/>
      <c r="AB807" s="181"/>
      <c r="AC807" s="182" t="str">
        <f t="shared" si="30"/>
        <v/>
      </c>
      <c r="AD807" s="183" t="str">
        <f t="shared" si="31"/>
        <v/>
      </c>
      <c r="AE807" s="184"/>
      <c r="AF807" s="137"/>
      <c r="AG807" s="137"/>
      <c r="AH807" s="137"/>
      <c r="AI807" s="137"/>
      <c r="AJ807" s="137"/>
      <c r="AK807" s="137"/>
      <c r="AL807" s="137"/>
      <c r="AM807" s="137"/>
      <c r="AN807" s="137"/>
      <c r="AO807" s="137"/>
      <c r="AP807" s="137"/>
      <c r="AQ807" s="137"/>
      <c r="AR807" s="137"/>
      <c r="AS807" s="137"/>
      <c r="AT807" s="137"/>
      <c r="AU807" s="137"/>
      <c r="AV807" s="137"/>
      <c r="AW807" s="137"/>
      <c r="AX807" s="137"/>
      <c r="AY807" s="137"/>
      <c r="AZ807" s="137"/>
      <c r="BA807" s="137"/>
      <c r="BB807" s="137"/>
      <c r="BC807" s="137"/>
      <c r="BD807" s="137"/>
      <c r="BE807" s="137"/>
      <c r="BF807" s="137"/>
      <c r="BG807" s="137"/>
      <c r="BH807" s="137"/>
      <c r="BI807" s="137"/>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CH807" s="114"/>
      <c r="CI807" s="114"/>
      <c r="CJ807" s="114"/>
      <c r="CK807" s="114"/>
      <c r="CL807" s="114"/>
      <c r="CM807" s="114"/>
      <c r="CN807" s="114"/>
      <c r="CO807" s="114"/>
      <c r="CP807" s="114"/>
      <c r="CQ807" s="114"/>
      <c r="CR807" s="114"/>
      <c r="CS807" s="114"/>
      <c r="CT807" s="114"/>
      <c r="CU807" s="114"/>
      <c r="CV807" s="114"/>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14"/>
      <c r="EH807" s="114"/>
      <c r="EI807" s="114"/>
      <c r="EJ807" s="114"/>
      <c r="EK807" s="114"/>
      <c r="EL807" s="114"/>
      <c r="EM807" s="114"/>
      <c r="EN807" s="114"/>
      <c r="EO807" s="114"/>
      <c r="EP807" s="114"/>
      <c r="EQ807" s="114"/>
      <c r="ER807" s="114"/>
      <c r="ES807" s="114"/>
      <c r="ET807" s="114"/>
      <c r="EU807" s="114"/>
      <c r="EV807" s="114"/>
      <c r="EW807" s="114"/>
      <c r="EX807" s="114"/>
      <c r="EY807" s="114"/>
      <c r="EZ807" s="114"/>
      <c r="FA807" s="114"/>
      <c r="FB807" s="114"/>
      <c r="FC807" s="114"/>
      <c r="FD807" s="114"/>
      <c r="FE807" s="114"/>
      <c r="FF807" s="114"/>
      <c r="FG807" s="114"/>
      <c r="FH807" s="114"/>
      <c r="FI807" s="114"/>
      <c r="FJ807" s="114"/>
      <c r="FK807" s="114"/>
      <c r="FL807" s="114"/>
      <c r="FM807" s="114"/>
      <c r="FN807" s="114"/>
      <c r="FO807" s="114"/>
      <c r="FP807" s="114"/>
      <c r="FQ807" s="114"/>
      <c r="FR807" s="114"/>
      <c r="FS807" s="114"/>
      <c r="FT807" s="114"/>
      <c r="FU807" s="114"/>
      <c r="FV807" s="114"/>
      <c r="FW807" s="114"/>
      <c r="FX807" s="114"/>
      <c r="FY807" s="114"/>
      <c r="FZ807" s="114"/>
      <c r="GA807" s="114"/>
      <c r="GB807" s="114"/>
      <c r="GC807" s="114"/>
      <c r="GD807" s="114"/>
      <c r="GE807" s="114"/>
      <c r="GF807" s="114"/>
      <c r="GG807" s="114"/>
      <c r="GH807" s="114"/>
      <c r="GI807" s="114"/>
      <c r="GJ807" s="114"/>
      <c r="GK807" s="114"/>
      <c r="GL807" s="114"/>
      <c r="GM807" s="114"/>
      <c r="GN807" s="114"/>
      <c r="GO807" s="114"/>
      <c r="GP807" s="114"/>
      <c r="GQ807" s="114"/>
      <c r="GR807" s="114"/>
      <c r="GS807" s="114"/>
      <c r="GT807" s="114"/>
      <c r="GU807" s="114"/>
      <c r="GV807" s="114"/>
      <c r="GW807" s="114"/>
      <c r="GX807" s="114"/>
      <c r="GY807" s="114"/>
      <c r="GZ807" s="114"/>
      <c r="HA807" s="114"/>
      <c r="HB807" s="114"/>
      <c r="HC807" s="114"/>
      <c r="HD807" s="114"/>
      <c r="HE807" s="114"/>
      <c r="HF807" s="114"/>
      <c r="HG807" s="114"/>
      <c r="HH807" s="114"/>
      <c r="HI807" s="114"/>
      <c r="HJ807" s="114"/>
      <c r="HK807" s="114"/>
      <c r="HL807" s="114"/>
      <c r="HM807" s="114"/>
      <c r="HN807" s="114"/>
      <c r="HO807" s="114"/>
      <c r="HP807" s="114"/>
      <c r="HQ807" s="114"/>
      <c r="HR807" s="114"/>
      <c r="HS807" s="114"/>
      <c r="HT807" s="114"/>
      <c r="HU807" s="114"/>
      <c r="HV807" s="114"/>
      <c r="HW807" s="114"/>
      <c r="HX807" s="114"/>
      <c r="HY807" s="114"/>
      <c r="HZ807" s="114"/>
      <c r="IA807" s="114"/>
      <c r="IB807" s="114"/>
      <c r="IC807" s="114"/>
      <c r="ID807" s="114"/>
      <c r="IE807" s="114"/>
      <c r="IF807" s="114"/>
      <c r="IG807" s="114"/>
      <c r="IH807" s="114"/>
      <c r="II807" s="114"/>
      <c r="IJ807" s="114"/>
      <c r="IK807" s="114"/>
      <c r="IL807" s="114"/>
      <c r="IM807" s="114"/>
      <c r="IN807" s="114"/>
      <c r="IO807" s="114"/>
      <c r="IP807" s="114"/>
      <c r="IQ807" s="114"/>
      <c r="IR807" s="114"/>
      <c r="IS807" s="114"/>
      <c r="IT807" s="114"/>
      <c r="IU807" s="114"/>
      <c r="IV807" s="114"/>
      <c r="IW807" s="114"/>
      <c r="IX807" s="114"/>
      <c r="IY807" s="114"/>
      <c r="IZ807" s="114"/>
      <c r="JA807" s="114"/>
      <c r="JB807" s="114"/>
      <c r="JC807" s="114"/>
      <c r="JD807" s="114"/>
      <c r="JE807" s="114"/>
      <c r="JF807" s="114"/>
      <c r="JG807" s="114"/>
      <c r="JH807" s="114"/>
      <c r="JI807" s="114"/>
      <c r="JJ807" s="114"/>
      <c r="JK807" s="114"/>
      <c r="JL807" s="114"/>
      <c r="JM807" s="114"/>
      <c r="JN807" s="114"/>
      <c r="JO807" s="114"/>
      <c r="JP807" s="114"/>
      <c r="JQ807" s="114"/>
      <c r="JR807" s="114"/>
      <c r="JS807" s="114"/>
      <c r="JT807" s="114"/>
      <c r="JU807" s="114"/>
      <c r="JV807" s="114"/>
      <c r="JW807" s="114"/>
      <c r="JX807" s="114"/>
      <c r="JY807" s="114"/>
      <c r="JZ807" s="114"/>
      <c r="KA807" s="114"/>
      <c r="KB807" s="114"/>
      <c r="KC807" s="114"/>
      <c r="KD807" s="114"/>
      <c r="KE807" s="114"/>
      <c r="KF807" s="114"/>
      <c r="KG807" s="114"/>
      <c r="KH807" s="114"/>
      <c r="KI807" s="114"/>
      <c r="KJ807" s="114"/>
      <c r="KK807" s="114"/>
      <c r="KL807" s="114"/>
      <c r="KM807" s="114"/>
      <c r="KN807" s="114"/>
      <c r="KO807" s="114"/>
      <c r="KP807" s="114"/>
      <c r="KQ807" s="114"/>
      <c r="KR807" s="114"/>
      <c r="KS807" s="114"/>
      <c r="KT807" s="114"/>
      <c r="KU807" s="114"/>
      <c r="KV807" s="114"/>
      <c r="KW807" s="114"/>
      <c r="KX807" s="114"/>
      <c r="KY807" s="114"/>
      <c r="KZ807" s="114"/>
      <c r="LA807" s="114"/>
      <c r="LB807" s="114"/>
      <c r="LC807" s="114"/>
    </row>
    <row r="808" spans="1:315" s="139" customFormat="1" ht="25" customHeight="1">
      <c r="A808" s="137"/>
      <c r="B808" s="170"/>
      <c r="C808" s="171"/>
      <c r="D808" s="172"/>
      <c r="E808" s="173"/>
      <c r="F808" s="173"/>
      <c r="G808" s="173"/>
      <c r="H808" s="174"/>
      <c r="I808" s="137"/>
      <c r="J808" s="175" t="str">
        <f t="shared" si="32"/>
        <v/>
      </c>
      <c r="K808" s="176"/>
      <c r="L808" s="177" t="str">
        <f t="shared" si="33"/>
        <v/>
      </c>
      <c r="M808" s="176"/>
      <c r="N808" s="177" t="str">
        <f t="shared" si="34"/>
        <v/>
      </c>
      <c r="O808" s="176"/>
      <c r="P808" s="177" t="str">
        <f t="shared" si="35"/>
        <v/>
      </c>
      <c r="Q808" s="178"/>
      <c r="R808" s="137"/>
      <c r="S808" s="175" t="str">
        <f t="shared" si="36"/>
        <v/>
      </c>
      <c r="T808" s="176"/>
      <c r="U808" s="177" t="str">
        <f t="shared" si="37"/>
        <v/>
      </c>
      <c r="V808" s="176"/>
      <c r="W808" s="177" t="str">
        <f t="shared" si="38"/>
        <v/>
      </c>
      <c r="X808" s="176"/>
      <c r="Y808" s="179" t="str">
        <f t="shared" si="39"/>
        <v/>
      </c>
      <c r="Z808" s="180"/>
      <c r="AA808" s="137"/>
      <c r="AB808" s="181"/>
      <c r="AC808" s="182" t="str">
        <f t="shared" si="30"/>
        <v/>
      </c>
      <c r="AD808" s="183" t="str">
        <f t="shared" si="31"/>
        <v/>
      </c>
      <c r="AE808" s="184"/>
      <c r="AF808" s="137"/>
      <c r="AG808" s="137"/>
      <c r="AH808" s="137"/>
      <c r="AI808" s="137"/>
      <c r="AJ808" s="137"/>
      <c r="AK808" s="137"/>
      <c r="AL808" s="137"/>
      <c r="AM808" s="137"/>
      <c r="AN808" s="137"/>
      <c r="AO808" s="137"/>
      <c r="AP808" s="137"/>
      <c r="AQ808" s="137"/>
      <c r="AR808" s="137"/>
      <c r="AS808" s="137"/>
      <c r="AT808" s="137"/>
      <c r="AU808" s="137"/>
      <c r="AV808" s="137"/>
      <c r="AW808" s="137"/>
      <c r="AX808" s="137"/>
      <c r="AY808" s="137"/>
      <c r="AZ808" s="137"/>
      <c r="BA808" s="137"/>
      <c r="BB808" s="137"/>
      <c r="BC808" s="137"/>
      <c r="BD808" s="137"/>
      <c r="BE808" s="137"/>
      <c r="BF808" s="137"/>
      <c r="BG808" s="137"/>
      <c r="BH808" s="137"/>
      <c r="BI808" s="137"/>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CH808" s="114"/>
      <c r="CI808" s="114"/>
      <c r="CJ808" s="114"/>
      <c r="CK808" s="114"/>
      <c r="CL808" s="114"/>
      <c r="CM808" s="114"/>
      <c r="CN808" s="114"/>
      <c r="CO808" s="114"/>
      <c r="CP808" s="114"/>
      <c r="CQ808" s="114"/>
      <c r="CR808" s="114"/>
      <c r="CS808" s="114"/>
      <c r="CT808" s="114"/>
      <c r="CU808" s="114"/>
      <c r="CV808" s="114"/>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14"/>
      <c r="EH808" s="114"/>
      <c r="EI808" s="114"/>
      <c r="EJ808" s="114"/>
      <c r="EK808" s="114"/>
      <c r="EL808" s="114"/>
      <c r="EM808" s="114"/>
      <c r="EN808" s="114"/>
      <c r="EO808" s="114"/>
      <c r="EP808" s="114"/>
      <c r="EQ808" s="114"/>
      <c r="ER808" s="114"/>
      <c r="ES808" s="114"/>
      <c r="ET808" s="114"/>
      <c r="EU808" s="114"/>
      <c r="EV808" s="114"/>
      <c r="EW808" s="114"/>
      <c r="EX808" s="114"/>
      <c r="EY808" s="114"/>
      <c r="EZ808" s="114"/>
      <c r="FA808" s="114"/>
      <c r="FB808" s="114"/>
      <c r="FC808" s="114"/>
      <c r="FD808" s="114"/>
      <c r="FE808" s="114"/>
      <c r="FF808" s="114"/>
      <c r="FG808" s="114"/>
      <c r="FH808" s="114"/>
      <c r="FI808" s="114"/>
      <c r="FJ808" s="114"/>
      <c r="FK808" s="114"/>
      <c r="FL808" s="114"/>
      <c r="FM808" s="114"/>
      <c r="FN808" s="114"/>
      <c r="FO808" s="114"/>
      <c r="FP808" s="114"/>
      <c r="FQ808" s="114"/>
      <c r="FR808" s="114"/>
      <c r="FS808" s="114"/>
      <c r="FT808" s="114"/>
      <c r="FU808" s="114"/>
      <c r="FV808" s="114"/>
      <c r="FW808" s="114"/>
      <c r="FX808" s="114"/>
      <c r="FY808" s="114"/>
      <c r="FZ808" s="114"/>
      <c r="GA808" s="114"/>
      <c r="GB808" s="114"/>
      <c r="GC808" s="114"/>
      <c r="GD808" s="114"/>
      <c r="GE808" s="114"/>
      <c r="GF808" s="114"/>
      <c r="GG808" s="114"/>
      <c r="GH808" s="114"/>
      <c r="GI808" s="114"/>
      <c r="GJ808" s="114"/>
      <c r="GK808" s="114"/>
      <c r="GL808" s="114"/>
      <c r="GM808" s="114"/>
      <c r="GN808" s="114"/>
      <c r="GO808" s="114"/>
      <c r="GP808" s="114"/>
      <c r="GQ808" s="114"/>
      <c r="GR808" s="114"/>
      <c r="GS808" s="114"/>
      <c r="GT808" s="114"/>
      <c r="GU808" s="114"/>
      <c r="GV808" s="114"/>
      <c r="GW808" s="114"/>
      <c r="GX808" s="114"/>
      <c r="GY808" s="114"/>
      <c r="GZ808" s="114"/>
      <c r="HA808" s="114"/>
      <c r="HB808" s="114"/>
      <c r="HC808" s="114"/>
      <c r="HD808" s="114"/>
      <c r="HE808" s="114"/>
      <c r="HF808" s="114"/>
      <c r="HG808" s="114"/>
      <c r="HH808" s="114"/>
      <c r="HI808" s="114"/>
      <c r="HJ808" s="114"/>
      <c r="HK808" s="114"/>
      <c r="HL808" s="114"/>
      <c r="HM808" s="114"/>
      <c r="HN808" s="114"/>
      <c r="HO808" s="114"/>
      <c r="HP808" s="114"/>
      <c r="HQ808" s="114"/>
      <c r="HR808" s="114"/>
      <c r="HS808" s="114"/>
      <c r="HT808" s="114"/>
      <c r="HU808" s="114"/>
      <c r="HV808" s="114"/>
      <c r="HW808" s="114"/>
      <c r="HX808" s="114"/>
      <c r="HY808" s="114"/>
      <c r="HZ808" s="114"/>
      <c r="IA808" s="114"/>
      <c r="IB808" s="114"/>
      <c r="IC808" s="114"/>
      <c r="ID808" s="114"/>
      <c r="IE808" s="114"/>
      <c r="IF808" s="114"/>
      <c r="IG808" s="114"/>
      <c r="IH808" s="114"/>
      <c r="II808" s="114"/>
      <c r="IJ808" s="114"/>
      <c r="IK808" s="114"/>
      <c r="IL808" s="114"/>
      <c r="IM808" s="114"/>
      <c r="IN808" s="114"/>
      <c r="IO808" s="114"/>
      <c r="IP808" s="114"/>
      <c r="IQ808" s="114"/>
      <c r="IR808" s="114"/>
      <c r="IS808" s="114"/>
      <c r="IT808" s="114"/>
      <c r="IU808" s="114"/>
      <c r="IV808" s="114"/>
      <c r="IW808" s="114"/>
      <c r="IX808" s="114"/>
      <c r="IY808" s="114"/>
      <c r="IZ808" s="114"/>
      <c r="JA808" s="114"/>
      <c r="JB808" s="114"/>
      <c r="JC808" s="114"/>
      <c r="JD808" s="114"/>
      <c r="JE808" s="114"/>
      <c r="JF808" s="114"/>
      <c r="JG808" s="114"/>
      <c r="JH808" s="114"/>
      <c r="JI808" s="114"/>
      <c r="JJ808" s="114"/>
      <c r="JK808" s="114"/>
      <c r="JL808" s="114"/>
      <c r="JM808" s="114"/>
      <c r="JN808" s="114"/>
      <c r="JO808" s="114"/>
      <c r="JP808" s="114"/>
      <c r="JQ808" s="114"/>
      <c r="JR808" s="114"/>
      <c r="JS808" s="114"/>
      <c r="JT808" s="114"/>
      <c r="JU808" s="114"/>
      <c r="JV808" s="114"/>
      <c r="JW808" s="114"/>
      <c r="JX808" s="114"/>
      <c r="JY808" s="114"/>
      <c r="JZ808" s="114"/>
      <c r="KA808" s="114"/>
      <c r="KB808" s="114"/>
      <c r="KC808" s="114"/>
      <c r="KD808" s="114"/>
      <c r="KE808" s="114"/>
      <c r="KF808" s="114"/>
      <c r="KG808" s="114"/>
      <c r="KH808" s="114"/>
      <c r="KI808" s="114"/>
      <c r="KJ808" s="114"/>
      <c r="KK808" s="114"/>
      <c r="KL808" s="114"/>
      <c r="KM808" s="114"/>
      <c r="KN808" s="114"/>
      <c r="KO808" s="114"/>
      <c r="KP808" s="114"/>
      <c r="KQ808" s="114"/>
      <c r="KR808" s="114"/>
      <c r="KS808" s="114"/>
      <c r="KT808" s="114"/>
      <c r="KU808" s="114"/>
      <c r="KV808" s="114"/>
      <c r="KW808" s="114"/>
      <c r="KX808" s="114"/>
      <c r="KY808" s="114"/>
      <c r="KZ808" s="114"/>
      <c r="LA808" s="114"/>
      <c r="LB808" s="114"/>
      <c r="LC808" s="114"/>
    </row>
    <row r="809" spans="1:315" s="139" customFormat="1" ht="25" customHeight="1">
      <c r="A809" s="137"/>
      <c r="B809" s="170"/>
      <c r="C809" s="171"/>
      <c r="D809" s="172"/>
      <c r="E809" s="173"/>
      <c r="F809" s="173"/>
      <c r="G809" s="173"/>
      <c r="H809" s="174"/>
      <c r="I809" s="137"/>
      <c r="J809" s="175" t="str">
        <f t="shared" si="32"/>
        <v/>
      </c>
      <c r="K809" s="176"/>
      <c r="L809" s="177" t="str">
        <f t="shared" si="33"/>
        <v/>
      </c>
      <c r="M809" s="176"/>
      <c r="N809" s="177" t="str">
        <f t="shared" si="34"/>
        <v/>
      </c>
      <c r="O809" s="176"/>
      <c r="P809" s="177" t="str">
        <f t="shared" si="35"/>
        <v/>
      </c>
      <c r="Q809" s="178"/>
      <c r="R809" s="137"/>
      <c r="S809" s="175" t="str">
        <f t="shared" si="36"/>
        <v/>
      </c>
      <c r="T809" s="176"/>
      <c r="U809" s="177" t="str">
        <f t="shared" si="37"/>
        <v/>
      </c>
      <c r="V809" s="176"/>
      <c r="W809" s="177" t="str">
        <f t="shared" si="38"/>
        <v/>
      </c>
      <c r="X809" s="176"/>
      <c r="Y809" s="179" t="str">
        <f t="shared" si="39"/>
        <v/>
      </c>
      <c r="Z809" s="180"/>
      <c r="AA809" s="137"/>
      <c r="AB809" s="181"/>
      <c r="AC809" s="182" t="str">
        <f t="shared" si="30"/>
        <v/>
      </c>
      <c r="AD809" s="183" t="str">
        <f t="shared" si="31"/>
        <v/>
      </c>
      <c r="AE809" s="184"/>
      <c r="AF809" s="137"/>
      <c r="AG809" s="137"/>
      <c r="AH809" s="137"/>
      <c r="AI809" s="137"/>
      <c r="AJ809" s="137"/>
      <c r="AK809" s="137"/>
      <c r="AL809" s="137"/>
      <c r="AM809" s="137"/>
      <c r="AN809" s="137"/>
      <c r="AO809" s="137"/>
      <c r="AP809" s="137"/>
      <c r="AQ809" s="137"/>
      <c r="AR809" s="137"/>
      <c r="AS809" s="137"/>
      <c r="AT809" s="137"/>
      <c r="AU809" s="137"/>
      <c r="AV809" s="137"/>
      <c r="AW809" s="137"/>
      <c r="AX809" s="137"/>
      <c r="AY809" s="137"/>
      <c r="AZ809" s="137"/>
      <c r="BA809" s="137"/>
      <c r="BB809" s="137"/>
      <c r="BC809" s="137"/>
      <c r="BD809" s="137"/>
      <c r="BE809" s="137"/>
      <c r="BF809" s="137"/>
      <c r="BG809" s="137"/>
      <c r="BH809" s="137"/>
      <c r="BI809" s="137"/>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c r="EV809" s="114"/>
      <c r="EW809" s="114"/>
      <c r="EX809" s="114"/>
      <c r="EY809" s="114"/>
      <c r="EZ809" s="114"/>
      <c r="FA809" s="114"/>
      <c r="FB809" s="114"/>
      <c r="FC809" s="114"/>
      <c r="FD809" s="114"/>
      <c r="FE809" s="114"/>
      <c r="FF809" s="114"/>
      <c r="FG809" s="114"/>
      <c r="FH809" s="114"/>
      <c r="FI809" s="114"/>
      <c r="FJ809" s="114"/>
      <c r="FK809" s="114"/>
      <c r="FL809" s="114"/>
      <c r="FM809" s="114"/>
      <c r="FN809" s="114"/>
      <c r="FO809" s="114"/>
      <c r="FP809" s="114"/>
      <c r="FQ809" s="114"/>
      <c r="FR809" s="114"/>
      <c r="FS809" s="114"/>
      <c r="FT809" s="114"/>
      <c r="FU809" s="114"/>
      <c r="FV809" s="114"/>
      <c r="FW809" s="114"/>
      <c r="FX809" s="114"/>
      <c r="FY809" s="114"/>
      <c r="FZ809" s="114"/>
      <c r="GA809" s="114"/>
      <c r="GB809" s="114"/>
      <c r="GC809" s="114"/>
      <c r="GD809" s="114"/>
      <c r="GE809" s="114"/>
      <c r="GF809" s="114"/>
      <c r="GG809" s="114"/>
      <c r="GH809" s="114"/>
      <c r="GI809" s="114"/>
      <c r="GJ809" s="114"/>
      <c r="GK809" s="114"/>
      <c r="GL809" s="114"/>
      <c r="GM809" s="114"/>
      <c r="GN809" s="114"/>
      <c r="GO809" s="114"/>
      <c r="GP809" s="114"/>
      <c r="GQ809" s="114"/>
      <c r="GR809" s="114"/>
      <c r="GS809" s="114"/>
      <c r="GT809" s="114"/>
      <c r="GU809" s="114"/>
      <c r="GV809" s="114"/>
      <c r="GW809" s="114"/>
      <c r="GX809" s="114"/>
      <c r="GY809" s="114"/>
      <c r="GZ809" s="114"/>
      <c r="HA809" s="114"/>
      <c r="HB809" s="114"/>
      <c r="HC809" s="114"/>
      <c r="HD809" s="114"/>
      <c r="HE809" s="114"/>
      <c r="HF809" s="114"/>
      <c r="HG809" s="114"/>
      <c r="HH809" s="114"/>
      <c r="HI809" s="114"/>
      <c r="HJ809" s="114"/>
      <c r="HK809" s="114"/>
      <c r="HL809" s="114"/>
      <c r="HM809" s="114"/>
      <c r="HN809" s="114"/>
      <c r="HO809" s="114"/>
      <c r="HP809" s="114"/>
      <c r="HQ809" s="114"/>
      <c r="HR809" s="114"/>
      <c r="HS809" s="114"/>
      <c r="HT809" s="114"/>
      <c r="HU809" s="114"/>
      <c r="HV809" s="114"/>
      <c r="HW809" s="114"/>
      <c r="HX809" s="114"/>
      <c r="HY809" s="114"/>
      <c r="HZ809" s="114"/>
      <c r="IA809" s="114"/>
      <c r="IB809" s="114"/>
      <c r="IC809" s="114"/>
      <c r="ID809" s="114"/>
      <c r="IE809" s="114"/>
      <c r="IF809" s="114"/>
      <c r="IG809" s="114"/>
      <c r="IH809" s="114"/>
      <c r="II809" s="114"/>
      <c r="IJ809" s="114"/>
      <c r="IK809" s="114"/>
      <c r="IL809" s="114"/>
      <c r="IM809" s="114"/>
      <c r="IN809" s="114"/>
      <c r="IO809" s="114"/>
      <c r="IP809" s="114"/>
      <c r="IQ809" s="114"/>
      <c r="IR809" s="114"/>
      <c r="IS809" s="114"/>
      <c r="IT809" s="114"/>
      <c r="IU809" s="114"/>
      <c r="IV809" s="114"/>
      <c r="IW809" s="114"/>
      <c r="IX809" s="114"/>
      <c r="IY809" s="114"/>
      <c r="IZ809" s="114"/>
      <c r="JA809" s="114"/>
      <c r="JB809" s="114"/>
      <c r="JC809" s="114"/>
      <c r="JD809" s="114"/>
      <c r="JE809" s="114"/>
      <c r="JF809" s="114"/>
      <c r="JG809" s="114"/>
      <c r="JH809" s="114"/>
      <c r="JI809" s="114"/>
      <c r="JJ809" s="114"/>
      <c r="JK809" s="114"/>
      <c r="JL809" s="114"/>
      <c r="JM809" s="114"/>
      <c r="JN809" s="114"/>
      <c r="JO809" s="114"/>
      <c r="JP809" s="114"/>
      <c r="JQ809" s="114"/>
      <c r="JR809" s="114"/>
      <c r="JS809" s="114"/>
      <c r="JT809" s="114"/>
      <c r="JU809" s="114"/>
      <c r="JV809" s="114"/>
      <c r="JW809" s="114"/>
      <c r="JX809" s="114"/>
      <c r="JY809" s="114"/>
      <c r="JZ809" s="114"/>
      <c r="KA809" s="114"/>
      <c r="KB809" s="114"/>
      <c r="KC809" s="114"/>
      <c r="KD809" s="114"/>
      <c r="KE809" s="114"/>
      <c r="KF809" s="114"/>
      <c r="KG809" s="114"/>
      <c r="KH809" s="114"/>
      <c r="KI809" s="114"/>
      <c r="KJ809" s="114"/>
      <c r="KK809" s="114"/>
      <c r="KL809" s="114"/>
      <c r="KM809" s="114"/>
      <c r="KN809" s="114"/>
      <c r="KO809" s="114"/>
      <c r="KP809" s="114"/>
      <c r="KQ809" s="114"/>
      <c r="KR809" s="114"/>
      <c r="KS809" s="114"/>
      <c r="KT809" s="114"/>
      <c r="KU809" s="114"/>
      <c r="KV809" s="114"/>
      <c r="KW809" s="114"/>
      <c r="KX809" s="114"/>
      <c r="KY809" s="114"/>
      <c r="KZ809" s="114"/>
      <c r="LA809" s="114"/>
      <c r="LB809" s="114"/>
      <c r="LC809" s="114"/>
    </row>
    <row r="810" spans="1:315" s="139" customFormat="1" ht="25" customHeight="1">
      <c r="A810" s="137"/>
      <c r="B810" s="170"/>
      <c r="C810" s="171"/>
      <c r="D810" s="172"/>
      <c r="E810" s="173"/>
      <c r="F810" s="173"/>
      <c r="G810" s="173"/>
      <c r="H810" s="174"/>
      <c r="I810" s="137"/>
      <c r="J810" s="175" t="str">
        <f t="shared" si="32"/>
        <v/>
      </c>
      <c r="K810" s="176"/>
      <c r="L810" s="177" t="str">
        <f t="shared" si="33"/>
        <v/>
      </c>
      <c r="M810" s="176"/>
      <c r="N810" s="177" t="str">
        <f t="shared" si="34"/>
        <v/>
      </c>
      <c r="O810" s="176"/>
      <c r="P810" s="177" t="str">
        <f t="shared" si="35"/>
        <v/>
      </c>
      <c r="Q810" s="178"/>
      <c r="R810" s="137"/>
      <c r="S810" s="175" t="str">
        <f t="shared" si="36"/>
        <v/>
      </c>
      <c r="T810" s="176"/>
      <c r="U810" s="177" t="str">
        <f t="shared" si="37"/>
        <v/>
      </c>
      <c r="V810" s="176"/>
      <c r="W810" s="177" t="str">
        <f t="shared" si="38"/>
        <v/>
      </c>
      <c r="X810" s="176"/>
      <c r="Y810" s="179" t="str">
        <f t="shared" si="39"/>
        <v/>
      </c>
      <c r="Z810" s="180"/>
      <c r="AA810" s="137"/>
      <c r="AB810" s="181"/>
      <c r="AC810" s="182" t="str">
        <f t="shared" si="30"/>
        <v/>
      </c>
      <c r="AD810" s="183" t="str">
        <f t="shared" si="31"/>
        <v/>
      </c>
      <c r="AE810" s="184"/>
      <c r="AF810" s="137"/>
      <c r="AG810" s="137"/>
      <c r="AH810" s="137"/>
      <c r="AI810" s="137"/>
      <c r="AJ810" s="137"/>
      <c r="AK810" s="137"/>
      <c r="AL810" s="137"/>
      <c r="AM810" s="137"/>
      <c r="AN810" s="137"/>
      <c r="AO810" s="137"/>
      <c r="AP810" s="137"/>
      <c r="AQ810" s="137"/>
      <c r="AR810" s="137"/>
      <c r="AS810" s="137"/>
      <c r="AT810" s="137"/>
      <c r="AU810" s="137"/>
      <c r="AV810" s="137"/>
      <c r="AW810" s="137"/>
      <c r="AX810" s="137"/>
      <c r="AY810" s="137"/>
      <c r="AZ810" s="137"/>
      <c r="BA810" s="137"/>
      <c r="BB810" s="137"/>
      <c r="BC810" s="137"/>
      <c r="BD810" s="137"/>
      <c r="BE810" s="137"/>
      <c r="BF810" s="137"/>
      <c r="BG810" s="137"/>
      <c r="BH810" s="137"/>
      <c r="BI810" s="137"/>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CH810" s="114"/>
      <c r="CI810" s="114"/>
      <c r="CJ810" s="114"/>
      <c r="CK810" s="114"/>
      <c r="CL810" s="114"/>
      <c r="CM810" s="114"/>
      <c r="CN810" s="114"/>
      <c r="CO810" s="114"/>
      <c r="CP810" s="114"/>
      <c r="CQ810" s="114"/>
      <c r="CR810" s="114"/>
      <c r="CS810" s="114"/>
      <c r="CT810" s="114"/>
      <c r="CU810" s="114"/>
      <c r="CV810" s="114"/>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14"/>
      <c r="EH810" s="114"/>
      <c r="EI810" s="114"/>
      <c r="EJ810" s="114"/>
      <c r="EK810" s="114"/>
      <c r="EL810" s="114"/>
      <c r="EM810" s="114"/>
      <c r="EN810" s="114"/>
      <c r="EO810" s="114"/>
      <c r="EP810" s="114"/>
      <c r="EQ810" s="114"/>
      <c r="ER810" s="114"/>
      <c r="ES810" s="114"/>
      <c r="ET810" s="114"/>
      <c r="EU810" s="114"/>
      <c r="EV810" s="114"/>
      <c r="EW810" s="114"/>
      <c r="EX810" s="114"/>
      <c r="EY810" s="114"/>
      <c r="EZ810" s="114"/>
      <c r="FA810" s="114"/>
      <c r="FB810" s="114"/>
      <c r="FC810" s="114"/>
      <c r="FD810" s="114"/>
      <c r="FE810" s="114"/>
      <c r="FF810" s="114"/>
      <c r="FG810" s="114"/>
      <c r="FH810" s="114"/>
      <c r="FI810" s="114"/>
      <c r="FJ810" s="114"/>
      <c r="FK810" s="114"/>
      <c r="FL810" s="114"/>
      <c r="FM810" s="114"/>
      <c r="FN810" s="114"/>
      <c r="FO810" s="114"/>
      <c r="FP810" s="114"/>
      <c r="FQ810" s="114"/>
      <c r="FR810" s="114"/>
      <c r="FS810" s="114"/>
      <c r="FT810" s="114"/>
      <c r="FU810" s="114"/>
      <c r="FV810" s="114"/>
      <c r="FW810" s="114"/>
      <c r="FX810" s="114"/>
      <c r="FY810" s="114"/>
      <c r="FZ810" s="114"/>
      <c r="GA810" s="114"/>
      <c r="GB810" s="114"/>
      <c r="GC810" s="114"/>
      <c r="GD810" s="114"/>
      <c r="GE810" s="114"/>
      <c r="GF810" s="114"/>
      <c r="GG810" s="114"/>
      <c r="GH810" s="114"/>
      <c r="GI810" s="114"/>
      <c r="GJ810" s="114"/>
      <c r="GK810" s="114"/>
      <c r="GL810" s="114"/>
      <c r="GM810" s="114"/>
      <c r="GN810" s="114"/>
      <c r="GO810" s="114"/>
      <c r="GP810" s="114"/>
      <c r="GQ810" s="114"/>
      <c r="GR810" s="114"/>
      <c r="GS810" s="114"/>
      <c r="GT810" s="114"/>
      <c r="GU810" s="114"/>
      <c r="GV810" s="114"/>
      <c r="GW810" s="114"/>
      <c r="GX810" s="114"/>
      <c r="GY810" s="114"/>
      <c r="GZ810" s="114"/>
      <c r="HA810" s="114"/>
      <c r="HB810" s="114"/>
      <c r="HC810" s="114"/>
      <c r="HD810" s="114"/>
      <c r="HE810" s="114"/>
      <c r="HF810" s="114"/>
      <c r="HG810" s="114"/>
      <c r="HH810" s="114"/>
      <c r="HI810" s="114"/>
      <c r="HJ810" s="114"/>
      <c r="HK810" s="114"/>
      <c r="HL810" s="114"/>
      <c r="HM810" s="114"/>
      <c r="HN810" s="114"/>
      <c r="HO810" s="114"/>
      <c r="HP810" s="114"/>
      <c r="HQ810" s="114"/>
      <c r="HR810" s="114"/>
      <c r="HS810" s="114"/>
      <c r="HT810" s="114"/>
      <c r="HU810" s="114"/>
      <c r="HV810" s="114"/>
      <c r="HW810" s="114"/>
      <c r="HX810" s="114"/>
      <c r="HY810" s="114"/>
      <c r="HZ810" s="114"/>
      <c r="IA810" s="114"/>
      <c r="IB810" s="114"/>
      <c r="IC810" s="114"/>
      <c r="ID810" s="114"/>
      <c r="IE810" s="114"/>
      <c r="IF810" s="114"/>
      <c r="IG810" s="114"/>
      <c r="IH810" s="114"/>
      <c r="II810" s="114"/>
      <c r="IJ810" s="114"/>
      <c r="IK810" s="114"/>
      <c r="IL810" s="114"/>
      <c r="IM810" s="114"/>
      <c r="IN810" s="114"/>
      <c r="IO810" s="114"/>
      <c r="IP810" s="114"/>
      <c r="IQ810" s="114"/>
      <c r="IR810" s="114"/>
      <c r="IS810" s="114"/>
      <c r="IT810" s="114"/>
      <c r="IU810" s="114"/>
      <c r="IV810" s="114"/>
      <c r="IW810" s="114"/>
      <c r="IX810" s="114"/>
      <c r="IY810" s="114"/>
      <c r="IZ810" s="114"/>
      <c r="JA810" s="114"/>
      <c r="JB810" s="114"/>
      <c r="JC810" s="114"/>
      <c r="JD810" s="114"/>
      <c r="JE810" s="114"/>
      <c r="JF810" s="114"/>
      <c r="JG810" s="114"/>
      <c r="JH810" s="114"/>
      <c r="JI810" s="114"/>
      <c r="JJ810" s="114"/>
      <c r="JK810" s="114"/>
      <c r="JL810" s="114"/>
      <c r="JM810" s="114"/>
      <c r="JN810" s="114"/>
      <c r="JO810" s="114"/>
      <c r="JP810" s="114"/>
      <c r="JQ810" s="114"/>
      <c r="JR810" s="114"/>
      <c r="JS810" s="114"/>
      <c r="JT810" s="114"/>
      <c r="JU810" s="114"/>
      <c r="JV810" s="114"/>
      <c r="JW810" s="114"/>
      <c r="JX810" s="114"/>
      <c r="JY810" s="114"/>
      <c r="JZ810" s="114"/>
      <c r="KA810" s="114"/>
      <c r="KB810" s="114"/>
      <c r="KC810" s="114"/>
      <c r="KD810" s="114"/>
      <c r="KE810" s="114"/>
      <c r="KF810" s="114"/>
      <c r="KG810" s="114"/>
      <c r="KH810" s="114"/>
      <c r="KI810" s="114"/>
      <c r="KJ810" s="114"/>
      <c r="KK810" s="114"/>
      <c r="KL810" s="114"/>
      <c r="KM810" s="114"/>
      <c r="KN810" s="114"/>
      <c r="KO810" s="114"/>
      <c r="KP810" s="114"/>
      <c r="KQ810" s="114"/>
      <c r="KR810" s="114"/>
      <c r="KS810" s="114"/>
      <c r="KT810" s="114"/>
      <c r="KU810" s="114"/>
      <c r="KV810" s="114"/>
      <c r="KW810" s="114"/>
      <c r="KX810" s="114"/>
      <c r="KY810" s="114"/>
      <c r="KZ810" s="114"/>
      <c r="LA810" s="114"/>
      <c r="LB810" s="114"/>
      <c r="LC810" s="114"/>
    </row>
    <row r="811" spans="1:315" s="139" customFormat="1" ht="25" customHeight="1">
      <c r="A811" s="137"/>
      <c r="B811" s="170"/>
      <c r="C811" s="171"/>
      <c r="D811" s="172"/>
      <c r="E811" s="173"/>
      <c r="F811" s="173"/>
      <c r="G811" s="173"/>
      <c r="H811" s="174"/>
      <c r="I811" s="137"/>
      <c r="J811" s="175" t="str">
        <f t="shared" si="32"/>
        <v/>
      </c>
      <c r="K811" s="176"/>
      <c r="L811" s="177" t="str">
        <f t="shared" si="33"/>
        <v/>
      </c>
      <c r="M811" s="176"/>
      <c r="N811" s="177" t="str">
        <f t="shared" si="34"/>
        <v/>
      </c>
      <c r="O811" s="176"/>
      <c r="P811" s="177" t="str">
        <f t="shared" si="35"/>
        <v/>
      </c>
      <c r="Q811" s="178"/>
      <c r="R811" s="137"/>
      <c r="S811" s="175" t="str">
        <f t="shared" si="36"/>
        <v/>
      </c>
      <c r="T811" s="176"/>
      <c r="U811" s="177" t="str">
        <f t="shared" si="37"/>
        <v/>
      </c>
      <c r="V811" s="176"/>
      <c r="W811" s="177" t="str">
        <f t="shared" si="38"/>
        <v/>
      </c>
      <c r="X811" s="176"/>
      <c r="Y811" s="179" t="str">
        <f t="shared" si="39"/>
        <v/>
      </c>
      <c r="Z811" s="180"/>
      <c r="AA811" s="137"/>
      <c r="AB811" s="181"/>
      <c r="AC811" s="182" t="str">
        <f t="shared" si="30"/>
        <v/>
      </c>
      <c r="AD811" s="183" t="str">
        <f t="shared" si="31"/>
        <v/>
      </c>
      <c r="AE811" s="184"/>
      <c r="AF811" s="137"/>
      <c r="AG811" s="137"/>
      <c r="AH811" s="137"/>
      <c r="AI811" s="137"/>
      <c r="AJ811" s="137"/>
      <c r="AK811" s="137"/>
      <c r="AL811" s="137"/>
      <c r="AM811" s="137"/>
      <c r="AN811" s="137"/>
      <c r="AO811" s="137"/>
      <c r="AP811" s="137"/>
      <c r="AQ811" s="137"/>
      <c r="AR811" s="137"/>
      <c r="AS811" s="137"/>
      <c r="AT811" s="137"/>
      <c r="AU811" s="137"/>
      <c r="AV811" s="137"/>
      <c r="AW811" s="137"/>
      <c r="AX811" s="137"/>
      <c r="AY811" s="137"/>
      <c r="AZ811" s="137"/>
      <c r="BA811" s="137"/>
      <c r="BB811" s="137"/>
      <c r="BC811" s="137"/>
      <c r="BD811" s="137"/>
      <c r="BE811" s="137"/>
      <c r="BF811" s="137"/>
      <c r="BG811" s="137"/>
      <c r="BH811" s="137"/>
      <c r="BI811" s="137"/>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CH811" s="114"/>
      <c r="CI811" s="114"/>
      <c r="CJ811" s="114"/>
      <c r="CK811" s="114"/>
      <c r="CL811" s="114"/>
      <c r="CM811" s="114"/>
      <c r="CN811" s="114"/>
      <c r="CO811" s="114"/>
      <c r="CP811" s="114"/>
      <c r="CQ811" s="114"/>
      <c r="CR811" s="114"/>
      <c r="CS811" s="114"/>
      <c r="CT811" s="114"/>
      <c r="CU811" s="114"/>
      <c r="CV811" s="114"/>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14"/>
      <c r="EH811" s="114"/>
      <c r="EI811" s="114"/>
      <c r="EJ811" s="114"/>
      <c r="EK811" s="114"/>
      <c r="EL811" s="114"/>
      <c r="EM811" s="114"/>
      <c r="EN811" s="114"/>
      <c r="EO811" s="114"/>
      <c r="EP811" s="114"/>
      <c r="EQ811" s="114"/>
      <c r="ER811" s="114"/>
      <c r="ES811" s="114"/>
      <c r="ET811" s="114"/>
      <c r="EU811" s="114"/>
      <c r="EV811" s="114"/>
      <c r="EW811" s="114"/>
      <c r="EX811" s="114"/>
      <c r="EY811" s="114"/>
      <c r="EZ811" s="114"/>
      <c r="FA811" s="114"/>
      <c r="FB811" s="114"/>
      <c r="FC811" s="114"/>
      <c r="FD811" s="114"/>
      <c r="FE811" s="114"/>
      <c r="FF811" s="114"/>
      <c r="FG811" s="114"/>
      <c r="FH811" s="114"/>
      <c r="FI811" s="114"/>
      <c r="FJ811" s="114"/>
      <c r="FK811" s="114"/>
      <c r="FL811" s="114"/>
      <c r="FM811" s="114"/>
      <c r="FN811" s="114"/>
      <c r="FO811" s="114"/>
      <c r="FP811" s="114"/>
      <c r="FQ811" s="114"/>
      <c r="FR811" s="114"/>
      <c r="FS811" s="114"/>
      <c r="FT811" s="114"/>
      <c r="FU811" s="114"/>
      <c r="FV811" s="114"/>
      <c r="FW811" s="114"/>
      <c r="FX811" s="114"/>
      <c r="FY811" s="114"/>
      <c r="FZ811" s="114"/>
      <c r="GA811" s="114"/>
      <c r="GB811" s="114"/>
      <c r="GC811" s="114"/>
      <c r="GD811" s="114"/>
      <c r="GE811" s="114"/>
      <c r="GF811" s="114"/>
      <c r="GG811" s="114"/>
      <c r="GH811" s="114"/>
      <c r="GI811" s="114"/>
      <c r="GJ811" s="114"/>
      <c r="GK811" s="114"/>
      <c r="GL811" s="114"/>
      <c r="GM811" s="114"/>
      <c r="GN811" s="114"/>
      <c r="GO811" s="114"/>
      <c r="GP811" s="114"/>
      <c r="GQ811" s="114"/>
      <c r="GR811" s="114"/>
      <c r="GS811" s="114"/>
      <c r="GT811" s="114"/>
      <c r="GU811" s="114"/>
      <c r="GV811" s="114"/>
      <c r="GW811" s="114"/>
      <c r="GX811" s="114"/>
      <c r="GY811" s="114"/>
      <c r="GZ811" s="114"/>
      <c r="HA811" s="114"/>
      <c r="HB811" s="114"/>
      <c r="HC811" s="114"/>
      <c r="HD811" s="114"/>
      <c r="HE811" s="114"/>
      <c r="HF811" s="114"/>
      <c r="HG811" s="114"/>
      <c r="HH811" s="114"/>
      <c r="HI811" s="114"/>
      <c r="HJ811" s="114"/>
      <c r="HK811" s="114"/>
      <c r="HL811" s="114"/>
      <c r="HM811" s="114"/>
      <c r="HN811" s="114"/>
      <c r="HO811" s="114"/>
      <c r="HP811" s="114"/>
      <c r="HQ811" s="114"/>
      <c r="HR811" s="114"/>
      <c r="HS811" s="114"/>
      <c r="HT811" s="114"/>
      <c r="HU811" s="114"/>
      <c r="HV811" s="114"/>
      <c r="HW811" s="114"/>
      <c r="HX811" s="114"/>
      <c r="HY811" s="114"/>
      <c r="HZ811" s="114"/>
      <c r="IA811" s="114"/>
      <c r="IB811" s="114"/>
      <c r="IC811" s="114"/>
      <c r="ID811" s="114"/>
      <c r="IE811" s="114"/>
      <c r="IF811" s="114"/>
      <c r="IG811" s="114"/>
      <c r="IH811" s="114"/>
      <c r="II811" s="114"/>
      <c r="IJ811" s="114"/>
      <c r="IK811" s="114"/>
      <c r="IL811" s="114"/>
      <c r="IM811" s="114"/>
      <c r="IN811" s="114"/>
      <c r="IO811" s="114"/>
      <c r="IP811" s="114"/>
      <c r="IQ811" s="114"/>
      <c r="IR811" s="114"/>
      <c r="IS811" s="114"/>
      <c r="IT811" s="114"/>
      <c r="IU811" s="114"/>
      <c r="IV811" s="114"/>
      <c r="IW811" s="114"/>
      <c r="IX811" s="114"/>
      <c r="IY811" s="114"/>
      <c r="IZ811" s="114"/>
      <c r="JA811" s="114"/>
      <c r="JB811" s="114"/>
      <c r="JC811" s="114"/>
      <c r="JD811" s="114"/>
      <c r="JE811" s="114"/>
      <c r="JF811" s="114"/>
      <c r="JG811" s="114"/>
      <c r="JH811" s="114"/>
      <c r="JI811" s="114"/>
      <c r="JJ811" s="114"/>
      <c r="JK811" s="114"/>
      <c r="JL811" s="114"/>
      <c r="JM811" s="114"/>
      <c r="JN811" s="114"/>
      <c r="JO811" s="114"/>
      <c r="JP811" s="114"/>
      <c r="JQ811" s="114"/>
      <c r="JR811" s="114"/>
      <c r="JS811" s="114"/>
      <c r="JT811" s="114"/>
      <c r="JU811" s="114"/>
      <c r="JV811" s="114"/>
      <c r="JW811" s="114"/>
      <c r="JX811" s="114"/>
      <c r="JY811" s="114"/>
      <c r="JZ811" s="114"/>
      <c r="KA811" s="114"/>
      <c r="KB811" s="114"/>
      <c r="KC811" s="114"/>
      <c r="KD811" s="114"/>
      <c r="KE811" s="114"/>
      <c r="KF811" s="114"/>
      <c r="KG811" s="114"/>
      <c r="KH811" s="114"/>
      <c r="KI811" s="114"/>
      <c r="KJ811" s="114"/>
      <c r="KK811" s="114"/>
      <c r="KL811" s="114"/>
      <c r="KM811" s="114"/>
      <c r="KN811" s="114"/>
      <c r="KO811" s="114"/>
      <c r="KP811" s="114"/>
      <c r="KQ811" s="114"/>
      <c r="KR811" s="114"/>
      <c r="KS811" s="114"/>
      <c r="KT811" s="114"/>
      <c r="KU811" s="114"/>
      <c r="KV811" s="114"/>
      <c r="KW811" s="114"/>
      <c r="KX811" s="114"/>
      <c r="KY811" s="114"/>
      <c r="KZ811" s="114"/>
      <c r="LA811" s="114"/>
      <c r="LB811" s="114"/>
      <c r="LC811" s="114"/>
    </row>
    <row r="812" spans="1:315" s="139" customFormat="1" ht="25" customHeight="1">
      <c r="A812" s="137"/>
      <c r="B812" s="170"/>
      <c r="C812" s="171"/>
      <c r="D812" s="172"/>
      <c r="E812" s="173"/>
      <c r="F812" s="173"/>
      <c r="G812" s="173"/>
      <c r="H812" s="174"/>
      <c r="I812" s="137"/>
      <c r="J812" s="175" t="str">
        <f t="shared" si="32"/>
        <v/>
      </c>
      <c r="K812" s="176"/>
      <c r="L812" s="177" t="str">
        <f t="shared" si="33"/>
        <v/>
      </c>
      <c r="M812" s="176"/>
      <c r="N812" s="177" t="str">
        <f t="shared" si="34"/>
        <v/>
      </c>
      <c r="O812" s="176"/>
      <c r="P812" s="177" t="str">
        <f t="shared" si="35"/>
        <v/>
      </c>
      <c r="Q812" s="178"/>
      <c r="R812" s="137"/>
      <c r="S812" s="175" t="str">
        <f t="shared" si="36"/>
        <v/>
      </c>
      <c r="T812" s="176"/>
      <c r="U812" s="177" t="str">
        <f t="shared" si="37"/>
        <v/>
      </c>
      <c r="V812" s="176"/>
      <c r="W812" s="177" t="str">
        <f t="shared" si="38"/>
        <v/>
      </c>
      <c r="X812" s="176"/>
      <c r="Y812" s="179" t="str">
        <f t="shared" si="39"/>
        <v/>
      </c>
      <c r="Z812" s="180"/>
      <c r="AA812" s="137"/>
      <c r="AB812" s="181"/>
      <c r="AC812" s="182" t="str">
        <f t="shared" si="30"/>
        <v/>
      </c>
      <c r="AD812" s="183" t="str">
        <f t="shared" si="31"/>
        <v/>
      </c>
      <c r="AE812" s="184"/>
      <c r="AF812" s="137"/>
      <c r="AG812" s="137"/>
      <c r="AH812" s="137"/>
      <c r="AI812" s="137"/>
      <c r="AJ812" s="137"/>
      <c r="AK812" s="137"/>
      <c r="AL812" s="137"/>
      <c r="AM812" s="137"/>
      <c r="AN812" s="137"/>
      <c r="AO812" s="137"/>
      <c r="AP812" s="137"/>
      <c r="AQ812" s="137"/>
      <c r="AR812" s="137"/>
      <c r="AS812" s="137"/>
      <c r="AT812" s="137"/>
      <c r="AU812" s="137"/>
      <c r="AV812" s="137"/>
      <c r="AW812" s="137"/>
      <c r="AX812" s="137"/>
      <c r="AY812" s="137"/>
      <c r="AZ812" s="137"/>
      <c r="BA812" s="137"/>
      <c r="BB812" s="137"/>
      <c r="BC812" s="137"/>
      <c r="BD812" s="137"/>
      <c r="BE812" s="137"/>
      <c r="BF812" s="137"/>
      <c r="BG812" s="137"/>
      <c r="BH812" s="137"/>
      <c r="BI812" s="137"/>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CH812" s="114"/>
      <c r="CI812" s="114"/>
      <c r="CJ812" s="114"/>
      <c r="CK812" s="114"/>
      <c r="CL812" s="114"/>
      <c r="CM812" s="114"/>
      <c r="CN812" s="114"/>
      <c r="CO812" s="114"/>
      <c r="CP812" s="114"/>
      <c r="CQ812" s="114"/>
      <c r="CR812" s="114"/>
      <c r="CS812" s="114"/>
      <c r="CT812" s="114"/>
      <c r="CU812" s="114"/>
      <c r="CV812" s="114"/>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14"/>
      <c r="EH812" s="114"/>
      <c r="EI812" s="114"/>
      <c r="EJ812" s="114"/>
      <c r="EK812" s="114"/>
      <c r="EL812" s="114"/>
      <c r="EM812" s="114"/>
      <c r="EN812" s="114"/>
      <c r="EO812" s="114"/>
      <c r="EP812" s="114"/>
      <c r="EQ812" s="114"/>
      <c r="ER812" s="114"/>
      <c r="ES812" s="114"/>
      <c r="ET812" s="114"/>
      <c r="EU812" s="114"/>
      <c r="EV812" s="114"/>
      <c r="EW812" s="114"/>
      <c r="EX812" s="114"/>
      <c r="EY812" s="114"/>
      <c r="EZ812" s="114"/>
      <c r="FA812" s="114"/>
      <c r="FB812" s="114"/>
      <c r="FC812" s="114"/>
      <c r="FD812" s="114"/>
      <c r="FE812" s="114"/>
      <c r="FF812" s="114"/>
      <c r="FG812" s="114"/>
      <c r="FH812" s="114"/>
      <c r="FI812" s="114"/>
      <c r="FJ812" s="114"/>
      <c r="FK812" s="114"/>
      <c r="FL812" s="114"/>
      <c r="FM812" s="114"/>
      <c r="FN812" s="114"/>
      <c r="FO812" s="114"/>
      <c r="FP812" s="114"/>
      <c r="FQ812" s="114"/>
      <c r="FR812" s="114"/>
      <c r="FS812" s="114"/>
      <c r="FT812" s="114"/>
      <c r="FU812" s="114"/>
      <c r="FV812" s="114"/>
      <c r="FW812" s="114"/>
      <c r="FX812" s="114"/>
      <c r="FY812" s="114"/>
      <c r="FZ812" s="114"/>
      <c r="GA812" s="114"/>
      <c r="GB812" s="114"/>
      <c r="GC812" s="114"/>
      <c r="GD812" s="114"/>
      <c r="GE812" s="114"/>
      <c r="GF812" s="114"/>
      <c r="GG812" s="114"/>
      <c r="GH812" s="114"/>
      <c r="GI812" s="114"/>
      <c r="GJ812" s="114"/>
      <c r="GK812" s="114"/>
      <c r="GL812" s="114"/>
      <c r="GM812" s="114"/>
      <c r="GN812" s="114"/>
      <c r="GO812" s="114"/>
      <c r="GP812" s="114"/>
      <c r="GQ812" s="114"/>
      <c r="GR812" s="114"/>
      <c r="GS812" s="114"/>
      <c r="GT812" s="114"/>
      <c r="GU812" s="114"/>
      <c r="GV812" s="114"/>
      <c r="GW812" s="114"/>
      <c r="GX812" s="114"/>
      <c r="GY812" s="114"/>
      <c r="GZ812" s="114"/>
      <c r="HA812" s="114"/>
      <c r="HB812" s="114"/>
      <c r="HC812" s="114"/>
      <c r="HD812" s="114"/>
      <c r="HE812" s="114"/>
      <c r="HF812" s="114"/>
      <c r="HG812" s="114"/>
      <c r="HH812" s="114"/>
      <c r="HI812" s="114"/>
      <c r="HJ812" s="114"/>
      <c r="HK812" s="114"/>
      <c r="HL812" s="114"/>
      <c r="HM812" s="114"/>
      <c r="HN812" s="114"/>
      <c r="HO812" s="114"/>
      <c r="HP812" s="114"/>
      <c r="HQ812" s="114"/>
      <c r="HR812" s="114"/>
      <c r="HS812" s="114"/>
      <c r="HT812" s="114"/>
      <c r="HU812" s="114"/>
      <c r="HV812" s="114"/>
      <c r="HW812" s="114"/>
      <c r="HX812" s="114"/>
      <c r="HY812" s="114"/>
      <c r="HZ812" s="114"/>
      <c r="IA812" s="114"/>
      <c r="IB812" s="114"/>
      <c r="IC812" s="114"/>
      <c r="ID812" s="114"/>
      <c r="IE812" s="114"/>
      <c r="IF812" s="114"/>
      <c r="IG812" s="114"/>
      <c r="IH812" s="114"/>
      <c r="II812" s="114"/>
      <c r="IJ812" s="114"/>
      <c r="IK812" s="114"/>
      <c r="IL812" s="114"/>
      <c r="IM812" s="114"/>
      <c r="IN812" s="114"/>
      <c r="IO812" s="114"/>
      <c r="IP812" s="114"/>
      <c r="IQ812" s="114"/>
      <c r="IR812" s="114"/>
      <c r="IS812" s="114"/>
      <c r="IT812" s="114"/>
      <c r="IU812" s="114"/>
      <c r="IV812" s="114"/>
      <c r="IW812" s="114"/>
      <c r="IX812" s="114"/>
      <c r="IY812" s="114"/>
      <c r="IZ812" s="114"/>
      <c r="JA812" s="114"/>
      <c r="JB812" s="114"/>
      <c r="JC812" s="114"/>
      <c r="JD812" s="114"/>
      <c r="JE812" s="114"/>
      <c r="JF812" s="114"/>
      <c r="JG812" s="114"/>
      <c r="JH812" s="114"/>
      <c r="JI812" s="114"/>
      <c r="JJ812" s="114"/>
      <c r="JK812" s="114"/>
      <c r="JL812" s="114"/>
      <c r="JM812" s="114"/>
      <c r="JN812" s="114"/>
      <c r="JO812" s="114"/>
      <c r="JP812" s="114"/>
      <c r="JQ812" s="114"/>
      <c r="JR812" s="114"/>
      <c r="JS812" s="114"/>
      <c r="JT812" s="114"/>
      <c r="JU812" s="114"/>
      <c r="JV812" s="114"/>
      <c r="JW812" s="114"/>
      <c r="JX812" s="114"/>
      <c r="JY812" s="114"/>
      <c r="JZ812" s="114"/>
      <c r="KA812" s="114"/>
      <c r="KB812" s="114"/>
      <c r="KC812" s="114"/>
      <c r="KD812" s="114"/>
      <c r="KE812" s="114"/>
      <c r="KF812" s="114"/>
      <c r="KG812" s="114"/>
      <c r="KH812" s="114"/>
      <c r="KI812" s="114"/>
      <c r="KJ812" s="114"/>
      <c r="KK812" s="114"/>
      <c r="KL812" s="114"/>
      <c r="KM812" s="114"/>
      <c r="KN812" s="114"/>
      <c r="KO812" s="114"/>
      <c r="KP812" s="114"/>
      <c r="KQ812" s="114"/>
      <c r="KR812" s="114"/>
      <c r="KS812" s="114"/>
      <c r="KT812" s="114"/>
      <c r="KU812" s="114"/>
      <c r="KV812" s="114"/>
      <c r="KW812" s="114"/>
      <c r="KX812" s="114"/>
      <c r="KY812" s="114"/>
      <c r="KZ812" s="114"/>
      <c r="LA812" s="114"/>
      <c r="LB812" s="114"/>
      <c r="LC812" s="114"/>
    </row>
    <row r="813" spans="1:315" s="139" customFormat="1" ht="25" customHeight="1">
      <c r="A813" s="137"/>
      <c r="B813" s="170"/>
      <c r="C813" s="171"/>
      <c r="D813" s="172"/>
      <c r="E813" s="173"/>
      <c r="F813" s="173"/>
      <c r="G813" s="173"/>
      <c r="H813" s="174"/>
      <c r="I813" s="137"/>
      <c r="J813" s="175" t="str">
        <f t="shared" si="32"/>
        <v/>
      </c>
      <c r="K813" s="176"/>
      <c r="L813" s="177" t="str">
        <f t="shared" si="33"/>
        <v/>
      </c>
      <c r="M813" s="176"/>
      <c r="N813" s="177" t="str">
        <f t="shared" si="34"/>
        <v/>
      </c>
      <c r="O813" s="176"/>
      <c r="P813" s="177" t="str">
        <f t="shared" si="35"/>
        <v/>
      </c>
      <c r="Q813" s="178"/>
      <c r="R813" s="137"/>
      <c r="S813" s="175" t="str">
        <f t="shared" si="36"/>
        <v/>
      </c>
      <c r="T813" s="176"/>
      <c r="U813" s="177" t="str">
        <f t="shared" si="37"/>
        <v/>
      </c>
      <c r="V813" s="176"/>
      <c r="W813" s="177" t="str">
        <f t="shared" si="38"/>
        <v/>
      </c>
      <c r="X813" s="176"/>
      <c r="Y813" s="179" t="str">
        <f t="shared" si="39"/>
        <v/>
      </c>
      <c r="Z813" s="180"/>
      <c r="AA813" s="137"/>
      <c r="AB813" s="181"/>
      <c r="AC813" s="182" t="str">
        <f t="shared" si="30"/>
        <v/>
      </c>
      <c r="AD813" s="183" t="str">
        <f t="shared" si="31"/>
        <v/>
      </c>
      <c r="AE813" s="184"/>
      <c r="AF813" s="137"/>
      <c r="AG813" s="137"/>
      <c r="AH813" s="137"/>
      <c r="AI813" s="137"/>
      <c r="AJ813" s="137"/>
      <c r="AK813" s="137"/>
      <c r="AL813" s="137"/>
      <c r="AM813" s="137"/>
      <c r="AN813" s="137"/>
      <c r="AO813" s="137"/>
      <c r="AP813" s="137"/>
      <c r="AQ813" s="137"/>
      <c r="AR813" s="137"/>
      <c r="AS813" s="137"/>
      <c r="AT813" s="137"/>
      <c r="AU813" s="137"/>
      <c r="AV813" s="137"/>
      <c r="AW813" s="137"/>
      <c r="AX813" s="137"/>
      <c r="AY813" s="137"/>
      <c r="AZ813" s="137"/>
      <c r="BA813" s="137"/>
      <c r="BB813" s="137"/>
      <c r="BC813" s="137"/>
      <c r="BD813" s="137"/>
      <c r="BE813" s="137"/>
      <c r="BF813" s="137"/>
      <c r="BG813" s="137"/>
      <c r="BH813" s="137"/>
      <c r="BI813" s="137"/>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CH813" s="114"/>
      <c r="CI813" s="114"/>
      <c r="CJ813" s="114"/>
      <c r="CK813" s="114"/>
      <c r="CL813" s="114"/>
      <c r="CM813" s="114"/>
      <c r="CN813" s="114"/>
      <c r="CO813" s="114"/>
      <c r="CP813" s="114"/>
      <c r="CQ813" s="114"/>
      <c r="CR813" s="114"/>
      <c r="CS813" s="114"/>
      <c r="CT813" s="114"/>
      <c r="CU813" s="114"/>
      <c r="CV813" s="114"/>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14"/>
      <c r="EH813" s="114"/>
      <c r="EI813" s="114"/>
      <c r="EJ813" s="114"/>
      <c r="EK813" s="114"/>
      <c r="EL813" s="114"/>
      <c r="EM813" s="114"/>
      <c r="EN813" s="114"/>
      <c r="EO813" s="114"/>
      <c r="EP813" s="114"/>
      <c r="EQ813" s="114"/>
      <c r="ER813" s="114"/>
      <c r="ES813" s="114"/>
      <c r="ET813" s="114"/>
      <c r="EU813" s="114"/>
      <c r="EV813" s="114"/>
      <c r="EW813" s="114"/>
      <c r="EX813" s="114"/>
      <c r="EY813" s="114"/>
      <c r="EZ813" s="114"/>
      <c r="FA813" s="114"/>
      <c r="FB813" s="114"/>
      <c r="FC813" s="114"/>
      <c r="FD813" s="114"/>
      <c r="FE813" s="114"/>
      <c r="FF813" s="114"/>
      <c r="FG813" s="114"/>
      <c r="FH813" s="114"/>
      <c r="FI813" s="114"/>
      <c r="FJ813" s="114"/>
      <c r="FK813" s="114"/>
      <c r="FL813" s="114"/>
      <c r="FM813" s="114"/>
      <c r="FN813" s="114"/>
      <c r="FO813" s="114"/>
      <c r="FP813" s="114"/>
      <c r="FQ813" s="114"/>
      <c r="FR813" s="114"/>
      <c r="FS813" s="114"/>
      <c r="FT813" s="114"/>
      <c r="FU813" s="114"/>
      <c r="FV813" s="114"/>
      <c r="FW813" s="114"/>
      <c r="FX813" s="114"/>
      <c r="FY813" s="114"/>
      <c r="FZ813" s="114"/>
      <c r="GA813" s="114"/>
      <c r="GB813" s="114"/>
      <c r="GC813" s="114"/>
      <c r="GD813" s="114"/>
      <c r="GE813" s="114"/>
      <c r="GF813" s="114"/>
      <c r="GG813" s="114"/>
      <c r="GH813" s="114"/>
      <c r="GI813" s="114"/>
      <c r="GJ813" s="114"/>
      <c r="GK813" s="114"/>
      <c r="GL813" s="114"/>
      <c r="GM813" s="114"/>
      <c r="GN813" s="114"/>
      <c r="GO813" s="114"/>
      <c r="GP813" s="114"/>
      <c r="GQ813" s="114"/>
      <c r="GR813" s="114"/>
      <c r="GS813" s="114"/>
      <c r="GT813" s="114"/>
      <c r="GU813" s="114"/>
      <c r="GV813" s="114"/>
      <c r="GW813" s="114"/>
      <c r="GX813" s="114"/>
      <c r="GY813" s="114"/>
      <c r="GZ813" s="114"/>
      <c r="HA813" s="114"/>
      <c r="HB813" s="114"/>
      <c r="HC813" s="114"/>
      <c r="HD813" s="114"/>
      <c r="HE813" s="114"/>
      <c r="HF813" s="114"/>
      <c r="HG813" s="114"/>
      <c r="HH813" s="114"/>
      <c r="HI813" s="114"/>
      <c r="HJ813" s="114"/>
      <c r="HK813" s="114"/>
      <c r="HL813" s="114"/>
      <c r="HM813" s="114"/>
      <c r="HN813" s="114"/>
      <c r="HO813" s="114"/>
      <c r="HP813" s="114"/>
      <c r="HQ813" s="114"/>
      <c r="HR813" s="114"/>
      <c r="HS813" s="114"/>
      <c r="HT813" s="114"/>
      <c r="HU813" s="114"/>
      <c r="HV813" s="114"/>
      <c r="HW813" s="114"/>
      <c r="HX813" s="114"/>
      <c r="HY813" s="114"/>
      <c r="HZ813" s="114"/>
      <c r="IA813" s="114"/>
      <c r="IB813" s="114"/>
      <c r="IC813" s="114"/>
      <c r="ID813" s="114"/>
      <c r="IE813" s="114"/>
      <c r="IF813" s="114"/>
      <c r="IG813" s="114"/>
      <c r="IH813" s="114"/>
      <c r="II813" s="114"/>
      <c r="IJ813" s="114"/>
      <c r="IK813" s="114"/>
      <c r="IL813" s="114"/>
      <c r="IM813" s="114"/>
      <c r="IN813" s="114"/>
      <c r="IO813" s="114"/>
      <c r="IP813" s="114"/>
      <c r="IQ813" s="114"/>
      <c r="IR813" s="114"/>
      <c r="IS813" s="114"/>
      <c r="IT813" s="114"/>
      <c r="IU813" s="114"/>
      <c r="IV813" s="114"/>
      <c r="IW813" s="114"/>
      <c r="IX813" s="114"/>
      <c r="IY813" s="114"/>
      <c r="IZ813" s="114"/>
      <c r="JA813" s="114"/>
      <c r="JB813" s="114"/>
      <c r="JC813" s="114"/>
      <c r="JD813" s="114"/>
      <c r="JE813" s="114"/>
      <c r="JF813" s="114"/>
      <c r="JG813" s="114"/>
      <c r="JH813" s="114"/>
      <c r="JI813" s="114"/>
      <c r="JJ813" s="114"/>
      <c r="JK813" s="114"/>
      <c r="JL813" s="114"/>
      <c r="JM813" s="114"/>
      <c r="JN813" s="114"/>
      <c r="JO813" s="114"/>
      <c r="JP813" s="114"/>
      <c r="JQ813" s="114"/>
      <c r="JR813" s="114"/>
      <c r="JS813" s="114"/>
      <c r="JT813" s="114"/>
      <c r="JU813" s="114"/>
      <c r="JV813" s="114"/>
      <c r="JW813" s="114"/>
      <c r="JX813" s="114"/>
      <c r="JY813" s="114"/>
      <c r="JZ813" s="114"/>
      <c r="KA813" s="114"/>
      <c r="KB813" s="114"/>
      <c r="KC813" s="114"/>
      <c r="KD813" s="114"/>
      <c r="KE813" s="114"/>
      <c r="KF813" s="114"/>
      <c r="KG813" s="114"/>
      <c r="KH813" s="114"/>
      <c r="KI813" s="114"/>
      <c r="KJ813" s="114"/>
      <c r="KK813" s="114"/>
      <c r="KL813" s="114"/>
      <c r="KM813" s="114"/>
      <c r="KN813" s="114"/>
      <c r="KO813" s="114"/>
      <c r="KP813" s="114"/>
      <c r="KQ813" s="114"/>
      <c r="KR813" s="114"/>
      <c r="KS813" s="114"/>
      <c r="KT813" s="114"/>
      <c r="KU813" s="114"/>
      <c r="KV813" s="114"/>
      <c r="KW813" s="114"/>
      <c r="KX813" s="114"/>
      <c r="KY813" s="114"/>
      <c r="KZ813" s="114"/>
      <c r="LA813" s="114"/>
      <c r="LB813" s="114"/>
      <c r="LC813" s="114"/>
    </row>
    <row r="814" spans="1:315" s="139" customFormat="1" ht="25" customHeight="1">
      <c r="A814" s="137"/>
      <c r="B814" s="170"/>
      <c r="C814" s="171"/>
      <c r="D814" s="172"/>
      <c r="E814" s="173"/>
      <c r="F814" s="173"/>
      <c r="G814" s="173"/>
      <c r="H814" s="174"/>
      <c r="I814" s="137"/>
      <c r="J814" s="175" t="str">
        <f t="shared" si="32"/>
        <v/>
      </c>
      <c r="K814" s="176"/>
      <c r="L814" s="177" t="str">
        <f t="shared" si="33"/>
        <v/>
      </c>
      <c r="M814" s="176"/>
      <c r="N814" s="177" t="str">
        <f t="shared" si="34"/>
        <v/>
      </c>
      <c r="O814" s="176"/>
      <c r="P814" s="177" t="str">
        <f t="shared" si="35"/>
        <v/>
      </c>
      <c r="Q814" s="178"/>
      <c r="R814" s="137"/>
      <c r="S814" s="175" t="str">
        <f t="shared" si="36"/>
        <v/>
      </c>
      <c r="T814" s="176"/>
      <c r="U814" s="177" t="str">
        <f t="shared" si="37"/>
        <v/>
      </c>
      <c r="V814" s="176"/>
      <c r="W814" s="177" t="str">
        <f t="shared" si="38"/>
        <v/>
      </c>
      <c r="X814" s="176"/>
      <c r="Y814" s="179" t="str">
        <f t="shared" si="39"/>
        <v/>
      </c>
      <c r="Z814" s="180"/>
      <c r="AA814" s="137"/>
      <c r="AB814" s="181"/>
      <c r="AC814" s="182" t="str">
        <f t="shared" si="30"/>
        <v/>
      </c>
      <c r="AD814" s="183" t="str">
        <f t="shared" si="31"/>
        <v/>
      </c>
      <c r="AE814" s="184"/>
      <c r="AF814" s="137"/>
      <c r="AG814" s="137"/>
      <c r="AH814" s="137"/>
      <c r="AI814" s="137"/>
      <c r="AJ814" s="137"/>
      <c r="AK814" s="137"/>
      <c r="AL814" s="137"/>
      <c r="AM814" s="137"/>
      <c r="AN814" s="137"/>
      <c r="AO814" s="137"/>
      <c r="AP814" s="137"/>
      <c r="AQ814" s="137"/>
      <c r="AR814" s="137"/>
      <c r="AS814" s="137"/>
      <c r="AT814" s="137"/>
      <c r="AU814" s="137"/>
      <c r="AV814" s="137"/>
      <c r="AW814" s="137"/>
      <c r="AX814" s="137"/>
      <c r="AY814" s="137"/>
      <c r="AZ814" s="137"/>
      <c r="BA814" s="137"/>
      <c r="BB814" s="137"/>
      <c r="BC814" s="137"/>
      <c r="BD814" s="137"/>
      <c r="BE814" s="137"/>
      <c r="BF814" s="137"/>
      <c r="BG814" s="137"/>
      <c r="BH814" s="137"/>
      <c r="BI814" s="137"/>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CH814" s="114"/>
      <c r="CI814" s="114"/>
      <c r="CJ814" s="114"/>
      <c r="CK814" s="114"/>
      <c r="CL814" s="114"/>
      <c r="CM814" s="114"/>
      <c r="CN814" s="114"/>
      <c r="CO814" s="114"/>
      <c r="CP814" s="114"/>
      <c r="CQ814" s="114"/>
      <c r="CR814" s="114"/>
      <c r="CS814" s="114"/>
      <c r="CT814" s="114"/>
      <c r="CU814" s="114"/>
      <c r="CV814" s="114"/>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c r="EV814" s="114"/>
      <c r="EW814" s="114"/>
      <c r="EX814" s="114"/>
      <c r="EY814" s="114"/>
      <c r="EZ814" s="114"/>
      <c r="FA814" s="114"/>
      <c r="FB814" s="114"/>
      <c r="FC814" s="114"/>
      <c r="FD814" s="114"/>
      <c r="FE814" s="114"/>
      <c r="FF814" s="114"/>
      <c r="FG814" s="114"/>
      <c r="FH814" s="114"/>
      <c r="FI814" s="114"/>
      <c r="FJ814" s="114"/>
      <c r="FK814" s="114"/>
      <c r="FL814" s="114"/>
      <c r="FM814" s="114"/>
      <c r="FN814" s="114"/>
      <c r="FO814" s="114"/>
      <c r="FP814" s="114"/>
      <c r="FQ814" s="114"/>
      <c r="FR814" s="114"/>
      <c r="FS814" s="114"/>
      <c r="FT814" s="114"/>
      <c r="FU814" s="114"/>
      <c r="FV814" s="114"/>
      <c r="FW814" s="114"/>
      <c r="FX814" s="114"/>
      <c r="FY814" s="114"/>
      <c r="FZ814" s="114"/>
      <c r="GA814" s="114"/>
      <c r="GB814" s="114"/>
      <c r="GC814" s="114"/>
      <c r="GD814" s="114"/>
      <c r="GE814" s="114"/>
      <c r="GF814" s="114"/>
      <c r="GG814" s="114"/>
      <c r="GH814" s="114"/>
      <c r="GI814" s="114"/>
      <c r="GJ814" s="114"/>
      <c r="GK814" s="114"/>
      <c r="GL814" s="114"/>
      <c r="GM814" s="114"/>
      <c r="GN814" s="114"/>
      <c r="GO814" s="114"/>
      <c r="GP814" s="114"/>
      <c r="GQ814" s="114"/>
      <c r="GR814" s="114"/>
      <c r="GS814" s="114"/>
      <c r="GT814" s="114"/>
      <c r="GU814" s="114"/>
      <c r="GV814" s="114"/>
      <c r="GW814" s="114"/>
      <c r="GX814" s="114"/>
      <c r="GY814" s="114"/>
      <c r="GZ814" s="114"/>
      <c r="HA814" s="114"/>
      <c r="HB814" s="114"/>
      <c r="HC814" s="114"/>
      <c r="HD814" s="114"/>
      <c r="HE814" s="114"/>
      <c r="HF814" s="114"/>
      <c r="HG814" s="114"/>
      <c r="HH814" s="114"/>
      <c r="HI814" s="114"/>
      <c r="HJ814" s="114"/>
      <c r="HK814" s="114"/>
      <c r="HL814" s="114"/>
      <c r="HM814" s="114"/>
      <c r="HN814" s="114"/>
      <c r="HO814" s="114"/>
      <c r="HP814" s="114"/>
      <c r="HQ814" s="114"/>
      <c r="HR814" s="114"/>
      <c r="HS814" s="114"/>
      <c r="HT814" s="114"/>
      <c r="HU814" s="114"/>
      <c r="HV814" s="114"/>
      <c r="HW814" s="114"/>
      <c r="HX814" s="114"/>
      <c r="HY814" s="114"/>
      <c r="HZ814" s="114"/>
      <c r="IA814" s="114"/>
      <c r="IB814" s="114"/>
      <c r="IC814" s="114"/>
      <c r="ID814" s="114"/>
      <c r="IE814" s="114"/>
      <c r="IF814" s="114"/>
      <c r="IG814" s="114"/>
      <c r="IH814" s="114"/>
      <c r="II814" s="114"/>
      <c r="IJ814" s="114"/>
      <c r="IK814" s="114"/>
      <c r="IL814" s="114"/>
      <c r="IM814" s="114"/>
      <c r="IN814" s="114"/>
      <c r="IO814" s="114"/>
      <c r="IP814" s="114"/>
      <c r="IQ814" s="114"/>
      <c r="IR814" s="114"/>
      <c r="IS814" s="114"/>
      <c r="IT814" s="114"/>
      <c r="IU814" s="114"/>
      <c r="IV814" s="114"/>
      <c r="IW814" s="114"/>
      <c r="IX814" s="114"/>
      <c r="IY814" s="114"/>
      <c r="IZ814" s="114"/>
      <c r="JA814" s="114"/>
      <c r="JB814" s="114"/>
      <c r="JC814" s="114"/>
      <c r="JD814" s="114"/>
      <c r="JE814" s="114"/>
      <c r="JF814" s="114"/>
      <c r="JG814" s="114"/>
      <c r="JH814" s="114"/>
      <c r="JI814" s="114"/>
      <c r="JJ814" s="114"/>
      <c r="JK814" s="114"/>
      <c r="JL814" s="114"/>
      <c r="JM814" s="114"/>
      <c r="JN814" s="114"/>
      <c r="JO814" s="114"/>
      <c r="JP814" s="114"/>
      <c r="JQ814" s="114"/>
      <c r="JR814" s="114"/>
      <c r="JS814" s="114"/>
      <c r="JT814" s="114"/>
      <c r="JU814" s="114"/>
      <c r="JV814" s="114"/>
      <c r="JW814" s="114"/>
      <c r="JX814" s="114"/>
      <c r="JY814" s="114"/>
      <c r="JZ814" s="114"/>
      <c r="KA814" s="114"/>
      <c r="KB814" s="114"/>
      <c r="KC814" s="114"/>
      <c r="KD814" s="114"/>
      <c r="KE814" s="114"/>
      <c r="KF814" s="114"/>
      <c r="KG814" s="114"/>
      <c r="KH814" s="114"/>
      <c r="KI814" s="114"/>
      <c r="KJ814" s="114"/>
      <c r="KK814" s="114"/>
      <c r="KL814" s="114"/>
      <c r="KM814" s="114"/>
      <c r="KN814" s="114"/>
      <c r="KO814" s="114"/>
      <c r="KP814" s="114"/>
      <c r="KQ814" s="114"/>
      <c r="KR814" s="114"/>
      <c r="KS814" s="114"/>
      <c r="KT814" s="114"/>
      <c r="KU814" s="114"/>
      <c r="KV814" s="114"/>
      <c r="KW814" s="114"/>
      <c r="KX814" s="114"/>
      <c r="KY814" s="114"/>
      <c r="KZ814" s="114"/>
      <c r="LA814" s="114"/>
      <c r="LB814" s="114"/>
      <c r="LC814" s="114"/>
    </row>
    <row r="815" spans="1:315" s="139" customFormat="1" ht="25" customHeight="1">
      <c r="A815" s="137"/>
      <c r="B815" s="170"/>
      <c r="C815" s="171"/>
      <c r="D815" s="172"/>
      <c r="E815" s="173"/>
      <c r="F815" s="173"/>
      <c r="G815" s="173"/>
      <c r="H815" s="174"/>
      <c r="I815" s="137"/>
      <c r="J815" s="175" t="str">
        <f t="shared" si="32"/>
        <v/>
      </c>
      <c r="K815" s="176"/>
      <c r="L815" s="177" t="str">
        <f t="shared" si="33"/>
        <v/>
      </c>
      <c r="M815" s="176"/>
      <c r="N815" s="177" t="str">
        <f t="shared" si="34"/>
        <v/>
      </c>
      <c r="O815" s="176"/>
      <c r="P815" s="177" t="str">
        <f t="shared" si="35"/>
        <v/>
      </c>
      <c r="Q815" s="178"/>
      <c r="R815" s="137"/>
      <c r="S815" s="175" t="str">
        <f t="shared" si="36"/>
        <v/>
      </c>
      <c r="T815" s="176"/>
      <c r="U815" s="177" t="str">
        <f t="shared" si="37"/>
        <v/>
      </c>
      <c r="V815" s="176"/>
      <c r="W815" s="177" t="str">
        <f t="shared" si="38"/>
        <v/>
      </c>
      <c r="X815" s="176"/>
      <c r="Y815" s="179" t="str">
        <f t="shared" si="39"/>
        <v/>
      </c>
      <c r="Z815" s="180"/>
      <c r="AA815" s="137"/>
      <c r="AB815" s="181"/>
      <c r="AC815" s="182" t="str">
        <f t="shared" si="30"/>
        <v/>
      </c>
      <c r="AD815" s="183" t="str">
        <f t="shared" si="31"/>
        <v/>
      </c>
      <c r="AE815" s="184"/>
      <c r="AF815" s="137"/>
      <c r="AG815" s="137"/>
      <c r="AH815" s="137"/>
      <c r="AI815" s="137"/>
      <c r="AJ815" s="137"/>
      <c r="AK815" s="137"/>
      <c r="AL815" s="137"/>
      <c r="AM815" s="137"/>
      <c r="AN815" s="137"/>
      <c r="AO815" s="137"/>
      <c r="AP815" s="137"/>
      <c r="AQ815" s="137"/>
      <c r="AR815" s="137"/>
      <c r="AS815" s="137"/>
      <c r="AT815" s="137"/>
      <c r="AU815" s="137"/>
      <c r="AV815" s="137"/>
      <c r="AW815" s="137"/>
      <c r="AX815" s="137"/>
      <c r="AY815" s="137"/>
      <c r="AZ815" s="137"/>
      <c r="BA815" s="137"/>
      <c r="BB815" s="137"/>
      <c r="BC815" s="137"/>
      <c r="BD815" s="137"/>
      <c r="BE815" s="137"/>
      <c r="BF815" s="137"/>
      <c r="BG815" s="137"/>
      <c r="BH815" s="137"/>
      <c r="BI815" s="137"/>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CH815" s="114"/>
      <c r="CI815" s="114"/>
      <c r="CJ815" s="114"/>
      <c r="CK815" s="114"/>
      <c r="CL815" s="114"/>
      <c r="CM815" s="114"/>
      <c r="CN815" s="114"/>
      <c r="CO815" s="114"/>
      <c r="CP815" s="114"/>
      <c r="CQ815" s="114"/>
      <c r="CR815" s="114"/>
      <c r="CS815" s="114"/>
      <c r="CT815" s="114"/>
      <c r="CU815" s="114"/>
      <c r="CV815" s="114"/>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U815" s="114"/>
      <c r="EV815" s="114"/>
      <c r="EW815" s="114"/>
      <c r="EX815" s="114"/>
      <c r="EY815" s="114"/>
      <c r="EZ815" s="114"/>
      <c r="FA815" s="114"/>
      <c r="FB815" s="114"/>
      <c r="FC815" s="114"/>
      <c r="FD815" s="114"/>
      <c r="FE815" s="114"/>
      <c r="FF815" s="114"/>
      <c r="FG815" s="114"/>
      <c r="FH815" s="114"/>
      <c r="FI815" s="114"/>
      <c r="FJ815" s="114"/>
      <c r="FK815" s="114"/>
      <c r="FL815" s="114"/>
      <c r="FM815" s="114"/>
      <c r="FN815" s="114"/>
      <c r="FO815" s="114"/>
      <c r="FP815" s="114"/>
      <c r="FQ815" s="114"/>
      <c r="FR815" s="114"/>
      <c r="FS815" s="114"/>
      <c r="FT815" s="114"/>
      <c r="FU815" s="114"/>
      <c r="FV815" s="114"/>
      <c r="FW815" s="114"/>
      <c r="FX815" s="114"/>
      <c r="FY815" s="114"/>
      <c r="FZ815" s="114"/>
      <c r="GA815" s="114"/>
      <c r="GB815" s="114"/>
      <c r="GC815" s="114"/>
      <c r="GD815" s="114"/>
      <c r="GE815" s="114"/>
      <c r="GF815" s="114"/>
      <c r="GG815" s="114"/>
      <c r="GH815" s="114"/>
      <c r="GI815" s="114"/>
      <c r="GJ815" s="114"/>
      <c r="GK815" s="114"/>
      <c r="GL815" s="114"/>
      <c r="GM815" s="114"/>
      <c r="GN815" s="114"/>
      <c r="GO815" s="114"/>
      <c r="GP815" s="114"/>
      <c r="GQ815" s="114"/>
      <c r="GR815" s="114"/>
      <c r="GS815" s="114"/>
      <c r="GT815" s="114"/>
      <c r="GU815" s="114"/>
      <c r="GV815" s="114"/>
      <c r="GW815" s="114"/>
      <c r="GX815" s="114"/>
      <c r="GY815" s="114"/>
      <c r="GZ815" s="114"/>
      <c r="HA815" s="114"/>
      <c r="HB815" s="114"/>
      <c r="HC815" s="114"/>
      <c r="HD815" s="114"/>
      <c r="HE815" s="114"/>
      <c r="HF815" s="114"/>
      <c r="HG815" s="114"/>
      <c r="HH815" s="114"/>
      <c r="HI815" s="114"/>
      <c r="HJ815" s="114"/>
      <c r="HK815" s="114"/>
      <c r="HL815" s="114"/>
      <c r="HM815" s="114"/>
      <c r="HN815" s="114"/>
      <c r="HO815" s="114"/>
      <c r="HP815" s="114"/>
      <c r="HQ815" s="114"/>
      <c r="HR815" s="114"/>
      <c r="HS815" s="114"/>
      <c r="HT815" s="114"/>
      <c r="HU815" s="114"/>
      <c r="HV815" s="114"/>
      <c r="HW815" s="114"/>
      <c r="HX815" s="114"/>
      <c r="HY815" s="114"/>
      <c r="HZ815" s="114"/>
      <c r="IA815" s="114"/>
      <c r="IB815" s="114"/>
      <c r="IC815" s="114"/>
      <c r="ID815" s="114"/>
      <c r="IE815" s="114"/>
      <c r="IF815" s="114"/>
      <c r="IG815" s="114"/>
      <c r="IH815" s="114"/>
      <c r="II815" s="114"/>
      <c r="IJ815" s="114"/>
      <c r="IK815" s="114"/>
      <c r="IL815" s="114"/>
      <c r="IM815" s="114"/>
      <c r="IN815" s="114"/>
      <c r="IO815" s="114"/>
      <c r="IP815" s="114"/>
      <c r="IQ815" s="114"/>
      <c r="IR815" s="114"/>
      <c r="IS815" s="114"/>
      <c r="IT815" s="114"/>
      <c r="IU815" s="114"/>
      <c r="IV815" s="114"/>
      <c r="IW815" s="114"/>
      <c r="IX815" s="114"/>
      <c r="IY815" s="114"/>
      <c r="IZ815" s="114"/>
      <c r="JA815" s="114"/>
      <c r="JB815" s="114"/>
      <c r="JC815" s="114"/>
      <c r="JD815" s="114"/>
      <c r="JE815" s="114"/>
      <c r="JF815" s="114"/>
      <c r="JG815" s="114"/>
      <c r="JH815" s="114"/>
      <c r="JI815" s="114"/>
      <c r="JJ815" s="114"/>
      <c r="JK815" s="114"/>
      <c r="JL815" s="114"/>
      <c r="JM815" s="114"/>
      <c r="JN815" s="114"/>
      <c r="JO815" s="114"/>
      <c r="JP815" s="114"/>
      <c r="JQ815" s="114"/>
      <c r="JR815" s="114"/>
      <c r="JS815" s="114"/>
      <c r="JT815" s="114"/>
      <c r="JU815" s="114"/>
      <c r="JV815" s="114"/>
      <c r="JW815" s="114"/>
      <c r="JX815" s="114"/>
      <c r="JY815" s="114"/>
      <c r="JZ815" s="114"/>
      <c r="KA815" s="114"/>
      <c r="KB815" s="114"/>
      <c r="KC815" s="114"/>
      <c r="KD815" s="114"/>
      <c r="KE815" s="114"/>
      <c r="KF815" s="114"/>
      <c r="KG815" s="114"/>
      <c r="KH815" s="114"/>
      <c r="KI815" s="114"/>
      <c r="KJ815" s="114"/>
      <c r="KK815" s="114"/>
      <c r="KL815" s="114"/>
      <c r="KM815" s="114"/>
      <c r="KN815" s="114"/>
      <c r="KO815" s="114"/>
      <c r="KP815" s="114"/>
      <c r="KQ815" s="114"/>
      <c r="KR815" s="114"/>
      <c r="KS815" s="114"/>
      <c r="KT815" s="114"/>
      <c r="KU815" s="114"/>
      <c r="KV815" s="114"/>
      <c r="KW815" s="114"/>
      <c r="KX815" s="114"/>
      <c r="KY815" s="114"/>
      <c r="KZ815" s="114"/>
      <c r="LA815" s="114"/>
      <c r="LB815" s="114"/>
      <c r="LC815" s="114"/>
    </row>
    <row r="816" spans="1:315" s="139" customFormat="1" ht="25" customHeight="1">
      <c r="A816" s="137"/>
      <c r="B816" s="170"/>
      <c r="C816" s="171"/>
      <c r="D816" s="172"/>
      <c r="E816" s="173"/>
      <c r="F816" s="173"/>
      <c r="G816" s="173"/>
      <c r="H816" s="174"/>
      <c r="I816" s="137"/>
      <c r="J816" s="175" t="str">
        <f t="shared" si="32"/>
        <v/>
      </c>
      <c r="K816" s="176"/>
      <c r="L816" s="177" t="str">
        <f t="shared" si="33"/>
        <v/>
      </c>
      <c r="M816" s="176"/>
      <c r="N816" s="177" t="str">
        <f t="shared" si="34"/>
        <v/>
      </c>
      <c r="O816" s="176"/>
      <c r="P816" s="177" t="str">
        <f t="shared" si="35"/>
        <v/>
      </c>
      <c r="Q816" s="178"/>
      <c r="R816" s="137"/>
      <c r="S816" s="175" t="str">
        <f t="shared" si="36"/>
        <v/>
      </c>
      <c r="T816" s="176"/>
      <c r="U816" s="177" t="str">
        <f t="shared" si="37"/>
        <v/>
      </c>
      <c r="V816" s="176"/>
      <c r="W816" s="177" t="str">
        <f t="shared" si="38"/>
        <v/>
      </c>
      <c r="X816" s="176"/>
      <c r="Y816" s="179" t="str">
        <f t="shared" si="39"/>
        <v/>
      </c>
      <c r="Z816" s="180"/>
      <c r="AA816" s="137"/>
      <c r="AB816" s="181"/>
      <c r="AC816" s="182" t="str">
        <f t="shared" si="30"/>
        <v/>
      </c>
      <c r="AD816" s="183" t="str">
        <f t="shared" si="31"/>
        <v/>
      </c>
      <c r="AE816" s="184"/>
      <c r="AF816" s="137"/>
      <c r="AG816" s="137"/>
      <c r="AH816" s="137"/>
      <c r="AI816" s="137"/>
      <c r="AJ816" s="137"/>
      <c r="AK816" s="137"/>
      <c r="AL816" s="137"/>
      <c r="AM816" s="137"/>
      <c r="AN816" s="137"/>
      <c r="AO816" s="137"/>
      <c r="AP816" s="137"/>
      <c r="AQ816" s="137"/>
      <c r="AR816" s="137"/>
      <c r="AS816" s="137"/>
      <c r="AT816" s="137"/>
      <c r="AU816" s="137"/>
      <c r="AV816" s="137"/>
      <c r="AW816" s="137"/>
      <c r="AX816" s="137"/>
      <c r="AY816" s="137"/>
      <c r="AZ816" s="137"/>
      <c r="BA816" s="137"/>
      <c r="BB816" s="137"/>
      <c r="BC816" s="137"/>
      <c r="BD816" s="137"/>
      <c r="BE816" s="137"/>
      <c r="BF816" s="137"/>
      <c r="BG816" s="137"/>
      <c r="BH816" s="137"/>
      <c r="BI816" s="137"/>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CH816" s="114"/>
      <c r="CI816" s="114"/>
      <c r="CJ816" s="114"/>
      <c r="CK816" s="114"/>
      <c r="CL816" s="114"/>
      <c r="CM816" s="114"/>
      <c r="CN816" s="114"/>
      <c r="CO816" s="114"/>
      <c r="CP816" s="114"/>
      <c r="CQ816" s="114"/>
      <c r="CR816" s="114"/>
      <c r="CS816" s="114"/>
      <c r="CT816" s="114"/>
      <c r="CU816" s="114"/>
      <c r="CV816" s="114"/>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14"/>
      <c r="EH816" s="114"/>
      <c r="EI816" s="114"/>
      <c r="EJ816" s="114"/>
      <c r="EK816" s="114"/>
      <c r="EL816" s="114"/>
      <c r="EM816" s="114"/>
      <c r="EN816" s="114"/>
      <c r="EO816" s="114"/>
      <c r="EP816" s="114"/>
      <c r="EQ816" s="114"/>
      <c r="ER816" s="114"/>
      <c r="ES816" s="114"/>
      <c r="ET816" s="114"/>
      <c r="EU816" s="114"/>
      <c r="EV816" s="114"/>
      <c r="EW816" s="114"/>
      <c r="EX816" s="114"/>
      <c r="EY816" s="114"/>
      <c r="EZ816" s="114"/>
      <c r="FA816" s="114"/>
      <c r="FB816" s="114"/>
      <c r="FC816" s="114"/>
      <c r="FD816" s="114"/>
      <c r="FE816" s="114"/>
      <c r="FF816" s="114"/>
      <c r="FG816" s="114"/>
      <c r="FH816" s="114"/>
      <c r="FI816" s="114"/>
      <c r="FJ816" s="114"/>
      <c r="FK816" s="114"/>
      <c r="FL816" s="114"/>
      <c r="FM816" s="114"/>
      <c r="FN816" s="114"/>
      <c r="FO816" s="114"/>
      <c r="FP816" s="114"/>
      <c r="FQ816" s="114"/>
      <c r="FR816" s="114"/>
      <c r="FS816" s="114"/>
      <c r="FT816" s="114"/>
      <c r="FU816" s="114"/>
      <c r="FV816" s="114"/>
      <c r="FW816" s="114"/>
      <c r="FX816" s="114"/>
      <c r="FY816" s="114"/>
      <c r="FZ816" s="114"/>
      <c r="GA816" s="114"/>
      <c r="GB816" s="114"/>
      <c r="GC816" s="114"/>
      <c r="GD816" s="114"/>
      <c r="GE816" s="114"/>
      <c r="GF816" s="114"/>
      <c r="GG816" s="114"/>
      <c r="GH816" s="114"/>
      <c r="GI816" s="114"/>
      <c r="GJ816" s="114"/>
      <c r="GK816" s="114"/>
      <c r="GL816" s="114"/>
      <c r="GM816" s="114"/>
      <c r="GN816" s="114"/>
      <c r="GO816" s="114"/>
      <c r="GP816" s="114"/>
      <c r="GQ816" s="114"/>
      <c r="GR816" s="114"/>
      <c r="GS816" s="114"/>
      <c r="GT816" s="114"/>
      <c r="GU816" s="114"/>
      <c r="GV816" s="114"/>
      <c r="GW816" s="114"/>
      <c r="GX816" s="114"/>
      <c r="GY816" s="114"/>
      <c r="GZ816" s="114"/>
      <c r="HA816" s="114"/>
      <c r="HB816" s="114"/>
      <c r="HC816" s="114"/>
      <c r="HD816" s="114"/>
      <c r="HE816" s="114"/>
      <c r="HF816" s="114"/>
      <c r="HG816" s="114"/>
      <c r="HH816" s="114"/>
      <c r="HI816" s="114"/>
      <c r="HJ816" s="114"/>
      <c r="HK816" s="114"/>
      <c r="HL816" s="114"/>
      <c r="HM816" s="114"/>
      <c r="HN816" s="114"/>
      <c r="HO816" s="114"/>
      <c r="HP816" s="114"/>
      <c r="HQ816" s="114"/>
      <c r="HR816" s="114"/>
      <c r="HS816" s="114"/>
      <c r="HT816" s="114"/>
      <c r="HU816" s="114"/>
      <c r="HV816" s="114"/>
      <c r="HW816" s="114"/>
      <c r="HX816" s="114"/>
      <c r="HY816" s="114"/>
      <c r="HZ816" s="114"/>
      <c r="IA816" s="114"/>
      <c r="IB816" s="114"/>
      <c r="IC816" s="114"/>
      <c r="ID816" s="114"/>
      <c r="IE816" s="114"/>
      <c r="IF816" s="114"/>
      <c r="IG816" s="114"/>
      <c r="IH816" s="114"/>
      <c r="II816" s="114"/>
      <c r="IJ816" s="114"/>
      <c r="IK816" s="114"/>
      <c r="IL816" s="114"/>
      <c r="IM816" s="114"/>
      <c r="IN816" s="114"/>
      <c r="IO816" s="114"/>
      <c r="IP816" s="114"/>
      <c r="IQ816" s="114"/>
      <c r="IR816" s="114"/>
      <c r="IS816" s="114"/>
      <c r="IT816" s="114"/>
      <c r="IU816" s="114"/>
      <c r="IV816" s="114"/>
      <c r="IW816" s="114"/>
      <c r="IX816" s="114"/>
      <c r="IY816" s="114"/>
      <c r="IZ816" s="114"/>
      <c r="JA816" s="114"/>
      <c r="JB816" s="114"/>
      <c r="JC816" s="114"/>
      <c r="JD816" s="114"/>
      <c r="JE816" s="114"/>
      <c r="JF816" s="114"/>
      <c r="JG816" s="114"/>
      <c r="JH816" s="114"/>
      <c r="JI816" s="114"/>
      <c r="JJ816" s="114"/>
      <c r="JK816" s="114"/>
      <c r="JL816" s="114"/>
      <c r="JM816" s="114"/>
      <c r="JN816" s="114"/>
      <c r="JO816" s="114"/>
      <c r="JP816" s="114"/>
      <c r="JQ816" s="114"/>
      <c r="JR816" s="114"/>
      <c r="JS816" s="114"/>
      <c r="JT816" s="114"/>
      <c r="JU816" s="114"/>
      <c r="JV816" s="114"/>
      <c r="JW816" s="114"/>
      <c r="JX816" s="114"/>
      <c r="JY816" s="114"/>
      <c r="JZ816" s="114"/>
      <c r="KA816" s="114"/>
      <c r="KB816" s="114"/>
      <c r="KC816" s="114"/>
      <c r="KD816" s="114"/>
      <c r="KE816" s="114"/>
      <c r="KF816" s="114"/>
      <c r="KG816" s="114"/>
      <c r="KH816" s="114"/>
      <c r="KI816" s="114"/>
      <c r="KJ816" s="114"/>
      <c r="KK816" s="114"/>
      <c r="KL816" s="114"/>
      <c r="KM816" s="114"/>
      <c r="KN816" s="114"/>
      <c r="KO816" s="114"/>
      <c r="KP816" s="114"/>
      <c r="KQ816" s="114"/>
      <c r="KR816" s="114"/>
      <c r="KS816" s="114"/>
      <c r="KT816" s="114"/>
      <c r="KU816" s="114"/>
      <c r="KV816" s="114"/>
      <c r="KW816" s="114"/>
      <c r="KX816" s="114"/>
      <c r="KY816" s="114"/>
      <c r="KZ816" s="114"/>
      <c r="LA816" s="114"/>
      <c r="LB816" s="114"/>
      <c r="LC816" s="114"/>
    </row>
    <row r="817" spans="1:315" s="139" customFormat="1" ht="25" customHeight="1">
      <c r="A817" s="137"/>
      <c r="B817" s="170"/>
      <c r="C817" s="171"/>
      <c r="D817" s="172"/>
      <c r="E817" s="173"/>
      <c r="F817" s="173"/>
      <c r="G817" s="173"/>
      <c r="H817" s="174"/>
      <c r="I817" s="137"/>
      <c r="J817" s="175" t="str">
        <f t="shared" si="32"/>
        <v/>
      </c>
      <c r="K817" s="176"/>
      <c r="L817" s="177" t="str">
        <f t="shared" si="33"/>
        <v/>
      </c>
      <c r="M817" s="176"/>
      <c r="N817" s="177" t="str">
        <f t="shared" si="34"/>
        <v/>
      </c>
      <c r="O817" s="176"/>
      <c r="P817" s="177" t="str">
        <f t="shared" si="35"/>
        <v/>
      </c>
      <c r="Q817" s="178"/>
      <c r="R817" s="137"/>
      <c r="S817" s="175" t="str">
        <f t="shared" si="36"/>
        <v/>
      </c>
      <c r="T817" s="176"/>
      <c r="U817" s="177" t="str">
        <f t="shared" si="37"/>
        <v/>
      </c>
      <c r="V817" s="176"/>
      <c r="W817" s="177" t="str">
        <f t="shared" si="38"/>
        <v/>
      </c>
      <c r="X817" s="176"/>
      <c r="Y817" s="179" t="str">
        <f t="shared" si="39"/>
        <v/>
      </c>
      <c r="Z817" s="180"/>
      <c r="AA817" s="137"/>
      <c r="AB817" s="181"/>
      <c r="AC817" s="182" t="str">
        <f t="shared" si="30"/>
        <v/>
      </c>
      <c r="AD817" s="183" t="str">
        <f t="shared" si="31"/>
        <v/>
      </c>
      <c r="AE817" s="184"/>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137"/>
      <c r="BB817" s="137"/>
      <c r="BC817" s="137"/>
      <c r="BD817" s="137"/>
      <c r="BE817" s="137"/>
      <c r="BF817" s="137"/>
      <c r="BG817" s="137"/>
      <c r="BH817" s="137"/>
      <c r="BI817" s="137"/>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CH817" s="114"/>
      <c r="CI817" s="114"/>
      <c r="CJ817" s="114"/>
      <c r="CK817" s="114"/>
      <c r="CL817" s="114"/>
      <c r="CM817" s="114"/>
      <c r="CN817" s="114"/>
      <c r="CO817" s="114"/>
      <c r="CP817" s="114"/>
      <c r="CQ817" s="114"/>
      <c r="CR817" s="114"/>
      <c r="CS817" s="114"/>
      <c r="CT817" s="114"/>
      <c r="CU817" s="114"/>
      <c r="CV817" s="114"/>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14"/>
      <c r="EH817" s="114"/>
      <c r="EI817" s="114"/>
      <c r="EJ817" s="114"/>
      <c r="EK817" s="114"/>
      <c r="EL817" s="114"/>
      <c r="EM817" s="114"/>
      <c r="EN817" s="114"/>
      <c r="EO817" s="114"/>
      <c r="EP817" s="114"/>
      <c r="EQ817" s="114"/>
      <c r="ER817" s="114"/>
      <c r="ES817" s="114"/>
      <c r="ET817" s="114"/>
      <c r="EU817" s="114"/>
      <c r="EV817" s="114"/>
      <c r="EW817" s="114"/>
      <c r="EX817" s="114"/>
      <c r="EY817" s="114"/>
      <c r="EZ817" s="114"/>
      <c r="FA817" s="114"/>
      <c r="FB817" s="114"/>
      <c r="FC817" s="114"/>
      <c r="FD817" s="114"/>
      <c r="FE817" s="114"/>
      <c r="FF817" s="114"/>
      <c r="FG817" s="114"/>
      <c r="FH817" s="114"/>
      <c r="FI817" s="114"/>
      <c r="FJ817" s="114"/>
      <c r="FK817" s="114"/>
      <c r="FL817" s="114"/>
      <c r="FM817" s="114"/>
      <c r="FN817" s="114"/>
      <c r="FO817" s="114"/>
      <c r="FP817" s="114"/>
      <c r="FQ817" s="114"/>
      <c r="FR817" s="114"/>
      <c r="FS817" s="114"/>
      <c r="FT817" s="114"/>
      <c r="FU817" s="114"/>
      <c r="FV817" s="114"/>
      <c r="FW817" s="114"/>
      <c r="FX817" s="114"/>
      <c r="FY817" s="114"/>
      <c r="FZ817" s="114"/>
      <c r="GA817" s="114"/>
      <c r="GB817" s="114"/>
      <c r="GC817" s="114"/>
      <c r="GD817" s="114"/>
      <c r="GE817" s="114"/>
      <c r="GF817" s="114"/>
      <c r="GG817" s="114"/>
      <c r="GH817" s="114"/>
      <c r="GI817" s="114"/>
      <c r="GJ817" s="114"/>
      <c r="GK817" s="114"/>
      <c r="GL817" s="114"/>
      <c r="GM817" s="114"/>
      <c r="GN817" s="114"/>
      <c r="GO817" s="114"/>
      <c r="GP817" s="114"/>
      <c r="GQ817" s="114"/>
      <c r="GR817" s="114"/>
      <c r="GS817" s="114"/>
      <c r="GT817" s="114"/>
      <c r="GU817" s="114"/>
      <c r="GV817" s="114"/>
      <c r="GW817" s="114"/>
      <c r="GX817" s="114"/>
      <c r="GY817" s="114"/>
      <c r="GZ817" s="114"/>
      <c r="HA817" s="114"/>
      <c r="HB817" s="114"/>
      <c r="HC817" s="114"/>
      <c r="HD817" s="114"/>
      <c r="HE817" s="114"/>
      <c r="HF817" s="114"/>
      <c r="HG817" s="114"/>
      <c r="HH817" s="114"/>
      <c r="HI817" s="114"/>
      <c r="HJ817" s="114"/>
      <c r="HK817" s="114"/>
      <c r="HL817" s="114"/>
      <c r="HM817" s="114"/>
      <c r="HN817" s="114"/>
      <c r="HO817" s="114"/>
      <c r="HP817" s="114"/>
      <c r="HQ817" s="114"/>
      <c r="HR817" s="114"/>
      <c r="HS817" s="114"/>
      <c r="HT817" s="114"/>
      <c r="HU817" s="114"/>
      <c r="HV817" s="114"/>
      <c r="HW817" s="114"/>
      <c r="HX817" s="114"/>
      <c r="HY817" s="114"/>
      <c r="HZ817" s="114"/>
      <c r="IA817" s="114"/>
      <c r="IB817" s="114"/>
      <c r="IC817" s="114"/>
      <c r="ID817" s="114"/>
      <c r="IE817" s="114"/>
      <c r="IF817" s="114"/>
      <c r="IG817" s="114"/>
      <c r="IH817" s="114"/>
      <c r="II817" s="114"/>
      <c r="IJ817" s="114"/>
      <c r="IK817" s="114"/>
      <c r="IL817" s="114"/>
      <c r="IM817" s="114"/>
      <c r="IN817" s="114"/>
      <c r="IO817" s="114"/>
      <c r="IP817" s="114"/>
      <c r="IQ817" s="114"/>
      <c r="IR817" s="114"/>
      <c r="IS817" s="114"/>
      <c r="IT817" s="114"/>
      <c r="IU817" s="114"/>
      <c r="IV817" s="114"/>
      <c r="IW817" s="114"/>
      <c r="IX817" s="114"/>
      <c r="IY817" s="114"/>
      <c r="IZ817" s="114"/>
      <c r="JA817" s="114"/>
      <c r="JB817" s="114"/>
      <c r="JC817" s="114"/>
      <c r="JD817" s="114"/>
      <c r="JE817" s="114"/>
      <c r="JF817" s="114"/>
      <c r="JG817" s="114"/>
      <c r="JH817" s="114"/>
      <c r="JI817" s="114"/>
      <c r="JJ817" s="114"/>
      <c r="JK817" s="114"/>
      <c r="JL817" s="114"/>
      <c r="JM817" s="114"/>
      <c r="JN817" s="114"/>
      <c r="JO817" s="114"/>
      <c r="JP817" s="114"/>
      <c r="JQ817" s="114"/>
      <c r="JR817" s="114"/>
      <c r="JS817" s="114"/>
      <c r="JT817" s="114"/>
      <c r="JU817" s="114"/>
      <c r="JV817" s="114"/>
      <c r="JW817" s="114"/>
      <c r="JX817" s="114"/>
      <c r="JY817" s="114"/>
      <c r="JZ817" s="114"/>
      <c r="KA817" s="114"/>
      <c r="KB817" s="114"/>
      <c r="KC817" s="114"/>
      <c r="KD817" s="114"/>
      <c r="KE817" s="114"/>
      <c r="KF817" s="114"/>
      <c r="KG817" s="114"/>
      <c r="KH817" s="114"/>
      <c r="KI817" s="114"/>
      <c r="KJ817" s="114"/>
      <c r="KK817" s="114"/>
      <c r="KL817" s="114"/>
      <c r="KM817" s="114"/>
      <c r="KN817" s="114"/>
      <c r="KO817" s="114"/>
      <c r="KP817" s="114"/>
      <c r="KQ817" s="114"/>
      <c r="KR817" s="114"/>
      <c r="KS817" s="114"/>
      <c r="KT817" s="114"/>
      <c r="KU817" s="114"/>
      <c r="KV817" s="114"/>
      <c r="KW817" s="114"/>
      <c r="KX817" s="114"/>
      <c r="KY817" s="114"/>
      <c r="KZ817" s="114"/>
      <c r="LA817" s="114"/>
      <c r="LB817" s="114"/>
      <c r="LC817" s="114"/>
    </row>
    <row r="818" spans="1:315" s="139" customFormat="1" ht="25" customHeight="1">
      <c r="A818" s="137"/>
      <c r="B818" s="170"/>
      <c r="C818" s="171"/>
      <c r="D818" s="172"/>
      <c r="E818" s="173"/>
      <c r="F818" s="173"/>
      <c r="G818" s="173"/>
      <c r="H818" s="174"/>
      <c r="I818" s="137"/>
      <c r="J818" s="175" t="str">
        <f t="shared" si="32"/>
        <v/>
      </c>
      <c r="K818" s="176"/>
      <c r="L818" s="177" t="str">
        <f t="shared" si="33"/>
        <v/>
      </c>
      <c r="M818" s="176"/>
      <c r="N818" s="177" t="str">
        <f t="shared" si="34"/>
        <v/>
      </c>
      <c r="O818" s="176"/>
      <c r="P818" s="177" t="str">
        <f t="shared" si="35"/>
        <v/>
      </c>
      <c r="Q818" s="178"/>
      <c r="R818" s="137"/>
      <c r="S818" s="175" t="str">
        <f t="shared" si="36"/>
        <v/>
      </c>
      <c r="T818" s="176"/>
      <c r="U818" s="177" t="str">
        <f t="shared" si="37"/>
        <v/>
      </c>
      <c r="V818" s="176"/>
      <c r="W818" s="177" t="str">
        <f t="shared" si="38"/>
        <v/>
      </c>
      <c r="X818" s="176"/>
      <c r="Y818" s="179" t="str">
        <f t="shared" si="39"/>
        <v/>
      </c>
      <c r="Z818" s="180"/>
      <c r="AA818" s="137"/>
      <c r="AB818" s="181"/>
      <c r="AC818" s="182" t="str">
        <f t="shared" si="30"/>
        <v/>
      </c>
      <c r="AD818" s="183" t="str">
        <f t="shared" si="31"/>
        <v/>
      </c>
      <c r="AE818" s="184"/>
      <c r="AF818" s="137"/>
      <c r="AG818" s="137"/>
      <c r="AH818" s="137"/>
      <c r="AI818" s="137"/>
      <c r="AJ818" s="137"/>
      <c r="AK818" s="137"/>
      <c r="AL818" s="137"/>
      <c r="AM818" s="137"/>
      <c r="AN818" s="137"/>
      <c r="AO818" s="137"/>
      <c r="AP818" s="137"/>
      <c r="AQ818" s="137"/>
      <c r="AR818" s="137"/>
      <c r="AS818" s="137"/>
      <c r="AT818" s="137"/>
      <c r="AU818" s="137"/>
      <c r="AV818" s="137"/>
      <c r="AW818" s="137"/>
      <c r="AX818" s="137"/>
      <c r="AY818" s="137"/>
      <c r="AZ818" s="137"/>
      <c r="BA818" s="137"/>
      <c r="BB818" s="137"/>
      <c r="BC818" s="137"/>
      <c r="BD818" s="137"/>
      <c r="BE818" s="137"/>
      <c r="BF818" s="137"/>
      <c r="BG818" s="137"/>
      <c r="BH818" s="137"/>
      <c r="BI818" s="137"/>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CH818" s="114"/>
      <c r="CI818" s="114"/>
      <c r="CJ818" s="114"/>
      <c r="CK818" s="114"/>
      <c r="CL818" s="114"/>
      <c r="CM818" s="114"/>
      <c r="CN818" s="114"/>
      <c r="CO818" s="114"/>
      <c r="CP818" s="114"/>
      <c r="CQ818" s="114"/>
      <c r="CR818" s="114"/>
      <c r="CS818" s="114"/>
      <c r="CT818" s="114"/>
      <c r="CU818" s="114"/>
      <c r="CV818" s="114"/>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14"/>
      <c r="EH818" s="114"/>
      <c r="EI818" s="114"/>
      <c r="EJ818" s="114"/>
      <c r="EK818" s="114"/>
      <c r="EL818" s="114"/>
      <c r="EM818" s="114"/>
      <c r="EN818" s="114"/>
      <c r="EO818" s="114"/>
      <c r="EP818" s="114"/>
      <c r="EQ818" s="114"/>
      <c r="ER818" s="114"/>
      <c r="ES818" s="114"/>
      <c r="ET818" s="114"/>
      <c r="EU818" s="114"/>
      <c r="EV818" s="114"/>
      <c r="EW818" s="114"/>
      <c r="EX818" s="114"/>
      <c r="EY818" s="114"/>
      <c r="EZ818" s="114"/>
      <c r="FA818" s="114"/>
      <c r="FB818" s="114"/>
      <c r="FC818" s="114"/>
      <c r="FD818" s="114"/>
      <c r="FE818" s="114"/>
      <c r="FF818" s="114"/>
      <c r="FG818" s="114"/>
      <c r="FH818" s="114"/>
      <c r="FI818" s="114"/>
      <c r="FJ818" s="114"/>
      <c r="FK818" s="114"/>
      <c r="FL818" s="114"/>
      <c r="FM818" s="114"/>
      <c r="FN818" s="114"/>
      <c r="FO818" s="114"/>
      <c r="FP818" s="114"/>
      <c r="FQ818" s="114"/>
      <c r="FR818" s="114"/>
      <c r="FS818" s="114"/>
      <c r="FT818" s="114"/>
      <c r="FU818" s="114"/>
      <c r="FV818" s="114"/>
      <c r="FW818" s="114"/>
      <c r="FX818" s="114"/>
      <c r="FY818" s="114"/>
      <c r="FZ818" s="114"/>
      <c r="GA818" s="114"/>
      <c r="GB818" s="114"/>
      <c r="GC818" s="114"/>
      <c r="GD818" s="114"/>
      <c r="GE818" s="114"/>
      <c r="GF818" s="114"/>
      <c r="GG818" s="114"/>
      <c r="GH818" s="114"/>
      <c r="GI818" s="114"/>
      <c r="GJ818" s="114"/>
      <c r="GK818" s="114"/>
      <c r="GL818" s="114"/>
      <c r="GM818" s="114"/>
      <c r="GN818" s="114"/>
      <c r="GO818" s="114"/>
      <c r="GP818" s="114"/>
      <c r="GQ818" s="114"/>
      <c r="GR818" s="114"/>
      <c r="GS818" s="114"/>
      <c r="GT818" s="114"/>
      <c r="GU818" s="114"/>
      <c r="GV818" s="114"/>
      <c r="GW818" s="114"/>
      <c r="GX818" s="114"/>
      <c r="GY818" s="114"/>
      <c r="GZ818" s="114"/>
      <c r="HA818" s="114"/>
      <c r="HB818" s="114"/>
      <c r="HC818" s="114"/>
      <c r="HD818" s="114"/>
      <c r="HE818" s="114"/>
      <c r="HF818" s="114"/>
      <c r="HG818" s="114"/>
      <c r="HH818" s="114"/>
      <c r="HI818" s="114"/>
      <c r="HJ818" s="114"/>
      <c r="HK818" s="114"/>
      <c r="HL818" s="114"/>
      <c r="HM818" s="114"/>
      <c r="HN818" s="114"/>
      <c r="HO818" s="114"/>
      <c r="HP818" s="114"/>
      <c r="HQ818" s="114"/>
      <c r="HR818" s="114"/>
      <c r="HS818" s="114"/>
      <c r="HT818" s="114"/>
      <c r="HU818" s="114"/>
      <c r="HV818" s="114"/>
      <c r="HW818" s="114"/>
      <c r="HX818" s="114"/>
      <c r="HY818" s="114"/>
      <c r="HZ818" s="114"/>
      <c r="IA818" s="114"/>
      <c r="IB818" s="114"/>
      <c r="IC818" s="114"/>
      <c r="ID818" s="114"/>
      <c r="IE818" s="114"/>
      <c r="IF818" s="114"/>
      <c r="IG818" s="114"/>
      <c r="IH818" s="114"/>
      <c r="II818" s="114"/>
      <c r="IJ818" s="114"/>
      <c r="IK818" s="114"/>
      <c r="IL818" s="114"/>
      <c r="IM818" s="114"/>
      <c r="IN818" s="114"/>
      <c r="IO818" s="114"/>
      <c r="IP818" s="114"/>
      <c r="IQ818" s="114"/>
      <c r="IR818" s="114"/>
      <c r="IS818" s="114"/>
      <c r="IT818" s="114"/>
      <c r="IU818" s="114"/>
      <c r="IV818" s="114"/>
      <c r="IW818" s="114"/>
      <c r="IX818" s="114"/>
      <c r="IY818" s="114"/>
      <c r="IZ818" s="114"/>
      <c r="JA818" s="114"/>
      <c r="JB818" s="114"/>
      <c r="JC818" s="114"/>
      <c r="JD818" s="114"/>
      <c r="JE818" s="114"/>
      <c r="JF818" s="114"/>
      <c r="JG818" s="114"/>
      <c r="JH818" s="114"/>
      <c r="JI818" s="114"/>
      <c r="JJ818" s="114"/>
      <c r="JK818" s="114"/>
      <c r="JL818" s="114"/>
      <c r="JM818" s="114"/>
      <c r="JN818" s="114"/>
      <c r="JO818" s="114"/>
      <c r="JP818" s="114"/>
      <c r="JQ818" s="114"/>
      <c r="JR818" s="114"/>
      <c r="JS818" s="114"/>
      <c r="JT818" s="114"/>
      <c r="JU818" s="114"/>
      <c r="JV818" s="114"/>
      <c r="JW818" s="114"/>
      <c r="JX818" s="114"/>
      <c r="JY818" s="114"/>
      <c r="JZ818" s="114"/>
      <c r="KA818" s="114"/>
      <c r="KB818" s="114"/>
      <c r="KC818" s="114"/>
      <c r="KD818" s="114"/>
      <c r="KE818" s="114"/>
      <c r="KF818" s="114"/>
      <c r="KG818" s="114"/>
      <c r="KH818" s="114"/>
      <c r="KI818" s="114"/>
      <c r="KJ818" s="114"/>
      <c r="KK818" s="114"/>
      <c r="KL818" s="114"/>
      <c r="KM818" s="114"/>
      <c r="KN818" s="114"/>
      <c r="KO818" s="114"/>
      <c r="KP818" s="114"/>
      <c r="KQ818" s="114"/>
      <c r="KR818" s="114"/>
      <c r="KS818" s="114"/>
      <c r="KT818" s="114"/>
      <c r="KU818" s="114"/>
      <c r="KV818" s="114"/>
      <c r="KW818" s="114"/>
      <c r="KX818" s="114"/>
      <c r="KY818" s="114"/>
      <c r="KZ818" s="114"/>
      <c r="LA818" s="114"/>
      <c r="LB818" s="114"/>
      <c r="LC818" s="114"/>
    </row>
    <row r="819" spans="1:315" s="139" customFormat="1" ht="25" customHeight="1">
      <c r="A819" s="137"/>
      <c r="B819" s="170"/>
      <c r="C819" s="171"/>
      <c r="D819" s="172"/>
      <c r="E819" s="173"/>
      <c r="F819" s="173"/>
      <c r="G819" s="173"/>
      <c r="H819" s="174"/>
      <c r="I819" s="137"/>
      <c r="J819" s="175" t="str">
        <f t="shared" si="32"/>
        <v/>
      </c>
      <c r="K819" s="176"/>
      <c r="L819" s="177" t="str">
        <f t="shared" si="33"/>
        <v/>
      </c>
      <c r="M819" s="176"/>
      <c r="N819" s="177" t="str">
        <f t="shared" si="34"/>
        <v/>
      </c>
      <c r="O819" s="176"/>
      <c r="P819" s="177" t="str">
        <f t="shared" si="35"/>
        <v/>
      </c>
      <c r="Q819" s="178"/>
      <c r="R819" s="137"/>
      <c r="S819" s="175" t="str">
        <f t="shared" si="36"/>
        <v/>
      </c>
      <c r="T819" s="176"/>
      <c r="U819" s="177" t="str">
        <f t="shared" si="37"/>
        <v/>
      </c>
      <c r="V819" s="176"/>
      <c r="W819" s="177" t="str">
        <f t="shared" si="38"/>
        <v/>
      </c>
      <c r="X819" s="176"/>
      <c r="Y819" s="179" t="str">
        <f t="shared" si="39"/>
        <v/>
      </c>
      <c r="Z819" s="180"/>
      <c r="AA819" s="137"/>
      <c r="AB819" s="181"/>
      <c r="AC819" s="182" t="str">
        <f t="shared" si="30"/>
        <v/>
      </c>
      <c r="AD819" s="183" t="str">
        <f t="shared" si="31"/>
        <v/>
      </c>
      <c r="AE819" s="184"/>
      <c r="AF819" s="137"/>
      <c r="AG819" s="137"/>
      <c r="AH819" s="137"/>
      <c r="AI819" s="137"/>
      <c r="AJ819" s="137"/>
      <c r="AK819" s="137"/>
      <c r="AL819" s="137"/>
      <c r="AM819" s="137"/>
      <c r="AN819" s="137"/>
      <c r="AO819" s="137"/>
      <c r="AP819" s="137"/>
      <c r="AQ819" s="137"/>
      <c r="AR819" s="137"/>
      <c r="AS819" s="137"/>
      <c r="AT819" s="137"/>
      <c r="AU819" s="137"/>
      <c r="AV819" s="137"/>
      <c r="AW819" s="137"/>
      <c r="AX819" s="137"/>
      <c r="AY819" s="137"/>
      <c r="AZ819" s="137"/>
      <c r="BA819" s="137"/>
      <c r="BB819" s="137"/>
      <c r="BC819" s="137"/>
      <c r="BD819" s="137"/>
      <c r="BE819" s="137"/>
      <c r="BF819" s="137"/>
      <c r="BG819" s="137"/>
      <c r="BH819" s="137"/>
      <c r="BI819" s="137"/>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CH819" s="114"/>
      <c r="CI819" s="114"/>
      <c r="CJ819" s="114"/>
      <c r="CK819" s="114"/>
      <c r="CL819" s="114"/>
      <c r="CM819" s="114"/>
      <c r="CN819" s="114"/>
      <c r="CO819" s="114"/>
      <c r="CP819" s="114"/>
      <c r="CQ819" s="114"/>
      <c r="CR819" s="114"/>
      <c r="CS819" s="114"/>
      <c r="CT819" s="114"/>
      <c r="CU819" s="114"/>
      <c r="CV819" s="114"/>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14"/>
      <c r="EH819" s="114"/>
      <c r="EI819" s="114"/>
      <c r="EJ819" s="114"/>
      <c r="EK819" s="114"/>
      <c r="EL819" s="114"/>
      <c r="EM819" s="114"/>
      <c r="EN819" s="114"/>
      <c r="EO819" s="114"/>
      <c r="EP819" s="114"/>
      <c r="EQ819" s="114"/>
      <c r="ER819" s="114"/>
      <c r="ES819" s="114"/>
      <c r="ET819" s="114"/>
      <c r="EU819" s="114"/>
      <c r="EV819" s="114"/>
      <c r="EW819" s="114"/>
      <c r="EX819" s="114"/>
      <c r="EY819" s="114"/>
      <c r="EZ819" s="114"/>
      <c r="FA819" s="114"/>
      <c r="FB819" s="114"/>
      <c r="FC819" s="114"/>
      <c r="FD819" s="114"/>
      <c r="FE819" s="114"/>
      <c r="FF819" s="114"/>
      <c r="FG819" s="114"/>
      <c r="FH819" s="114"/>
      <c r="FI819" s="114"/>
      <c r="FJ819" s="114"/>
      <c r="FK819" s="114"/>
      <c r="FL819" s="114"/>
      <c r="FM819" s="114"/>
      <c r="FN819" s="114"/>
      <c r="FO819" s="114"/>
      <c r="FP819" s="114"/>
      <c r="FQ819" s="114"/>
      <c r="FR819" s="114"/>
      <c r="FS819" s="114"/>
      <c r="FT819" s="114"/>
      <c r="FU819" s="114"/>
      <c r="FV819" s="114"/>
      <c r="FW819" s="114"/>
      <c r="FX819" s="114"/>
      <c r="FY819" s="114"/>
      <c r="FZ819" s="114"/>
      <c r="GA819" s="114"/>
      <c r="GB819" s="114"/>
      <c r="GC819" s="114"/>
      <c r="GD819" s="114"/>
      <c r="GE819" s="114"/>
      <c r="GF819" s="114"/>
      <c r="GG819" s="114"/>
      <c r="GH819" s="114"/>
      <c r="GI819" s="114"/>
      <c r="GJ819" s="114"/>
      <c r="GK819" s="114"/>
      <c r="GL819" s="114"/>
      <c r="GM819" s="114"/>
      <c r="GN819" s="114"/>
      <c r="GO819" s="114"/>
      <c r="GP819" s="114"/>
      <c r="GQ819" s="114"/>
      <c r="GR819" s="114"/>
      <c r="GS819" s="114"/>
      <c r="GT819" s="114"/>
      <c r="GU819" s="114"/>
      <c r="GV819" s="114"/>
      <c r="GW819" s="114"/>
      <c r="GX819" s="114"/>
      <c r="GY819" s="114"/>
      <c r="GZ819" s="114"/>
      <c r="HA819" s="114"/>
      <c r="HB819" s="114"/>
      <c r="HC819" s="114"/>
      <c r="HD819" s="114"/>
      <c r="HE819" s="114"/>
      <c r="HF819" s="114"/>
      <c r="HG819" s="114"/>
      <c r="HH819" s="114"/>
      <c r="HI819" s="114"/>
      <c r="HJ819" s="114"/>
      <c r="HK819" s="114"/>
      <c r="HL819" s="114"/>
      <c r="HM819" s="114"/>
      <c r="HN819" s="114"/>
      <c r="HO819" s="114"/>
      <c r="HP819" s="114"/>
      <c r="HQ819" s="114"/>
      <c r="HR819" s="114"/>
      <c r="HS819" s="114"/>
      <c r="HT819" s="114"/>
      <c r="HU819" s="114"/>
      <c r="HV819" s="114"/>
      <c r="HW819" s="114"/>
      <c r="HX819" s="114"/>
      <c r="HY819" s="114"/>
      <c r="HZ819" s="114"/>
      <c r="IA819" s="114"/>
      <c r="IB819" s="114"/>
      <c r="IC819" s="114"/>
      <c r="ID819" s="114"/>
      <c r="IE819" s="114"/>
      <c r="IF819" s="114"/>
      <c r="IG819" s="114"/>
      <c r="IH819" s="114"/>
      <c r="II819" s="114"/>
      <c r="IJ819" s="114"/>
      <c r="IK819" s="114"/>
      <c r="IL819" s="114"/>
      <c r="IM819" s="114"/>
      <c r="IN819" s="114"/>
      <c r="IO819" s="114"/>
      <c r="IP819" s="114"/>
      <c r="IQ819" s="114"/>
      <c r="IR819" s="114"/>
      <c r="IS819" s="114"/>
      <c r="IT819" s="114"/>
      <c r="IU819" s="114"/>
      <c r="IV819" s="114"/>
      <c r="IW819" s="114"/>
      <c r="IX819" s="114"/>
      <c r="IY819" s="114"/>
      <c r="IZ819" s="114"/>
      <c r="JA819" s="114"/>
      <c r="JB819" s="114"/>
      <c r="JC819" s="114"/>
      <c r="JD819" s="114"/>
      <c r="JE819" s="114"/>
      <c r="JF819" s="114"/>
      <c r="JG819" s="114"/>
      <c r="JH819" s="114"/>
      <c r="JI819" s="114"/>
      <c r="JJ819" s="114"/>
      <c r="JK819" s="114"/>
      <c r="JL819" s="114"/>
      <c r="JM819" s="114"/>
      <c r="JN819" s="114"/>
      <c r="JO819" s="114"/>
      <c r="JP819" s="114"/>
      <c r="JQ819" s="114"/>
      <c r="JR819" s="114"/>
      <c r="JS819" s="114"/>
      <c r="JT819" s="114"/>
      <c r="JU819" s="114"/>
      <c r="JV819" s="114"/>
      <c r="JW819" s="114"/>
      <c r="JX819" s="114"/>
      <c r="JY819" s="114"/>
      <c r="JZ819" s="114"/>
      <c r="KA819" s="114"/>
      <c r="KB819" s="114"/>
      <c r="KC819" s="114"/>
      <c r="KD819" s="114"/>
      <c r="KE819" s="114"/>
      <c r="KF819" s="114"/>
      <c r="KG819" s="114"/>
      <c r="KH819" s="114"/>
      <c r="KI819" s="114"/>
      <c r="KJ819" s="114"/>
      <c r="KK819" s="114"/>
      <c r="KL819" s="114"/>
      <c r="KM819" s="114"/>
      <c r="KN819" s="114"/>
      <c r="KO819" s="114"/>
      <c r="KP819" s="114"/>
      <c r="KQ819" s="114"/>
      <c r="KR819" s="114"/>
      <c r="KS819" s="114"/>
      <c r="KT819" s="114"/>
      <c r="KU819" s="114"/>
      <c r="KV819" s="114"/>
      <c r="KW819" s="114"/>
      <c r="KX819" s="114"/>
      <c r="KY819" s="114"/>
      <c r="KZ819" s="114"/>
      <c r="LA819" s="114"/>
      <c r="LB819" s="114"/>
      <c r="LC819" s="114"/>
    </row>
    <row r="820" spans="1:315" s="139" customFormat="1" ht="25" customHeight="1">
      <c r="A820" s="137"/>
      <c r="B820" s="170"/>
      <c r="C820" s="171"/>
      <c r="D820" s="172"/>
      <c r="E820" s="173"/>
      <c r="F820" s="173"/>
      <c r="G820" s="173"/>
      <c r="H820" s="174"/>
      <c r="I820" s="137"/>
      <c r="J820" s="175" t="str">
        <f t="shared" si="32"/>
        <v/>
      </c>
      <c r="K820" s="176"/>
      <c r="L820" s="177" t="str">
        <f t="shared" si="33"/>
        <v/>
      </c>
      <c r="M820" s="176"/>
      <c r="N820" s="177" t="str">
        <f t="shared" si="34"/>
        <v/>
      </c>
      <c r="O820" s="176"/>
      <c r="P820" s="177" t="str">
        <f t="shared" si="35"/>
        <v/>
      </c>
      <c r="Q820" s="178"/>
      <c r="R820" s="137"/>
      <c r="S820" s="175" t="str">
        <f t="shared" si="36"/>
        <v/>
      </c>
      <c r="T820" s="176"/>
      <c r="U820" s="177" t="str">
        <f t="shared" si="37"/>
        <v/>
      </c>
      <c r="V820" s="176"/>
      <c r="W820" s="177" t="str">
        <f t="shared" si="38"/>
        <v/>
      </c>
      <c r="X820" s="176"/>
      <c r="Y820" s="179" t="str">
        <f t="shared" si="39"/>
        <v/>
      </c>
      <c r="Z820" s="180"/>
      <c r="AA820" s="137"/>
      <c r="AB820" s="181"/>
      <c r="AC820" s="182" t="str">
        <f t="shared" si="30"/>
        <v/>
      </c>
      <c r="AD820" s="183" t="str">
        <f t="shared" si="31"/>
        <v/>
      </c>
      <c r="AE820" s="184"/>
      <c r="AF820" s="137"/>
      <c r="AG820" s="137"/>
      <c r="AH820" s="137"/>
      <c r="AI820" s="137"/>
      <c r="AJ820" s="137"/>
      <c r="AK820" s="137"/>
      <c r="AL820" s="137"/>
      <c r="AM820" s="137"/>
      <c r="AN820" s="137"/>
      <c r="AO820" s="137"/>
      <c r="AP820" s="137"/>
      <c r="AQ820" s="137"/>
      <c r="AR820" s="137"/>
      <c r="AS820" s="137"/>
      <c r="AT820" s="137"/>
      <c r="AU820" s="137"/>
      <c r="AV820" s="137"/>
      <c r="AW820" s="137"/>
      <c r="AX820" s="137"/>
      <c r="AY820" s="137"/>
      <c r="AZ820" s="137"/>
      <c r="BA820" s="137"/>
      <c r="BB820" s="137"/>
      <c r="BC820" s="137"/>
      <c r="BD820" s="137"/>
      <c r="BE820" s="137"/>
      <c r="BF820" s="137"/>
      <c r="BG820" s="137"/>
      <c r="BH820" s="137"/>
      <c r="BI820" s="137"/>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CH820" s="114"/>
      <c r="CI820" s="114"/>
      <c r="CJ820" s="114"/>
      <c r="CK820" s="114"/>
      <c r="CL820" s="114"/>
      <c r="CM820" s="114"/>
      <c r="CN820" s="114"/>
      <c r="CO820" s="114"/>
      <c r="CP820" s="114"/>
      <c r="CQ820" s="114"/>
      <c r="CR820" s="114"/>
      <c r="CS820" s="114"/>
      <c r="CT820" s="114"/>
      <c r="CU820" s="114"/>
      <c r="CV820" s="114"/>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14"/>
      <c r="EH820" s="114"/>
      <c r="EI820" s="114"/>
      <c r="EJ820" s="114"/>
      <c r="EK820" s="114"/>
      <c r="EL820" s="114"/>
      <c r="EM820" s="114"/>
      <c r="EN820" s="114"/>
      <c r="EO820" s="114"/>
      <c r="EP820" s="114"/>
      <c r="EQ820" s="114"/>
      <c r="ER820" s="114"/>
      <c r="ES820" s="114"/>
      <c r="ET820" s="114"/>
      <c r="EU820" s="114"/>
      <c r="EV820" s="114"/>
      <c r="EW820" s="114"/>
      <c r="EX820" s="114"/>
      <c r="EY820" s="114"/>
      <c r="EZ820" s="114"/>
      <c r="FA820" s="114"/>
      <c r="FB820" s="114"/>
      <c r="FC820" s="114"/>
      <c r="FD820" s="114"/>
      <c r="FE820" s="114"/>
      <c r="FF820" s="114"/>
      <c r="FG820" s="114"/>
      <c r="FH820" s="114"/>
      <c r="FI820" s="114"/>
      <c r="FJ820" s="114"/>
      <c r="FK820" s="114"/>
      <c r="FL820" s="114"/>
      <c r="FM820" s="114"/>
      <c r="FN820" s="114"/>
      <c r="FO820" s="114"/>
      <c r="FP820" s="114"/>
      <c r="FQ820" s="114"/>
      <c r="FR820" s="114"/>
      <c r="FS820" s="114"/>
      <c r="FT820" s="114"/>
      <c r="FU820" s="114"/>
      <c r="FV820" s="114"/>
      <c r="FW820" s="114"/>
      <c r="FX820" s="114"/>
      <c r="FY820" s="114"/>
      <c r="FZ820" s="114"/>
      <c r="GA820" s="114"/>
      <c r="GB820" s="114"/>
      <c r="GC820" s="114"/>
      <c r="GD820" s="114"/>
      <c r="GE820" s="114"/>
      <c r="GF820" s="114"/>
      <c r="GG820" s="114"/>
      <c r="GH820" s="114"/>
      <c r="GI820" s="114"/>
      <c r="GJ820" s="114"/>
      <c r="GK820" s="114"/>
      <c r="GL820" s="114"/>
      <c r="GM820" s="114"/>
      <c r="GN820" s="114"/>
      <c r="GO820" s="114"/>
      <c r="GP820" s="114"/>
      <c r="GQ820" s="114"/>
      <c r="GR820" s="114"/>
      <c r="GS820" s="114"/>
      <c r="GT820" s="114"/>
      <c r="GU820" s="114"/>
      <c r="GV820" s="114"/>
      <c r="GW820" s="114"/>
      <c r="GX820" s="114"/>
      <c r="GY820" s="114"/>
      <c r="GZ820" s="114"/>
      <c r="HA820" s="114"/>
      <c r="HB820" s="114"/>
      <c r="HC820" s="114"/>
      <c r="HD820" s="114"/>
      <c r="HE820" s="114"/>
      <c r="HF820" s="114"/>
      <c r="HG820" s="114"/>
      <c r="HH820" s="114"/>
      <c r="HI820" s="114"/>
      <c r="HJ820" s="114"/>
      <c r="HK820" s="114"/>
      <c r="HL820" s="114"/>
      <c r="HM820" s="114"/>
      <c r="HN820" s="114"/>
      <c r="HO820" s="114"/>
      <c r="HP820" s="114"/>
      <c r="HQ820" s="114"/>
      <c r="HR820" s="114"/>
      <c r="HS820" s="114"/>
      <c r="HT820" s="114"/>
      <c r="HU820" s="114"/>
      <c r="HV820" s="114"/>
      <c r="HW820" s="114"/>
      <c r="HX820" s="114"/>
      <c r="HY820" s="114"/>
      <c r="HZ820" s="114"/>
      <c r="IA820" s="114"/>
      <c r="IB820" s="114"/>
      <c r="IC820" s="114"/>
      <c r="ID820" s="114"/>
      <c r="IE820" s="114"/>
      <c r="IF820" s="114"/>
      <c r="IG820" s="114"/>
      <c r="IH820" s="114"/>
      <c r="II820" s="114"/>
      <c r="IJ820" s="114"/>
      <c r="IK820" s="114"/>
      <c r="IL820" s="114"/>
      <c r="IM820" s="114"/>
      <c r="IN820" s="114"/>
      <c r="IO820" s="114"/>
      <c r="IP820" s="114"/>
      <c r="IQ820" s="114"/>
      <c r="IR820" s="114"/>
      <c r="IS820" s="114"/>
      <c r="IT820" s="114"/>
      <c r="IU820" s="114"/>
      <c r="IV820" s="114"/>
      <c r="IW820" s="114"/>
      <c r="IX820" s="114"/>
      <c r="IY820" s="114"/>
      <c r="IZ820" s="114"/>
      <c r="JA820" s="114"/>
      <c r="JB820" s="114"/>
      <c r="JC820" s="114"/>
      <c r="JD820" s="114"/>
      <c r="JE820" s="114"/>
      <c r="JF820" s="114"/>
      <c r="JG820" s="114"/>
      <c r="JH820" s="114"/>
      <c r="JI820" s="114"/>
      <c r="JJ820" s="114"/>
      <c r="JK820" s="114"/>
      <c r="JL820" s="114"/>
      <c r="JM820" s="114"/>
      <c r="JN820" s="114"/>
      <c r="JO820" s="114"/>
      <c r="JP820" s="114"/>
      <c r="JQ820" s="114"/>
      <c r="JR820" s="114"/>
      <c r="JS820" s="114"/>
      <c r="JT820" s="114"/>
      <c r="JU820" s="114"/>
      <c r="JV820" s="114"/>
      <c r="JW820" s="114"/>
      <c r="JX820" s="114"/>
      <c r="JY820" s="114"/>
      <c r="JZ820" s="114"/>
      <c r="KA820" s="114"/>
      <c r="KB820" s="114"/>
      <c r="KC820" s="114"/>
      <c r="KD820" s="114"/>
      <c r="KE820" s="114"/>
      <c r="KF820" s="114"/>
      <c r="KG820" s="114"/>
      <c r="KH820" s="114"/>
      <c r="KI820" s="114"/>
      <c r="KJ820" s="114"/>
      <c r="KK820" s="114"/>
      <c r="KL820" s="114"/>
      <c r="KM820" s="114"/>
      <c r="KN820" s="114"/>
      <c r="KO820" s="114"/>
      <c r="KP820" s="114"/>
      <c r="KQ820" s="114"/>
      <c r="KR820" s="114"/>
      <c r="KS820" s="114"/>
      <c r="KT820" s="114"/>
      <c r="KU820" s="114"/>
      <c r="KV820" s="114"/>
      <c r="KW820" s="114"/>
      <c r="KX820" s="114"/>
      <c r="KY820" s="114"/>
      <c r="KZ820" s="114"/>
      <c r="LA820" s="114"/>
      <c r="LB820" s="114"/>
      <c r="LC820" s="114"/>
    </row>
    <row r="821" spans="1:315" s="139" customFormat="1" ht="25" customHeight="1">
      <c r="A821" s="137"/>
      <c r="B821" s="170"/>
      <c r="C821" s="171"/>
      <c r="D821" s="172"/>
      <c r="E821" s="173"/>
      <c r="F821" s="173"/>
      <c r="G821" s="173"/>
      <c r="H821" s="174"/>
      <c r="I821" s="137"/>
      <c r="J821" s="175" t="str">
        <f t="shared" si="32"/>
        <v/>
      </c>
      <c r="K821" s="176"/>
      <c r="L821" s="177" t="str">
        <f t="shared" si="33"/>
        <v/>
      </c>
      <c r="M821" s="176"/>
      <c r="N821" s="177" t="str">
        <f t="shared" si="34"/>
        <v/>
      </c>
      <c r="O821" s="176"/>
      <c r="P821" s="177" t="str">
        <f t="shared" si="35"/>
        <v/>
      </c>
      <c r="Q821" s="178"/>
      <c r="R821" s="137"/>
      <c r="S821" s="175" t="str">
        <f t="shared" si="36"/>
        <v/>
      </c>
      <c r="T821" s="176"/>
      <c r="U821" s="177" t="str">
        <f t="shared" si="37"/>
        <v/>
      </c>
      <c r="V821" s="176"/>
      <c r="W821" s="177" t="str">
        <f t="shared" si="38"/>
        <v/>
      </c>
      <c r="X821" s="176"/>
      <c r="Y821" s="179" t="str">
        <f t="shared" si="39"/>
        <v/>
      </c>
      <c r="Z821" s="180"/>
      <c r="AA821" s="137"/>
      <c r="AB821" s="181"/>
      <c r="AC821" s="182" t="str">
        <f t="shared" si="30"/>
        <v/>
      </c>
      <c r="AD821" s="183" t="str">
        <f t="shared" si="31"/>
        <v/>
      </c>
      <c r="AE821" s="184"/>
      <c r="AF821" s="137"/>
      <c r="AG821" s="137"/>
      <c r="AH821" s="137"/>
      <c r="AI821" s="137"/>
      <c r="AJ821" s="137"/>
      <c r="AK821" s="137"/>
      <c r="AL821" s="137"/>
      <c r="AM821" s="137"/>
      <c r="AN821" s="137"/>
      <c r="AO821" s="137"/>
      <c r="AP821" s="137"/>
      <c r="AQ821" s="137"/>
      <c r="AR821" s="137"/>
      <c r="AS821" s="137"/>
      <c r="AT821" s="137"/>
      <c r="AU821" s="137"/>
      <c r="AV821" s="137"/>
      <c r="AW821" s="137"/>
      <c r="AX821" s="137"/>
      <c r="AY821" s="137"/>
      <c r="AZ821" s="137"/>
      <c r="BA821" s="137"/>
      <c r="BB821" s="137"/>
      <c r="BC821" s="137"/>
      <c r="BD821" s="137"/>
      <c r="BE821" s="137"/>
      <c r="BF821" s="137"/>
      <c r="BG821" s="137"/>
      <c r="BH821" s="137"/>
      <c r="BI821" s="137"/>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14"/>
      <c r="EH821" s="114"/>
      <c r="EI821" s="114"/>
      <c r="EJ821" s="114"/>
      <c r="EK821" s="114"/>
      <c r="EL821" s="114"/>
      <c r="EM821" s="114"/>
      <c r="EN821" s="114"/>
      <c r="EO821" s="114"/>
      <c r="EP821" s="114"/>
      <c r="EQ821" s="114"/>
      <c r="ER821" s="114"/>
      <c r="ES821" s="114"/>
      <c r="ET821" s="114"/>
      <c r="EU821" s="114"/>
      <c r="EV821" s="114"/>
      <c r="EW821" s="114"/>
      <c r="EX821" s="114"/>
      <c r="EY821" s="114"/>
      <c r="EZ821" s="114"/>
      <c r="FA821" s="114"/>
      <c r="FB821" s="114"/>
      <c r="FC821" s="114"/>
      <c r="FD821" s="114"/>
      <c r="FE821" s="114"/>
      <c r="FF821" s="114"/>
      <c r="FG821" s="114"/>
      <c r="FH821" s="114"/>
      <c r="FI821" s="114"/>
      <c r="FJ821" s="114"/>
      <c r="FK821" s="114"/>
      <c r="FL821" s="114"/>
      <c r="FM821" s="114"/>
      <c r="FN821" s="114"/>
      <c r="FO821" s="114"/>
      <c r="FP821" s="114"/>
      <c r="FQ821" s="114"/>
      <c r="FR821" s="114"/>
      <c r="FS821" s="114"/>
      <c r="FT821" s="114"/>
      <c r="FU821" s="114"/>
      <c r="FV821" s="114"/>
      <c r="FW821" s="114"/>
      <c r="FX821" s="114"/>
      <c r="FY821" s="114"/>
      <c r="FZ821" s="114"/>
      <c r="GA821" s="114"/>
      <c r="GB821" s="114"/>
      <c r="GC821" s="114"/>
      <c r="GD821" s="114"/>
      <c r="GE821" s="114"/>
      <c r="GF821" s="114"/>
      <c r="GG821" s="114"/>
      <c r="GH821" s="114"/>
      <c r="GI821" s="114"/>
      <c r="GJ821" s="114"/>
      <c r="GK821" s="114"/>
      <c r="GL821" s="114"/>
      <c r="GM821" s="114"/>
      <c r="GN821" s="114"/>
      <c r="GO821" s="114"/>
      <c r="GP821" s="114"/>
      <c r="GQ821" s="114"/>
      <c r="GR821" s="114"/>
      <c r="GS821" s="114"/>
      <c r="GT821" s="114"/>
      <c r="GU821" s="114"/>
      <c r="GV821" s="114"/>
      <c r="GW821" s="114"/>
      <c r="GX821" s="114"/>
      <c r="GY821" s="114"/>
      <c r="GZ821" s="114"/>
      <c r="HA821" s="114"/>
      <c r="HB821" s="114"/>
      <c r="HC821" s="114"/>
      <c r="HD821" s="114"/>
      <c r="HE821" s="114"/>
      <c r="HF821" s="114"/>
      <c r="HG821" s="114"/>
      <c r="HH821" s="114"/>
      <c r="HI821" s="114"/>
      <c r="HJ821" s="114"/>
      <c r="HK821" s="114"/>
      <c r="HL821" s="114"/>
      <c r="HM821" s="114"/>
      <c r="HN821" s="114"/>
      <c r="HO821" s="114"/>
      <c r="HP821" s="114"/>
      <c r="HQ821" s="114"/>
      <c r="HR821" s="114"/>
      <c r="HS821" s="114"/>
      <c r="HT821" s="114"/>
      <c r="HU821" s="114"/>
      <c r="HV821" s="114"/>
      <c r="HW821" s="114"/>
      <c r="HX821" s="114"/>
      <c r="HY821" s="114"/>
      <c r="HZ821" s="114"/>
      <c r="IA821" s="114"/>
      <c r="IB821" s="114"/>
      <c r="IC821" s="114"/>
      <c r="ID821" s="114"/>
      <c r="IE821" s="114"/>
      <c r="IF821" s="114"/>
      <c r="IG821" s="114"/>
      <c r="IH821" s="114"/>
      <c r="II821" s="114"/>
      <c r="IJ821" s="114"/>
      <c r="IK821" s="114"/>
      <c r="IL821" s="114"/>
      <c r="IM821" s="114"/>
      <c r="IN821" s="114"/>
      <c r="IO821" s="114"/>
      <c r="IP821" s="114"/>
      <c r="IQ821" s="114"/>
      <c r="IR821" s="114"/>
      <c r="IS821" s="114"/>
      <c r="IT821" s="114"/>
      <c r="IU821" s="114"/>
      <c r="IV821" s="114"/>
      <c r="IW821" s="114"/>
      <c r="IX821" s="114"/>
      <c r="IY821" s="114"/>
      <c r="IZ821" s="114"/>
      <c r="JA821" s="114"/>
      <c r="JB821" s="114"/>
      <c r="JC821" s="114"/>
      <c r="JD821" s="114"/>
      <c r="JE821" s="114"/>
      <c r="JF821" s="114"/>
      <c r="JG821" s="114"/>
      <c r="JH821" s="114"/>
      <c r="JI821" s="114"/>
      <c r="JJ821" s="114"/>
      <c r="JK821" s="114"/>
      <c r="JL821" s="114"/>
      <c r="JM821" s="114"/>
      <c r="JN821" s="114"/>
      <c r="JO821" s="114"/>
      <c r="JP821" s="114"/>
      <c r="JQ821" s="114"/>
      <c r="JR821" s="114"/>
      <c r="JS821" s="114"/>
      <c r="JT821" s="114"/>
      <c r="JU821" s="114"/>
      <c r="JV821" s="114"/>
      <c r="JW821" s="114"/>
      <c r="JX821" s="114"/>
      <c r="JY821" s="114"/>
      <c r="JZ821" s="114"/>
      <c r="KA821" s="114"/>
      <c r="KB821" s="114"/>
      <c r="KC821" s="114"/>
      <c r="KD821" s="114"/>
      <c r="KE821" s="114"/>
      <c r="KF821" s="114"/>
      <c r="KG821" s="114"/>
      <c r="KH821" s="114"/>
      <c r="KI821" s="114"/>
      <c r="KJ821" s="114"/>
      <c r="KK821" s="114"/>
      <c r="KL821" s="114"/>
      <c r="KM821" s="114"/>
      <c r="KN821" s="114"/>
      <c r="KO821" s="114"/>
      <c r="KP821" s="114"/>
      <c r="KQ821" s="114"/>
      <c r="KR821" s="114"/>
      <c r="KS821" s="114"/>
      <c r="KT821" s="114"/>
      <c r="KU821" s="114"/>
      <c r="KV821" s="114"/>
      <c r="KW821" s="114"/>
      <c r="KX821" s="114"/>
      <c r="KY821" s="114"/>
      <c r="KZ821" s="114"/>
      <c r="LA821" s="114"/>
      <c r="LB821" s="114"/>
      <c r="LC821" s="114"/>
    </row>
    <row r="822" spans="1:315" s="139" customFormat="1" ht="25" customHeight="1">
      <c r="A822" s="137"/>
      <c r="B822" s="170"/>
      <c r="C822" s="171"/>
      <c r="D822" s="172"/>
      <c r="E822" s="173"/>
      <c r="F822" s="173"/>
      <c r="G822" s="173"/>
      <c r="H822" s="174"/>
      <c r="I822" s="137"/>
      <c r="J822" s="175" t="str">
        <f t="shared" si="32"/>
        <v/>
      </c>
      <c r="K822" s="176"/>
      <c r="L822" s="177" t="str">
        <f t="shared" si="33"/>
        <v/>
      </c>
      <c r="M822" s="176"/>
      <c r="N822" s="177" t="str">
        <f t="shared" si="34"/>
        <v/>
      </c>
      <c r="O822" s="176"/>
      <c r="P822" s="177" t="str">
        <f t="shared" si="35"/>
        <v/>
      </c>
      <c r="Q822" s="178"/>
      <c r="R822" s="137"/>
      <c r="S822" s="175" t="str">
        <f t="shared" si="36"/>
        <v/>
      </c>
      <c r="T822" s="176"/>
      <c r="U822" s="177" t="str">
        <f t="shared" si="37"/>
        <v/>
      </c>
      <c r="V822" s="176"/>
      <c r="W822" s="177" t="str">
        <f t="shared" si="38"/>
        <v/>
      </c>
      <c r="X822" s="176"/>
      <c r="Y822" s="179" t="str">
        <f t="shared" si="39"/>
        <v/>
      </c>
      <c r="Z822" s="180"/>
      <c r="AA822" s="137"/>
      <c r="AB822" s="181"/>
      <c r="AC822" s="182" t="str">
        <f t="shared" si="30"/>
        <v/>
      </c>
      <c r="AD822" s="183" t="str">
        <f t="shared" si="31"/>
        <v/>
      </c>
      <c r="AE822" s="184"/>
      <c r="AF822" s="137"/>
      <c r="AG822" s="137"/>
      <c r="AH822" s="137"/>
      <c r="AI822" s="137"/>
      <c r="AJ822" s="137"/>
      <c r="AK822" s="137"/>
      <c r="AL822" s="137"/>
      <c r="AM822" s="137"/>
      <c r="AN822" s="137"/>
      <c r="AO822" s="137"/>
      <c r="AP822" s="137"/>
      <c r="AQ822" s="137"/>
      <c r="AR822" s="137"/>
      <c r="AS822" s="137"/>
      <c r="AT822" s="137"/>
      <c r="AU822" s="137"/>
      <c r="AV822" s="137"/>
      <c r="AW822" s="137"/>
      <c r="AX822" s="137"/>
      <c r="AY822" s="137"/>
      <c r="AZ822" s="137"/>
      <c r="BA822" s="137"/>
      <c r="BB822" s="137"/>
      <c r="BC822" s="137"/>
      <c r="BD822" s="137"/>
      <c r="BE822" s="137"/>
      <c r="BF822" s="137"/>
      <c r="BG822" s="137"/>
      <c r="BH822" s="137"/>
      <c r="BI822" s="137"/>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14"/>
      <c r="EH822" s="114"/>
      <c r="EI822" s="114"/>
      <c r="EJ822" s="114"/>
      <c r="EK822" s="114"/>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c r="FH822" s="114"/>
      <c r="FI822" s="114"/>
      <c r="FJ822" s="114"/>
      <c r="FK822" s="114"/>
      <c r="FL822" s="114"/>
      <c r="FM822" s="114"/>
      <c r="FN822" s="114"/>
      <c r="FO822" s="114"/>
      <c r="FP822" s="114"/>
      <c r="FQ822" s="114"/>
      <c r="FR822" s="114"/>
      <c r="FS822" s="114"/>
      <c r="FT822" s="114"/>
      <c r="FU822" s="114"/>
      <c r="FV822" s="114"/>
      <c r="FW822" s="114"/>
      <c r="FX822" s="114"/>
      <c r="FY822" s="114"/>
      <c r="FZ822" s="114"/>
      <c r="GA822" s="114"/>
      <c r="GB822" s="114"/>
      <c r="GC822" s="114"/>
      <c r="GD822" s="114"/>
      <c r="GE822" s="114"/>
      <c r="GF822" s="114"/>
      <c r="GG822" s="114"/>
      <c r="GH822" s="114"/>
      <c r="GI822" s="114"/>
      <c r="GJ822" s="114"/>
      <c r="GK822" s="114"/>
      <c r="GL822" s="114"/>
      <c r="GM822" s="114"/>
      <c r="GN822" s="114"/>
      <c r="GO822" s="114"/>
      <c r="GP822" s="114"/>
      <c r="GQ822" s="114"/>
      <c r="GR822" s="114"/>
      <c r="GS822" s="114"/>
      <c r="GT822" s="114"/>
      <c r="GU822" s="114"/>
      <c r="GV822" s="114"/>
      <c r="GW822" s="114"/>
      <c r="GX822" s="114"/>
      <c r="GY822" s="114"/>
      <c r="GZ822" s="114"/>
      <c r="HA822" s="114"/>
      <c r="HB822" s="114"/>
      <c r="HC822" s="114"/>
      <c r="HD822" s="114"/>
      <c r="HE822" s="114"/>
      <c r="HF822" s="114"/>
      <c r="HG822" s="114"/>
      <c r="HH822" s="114"/>
      <c r="HI822" s="114"/>
      <c r="HJ822" s="114"/>
      <c r="HK822" s="114"/>
      <c r="HL822" s="114"/>
      <c r="HM822" s="114"/>
      <c r="HN822" s="114"/>
      <c r="HO822" s="114"/>
      <c r="HP822" s="114"/>
      <c r="HQ822" s="114"/>
      <c r="HR822" s="114"/>
      <c r="HS822" s="114"/>
      <c r="HT822" s="114"/>
      <c r="HU822" s="114"/>
      <c r="HV822" s="114"/>
      <c r="HW822" s="114"/>
      <c r="HX822" s="114"/>
      <c r="HY822" s="114"/>
      <c r="HZ822" s="114"/>
      <c r="IA822" s="114"/>
      <c r="IB822" s="114"/>
      <c r="IC822" s="114"/>
      <c r="ID822" s="114"/>
      <c r="IE822" s="114"/>
      <c r="IF822" s="114"/>
      <c r="IG822" s="114"/>
      <c r="IH822" s="114"/>
      <c r="II822" s="114"/>
      <c r="IJ822" s="114"/>
      <c r="IK822" s="114"/>
      <c r="IL822" s="114"/>
      <c r="IM822" s="114"/>
      <c r="IN822" s="114"/>
      <c r="IO822" s="114"/>
      <c r="IP822" s="114"/>
      <c r="IQ822" s="114"/>
      <c r="IR822" s="114"/>
      <c r="IS822" s="114"/>
      <c r="IT822" s="114"/>
      <c r="IU822" s="114"/>
      <c r="IV822" s="114"/>
      <c r="IW822" s="114"/>
      <c r="IX822" s="114"/>
      <c r="IY822" s="114"/>
      <c r="IZ822" s="114"/>
      <c r="JA822" s="114"/>
      <c r="JB822" s="114"/>
      <c r="JC822" s="114"/>
      <c r="JD822" s="114"/>
      <c r="JE822" s="114"/>
      <c r="JF822" s="114"/>
      <c r="JG822" s="114"/>
      <c r="JH822" s="114"/>
      <c r="JI822" s="114"/>
      <c r="JJ822" s="114"/>
      <c r="JK822" s="114"/>
      <c r="JL822" s="114"/>
      <c r="JM822" s="114"/>
      <c r="JN822" s="114"/>
      <c r="JO822" s="114"/>
      <c r="JP822" s="114"/>
      <c r="JQ822" s="114"/>
      <c r="JR822" s="114"/>
      <c r="JS822" s="114"/>
      <c r="JT822" s="114"/>
      <c r="JU822" s="114"/>
      <c r="JV822" s="114"/>
      <c r="JW822" s="114"/>
      <c r="JX822" s="114"/>
      <c r="JY822" s="114"/>
      <c r="JZ822" s="114"/>
      <c r="KA822" s="114"/>
      <c r="KB822" s="114"/>
      <c r="KC822" s="114"/>
      <c r="KD822" s="114"/>
      <c r="KE822" s="114"/>
      <c r="KF822" s="114"/>
      <c r="KG822" s="114"/>
      <c r="KH822" s="114"/>
      <c r="KI822" s="114"/>
      <c r="KJ822" s="114"/>
      <c r="KK822" s="114"/>
      <c r="KL822" s="114"/>
      <c r="KM822" s="114"/>
      <c r="KN822" s="114"/>
      <c r="KO822" s="114"/>
      <c r="KP822" s="114"/>
      <c r="KQ822" s="114"/>
      <c r="KR822" s="114"/>
      <c r="KS822" s="114"/>
      <c r="KT822" s="114"/>
      <c r="KU822" s="114"/>
      <c r="KV822" s="114"/>
      <c r="KW822" s="114"/>
      <c r="KX822" s="114"/>
      <c r="KY822" s="114"/>
      <c r="KZ822" s="114"/>
      <c r="LA822" s="114"/>
      <c r="LB822" s="114"/>
      <c r="LC822" s="114"/>
    </row>
    <row r="823" spans="1:315" s="139" customFormat="1" ht="25" customHeight="1">
      <c r="A823" s="137"/>
      <c r="B823" s="170"/>
      <c r="C823" s="171"/>
      <c r="D823" s="172"/>
      <c r="E823" s="173"/>
      <c r="F823" s="173"/>
      <c r="G823" s="173"/>
      <c r="H823" s="174"/>
      <c r="I823" s="137"/>
      <c r="J823" s="175" t="str">
        <f t="shared" si="32"/>
        <v/>
      </c>
      <c r="K823" s="176"/>
      <c r="L823" s="177" t="str">
        <f t="shared" si="33"/>
        <v/>
      </c>
      <c r="M823" s="176"/>
      <c r="N823" s="177" t="str">
        <f t="shared" si="34"/>
        <v/>
      </c>
      <c r="O823" s="176"/>
      <c r="P823" s="177" t="str">
        <f t="shared" si="35"/>
        <v/>
      </c>
      <c r="Q823" s="178"/>
      <c r="R823" s="137"/>
      <c r="S823" s="175" t="str">
        <f t="shared" si="36"/>
        <v/>
      </c>
      <c r="T823" s="176"/>
      <c r="U823" s="177" t="str">
        <f t="shared" si="37"/>
        <v/>
      </c>
      <c r="V823" s="176"/>
      <c r="W823" s="177" t="str">
        <f t="shared" si="38"/>
        <v/>
      </c>
      <c r="X823" s="176"/>
      <c r="Y823" s="179" t="str">
        <f t="shared" si="39"/>
        <v/>
      </c>
      <c r="Z823" s="180"/>
      <c r="AA823" s="137"/>
      <c r="AB823" s="181"/>
      <c r="AC823" s="182" t="str">
        <f t="shared" si="30"/>
        <v/>
      </c>
      <c r="AD823" s="183" t="str">
        <f t="shared" si="31"/>
        <v/>
      </c>
      <c r="AE823" s="184"/>
      <c r="AF823" s="137"/>
      <c r="AG823" s="137"/>
      <c r="AH823" s="137"/>
      <c r="AI823" s="137"/>
      <c r="AJ823" s="137"/>
      <c r="AK823" s="137"/>
      <c r="AL823" s="137"/>
      <c r="AM823" s="137"/>
      <c r="AN823" s="137"/>
      <c r="AO823" s="137"/>
      <c r="AP823" s="137"/>
      <c r="AQ823" s="137"/>
      <c r="AR823" s="137"/>
      <c r="AS823" s="137"/>
      <c r="AT823" s="137"/>
      <c r="AU823" s="137"/>
      <c r="AV823" s="137"/>
      <c r="AW823" s="137"/>
      <c r="AX823" s="137"/>
      <c r="AY823" s="137"/>
      <c r="AZ823" s="137"/>
      <c r="BA823" s="137"/>
      <c r="BB823" s="137"/>
      <c r="BC823" s="137"/>
      <c r="BD823" s="137"/>
      <c r="BE823" s="137"/>
      <c r="BF823" s="137"/>
      <c r="BG823" s="137"/>
      <c r="BH823" s="137"/>
      <c r="BI823" s="137"/>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CH823" s="114"/>
      <c r="CI823" s="114"/>
      <c r="CJ823" s="114"/>
      <c r="CK823" s="114"/>
      <c r="CL823" s="114"/>
      <c r="CM823" s="114"/>
      <c r="CN823" s="114"/>
      <c r="CO823" s="114"/>
      <c r="CP823" s="114"/>
      <c r="CQ823" s="114"/>
      <c r="CR823" s="114"/>
      <c r="CS823" s="114"/>
      <c r="CT823" s="114"/>
      <c r="CU823" s="114"/>
      <c r="CV823" s="114"/>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14"/>
      <c r="EH823" s="114"/>
      <c r="EI823" s="114"/>
      <c r="EJ823" s="114"/>
      <c r="EK823" s="114"/>
      <c r="EL823" s="114"/>
      <c r="EM823" s="114"/>
      <c r="EN823" s="114"/>
      <c r="EO823" s="114"/>
      <c r="EP823" s="114"/>
      <c r="EQ823" s="114"/>
      <c r="ER823" s="114"/>
      <c r="ES823" s="114"/>
      <c r="ET823" s="114"/>
      <c r="EU823" s="114"/>
      <c r="EV823" s="114"/>
      <c r="EW823" s="114"/>
      <c r="EX823" s="114"/>
      <c r="EY823" s="114"/>
      <c r="EZ823" s="114"/>
      <c r="FA823" s="114"/>
      <c r="FB823" s="114"/>
      <c r="FC823" s="114"/>
      <c r="FD823" s="114"/>
      <c r="FE823" s="114"/>
      <c r="FF823" s="114"/>
      <c r="FG823" s="114"/>
      <c r="FH823" s="114"/>
      <c r="FI823" s="114"/>
      <c r="FJ823" s="114"/>
      <c r="FK823" s="114"/>
      <c r="FL823" s="114"/>
      <c r="FM823" s="114"/>
      <c r="FN823" s="114"/>
      <c r="FO823" s="114"/>
      <c r="FP823" s="114"/>
      <c r="FQ823" s="114"/>
      <c r="FR823" s="114"/>
      <c r="FS823" s="114"/>
      <c r="FT823" s="114"/>
      <c r="FU823" s="114"/>
      <c r="FV823" s="114"/>
      <c r="FW823" s="114"/>
      <c r="FX823" s="114"/>
      <c r="FY823" s="114"/>
      <c r="FZ823" s="114"/>
      <c r="GA823" s="114"/>
      <c r="GB823" s="114"/>
      <c r="GC823" s="114"/>
      <c r="GD823" s="114"/>
      <c r="GE823" s="114"/>
      <c r="GF823" s="114"/>
      <c r="GG823" s="114"/>
      <c r="GH823" s="114"/>
      <c r="GI823" s="114"/>
      <c r="GJ823" s="114"/>
      <c r="GK823" s="114"/>
      <c r="GL823" s="114"/>
      <c r="GM823" s="114"/>
      <c r="GN823" s="114"/>
      <c r="GO823" s="114"/>
      <c r="GP823" s="114"/>
      <c r="GQ823" s="114"/>
      <c r="GR823" s="114"/>
      <c r="GS823" s="114"/>
      <c r="GT823" s="114"/>
      <c r="GU823" s="114"/>
      <c r="GV823" s="114"/>
      <c r="GW823" s="114"/>
      <c r="GX823" s="114"/>
      <c r="GY823" s="114"/>
      <c r="GZ823" s="114"/>
      <c r="HA823" s="114"/>
      <c r="HB823" s="114"/>
      <c r="HC823" s="114"/>
      <c r="HD823" s="114"/>
      <c r="HE823" s="114"/>
      <c r="HF823" s="114"/>
      <c r="HG823" s="114"/>
      <c r="HH823" s="114"/>
      <c r="HI823" s="114"/>
      <c r="HJ823" s="114"/>
      <c r="HK823" s="114"/>
      <c r="HL823" s="114"/>
      <c r="HM823" s="114"/>
      <c r="HN823" s="114"/>
      <c r="HO823" s="114"/>
      <c r="HP823" s="114"/>
      <c r="HQ823" s="114"/>
      <c r="HR823" s="114"/>
      <c r="HS823" s="114"/>
      <c r="HT823" s="114"/>
      <c r="HU823" s="114"/>
      <c r="HV823" s="114"/>
      <c r="HW823" s="114"/>
      <c r="HX823" s="114"/>
      <c r="HY823" s="114"/>
      <c r="HZ823" s="114"/>
      <c r="IA823" s="114"/>
      <c r="IB823" s="114"/>
      <c r="IC823" s="114"/>
      <c r="ID823" s="114"/>
      <c r="IE823" s="114"/>
      <c r="IF823" s="114"/>
      <c r="IG823" s="114"/>
      <c r="IH823" s="114"/>
      <c r="II823" s="114"/>
      <c r="IJ823" s="114"/>
      <c r="IK823" s="114"/>
      <c r="IL823" s="114"/>
      <c r="IM823" s="114"/>
      <c r="IN823" s="114"/>
      <c r="IO823" s="114"/>
      <c r="IP823" s="114"/>
      <c r="IQ823" s="114"/>
      <c r="IR823" s="114"/>
      <c r="IS823" s="114"/>
      <c r="IT823" s="114"/>
      <c r="IU823" s="114"/>
      <c r="IV823" s="114"/>
      <c r="IW823" s="114"/>
      <c r="IX823" s="114"/>
      <c r="IY823" s="114"/>
      <c r="IZ823" s="114"/>
      <c r="JA823" s="114"/>
      <c r="JB823" s="114"/>
      <c r="JC823" s="114"/>
      <c r="JD823" s="114"/>
      <c r="JE823" s="114"/>
      <c r="JF823" s="114"/>
      <c r="JG823" s="114"/>
      <c r="JH823" s="114"/>
      <c r="JI823" s="114"/>
      <c r="JJ823" s="114"/>
      <c r="JK823" s="114"/>
      <c r="JL823" s="114"/>
      <c r="JM823" s="114"/>
      <c r="JN823" s="114"/>
      <c r="JO823" s="114"/>
      <c r="JP823" s="114"/>
      <c r="JQ823" s="114"/>
      <c r="JR823" s="114"/>
      <c r="JS823" s="114"/>
      <c r="JT823" s="114"/>
      <c r="JU823" s="114"/>
      <c r="JV823" s="114"/>
      <c r="JW823" s="114"/>
      <c r="JX823" s="114"/>
      <c r="JY823" s="114"/>
      <c r="JZ823" s="114"/>
      <c r="KA823" s="114"/>
      <c r="KB823" s="114"/>
      <c r="KC823" s="114"/>
      <c r="KD823" s="114"/>
      <c r="KE823" s="114"/>
      <c r="KF823" s="114"/>
      <c r="KG823" s="114"/>
      <c r="KH823" s="114"/>
      <c r="KI823" s="114"/>
      <c r="KJ823" s="114"/>
      <c r="KK823" s="114"/>
      <c r="KL823" s="114"/>
      <c r="KM823" s="114"/>
      <c r="KN823" s="114"/>
      <c r="KO823" s="114"/>
      <c r="KP823" s="114"/>
      <c r="KQ823" s="114"/>
      <c r="KR823" s="114"/>
      <c r="KS823" s="114"/>
      <c r="KT823" s="114"/>
      <c r="KU823" s="114"/>
      <c r="KV823" s="114"/>
      <c r="KW823" s="114"/>
      <c r="KX823" s="114"/>
      <c r="KY823" s="114"/>
      <c r="KZ823" s="114"/>
      <c r="LA823" s="114"/>
      <c r="LB823" s="114"/>
      <c r="LC823" s="114"/>
    </row>
    <row r="824" spans="1:315" s="139" customFormat="1" ht="25" customHeight="1">
      <c r="A824" s="137"/>
      <c r="B824" s="170"/>
      <c r="C824" s="171"/>
      <c r="D824" s="172"/>
      <c r="E824" s="173"/>
      <c r="F824" s="173"/>
      <c r="G824" s="173"/>
      <c r="H824" s="174"/>
      <c r="I824" s="137"/>
      <c r="J824" s="175" t="str">
        <f t="shared" si="32"/>
        <v/>
      </c>
      <c r="K824" s="176"/>
      <c r="L824" s="177" t="str">
        <f t="shared" si="33"/>
        <v/>
      </c>
      <c r="M824" s="176"/>
      <c r="N824" s="177" t="str">
        <f t="shared" si="34"/>
        <v/>
      </c>
      <c r="O824" s="176"/>
      <c r="P824" s="177" t="str">
        <f t="shared" si="35"/>
        <v/>
      </c>
      <c r="Q824" s="178"/>
      <c r="R824" s="137"/>
      <c r="S824" s="175" t="str">
        <f t="shared" si="36"/>
        <v/>
      </c>
      <c r="T824" s="176"/>
      <c r="U824" s="177" t="str">
        <f t="shared" si="37"/>
        <v/>
      </c>
      <c r="V824" s="176"/>
      <c r="W824" s="177" t="str">
        <f t="shared" si="38"/>
        <v/>
      </c>
      <c r="X824" s="176"/>
      <c r="Y824" s="179" t="str">
        <f t="shared" si="39"/>
        <v/>
      </c>
      <c r="Z824" s="180"/>
      <c r="AA824" s="137"/>
      <c r="AB824" s="181"/>
      <c r="AC824" s="182" t="str">
        <f t="shared" si="30"/>
        <v/>
      </c>
      <c r="AD824" s="183" t="str">
        <f t="shared" si="31"/>
        <v/>
      </c>
      <c r="AE824" s="184"/>
      <c r="AF824" s="137"/>
      <c r="AG824" s="137"/>
      <c r="AH824" s="137"/>
      <c r="AI824" s="137"/>
      <c r="AJ824" s="137"/>
      <c r="AK824" s="137"/>
      <c r="AL824" s="137"/>
      <c r="AM824" s="137"/>
      <c r="AN824" s="137"/>
      <c r="AO824" s="137"/>
      <c r="AP824" s="137"/>
      <c r="AQ824" s="137"/>
      <c r="AR824" s="137"/>
      <c r="AS824" s="137"/>
      <c r="AT824" s="137"/>
      <c r="AU824" s="137"/>
      <c r="AV824" s="137"/>
      <c r="AW824" s="137"/>
      <c r="AX824" s="137"/>
      <c r="AY824" s="137"/>
      <c r="AZ824" s="137"/>
      <c r="BA824" s="137"/>
      <c r="BB824" s="137"/>
      <c r="BC824" s="137"/>
      <c r="BD824" s="137"/>
      <c r="BE824" s="137"/>
      <c r="BF824" s="137"/>
      <c r="BG824" s="137"/>
      <c r="BH824" s="137"/>
      <c r="BI824" s="137"/>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CH824" s="114"/>
      <c r="CI824" s="114"/>
      <c r="CJ824" s="114"/>
      <c r="CK824" s="114"/>
      <c r="CL824" s="114"/>
      <c r="CM824" s="114"/>
      <c r="CN824" s="114"/>
      <c r="CO824" s="114"/>
      <c r="CP824" s="114"/>
      <c r="CQ824" s="114"/>
      <c r="CR824" s="114"/>
      <c r="CS824" s="114"/>
      <c r="CT824" s="114"/>
      <c r="CU824" s="114"/>
      <c r="CV824" s="114"/>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14"/>
      <c r="EH824" s="114"/>
      <c r="EI824" s="114"/>
      <c r="EJ824" s="114"/>
      <c r="EK824" s="114"/>
      <c r="EL824" s="114"/>
      <c r="EM824" s="114"/>
      <c r="EN824" s="114"/>
      <c r="EO824" s="114"/>
      <c r="EP824" s="114"/>
      <c r="EQ824" s="114"/>
      <c r="ER824" s="114"/>
      <c r="ES824" s="114"/>
      <c r="ET824" s="114"/>
      <c r="EU824" s="114"/>
      <c r="EV824" s="114"/>
      <c r="EW824" s="114"/>
      <c r="EX824" s="114"/>
      <c r="EY824" s="114"/>
      <c r="EZ824" s="114"/>
      <c r="FA824" s="114"/>
      <c r="FB824" s="114"/>
      <c r="FC824" s="114"/>
      <c r="FD824" s="114"/>
      <c r="FE824" s="114"/>
      <c r="FF824" s="114"/>
      <c r="FG824" s="114"/>
      <c r="FH824" s="114"/>
      <c r="FI824" s="114"/>
      <c r="FJ824" s="114"/>
      <c r="FK824" s="114"/>
      <c r="FL824" s="114"/>
      <c r="FM824" s="114"/>
      <c r="FN824" s="114"/>
      <c r="FO824" s="114"/>
      <c r="FP824" s="114"/>
      <c r="FQ824" s="114"/>
      <c r="FR824" s="114"/>
      <c r="FS824" s="114"/>
      <c r="FT824" s="114"/>
      <c r="FU824" s="114"/>
      <c r="FV824" s="114"/>
      <c r="FW824" s="114"/>
      <c r="FX824" s="114"/>
      <c r="FY824" s="114"/>
      <c r="FZ824" s="114"/>
      <c r="GA824" s="114"/>
      <c r="GB824" s="114"/>
      <c r="GC824" s="114"/>
      <c r="GD824" s="114"/>
      <c r="GE824" s="114"/>
      <c r="GF824" s="114"/>
      <c r="GG824" s="114"/>
      <c r="GH824" s="114"/>
      <c r="GI824" s="114"/>
      <c r="GJ824" s="114"/>
      <c r="GK824" s="114"/>
      <c r="GL824" s="114"/>
      <c r="GM824" s="114"/>
      <c r="GN824" s="114"/>
      <c r="GO824" s="114"/>
      <c r="GP824" s="114"/>
      <c r="GQ824" s="114"/>
      <c r="GR824" s="114"/>
      <c r="GS824" s="114"/>
      <c r="GT824" s="114"/>
      <c r="GU824" s="114"/>
      <c r="GV824" s="114"/>
      <c r="GW824" s="114"/>
      <c r="GX824" s="114"/>
      <c r="GY824" s="114"/>
      <c r="GZ824" s="114"/>
      <c r="HA824" s="114"/>
      <c r="HB824" s="114"/>
      <c r="HC824" s="114"/>
      <c r="HD824" s="114"/>
      <c r="HE824" s="114"/>
      <c r="HF824" s="114"/>
      <c r="HG824" s="114"/>
      <c r="HH824" s="114"/>
      <c r="HI824" s="114"/>
      <c r="HJ824" s="114"/>
      <c r="HK824" s="114"/>
      <c r="HL824" s="114"/>
      <c r="HM824" s="114"/>
      <c r="HN824" s="114"/>
      <c r="HO824" s="114"/>
      <c r="HP824" s="114"/>
      <c r="HQ824" s="114"/>
      <c r="HR824" s="114"/>
      <c r="HS824" s="114"/>
      <c r="HT824" s="114"/>
      <c r="HU824" s="114"/>
      <c r="HV824" s="114"/>
      <c r="HW824" s="114"/>
      <c r="HX824" s="114"/>
      <c r="HY824" s="114"/>
      <c r="HZ824" s="114"/>
      <c r="IA824" s="114"/>
      <c r="IB824" s="114"/>
      <c r="IC824" s="114"/>
      <c r="ID824" s="114"/>
      <c r="IE824" s="114"/>
      <c r="IF824" s="114"/>
      <c r="IG824" s="114"/>
      <c r="IH824" s="114"/>
      <c r="II824" s="114"/>
      <c r="IJ824" s="114"/>
      <c r="IK824" s="114"/>
      <c r="IL824" s="114"/>
      <c r="IM824" s="114"/>
      <c r="IN824" s="114"/>
      <c r="IO824" s="114"/>
      <c r="IP824" s="114"/>
      <c r="IQ824" s="114"/>
      <c r="IR824" s="114"/>
      <c r="IS824" s="114"/>
      <c r="IT824" s="114"/>
      <c r="IU824" s="114"/>
      <c r="IV824" s="114"/>
      <c r="IW824" s="114"/>
      <c r="IX824" s="114"/>
      <c r="IY824" s="114"/>
      <c r="IZ824" s="114"/>
      <c r="JA824" s="114"/>
      <c r="JB824" s="114"/>
      <c r="JC824" s="114"/>
      <c r="JD824" s="114"/>
      <c r="JE824" s="114"/>
      <c r="JF824" s="114"/>
      <c r="JG824" s="114"/>
      <c r="JH824" s="114"/>
      <c r="JI824" s="114"/>
      <c r="JJ824" s="114"/>
      <c r="JK824" s="114"/>
      <c r="JL824" s="114"/>
      <c r="JM824" s="114"/>
      <c r="JN824" s="114"/>
      <c r="JO824" s="114"/>
      <c r="JP824" s="114"/>
      <c r="JQ824" s="114"/>
      <c r="JR824" s="114"/>
      <c r="JS824" s="114"/>
      <c r="JT824" s="114"/>
      <c r="JU824" s="114"/>
      <c r="JV824" s="114"/>
      <c r="JW824" s="114"/>
      <c r="JX824" s="114"/>
      <c r="JY824" s="114"/>
      <c r="JZ824" s="114"/>
      <c r="KA824" s="114"/>
      <c r="KB824" s="114"/>
      <c r="KC824" s="114"/>
      <c r="KD824" s="114"/>
      <c r="KE824" s="114"/>
      <c r="KF824" s="114"/>
      <c r="KG824" s="114"/>
      <c r="KH824" s="114"/>
      <c r="KI824" s="114"/>
      <c r="KJ824" s="114"/>
      <c r="KK824" s="114"/>
      <c r="KL824" s="114"/>
      <c r="KM824" s="114"/>
      <c r="KN824" s="114"/>
      <c r="KO824" s="114"/>
      <c r="KP824" s="114"/>
      <c r="KQ824" s="114"/>
      <c r="KR824" s="114"/>
      <c r="KS824" s="114"/>
      <c r="KT824" s="114"/>
      <c r="KU824" s="114"/>
      <c r="KV824" s="114"/>
      <c r="KW824" s="114"/>
      <c r="KX824" s="114"/>
      <c r="KY824" s="114"/>
      <c r="KZ824" s="114"/>
      <c r="LA824" s="114"/>
      <c r="LB824" s="114"/>
      <c r="LC824" s="114"/>
    </row>
    <row r="825" spans="1:315" s="139" customFormat="1" ht="25" customHeight="1">
      <c r="A825" s="137"/>
      <c r="B825" s="170"/>
      <c r="C825" s="171"/>
      <c r="D825" s="172"/>
      <c r="E825" s="173"/>
      <c r="F825" s="173"/>
      <c r="G825" s="173"/>
      <c r="H825" s="174"/>
      <c r="I825" s="137"/>
      <c r="J825" s="175" t="str">
        <f t="shared" si="32"/>
        <v/>
      </c>
      <c r="K825" s="176"/>
      <c r="L825" s="177" t="str">
        <f t="shared" si="33"/>
        <v/>
      </c>
      <c r="M825" s="176"/>
      <c r="N825" s="177" t="str">
        <f t="shared" si="34"/>
        <v/>
      </c>
      <c r="O825" s="176"/>
      <c r="P825" s="177" t="str">
        <f t="shared" si="35"/>
        <v/>
      </c>
      <c r="Q825" s="178"/>
      <c r="R825" s="137"/>
      <c r="S825" s="175" t="str">
        <f t="shared" si="36"/>
        <v/>
      </c>
      <c r="T825" s="176"/>
      <c r="U825" s="177" t="str">
        <f t="shared" si="37"/>
        <v/>
      </c>
      <c r="V825" s="176"/>
      <c r="W825" s="177" t="str">
        <f t="shared" si="38"/>
        <v/>
      </c>
      <c r="X825" s="176"/>
      <c r="Y825" s="179" t="str">
        <f t="shared" si="39"/>
        <v/>
      </c>
      <c r="Z825" s="180"/>
      <c r="AA825" s="137"/>
      <c r="AB825" s="181"/>
      <c r="AC825" s="182" t="str">
        <f t="shared" si="30"/>
        <v/>
      </c>
      <c r="AD825" s="183" t="str">
        <f t="shared" si="31"/>
        <v/>
      </c>
      <c r="AE825" s="184"/>
      <c r="AF825" s="137"/>
      <c r="AG825" s="137"/>
      <c r="AH825" s="137"/>
      <c r="AI825" s="137"/>
      <c r="AJ825" s="137"/>
      <c r="AK825" s="137"/>
      <c r="AL825" s="137"/>
      <c r="AM825" s="137"/>
      <c r="AN825" s="137"/>
      <c r="AO825" s="137"/>
      <c r="AP825" s="137"/>
      <c r="AQ825" s="137"/>
      <c r="AR825" s="137"/>
      <c r="AS825" s="137"/>
      <c r="AT825" s="137"/>
      <c r="AU825" s="137"/>
      <c r="AV825" s="137"/>
      <c r="AW825" s="137"/>
      <c r="AX825" s="137"/>
      <c r="AY825" s="137"/>
      <c r="AZ825" s="137"/>
      <c r="BA825" s="137"/>
      <c r="BB825" s="137"/>
      <c r="BC825" s="137"/>
      <c r="BD825" s="137"/>
      <c r="BE825" s="137"/>
      <c r="BF825" s="137"/>
      <c r="BG825" s="137"/>
      <c r="BH825" s="137"/>
      <c r="BI825" s="137"/>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CH825" s="114"/>
      <c r="CI825" s="114"/>
      <c r="CJ825" s="114"/>
      <c r="CK825" s="114"/>
      <c r="CL825" s="114"/>
      <c r="CM825" s="114"/>
      <c r="CN825" s="114"/>
      <c r="CO825" s="114"/>
      <c r="CP825" s="114"/>
      <c r="CQ825" s="114"/>
      <c r="CR825" s="114"/>
      <c r="CS825" s="114"/>
      <c r="CT825" s="114"/>
      <c r="CU825" s="114"/>
      <c r="CV825" s="114"/>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14"/>
      <c r="EH825" s="114"/>
      <c r="EI825" s="114"/>
      <c r="EJ825" s="114"/>
      <c r="EK825" s="114"/>
      <c r="EL825" s="114"/>
      <c r="EM825" s="114"/>
      <c r="EN825" s="114"/>
      <c r="EO825" s="114"/>
      <c r="EP825" s="114"/>
      <c r="EQ825" s="114"/>
      <c r="ER825" s="114"/>
      <c r="ES825" s="114"/>
      <c r="ET825" s="114"/>
      <c r="EU825" s="114"/>
      <c r="EV825" s="114"/>
      <c r="EW825" s="114"/>
      <c r="EX825" s="114"/>
      <c r="EY825" s="114"/>
      <c r="EZ825" s="114"/>
      <c r="FA825" s="114"/>
      <c r="FB825" s="114"/>
      <c r="FC825" s="114"/>
      <c r="FD825" s="114"/>
      <c r="FE825" s="114"/>
      <c r="FF825" s="114"/>
      <c r="FG825" s="114"/>
      <c r="FH825" s="114"/>
      <c r="FI825" s="114"/>
      <c r="FJ825" s="114"/>
      <c r="FK825" s="114"/>
      <c r="FL825" s="114"/>
      <c r="FM825" s="114"/>
      <c r="FN825" s="114"/>
      <c r="FO825" s="114"/>
      <c r="FP825" s="114"/>
      <c r="FQ825" s="114"/>
      <c r="FR825" s="114"/>
      <c r="FS825" s="114"/>
      <c r="FT825" s="114"/>
      <c r="FU825" s="114"/>
      <c r="FV825" s="114"/>
      <c r="FW825" s="114"/>
      <c r="FX825" s="114"/>
      <c r="FY825" s="114"/>
      <c r="FZ825" s="114"/>
      <c r="GA825" s="114"/>
      <c r="GB825" s="114"/>
      <c r="GC825" s="114"/>
      <c r="GD825" s="114"/>
      <c r="GE825" s="114"/>
      <c r="GF825" s="114"/>
      <c r="GG825" s="114"/>
      <c r="GH825" s="114"/>
      <c r="GI825" s="114"/>
      <c r="GJ825" s="114"/>
      <c r="GK825" s="114"/>
      <c r="GL825" s="114"/>
      <c r="GM825" s="114"/>
      <c r="GN825" s="114"/>
      <c r="GO825" s="114"/>
      <c r="GP825" s="114"/>
      <c r="GQ825" s="114"/>
      <c r="GR825" s="114"/>
      <c r="GS825" s="114"/>
      <c r="GT825" s="114"/>
      <c r="GU825" s="114"/>
      <c r="GV825" s="114"/>
      <c r="GW825" s="114"/>
      <c r="GX825" s="114"/>
      <c r="GY825" s="114"/>
      <c r="GZ825" s="114"/>
      <c r="HA825" s="114"/>
      <c r="HB825" s="114"/>
      <c r="HC825" s="114"/>
      <c r="HD825" s="114"/>
      <c r="HE825" s="114"/>
      <c r="HF825" s="114"/>
      <c r="HG825" s="114"/>
      <c r="HH825" s="114"/>
      <c r="HI825" s="114"/>
      <c r="HJ825" s="114"/>
      <c r="HK825" s="114"/>
      <c r="HL825" s="114"/>
      <c r="HM825" s="114"/>
      <c r="HN825" s="114"/>
      <c r="HO825" s="114"/>
      <c r="HP825" s="114"/>
      <c r="HQ825" s="114"/>
      <c r="HR825" s="114"/>
      <c r="HS825" s="114"/>
      <c r="HT825" s="114"/>
      <c r="HU825" s="114"/>
      <c r="HV825" s="114"/>
      <c r="HW825" s="114"/>
      <c r="HX825" s="114"/>
      <c r="HY825" s="114"/>
      <c r="HZ825" s="114"/>
      <c r="IA825" s="114"/>
      <c r="IB825" s="114"/>
      <c r="IC825" s="114"/>
      <c r="ID825" s="114"/>
      <c r="IE825" s="114"/>
      <c r="IF825" s="114"/>
      <c r="IG825" s="114"/>
      <c r="IH825" s="114"/>
      <c r="II825" s="114"/>
      <c r="IJ825" s="114"/>
      <c r="IK825" s="114"/>
      <c r="IL825" s="114"/>
      <c r="IM825" s="114"/>
      <c r="IN825" s="114"/>
      <c r="IO825" s="114"/>
      <c r="IP825" s="114"/>
      <c r="IQ825" s="114"/>
      <c r="IR825" s="114"/>
      <c r="IS825" s="114"/>
      <c r="IT825" s="114"/>
      <c r="IU825" s="114"/>
      <c r="IV825" s="114"/>
      <c r="IW825" s="114"/>
      <c r="IX825" s="114"/>
      <c r="IY825" s="114"/>
      <c r="IZ825" s="114"/>
      <c r="JA825" s="114"/>
      <c r="JB825" s="114"/>
      <c r="JC825" s="114"/>
      <c r="JD825" s="114"/>
      <c r="JE825" s="114"/>
      <c r="JF825" s="114"/>
      <c r="JG825" s="114"/>
      <c r="JH825" s="114"/>
      <c r="JI825" s="114"/>
      <c r="JJ825" s="114"/>
      <c r="JK825" s="114"/>
      <c r="JL825" s="114"/>
      <c r="JM825" s="114"/>
      <c r="JN825" s="114"/>
      <c r="JO825" s="114"/>
      <c r="JP825" s="114"/>
      <c r="JQ825" s="114"/>
      <c r="JR825" s="114"/>
      <c r="JS825" s="114"/>
      <c r="JT825" s="114"/>
      <c r="JU825" s="114"/>
      <c r="JV825" s="114"/>
      <c r="JW825" s="114"/>
      <c r="JX825" s="114"/>
      <c r="JY825" s="114"/>
      <c r="JZ825" s="114"/>
      <c r="KA825" s="114"/>
      <c r="KB825" s="114"/>
      <c r="KC825" s="114"/>
      <c r="KD825" s="114"/>
      <c r="KE825" s="114"/>
      <c r="KF825" s="114"/>
      <c r="KG825" s="114"/>
      <c r="KH825" s="114"/>
      <c r="KI825" s="114"/>
      <c r="KJ825" s="114"/>
      <c r="KK825" s="114"/>
      <c r="KL825" s="114"/>
      <c r="KM825" s="114"/>
      <c r="KN825" s="114"/>
      <c r="KO825" s="114"/>
      <c r="KP825" s="114"/>
      <c r="KQ825" s="114"/>
      <c r="KR825" s="114"/>
      <c r="KS825" s="114"/>
      <c r="KT825" s="114"/>
      <c r="KU825" s="114"/>
      <c r="KV825" s="114"/>
      <c r="KW825" s="114"/>
      <c r="KX825" s="114"/>
      <c r="KY825" s="114"/>
      <c r="KZ825" s="114"/>
      <c r="LA825" s="114"/>
      <c r="LB825" s="114"/>
      <c r="LC825" s="114"/>
    </row>
    <row r="826" spans="1:315" s="139" customFormat="1" ht="25" customHeight="1">
      <c r="A826" s="137"/>
      <c r="B826" s="170"/>
      <c r="C826" s="171"/>
      <c r="D826" s="172"/>
      <c r="E826" s="173"/>
      <c r="F826" s="173"/>
      <c r="G826" s="173"/>
      <c r="H826" s="174"/>
      <c r="I826" s="137"/>
      <c r="J826" s="175" t="str">
        <f t="shared" si="32"/>
        <v/>
      </c>
      <c r="K826" s="176"/>
      <c r="L826" s="177" t="str">
        <f t="shared" si="33"/>
        <v/>
      </c>
      <c r="M826" s="176"/>
      <c r="N826" s="177" t="str">
        <f t="shared" si="34"/>
        <v/>
      </c>
      <c r="O826" s="176"/>
      <c r="P826" s="177" t="str">
        <f t="shared" si="35"/>
        <v/>
      </c>
      <c r="Q826" s="178"/>
      <c r="R826" s="137"/>
      <c r="S826" s="175" t="str">
        <f t="shared" si="36"/>
        <v/>
      </c>
      <c r="T826" s="176"/>
      <c r="U826" s="177" t="str">
        <f t="shared" si="37"/>
        <v/>
      </c>
      <c r="V826" s="176"/>
      <c r="W826" s="177" t="str">
        <f t="shared" si="38"/>
        <v/>
      </c>
      <c r="X826" s="176"/>
      <c r="Y826" s="179" t="str">
        <f t="shared" si="39"/>
        <v/>
      </c>
      <c r="Z826" s="180"/>
      <c r="AA826" s="137"/>
      <c r="AB826" s="181"/>
      <c r="AC826" s="182" t="str">
        <f t="shared" si="30"/>
        <v/>
      </c>
      <c r="AD826" s="183" t="str">
        <f t="shared" si="31"/>
        <v/>
      </c>
      <c r="AE826" s="184"/>
      <c r="AF826" s="137"/>
      <c r="AG826" s="137"/>
      <c r="AH826" s="137"/>
      <c r="AI826" s="137"/>
      <c r="AJ826" s="137"/>
      <c r="AK826" s="137"/>
      <c r="AL826" s="137"/>
      <c r="AM826" s="137"/>
      <c r="AN826" s="137"/>
      <c r="AO826" s="137"/>
      <c r="AP826" s="137"/>
      <c r="AQ826" s="137"/>
      <c r="AR826" s="137"/>
      <c r="AS826" s="137"/>
      <c r="AT826" s="137"/>
      <c r="AU826" s="137"/>
      <c r="AV826" s="137"/>
      <c r="AW826" s="137"/>
      <c r="AX826" s="137"/>
      <c r="AY826" s="137"/>
      <c r="AZ826" s="137"/>
      <c r="BA826" s="137"/>
      <c r="BB826" s="137"/>
      <c r="BC826" s="137"/>
      <c r="BD826" s="137"/>
      <c r="BE826" s="137"/>
      <c r="BF826" s="137"/>
      <c r="BG826" s="137"/>
      <c r="BH826" s="137"/>
      <c r="BI826" s="137"/>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CH826" s="114"/>
      <c r="CI826" s="114"/>
      <c r="CJ826" s="114"/>
      <c r="CK826" s="114"/>
      <c r="CL826" s="114"/>
      <c r="CM826" s="114"/>
      <c r="CN826" s="114"/>
      <c r="CO826" s="114"/>
      <c r="CP826" s="114"/>
      <c r="CQ826" s="114"/>
      <c r="CR826" s="114"/>
      <c r="CS826" s="114"/>
      <c r="CT826" s="114"/>
      <c r="CU826" s="114"/>
      <c r="CV826" s="114"/>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14"/>
      <c r="EH826" s="114"/>
      <c r="EI826" s="114"/>
      <c r="EJ826" s="114"/>
      <c r="EK826" s="114"/>
      <c r="EL826" s="114"/>
      <c r="EM826" s="114"/>
      <c r="EN826" s="114"/>
      <c r="EO826" s="114"/>
      <c r="EP826" s="114"/>
      <c r="EQ826" s="114"/>
      <c r="ER826" s="114"/>
      <c r="ES826" s="114"/>
      <c r="ET826" s="114"/>
      <c r="EU826" s="114"/>
      <c r="EV826" s="114"/>
      <c r="EW826" s="114"/>
      <c r="EX826" s="114"/>
      <c r="EY826" s="114"/>
      <c r="EZ826" s="114"/>
      <c r="FA826" s="114"/>
      <c r="FB826" s="114"/>
      <c r="FC826" s="114"/>
      <c r="FD826" s="114"/>
      <c r="FE826" s="114"/>
      <c r="FF826" s="114"/>
      <c r="FG826" s="114"/>
      <c r="FH826" s="114"/>
      <c r="FI826" s="114"/>
      <c r="FJ826" s="114"/>
      <c r="FK826" s="114"/>
      <c r="FL826" s="114"/>
      <c r="FM826" s="114"/>
      <c r="FN826" s="114"/>
      <c r="FO826" s="114"/>
      <c r="FP826" s="114"/>
      <c r="FQ826" s="114"/>
      <c r="FR826" s="114"/>
      <c r="FS826" s="114"/>
      <c r="FT826" s="114"/>
      <c r="FU826" s="114"/>
      <c r="FV826" s="114"/>
      <c r="FW826" s="114"/>
      <c r="FX826" s="114"/>
      <c r="FY826" s="114"/>
      <c r="FZ826" s="114"/>
      <c r="GA826" s="114"/>
      <c r="GB826" s="114"/>
      <c r="GC826" s="114"/>
      <c r="GD826" s="114"/>
      <c r="GE826" s="114"/>
      <c r="GF826" s="114"/>
      <c r="GG826" s="114"/>
      <c r="GH826" s="114"/>
      <c r="GI826" s="114"/>
      <c r="GJ826" s="114"/>
      <c r="GK826" s="114"/>
      <c r="GL826" s="114"/>
      <c r="GM826" s="114"/>
      <c r="GN826" s="114"/>
      <c r="GO826" s="114"/>
      <c r="GP826" s="114"/>
      <c r="GQ826" s="114"/>
      <c r="GR826" s="114"/>
      <c r="GS826" s="114"/>
      <c r="GT826" s="114"/>
      <c r="GU826" s="114"/>
      <c r="GV826" s="114"/>
      <c r="GW826" s="114"/>
      <c r="GX826" s="114"/>
      <c r="GY826" s="114"/>
      <c r="GZ826" s="114"/>
      <c r="HA826" s="114"/>
      <c r="HB826" s="114"/>
      <c r="HC826" s="114"/>
      <c r="HD826" s="114"/>
      <c r="HE826" s="114"/>
      <c r="HF826" s="114"/>
      <c r="HG826" s="114"/>
      <c r="HH826" s="114"/>
      <c r="HI826" s="114"/>
      <c r="HJ826" s="114"/>
      <c r="HK826" s="114"/>
      <c r="HL826" s="114"/>
      <c r="HM826" s="114"/>
      <c r="HN826" s="114"/>
      <c r="HO826" s="114"/>
      <c r="HP826" s="114"/>
      <c r="HQ826" s="114"/>
      <c r="HR826" s="114"/>
      <c r="HS826" s="114"/>
      <c r="HT826" s="114"/>
      <c r="HU826" s="114"/>
      <c r="HV826" s="114"/>
      <c r="HW826" s="114"/>
      <c r="HX826" s="114"/>
      <c r="HY826" s="114"/>
      <c r="HZ826" s="114"/>
      <c r="IA826" s="114"/>
      <c r="IB826" s="114"/>
      <c r="IC826" s="114"/>
      <c r="ID826" s="114"/>
      <c r="IE826" s="114"/>
      <c r="IF826" s="114"/>
      <c r="IG826" s="114"/>
      <c r="IH826" s="114"/>
      <c r="II826" s="114"/>
      <c r="IJ826" s="114"/>
      <c r="IK826" s="114"/>
      <c r="IL826" s="114"/>
      <c r="IM826" s="114"/>
      <c r="IN826" s="114"/>
      <c r="IO826" s="114"/>
      <c r="IP826" s="114"/>
      <c r="IQ826" s="114"/>
      <c r="IR826" s="114"/>
      <c r="IS826" s="114"/>
      <c r="IT826" s="114"/>
      <c r="IU826" s="114"/>
      <c r="IV826" s="114"/>
      <c r="IW826" s="114"/>
      <c r="IX826" s="114"/>
      <c r="IY826" s="114"/>
      <c r="IZ826" s="114"/>
      <c r="JA826" s="114"/>
      <c r="JB826" s="114"/>
      <c r="JC826" s="114"/>
      <c r="JD826" s="114"/>
      <c r="JE826" s="114"/>
      <c r="JF826" s="114"/>
      <c r="JG826" s="114"/>
      <c r="JH826" s="114"/>
      <c r="JI826" s="114"/>
      <c r="JJ826" s="114"/>
      <c r="JK826" s="114"/>
      <c r="JL826" s="114"/>
      <c r="JM826" s="114"/>
      <c r="JN826" s="114"/>
      <c r="JO826" s="114"/>
      <c r="JP826" s="114"/>
      <c r="JQ826" s="114"/>
      <c r="JR826" s="114"/>
      <c r="JS826" s="114"/>
      <c r="JT826" s="114"/>
      <c r="JU826" s="114"/>
      <c r="JV826" s="114"/>
      <c r="JW826" s="114"/>
      <c r="JX826" s="114"/>
      <c r="JY826" s="114"/>
      <c r="JZ826" s="114"/>
      <c r="KA826" s="114"/>
      <c r="KB826" s="114"/>
      <c r="KC826" s="114"/>
      <c r="KD826" s="114"/>
      <c r="KE826" s="114"/>
      <c r="KF826" s="114"/>
      <c r="KG826" s="114"/>
      <c r="KH826" s="114"/>
      <c r="KI826" s="114"/>
      <c r="KJ826" s="114"/>
      <c r="KK826" s="114"/>
      <c r="KL826" s="114"/>
      <c r="KM826" s="114"/>
      <c r="KN826" s="114"/>
      <c r="KO826" s="114"/>
      <c r="KP826" s="114"/>
      <c r="KQ826" s="114"/>
      <c r="KR826" s="114"/>
      <c r="KS826" s="114"/>
      <c r="KT826" s="114"/>
      <c r="KU826" s="114"/>
      <c r="KV826" s="114"/>
      <c r="KW826" s="114"/>
      <c r="KX826" s="114"/>
      <c r="KY826" s="114"/>
      <c r="KZ826" s="114"/>
      <c r="LA826" s="114"/>
      <c r="LB826" s="114"/>
      <c r="LC826" s="114"/>
    </row>
    <row r="827" spans="1:315" s="139" customFormat="1" ht="25" customHeight="1">
      <c r="A827" s="137"/>
      <c r="B827" s="170"/>
      <c r="C827" s="171"/>
      <c r="D827" s="172"/>
      <c r="E827" s="173"/>
      <c r="F827" s="173"/>
      <c r="G827" s="173"/>
      <c r="H827" s="174"/>
      <c r="I827" s="137"/>
      <c r="J827" s="175" t="str">
        <f t="shared" si="32"/>
        <v/>
      </c>
      <c r="K827" s="176"/>
      <c r="L827" s="177" t="str">
        <f t="shared" si="33"/>
        <v/>
      </c>
      <c r="M827" s="176"/>
      <c r="N827" s="177" t="str">
        <f t="shared" si="34"/>
        <v/>
      </c>
      <c r="O827" s="176"/>
      <c r="P827" s="177" t="str">
        <f t="shared" si="35"/>
        <v/>
      </c>
      <c r="Q827" s="178"/>
      <c r="R827" s="137"/>
      <c r="S827" s="175" t="str">
        <f t="shared" si="36"/>
        <v/>
      </c>
      <c r="T827" s="176"/>
      <c r="U827" s="177" t="str">
        <f t="shared" si="37"/>
        <v/>
      </c>
      <c r="V827" s="176"/>
      <c r="W827" s="177" t="str">
        <f t="shared" si="38"/>
        <v/>
      </c>
      <c r="X827" s="176"/>
      <c r="Y827" s="179" t="str">
        <f t="shared" si="39"/>
        <v/>
      </c>
      <c r="Z827" s="180"/>
      <c r="AA827" s="137"/>
      <c r="AB827" s="181"/>
      <c r="AC827" s="182" t="str">
        <f t="shared" si="30"/>
        <v/>
      </c>
      <c r="AD827" s="183" t="str">
        <f t="shared" si="31"/>
        <v/>
      </c>
      <c r="AE827" s="184"/>
      <c r="AF827" s="137"/>
      <c r="AG827" s="137"/>
      <c r="AH827" s="137"/>
      <c r="AI827" s="137"/>
      <c r="AJ827" s="137"/>
      <c r="AK827" s="137"/>
      <c r="AL827" s="137"/>
      <c r="AM827" s="137"/>
      <c r="AN827" s="137"/>
      <c r="AO827" s="137"/>
      <c r="AP827" s="137"/>
      <c r="AQ827" s="137"/>
      <c r="AR827" s="137"/>
      <c r="AS827" s="137"/>
      <c r="AT827" s="137"/>
      <c r="AU827" s="137"/>
      <c r="AV827" s="137"/>
      <c r="AW827" s="137"/>
      <c r="AX827" s="137"/>
      <c r="AY827" s="137"/>
      <c r="AZ827" s="137"/>
      <c r="BA827" s="137"/>
      <c r="BB827" s="137"/>
      <c r="BC827" s="137"/>
      <c r="BD827" s="137"/>
      <c r="BE827" s="137"/>
      <c r="BF827" s="137"/>
      <c r="BG827" s="137"/>
      <c r="BH827" s="137"/>
      <c r="BI827" s="137"/>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CH827" s="114"/>
      <c r="CI827" s="114"/>
      <c r="CJ827" s="114"/>
      <c r="CK827" s="114"/>
      <c r="CL827" s="114"/>
      <c r="CM827" s="114"/>
      <c r="CN827" s="114"/>
      <c r="CO827" s="114"/>
      <c r="CP827" s="114"/>
      <c r="CQ827" s="114"/>
      <c r="CR827" s="114"/>
      <c r="CS827" s="114"/>
      <c r="CT827" s="114"/>
      <c r="CU827" s="114"/>
      <c r="CV827" s="114"/>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14"/>
      <c r="EH827" s="114"/>
      <c r="EI827" s="114"/>
      <c r="EJ827" s="114"/>
      <c r="EK827" s="114"/>
      <c r="EL827" s="114"/>
      <c r="EM827" s="114"/>
      <c r="EN827" s="114"/>
      <c r="EO827" s="114"/>
      <c r="EP827" s="114"/>
      <c r="EQ827" s="114"/>
      <c r="ER827" s="114"/>
      <c r="ES827" s="114"/>
      <c r="ET827" s="114"/>
      <c r="EU827" s="114"/>
      <c r="EV827" s="114"/>
      <c r="EW827" s="114"/>
      <c r="EX827" s="114"/>
      <c r="EY827" s="114"/>
      <c r="EZ827" s="114"/>
      <c r="FA827" s="114"/>
      <c r="FB827" s="114"/>
      <c r="FC827" s="114"/>
      <c r="FD827" s="114"/>
      <c r="FE827" s="114"/>
      <c r="FF827" s="114"/>
      <c r="FG827" s="114"/>
      <c r="FH827" s="114"/>
      <c r="FI827" s="114"/>
      <c r="FJ827" s="114"/>
      <c r="FK827" s="114"/>
      <c r="FL827" s="114"/>
      <c r="FM827" s="114"/>
      <c r="FN827" s="114"/>
      <c r="FO827" s="114"/>
      <c r="FP827" s="114"/>
      <c r="FQ827" s="114"/>
      <c r="FR827" s="114"/>
      <c r="FS827" s="114"/>
      <c r="FT827" s="114"/>
      <c r="FU827" s="114"/>
      <c r="FV827" s="114"/>
      <c r="FW827" s="114"/>
      <c r="FX827" s="114"/>
      <c r="FY827" s="114"/>
      <c r="FZ827" s="114"/>
      <c r="GA827" s="114"/>
      <c r="GB827" s="114"/>
      <c r="GC827" s="114"/>
      <c r="GD827" s="114"/>
      <c r="GE827" s="114"/>
      <c r="GF827" s="114"/>
      <c r="GG827" s="114"/>
      <c r="GH827" s="114"/>
      <c r="GI827" s="114"/>
      <c r="GJ827" s="114"/>
      <c r="GK827" s="114"/>
      <c r="GL827" s="114"/>
      <c r="GM827" s="114"/>
      <c r="GN827" s="114"/>
      <c r="GO827" s="114"/>
      <c r="GP827" s="114"/>
      <c r="GQ827" s="114"/>
      <c r="GR827" s="114"/>
      <c r="GS827" s="114"/>
      <c r="GT827" s="114"/>
      <c r="GU827" s="114"/>
      <c r="GV827" s="114"/>
      <c r="GW827" s="114"/>
      <c r="GX827" s="114"/>
      <c r="GY827" s="114"/>
      <c r="GZ827" s="114"/>
      <c r="HA827" s="114"/>
      <c r="HB827" s="114"/>
      <c r="HC827" s="114"/>
      <c r="HD827" s="114"/>
      <c r="HE827" s="114"/>
      <c r="HF827" s="114"/>
      <c r="HG827" s="114"/>
      <c r="HH827" s="114"/>
      <c r="HI827" s="114"/>
      <c r="HJ827" s="114"/>
      <c r="HK827" s="114"/>
      <c r="HL827" s="114"/>
      <c r="HM827" s="114"/>
      <c r="HN827" s="114"/>
      <c r="HO827" s="114"/>
      <c r="HP827" s="114"/>
      <c r="HQ827" s="114"/>
      <c r="HR827" s="114"/>
      <c r="HS827" s="114"/>
      <c r="HT827" s="114"/>
      <c r="HU827" s="114"/>
      <c r="HV827" s="114"/>
      <c r="HW827" s="114"/>
      <c r="HX827" s="114"/>
      <c r="HY827" s="114"/>
      <c r="HZ827" s="114"/>
      <c r="IA827" s="114"/>
      <c r="IB827" s="114"/>
      <c r="IC827" s="114"/>
      <c r="ID827" s="114"/>
      <c r="IE827" s="114"/>
      <c r="IF827" s="114"/>
      <c r="IG827" s="114"/>
      <c r="IH827" s="114"/>
      <c r="II827" s="114"/>
      <c r="IJ827" s="114"/>
      <c r="IK827" s="114"/>
      <c r="IL827" s="114"/>
      <c r="IM827" s="114"/>
      <c r="IN827" s="114"/>
      <c r="IO827" s="114"/>
      <c r="IP827" s="114"/>
      <c r="IQ827" s="114"/>
      <c r="IR827" s="114"/>
      <c r="IS827" s="114"/>
      <c r="IT827" s="114"/>
      <c r="IU827" s="114"/>
      <c r="IV827" s="114"/>
      <c r="IW827" s="114"/>
      <c r="IX827" s="114"/>
      <c r="IY827" s="114"/>
      <c r="IZ827" s="114"/>
      <c r="JA827" s="114"/>
      <c r="JB827" s="114"/>
      <c r="JC827" s="114"/>
      <c r="JD827" s="114"/>
      <c r="JE827" s="114"/>
      <c r="JF827" s="114"/>
      <c r="JG827" s="114"/>
      <c r="JH827" s="114"/>
      <c r="JI827" s="114"/>
      <c r="JJ827" s="114"/>
      <c r="JK827" s="114"/>
      <c r="JL827" s="114"/>
      <c r="JM827" s="114"/>
      <c r="JN827" s="114"/>
      <c r="JO827" s="114"/>
      <c r="JP827" s="114"/>
      <c r="JQ827" s="114"/>
      <c r="JR827" s="114"/>
      <c r="JS827" s="114"/>
      <c r="JT827" s="114"/>
      <c r="JU827" s="114"/>
      <c r="JV827" s="114"/>
      <c r="JW827" s="114"/>
      <c r="JX827" s="114"/>
      <c r="JY827" s="114"/>
      <c r="JZ827" s="114"/>
      <c r="KA827" s="114"/>
      <c r="KB827" s="114"/>
      <c r="KC827" s="114"/>
      <c r="KD827" s="114"/>
      <c r="KE827" s="114"/>
      <c r="KF827" s="114"/>
      <c r="KG827" s="114"/>
      <c r="KH827" s="114"/>
      <c r="KI827" s="114"/>
      <c r="KJ827" s="114"/>
      <c r="KK827" s="114"/>
      <c r="KL827" s="114"/>
      <c r="KM827" s="114"/>
      <c r="KN827" s="114"/>
      <c r="KO827" s="114"/>
      <c r="KP827" s="114"/>
      <c r="KQ827" s="114"/>
      <c r="KR827" s="114"/>
      <c r="KS827" s="114"/>
      <c r="KT827" s="114"/>
      <c r="KU827" s="114"/>
      <c r="KV827" s="114"/>
      <c r="KW827" s="114"/>
      <c r="KX827" s="114"/>
      <c r="KY827" s="114"/>
      <c r="KZ827" s="114"/>
      <c r="LA827" s="114"/>
      <c r="LB827" s="114"/>
      <c r="LC827" s="114"/>
    </row>
    <row r="828" spans="1:315" s="139" customFormat="1" ht="25" customHeight="1">
      <c r="A828" s="137"/>
      <c r="B828" s="170"/>
      <c r="C828" s="171"/>
      <c r="D828" s="172"/>
      <c r="E828" s="173"/>
      <c r="F828" s="173"/>
      <c r="G828" s="173"/>
      <c r="H828" s="174"/>
      <c r="I828" s="137"/>
      <c r="J828" s="175" t="str">
        <f t="shared" si="32"/>
        <v/>
      </c>
      <c r="K828" s="176"/>
      <c r="L828" s="177" t="str">
        <f t="shared" si="33"/>
        <v/>
      </c>
      <c r="M828" s="176"/>
      <c r="N828" s="177" t="str">
        <f t="shared" si="34"/>
        <v/>
      </c>
      <c r="O828" s="176"/>
      <c r="P828" s="177" t="str">
        <f t="shared" si="35"/>
        <v/>
      </c>
      <c r="Q828" s="178"/>
      <c r="R828" s="137"/>
      <c r="S828" s="175" t="str">
        <f t="shared" si="36"/>
        <v/>
      </c>
      <c r="T828" s="176"/>
      <c r="U828" s="177" t="str">
        <f t="shared" si="37"/>
        <v/>
      </c>
      <c r="V828" s="176"/>
      <c r="W828" s="177" t="str">
        <f t="shared" si="38"/>
        <v/>
      </c>
      <c r="X828" s="176"/>
      <c r="Y828" s="179" t="str">
        <f t="shared" si="39"/>
        <v/>
      </c>
      <c r="Z828" s="180"/>
      <c r="AA828" s="137"/>
      <c r="AB828" s="181"/>
      <c r="AC828" s="182" t="str">
        <f t="shared" si="30"/>
        <v/>
      </c>
      <c r="AD828" s="183" t="str">
        <f t="shared" si="31"/>
        <v/>
      </c>
      <c r="AE828" s="184"/>
      <c r="AF828" s="137"/>
      <c r="AG828" s="137"/>
      <c r="AH828" s="137"/>
      <c r="AI828" s="137"/>
      <c r="AJ828" s="137"/>
      <c r="AK828" s="137"/>
      <c r="AL828" s="137"/>
      <c r="AM828" s="137"/>
      <c r="AN828" s="137"/>
      <c r="AO828" s="137"/>
      <c r="AP828" s="137"/>
      <c r="AQ828" s="137"/>
      <c r="AR828" s="137"/>
      <c r="AS828" s="137"/>
      <c r="AT828" s="137"/>
      <c r="AU828" s="137"/>
      <c r="AV828" s="137"/>
      <c r="AW828" s="137"/>
      <c r="AX828" s="137"/>
      <c r="AY828" s="137"/>
      <c r="AZ828" s="137"/>
      <c r="BA828" s="137"/>
      <c r="BB828" s="137"/>
      <c r="BC828" s="137"/>
      <c r="BD828" s="137"/>
      <c r="BE828" s="137"/>
      <c r="BF828" s="137"/>
      <c r="BG828" s="137"/>
      <c r="BH828" s="137"/>
      <c r="BI828" s="137"/>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CH828" s="114"/>
      <c r="CI828" s="114"/>
      <c r="CJ828" s="114"/>
      <c r="CK828" s="114"/>
      <c r="CL828" s="114"/>
      <c r="CM828" s="114"/>
      <c r="CN828" s="114"/>
      <c r="CO828" s="114"/>
      <c r="CP828" s="114"/>
      <c r="CQ828" s="114"/>
      <c r="CR828" s="114"/>
      <c r="CS828" s="114"/>
      <c r="CT828" s="114"/>
      <c r="CU828" s="114"/>
      <c r="CV828" s="114"/>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U828" s="114"/>
      <c r="EV828" s="114"/>
      <c r="EW828" s="114"/>
      <c r="EX828" s="114"/>
      <c r="EY828" s="114"/>
      <c r="EZ828" s="114"/>
      <c r="FA828" s="114"/>
      <c r="FB828" s="114"/>
      <c r="FC828" s="114"/>
      <c r="FD828" s="114"/>
      <c r="FE828" s="114"/>
      <c r="FF828" s="114"/>
      <c r="FG828" s="114"/>
      <c r="FH828" s="114"/>
      <c r="FI828" s="114"/>
      <c r="FJ828" s="114"/>
      <c r="FK828" s="114"/>
      <c r="FL828" s="114"/>
      <c r="FM828" s="114"/>
      <c r="FN828" s="114"/>
      <c r="FO828" s="114"/>
      <c r="FP828" s="114"/>
      <c r="FQ828" s="114"/>
      <c r="FR828" s="114"/>
      <c r="FS828" s="114"/>
      <c r="FT828" s="114"/>
      <c r="FU828" s="114"/>
      <c r="FV828" s="114"/>
      <c r="FW828" s="114"/>
      <c r="FX828" s="114"/>
      <c r="FY828" s="114"/>
      <c r="FZ828" s="114"/>
      <c r="GA828" s="114"/>
      <c r="GB828" s="114"/>
      <c r="GC828" s="114"/>
      <c r="GD828" s="114"/>
      <c r="GE828" s="114"/>
      <c r="GF828" s="114"/>
      <c r="GG828" s="114"/>
      <c r="GH828" s="114"/>
      <c r="GI828" s="114"/>
      <c r="GJ828" s="114"/>
      <c r="GK828" s="114"/>
      <c r="GL828" s="114"/>
      <c r="GM828" s="114"/>
      <c r="GN828" s="114"/>
      <c r="GO828" s="114"/>
      <c r="GP828" s="114"/>
      <c r="GQ828" s="114"/>
      <c r="GR828" s="114"/>
      <c r="GS828" s="114"/>
      <c r="GT828" s="114"/>
      <c r="GU828" s="114"/>
      <c r="GV828" s="114"/>
      <c r="GW828" s="114"/>
      <c r="GX828" s="114"/>
      <c r="GY828" s="114"/>
      <c r="GZ828" s="114"/>
      <c r="HA828" s="114"/>
      <c r="HB828" s="114"/>
      <c r="HC828" s="114"/>
      <c r="HD828" s="114"/>
      <c r="HE828" s="114"/>
      <c r="HF828" s="114"/>
      <c r="HG828" s="114"/>
      <c r="HH828" s="114"/>
      <c r="HI828" s="114"/>
      <c r="HJ828" s="114"/>
      <c r="HK828" s="114"/>
      <c r="HL828" s="114"/>
      <c r="HM828" s="114"/>
      <c r="HN828" s="114"/>
      <c r="HO828" s="114"/>
      <c r="HP828" s="114"/>
      <c r="HQ828" s="114"/>
      <c r="HR828" s="114"/>
      <c r="HS828" s="114"/>
      <c r="HT828" s="114"/>
      <c r="HU828" s="114"/>
      <c r="HV828" s="114"/>
      <c r="HW828" s="114"/>
      <c r="HX828" s="114"/>
      <c r="HY828" s="114"/>
      <c r="HZ828" s="114"/>
      <c r="IA828" s="114"/>
      <c r="IB828" s="114"/>
      <c r="IC828" s="114"/>
      <c r="ID828" s="114"/>
      <c r="IE828" s="114"/>
      <c r="IF828" s="114"/>
      <c r="IG828" s="114"/>
      <c r="IH828" s="114"/>
      <c r="II828" s="114"/>
      <c r="IJ828" s="114"/>
      <c r="IK828" s="114"/>
      <c r="IL828" s="114"/>
      <c r="IM828" s="114"/>
      <c r="IN828" s="114"/>
      <c r="IO828" s="114"/>
      <c r="IP828" s="114"/>
      <c r="IQ828" s="114"/>
      <c r="IR828" s="114"/>
      <c r="IS828" s="114"/>
      <c r="IT828" s="114"/>
      <c r="IU828" s="114"/>
      <c r="IV828" s="114"/>
      <c r="IW828" s="114"/>
      <c r="IX828" s="114"/>
      <c r="IY828" s="114"/>
      <c r="IZ828" s="114"/>
      <c r="JA828" s="114"/>
      <c r="JB828" s="114"/>
      <c r="JC828" s="114"/>
      <c r="JD828" s="114"/>
      <c r="JE828" s="114"/>
      <c r="JF828" s="114"/>
      <c r="JG828" s="114"/>
      <c r="JH828" s="114"/>
      <c r="JI828" s="114"/>
      <c r="JJ828" s="114"/>
      <c r="JK828" s="114"/>
      <c r="JL828" s="114"/>
      <c r="JM828" s="114"/>
      <c r="JN828" s="114"/>
      <c r="JO828" s="114"/>
      <c r="JP828" s="114"/>
      <c r="JQ828" s="114"/>
      <c r="JR828" s="114"/>
      <c r="JS828" s="114"/>
      <c r="JT828" s="114"/>
      <c r="JU828" s="114"/>
      <c r="JV828" s="114"/>
      <c r="JW828" s="114"/>
      <c r="JX828" s="114"/>
      <c r="JY828" s="114"/>
      <c r="JZ828" s="114"/>
      <c r="KA828" s="114"/>
      <c r="KB828" s="114"/>
      <c r="KC828" s="114"/>
      <c r="KD828" s="114"/>
      <c r="KE828" s="114"/>
      <c r="KF828" s="114"/>
      <c r="KG828" s="114"/>
      <c r="KH828" s="114"/>
      <c r="KI828" s="114"/>
      <c r="KJ828" s="114"/>
      <c r="KK828" s="114"/>
      <c r="KL828" s="114"/>
      <c r="KM828" s="114"/>
      <c r="KN828" s="114"/>
      <c r="KO828" s="114"/>
      <c r="KP828" s="114"/>
      <c r="KQ828" s="114"/>
      <c r="KR828" s="114"/>
      <c r="KS828" s="114"/>
      <c r="KT828" s="114"/>
      <c r="KU828" s="114"/>
      <c r="KV828" s="114"/>
      <c r="KW828" s="114"/>
      <c r="KX828" s="114"/>
      <c r="KY828" s="114"/>
      <c r="KZ828" s="114"/>
      <c r="LA828" s="114"/>
      <c r="LB828" s="114"/>
      <c r="LC828" s="114"/>
    </row>
    <row r="829" spans="1:315" s="139" customFormat="1" ht="25" customHeight="1">
      <c r="A829" s="137"/>
      <c r="B829" s="170"/>
      <c r="C829" s="171"/>
      <c r="D829" s="172"/>
      <c r="E829" s="173"/>
      <c r="F829" s="173"/>
      <c r="G829" s="173"/>
      <c r="H829" s="174"/>
      <c r="I829" s="137"/>
      <c r="J829" s="175" t="str">
        <f t="shared" si="32"/>
        <v/>
      </c>
      <c r="K829" s="176"/>
      <c r="L829" s="177" t="str">
        <f t="shared" si="33"/>
        <v/>
      </c>
      <c r="M829" s="176"/>
      <c r="N829" s="177" t="str">
        <f t="shared" si="34"/>
        <v/>
      </c>
      <c r="O829" s="176"/>
      <c r="P829" s="177" t="str">
        <f t="shared" si="35"/>
        <v/>
      </c>
      <c r="Q829" s="178"/>
      <c r="R829" s="137"/>
      <c r="S829" s="175" t="str">
        <f t="shared" si="36"/>
        <v/>
      </c>
      <c r="T829" s="176"/>
      <c r="U829" s="177" t="str">
        <f t="shared" si="37"/>
        <v/>
      </c>
      <c r="V829" s="176"/>
      <c r="W829" s="177" t="str">
        <f t="shared" si="38"/>
        <v/>
      </c>
      <c r="X829" s="176"/>
      <c r="Y829" s="179" t="str">
        <f t="shared" si="39"/>
        <v/>
      </c>
      <c r="Z829" s="180"/>
      <c r="AA829" s="137"/>
      <c r="AB829" s="181"/>
      <c r="AC829" s="182" t="str">
        <f t="shared" si="30"/>
        <v/>
      </c>
      <c r="AD829" s="183" t="str">
        <f t="shared" si="31"/>
        <v/>
      </c>
      <c r="AE829" s="184"/>
      <c r="AF829" s="137"/>
      <c r="AG829" s="137"/>
      <c r="AH829" s="137"/>
      <c r="AI829" s="137"/>
      <c r="AJ829" s="137"/>
      <c r="AK829" s="137"/>
      <c r="AL829" s="137"/>
      <c r="AM829" s="137"/>
      <c r="AN829" s="137"/>
      <c r="AO829" s="137"/>
      <c r="AP829" s="137"/>
      <c r="AQ829" s="137"/>
      <c r="AR829" s="137"/>
      <c r="AS829" s="137"/>
      <c r="AT829" s="137"/>
      <c r="AU829" s="137"/>
      <c r="AV829" s="137"/>
      <c r="AW829" s="137"/>
      <c r="AX829" s="137"/>
      <c r="AY829" s="137"/>
      <c r="AZ829" s="137"/>
      <c r="BA829" s="137"/>
      <c r="BB829" s="137"/>
      <c r="BC829" s="137"/>
      <c r="BD829" s="137"/>
      <c r="BE829" s="137"/>
      <c r="BF829" s="137"/>
      <c r="BG829" s="137"/>
      <c r="BH829" s="137"/>
      <c r="BI829" s="137"/>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CH829" s="114"/>
      <c r="CI829" s="114"/>
      <c r="CJ829" s="114"/>
      <c r="CK829" s="114"/>
      <c r="CL829" s="114"/>
      <c r="CM829" s="114"/>
      <c r="CN829" s="114"/>
      <c r="CO829" s="114"/>
      <c r="CP829" s="114"/>
      <c r="CQ829" s="114"/>
      <c r="CR829" s="114"/>
      <c r="CS829" s="114"/>
      <c r="CT829" s="114"/>
      <c r="CU829" s="114"/>
      <c r="CV829" s="114"/>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14"/>
      <c r="EH829" s="114"/>
      <c r="EI829" s="114"/>
      <c r="EJ829" s="114"/>
      <c r="EK829" s="114"/>
      <c r="EL829" s="114"/>
      <c r="EM829" s="114"/>
      <c r="EN829" s="114"/>
      <c r="EO829" s="114"/>
      <c r="EP829" s="114"/>
      <c r="EQ829" s="114"/>
      <c r="ER829" s="114"/>
      <c r="ES829" s="114"/>
      <c r="ET829" s="114"/>
      <c r="EU829" s="114"/>
      <c r="EV829" s="114"/>
      <c r="EW829" s="114"/>
      <c r="EX829" s="114"/>
      <c r="EY829" s="114"/>
      <c r="EZ829" s="114"/>
      <c r="FA829" s="114"/>
      <c r="FB829" s="114"/>
      <c r="FC829" s="114"/>
      <c r="FD829" s="114"/>
      <c r="FE829" s="114"/>
      <c r="FF829" s="114"/>
      <c r="FG829" s="114"/>
      <c r="FH829" s="114"/>
      <c r="FI829" s="114"/>
      <c r="FJ829" s="114"/>
      <c r="FK829" s="114"/>
      <c r="FL829" s="114"/>
      <c r="FM829" s="114"/>
      <c r="FN829" s="114"/>
      <c r="FO829" s="114"/>
      <c r="FP829" s="114"/>
      <c r="FQ829" s="114"/>
      <c r="FR829" s="114"/>
      <c r="FS829" s="114"/>
      <c r="FT829" s="114"/>
      <c r="FU829" s="114"/>
      <c r="FV829" s="114"/>
      <c r="FW829" s="114"/>
      <c r="FX829" s="114"/>
      <c r="FY829" s="114"/>
      <c r="FZ829" s="114"/>
      <c r="GA829" s="114"/>
      <c r="GB829" s="114"/>
      <c r="GC829" s="114"/>
      <c r="GD829" s="114"/>
      <c r="GE829" s="114"/>
      <c r="GF829" s="114"/>
      <c r="GG829" s="114"/>
      <c r="GH829" s="114"/>
      <c r="GI829" s="114"/>
      <c r="GJ829" s="114"/>
      <c r="GK829" s="114"/>
      <c r="GL829" s="114"/>
      <c r="GM829" s="114"/>
      <c r="GN829" s="114"/>
      <c r="GO829" s="114"/>
      <c r="GP829" s="114"/>
      <c r="GQ829" s="114"/>
      <c r="GR829" s="114"/>
      <c r="GS829" s="114"/>
      <c r="GT829" s="114"/>
      <c r="GU829" s="114"/>
      <c r="GV829" s="114"/>
      <c r="GW829" s="114"/>
      <c r="GX829" s="114"/>
      <c r="GY829" s="114"/>
      <c r="GZ829" s="114"/>
      <c r="HA829" s="114"/>
      <c r="HB829" s="114"/>
      <c r="HC829" s="114"/>
      <c r="HD829" s="114"/>
      <c r="HE829" s="114"/>
      <c r="HF829" s="114"/>
      <c r="HG829" s="114"/>
      <c r="HH829" s="114"/>
      <c r="HI829" s="114"/>
      <c r="HJ829" s="114"/>
      <c r="HK829" s="114"/>
      <c r="HL829" s="114"/>
      <c r="HM829" s="114"/>
      <c r="HN829" s="114"/>
      <c r="HO829" s="114"/>
      <c r="HP829" s="114"/>
      <c r="HQ829" s="114"/>
      <c r="HR829" s="114"/>
      <c r="HS829" s="114"/>
      <c r="HT829" s="114"/>
      <c r="HU829" s="114"/>
      <c r="HV829" s="114"/>
      <c r="HW829" s="114"/>
      <c r="HX829" s="114"/>
      <c r="HY829" s="114"/>
      <c r="HZ829" s="114"/>
      <c r="IA829" s="114"/>
      <c r="IB829" s="114"/>
      <c r="IC829" s="114"/>
      <c r="ID829" s="114"/>
      <c r="IE829" s="114"/>
      <c r="IF829" s="114"/>
      <c r="IG829" s="114"/>
      <c r="IH829" s="114"/>
      <c r="II829" s="114"/>
      <c r="IJ829" s="114"/>
      <c r="IK829" s="114"/>
      <c r="IL829" s="114"/>
      <c r="IM829" s="114"/>
      <c r="IN829" s="114"/>
      <c r="IO829" s="114"/>
      <c r="IP829" s="114"/>
      <c r="IQ829" s="114"/>
      <c r="IR829" s="114"/>
      <c r="IS829" s="114"/>
      <c r="IT829" s="114"/>
      <c r="IU829" s="114"/>
      <c r="IV829" s="114"/>
      <c r="IW829" s="114"/>
      <c r="IX829" s="114"/>
      <c r="IY829" s="114"/>
      <c r="IZ829" s="114"/>
      <c r="JA829" s="114"/>
      <c r="JB829" s="114"/>
      <c r="JC829" s="114"/>
      <c r="JD829" s="114"/>
      <c r="JE829" s="114"/>
      <c r="JF829" s="114"/>
      <c r="JG829" s="114"/>
      <c r="JH829" s="114"/>
      <c r="JI829" s="114"/>
      <c r="JJ829" s="114"/>
      <c r="JK829" s="114"/>
      <c r="JL829" s="114"/>
      <c r="JM829" s="114"/>
      <c r="JN829" s="114"/>
      <c r="JO829" s="114"/>
      <c r="JP829" s="114"/>
      <c r="JQ829" s="114"/>
      <c r="JR829" s="114"/>
      <c r="JS829" s="114"/>
      <c r="JT829" s="114"/>
      <c r="JU829" s="114"/>
      <c r="JV829" s="114"/>
      <c r="JW829" s="114"/>
      <c r="JX829" s="114"/>
      <c r="JY829" s="114"/>
      <c r="JZ829" s="114"/>
      <c r="KA829" s="114"/>
      <c r="KB829" s="114"/>
      <c r="KC829" s="114"/>
      <c r="KD829" s="114"/>
      <c r="KE829" s="114"/>
      <c r="KF829" s="114"/>
      <c r="KG829" s="114"/>
      <c r="KH829" s="114"/>
      <c r="KI829" s="114"/>
      <c r="KJ829" s="114"/>
      <c r="KK829" s="114"/>
      <c r="KL829" s="114"/>
      <c r="KM829" s="114"/>
      <c r="KN829" s="114"/>
      <c r="KO829" s="114"/>
      <c r="KP829" s="114"/>
      <c r="KQ829" s="114"/>
      <c r="KR829" s="114"/>
      <c r="KS829" s="114"/>
      <c r="KT829" s="114"/>
      <c r="KU829" s="114"/>
      <c r="KV829" s="114"/>
      <c r="KW829" s="114"/>
      <c r="KX829" s="114"/>
      <c r="KY829" s="114"/>
      <c r="KZ829" s="114"/>
      <c r="LA829" s="114"/>
      <c r="LB829" s="114"/>
      <c r="LC829" s="114"/>
    </row>
    <row r="830" spans="1:315" s="139" customFormat="1" ht="25" customHeight="1">
      <c r="A830" s="137"/>
      <c r="B830" s="170"/>
      <c r="C830" s="171"/>
      <c r="D830" s="172"/>
      <c r="E830" s="173"/>
      <c r="F830" s="173"/>
      <c r="G830" s="173"/>
      <c r="H830" s="174"/>
      <c r="I830" s="137"/>
      <c r="J830" s="175" t="str">
        <f t="shared" si="32"/>
        <v/>
      </c>
      <c r="K830" s="176"/>
      <c r="L830" s="177" t="str">
        <f t="shared" si="33"/>
        <v/>
      </c>
      <c r="M830" s="176"/>
      <c r="N830" s="177" t="str">
        <f t="shared" si="34"/>
        <v/>
      </c>
      <c r="O830" s="176"/>
      <c r="P830" s="177" t="str">
        <f t="shared" si="35"/>
        <v/>
      </c>
      <c r="Q830" s="178"/>
      <c r="R830" s="137"/>
      <c r="S830" s="175" t="str">
        <f t="shared" si="36"/>
        <v/>
      </c>
      <c r="T830" s="176"/>
      <c r="U830" s="177" t="str">
        <f t="shared" si="37"/>
        <v/>
      </c>
      <c r="V830" s="176"/>
      <c r="W830" s="177" t="str">
        <f t="shared" si="38"/>
        <v/>
      </c>
      <c r="X830" s="176"/>
      <c r="Y830" s="179" t="str">
        <f t="shared" si="39"/>
        <v/>
      </c>
      <c r="Z830" s="180"/>
      <c r="AA830" s="137"/>
      <c r="AB830" s="181"/>
      <c r="AC830" s="182" t="str">
        <f t="shared" si="30"/>
        <v/>
      </c>
      <c r="AD830" s="183" t="str">
        <f t="shared" si="31"/>
        <v/>
      </c>
      <c r="AE830" s="184"/>
      <c r="AF830" s="137"/>
      <c r="AG830" s="137"/>
      <c r="AH830" s="137"/>
      <c r="AI830" s="137"/>
      <c r="AJ830" s="137"/>
      <c r="AK830" s="137"/>
      <c r="AL830" s="137"/>
      <c r="AM830" s="137"/>
      <c r="AN830" s="137"/>
      <c r="AO830" s="137"/>
      <c r="AP830" s="137"/>
      <c r="AQ830" s="137"/>
      <c r="AR830" s="137"/>
      <c r="AS830" s="137"/>
      <c r="AT830" s="137"/>
      <c r="AU830" s="137"/>
      <c r="AV830" s="137"/>
      <c r="AW830" s="137"/>
      <c r="AX830" s="137"/>
      <c r="AY830" s="137"/>
      <c r="AZ830" s="137"/>
      <c r="BA830" s="137"/>
      <c r="BB830" s="137"/>
      <c r="BC830" s="137"/>
      <c r="BD830" s="137"/>
      <c r="BE830" s="137"/>
      <c r="BF830" s="137"/>
      <c r="BG830" s="137"/>
      <c r="BH830" s="137"/>
      <c r="BI830" s="137"/>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CH830" s="114"/>
      <c r="CI830" s="114"/>
      <c r="CJ830" s="114"/>
      <c r="CK830" s="114"/>
      <c r="CL830" s="114"/>
      <c r="CM830" s="114"/>
      <c r="CN830" s="114"/>
      <c r="CO830" s="114"/>
      <c r="CP830" s="114"/>
      <c r="CQ830" s="114"/>
      <c r="CR830" s="114"/>
      <c r="CS830" s="114"/>
      <c r="CT830" s="114"/>
      <c r="CU830" s="114"/>
      <c r="CV830" s="114"/>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U830" s="114"/>
      <c r="EV830" s="114"/>
      <c r="EW830" s="114"/>
      <c r="EX830" s="114"/>
      <c r="EY830" s="114"/>
      <c r="EZ830" s="114"/>
      <c r="FA830" s="114"/>
      <c r="FB830" s="114"/>
      <c r="FC830" s="114"/>
      <c r="FD830" s="114"/>
      <c r="FE830" s="114"/>
      <c r="FF830" s="114"/>
      <c r="FG830" s="114"/>
      <c r="FH830" s="114"/>
      <c r="FI830" s="114"/>
      <c r="FJ830" s="114"/>
      <c r="FK830" s="114"/>
      <c r="FL830" s="114"/>
      <c r="FM830" s="114"/>
      <c r="FN830" s="114"/>
      <c r="FO830" s="114"/>
      <c r="FP830" s="114"/>
      <c r="FQ830" s="114"/>
      <c r="FR830" s="114"/>
      <c r="FS830" s="114"/>
      <c r="FT830" s="114"/>
      <c r="FU830" s="114"/>
      <c r="FV830" s="114"/>
      <c r="FW830" s="114"/>
      <c r="FX830" s="114"/>
      <c r="FY830" s="114"/>
      <c r="FZ830" s="114"/>
      <c r="GA830" s="114"/>
      <c r="GB830" s="114"/>
      <c r="GC830" s="114"/>
      <c r="GD830" s="114"/>
      <c r="GE830" s="114"/>
      <c r="GF830" s="114"/>
      <c r="GG830" s="114"/>
      <c r="GH830" s="114"/>
      <c r="GI830" s="114"/>
      <c r="GJ830" s="114"/>
      <c r="GK830" s="114"/>
      <c r="GL830" s="114"/>
      <c r="GM830" s="114"/>
      <c r="GN830" s="114"/>
      <c r="GO830" s="114"/>
      <c r="GP830" s="114"/>
      <c r="GQ830" s="114"/>
      <c r="GR830" s="114"/>
      <c r="GS830" s="114"/>
      <c r="GT830" s="114"/>
      <c r="GU830" s="114"/>
      <c r="GV830" s="114"/>
      <c r="GW830" s="114"/>
      <c r="GX830" s="114"/>
      <c r="GY830" s="114"/>
      <c r="GZ830" s="114"/>
      <c r="HA830" s="114"/>
      <c r="HB830" s="114"/>
      <c r="HC830" s="114"/>
      <c r="HD830" s="114"/>
      <c r="HE830" s="114"/>
      <c r="HF830" s="114"/>
      <c r="HG830" s="114"/>
      <c r="HH830" s="114"/>
      <c r="HI830" s="114"/>
      <c r="HJ830" s="114"/>
      <c r="HK830" s="114"/>
      <c r="HL830" s="114"/>
      <c r="HM830" s="114"/>
      <c r="HN830" s="114"/>
      <c r="HO830" s="114"/>
      <c r="HP830" s="114"/>
      <c r="HQ830" s="114"/>
      <c r="HR830" s="114"/>
      <c r="HS830" s="114"/>
      <c r="HT830" s="114"/>
      <c r="HU830" s="114"/>
      <c r="HV830" s="114"/>
      <c r="HW830" s="114"/>
      <c r="HX830" s="114"/>
      <c r="HY830" s="114"/>
      <c r="HZ830" s="114"/>
      <c r="IA830" s="114"/>
      <c r="IB830" s="114"/>
      <c r="IC830" s="114"/>
      <c r="ID830" s="114"/>
      <c r="IE830" s="114"/>
      <c r="IF830" s="114"/>
      <c r="IG830" s="114"/>
      <c r="IH830" s="114"/>
      <c r="II830" s="114"/>
      <c r="IJ830" s="114"/>
      <c r="IK830" s="114"/>
      <c r="IL830" s="114"/>
      <c r="IM830" s="114"/>
      <c r="IN830" s="114"/>
      <c r="IO830" s="114"/>
      <c r="IP830" s="114"/>
      <c r="IQ830" s="114"/>
      <c r="IR830" s="114"/>
      <c r="IS830" s="114"/>
      <c r="IT830" s="114"/>
      <c r="IU830" s="114"/>
      <c r="IV830" s="114"/>
      <c r="IW830" s="114"/>
      <c r="IX830" s="114"/>
      <c r="IY830" s="114"/>
      <c r="IZ830" s="114"/>
      <c r="JA830" s="114"/>
      <c r="JB830" s="114"/>
      <c r="JC830" s="114"/>
      <c r="JD830" s="114"/>
      <c r="JE830" s="114"/>
      <c r="JF830" s="114"/>
      <c r="JG830" s="114"/>
      <c r="JH830" s="114"/>
      <c r="JI830" s="114"/>
      <c r="JJ830" s="114"/>
      <c r="JK830" s="114"/>
      <c r="JL830" s="114"/>
      <c r="JM830" s="114"/>
      <c r="JN830" s="114"/>
      <c r="JO830" s="114"/>
      <c r="JP830" s="114"/>
      <c r="JQ830" s="114"/>
      <c r="JR830" s="114"/>
      <c r="JS830" s="114"/>
      <c r="JT830" s="114"/>
      <c r="JU830" s="114"/>
      <c r="JV830" s="114"/>
      <c r="JW830" s="114"/>
      <c r="JX830" s="114"/>
      <c r="JY830" s="114"/>
      <c r="JZ830" s="114"/>
      <c r="KA830" s="114"/>
      <c r="KB830" s="114"/>
      <c r="KC830" s="114"/>
      <c r="KD830" s="114"/>
      <c r="KE830" s="114"/>
      <c r="KF830" s="114"/>
      <c r="KG830" s="114"/>
      <c r="KH830" s="114"/>
      <c r="KI830" s="114"/>
      <c r="KJ830" s="114"/>
      <c r="KK830" s="114"/>
      <c r="KL830" s="114"/>
      <c r="KM830" s="114"/>
      <c r="KN830" s="114"/>
      <c r="KO830" s="114"/>
      <c r="KP830" s="114"/>
      <c r="KQ830" s="114"/>
      <c r="KR830" s="114"/>
      <c r="KS830" s="114"/>
      <c r="KT830" s="114"/>
      <c r="KU830" s="114"/>
      <c r="KV830" s="114"/>
      <c r="KW830" s="114"/>
      <c r="KX830" s="114"/>
      <c r="KY830" s="114"/>
      <c r="KZ830" s="114"/>
      <c r="LA830" s="114"/>
      <c r="LB830" s="114"/>
      <c r="LC830" s="114"/>
    </row>
    <row r="831" spans="1:315" s="139" customFormat="1" ht="25" customHeight="1">
      <c r="A831" s="137"/>
      <c r="B831" s="170"/>
      <c r="C831" s="171"/>
      <c r="D831" s="172"/>
      <c r="E831" s="173"/>
      <c r="F831" s="173"/>
      <c r="G831" s="173"/>
      <c r="H831" s="174"/>
      <c r="I831" s="137"/>
      <c r="J831" s="175" t="str">
        <f t="shared" si="32"/>
        <v/>
      </c>
      <c r="K831" s="176"/>
      <c r="L831" s="177" t="str">
        <f t="shared" si="33"/>
        <v/>
      </c>
      <c r="M831" s="176"/>
      <c r="N831" s="177" t="str">
        <f t="shared" si="34"/>
        <v/>
      </c>
      <c r="O831" s="176"/>
      <c r="P831" s="177" t="str">
        <f t="shared" si="35"/>
        <v/>
      </c>
      <c r="Q831" s="178"/>
      <c r="R831" s="137"/>
      <c r="S831" s="175" t="str">
        <f t="shared" si="36"/>
        <v/>
      </c>
      <c r="T831" s="176"/>
      <c r="U831" s="177" t="str">
        <f t="shared" si="37"/>
        <v/>
      </c>
      <c r="V831" s="176"/>
      <c r="W831" s="177" t="str">
        <f t="shared" si="38"/>
        <v/>
      </c>
      <c r="X831" s="176"/>
      <c r="Y831" s="179" t="str">
        <f t="shared" si="39"/>
        <v/>
      </c>
      <c r="Z831" s="180"/>
      <c r="AA831" s="137"/>
      <c r="AB831" s="181"/>
      <c r="AC831" s="182" t="str">
        <f t="shared" si="30"/>
        <v/>
      </c>
      <c r="AD831" s="183" t="str">
        <f t="shared" si="31"/>
        <v/>
      </c>
      <c r="AE831" s="184"/>
      <c r="AF831" s="137"/>
      <c r="AG831" s="137"/>
      <c r="AH831" s="137"/>
      <c r="AI831" s="137"/>
      <c r="AJ831" s="137"/>
      <c r="AK831" s="137"/>
      <c r="AL831" s="137"/>
      <c r="AM831" s="137"/>
      <c r="AN831" s="137"/>
      <c r="AO831" s="137"/>
      <c r="AP831" s="137"/>
      <c r="AQ831" s="137"/>
      <c r="AR831" s="137"/>
      <c r="AS831" s="137"/>
      <c r="AT831" s="137"/>
      <c r="AU831" s="137"/>
      <c r="AV831" s="137"/>
      <c r="AW831" s="137"/>
      <c r="AX831" s="137"/>
      <c r="AY831" s="137"/>
      <c r="AZ831" s="137"/>
      <c r="BA831" s="137"/>
      <c r="BB831" s="137"/>
      <c r="BC831" s="137"/>
      <c r="BD831" s="137"/>
      <c r="BE831" s="137"/>
      <c r="BF831" s="137"/>
      <c r="BG831" s="137"/>
      <c r="BH831" s="137"/>
      <c r="BI831" s="137"/>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CH831" s="114"/>
      <c r="CI831" s="114"/>
      <c r="CJ831" s="114"/>
      <c r="CK831" s="114"/>
      <c r="CL831" s="114"/>
      <c r="CM831" s="114"/>
      <c r="CN831" s="114"/>
      <c r="CO831" s="114"/>
      <c r="CP831" s="114"/>
      <c r="CQ831" s="114"/>
      <c r="CR831" s="114"/>
      <c r="CS831" s="114"/>
      <c r="CT831" s="114"/>
      <c r="CU831" s="114"/>
      <c r="CV831" s="114"/>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14"/>
      <c r="EH831" s="114"/>
      <c r="EI831" s="114"/>
      <c r="EJ831" s="114"/>
      <c r="EK831" s="114"/>
      <c r="EL831" s="114"/>
      <c r="EM831" s="114"/>
      <c r="EN831" s="114"/>
      <c r="EO831" s="114"/>
      <c r="EP831" s="114"/>
      <c r="EQ831" s="114"/>
      <c r="ER831" s="114"/>
      <c r="ES831" s="114"/>
      <c r="ET831" s="114"/>
      <c r="EU831" s="114"/>
      <c r="EV831" s="114"/>
      <c r="EW831" s="114"/>
      <c r="EX831" s="114"/>
      <c r="EY831" s="114"/>
      <c r="EZ831" s="114"/>
      <c r="FA831" s="114"/>
      <c r="FB831" s="114"/>
      <c r="FC831" s="114"/>
      <c r="FD831" s="114"/>
      <c r="FE831" s="114"/>
      <c r="FF831" s="114"/>
      <c r="FG831" s="114"/>
      <c r="FH831" s="114"/>
      <c r="FI831" s="114"/>
      <c r="FJ831" s="114"/>
      <c r="FK831" s="114"/>
      <c r="FL831" s="114"/>
      <c r="FM831" s="114"/>
      <c r="FN831" s="114"/>
      <c r="FO831" s="114"/>
      <c r="FP831" s="114"/>
      <c r="FQ831" s="114"/>
      <c r="FR831" s="114"/>
      <c r="FS831" s="114"/>
      <c r="FT831" s="114"/>
      <c r="FU831" s="114"/>
      <c r="FV831" s="114"/>
      <c r="FW831" s="114"/>
      <c r="FX831" s="114"/>
      <c r="FY831" s="114"/>
      <c r="FZ831" s="114"/>
      <c r="GA831" s="114"/>
      <c r="GB831" s="114"/>
      <c r="GC831" s="114"/>
      <c r="GD831" s="114"/>
      <c r="GE831" s="114"/>
      <c r="GF831" s="114"/>
      <c r="GG831" s="114"/>
      <c r="GH831" s="114"/>
      <c r="GI831" s="114"/>
      <c r="GJ831" s="114"/>
      <c r="GK831" s="114"/>
      <c r="GL831" s="114"/>
      <c r="GM831" s="114"/>
      <c r="GN831" s="114"/>
      <c r="GO831" s="114"/>
      <c r="GP831" s="114"/>
      <c r="GQ831" s="114"/>
      <c r="GR831" s="114"/>
      <c r="GS831" s="114"/>
      <c r="GT831" s="114"/>
      <c r="GU831" s="114"/>
      <c r="GV831" s="114"/>
      <c r="GW831" s="114"/>
      <c r="GX831" s="114"/>
      <c r="GY831" s="114"/>
      <c r="GZ831" s="114"/>
      <c r="HA831" s="114"/>
      <c r="HB831" s="114"/>
      <c r="HC831" s="114"/>
      <c r="HD831" s="114"/>
      <c r="HE831" s="114"/>
      <c r="HF831" s="114"/>
      <c r="HG831" s="114"/>
      <c r="HH831" s="114"/>
      <c r="HI831" s="114"/>
      <c r="HJ831" s="114"/>
      <c r="HK831" s="114"/>
      <c r="HL831" s="114"/>
      <c r="HM831" s="114"/>
      <c r="HN831" s="114"/>
      <c r="HO831" s="114"/>
      <c r="HP831" s="114"/>
      <c r="HQ831" s="114"/>
      <c r="HR831" s="114"/>
      <c r="HS831" s="114"/>
      <c r="HT831" s="114"/>
      <c r="HU831" s="114"/>
      <c r="HV831" s="114"/>
      <c r="HW831" s="114"/>
      <c r="HX831" s="114"/>
      <c r="HY831" s="114"/>
      <c r="HZ831" s="114"/>
      <c r="IA831" s="114"/>
      <c r="IB831" s="114"/>
      <c r="IC831" s="114"/>
      <c r="ID831" s="114"/>
      <c r="IE831" s="114"/>
      <c r="IF831" s="114"/>
      <c r="IG831" s="114"/>
      <c r="IH831" s="114"/>
      <c r="II831" s="114"/>
      <c r="IJ831" s="114"/>
      <c r="IK831" s="114"/>
      <c r="IL831" s="114"/>
      <c r="IM831" s="114"/>
      <c r="IN831" s="114"/>
      <c r="IO831" s="114"/>
      <c r="IP831" s="114"/>
      <c r="IQ831" s="114"/>
      <c r="IR831" s="114"/>
      <c r="IS831" s="114"/>
      <c r="IT831" s="114"/>
      <c r="IU831" s="114"/>
      <c r="IV831" s="114"/>
      <c r="IW831" s="114"/>
      <c r="IX831" s="114"/>
      <c r="IY831" s="114"/>
      <c r="IZ831" s="114"/>
      <c r="JA831" s="114"/>
      <c r="JB831" s="114"/>
      <c r="JC831" s="114"/>
      <c r="JD831" s="114"/>
      <c r="JE831" s="114"/>
      <c r="JF831" s="114"/>
      <c r="JG831" s="114"/>
      <c r="JH831" s="114"/>
      <c r="JI831" s="114"/>
      <c r="JJ831" s="114"/>
      <c r="JK831" s="114"/>
      <c r="JL831" s="114"/>
      <c r="JM831" s="114"/>
      <c r="JN831" s="114"/>
      <c r="JO831" s="114"/>
      <c r="JP831" s="114"/>
      <c r="JQ831" s="114"/>
      <c r="JR831" s="114"/>
      <c r="JS831" s="114"/>
      <c r="JT831" s="114"/>
      <c r="JU831" s="114"/>
      <c r="JV831" s="114"/>
      <c r="JW831" s="114"/>
      <c r="JX831" s="114"/>
      <c r="JY831" s="114"/>
      <c r="JZ831" s="114"/>
      <c r="KA831" s="114"/>
      <c r="KB831" s="114"/>
      <c r="KC831" s="114"/>
      <c r="KD831" s="114"/>
      <c r="KE831" s="114"/>
      <c r="KF831" s="114"/>
      <c r="KG831" s="114"/>
      <c r="KH831" s="114"/>
      <c r="KI831" s="114"/>
      <c r="KJ831" s="114"/>
      <c r="KK831" s="114"/>
      <c r="KL831" s="114"/>
      <c r="KM831" s="114"/>
      <c r="KN831" s="114"/>
      <c r="KO831" s="114"/>
      <c r="KP831" s="114"/>
      <c r="KQ831" s="114"/>
      <c r="KR831" s="114"/>
      <c r="KS831" s="114"/>
      <c r="KT831" s="114"/>
      <c r="KU831" s="114"/>
      <c r="KV831" s="114"/>
      <c r="KW831" s="114"/>
      <c r="KX831" s="114"/>
      <c r="KY831" s="114"/>
      <c r="KZ831" s="114"/>
      <c r="LA831" s="114"/>
      <c r="LB831" s="114"/>
      <c r="LC831" s="114"/>
    </row>
    <row r="832" spans="1:315" s="139" customFormat="1" ht="25" customHeight="1">
      <c r="A832" s="137"/>
      <c r="B832" s="170"/>
      <c r="C832" s="171"/>
      <c r="D832" s="172"/>
      <c r="E832" s="173"/>
      <c r="F832" s="173"/>
      <c r="G832" s="173"/>
      <c r="H832" s="174"/>
      <c r="I832" s="137"/>
      <c r="J832" s="175" t="str">
        <f t="shared" si="32"/>
        <v/>
      </c>
      <c r="K832" s="176"/>
      <c r="L832" s="177" t="str">
        <f t="shared" si="33"/>
        <v/>
      </c>
      <c r="M832" s="176"/>
      <c r="N832" s="177" t="str">
        <f t="shared" si="34"/>
        <v/>
      </c>
      <c r="O832" s="176"/>
      <c r="P832" s="177" t="str">
        <f t="shared" si="35"/>
        <v/>
      </c>
      <c r="Q832" s="178"/>
      <c r="R832" s="137"/>
      <c r="S832" s="175" t="str">
        <f t="shared" si="36"/>
        <v/>
      </c>
      <c r="T832" s="176"/>
      <c r="U832" s="177" t="str">
        <f t="shared" si="37"/>
        <v/>
      </c>
      <c r="V832" s="176"/>
      <c r="W832" s="177" t="str">
        <f t="shared" si="38"/>
        <v/>
      </c>
      <c r="X832" s="176"/>
      <c r="Y832" s="179" t="str">
        <f t="shared" si="39"/>
        <v/>
      </c>
      <c r="Z832" s="180"/>
      <c r="AA832" s="137"/>
      <c r="AB832" s="181"/>
      <c r="AC832" s="182" t="str">
        <f t="shared" si="30"/>
        <v/>
      </c>
      <c r="AD832" s="183" t="str">
        <f t="shared" si="31"/>
        <v/>
      </c>
      <c r="AE832" s="184"/>
      <c r="AF832" s="137"/>
      <c r="AG832" s="137"/>
      <c r="AH832" s="137"/>
      <c r="AI832" s="137"/>
      <c r="AJ832" s="137"/>
      <c r="AK832" s="137"/>
      <c r="AL832" s="137"/>
      <c r="AM832" s="137"/>
      <c r="AN832" s="137"/>
      <c r="AO832" s="137"/>
      <c r="AP832" s="137"/>
      <c r="AQ832" s="137"/>
      <c r="AR832" s="137"/>
      <c r="AS832" s="137"/>
      <c r="AT832" s="137"/>
      <c r="AU832" s="137"/>
      <c r="AV832" s="137"/>
      <c r="AW832" s="137"/>
      <c r="AX832" s="137"/>
      <c r="AY832" s="137"/>
      <c r="AZ832" s="137"/>
      <c r="BA832" s="137"/>
      <c r="BB832" s="137"/>
      <c r="BC832" s="137"/>
      <c r="BD832" s="137"/>
      <c r="BE832" s="137"/>
      <c r="BF832" s="137"/>
      <c r="BG832" s="137"/>
      <c r="BH832" s="137"/>
      <c r="BI832" s="137"/>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CH832" s="114"/>
      <c r="CI832" s="114"/>
      <c r="CJ832" s="114"/>
      <c r="CK832" s="114"/>
      <c r="CL832" s="114"/>
      <c r="CM832" s="114"/>
      <c r="CN832" s="114"/>
      <c r="CO832" s="114"/>
      <c r="CP832" s="114"/>
      <c r="CQ832" s="114"/>
      <c r="CR832" s="114"/>
      <c r="CS832" s="114"/>
      <c r="CT832" s="114"/>
      <c r="CU832" s="114"/>
      <c r="CV832" s="114"/>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14"/>
      <c r="EH832" s="114"/>
      <c r="EI832" s="114"/>
      <c r="EJ832" s="114"/>
      <c r="EK832" s="114"/>
      <c r="EL832" s="114"/>
      <c r="EM832" s="114"/>
      <c r="EN832" s="114"/>
      <c r="EO832" s="114"/>
      <c r="EP832" s="114"/>
      <c r="EQ832" s="114"/>
      <c r="ER832" s="114"/>
      <c r="ES832" s="114"/>
      <c r="ET832" s="114"/>
      <c r="EU832" s="114"/>
      <c r="EV832" s="114"/>
      <c r="EW832" s="114"/>
      <c r="EX832" s="114"/>
      <c r="EY832" s="114"/>
      <c r="EZ832" s="114"/>
      <c r="FA832" s="114"/>
      <c r="FB832" s="114"/>
      <c r="FC832" s="114"/>
      <c r="FD832" s="114"/>
      <c r="FE832" s="114"/>
      <c r="FF832" s="114"/>
      <c r="FG832" s="114"/>
      <c r="FH832" s="114"/>
      <c r="FI832" s="114"/>
      <c r="FJ832" s="114"/>
      <c r="FK832" s="114"/>
      <c r="FL832" s="114"/>
      <c r="FM832" s="114"/>
      <c r="FN832" s="114"/>
      <c r="FO832" s="114"/>
      <c r="FP832" s="114"/>
      <c r="FQ832" s="114"/>
      <c r="FR832" s="114"/>
      <c r="FS832" s="114"/>
      <c r="FT832" s="114"/>
      <c r="FU832" s="114"/>
      <c r="FV832" s="114"/>
      <c r="FW832" s="114"/>
      <c r="FX832" s="114"/>
      <c r="FY832" s="114"/>
      <c r="FZ832" s="114"/>
      <c r="GA832" s="114"/>
      <c r="GB832" s="114"/>
      <c r="GC832" s="114"/>
      <c r="GD832" s="114"/>
      <c r="GE832" s="114"/>
      <c r="GF832" s="114"/>
      <c r="GG832" s="114"/>
      <c r="GH832" s="114"/>
      <c r="GI832" s="114"/>
      <c r="GJ832" s="114"/>
      <c r="GK832" s="114"/>
      <c r="GL832" s="114"/>
      <c r="GM832" s="114"/>
      <c r="GN832" s="114"/>
      <c r="GO832" s="114"/>
      <c r="GP832" s="114"/>
      <c r="GQ832" s="114"/>
      <c r="GR832" s="114"/>
      <c r="GS832" s="114"/>
      <c r="GT832" s="114"/>
      <c r="GU832" s="114"/>
      <c r="GV832" s="114"/>
      <c r="GW832" s="114"/>
      <c r="GX832" s="114"/>
      <c r="GY832" s="114"/>
      <c r="GZ832" s="114"/>
      <c r="HA832" s="114"/>
      <c r="HB832" s="114"/>
      <c r="HC832" s="114"/>
      <c r="HD832" s="114"/>
      <c r="HE832" s="114"/>
      <c r="HF832" s="114"/>
      <c r="HG832" s="114"/>
      <c r="HH832" s="114"/>
      <c r="HI832" s="114"/>
      <c r="HJ832" s="114"/>
      <c r="HK832" s="114"/>
      <c r="HL832" s="114"/>
      <c r="HM832" s="114"/>
      <c r="HN832" s="114"/>
      <c r="HO832" s="114"/>
      <c r="HP832" s="114"/>
      <c r="HQ832" s="114"/>
      <c r="HR832" s="114"/>
      <c r="HS832" s="114"/>
      <c r="HT832" s="114"/>
      <c r="HU832" s="114"/>
      <c r="HV832" s="114"/>
      <c r="HW832" s="114"/>
      <c r="HX832" s="114"/>
      <c r="HY832" s="114"/>
      <c r="HZ832" s="114"/>
      <c r="IA832" s="114"/>
      <c r="IB832" s="114"/>
      <c r="IC832" s="114"/>
      <c r="ID832" s="114"/>
      <c r="IE832" s="114"/>
      <c r="IF832" s="114"/>
      <c r="IG832" s="114"/>
      <c r="IH832" s="114"/>
      <c r="II832" s="114"/>
      <c r="IJ832" s="114"/>
      <c r="IK832" s="114"/>
      <c r="IL832" s="114"/>
      <c r="IM832" s="114"/>
      <c r="IN832" s="114"/>
      <c r="IO832" s="114"/>
      <c r="IP832" s="114"/>
      <c r="IQ832" s="114"/>
      <c r="IR832" s="114"/>
      <c r="IS832" s="114"/>
      <c r="IT832" s="114"/>
      <c r="IU832" s="114"/>
      <c r="IV832" s="114"/>
      <c r="IW832" s="114"/>
      <c r="IX832" s="114"/>
      <c r="IY832" s="114"/>
      <c r="IZ832" s="114"/>
      <c r="JA832" s="114"/>
      <c r="JB832" s="114"/>
      <c r="JC832" s="114"/>
      <c r="JD832" s="114"/>
      <c r="JE832" s="114"/>
      <c r="JF832" s="114"/>
      <c r="JG832" s="114"/>
      <c r="JH832" s="114"/>
      <c r="JI832" s="114"/>
      <c r="JJ832" s="114"/>
      <c r="JK832" s="114"/>
      <c r="JL832" s="114"/>
      <c r="JM832" s="114"/>
      <c r="JN832" s="114"/>
      <c r="JO832" s="114"/>
      <c r="JP832" s="114"/>
      <c r="JQ832" s="114"/>
      <c r="JR832" s="114"/>
      <c r="JS832" s="114"/>
      <c r="JT832" s="114"/>
      <c r="JU832" s="114"/>
      <c r="JV832" s="114"/>
      <c r="JW832" s="114"/>
      <c r="JX832" s="114"/>
      <c r="JY832" s="114"/>
      <c r="JZ832" s="114"/>
      <c r="KA832" s="114"/>
      <c r="KB832" s="114"/>
      <c r="KC832" s="114"/>
      <c r="KD832" s="114"/>
      <c r="KE832" s="114"/>
      <c r="KF832" s="114"/>
      <c r="KG832" s="114"/>
      <c r="KH832" s="114"/>
      <c r="KI832" s="114"/>
      <c r="KJ832" s="114"/>
      <c r="KK832" s="114"/>
      <c r="KL832" s="114"/>
      <c r="KM832" s="114"/>
      <c r="KN832" s="114"/>
      <c r="KO832" s="114"/>
      <c r="KP832" s="114"/>
      <c r="KQ832" s="114"/>
      <c r="KR832" s="114"/>
      <c r="KS832" s="114"/>
      <c r="KT832" s="114"/>
      <c r="KU832" s="114"/>
      <c r="KV832" s="114"/>
      <c r="KW832" s="114"/>
      <c r="KX832" s="114"/>
      <c r="KY832" s="114"/>
      <c r="KZ832" s="114"/>
      <c r="LA832" s="114"/>
      <c r="LB832" s="114"/>
      <c r="LC832" s="114"/>
    </row>
    <row r="833" spans="1:315" s="139" customFormat="1" ht="25" customHeight="1">
      <c r="A833" s="137"/>
      <c r="B833" s="170"/>
      <c r="C833" s="171"/>
      <c r="D833" s="172"/>
      <c r="E833" s="173"/>
      <c r="F833" s="173"/>
      <c r="G833" s="173"/>
      <c r="H833" s="174"/>
      <c r="I833" s="137"/>
      <c r="J833" s="175" t="str">
        <f t="shared" si="32"/>
        <v/>
      </c>
      <c r="K833" s="176"/>
      <c r="L833" s="177" t="str">
        <f t="shared" si="33"/>
        <v/>
      </c>
      <c r="M833" s="176"/>
      <c r="N833" s="177" t="str">
        <f t="shared" si="34"/>
        <v/>
      </c>
      <c r="O833" s="176"/>
      <c r="P833" s="177" t="str">
        <f t="shared" si="35"/>
        <v/>
      </c>
      <c r="Q833" s="178"/>
      <c r="R833" s="137"/>
      <c r="S833" s="175" t="str">
        <f t="shared" si="36"/>
        <v/>
      </c>
      <c r="T833" s="176"/>
      <c r="U833" s="177" t="str">
        <f t="shared" si="37"/>
        <v/>
      </c>
      <c r="V833" s="176"/>
      <c r="W833" s="177" t="str">
        <f t="shared" si="38"/>
        <v/>
      </c>
      <c r="X833" s="176"/>
      <c r="Y833" s="179" t="str">
        <f t="shared" si="39"/>
        <v/>
      </c>
      <c r="Z833" s="180"/>
      <c r="AA833" s="137"/>
      <c r="AB833" s="181"/>
      <c r="AC833" s="182" t="str">
        <f t="shared" si="30"/>
        <v/>
      </c>
      <c r="AD833" s="183" t="str">
        <f t="shared" si="31"/>
        <v/>
      </c>
      <c r="AE833" s="184"/>
      <c r="AF833" s="137"/>
      <c r="AG833" s="137"/>
      <c r="AH833" s="137"/>
      <c r="AI833" s="137"/>
      <c r="AJ833" s="137"/>
      <c r="AK833" s="137"/>
      <c r="AL833" s="137"/>
      <c r="AM833" s="137"/>
      <c r="AN833" s="137"/>
      <c r="AO833" s="137"/>
      <c r="AP833" s="137"/>
      <c r="AQ833" s="137"/>
      <c r="AR833" s="137"/>
      <c r="AS833" s="137"/>
      <c r="AT833" s="137"/>
      <c r="AU833" s="137"/>
      <c r="AV833" s="137"/>
      <c r="AW833" s="137"/>
      <c r="AX833" s="137"/>
      <c r="AY833" s="137"/>
      <c r="AZ833" s="137"/>
      <c r="BA833" s="137"/>
      <c r="BB833" s="137"/>
      <c r="BC833" s="137"/>
      <c r="BD833" s="137"/>
      <c r="BE833" s="137"/>
      <c r="BF833" s="137"/>
      <c r="BG833" s="137"/>
      <c r="BH833" s="137"/>
      <c r="BI833" s="137"/>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CH833" s="114"/>
      <c r="CI833" s="114"/>
      <c r="CJ833" s="114"/>
      <c r="CK833" s="114"/>
      <c r="CL833" s="114"/>
      <c r="CM833" s="114"/>
      <c r="CN833" s="114"/>
      <c r="CO833" s="114"/>
      <c r="CP833" s="114"/>
      <c r="CQ833" s="114"/>
      <c r="CR833" s="114"/>
      <c r="CS833" s="114"/>
      <c r="CT833" s="114"/>
      <c r="CU833" s="114"/>
      <c r="CV833" s="114"/>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14"/>
      <c r="EH833" s="114"/>
      <c r="EI833" s="114"/>
      <c r="EJ833" s="114"/>
      <c r="EK833" s="114"/>
      <c r="EL833" s="114"/>
      <c r="EM833" s="114"/>
      <c r="EN833" s="114"/>
      <c r="EO833" s="114"/>
      <c r="EP833" s="114"/>
      <c r="EQ833" s="114"/>
      <c r="ER833" s="114"/>
      <c r="ES833" s="114"/>
      <c r="ET833" s="114"/>
      <c r="EU833" s="114"/>
      <c r="EV833" s="114"/>
      <c r="EW833" s="114"/>
      <c r="EX833" s="114"/>
      <c r="EY833" s="114"/>
      <c r="EZ833" s="114"/>
      <c r="FA833" s="114"/>
      <c r="FB833" s="114"/>
      <c r="FC833" s="114"/>
      <c r="FD833" s="114"/>
      <c r="FE833" s="114"/>
      <c r="FF833" s="114"/>
      <c r="FG833" s="114"/>
      <c r="FH833" s="114"/>
      <c r="FI833" s="114"/>
      <c r="FJ833" s="114"/>
      <c r="FK833" s="114"/>
      <c r="FL833" s="114"/>
      <c r="FM833" s="114"/>
      <c r="FN833" s="114"/>
      <c r="FO833" s="114"/>
      <c r="FP833" s="114"/>
      <c r="FQ833" s="114"/>
      <c r="FR833" s="114"/>
      <c r="FS833" s="114"/>
      <c r="FT833" s="114"/>
      <c r="FU833" s="114"/>
      <c r="FV833" s="114"/>
      <c r="FW833" s="114"/>
      <c r="FX833" s="114"/>
      <c r="FY833" s="114"/>
      <c r="FZ833" s="114"/>
      <c r="GA833" s="114"/>
      <c r="GB833" s="114"/>
      <c r="GC833" s="114"/>
      <c r="GD833" s="114"/>
      <c r="GE833" s="114"/>
      <c r="GF833" s="114"/>
      <c r="GG833" s="114"/>
      <c r="GH833" s="114"/>
      <c r="GI833" s="114"/>
      <c r="GJ833" s="114"/>
      <c r="GK833" s="114"/>
      <c r="GL833" s="114"/>
      <c r="GM833" s="114"/>
      <c r="GN833" s="114"/>
      <c r="GO833" s="114"/>
      <c r="GP833" s="114"/>
      <c r="GQ833" s="114"/>
      <c r="GR833" s="114"/>
      <c r="GS833" s="114"/>
      <c r="GT833" s="114"/>
      <c r="GU833" s="114"/>
      <c r="GV833" s="114"/>
      <c r="GW833" s="114"/>
      <c r="GX833" s="114"/>
      <c r="GY833" s="114"/>
      <c r="GZ833" s="114"/>
      <c r="HA833" s="114"/>
      <c r="HB833" s="114"/>
      <c r="HC833" s="114"/>
      <c r="HD833" s="114"/>
      <c r="HE833" s="114"/>
      <c r="HF833" s="114"/>
      <c r="HG833" s="114"/>
      <c r="HH833" s="114"/>
      <c r="HI833" s="114"/>
      <c r="HJ833" s="114"/>
      <c r="HK833" s="114"/>
      <c r="HL833" s="114"/>
      <c r="HM833" s="114"/>
      <c r="HN833" s="114"/>
      <c r="HO833" s="114"/>
      <c r="HP833" s="114"/>
      <c r="HQ833" s="114"/>
      <c r="HR833" s="114"/>
      <c r="HS833" s="114"/>
      <c r="HT833" s="114"/>
      <c r="HU833" s="114"/>
      <c r="HV833" s="114"/>
      <c r="HW833" s="114"/>
      <c r="HX833" s="114"/>
      <c r="HY833" s="114"/>
      <c r="HZ833" s="114"/>
      <c r="IA833" s="114"/>
      <c r="IB833" s="114"/>
      <c r="IC833" s="114"/>
      <c r="ID833" s="114"/>
      <c r="IE833" s="114"/>
      <c r="IF833" s="114"/>
      <c r="IG833" s="114"/>
      <c r="IH833" s="114"/>
      <c r="II833" s="114"/>
      <c r="IJ833" s="114"/>
      <c r="IK833" s="114"/>
      <c r="IL833" s="114"/>
      <c r="IM833" s="114"/>
      <c r="IN833" s="114"/>
      <c r="IO833" s="114"/>
      <c r="IP833" s="114"/>
      <c r="IQ833" s="114"/>
      <c r="IR833" s="114"/>
      <c r="IS833" s="114"/>
      <c r="IT833" s="114"/>
      <c r="IU833" s="114"/>
      <c r="IV833" s="114"/>
      <c r="IW833" s="114"/>
      <c r="IX833" s="114"/>
      <c r="IY833" s="114"/>
      <c r="IZ833" s="114"/>
      <c r="JA833" s="114"/>
      <c r="JB833" s="114"/>
      <c r="JC833" s="114"/>
      <c r="JD833" s="114"/>
      <c r="JE833" s="114"/>
      <c r="JF833" s="114"/>
      <c r="JG833" s="114"/>
      <c r="JH833" s="114"/>
      <c r="JI833" s="114"/>
      <c r="JJ833" s="114"/>
      <c r="JK833" s="114"/>
      <c r="JL833" s="114"/>
      <c r="JM833" s="114"/>
      <c r="JN833" s="114"/>
      <c r="JO833" s="114"/>
      <c r="JP833" s="114"/>
      <c r="JQ833" s="114"/>
      <c r="JR833" s="114"/>
      <c r="JS833" s="114"/>
      <c r="JT833" s="114"/>
      <c r="JU833" s="114"/>
      <c r="JV833" s="114"/>
      <c r="JW833" s="114"/>
      <c r="JX833" s="114"/>
      <c r="JY833" s="114"/>
      <c r="JZ833" s="114"/>
      <c r="KA833" s="114"/>
      <c r="KB833" s="114"/>
      <c r="KC833" s="114"/>
      <c r="KD833" s="114"/>
      <c r="KE833" s="114"/>
      <c r="KF833" s="114"/>
      <c r="KG833" s="114"/>
      <c r="KH833" s="114"/>
      <c r="KI833" s="114"/>
      <c r="KJ833" s="114"/>
      <c r="KK833" s="114"/>
      <c r="KL833" s="114"/>
      <c r="KM833" s="114"/>
      <c r="KN833" s="114"/>
      <c r="KO833" s="114"/>
      <c r="KP833" s="114"/>
      <c r="KQ833" s="114"/>
      <c r="KR833" s="114"/>
      <c r="KS833" s="114"/>
      <c r="KT833" s="114"/>
      <c r="KU833" s="114"/>
      <c r="KV833" s="114"/>
      <c r="KW833" s="114"/>
      <c r="KX833" s="114"/>
      <c r="KY833" s="114"/>
      <c r="KZ833" s="114"/>
      <c r="LA833" s="114"/>
      <c r="LB833" s="114"/>
      <c r="LC833" s="114"/>
    </row>
    <row r="834" spans="1:315" s="139" customFormat="1" ht="25" customHeight="1">
      <c r="A834" s="137"/>
      <c r="B834" s="170"/>
      <c r="C834" s="171"/>
      <c r="D834" s="172"/>
      <c r="E834" s="173"/>
      <c r="F834" s="173"/>
      <c r="G834" s="173"/>
      <c r="H834" s="174"/>
      <c r="I834" s="137"/>
      <c r="J834" s="175" t="str">
        <f t="shared" si="32"/>
        <v/>
      </c>
      <c r="K834" s="176"/>
      <c r="L834" s="177" t="str">
        <f t="shared" si="33"/>
        <v/>
      </c>
      <c r="M834" s="176"/>
      <c r="N834" s="177" t="str">
        <f t="shared" si="34"/>
        <v/>
      </c>
      <c r="O834" s="176"/>
      <c r="P834" s="177" t="str">
        <f t="shared" si="35"/>
        <v/>
      </c>
      <c r="Q834" s="178"/>
      <c r="R834" s="137"/>
      <c r="S834" s="175" t="str">
        <f t="shared" si="36"/>
        <v/>
      </c>
      <c r="T834" s="176"/>
      <c r="U834" s="177" t="str">
        <f t="shared" si="37"/>
        <v/>
      </c>
      <c r="V834" s="176"/>
      <c r="W834" s="177" t="str">
        <f t="shared" si="38"/>
        <v/>
      </c>
      <c r="X834" s="176"/>
      <c r="Y834" s="179" t="str">
        <f t="shared" si="39"/>
        <v/>
      </c>
      <c r="Z834" s="180"/>
      <c r="AA834" s="137"/>
      <c r="AB834" s="181"/>
      <c r="AC834" s="182" t="str">
        <f t="shared" si="30"/>
        <v/>
      </c>
      <c r="AD834" s="183" t="str">
        <f t="shared" si="31"/>
        <v/>
      </c>
      <c r="AE834" s="184"/>
      <c r="AF834" s="137"/>
      <c r="AG834" s="137"/>
      <c r="AH834" s="137"/>
      <c r="AI834" s="137"/>
      <c r="AJ834" s="137"/>
      <c r="AK834" s="137"/>
      <c r="AL834" s="137"/>
      <c r="AM834" s="137"/>
      <c r="AN834" s="137"/>
      <c r="AO834" s="137"/>
      <c r="AP834" s="137"/>
      <c r="AQ834" s="137"/>
      <c r="AR834" s="137"/>
      <c r="AS834" s="137"/>
      <c r="AT834" s="137"/>
      <c r="AU834" s="137"/>
      <c r="AV834" s="137"/>
      <c r="AW834" s="137"/>
      <c r="AX834" s="137"/>
      <c r="AY834" s="137"/>
      <c r="AZ834" s="137"/>
      <c r="BA834" s="137"/>
      <c r="BB834" s="137"/>
      <c r="BC834" s="137"/>
      <c r="BD834" s="137"/>
      <c r="BE834" s="137"/>
      <c r="BF834" s="137"/>
      <c r="BG834" s="137"/>
      <c r="BH834" s="137"/>
      <c r="BI834" s="137"/>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CH834" s="114"/>
      <c r="CI834" s="114"/>
      <c r="CJ834" s="114"/>
      <c r="CK834" s="114"/>
      <c r="CL834" s="114"/>
      <c r="CM834" s="114"/>
      <c r="CN834" s="114"/>
      <c r="CO834" s="114"/>
      <c r="CP834" s="114"/>
      <c r="CQ834" s="114"/>
      <c r="CR834" s="114"/>
      <c r="CS834" s="114"/>
      <c r="CT834" s="114"/>
      <c r="CU834" s="114"/>
      <c r="CV834" s="114"/>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14"/>
      <c r="EH834" s="114"/>
      <c r="EI834" s="114"/>
      <c r="EJ834" s="114"/>
      <c r="EK834" s="114"/>
      <c r="EL834" s="114"/>
      <c r="EM834" s="114"/>
      <c r="EN834" s="114"/>
      <c r="EO834" s="114"/>
      <c r="EP834" s="114"/>
      <c r="EQ834" s="114"/>
      <c r="ER834" s="114"/>
      <c r="ES834" s="114"/>
      <c r="ET834" s="114"/>
      <c r="EU834" s="114"/>
      <c r="EV834" s="114"/>
      <c r="EW834" s="114"/>
      <c r="EX834" s="114"/>
      <c r="EY834" s="114"/>
      <c r="EZ834" s="114"/>
      <c r="FA834" s="114"/>
      <c r="FB834" s="114"/>
      <c r="FC834" s="114"/>
      <c r="FD834" s="114"/>
      <c r="FE834" s="114"/>
      <c r="FF834" s="114"/>
      <c r="FG834" s="114"/>
      <c r="FH834" s="114"/>
      <c r="FI834" s="114"/>
      <c r="FJ834" s="114"/>
      <c r="FK834" s="114"/>
      <c r="FL834" s="114"/>
      <c r="FM834" s="114"/>
      <c r="FN834" s="114"/>
      <c r="FO834" s="114"/>
      <c r="FP834" s="114"/>
      <c r="FQ834" s="114"/>
      <c r="FR834" s="114"/>
      <c r="FS834" s="114"/>
      <c r="FT834" s="114"/>
      <c r="FU834" s="114"/>
      <c r="FV834" s="114"/>
      <c r="FW834" s="114"/>
      <c r="FX834" s="114"/>
      <c r="FY834" s="114"/>
      <c r="FZ834" s="114"/>
      <c r="GA834" s="114"/>
      <c r="GB834" s="114"/>
      <c r="GC834" s="114"/>
      <c r="GD834" s="114"/>
      <c r="GE834" s="114"/>
      <c r="GF834" s="114"/>
      <c r="GG834" s="114"/>
      <c r="GH834" s="114"/>
      <c r="GI834" s="114"/>
      <c r="GJ834" s="114"/>
      <c r="GK834" s="114"/>
      <c r="GL834" s="114"/>
      <c r="GM834" s="114"/>
      <c r="GN834" s="114"/>
      <c r="GO834" s="114"/>
      <c r="GP834" s="114"/>
      <c r="GQ834" s="114"/>
      <c r="GR834" s="114"/>
      <c r="GS834" s="114"/>
      <c r="GT834" s="114"/>
      <c r="GU834" s="114"/>
      <c r="GV834" s="114"/>
      <c r="GW834" s="114"/>
      <c r="GX834" s="114"/>
      <c r="GY834" s="114"/>
      <c r="GZ834" s="114"/>
      <c r="HA834" s="114"/>
      <c r="HB834" s="114"/>
      <c r="HC834" s="114"/>
      <c r="HD834" s="114"/>
      <c r="HE834" s="114"/>
      <c r="HF834" s="114"/>
      <c r="HG834" s="114"/>
      <c r="HH834" s="114"/>
      <c r="HI834" s="114"/>
      <c r="HJ834" s="114"/>
      <c r="HK834" s="114"/>
      <c r="HL834" s="114"/>
      <c r="HM834" s="114"/>
      <c r="HN834" s="114"/>
      <c r="HO834" s="114"/>
      <c r="HP834" s="114"/>
      <c r="HQ834" s="114"/>
      <c r="HR834" s="114"/>
      <c r="HS834" s="114"/>
      <c r="HT834" s="114"/>
      <c r="HU834" s="114"/>
      <c r="HV834" s="114"/>
      <c r="HW834" s="114"/>
      <c r="HX834" s="114"/>
      <c r="HY834" s="114"/>
      <c r="HZ834" s="114"/>
      <c r="IA834" s="114"/>
      <c r="IB834" s="114"/>
      <c r="IC834" s="114"/>
      <c r="ID834" s="114"/>
      <c r="IE834" s="114"/>
      <c r="IF834" s="114"/>
      <c r="IG834" s="114"/>
      <c r="IH834" s="114"/>
      <c r="II834" s="114"/>
      <c r="IJ834" s="114"/>
      <c r="IK834" s="114"/>
      <c r="IL834" s="114"/>
      <c r="IM834" s="114"/>
      <c r="IN834" s="114"/>
      <c r="IO834" s="114"/>
      <c r="IP834" s="114"/>
      <c r="IQ834" s="114"/>
      <c r="IR834" s="114"/>
      <c r="IS834" s="114"/>
      <c r="IT834" s="114"/>
      <c r="IU834" s="114"/>
      <c r="IV834" s="114"/>
      <c r="IW834" s="114"/>
      <c r="IX834" s="114"/>
      <c r="IY834" s="114"/>
      <c r="IZ834" s="114"/>
      <c r="JA834" s="114"/>
      <c r="JB834" s="114"/>
      <c r="JC834" s="114"/>
      <c r="JD834" s="114"/>
      <c r="JE834" s="114"/>
      <c r="JF834" s="114"/>
      <c r="JG834" s="114"/>
      <c r="JH834" s="114"/>
      <c r="JI834" s="114"/>
      <c r="JJ834" s="114"/>
      <c r="JK834" s="114"/>
      <c r="JL834" s="114"/>
      <c r="JM834" s="114"/>
      <c r="JN834" s="114"/>
      <c r="JO834" s="114"/>
      <c r="JP834" s="114"/>
      <c r="JQ834" s="114"/>
      <c r="JR834" s="114"/>
      <c r="JS834" s="114"/>
      <c r="JT834" s="114"/>
      <c r="JU834" s="114"/>
      <c r="JV834" s="114"/>
      <c r="JW834" s="114"/>
      <c r="JX834" s="114"/>
      <c r="JY834" s="114"/>
      <c r="JZ834" s="114"/>
      <c r="KA834" s="114"/>
      <c r="KB834" s="114"/>
      <c r="KC834" s="114"/>
      <c r="KD834" s="114"/>
      <c r="KE834" s="114"/>
      <c r="KF834" s="114"/>
      <c r="KG834" s="114"/>
      <c r="KH834" s="114"/>
      <c r="KI834" s="114"/>
      <c r="KJ834" s="114"/>
      <c r="KK834" s="114"/>
      <c r="KL834" s="114"/>
      <c r="KM834" s="114"/>
      <c r="KN834" s="114"/>
      <c r="KO834" s="114"/>
      <c r="KP834" s="114"/>
      <c r="KQ834" s="114"/>
      <c r="KR834" s="114"/>
      <c r="KS834" s="114"/>
      <c r="KT834" s="114"/>
      <c r="KU834" s="114"/>
      <c r="KV834" s="114"/>
      <c r="KW834" s="114"/>
      <c r="KX834" s="114"/>
      <c r="KY834" s="114"/>
      <c r="KZ834" s="114"/>
      <c r="LA834" s="114"/>
      <c r="LB834" s="114"/>
      <c r="LC834" s="114"/>
    </row>
    <row r="835" spans="1:315" s="139" customFormat="1" ht="25" customHeight="1">
      <c r="A835" s="137"/>
      <c r="B835" s="170"/>
      <c r="C835" s="171"/>
      <c r="D835" s="172"/>
      <c r="E835" s="173"/>
      <c r="F835" s="173"/>
      <c r="G835" s="173"/>
      <c r="H835" s="174"/>
      <c r="I835" s="137"/>
      <c r="J835" s="175" t="str">
        <f t="shared" si="32"/>
        <v/>
      </c>
      <c r="K835" s="176"/>
      <c r="L835" s="177" t="str">
        <f t="shared" si="33"/>
        <v/>
      </c>
      <c r="M835" s="176"/>
      <c r="N835" s="177" t="str">
        <f t="shared" si="34"/>
        <v/>
      </c>
      <c r="O835" s="176"/>
      <c r="P835" s="177" t="str">
        <f t="shared" si="35"/>
        <v/>
      </c>
      <c r="Q835" s="178"/>
      <c r="R835" s="137"/>
      <c r="S835" s="175" t="str">
        <f t="shared" si="36"/>
        <v/>
      </c>
      <c r="T835" s="176"/>
      <c r="U835" s="177" t="str">
        <f t="shared" si="37"/>
        <v/>
      </c>
      <c r="V835" s="176"/>
      <c r="W835" s="177" t="str">
        <f t="shared" si="38"/>
        <v/>
      </c>
      <c r="X835" s="176"/>
      <c r="Y835" s="179" t="str">
        <f t="shared" si="39"/>
        <v/>
      </c>
      <c r="Z835" s="180"/>
      <c r="AA835" s="137"/>
      <c r="AB835" s="181"/>
      <c r="AC835" s="182" t="str">
        <f t="shared" si="30"/>
        <v/>
      </c>
      <c r="AD835" s="183" t="str">
        <f t="shared" si="31"/>
        <v/>
      </c>
      <c r="AE835" s="184"/>
      <c r="AF835" s="137"/>
      <c r="AG835" s="137"/>
      <c r="AH835" s="137"/>
      <c r="AI835" s="137"/>
      <c r="AJ835" s="137"/>
      <c r="AK835" s="137"/>
      <c r="AL835" s="137"/>
      <c r="AM835" s="137"/>
      <c r="AN835" s="137"/>
      <c r="AO835" s="137"/>
      <c r="AP835" s="137"/>
      <c r="AQ835" s="137"/>
      <c r="AR835" s="137"/>
      <c r="AS835" s="137"/>
      <c r="AT835" s="137"/>
      <c r="AU835" s="137"/>
      <c r="AV835" s="137"/>
      <c r="AW835" s="137"/>
      <c r="AX835" s="137"/>
      <c r="AY835" s="137"/>
      <c r="AZ835" s="137"/>
      <c r="BA835" s="137"/>
      <c r="BB835" s="137"/>
      <c r="BC835" s="137"/>
      <c r="BD835" s="137"/>
      <c r="BE835" s="137"/>
      <c r="BF835" s="137"/>
      <c r="BG835" s="137"/>
      <c r="BH835" s="137"/>
      <c r="BI835" s="137"/>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CH835" s="114"/>
      <c r="CI835" s="114"/>
      <c r="CJ835" s="114"/>
      <c r="CK835" s="114"/>
      <c r="CL835" s="114"/>
      <c r="CM835" s="114"/>
      <c r="CN835" s="114"/>
      <c r="CO835" s="114"/>
      <c r="CP835" s="114"/>
      <c r="CQ835" s="114"/>
      <c r="CR835" s="114"/>
      <c r="CS835" s="114"/>
      <c r="CT835" s="114"/>
      <c r="CU835" s="114"/>
      <c r="CV835" s="114"/>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14"/>
      <c r="EH835" s="114"/>
      <c r="EI835" s="114"/>
      <c r="EJ835" s="114"/>
      <c r="EK835" s="114"/>
      <c r="EL835" s="114"/>
      <c r="EM835" s="114"/>
      <c r="EN835" s="114"/>
      <c r="EO835" s="114"/>
      <c r="EP835" s="114"/>
      <c r="EQ835" s="114"/>
      <c r="ER835" s="114"/>
      <c r="ES835" s="114"/>
      <c r="ET835" s="114"/>
      <c r="EU835" s="114"/>
      <c r="EV835" s="114"/>
      <c r="EW835" s="114"/>
      <c r="EX835" s="114"/>
      <c r="EY835" s="114"/>
      <c r="EZ835" s="114"/>
      <c r="FA835" s="114"/>
      <c r="FB835" s="114"/>
      <c r="FC835" s="114"/>
      <c r="FD835" s="114"/>
      <c r="FE835" s="114"/>
      <c r="FF835" s="114"/>
      <c r="FG835" s="114"/>
      <c r="FH835" s="114"/>
      <c r="FI835" s="114"/>
      <c r="FJ835" s="114"/>
      <c r="FK835" s="114"/>
      <c r="FL835" s="114"/>
      <c r="FM835" s="114"/>
      <c r="FN835" s="114"/>
      <c r="FO835" s="114"/>
      <c r="FP835" s="114"/>
      <c r="FQ835" s="114"/>
      <c r="FR835" s="114"/>
      <c r="FS835" s="114"/>
      <c r="FT835" s="114"/>
      <c r="FU835" s="114"/>
      <c r="FV835" s="114"/>
      <c r="FW835" s="114"/>
      <c r="FX835" s="114"/>
      <c r="FY835" s="114"/>
      <c r="FZ835" s="114"/>
      <c r="GA835" s="114"/>
      <c r="GB835" s="114"/>
      <c r="GC835" s="114"/>
      <c r="GD835" s="114"/>
      <c r="GE835" s="114"/>
      <c r="GF835" s="114"/>
      <c r="GG835" s="114"/>
      <c r="GH835" s="114"/>
      <c r="GI835" s="114"/>
      <c r="GJ835" s="114"/>
      <c r="GK835" s="114"/>
      <c r="GL835" s="114"/>
      <c r="GM835" s="114"/>
      <c r="GN835" s="114"/>
      <c r="GO835" s="114"/>
      <c r="GP835" s="114"/>
      <c r="GQ835" s="114"/>
      <c r="GR835" s="114"/>
      <c r="GS835" s="114"/>
      <c r="GT835" s="114"/>
      <c r="GU835" s="114"/>
      <c r="GV835" s="114"/>
      <c r="GW835" s="114"/>
      <c r="GX835" s="114"/>
      <c r="GY835" s="114"/>
      <c r="GZ835" s="114"/>
      <c r="HA835" s="114"/>
      <c r="HB835" s="114"/>
      <c r="HC835" s="114"/>
      <c r="HD835" s="114"/>
      <c r="HE835" s="114"/>
      <c r="HF835" s="114"/>
      <c r="HG835" s="114"/>
      <c r="HH835" s="114"/>
      <c r="HI835" s="114"/>
      <c r="HJ835" s="114"/>
      <c r="HK835" s="114"/>
      <c r="HL835" s="114"/>
      <c r="HM835" s="114"/>
      <c r="HN835" s="114"/>
      <c r="HO835" s="114"/>
      <c r="HP835" s="114"/>
      <c r="HQ835" s="114"/>
      <c r="HR835" s="114"/>
      <c r="HS835" s="114"/>
      <c r="HT835" s="114"/>
      <c r="HU835" s="114"/>
      <c r="HV835" s="114"/>
      <c r="HW835" s="114"/>
      <c r="HX835" s="114"/>
      <c r="HY835" s="114"/>
      <c r="HZ835" s="114"/>
      <c r="IA835" s="114"/>
      <c r="IB835" s="114"/>
      <c r="IC835" s="114"/>
      <c r="ID835" s="114"/>
      <c r="IE835" s="114"/>
      <c r="IF835" s="114"/>
      <c r="IG835" s="114"/>
      <c r="IH835" s="114"/>
      <c r="II835" s="114"/>
      <c r="IJ835" s="114"/>
      <c r="IK835" s="114"/>
      <c r="IL835" s="114"/>
      <c r="IM835" s="114"/>
      <c r="IN835" s="114"/>
      <c r="IO835" s="114"/>
      <c r="IP835" s="114"/>
      <c r="IQ835" s="114"/>
      <c r="IR835" s="114"/>
      <c r="IS835" s="114"/>
      <c r="IT835" s="114"/>
      <c r="IU835" s="114"/>
      <c r="IV835" s="114"/>
      <c r="IW835" s="114"/>
      <c r="IX835" s="114"/>
      <c r="IY835" s="114"/>
      <c r="IZ835" s="114"/>
      <c r="JA835" s="114"/>
      <c r="JB835" s="114"/>
      <c r="JC835" s="114"/>
      <c r="JD835" s="114"/>
      <c r="JE835" s="114"/>
      <c r="JF835" s="114"/>
      <c r="JG835" s="114"/>
      <c r="JH835" s="114"/>
      <c r="JI835" s="114"/>
      <c r="JJ835" s="114"/>
      <c r="JK835" s="114"/>
      <c r="JL835" s="114"/>
      <c r="JM835" s="114"/>
      <c r="JN835" s="114"/>
      <c r="JO835" s="114"/>
      <c r="JP835" s="114"/>
      <c r="JQ835" s="114"/>
      <c r="JR835" s="114"/>
      <c r="JS835" s="114"/>
      <c r="JT835" s="114"/>
      <c r="JU835" s="114"/>
      <c r="JV835" s="114"/>
      <c r="JW835" s="114"/>
      <c r="JX835" s="114"/>
      <c r="JY835" s="114"/>
      <c r="JZ835" s="114"/>
      <c r="KA835" s="114"/>
      <c r="KB835" s="114"/>
      <c r="KC835" s="114"/>
      <c r="KD835" s="114"/>
      <c r="KE835" s="114"/>
      <c r="KF835" s="114"/>
      <c r="KG835" s="114"/>
      <c r="KH835" s="114"/>
      <c r="KI835" s="114"/>
      <c r="KJ835" s="114"/>
      <c r="KK835" s="114"/>
      <c r="KL835" s="114"/>
      <c r="KM835" s="114"/>
      <c r="KN835" s="114"/>
      <c r="KO835" s="114"/>
      <c r="KP835" s="114"/>
      <c r="KQ835" s="114"/>
      <c r="KR835" s="114"/>
      <c r="KS835" s="114"/>
      <c r="KT835" s="114"/>
      <c r="KU835" s="114"/>
      <c r="KV835" s="114"/>
      <c r="KW835" s="114"/>
      <c r="KX835" s="114"/>
      <c r="KY835" s="114"/>
      <c r="KZ835" s="114"/>
      <c r="LA835" s="114"/>
      <c r="LB835" s="114"/>
      <c r="LC835" s="114"/>
    </row>
    <row r="836" spans="1:315" s="139" customFormat="1" ht="25" customHeight="1">
      <c r="A836" s="137"/>
      <c r="B836" s="170"/>
      <c r="C836" s="171"/>
      <c r="D836" s="172"/>
      <c r="E836" s="173"/>
      <c r="F836" s="173"/>
      <c r="G836" s="173"/>
      <c r="H836" s="174"/>
      <c r="I836" s="137"/>
      <c r="J836" s="175" t="str">
        <f t="shared" si="32"/>
        <v/>
      </c>
      <c r="K836" s="176"/>
      <c r="L836" s="177" t="str">
        <f t="shared" si="33"/>
        <v/>
      </c>
      <c r="M836" s="176"/>
      <c r="N836" s="177" t="str">
        <f t="shared" si="34"/>
        <v/>
      </c>
      <c r="O836" s="176"/>
      <c r="P836" s="177" t="str">
        <f t="shared" si="35"/>
        <v/>
      </c>
      <c r="Q836" s="178"/>
      <c r="R836" s="137"/>
      <c r="S836" s="175" t="str">
        <f t="shared" si="36"/>
        <v/>
      </c>
      <c r="T836" s="176"/>
      <c r="U836" s="177" t="str">
        <f t="shared" si="37"/>
        <v/>
      </c>
      <c r="V836" s="176"/>
      <c r="W836" s="177" t="str">
        <f t="shared" si="38"/>
        <v/>
      </c>
      <c r="X836" s="176"/>
      <c r="Y836" s="179" t="str">
        <f t="shared" si="39"/>
        <v/>
      </c>
      <c r="Z836" s="180"/>
      <c r="AA836" s="137"/>
      <c r="AB836" s="181"/>
      <c r="AC836" s="182" t="str">
        <f t="shared" si="30"/>
        <v/>
      </c>
      <c r="AD836" s="183" t="str">
        <f t="shared" si="31"/>
        <v/>
      </c>
      <c r="AE836" s="184"/>
      <c r="AF836" s="137"/>
      <c r="AG836" s="137"/>
      <c r="AH836" s="137"/>
      <c r="AI836" s="137"/>
      <c r="AJ836" s="137"/>
      <c r="AK836" s="137"/>
      <c r="AL836" s="137"/>
      <c r="AM836" s="137"/>
      <c r="AN836" s="137"/>
      <c r="AO836" s="137"/>
      <c r="AP836" s="137"/>
      <c r="AQ836" s="137"/>
      <c r="AR836" s="137"/>
      <c r="AS836" s="137"/>
      <c r="AT836" s="137"/>
      <c r="AU836" s="137"/>
      <c r="AV836" s="137"/>
      <c r="AW836" s="137"/>
      <c r="AX836" s="137"/>
      <c r="AY836" s="137"/>
      <c r="AZ836" s="137"/>
      <c r="BA836" s="137"/>
      <c r="BB836" s="137"/>
      <c r="BC836" s="137"/>
      <c r="BD836" s="137"/>
      <c r="BE836" s="137"/>
      <c r="BF836" s="137"/>
      <c r="BG836" s="137"/>
      <c r="BH836" s="137"/>
      <c r="BI836" s="137"/>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CH836" s="114"/>
      <c r="CI836" s="114"/>
      <c r="CJ836" s="114"/>
      <c r="CK836" s="114"/>
      <c r="CL836" s="114"/>
      <c r="CM836" s="114"/>
      <c r="CN836" s="114"/>
      <c r="CO836" s="114"/>
      <c r="CP836" s="114"/>
      <c r="CQ836" s="114"/>
      <c r="CR836" s="114"/>
      <c r="CS836" s="114"/>
      <c r="CT836" s="114"/>
      <c r="CU836" s="114"/>
      <c r="CV836" s="114"/>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14"/>
      <c r="EH836" s="114"/>
      <c r="EI836" s="114"/>
      <c r="EJ836" s="114"/>
      <c r="EK836" s="114"/>
      <c r="EL836" s="114"/>
      <c r="EM836" s="114"/>
      <c r="EN836" s="114"/>
      <c r="EO836" s="114"/>
      <c r="EP836" s="114"/>
      <c r="EQ836" s="114"/>
      <c r="ER836" s="114"/>
      <c r="ES836" s="114"/>
      <c r="ET836" s="114"/>
      <c r="EU836" s="114"/>
      <c r="EV836" s="114"/>
      <c r="EW836" s="114"/>
      <c r="EX836" s="114"/>
      <c r="EY836" s="114"/>
      <c r="EZ836" s="114"/>
      <c r="FA836" s="114"/>
      <c r="FB836" s="114"/>
      <c r="FC836" s="114"/>
      <c r="FD836" s="114"/>
      <c r="FE836" s="114"/>
      <c r="FF836" s="114"/>
      <c r="FG836" s="114"/>
      <c r="FH836" s="114"/>
      <c r="FI836" s="114"/>
      <c r="FJ836" s="114"/>
      <c r="FK836" s="114"/>
      <c r="FL836" s="114"/>
      <c r="FM836" s="114"/>
      <c r="FN836" s="114"/>
      <c r="FO836" s="114"/>
      <c r="FP836" s="114"/>
      <c r="FQ836" s="114"/>
      <c r="FR836" s="114"/>
      <c r="FS836" s="114"/>
      <c r="FT836" s="114"/>
      <c r="FU836" s="114"/>
      <c r="FV836" s="114"/>
      <c r="FW836" s="114"/>
      <c r="FX836" s="114"/>
      <c r="FY836" s="114"/>
      <c r="FZ836" s="114"/>
      <c r="GA836" s="114"/>
      <c r="GB836" s="114"/>
      <c r="GC836" s="114"/>
      <c r="GD836" s="114"/>
      <c r="GE836" s="114"/>
      <c r="GF836" s="114"/>
      <c r="GG836" s="114"/>
      <c r="GH836" s="114"/>
      <c r="GI836" s="114"/>
      <c r="GJ836" s="114"/>
      <c r="GK836" s="114"/>
      <c r="GL836" s="114"/>
      <c r="GM836" s="114"/>
      <c r="GN836" s="114"/>
      <c r="GO836" s="114"/>
      <c r="GP836" s="114"/>
      <c r="GQ836" s="114"/>
      <c r="GR836" s="114"/>
      <c r="GS836" s="114"/>
      <c r="GT836" s="114"/>
      <c r="GU836" s="114"/>
      <c r="GV836" s="114"/>
      <c r="GW836" s="114"/>
      <c r="GX836" s="114"/>
      <c r="GY836" s="114"/>
      <c r="GZ836" s="114"/>
      <c r="HA836" s="114"/>
      <c r="HB836" s="114"/>
      <c r="HC836" s="114"/>
      <c r="HD836" s="114"/>
      <c r="HE836" s="114"/>
      <c r="HF836" s="114"/>
      <c r="HG836" s="114"/>
      <c r="HH836" s="114"/>
      <c r="HI836" s="114"/>
      <c r="HJ836" s="114"/>
      <c r="HK836" s="114"/>
      <c r="HL836" s="114"/>
      <c r="HM836" s="114"/>
      <c r="HN836" s="114"/>
      <c r="HO836" s="114"/>
      <c r="HP836" s="114"/>
      <c r="HQ836" s="114"/>
      <c r="HR836" s="114"/>
      <c r="HS836" s="114"/>
      <c r="HT836" s="114"/>
      <c r="HU836" s="114"/>
      <c r="HV836" s="114"/>
      <c r="HW836" s="114"/>
      <c r="HX836" s="114"/>
      <c r="HY836" s="114"/>
      <c r="HZ836" s="114"/>
      <c r="IA836" s="114"/>
      <c r="IB836" s="114"/>
      <c r="IC836" s="114"/>
      <c r="ID836" s="114"/>
      <c r="IE836" s="114"/>
      <c r="IF836" s="114"/>
      <c r="IG836" s="114"/>
      <c r="IH836" s="114"/>
      <c r="II836" s="114"/>
      <c r="IJ836" s="114"/>
      <c r="IK836" s="114"/>
      <c r="IL836" s="114"/>
      <c r="IM836" s="114"/>
      <c r="IN836" s="114"/>
      <c r="IO836" s="114"/>
      <c r="IP836" s="114"/>
      <c r="IQ836" s="114"/>
      <c r="IR836" s="114"/>
      <c r="IS836" s="114"/>
      <c r="IT836" s="114"/>
      <c r="IU836" s="114"/>
      <c r="IV836" s="114"/>
      <c r="IW836" s="114"/>
      <c r="IX836" s="114"/>
      <c r="IY836" s="114"/>
      <c r="IZ836" s="114"/>
      <c r="JA836" s="114"/>
      <c r="JB836" s="114"/>
      <c r="JC836" s="114"/>
      <c r="JD836" s="114"/>
      <c r="JE836" s="114"/>
      <c r="JF836" s="114"/>
      <c r="JG836" s="114"/>
      <c r="JH836" s="114"/>
      <c r="JI836" s="114"/>
      <c r="JJ836" s="114"/>
      <c r="JK836" s="114"/>
      <c r="JL836" s="114"/>
      <c r="JM836" s="114"/>
      <c r="JN836" s="114"/>
      <c r="JO836" s="114"/>
      <c r="JP836" s="114"/>
      <c r="JQ836" s="114"/>
      <c r="JR836" s="114"/>
      <c r="JS836" s="114"/>
      <c r="JT836" s="114"/>
      <c r="JU836" s="114"/>
      <c r="JV836" s="114"/>
      <c r="JW836" s="114"/>
      <c r="JX836" s="114"/>
      <c r="JY836" s="114"/>
      <c r="JZ836" s="114"/>
      <c r="KA836" s="114"/>
      <c r="KB836" s="114"/>
      <c r="KC836" s="114"/>
      <c r="KD836" s="114"/>
      <c r="KE836" s="114"/>
      <c r="KF836" s="114"/>
      <c r="KG836" s="114"/>
      <c r="KH836" s="114"/>
      <c r="KI836" s="114"/>
      <c r="KJ836" s="114"/>
      <c r="KK836" s="114"/>
      <c r="KL836" s="114"/>
      <c r="KM836" s="114"/>
      <c r="KN836" s="114"/>
      <c r="KO836" s="114"/>
      <c r="KP836" s="114"/>
      <c r="KQ836" s="114"/>
      <c r="KR836" s="114"/>
      <c r="KS836" s="114"/>
      <c r="KT836" s="114"/>
      <c r="KU836" s="114"/>
      <c r="KV836" s="114"/>
      <c r="KW836" s="114"/>
      <c r="KX836" s="114"/>
      <c r="KY836" s="114"/>
      <c r="KZ836" s="114"/>
      <c r="LA836" s="114"/>
      <c r="LB836" s="114"/>
      <c r="LC836" s="114"/>
    </row>
    <row r="837" spans="1:315" s="139" customFormat="1" ht="25" customHeight="1">
      <c r="A837" s="137"/>
      <c r="B837" s="170"/>
      <c r="C837" s="171"/>
      <c r="D837" s="172"/>
      <c r="E837" s="173"/>
      <c r="F837" s="173"/>
      <c r="G837" s="173"/>
      <c r="H837" s="174"/>
      <c r="I837" s="137"/>
      <c r="J837" s="175" t="str">
        <f t="shared" si="32"/>
        <v/>
      </c>
      <c r="K837" s="176"/>
      <c r="L837" s="177" t="str">
        <f t="shared" si="33"/>
        <v/>
      </c>
      <c r="M837" s="176"/>
      <c r="N837" s="177" t="str">
        <f t="shared" si="34"/>
        <v/>
      </c>
      <c r="O837" s="176"/>
      <c r="P837" s="177" t="str">
        <f t="shared" si="35"/>
        <v/>
      </c>
      <c r="Q837" s="178"/>
      <c r="R837" s="137"/>
      <c r="S837" s="175" t="str">
        <f t="shared" si="36"/>
        <v/>
      </c>
      <c r="T837" s="176"/>
      <c r="U837" s="177" t="str">
        <f t="shared" si="37"/>
        <v/>
      </c>
      <c r="V837" s="176"/>
      <c r="W837" s="177" t="str">
        <f t="shared" si="38"/>
        <v/>
      </c>
      <c r="X837" s="176"/>
      <c r="Y837" s="179" t="str">
        <f t="shared" si="39"/>
        <v/>
      </c>
      <c r="Z837" s="180"/>
      <c r="AA837" s="137"/>
      <c r="AB837" s="181"/>
      <c r="AC837" s="182" t="str">
        <f t="shared" si="30"/>
        <v/>
      </c>
      <c r="AD837" s="183" t="str">
        <f t="shared" si="31"/>
        <v/>
      </c>
      <c r="AE837" s="184"/>
      <c r="AF837" s="137"/>
      <c r="AG837" s="137"/>
      <c r="AH837" s="137"/>
      <c r="AI837" s="137"/>
      <c r="AJ837" s="137"/>
      <c r="AK837" s="137"/>
      <c r="AL837" s="137"/>
      <c r="AM837" s="137"/>
      <c r="AN837" s="137"/>
      <c r="AO837" s="137"/>
      <c r="AP837" s="137"/>
      <c r="AQ837" s="137"/>
      <c r="AR837" s="137"/>
      <c r="AS837" s="137"/>
      <c r="AT837" s="137"/>
      <c r="AU837" s="137"/>
      <c r="AV837" s="137"/>
      <c r="AW837" s="137"/>
      <c r="AX837" s="137"/>
      <c r="AY837" s="137"/>
      <c r="AZ837" s="137"/>
      <c r="BA837" s="137"/>
      <c r="BB837" s="137"/>
      <c r="BC837" s="137"/>
      <c r="BD837" s="137"/>
      <c r="BE837" s="137"/>
      <c r="BF837" s="137"/>
      <c r="BG837" s="137"/>
      <c r="BH837" s="137"/>
      <c r="BI837" s="137"/>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CH837" s="114"/>
      <c r="CI837" s="114"/>
      <c r="CJ837" s="114"/>
      <c r="CK837" s="114"/>
      <c r="CL837" s="114"/>
      <c r="CM837" s="114"/>
      <c r="CN837" s="114"/>
      <c r="CO837" s="114"/>
      <c r="CP837" s="114"/>
      <c r="CQ837" s="114"/>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14"/>
      <c r="EH837" s="114"/>
      <c r="EI837" s="114"/>
      <c r="EJ837" s="114"/>
      <c r="EK837" s="114"/>
      <c r="EL837" s="114"/>
      <c r="EM837" s="114"/>
      <c r="EN837" s="114"/>
      <c r="EO837" s="114"/>
      <c r="EP837" s="114"/>
      <c r="EQ837" s="114"/>
      <c r="ER837" s="114"/>
      <c r="ES837" s="114"/>
      <c r="ET837" s="114"/>
      <c r="EU837" s="114"/>
      <c r="EV837" s="114"/>
      <c r="EW837" s="114"/>
      <c r="EX837" s="114"/>
      <c r="EY837" s="114"/>
      <c r="EZ837" s="114"/>
      <c r="FA837" s="114"/>
      <c r="FB837" s="114"/>
      <c r="FC837" s="114"/>
      <c r="FD837" s="114"/>
      <c r="FE837" s="114"/>
      <c r="FF837" s="114"/>
      <c r="FG837" s="114"/>
      <c r="FH837" s="114"/>
      <c r="FI837" s="114"/>
      <c r="FJ837" s="114"/>
      <c r="FK837" s="114"/>
      <c r="FL837" s="114"/>
      <c r="FM837" s="114"/>
      <c r="FN837" s="114"/>
      <c r="FO837" s="114"/>
      <c r="FP837" s="114"/>
      <c r="FQ837" s="114"/>
      <c r="FR837" s="114"/>
      <c r="FS837" s="114"/>
      <c r="FT837" s="114"/>
      <c r="FU837" s="114"/>
      <c r="FV837" s="114"/>
      <c r="FW837" s="114"/>
      <c r="FX837" s="114"/>
      <c r="FY837" s="114"/>
      <c r="FZ837" s="114"/>
      <c r="GA837" s="114"/>
      <c r="GB837" s="114"/>
      <c r="GC837" s="114"/>
      <c r="GD837" s="114"/>
      <c r="GE837" s="114"/>
      <c r="GF837" s="114"/>
      <c r="GG837" s="114"/>
      <c r="GH837" s="114"/>
      <c r="GI837" s="114"/>
      <c r="GJ837" s="114"/>
      <c r="GK837" s="114"/>
      <c r="GL837" s="114"/>
      <c r="GM837" s="114"/>
      <c r="GN837" s="114"/>
      <c r="GO837" s="114"/>
      <c r="GP837" s="114"/>
      <c r="GQ837" s="114"/>
      <c r="GR837" s="114"/>
      <c r="GS837" s="114"/>
      <c r="GT837" s="114"/>
      <c r="GU837" s="114"/>
      <c r="GV837" s="114"/>
      <c r="GW837" s="114"/>
      <c r="GX837" s="114"/>
      <c r="GY837" s="114"/>
      <c r="GZ837" s="114"/>
      <c r="HA837" s="114"/>
      <c r="HB837" s="114"/>
      <c r="HC837" s="114"/>
      <c r="HD837" s="114"/>
      <c r="HE837" s="114"/>
      <c r="HF837" s="114"/>
      <c r="HG837" s="114"/>
      <c r="HH837" s="114"/>
      <c r="HI837" s="114"/>
      <c r="HJ837" s="114"/>
      <c r="HK837" s="114"/>
      <c r="HL837" s="114"/>
      <c r="HM837" s="114"/>
      <c r="HN837" s="114"/>
      <c r="HO837" s="114"/>
      <c r="HP837" s="114"/>
      <c r="HQ837" s="114"/>
      <c r="HR837" s="114"/>
      <c r="HS837" s="114"/>
      <c r="HT837" s="114"/>
      <c r="HU837" s="114"/>
      <c r="HV837" s="114"/>
      <c r="HW837" s="114"/>
      <c r="HX837" s="114"/>
      <c r="HY837" s="114"/>
      <c r="HZ837" s="114"/>
      <c r="IA837" s="114"/>
      <c r="IB837" s="114"/>
      <c r="IC837" s="114"/>
      <c r="ID837" s="114"/>
      <c r="IE837" s="114"/>
      <c r="IF837" s="114"/>
      <c r="IG837" s="114"/>
      <c r="IH837" s="114"/>
      <c r="II837" s="114"/>
      <c r="IJ837" s="114"/>
      <c r="IK837" s="114"/>
      <c r="IL837" s="114"/>
      <c r="IM837" s="114"/>
      <c r="IN837" s="114"/>
      <c r="IO837" s="114"/>
      <c r="IP837" s="114"/>
      <c r="IQ837" s="114"/>
      <c r="IR837" s="114"/>
      <c r="IS837" s="114"/>
      <c r="IT837" s="114"/>
      <c r="IU837" s="114"/>
      <c r="IV837" s="114"/>
      <c r="IW837" s="114"/>
      <c r="IX837" s="114"/>
      <c r="IY837" s="114"/>
      <c r="IZ837" s="114"/>
      <c r="JA837" s="114"/>
      <c r="JB837" s="114"/>
      <c r="JC837" s="114"/>
      <c r="JD837" s="114"/>
      <c r="JE837" s="114"/>
      <c r="JF837" s="114"/>
      <c r="JG837" s="114"/>
      <c r="JH837" s="114"/>
      <c r="JI837" s="114"/>
      <c r="JJ837" s="114"/>
      <c r="JK837" s="114"/>
      <c r="JL837" s="114"/>
      <c r="JM837" s="114"/>
      <c r="JN837" s="114"/>
      <c r="JO837" s="114"/>
      <c r="JP837" s="114"/>
      <c r="JQ837" s="114"/>
      <c r="JR837" s="114"/>
      <c r="JS837" s="114"/>
      <c r="JT837" s="114"/>
      <c r="JU837" s="114"/>
      <c r="JV837" s="114"/>
      <c r="JW837" s="114"/>
      <c r="JX837" s="114"/>
      <c r="JY837" s="114"/>
      <c r="JZ837" s="114"/>
      <c r="KA837" s="114"/>
      <c r="KB837" s="114"/>
      <c r="KC837" s="114"/>
      <c r="KD837" s="114"/>
      <c r="KE837" s="114"/>
      <c r="KF837" s="114"/>
      <c r="KG837" s="114"/>
      <c r="KH837" s="114"/>
      <c r="KI837" s="114"/>
      <c r="KJ837" s="114"/>
      <c r="KK837" s="114"/>
      <c r="KL837" s="114"/>
      <c r="KM837" s="114"/>
      <c r="KN837" s="114"/>
      <c r="KO837" s="114"/>
      <c r="KP837" s="114"/>
      <c r="KQ837" s="114"/>
      <c r="KR837" s="114"/>
      <c r="KS837" s="114"/>
      <c r="KT837" s="114"/>
      <c r="KU837" s="114"/>
      <c r="KV837" s="114"/>
      <c r="KW837" s="114"/>
      <c r="KX837" s="114"/>
      <c r="KY837" s="114"/>
      <c r="KZ837" s="114"/>
      <c r="LA837" s="114"/>
      <c r="LB837" s="114"/>
      <c r="LC837" s="114"/>
    </row>
    <row r="838" spans="1:315" s="139" customFormat="1" ht="25" customHeight="1">
      <c r="A838" s="137"/>
      <c r="B838" s="170"/>
      <c r="C838" s="171"/>
      <c r="D838" s="172"/>
      <c r="E838" s="173"/>
      <c r="F838" s="173"/>
      <c r="G838" s="173"/>
      <c r="H838" s="174"/>
      <c r="I838" s="137"/>
      <c r="J838" s="175" t="str">
        <f t="shared" si="32"/>
        <v/>
      </c>
      <c r="K838" s="176"/>
      <c r="L838" s="177" t="str">
        <f t="shared" si="33"/>
        <v/>
      </c>
      <c r="M838" s="176"/>
      <c r="N838" s="177" t="str">
        <f t="shared" si="34"/>
        <v/>
      </c>
      <c r="O838" s="176"/>
      <c r="P838" s="177" t="str">
        <f t="shared" si="35"/>
        <v/>
      </c>
      <c r="Q838" s="178"/>
      <c r="R838" s="137"/>
      <c r="S838" s="175" t="str">
        <f t="shared" si="36"/>
        <v/>
      </c>
      <c r="T838" s="176"/>
      <c r="U838" s="177" t="str">
        <f t="shared" si="37"/>
        <v/>
      </c>
      <c r="V838" s="176"/>
      <c r="W838" s="177" t="str">
        <f t="shared" si="38"/>
        <v/>
      </c>
      <c r="X838" s="176"/>
      <c r="Y838" s="179" t="str">
        <f t="shared" si="39"/>
        <v/>
      </c>
      <c r="Z838" s="180"/>
      <c r="AA838" s="137"/>
      <c r="AB838" s="181"/>
      <c r="AC838" s="182" t="str">
        <f t="shared" si="30"/>
        <v/>
      </c>
      <c r="AD838" s="183" t="str">
        <f t="shared" si="31"/>
        <v/>
      </c>
      <c r="AE838" s="184"/>
      <c r="AF838" s="137"/>
      <c r="AG838" s="137"/>
      <c r="AH838" s="137"/>
      <c r="AI838" s="137"/>
      <c r="AJ838" s="137"/>
      <c r="AK838" s="137"/>
      <c r="AL838" s="137"/>
      <c r="AM838" s="137"/>
      <c r="AN838" s="137"/>
      <c r="AO838" s="137"/>
      <c r="AP838" s="137"/>
      <c r="AQ838" s="137"/>
      <c r="AR838" s="137"/>
      <c r="AS838" s="137"/>
      <c r="AT838" s="137"/>
      <c r="AU838" s="137"/>
      <c r="AV838" s="137"/>
      <c r="AW838" s="137"/>
      <c r="AX838" s="137"/>
      <c r="AY838" s="137"/>
      <c r="AZ838" s="137"/>
      <c r="BA838" s="137"/>
      <c r="BB838" s="137"/>
      <c r="BC838" s="137"/>
      <c r="BD838" s="137"/>
      <c r="BE838" s="137"/>
      <c r="BF838" s="137"/>
      <c r="BG838" s="137"/>
      <c r="BH838" s="137"/>
      <c r="BI838" s="137"/>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CH838" s="114"/>
      <c r="CI838" s="114"/>
      <c r="CJ838" s="114"/>
      <c r="CK838" s="114"/>
      <c r="CL838" s="114"/>
      <c r="CM838" s="114"/>
      <c r="CN838" s="114"/>
      <c r="CO838" s="114"/>
      <c r="CP838" s="114"/>
      <c r="CQ838" s="114"/>
      <c r="CR838" s="114"/>
      <c r="CS838" s="114"/>
      <c r="CT838" s="114"/>
      <c r="CU838" s="114"/>
      <c r="CV838" s="114"/>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14"/>
      <c r="EH838" s="114"/>
      <c r="EI838" s="114"/>
      <c r="EJ838" s="114"/>
      <c r="EK838" s="114"/>
      <c r="EL838" s="114"/>
      <c r="EM838" s="114"/>
      <c r="EN838" s="114"/>
      <c r="EO838" s="114"/>
      <c r="EP838" s="114"/>
      <c r="EQ838" s="114"/>
      <c r="ER838" s="114"/>
      <c r="ES838" s="114"/>
      <c r="ET838" s="114"/>
      <c r="EU838" s="114"/>
      <c r="EV838" s="114"/>
      <c r="EW838" s="114"/>
      <c r="EX838" s="114"/>
      <c r="EY838" s="114"/>
      <c r="EZ838" s="114"/>
      <c r="FA838" s="114"/>
      <c r="FB838" s="114"/>
      <c r="FC838" s="114"/>
      <c r="FD838" s="114"/>
      <c r="FE838" s="114"/>
      <c r="FF838" s="114"/>
      <c r="FG838" s="114"/>
      <c r="FH838" s="114"/>
      <c r="FI838" s="114"/>
      <c r="FJ838" s="114"/>
      <c r="FK838" s="114"/>
      <c r="FL838" s="114"/>
      <c r="FM838" s="114"/>
      <c r="FN838" s="114"/>
      <c r="FO838" s="114"/>
      <c r="FP838" s="114"/>
      <c r="FQ838" s="114"/>
      <c r="FR838" s="114"/>
      <c r="FS838" s="114"/>
      <c r="FT838" s="114"/>
      <c r="FU838" s="114"/>
      <c r="FV838" s="114"/>
      <c r="FW838" s="114"/>
      <c r="FX838" s="114"/>
      <c r="FY838" s="114"/>
      <c r="FZ838" s="114"/>
      <c r="GA838" s="114"/>
      <c r="GB838" s="114"/>
      <c r="GC838" s="114"/>
      <c r="GD838" s="114"/>
      <c r="GE838" s="114"/>
      <c r="GF838" s="114"/>
      <c r="GG838" s="114"/>
      <c r="GH838" s="114"/>
      <c r="GI838" s="114"/>
      <c r="GJ838" s="114"/>
      <c r="GK838" s="114"/>
      <c r="GL838" s="114"/>
      <c r="GM838" s="114"/>
      <c r="GN838" s="114"/>
      <c r="GO838" s="114"/>
      <c r="GP838" s="114"/>
      <c r="GQ838" s="114"/>
      <c r="GR838" s="114"/>
      <c r="GS838" s="114"/>
      <c r="GT838" s="114"/>
      <c r="GU838" s="114"/>
      <c r="GV838" s="114"/>
      <c r="GW838" s="114"/>
      <c r="GX838" s="114"/>
      <c r="GY838" s="114"/>
      <c r="GZ838" s="114"/>
      <c r="HA838" s="114"/>
      <c r="HB838" s="114"/>
      <c r="HC838" s="114"/>
      <c r="HD838" s="114"/>
      <c r="HE838" s="114"/>
      <c r="HF838" s="114"/>
      <c r="HG838" s="114"/>
      <c r="HH838" s="114"/>
      <c r="HI838" s="114"/>
      <c r="HJ838" s="114"/>
      <c r="HK838" s="114"/>
      <c r="HL838" s="114"/>
      <c r="HM838" s="114"/>
      <c r="HN838" s="114"/>
      <c r="HO838" s="114"/>
      <c r="HP838" s="114"/>
      <c r="HQ838" s="114"/>
      <c r="HR838" s="114"/>
      <c r="HS838" s="114"/>
      <c r="HT838" s="114"/>
      <c r="HU838" s="114"/>
      <c r="HV838" s="114"/>
      <c r="HW838" s="114"/>
      <c r="HX838" s="114"/>
      <c r="HY838" s="114"/>
      <c r="HZ838" s="114"/>
      <c r="IA838" s="114"/>
      <c r="IB838" s="114"/>
      <c r="IC838" s="114"/>
      <c r="ID838" s="114"/>
      <c r="IE838" s="114"/>
      <c r="IF838" s="114"/>
      <c r="IG838" s="114"/>
      <c r="IH838" s="114"/>
      <c r="II838" s="114"/>
      <c r="IJ838" s="114"/>
      <c r="IK838" s="114"/>
      <c r="IL838" s="114"/>
      <c r="IM838" s="114"/>
      <c r="IN838" s="114"/>
      <c r="IO838" s="114"/>
      <c r="IP838" s="114"/>
      <c r="IQ838" s="114"/>
      <c r="IR838" s="114"/>
      <c r="IS838" s="114"/>
      <c r="IT838" s="114"/>
      <c r="IU838" s="114"/>
      <c r="IV838" s="114"/>
      <c r="IW838" s="114"/>
      <c r="IX838" s="114"/>
      <c r="IY838" s="114"/>
      <c r="IZ838" s="114"/>
      <c r="JA838" s="114"/>
      <c r="JB838" s="114"/>
      <c r="JC838" s="114"/>
      <c r="JD838" s="114"/>
      <c r="JE838" s="114"/>
      <c r="JF838" s="114"/>
      <c r="JG838" s="114"/>
      <c r="JH838" s="114"/>
      <c r="JI838" s="114"/>
      <c r="JJ838" s="114"/>
      <c r="JK838" s="114"/>
      <c r="JL838" s="114"/>
      <c r="JM838" s="114"/>
      <c r="JN838" s="114"/>
      <c r="JO838" s="114"/>
      <c r="JP838" s="114"/>
      <c r="JQ838" s="114"/>
      <c r="JR838" s="114"/>
      <c r="JS838" s="114"/>
      <c r="JT838" s="114"/>
      <c r="JU838" s="114"/>
      <c r="JV838" s="114"/>
      <c r="JW838" s="114"/>
      <c r="JX838" s="114"/>
      <c r="JY838" s="114"/>
      <c r="JZ838" s="114"/>
      <c r="KA838" s="114"/>
      <c r="KB838" s="114"/>
      <c r="KC838" s="114"/>
      <c r="KD838" s="114"/>
      <c r="KE838" s="114"/>
      <c r="KF838" s="114"/>
      <c r="KG838" s="114"/>
      <c r="KH838" s="114"/>
      <c r="KI838" s="114"/>
      <c r="KJ838" s="114"/>
      <c r="KK838" s="114"/>
      <c r="KL838" s="114"/>
      <c r="KM838" s="114"/>
      <c r="KN838" s="114"/>
      <c r="KO838" s="114"/>
      <c r="KP838" s="114"/>
      <c r="KQ838" s="114"/>
      <c r="KR838" s="114"/>
      <c r="KS838" s="114"/>
      <c r="KT838" s="114"/>
      <c r="KU838" s="114"/>
      <c r="KV838" s="114"/>
      <c r="KW838" s="114"/>
      <c r="KX838" s="114"/>
      <c r="KY838" s="114"/>
      <c r="KZ838" s="114"/>
      <c r="LA838" s="114"/>
      <c r="LB838" s="114"/>
      <c r="LC838" s="114"/>
    </row>
    <row r="839" spans="1:315" s="139" customFormat="1" ht="25" customHeight="1">
      <c r="A839" s="137"/>
      <c r="B839" s="170"/>
      <c r="C839" s="171"/>
      <c r="D839" s="172"/>
      <c r="E839" s="173"/>
      <c r="F839" s="173"/>
      <c r="G839" s="173"/>
      <c r="H839" s="174"/>
      <c r="I839" s="137"/>
      <c r="J839" s="175" t="str">
        <f t="shared" si="32"/>
        <v/>
      </c>
      <c r="K839" s="176"/>
      <c r="L839" s="177" t="str">
        <f t="shared" si="33"/>
        <v/>
      </c>
      <c r="M839" s="176"/>
      <c r="N839" s="177" t="str">
        <f t="shared" si="34"/>
        <v/>
      </c>
      <c r="O839" s="176"/>
      <c r="P839" s="177" t="str">
        <f t="shared" si="35"/>
        <v/>
      </c>
      <c r="Q839" s="178"/>
      <c r="R839" s="137"/>
      <c r="S839" s="175" t="str">
        <f t="shared" si="36"/>
        <v/>
      </c>
      <c r="T839" s="176"/>
      <c r="U839" s="177" t="str">
        <f t="shared" si="37"/>
        <v/>
      </c>
      <c r="V839" s="176"/>
      <c r="W839" s="177" t="str">
        <f t="shared" si="38"/>
        <v/>
      </c>
      <c r="X839" s="176"/>
      <c r="Y839" s="179" t="str">
        <f t="shared" si="39"/>
        <v/>
      </c>
      <c r="Z839" s="180"/>
      <c r="AA839" s="137"/>
      <c r="AB839" s="181"/>
      <c r="AC839" s="182" t="str">
        <f t="shared" si="30"/>
        <v/>
      </c>
      <c r="AD839" s="183" t="str">
        <f t="shared" si="31"/>
        <v/>
      </c>
      <c r="AE839" s="184"/>
      <c r="AF839" s="137"/>
      <c r="AG839" s="137"/>
      <c r="AH839" s="137"/>
      <c r="AI839" s="137"/>
      <c r="AJ839" s="137"/>
      <c r="AK839" s="137"/>
      <c r="AL839" s="137"/>
      <c r="AM839" s="137"/>
      <c r="AN839" s="137"/>
      <c r="AO839" s="137"/>
      <c r="AP839" s="137"/>
      <c r="AQ839" s="137"/>
      <c r="AR839" s="137"/>
      <c r="AS839" s="137"/>
      <c r="AT839" s="137"/>
      <c r="AU839" s="137"/>
      <c r="AV839" s="137"/>
      <c r="AW839" s="137"/>
      <c r="AX839" s="137"/>
      <c r="AY839" s="137"/>
      <c r="AZ839" s="137"/>
      <c r="BA839" s="137"/>
      <c r="BB839" s="137"/>
      <c r="BC839" s="137"/>
      <c r="BD839" s="137"/>
      <c r="BE839" s="137"/>
      <c r="BF839" s="137"/>
      <c r="BG839" s="137"/>
      <c r="BH839" s="137"/>
      <c r="BI839" s="137"/>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14"/>
      <c r="EH839" s="114"/>
      <c r="EI839" s="114"/>
      <c r="EJ839" s="114"/>
      <c r="EK839" s="114"/>
      <c r="EL839" s="114"/>
      <c r="EM839" s="114"/>
      <c r="EN839" s="114"/>
      <c r="EO839" s="114"/>
      <c r="EP839" s="114"/>
      <c r="EQ839" s="114"/>
      <c r="ER839" s="114"/>
      <c r="ES839" s="114"/>
      <c r="ET839" s="114"/>
      <c r="EU839" s="114"/>
      <c r="EV839" s="114"/>
      <c r="EW839" s="114"/>
      <c r="EX839" s="114"/>
      <c r="EY839" s="114"/>
      <c r="EZ839" s="114"/>
      <c r="FA839" s="114"/>
      <c r="FB839" s="114"/>
      <c r="FC839" s="114"/>
      <c r="FD839" s="114"/>
      <c r="FE839" s="114"/>
      <c r="FF839" s="114"/>
      <c r="FG839" s="114"/>
      <c r="FH839" s="114"/>
      <c r="FI839" s="114"/>
      <c r="FJ839" s="114"/>
      <c r="FK839" s="114"/>
      <c r="FL839" s="114"/>
      <c r="FM839" s="114"/>
      <c r="FN839" s="114"/>
      <c r="FO839" s="114"/>
      <c r="FP839" s="114"/>
      <c r="FQ839" s="114"/>
      <c r="FR839" s="114"/>
      <c r="FS839" s="114"/>
      <c r="FT839" s="114"/>
      <c r="FU839" s="114"/>
      <c r="FV839" s="114"/>
      <c r="FW839" s="114"/>
      <c r="FX839" s="114"/>
      <c r="FY839" s="114"/>
      <c r="FZ839" s="114"/>
      <c r="GA839" s="114"/>
      <c r="GB839" s="114"/>
      <c r="GC839" s="114"/>
      <c r="GD839" s="114"/>
      <c r="GE839" s="114"/>
      <c r="GF839" s="114"/>
      <c r="GG839" s="114"/>
      <c r="GH839" s="114"/>
      <c r="GI839" s="114"/>
      <c r="GJ839" s="114"/>
      <c r="GK839" s="114"/>
      <c r="GL839" s="114"/>
      <c r="GM839" s="114"/>
      <c r="GN839" s="114"/>
      <c r="GO839" s="114"/>
      <c r="GP839" s="114"/>
      <c r="GQ839" s="114"/>
      <c r="GR839" s="114"/>
      <c r="GS839" s="114"/>
      <c r="GT839" s="114"/>
      <c r="GU839" s="114"/>
      <c r="GV839" s="114"/>
      <c r="GW839" s="114"/>
      <c r="GX839" s="114"/>
      <c r="GY839" s="114"/>
      <c r="GZ839" s="114"/>
      <c r="HA839" s="114"/>
      <c r="HB839" s="114"/>
      <c r="HC839" s="114"/>
      <c r="HD839" s="114"/>
      <c r="HE839" s="114"/>
      <c r="HF839" s="114"/>
      <c r="HG839" s="114"/>
      <c r="HH839" s="114"/>
      <c r="HI839" s="114"/>
      <c r="HJ839" s="114"/>
      <c r="HK839" s="114"/>
      <c r="HL839" s="114"/>
      <c r="HM839" s="114"/>
      <c r="HN839" s="114"/>
      <c r="HO839" s="114"/>
      <c r="HP839" s="114"/>
      <c r="HQ839" s="114"/>
      <c r="HR839" s="114"/>
      <c r="HS839" s="114"/>
      <c r="HT839" s="114"/>
      <c r="HU839" s="114"/>
      <c r="HV839" s="114"/>
      <c r="HW839" s="114"/>
      <c r="HX839" s="114"/>
      <c r="HY839" s="114"/>
      <c r="HZ839" s="114"/>
      <c r="IA839" s="114"/>
      <c r="IB839" s="114"/>
      <c r="IC839" s="114"/>
      <c r="ID839" s="114"/>
      <c r="IE839" s="114"/>
      <c r="IF839" s="114"/>
      <c r="IG839" s="114"/>
      <c r="IH839" s="114"/>
      <c r="II839" s="114"/>
      <c r="IJ839" s="114"/>
      <c r="IK839" s="114"/>
      <c r="IL839" s="114"/>
      <c r="IM839" s="114"/>
      <c r="IN839" s="114"/>
      <c r="IO839" s="114"/>
      <c r="IP839" s="114"/>
      <c r="IQ839" s="114"/>
      <c r="IR839" s="114"/>
      <c r="IS839" s="114"/>
      <c r="IT839" s="114"/>
      <c r="IU839" s="114"/>
      <c r="IV839" s="114"/>
      <c r="IW839" s="114"/>
      <c r="IX839" s="114"/>
      <c r="IY839" s="114"/>
      <c r="IZ839" s="114"/>
      <c r="JA839" s="114"/>
      <c r="JB839" s="114"/>
      <c r="JC839" s="114"/>
      <c r="JD839" s="114"/>
      <c r="JE839" s="114"/>
      <c r="JF839" s="114"/>
      <c r="JG839" s="114"/>
      <c r="JH839" s="114"/>
      <c r="JI839" s="114"/>
      <c r="JJ839" s="114"/>
      <c r="JK839" s="114"/>
      <c r="JL839" s="114"/>
      <c r="JM839" s="114"/>
      <c r="JN839" s="114"/>
      <c r="JO839" s="114"/>
      <c r="JP839" s="114"/>
      <c r="JQ839" s="114"/>
      <c r="JR839" s="114"/>
      <c r="JS839" s="114"/>
      <c r="JT839" s="114"/>
      <c r="JU839" s="114"/>
      <c r="JV839" s="114"/>
      <c r="JW839" s="114"/>
      <c r="JX839" s="114"/>
      <c r="JY839" s="114"/>
      <c r="JZ839" s="114"/>
      <c r="KA839" s="114"/>
      <c r="KB839" s="114"/>
      <c r="KC839" s="114"/>
      <c r="KD839" s="114"/>
      <c r="KE839" s="114"/>
      <c r="KF839" s="114"/>
      <c r="KG839" s="114"/>
      <c r="KH839" s="114"/>
      <c r="KI839" s="114"/>
      <c r="KJ839" s="114"/>
      <c r="KK839" s="114"/>
      <c r="KL839" s="114"/>
      <c r="KM839" s="114"/>
      <c r="KN839" s="114"/>
      <c r="KO839" s="114"/>
      <c r="KP839" s="114"/>
      <c r="KQ839" s="114"/>
      <c r="KR839" s="114"/>
      <c r="KS839" s="114"/>
      <c r="KT839" s="114"/>
      <c r="KU839" s="114"/>
      <c r="KV839" s="114"/>
      <c r="KW839" s="114"/>
      <c r="KX839" s="114"/>
      <c r="KY839" s="114"/>
      <c r="KZ839" s="114"/>
      <c r="LA839" s="114"/>
      <c r="LB839" s="114"/>
      <c r="LC839" s="114"/>
    </row>
    <row r="840" spans="1:315" s="139" customFormat="1" ht="25" customHeight="1">
      <c r="A840" s="137"/>
      <c r="B840" s="170"/>
      <c r="C840" s="171"/>
      <c r="D840" s="172"/>
      <c r="E840" s="173"/>
      <c r="F840" s="173"/>
      <c r="G840" s="173"/>
      <c r="H840" s="174"/>
      <c r="I840" s="137"/>
      <c r="J840" s="175" t="str">
        <f t="shared" si="32"/>
        <v/>
      </c>
      <c r="K840" s="176"/>
      <c r="L840" s="177" t="str">
        <f t="shared" si="33"/>
        <v/>
      </c>
      <c r="M840" s="176"/>
      <c r="N840" s="177" t="str">
        <f t="shared" si="34"/>
        <v/>
      </c>
      <c r="O840" s="176"/>
      <c r="P840" s="177" t="str">
        <f t="shared" si="35"/>
        <v/>
      </c>
      <c r="Q840" s="178"/>
      <c r="R840" s="137"/>
      <c r="S840" s="175" t="str">
        <f t="shared" si="36"/>
        <v/>
      </c>
      <c r="T840" s="176"/>
      <c r="U840" s="177" t="str">
        <f t="shared" si="37"/>
        <v/>
      </c>
      <c r="V840" s="176"/>
      <c r="W840" s="177" t="str">
        <f t="shared" si="38"/>
        <v/>
      </c>
      <c r="X840" s="176"/>
      <c r="Y840" s="179" t="str">
        <f t="shared" si="39"/>
        <v/>
      </c>
      <c r="Z840" s="180"/>
      <c r="AA840" s="137"/>
      <c r="AB840" s="181"/>
      <c r="AC840" s="182" t="str">
        <f t="shared" si="30"/>
        <v/>
      </c>
      <c r="AD840" s="183" t="str">
        <f t="shared" si="31"/>
        <v/>
      </c>
      <c r="AE840" s="184"/>
      <c r="AF840" s="137"/>
      <c r="AG840" s="137"/>
      <c r="AH840" s="137"/>
      <c r="AI840" s="137"/>
      <c r="AJ840" s="137"/>
      <c r="AK840" s="137"/>
      <c r="AL840" s="137"/>
      <c r="AM840" s="137"/>
      <c r="AN840" s="137"/>
      <c r="AO840" s="137"/>
      <c r="AP840" s="137"/>
      <c r="AQ840" s="137"/>
      <c r="AR840" s="137"/>
      <c r="AS840" s="137"/>
      <c r="AT840" s="137"/>
      <c r="AU840" s="137"/>
      <c r="AV840" s="137"/>
      <c r="AW840" s="137"/>
      <c r="AX840" s="137"/>
      <c r="AY840" s="137"/>
      <c r="AZ840" s="137"/>
      <c r="BA840" s="137"/>
      <c r="BB840" s="137"/>
      <c r="BC840" s="137"/>
      <c r="BD840" s="137"/>
      <c r="BE840" s="137"/>
      <c r="BF840" s="137"/>
      <c r="BG840" s="137"/>
      <c r="BH840" s="137"/>
      <c r="BI840" s="137"/>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14"/>
      <c r="EL840" s="114"/>
      <c r="EM840" s="114"/>
      <c r="EN840" s="114"/>
      <c r="EO840" s="114"/>
      <c r="EP840" s="114"/>
      <c r="EQ840" s="114"/>
      <c r="ER840" s="114"/>
      <c r="ES840" s="114"/>
      <c r="ET840" s="114"/>
      <c r="EU840" s="114"/>
      <c r="EV840" s="114"/>
      <c r="EW840" s="114"/>
      <c r="EX840" s="114"/>
      <c r="EY840" s="114"/>
      <c r="EZ840" s="114"/>
      <c r="FA840" s="114"/>
      <c r="FB840" s="114"/>
      <c r="FC840" s="114"/>
      <c r="FD840" s="114"/>
      <c r="FE840" s="114"/>
      <c r="FF840" s="114"/>
      <c r="FG840" s="114"/>
      <c r="FH840" s="114"/>
      <c r="FI840" s="114"/>
      <c r="FJ840" s="114"/>
      <c r="FK840" s="114"/>
      <c r="FL840" s="114"/>
      <c r="FM840" s="114"/>
      <c r="FN840" s="114"/>
      <c r="FO840" s="114"/>
      <c r="FP840" s="114"/>
      <c r="FQ840" s="114"/>
      <c r="FR840" s="114"/>
      <c r="FS840" s="114"/>
      <c r="FT840" s="114"/>
      <c r="FU840" s="114"/>
      <c r="FV840" s="114"/>
      <c r="FW840" s="114"/>
      <c r="FX840" s="114"/>
      <c r="FY840" s="114"/>
      <c r="FZ840" s="114"/>
      <c r="GA840" s="114"/>
      <c r="GB840" s="114"/>
      <c r="GC840" s="114"/>
      <c r="GD840" s="114"/>
      <c r="GE840" s="114"/>
      <c r="GF840" s="114"/>
      <c r="GG840" s="114"/>
      <c r="GH840" s="114"/>
      <c r="GI840" s="114"/>
      <c r="GJ840" s="114"/>
      <c r="GK840" s="114"/>
      <c r="GL840" s="114"/>
      <c r="GM840" s="114"/>
      <c r="GN840" s="114"/>
      <c r="GO840" s="114"/>
      <c r="GP840" s="114"/>
      <c r="GQ840" s="114"/>
      <c r="GR840" s="114"/>
      <c r="GS840" s="114"/>
      <c r="GT840" s="114"/>
      <c r="GU840" s="114"/>
      <c r="GV840" s="114"/>
      <c r="GW840" s="114"/>
      <c r="GX840" s="114"/>
      <c r="GY840" s="114"/>
      <c r="GZ840" s="114"/>
      <c r="HA840" s="114"/>
      <c r="HB840" s="114"/>
      <c r="HC840" s="114"/>
      <c r="HD840" s="114"/>
      <c r="HE840" s="114"/>
      <c r="HF840" s="114"/>
      <c r="HG840" s="114"/>
      <c r="HH840" s="114"/>
      <c r="HI840" s="114"/>
      <c r="HJ840" s="114"/>
      <c r="HK840" s="114"/>
      <c r="HL840" s="114"/>
      <c r="HM840" s="114"/>
      <c r="HN840" s="114"/>
      <c r="HO840" s="114"/>
      <c r="HP840" s="114"/>
      <c r="HQ840" s="114"/>
      <c r="HR840" s="114"/>
      <c r="HS840" s="114"/>
      <c r="HT840" s="114"/>
      <c r="HU840" s="114"/>
      <c r="HV840" s="114"/>
      <c r="HW840" s="114"/>
      <c r="HX840" s="114"/>
      <c r="HY840" s="114"/>
      <c r="HZ840" s="114"/>
      <c r="IA840" s="114"/>
      <c r="IB840" s="114"/>
      <c r="IC840" s="114"/>
      <c r="ID840" s="114"/>
      <c r="IE840" s="114"/>
      <c r="IF840" s="114"/>
      <c r="IG840" s="114"/>
      <c r="IH840" s="114"/>
      <c r="II840" s="114"/>
      <c r="IJ840" s="114"/>
      <c r="IK840" s="114"/>
      <c r="IL840" s="114"/>
      <c r="IM840" s="114"/>
      <c r="IN840" s="114"/>
      <c r="IO840" s="114"/>
      <c r="IP840" s="114"/>
      <c r="IQ840" s="114"/>
      <c r="IR840" s="114"/>
      <c r="IS840" s="114"/>
      <c r="IT840" s="114"/>
      <c r="IU840" s="114"/>
      <c r="IV840" s="114"/>
      <c r="IW840" s="114"/>
      <c r="IX840" s="114"/>
      <c r="IY840" s="114"/>
      <c r="IZ840" s="114"/>
      <c r="JA840" s="114"/>
      <c r="JB840" s="114"/>
      <c r="JC840" s="114"/>
      <c r="JD840" s="114"/>
      <c r="JE840" s="114"/>
      <c r="JF840" s="114"/>
      <c r="JG840" s="114"/>
      <c r="JH840" s="114"/>
      <c r="JI840" s="114"/>
      <c r="JJ840" s="114"/>
      <c r="JK840" s="114"/>
      <c r="JL840" s="114"/>
      <c r="JM840" s="114"/>
      <c r="JN840" s="114"/>
      <c r="JO840" s="114"/>
      <c r="JP840" s="114"/>
      <c r="JQ840" s="114"/>
      <c r="JR840" s="114"/>
      <c r="JS840" s="114"/>
      <c r="JT840" s="114"/>
      <c r="JU840" s="114"/>
      <c r="JV840" s="114"/>
      <c r="JW840" s="114"/>
      <c r="JX840" s="114"/>
      <c r="JY840" s="114"/>
      <c r="JZ840" s="114"/>
      <c r="KA840" s="114"/>
      <c r="KB840" s="114"/>
      <c r="KC840" s="114"/>
      <c r="KD840" s="114"/>
      <c r="KE840" s="114"/>
      <c r="KF840" s="114"/>
      <c r="KG840" s="114"/>
      <c r="KH840" s="114"/>
      <c r="KI840" s="114"/>
      <c r="KJ840" s="114"/>
      <c r="KK840" s="114"/>
      <c r="KL840" s="114"/>
      <c r="KM840" s="114"/>
      <c r="KN840" s="114"/>
      <c r="KO840" s="114"/>
      <c r="KP840" s="114"/>
      <c r="KQ840" s="114"/>
      <c r="KR840" s="114"/>
      <c r="KS840" s="114"/>
      <c r="KT840" s="114"/>
      <c r="KU840" s="114"/>
      <c r="KV840" s="114"/>
      <c r="KW840" s="114"/>
      <c r="KX840" s="114"/>
      <c r="KY840" s="114"/>
      <c r="KZ840" s="114"/>
      <c r="LA840" s="114"/>
      <c r="LB840" s="114"/>
      <c r="LC840" s="114"/>
    </row>
    <row r="841" spans="1:315" s="139" customFormat="1" ht="25" customHeight="1">
      <c r="A841" s="137"/>
      <c r="B841" s="170"/>
      <c r="C841" s="171"/>
      <c r="D841" s="172"/>
      <c r="E841" s="173"/>
      <c r="F841" s="173"/>
      <c r="G841" s="173"/>
      <c r="H841" s="174"/>
      <c r="I841" s="137"/>
      <c r="J841" s="175" t="str">
        <f t="shared" si="32"/>
        <v/>
      </c>
      <c r="K841" s="176"/>
      <c r="L841" s="177" t="str">
        <f t="shared" si="33"/>
        <v/>
      </c>
      <c r="M841" s="176"/>
      <c r="N841" s="177" t="str">
        <f t="shared" si="34"/>
        <v/>
      </c>
      <c r="O841" s="176"/>
      <c r="P841" s="177" t="str">
        <f t="shared" si="35"/>
        <v/>
      </c>
      <c r="Q841" s="178"/>
      <c r="R841" s="137"/>
      <c r="S841" s="175" t="str">
        <f t="shared" si="36"/>
        <v/>
      </c>
      <c r="T841" s="176"/>
      <c r="U841" s="177" t="str">
        <f t="shared" si="37"/>
        <v/>
      </c>
      <c r="V841" s="176"/>
      <c r="W841" s="177" t="str">
        <f t="shared" si="38"/>
        <v/>
      </c>
      <c r="X841" s="176"/>
      <c r="Y841" s="179" t="str">
        <f t="shared" si="39"/>
        <v/>
      </c>
      <c r="Z841" s="180"/>
      <c r="AA841" s="137"/>
      <c r="AB841" s="181"/>
      <c r="AC841" s="182" t="str">
        <f t="shared" si="30"/>
        <v/>
      </c>
      <c r="AD841" s="183" t="str">
        <f t="shared" si="31"/>
        <v/>
      </c>
      <c r="AE841" s="184"/>
      <c r="AF841" s="137"/>
      <c r="AG841" s="137"/>
      <c r="AH841" s="137"/>
      <c r="AI841" s="137"/>
      <c r="AJ841" s="137"/>
      <c r="AK841" s="137"/>
      <c r="AL841" s="137"/>
      <c r="AM841" s="137"/>
      <c r="AN841" s="137"/>
      <c r="AO841" s="137"/>
      <c r="AP841" s="137"/>
      <c r="AQ841" s="137"/>
      <c r="AR841" s="137"/>
      <c r="AS841" s="137"/>
      <c r="AT841" s="137"/>
      <c r="AU841" s="137"/>
      <c r="AV841" s="137"/>
      <c r="AW841" s="137"/>
      <c r="AX841" s="137"/>
      <c r="AY841" s="137"/>
      <c r="AZ841" s="137"/>
      <c r="BA841" s="137"/>
      <c r="BB841" s="137"/>
      <c r="BC841" s="137"/>
      <c r="BD841" s="137"/>
      <c r="BE841" s="137"/>
      <c r="BF841" s="137"/>
      <c r="BG841" s="137"/>
      <c r="BH841" s="137"/>
      <c r="BI841" s="137"/>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K841" s="114"/>
      <c r="EL841" s="114"/>
      <c r="EM841" s="114"/>
      <c r="EN841" s="114"/>
      <c r="EO841" s="114"/>
      <c r="EP841" s="114"/>
      <c r="EQ841" s="114"/>
      <c r="ER841" s="114"/>
      <c r="ES841" s="114"/>
      <c r="ET841" s="114"/>
      <c r="EU841" s="114"/>
      <c r="EV841" s="114"/>
      <c r="EW841" s="114"/>
      <c r="EX841" s="114"/>
      <c r="EY841" s="114"/>
      <c r="EZ841" s="114"/>
      <c r="FA841" s="114"/>
      <c r="FB841" s="114"/>
      <c r="FC841" s="114"/>
      <c r="FD841" s="114"/>
      <c r="FE841" s="114"/>
      <c r="FF841" s="114"/>
      <c r="FG841" s="114"/>
      <c r="FH841" s="114"/>
      <c r="FI841" s="114"/>
      <c r="FJ841" s="114"/>
      <c r="FK841" s="114"/>
      <c r="FL841" s="114"/>
      <c r="FM841" s="114"/>
      <c r="FN841" s="114"/>
      <c r="FO841" s="114"/>
      <c r="FP841" s="114"/>
      <c r="FQ841" s="114"/>
      <c r="FR841" s="114"/>
      <c r="FS841" s="114"/>
      <c r="FT841" s="114"/>
      <c r="FU841" s="114"/>
      <c r="FV841" s="114"/>
      <c r="FW841" s="114"/>
      <c r="FX841" s="114"/>
      <c r="FY841" s="114"/>
      <c r="FZ841" s="114"/>
      <c r="GA841" s="114"/>
      <c r="GB841" s="114"/>
      <c r="GC841" s="114"/>
      <c r="GD841" s="114"/>
      <c r="GE841" s="114"/>
      <c r="GF841" s="114"/>
      <c r="GG841" s="114"/>
      <c r="GH841" s="114"/>
      <c r="GI841" s="114"/>
      <c r="GJ841" s="114"/>
      <c r="GK841" s="114"/>
      <c r="GL841" s="114"/>
      <c r="GM841" s="114"/>
      <c r="GN841" s="114"/>
      <c r="GO841" s="114"/>
      <c r="GP841" s="114"/>
      <c r="GQ841" s="114"/>
      <c r="GR841" s="114"/>
      <c r="GS841" s="114"/>
      <c r="GT841" s="114"/>
      <c r="GU841" s="114"/>
      <c r="GV841" s="114"/>
      <c r="GW841" s="114"/>
      <c r="GX841" s="114"/>
      <c r="GY841" s="114"/>
      <c r="GZ841" s="114"/>
      <c r="HA841" s="114"/>
      <c r="HB841" s="114"/>
      <c r="HC841" s="114"/>
      <c r="HD841" s="114"/>
      <c r="HE841" s="114"/>
      <c r="HF841" s="114"/>
      <c r="HG841" s="114"/>
      <c r="HH841" s="114"/>
      <c r="HI841" s="114"/>
      <c r="HJ841" s="114"/>
      <c r="HK841" s="114"/>
      <c r="HL841" s="114"/>
      <c r="HM841" s="114"/>
      <c r="HN841" s="114"/>
      <c r="HO841" s="114"/>
      <c r="HP841" s="114"/>
      <c r="HQ841" s="114"/>
      <c r="HR841" s="114"/>
      <c r="HS841" s="114"/>
      <c r="HT841" s="114"/>
      <c r="HU841" s="114"/>
      <c r="HV841" s="114"/>
      <c r="HW841" s="114"/>
      <c r="HX841" s="114"/>
      <c r="HY841" s="114"/>
      <c r="HZ841" s="114"/>
      <c r="IA841" s="114"/>
      <c r="IB841" s="114"/>
      <c r="IC841" s="114"/>
      <c r="ID841" s="114"/>
      <c r="IE841" s="114"/>
      <c r="IF841" s="114"/>
      <c r="IG841" s="114"/>
      <c r="IH841" s="114"/>
      <c r="II841" s="114"/>
      <c r="IJ841" s="114"/>
      <c r="IK841" s="114"/>
      <c r="IL841" s="114"/>
      <c r="IM841" s="114"/>
      <c r="IN841" s="114"/>
      <c r="IO841" s="114"/>
      <c r="IP841" s="114"/>
      <c r="IQ841" s="114"/>
      <c r="IR841" s="114"/>
      <c r="IS841" s="114"/>
      <c r="IT841" s="114"/>
      <c r="IU841" s="114"/>
      <c r="IV841" s="114"/>
      <c r="IW841" s="114"/>
      <c r="IX841" s="114"/>
      <c r="IY841" s="114"/>
      <c r="IZ841" s="114"/>
      <c r="JA841" s="114"/>
      <c r="JB841" s="114"/>
      <c r="JC841" s="114"/>
      <c r="JD841" s="114"/>
      <c r="JE841" s="114"/>
      <c r="JF841" s="114"/>
      <c r="JG841" s="114"/>
      <c r="JH841" s="114"/>
      <c r="JI841" s="114"/>
      <c r="JJ841" s="114"/>
      <c r="JK841" s="114"/>
      <c r="JL841" s="114"/>
      <c r="JM841" s="114"/>
      <c r="JN841" s="114"/>
      <c r="JO841" s="114"/>
      <c r="JP841" s="114"/>
      <c r="JQ841" s="114"/>
      <c r="JR841" s="114"/>
      <c r="JS841" s="114"/>
      <c r="JT841" s="114"/>
      <c r="JU841" s="114"/>
      <c r="JV841" s="114"/>
      <c r="JW841" s="114"/>
      <c r="JX841" s="114"/>
      <c r="JY841" s="114"/>
      <c r="JZ841" s="114"/>
      <c r="KA841" s="114"/>
      <c r="KB841" s="114"/>
      <c r="KC841" s="114"/>
      <c r="KD841" s="114"/>
      <c r="KE841" s="114"/>
      <c r="KF841" s="114"/>
      <c r="KG841" s="114"/>
      <c r="KH841" s="114"/>
      <c r="KI841" s="114"/>
      <c r="KJ841" s="114"/>
      <c r="KK841" s="114"/>
      <c r="KL841" s="114"/>
      <c r="KM841" s="114"/>
      <c r="KN841" s="114"/>
      <c r="KO841" s="114"/>
      <c r="KP841" s="114"/>
      <c r="KQ841" s="114"/>
      <c r="KR841" s="114"/>
      <c r="KS841" s="114"/>
      <c r="KT841" s="114"/>
      <c r="KU841" s="114"/>
      <c r="KV841" s="114"/>
      <c r="KW841" s="114"/>
      <c r="KX841" s="114"/>
      <c r="KY841" s="114"/>
      <c r="KZ841" s="114"/>
      <c r="LA841" s="114"/>
      <c r="LB841" s="114"/>
      <c r="LC841" s="114"/>
    </row>
    <row r="842" spans="1:315" s="139" customFormat="1" ht="25" customHeight="1">
      <c r="A842" s="137"/>
      <c r="B842" s="170"/>
      <c r="C842" s="171"/>
      <c r="D842" s="172"/>
      <c r="E842" s="173"/>
      <c r="F842" s="173"/>
      <c r="G842" s="173"/>
      <c r="H842" s="174"/>
      <c r="I842" s="137"/>
      <c r="J842" s="175" t="str">
        <f t="shared" si="32"/>
        <v/>
      </c>
      <c r="K842" s="176"/>
      <c r="L842" s="177" t="str">
        <f t="shared" si="33"/>
        <v/>
      </c>
      <c r="M842" s="176"/>
      <c r="N842" s="177" t="str">
        <f t="shared" si="34"/>
        <v/>
      </c>
      <c r="O842" s="176"/>
      <c r="P842" s="177" t="str">
        <f t="shared" si="35"/>
        <v/>
      </c>
      <c r="Q842" s="178"/>
      <c r="R842" s="137"/>
      <c r="S842" s="175" t="str">
        <f t="shared" si="36"/>
        <v/>
      </c>
      <c r="T842" s="176"/>
      <c r="U842" s="177" t="str">
        <f t="shared" si="37"/>
        <v/>
      </c>
      <c r="V842" s="176"/>
      <c r="W842" s="177" t="str">
        <f t="shared" si="38"/>
        <v/>
      </c>
      <c r="X842" s="176"/>
      <c r="Y842" s="179" t="str">
        <f t="shared" si="39"/>
        <v/>
      </c>
      <c r="Z842" s="180"/>
      <c r="AA842" s="137"/>
      <c r="AB842" s="181"/>
      <c r="AC842" s="182" t="str">
        <f t="shared" si="30"/>
        <v/>
      </c>
      <c r="AD842" s="183" t="str">
        <f t="shared" si="31"/>
        <v/>
      </c>
      <c r="AE842" s="184"/>
      <c r="AF842" s="137"/>
      <c r="AG842" s="137"/>
      <c r="AH842" s="137"/>
      <c r="AI842" s="137"/>
      <c r="AJ842" s="137"/>
      <c r="AK842" s="137"/>
      <c r="AL842" s="137"/>
      <c r="AM842" s="137"/>
      <c r="AN842" s="137"/>
      <c r="AO842" s="137"/>
      <c r="AP842" s="137"/>
      <c r="AQ842" s="137"/>
      <c r="AR842" s="137"/>
      <c r="AS842" s="137"/>
      <c r="AT842" s="137"/>
      <c r="AU842" s="137"/>
      <c r="AV842" s="137"/>
      <c r="AW842" s="137"/>
      <c r="AX842" s="137"/>
      <c r="AY842" s="137"/>
      <c r="AZ842" s="137"/>
      <c r="BA842" s="137"/>
      <c r="BB842" s="137"/>
      <c r="BC842" s="137"/>
      <c r="BD842" s="137"/>
      <c r="BE842" s="137"/>
      <c r="BF842" s="137"/>
      <c r="BG842" s="137"/>
      <c r="BH842" s="137"/>
      <c r="BI842" s="137"/>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CH842" s="114"/>
      <c r="CI842" s="114"/>
      <c r="CJ842" s="114"/>
      <c r="CK842" s="114"/>
      <c r="CL842" s="114"/>
      <c r="CM842" s="114"/>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U842" s="114"/>
      <c r="EV842" s="114"/>
      <c r="EW842" s="114"/>
      <c r="EX842" s="114"/>
      <c r="EY842" s="114"/>
      <c r="EZ842" s="114"/>
      <c r="FA842" s="114"/>
      <c r="FB842" s="114"/>
      <c r="FC842" s="114"/>
      <c r="FD842" s="114"/>
      <c r="FE842" s="114"/>
      <c r="FF842" s="114"/>
      <c r="FG842" s="114"/>
      <c r="FH842" s="114"/>
      <c r="FI842" s="114"/>
      <c r="FJ842" s="114"/>
      <c r="FK842" s="114"/>
      <c r="FL842" s="114"/>
      <c r="FM842" s="114"/>
      <c r="FN842" s="114"/>
      <c r="FO842" s="114"/>
      <c r="FP842" s="114"/>
      <c r="FQ842" s="114"/>
      <c r="FR842" s="114"/>
      <c r="FS842" s="114"/>
      <c r="FT842" s="114"/>
      <c r="FU842" s="114"/>
      <c r="FV842" s="114"/>
      <c r="FW842" s="114"/>
      <c r="FX842" s="114"/>
      <c r="FY842" s="114"/>
      <c r="FZ842" s="114"/>
      <c r="GA842" s="114"/>
      <c r="GB842" s="114"/>
      <c r="GC842" s="114"/>
      <c r="GD842" s="114"/>
      <c r="GE842" s="114"/>
      <c r="GF842" s="114"/>
      <c r="GG842" s="114"/>
      <c r="GH842" s="114"/>
      <c r="GI842" s="114"/>
      <c r="GJ842" s="114"/>
      <c r="GK842" s="114"/>
      <c r="GL842" s="114"/>
      <c r="GM842" s="114"/>
      <c r="GN842" s="114"/>
      <c r="GO842" s="114"/>
      <c r="GP842" s="114"/>
      <c r="GQ842" s="114"/>
      <c r="GR842" s="114"/>
      <c r="GS842" s="114"/>
      <c r="GT842" s="114"/>
      <c r="GU842" s="114"/>
      <c r="GV842" s="114"/>
      <c r="GW842" s="114"/>
      <c r="GX842" s="114"/>
      <c r="GY842" s="114"/>
      <c r="GZ842" s="114"/>
      <c r="HA842" s="114"/>
      <c r="HB842" s="114"/>
      <c r="HC842" s="114"/>
      <c r="HD842" s="114"/>
      <c r="HE842" s="114"/>
      <c r="HF842" s="114"/>
      <c r="HG842" s="114"/>
      <c r="HH842" s="114"/>
      <c r="HI842" s="114"/>
      <c r="HJ842" s="114"/>
      <c r="HK842" s="114"/>
      <c r="HL842" s="114"/>
      <c r="HM842" s="114"/>
      <c r="HN842" s="114"/>
      <c r="HO842" s="114"/>
      <c r="HP842" s="114"/>
      <c r="HQ842" s="114"/>
      <c r="HR842" s="114"/>
      <c r="HS842" s="114"/>
      <c r="HT842" s="114"/>
      <c r="HU842" s="114"/>
      <c r="HV842" s="114"/>
      <c r="HW842" s="114"/>
      <c r="HX842" s="114"/>
      <c r="HY842" s="114"/>
      <c r="HZ842" s="114"/>
      <c r="IA842" s="114"/>
      <c r="IB842" s="114"/>
      <c r="IC842" s="114"/>
      <c r="ID842" s="114"/>
      <c r="IE842" s="114"/>
      <c r="IF842" s="114"/>
      <c r="IG842" s="114"/>
      <c r="IH842" s="114"/>
      <c r="II842" s="114"/>
      <c r="IJ842" s="114"/>
      <c r="IK842" s="114"/>
      <c r="IL842" s="114"/>
      <c r="IM842" s="114"/>
      <c r="IN842" s="114"/>
      <c r="IO842" s="114"/>
      <c r="IP842" s="114"/>
      <c r="IQ842" s="114"/>
      <c r="IR842" s="114"/>
      <c r="IS842" s="114"/>
      <c r="IT842" s="114"/>
      <c r="IU842" s="114"/>
      <c r="IV842" s="114"/>
      <c r="IW842" s="114"/>
      <c r="IX842" s="114"/>
      <c r="IY842" s="114"/>
      <c r="IZ842" s="114"/>
      <c r="JA842" s="114"/>
      <c r="JB842" s="114"/>
      <c r="JC842" s="114"/>
      <c r="JD842" s="114"/>
      <c r="JE842" s="114"/>
      <c r="JF842" s="114"/>
      <c r="JG842" s="114"/>
      <c r="JH842" s="114"/>
      <c r="JI842" s="114"/>
      <c r="JJ842" s="114"/>
      <c r="JK842" s="114"/>
      <c r="JL842" s="114"/>
      <c r="JM842" s="114"/>
      <c r="JN842" s="114"/>
      <c r="JO842" s="114"/>
      <c r="JP842" s="114"/>
      <c r="JQ842" s="114"/>
      <c r="JR842" s="114"/>
      <c r="JS842" s="114"/>
      <c r="JT842" s="114"/>
      <c r="JU842" s="114"/>
      <c r="JV842" s="114"/>
      <c r="JW842" s="114"/>
      <c r="JX842" s="114"/>
      <c r="JY842" s="114"/>
      <c r="JZ842" s="114"/>
      <c r="KA842" s="114"/>
      <c r="KB842" s="114"/>
      <c r="KC842" s="114"/>
      <c r="KD842" s="114"/>
      <c r="KE842" s="114"/>
      <c r="KF842" s="114"/>
      <c r="KG842" s="114"/>
      <c r="KH842" s="114"/>
      <c r="KI842" s="114"/>
      <c r="KJ842" s="114"/>
      <c r="KK842" s="114"/>
      <c r="KL842" s="114"/>
      <c r="KM842" s="114"/>
      <c r="KN842" s="114"/>
      <c r="KO842" s="114"/>
      <c r="KP842" s="114"/>
      <c r="KQ842" s="114"/>
      <c r="KR842" s="114"/>
      <c r="KS842" s="114"/>
      <c r="KT842" s="114"/>
      <c r="KU842" s="114"/>
      <c r="KV842" s="114"/>
      <c r="KW842" s="114"/>
      <c r="KX842" s="114"/>
      <c r="KY842" s="114"/>
      <c r="KZ842" s="114"/>
      <c r="LA842" s="114"/>
      <c r="LB842" s="114"/>
      <c r="LC842" s="114"/>
    </row>
    <row r="843" spans="1:315" s="139" customFormat="1" ht="25" customHeight="1">
      <c r="A843" s="137"/>
      <c r="B843" s="170"/>
      <c r="C843" s="171"/>
      <c r="D843" s="172"/>
      <c r="E843" s="173"/>
      <c r="F843" s="173"/>
      <c r="G843" s="173"/>
      <c r="H843" s="174"/>
      <c r="I843" s="137"/>
      <c r="J843" s="175" t="str">
        <f t="shared" si="32"/>
        <v/>
      </c>
      <c r="K843" s="176"/>
      <c r="L843" s="177" t="str">
        <f t="shared" si="33"/>
        <v/>
      </c>
      <c r="M843" s="176"/>
      <c r="N843" s="177" t="str">
        <f t="shared" si="34"/>
        <v/>
      </c>
      <c r="O843" s="176"/>
      <c r="P843" s="177" t="str">
        <f t="shared" si="35"/>
        <v/>
      </c>
      <c r="Q843" s="178"/>
      <c r="R843" s="137"/>
      <c r="S843" s="175" t="str">
        <f t="shared" si="36"/>
        <v/>
      </c>
      <c r="T843" s="176"/>
      <c r="U843" s="177" t="str">
        <f t="shared" si="37"/>
        <v/>
      </c>
      <c r="V843" s="176"/>
      <c r="W843" s="177" t="str">
        <f t="shared" si="38"/>
        <v/>
      </c>
      <c r="X843" s="176"/>
      <c r="Y843" s="179" t="str">
        <f t="shared" si="39"/>
        <v/>
      </c>
      <c r="Z843" s="180"/>
      <c r="AA843" s="137"/>
      <c r="AB843" s="181"/>
      <c r="AC843" s="182" t="str">
        <f t="shared" si="30"/>
        <v/>
      </c>
      <c r="AD843" s="183" t="str">
        <f t="shared" si="31"/>
        <v/>
      </c>
      <c r="AE843" s="184"/>
      <c r="AF843" s="137"/>
      <c r="AG843" s="137"/>
      <c r="AH843" s="137"/>
      <c r="AI843" s="137"/>
      <c r="AJ843" s="137"/>
      <c r="AK843" s="137"/>
      <c r="AL843" s="137"/>
      <c r="AM843" s="137"/>
      <c r="AN843" s="137"/>
      <c r="AO843" s="137"/>
      <c r="AP843" s="137"/>
      <c r="AQ843" s="137"/>
      <c r="AR843" s="137"/>
      <c r="AS843" s="137"/>
      <c r="AT843" s="137"/>
      <c r="AU843" s="137"/>
      <c r="AV843" s="137"/>
      <c r="AW843" s="137"/>
      <c r="AX843" s="137"/>
      <c r="AY843" s="137"/>
      <c r="AZ843" s="137"/>
      <c r="BA843" s="137"/>
      <c r="BB843" s="137"/>
      <c r="BC843" s="137"/>
      <c r="BD843" s="137"/>
      <c r="BE843" s="137"/>
      <c r="BF843" s="137"/>
      <c r="BG843" s="137"/>
      <c r="BH843" s="137"/>
      <c r="BI843" s="137"/>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CH843" s="114"/>
      <c r="CI843" s="114"/>
      <c r="CJ843" s="114"/>
      <c r="CK843" s="114"/>
      <c r="CL843" s="114"/>
      <c r="CM843" s="114"/>
      <c r="CN843" s="114"/>
      <c r="CO843" s="114"/>
      <c r="CP843" s="114"/>
      <c r="CQ843" s="114"/>
      <c r="CR843" s="114"/>
      <c r="CS843" s="114"/>
      <c r="CT843" s="114"/>
      <c r="CU843" s="114"/>
      <c r="CV843" s="114"/>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14"/>
      <c r="EH843" s="114"/>
      <c r="EI843" s="114"/>
      <c r="EJ843" s="114"/>
      <c r="EK843" s="114"/>
      <c r="EL843" s="114"/>
      <c r="EM843" s="114"/>
      <c r="EN843" s="114"/>
      <c r="EO843" s="114"/>
      <c r="EP843" s="114"/>
      <c r="EQ843" s="114"/>
      <c r="ER843" s="114"/>
      <c r="ES843" s="114"/>
      <c r="ET843" s="114"/>
      <c r="EU843" s="114"/>
      <c r="EV843" s="114"/>
      <c r="EW843" s="114"/>
      <c r="EX843" s="114"/>
      <c r="EY843" s="114"/>
      <c r="EZ843" s="114"/>
      <c r="FA843" s="114"/>
      <c r="FB843" s="114"/>
      <c r="FC843" s="114"/>
      <c r="FD843" s="114"/>
      <c r="FE843" s="114"/>
      <c r="FF843" s="114"/>
      <c r="FG843" s="114"/>
      <c r="FH843" s="114"/>
      <c r="FI843" s="114"/>
      <c r="FJ843" s="114"/>
      <c r="FK843" s="114"/>
      <c r="FL843" s="114"/>
      <c r="FM843" s="114"/>
      <c r="FN843" s="114"/>
      <c r="FO843" s="114"/>
      <c r="FP843" s="114"/>
      <c r="FQ843" s="114"/>
      <c r="FR843" s="114"/>
      <c r="FS843" s="114"/>
      <c r="FT843" s="114"/>
      <c r="FU843" s="114"/>
      <c r="FV843" s="114"/>
      <c r="FW843" s="114"/>
      <c r="FX843" s="114"/>
      <c r="FY843" s="114"/>
      <c r="FZ843" s="114"/>
      <c r="GA843" s="114"/>
      <c r="GB843" s="114"/>
      <c r="GC843" s="114"/>
      <c r="GD843" s="114"/>
      <c r="GE843" s="114"/>
      <c r="GF843" s="114"/>
      <c r="GG843" s="114"/>
      <c r="GH843" s="114"/>
      <c r="GI843" s="114"/>
      <c r="GJ843" s="114"/>
      <c r="GK843" s="114"/>
      <c r="GL843" s="114"/>
      <c r="GM843" s="114"/>
      <c r="GN843" s="114"/>
      <c r="GO843" s="114"/>
      <c r="GP843" s="114"/>
      <c r="GQ843" s="114"/>
      <c r="GR843" s="114"/>
      <c r="GS843" s="114"/>
      <c r="GT843" s="114"/>
      <c r="GU843" s="114"/>
      <c r="GV843" s="114"/>
      <c r="GW843" s="114"/>
      <c r="GX843" s="114"/>
      <c r="GY843" s="114"/>
      <c r="GZ843" s="114"/>
      <c r="HA843" s="114"/>
      <c r="HB843" s="114"/>
      <c r="HC843" s="114"/>
      <c r="HD843" s="114"/>
      <c r="HE843" s="114"/>
      <c r="HF843" s="114"/>
      <c r="HG843" s="114"/>
      <c r="HH843" s="114"/>
      <c r="HI843" s="114"/>
      <c r="HJ843" s="114"/>
      <c r="HK843" s="114"/>
      <c r="HL843" s="114"/>
      <c r="HM843" s="114"/>
      <c r="HN843" s="114"/>
      <c r="HO843" s="114"/>
      <c r="HP843" s="114"/>
      <c r="HQ843" s="114"/>
      <c r="HR843" s="114"/>
      <c r="HS843" s="114"/>
      <c r="HT843" s="114"/>
      <c r="HU843" s="114"/>
      <c r="HV843" s="114"/>
      <c r="HW843" s="114"/>
      <c r="HX843" s="114"/>
      <c r="HY843" s="114"/>
      <c r="HZ843" s="114"/>
      <c r="IA843" s="114"/>
      <c r="IB843" s="114"/>
      <c r="IC843" s="114"/>
      <c r="ID843" s="114"/>
      <c r="IE843" s="114"/>
      <c r="IF843" s="114"/>
      <c r="IG843" s="114"/>
      <c r="IH843" s="114"/>
      <c r="II843" s="114"/>
      <c r="IJ843" s="114"/>
      <c r="IK843" s="114"/>
      <c r="IL843" s="114"/>
      <c r="IM843" s="114"/>
      <c r="IN843" s="114"/>
      <c r="IO843" s="114"/>
      <c r="IP843" s="114"/>
      <c r="IQ843" s="114"/>
      <c r="IR843" s="114"/>
      <c r="IS843" s="114"/>
      <c r="IT843" s="114"/>
      <c r="IU843" s="114"/>
      <c r="IV843" s="114"/>
      <c r="IW843" s="114"/>
      <c r="IX843" s="114"/>
      <c r="IY843" s="114"/>
      <c r="IZ843" s="114"/>
      <c r="JA843" s="114"/>
      <c r="JB843" s="114"/>
      <c r="JC843" s="114"/>
      <c r="JD843" s="114"/>
      <c r="JE843" s="114"/>
      <c r="JF843" s="114"/>
      <c r="JG843" s="114"/>
      <c r="JH843" s="114"/>
      <c r="JI843" s="114"/>
      <c r="JJ843" s="114"/>
      <c r="JK843" s="114"/>
      <c r="JL843" s="114"/>
      <c r="JM843" s="114"/>
      <c r="JN843" s="114"/>
      <c r="JO843" s="114"/>
      <c r="JP843" s="114"/>
      <c r="JQ843" s="114"/>
      <c r="JR843" s="114"/>
      <c r="JS843" s="114"/>
      <c r="JT843" s="114"/>
      <c r="JU843" s="114"/>
      <c r="JV843" s="114"/>
      <c r="JW843" s="114"/>
      <c r="JX843" s="114"/>
      <c r="JY843" s="114"/>
      <c r="JZ843" s="114"/>
      <c r="KA843" s="114"/>
      <c r="KB843" s="114"/>
      <c r="KC843" s="114"/>
      <c r="KD843" s="114"/>
      <c r="KE843" s="114"/>
      <c r="KF843" s="114"/>
      <c r="KG843" s="114"/>
      <c r="KH843" s="114"/>
      <c r="KI843" s="114"/>
      <c r="KJ843" s="114"/>
      <c r="KK843" s="114"/>
      <c r="KL843" s="114"/>
      <c r="KM843" s="114"/>
      <c r="KN843" s="114"/>
      <c r="KO843" s="114"/>
      <c r="KP843" s="114"/>
      <c r="KQ843" s="114"/>
      <c r="KR843" s="114"/>
      <c r="KS843" s="114"/>
      <c r="KT843" s="114"/>
      <c r="KU843" s="114"/>
      <c r="KV843" s="114"/>
      <c r="KW843" s="114"/>
      <c r="KX843" s="114"/>
      <c r="KY843" s="114"/>
      <c r="KZ843" s="114"/>
      <c r="LA843" s="114"/>
      <c r="LB843" s="114"/>
      <c r="LC843" s="114"/>
    </row>
    <row r="844" spans="1:315" s="139" customFormat="1" ht="25" customHeight="1">
      <c r="A844" s="137"/>
      <c r="B844" s="170"/>
      <c r="C844" s="171"/>
      <c r="D844" s="172"/>
      <c r="E844" s="173"/>
      <c r="F844" s="173"/>
      <c r="G844" s="173"/>
      <c r="H844" s="174"/>
      <c r="I844" s="137"/>
      <c r="J844" s="175" t="str">
        <f t="shared" si="32"/>
        <v/>
      </c>
      <c r="K844" s="176"/>
      <c r="L844" s="177" t="str">
        <f t="shared" si="33"/>
        <v/>
      </c>
      <c r="M844" s="176"/>
      <c r="N844" s="177" t="str">
        <f t="shared" si="34"/>
        <v/>
      </c>
      <c r="O844" s="176"/>
      <c r="P844" s="177" t="str">
        <f t="shared" si="35"/>
        <v/>
      </c>
      <c r="Q844" s="178"/>
      <c r="R844" s="137"/>
      <c r="S844" s="175" t="str">
        <f t="shared" si="36"/>
        <v/>
      </c>
      <c r="T844" s="176"/>
      <c r="U844" s="177" t="str">
        <f t="shared" si="37"/>
        <v/>
      </c>
      <c r="V844" s="176"/>
      <c r="W844" s="177" t="str">
        <f t="shared" si="38"/>
        <v/>
      </c>
      <c r="X844" s="176"/>
      <c r="Y844" s="179" t="str">
        <f t="shared" si="39"/>
        <v/>
      </c>
      <c r="Z844" s="180"/>
      <c r="AA844" s="137"/>
      <c r="AB844" s="181"/>
      <c r="AC844" s="182" t="str">
        <f t="shared" si="30"/>
        <v/>
      </c>
      <c r="AD844" s="183" t="str">
        <f t="shared" si="31"/>
        <v/>
      </c>
      <c r="AE844" s="184"/>
      <c r="AF844" s="137"/>
      <c r="AG844" s="137"/>
      <c r="AH844" s="137"/>
      <c r="AI844" s="137"/>
      <c r="AJ844" s="137"/>
      <c r="AK844" s="137"/>
      <c r="AL844" s="137"/>
      <c r="AM844" s="137"/>
      <c r="AN844" s="137"/>
      <c r="AO844" s="137"/>
      <c r="AP844" s="137"/>
      <c r="AQ844" s="137"/>
      <c r="AR844" s="137"/>
      <c r="AS844" s="137"/>
      <c r="AT844" s="137"/>
      <c r="AU844" s="137"/>
      <c r="AV844" s="137"/>
      <c r="AW844" s="137"/>
      <c r="AX844" s="137"/>
      <c r="AY844" s="137"/>
      <c r="AZ844" s="137"/>
      <c r="BA844" s="137"/>
      <c r="BB844" s="137"/>
      <c r="BC844" s="137"/>
      <c r="BD844" s="137"/>
      <c r="BE844" s="137"/>
      <c r="BF844" s="137"/>
      <c r="BG844" s="137"/>
      <c r="BH844" s="137"/>
      <c r="BI844" s="137"/>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CH844" s="114"/>
      <c r="CI844" s="114"/>
      <c r="CJ844" s="114"/>
      <c r="CK844" s="114"/>
      <c r="CL844" s="114"/>
      <c r="CM844" s="114"/>
      <c r="CN844" s="114"/>
      <c r="CO844" s="114"/>
      <c r="CP844" s="114"/>
      <c r="CQ844" s="114"/>
      <c r="CR844" s="114"/>
      <c r="CS844" s="114"/>
      <c r="CT844" s="114"/>
      <c r="CU844" s="114"/>
      <c r="CV844" s="114"/>
      <c r="CW844" s="114"/>
      <c r="CX844" s="114"/>
      <c r="CY844" s="114"/>
      <c r="CZ844" s="114"/>
      <c r="DA844" s="114"/>
      <c r="DB844" s="114"/>
      <c r="DC844" s="114"/>
      <c r="DD844" s="114"/>
      <c r="DE844" s="114"/>
      <c r="DF844" s="114"/>
      <c r="DG844" s="114"/>
      <c r="DH844" s="114"/>
      <c r="DI844" s="114"/>
      <c r="DJ844" s="114"/>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14"/>
      <c r="EH844" s="114"/>
      <c r="EI844" s="114"/>
      <c r="EJ844" s="114"/>
      <c r="EK844" s="114"/>
      <c r="EL844" s="114"/>
      <c r="EM844" s="114"/>
      <c r="EN844" s="114"/>
      <c r="EO844" s="114"/>
      <c r="EP844" s="114"/>
      <c r="EQ844" s="114"/>
      <c r="ER844" s="114"/>
      <c r="ES844" s="114"/>
      <c r="ET844" s="114"/>
      <c r="EU844" s="114"/>
      <c r="EV844" s="114"/>
      <c r="EW844" s="114"/>
      <c r="EX844" s="114"/>
      <c r="EY844" s="114"/>
      <c r="EZ844" s="114"/>
      <c r="FA844" s="114"/>
      <c r="FB844" s="114"/>
      <c r="FC844" s="114"/>
      <c r="FD844" s="114"/>
      <c r="FE844" s="114"/>
      <c r="FF844" s="114"/>
      <c r="FG844" s="114"/>
      <c r="FH844" s="114"/>
      <c r="FI844" s="114"/>
      <c r="FJ844" s="114"/>
      <c r="FK844" s="114"/>
      <c r="FL844" s="114"/>
      <c r="FM844" s="114"/>
      <c r="FN844" s="114"/>
      <c r="FO844" s="114"/>
      <c r="FP844" s="114"/>
      <c r="FQ844" s="114"/>
      <c r="FR844" s="114"/>
      <c r="FS844" s="114"/>
      <c r="FT844" s="114"/>
      <c r="FU844" s="114"/>
      <c r="FV844" s="114"/>
      <c r="FW844" s="114"/>
      <c r="FX844" s="114"/>
      <c r="FY844" s="114"/>
      <c r="FZ844" s="114"/>
      <c r="GA844" s="114"/>
      <c r="GB844" s="114"/>
      <c r="GC844" s="114"/>
      <c r="GD844" s="114"/>
      <c r="GE844" s="114"/>
      <c r="GF844" s="114"/>
      <c r="GG844" s="114"/>
      <c r="GH844" s="114"/>
      <c r="GI844" s="114"/>
      <c r="GJ844" s="114"/>
      <c r="GK844" s="114"/>
      <c r="GL844" s="114"/>
      <c r="GM844" s="114"/>
      <c r="GN844" s="114"/>
      <c r="GO844" s="114"/>
      <c r="GP844" s="114"/>
      <c r="GQ844" s="114"/>
      <c r="GR844" s="114"/>
      <c r="GS844" s="114"/>
      <c r="GT844" s="114"/>
      <c r="GU844" s="114"/>
      <c r="GV844" s="114"/>
      <c r="GW844" s="114"/>
      <c r="GX844" s="114"/>
      <c r="GY844" s="114"/>
      <c r="GZ844" s="114"/>
      <c r="HA844" s="114"/>
      <c r="HB844" s="114"/>
      <c r="HC844" s="114"/>
      <c r="HD844" s="114"/>
      <c r="HE844" s="114"/>
      <c r="HF844" s="114"/>
      <c r="HG844" s="114"/>
      <c r="HH844" s="114"/>
      <c r="HI844" s="114"/>
      <c r="HJ844" s="114"/>
      <c r="HK844" s="114"/>
      <c r="HL844" s="114"/>
      <c r="HM844" s="114"/>
      <c r="HN844" s="114"/>
      <c r="HO844" s="114"/>
      <c r="HP844" s="114"/>
      <c r="HQ844" s="114"/>
      <c r="HR844" s="114"/>
      <c r="HS844" s="114"/>
      <c r="HT844" s="114"/>
      <c r="HU844" s="114"/>
      <c r="HV844" s="114"/>
      <c r="HW844" s="114"/>
      <c r="HX844" s="114"/>
      <c r="HY844" s="114"/>
      <c r="HZ844" s="114"/>
      <c r="IA844" s="114"/>
      <c r="IB844" s="114"/>
      <c r="IC844" s="114"/>
      <c r="ID844" s="114"/>
      <c r="IE844" s="114"/>
      <c r="IF844" s="114"/>
      <c r="IG844" s="114"/>
      <c r="IH844" s="114"/>
      <c r="II844" s="114"/>
      <c r="IJ844" s="114"/>
      <c r="IK844" s="114"/>
      <c r="IL844" s="114"/>
      <c r="IM844" s="114"/>
      <c r="IN844" s="114"/>
      <c r="IO844" s="114"/>
      <c r="IP844" s="114"/>
      <c r="IQ844" s="114"/>
      <c r="IR844" s="114"/>
      <c r="IS844" s="114"/>
      <c r="IT844" s="114"/>
      <c r="IU844" s="114"/>
      <c r="IV844" s="114"/>
      <c r="IW844" s="114"/>
      <c r="IX844" s="114"/>
      <c r="IY844" s="114"/>
      <c r="IZ844" s="114"/>
      <c r="JA844" s="114"/>
      <c r="JB844" s="114"/>
      <c r="JC844" s="114"/>
      <c r="JD844" s="114"/>
      <c r="JE844" s="114"/>
      <c r="JF844" s="114"/>
      <c r="JG844" s="114"/>
      <c r="JH844" s="114"/>
      <c r="JI844" s="114"/>
      <c r="JJ844" s="114"/>
      <c r="JK844" s="114"/>
      <c r="JL844" s="114"/>
      <c r="JM844" s="114"/>
      <c r="JN844" s="114"/>
      <c r="JO844" s="114"/>
      <c r="JP844" s="114"/>
      <c r="JQ844" s="114"/>
      <c r="JR844" s="114"/>
      <c r="JS844" s="114"/>
      <c r="JT844" s="114"/>
      <c r="JU844" s="114"/>
      <c r="JV844" s="114"/>
      <c r="JW844" s="114"/>
      <c r="JX844" s="114"/>
      <c r="JY844" s="114"/>
      <c r="JZ844" s="114"/>
      <c r="KA844" s="114"/>
      <c r="KB844" s="114"/>
      <c r="KC844" s="114"/>
      <c r="KD844" s="114"/>
      <c r="KE844" s="114"/>
      <c r="KF844" s="114"/>
      <c r="KG844" s="114"/>
      <c r="KH844" s="114"/>
      <c r="KI844" s="114"/>
      <c r="KJ844" s="114"/>
      <c r="KK844" s="114"/>
      <c r="KL844" s="114"/>
      <c r="KM844" s="114"/>
      <c r="KN844" s="114"/>
      <c r="KO844" s="114"/>
      <c r="KP844" s="114"/>
      <c r="KQ844" s="114"/>
      <c r="KR844" s="114"/>
      <c r="KS844" s="114"/>
      <c r="KT844" s="114"/>
      <c r="KU844" s="114"/>
      <c r="KV844" s="114"/>
      <c r="KW844" s="114"/>
      <c r="KX844" s="114"/>
      <c r="KY844" s="114"/>
      <c r="KZ844" s="114"/>
      <c r="LA844" s="114"/>
      <c r="LB844" s="114"/>
      <c r="LC844" s="114"/>
    </row>
    <row r="845" spans="1:315" s="139" customFormat="1" ht="25" customHeight="1">
      <c r="A845" s="137"/>
      <c r="B845" s="170"/>
      <c r="C845" s="171"/>
      <c r="D845" s="172"/>
      <c r="E845" s="173"/>
      <c r="F845" s="173"/>
      <c r="G845" s="173"/>
      <c r="H845" s="174"/>
      <c r="I845" s="137"/>
      <c r="J845" s="175" t="str">
        <f t="shared" si="32"/>
        <v/>
      </c>
      <c r="K845" s="176"/>
      <c r="L845" s="177" t="str">
        <f t="shared" si="33"/>
        <v/>
      </c>
      <c r="M845" s="176"/>
      <c r="N845" s="177" t="str">
        <f t="shared" si="34"/>
        <v/>
      </c>
      <c r="O845" s="176"/>
      <c r="P845" s="177" t="str">
        <f t="shared" si="35"/>
        <v/>
      </c>
      <c r="Q845" s="178"/>
      <c r="R845" s="137"/>
      <c r="S845" s="175" t="str">
        <f t="shared" si="36"/>
        <v/>
      </c>
      <c r="T845" s="176"/>
      <c r="U845" s="177" t="str">
        <f t="shared" si="37"/>
        <v/>
      </c>
      <c r="V845" s="176"/>
      <c r="W845" s="177" t="str">
        <f t="shared" si="38"/>
        <v/>
      </c>
      <c r="X845" s="176"/>
      <c r="Y845" s="179" t="str">
        <f t="shared" si="39"/>
        <v/>
      </c>
      <c r="Z845" s="180"/>
      <c r="AA845" s="137"/>
      <c r="AB845" s="181"/>
      <c r="AC845" s="182" t="str">
        <f t="shared" si="30"/>
        <v/>
      </c>
      <c r="AD845" s="183" t="str">
        <f t="shared" si="31"/>
        <v/>
      </c>
      <c r="AE845" s="184"/>
      <c r="AF845" s="137"/>
      <c r="AG845" s="137"/>
      <c r="AH845" s="137"/>
      <c r="AI845" s="137"/>
      <c r="AJ845" s="137"/>
      <c r="AK845" s="137"/>
      <c r="AL845" s="137"/>
      <c r="AM845" s="137"/>
      <c r="AN845" s="137"/>
      <c r="AO845" s="137"/>
      <c r="AP845" s="137"/>
      <c r="AQ845" s="137"/>
      <c r="AR845" s="137"/>
      <c r="AS845" s="137"/>
      <c r="AT845" s="137"/>
      <c r="AU845" s="137"/>
      <c r="AV845" s="137"/>
      <c r="AW845" s="137"/>
      <c r="AX845" s="137"/>
      <c r="AY845" s="137"/>
      <c r="AZ845" s="137"/>
      <c r="BA845" s="137"/>
      <c r="BB845" s="137"/>
      <c r="BC845" s="137"/>
      <c r="BD845" s="137"/>
      <c r="BE845" s="137"/>
      <c r="BF845" s="137"/>
      <c r="BG845" s="137"/>
      <c r="BH845" s="137"/>
      <c r="BI845" s="137"/>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CH845" s="114"/>
      <c r="CI845" s="114"/>
      <c r="CJ845" s="114"/>
      <c r="CK845" s="114"/>
      <c r="CL845" s="114"/>
      <c r="CM845" s="114"/>
      <c r="CN845" s="114"/>
      <c r="CO845" s="114"/>
      <c r="CP845" s="114"/>
      <c r="CQ845" s="114"/>
      <c r="CR845" s="114"/>
      <c r="CS845" s="114"/>
      <c r="CT845" s="114"/>
      <c r="CU845" s="114"/>
      <c r="CV845" s="114"/>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U845" s="114"/>
      <c r="EV845" s="114"/>
      <c r="EW845" s="114"/>
      <c r="EX845" s="114"/>
      <c r="EY845" s="114"/>
      <c r="EZ845" s="114"/>
      <c r="FA845" s="114"/>
      <c r="FB845" s="114"/>
      <c r="FC845" s="114"/>
      <c r="FD845" s="114"/>
      <c r="FE845" s="114"/>
      <c r="FF845" s="114"/>
      <c r="FG845" s="114"/>
      <c r="FH845" s="114"/>
      <c r="FI845" s="114"/>
      <c r="FJ845" s="114"/>
      <c r="FK845" s="114"/>
      <c r="FL845" s="114"/>
      <c r="FM845" s="114"/>
      <c r="FN845" s="114"/>
      <c r="FO845" s="114"/>
      <c r="FP845" s="114"/>
      <c r="FQ845" s="114"/>
      <c r="FR845" s="114"/>
      <c r="FS845" s="114"/>
      <c r="FT845" s="114"/>
      <c r="FU845" s="114"/>
      <c r="FV845" s="114"/>
      <c r="FW845" s="114"/>
      <c r="FX845" s="114"/>
      <c r="FY845" s="114"/>
      <c r="FZ845" s="114"/>
      <c r="GA845" s="114"/>
      <c r="GB845" s="114"/>
      <c r="GC845" s="114"/>
      <c r="GD845" s="114"/>
      <c r="GE845" s="114"/>
      <c r="GF845" s="114"/>
      <c r="GG845" s="114"/>
      <c r="GH845" s="114"/>
      <c r="GI845" s="114"/>
      <c r="GJ845" s="114"/>
      <c r="GK845" s="114"/>
      <c r="GL845" s="114"/>
      <c r="GM845" s="114"/>
      <c r="GN845" s="114"/>
      <c r="GO845" s="114"/>
      <c r="GP845" s="114"/>
      <c r="GQ845" s="114"/>
      <c r="GR845" s="114"/>
      <c r="GS845" s="114"/>
      <c r="GT845" s="114"/>
      <c r="GU845" s="114"/>
      <c r="GV845" s="114"/>
      <c r="GW845" s="114"/>
      <c r="GX845" s="114"/>
      <c r="GY845" s="114"/>
      <c r="GZ845" s="114"/>
      <c r="HA845" s="114"/>
      <c r="HB845" s="114"/>
      <c r="HC845" s="114"/>
      <c r="HD845" s="114"/>
      <c r="HE845" s="114"/>
      <c r="HF845" s="114"/>
      <c r="HG845" s="114"/>
      <c r="HH845" s="114"/>
      <c r="HI845" s="114"/>
      <c r="HJ845" s="114"/>
      <c r="HK845" s="114"/>
      <c r="HL845" s="114"/>
      <c r="HM845" s="114"/>
      <c r="HN845" s="114"/>
      <c r="HO845" s="114"/>
      <c r="HP845" s="114"/>
      <c r="HQ845" s="114"/>
      <c r="HR845" s="114"/>
      <c r="HS845" s="114"/>
      <c r="HT845" s="114"/>
      <c r="HU845" s="114"/>
      <c r="HV845" s="114"/>
      <c r="HW845" s="114"/>
      <c r="HX845" s="114"/>
      <c r="HY845" s="114"/>
      <c r="HZ845" s="114"/>
      <c r="IA845" s="114"/>
      <c r="IB845" s="114"/>
      <c r="IC845" s="114"/>
      <c r="ID845" s="114"/>
      <c r="IE845" s="114"/>
      <c r="IF845" s="114"/>
      <c r="IG845" s="114"/>
      <c r="IH845" s="114"/>
      <c r="II845" s="114"/>
      <c r="IJ845" s="114"/>
      <c r="IK845" s="114"/>
      <c r="IL845" s="114"/>
      <c r="IM845" s="114"/>
      <c r="IN845" s="114"/>
      <c r="IO845" s="114"/>
      <c r="IP845" s="114"/>
      <c r="IQ845" s="114"/>
      <c r="IR845" s="114"/>
      <c r="IS845" s="114"/>
      <c r="IT845" s="114"/>
      <c r="IU845" s="114"/>
      <c r="IV845" s="114"/>
      <c r="IW845" s="114"/>
      <c r="IX845" s="114"/>
      <c r="IY845" s="114"/>
      <c r="IZ845" s="114"/>
      <c r="JA845" s="114"/>
      <c r="JB845" s="114"/>
      <c r="JC845" s="114"/>
      <c r="JD845" s="114"/>
      <c r="JE845" s="114"/>
      <c r="JF845" s="114"/>
      <c r="JG845" s="114"/>
      <c r="JH845" s="114"/>
      <c r="JI845" s="114"/>
      <c r="JJ845" s="114"/>
      <c r="JK845" s="114"/>
      <c r="JL845" s="114"/>
      <c r="JM845" s="114"/>
      <c r="JN845" s="114"/>
      <c r="JO845" s="114"/>
      <c r="JP845" s="114"/>
      <c r="JQ845" s="114"/>
      <c r="JR845" s="114"/>
      <c r="JS845" s="114"/>
      <c r="JT845" s="114"/>
      <c r="JU845" s="114"/>
      <c r="JV845" s="114"/>
      <c r="JW845" s="114"/>
      <c r="JX845" s="114"/>
      <c r="JY845" s="114"/>
      <c r="JZ845" s="114"/>
      <c r="KA845" s="114"/>
      <c r="KB845" s="114"/>
      <c r="KC845" s="114"/>
      <c r="KD845" s="114"/>
      <c r="KE845" s="114"/>
      <c r="KF845" s="114"/>
      <c r="KG845" s="114"/>
      <c r="KH845" s="114"/>
      <c r="KI845" s="114"/>
      <c r="KJ845" s="114"/>
      <c r="KK845" s="114"/>
      <c r="KL845" s="114"/>
      <c r="KM845" s="114"/>
      <c r="KN845" s="114"/>
      <c r="KO845" s="114"/>
      <c r="KP845" s="114"/>
      <c r="KQ845" s="114"/>
      <c r="KR845" s="114"/>
      <c r="KS845" s="114"/>
      <c r="KT845" s="114"/>
      <c r="KU845" s="114"/>
      <c r="KV845" s="114"/>
      <c r="KW845" s="114"/>
      <c r="KX845" s="114"/>
      <c r="KY845" s="114"/>
      <c r="KZ845" s="114"/>
      <c r="LA845" s="114"/>
      <c r="LB845" s="114"/>
      <c r="LC845" s="114"/>
    </row>
    <row r="846" spans="1:315" s="139" customFormat="1" ht="25" customHeight="1">
      <c r="A846" s="137"/>
      <c r="B846" s="170"/>
      <c r="C846" s="171"/>
      <c r="D846" s="172"/>
      <c r="E846" s="173"/>
      <c r="F846" s="173"/>
      <c r="G846" s="173"/>
      <c r="H846" s="174"/>
      <c r="I846" s="137"/>
      <c r="J846" s="175" t="str">
        <f t="shared" si="32"/>
        <v/>
      </c>
      <c r="K846" s="176"/>
      <c r="L846" s="177" t="str">
        <f t="shared" si="33"/>
        <v/>
      </c>
      <c r="M846" s="176"/>
      <c r="N846" s="177" t="str">
        <f t="shared" si="34"/>
        <v/>
      </c>
      <c r="O846" s="176"/>
      <c r="P846" s="177" t="str">
        <f t="shared" si="35"/>
        <v/>
      </c>
      <c r="Q846" s="178"/>
      <c r="R846" s="137"/>
      <c r="S846" s="175" t="str">
        <f t="shared" si="36"/>
        <v/>
      </c>
      <c r="T846" s="176"/>
      <c r="U846" s="177" t="str">
        <f t="shared" si="37"/>
        <v/>
      </c>
      <c r="V846" s="176"/>
      <c r="W846" s="177" t="str">
        <f t="shared" si="38"/>
        <v/>
      </c>
      <c r="X846" s="176"/>
      <c r="Y846" s="179" t="str">
        <f t="shared" si="39"/>
        <v/>
      </c>
      <c r="Z846" s="180"/>
      <c r="AA846" s="137"/>
      <c r="AB846" s="181"/>
      <c r="AC846" s="182" t="str">
        <f t="shared" si="30"/>
        <v/>
      </c>
      <c r="AD846" s="183" t="str">
        <f t="shared" si="31"/>
        <v/>
      </c>
      <c r="AE846" s="184"/>
      <c r="AF846" s="137"/>
      <c r="AG846" s="137"/>
      <c r="AH846" s="137"/>
      <c r="AI846" s="137"/>
      <c r="AJ846" s="137"/>
      <c r="AK846" s="137"/>
      <c r="AL846" s="137"/>
      <c r="AM846" s="137"/>
      <c r="AN846" s="137"/>
      <c r="AO846" s="137"/>
      <c r="AP846" s="137"/>
      <c r="AQ846" s="137"/>
      <c r="AR846" s="137"/>
      <c r="AS846" s="137"/>
      <c r="AT846" s="137"/>
      <c r="AU846" s="137"/>
      <c r="AV846" s="137"/>
      <c r="AW846" s="137"/>
      <c r="AX846" s="137"/>
      <c r="AY846" s="137"/>
      <c r="AZ846" s="137"/>
      <c r="BA846" s="137"/>
      <c r="BB846" s="137"/>
      <c r="BC846" s="137"/>
      <c r="BD846" s="137"/>
      <c r="BE846" s="137"/>
      <c r="BF846" s="137"/>
      <c r="BG846" s="137"/>
      <c r="BH846" s="137"/>
      <c r="BI846" s="137"/>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CH846" s="114"/>
      <c r="CI846" s="114"/>
      <c r="CJ846" s="114"/>
      <c r="CK846" s="114"/>
      <c r="CL846" s="114"/>
      <c r="CM846" s="114"/>
      <c r="CN846" s="114"/>
      <c r="CO846" s="114"/>
      <c r="CP846" s="114"/>
      <c r="CQ846" s="114"/>
      <c r="CR846" s="114"/>
      <c r="CS846" s="114"/>
      <c r="CT846" s="114"/>
      <c r="CU846" s="114"/>
      <c r="CV846" s="114"/>
      <c r="CW846" s="114"/>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14"/>
      <c r="EH846" s="114"/>
      <c r="EI846" s="114"/>
      <c r="EJ846" s="114"/>
      <c r="EK846" s="114"/>
      <c r="EL846" s="114"/>
      <c r="EM846" s="114"/>
      <c r="EN846" s="114"/>
      <c r="EO846" s="114"/>
      <c r="EP846" s="114"/>
      <c r="EQ846" s="114"/>
      <c r="ER846" s="114"/>
      <c r="ES846" s="114"/>
      <c r="ET846" s="114"/>
      <c r="EU846" s="114"/>
      <c r="EV846" s="114"/>
      <c r="EW846" s="114"/>
      <c r="EX846" s="114"/>
      <c r="EY846" s="114"/>
      <c r="EZ846" s="114"/>
      <c r="FA846" s="114"/>
      <c r="FB846" s="114"/>
      <c r="FC846" s="114"/>
      <c r="FD846" s="114"/>
      <c r="FE846" s="114"/>
      <c r="FF846" s="114"/>
      <c r="FG846" s="114"/>
      <c r="FH846" s="114"/>
      <c r="FI846" s="114"/>
      <c r="FJ846" s="114"/>
      <c r="FK846" s="114"/>
      <c r="FL846" s="114"/>
      <c r="FM846" s="114"/>
      <c r="FN846" s="114"/>
      <c r="FO846" s="114"/>
      <c r="FP846" s="114"/>
      <c r="FQ846" s="114"/>
      <c r="FR846" s="114"/>
      <c r="FS846" s="114"/>
      <c r="FT846" s="114"/>
      <c r="FU846" s="114"/>
      <c r="FV846" s="114"/>
      <c r="FW846" s="114"/>
      <c r="FX846" s="114"/>
      <c r="FY846" s="114"/>
      <c r="FZ846" s="114"/>
      <c r="GA846" s="114"/>
      <c r="GB846" s="114"/>
      <c r="GC846" s="114"/>
      <c r="GD846" s="114"/>
      <c r="GE846" s="114"/>
      <c r="GF846" s="114"/>
      <c r="GG846" s="114"/>
      <c r="GH846" s="114"/>
      <c r="GI846" s="114"/>
      <c r="GJ846" s="114"/>
      <c r="GK846" s="114"/>
      <c r="GL846" s="114"/>
      <c r="GM846" s="114"/>
      <c r="GN846" s="114"/>
      <c r="GO846" s="114"/>
      <c r="GP846" s="114"/>
      <c r="GQ846" s="114"/>
      <c r="GR846" s="114"/>
      <c r="GS846" s="114"/>
      <c r="GT846" s="114"/>
      <c r="GU846" s="114"/>
      <c r="GV846" s="114"/>
      <c r="GW846" s="114"/>
      <c r="GX846" s="114"/>
      <c r="GY846" s="114"/>
      <c r="GZ846" s="114"/>
      <c r="HA846" s="114"/>
      <c r="HB846" s="114"/>
      <c r="HC846" s="114"/>
      <c r="HD846" s="114"/>
      <c r="HE846" s="114"/>
      <c r="HF846" s="114"/>
      <c r="HG846" s="114"/>
      <c r="HH846" s="114"/>
      <c r="HI846" s="114"/>
      <c r="HJ846" s="114"/>
      <c r="HK846" s="114"/>
      <c r="HL846" s="114"/>
      <c r="HM846" s="114"/>
      <c r="HN846" s="114"/>
      <c r="HO846" s="114"/>
      <c r="HP846" s="114"/>
      <c r="HQ846" s="114"/>
      <c r="HR846" s="114"/>
      <c r="HS846" s="114"/>
      <c r="HT846" s="114"/>
      <c r="HU846" s="114"/>
      <c r="HV846" s="114"/>
      <c r="HW846" s="114"/>
      <c r="HX846" s="114"/>
      <c r="HY846" s="114"/>
      <c r="HZ846" s="114"/>
      <c r="IA846" s="114"/>
      <c r="IB846" s="114"/>
      <c r="IC846" s="114"/>
      <c r="ID846" s="114"/>
      <c r="IE846" s="114"/>
      <c r="IF846" s="114"/>
      <c r="IG846" s="114"/>
      <c r="IH846" s="114"/>
      <c r="II846" s="114"/>
      <c r="IJ846" s="114"/>
      <c r="IK846" s="114"/>
      <c r="IL846" s="114"/>
      <c r="IM846" s="114"/>
      <c r="IN846" s="114"/>
      <c r="IO846" s="114"/>
      <c r="IP846" s="114"/>
      <c r="IQ846" s="114"/>
      <c r="IR846" s="114"/>
      <c r="IS846" s="114"/>
      <c r="IT846" s="114"/>
      <c r="IU846" s="114"/>
      <c r="IV846" s="114"/>
      <c r="IW846" s="114"/>
      <c r="IX846" s="114"/>
      <c r="IY846" s="114"/>
      <c r="IZ846" s="114"/>
      <c r="JA846" s="114"/>
      <c r="JB846" s="114"/>
      <c r="JC846" s="114"/>
      <c r="JD846" s="114"/>
      <c r="JE846" s="114"/>
      <c r="JF846" s="114"/>
      <c r="JG846" s="114"/>
      <c r="JH846" s="114"/>
      <c r="JI846" s="114"/>
      <c r="JJ846" s="114"/>
      <c r="JK846" s="114"/>
      <c r="JL846" s="114"/>
      <c r="JM846" s="114"/>
      <c r="JN846" s="114"/>
      <c r="JO846" s="114"/>
      <c r="JP846" s="114"/>
      <c r="JQ846" s="114"/>
      <c r="JR846" s="114"/>
      <c r="JS846" s="114"/>
      <c r="JT846" s="114"/>
      <c r="JU846" s="114"/>
      <c r="JV846" s="114"/>
      <c r="JW846" s="114"/>
      <c r="JX846" s="114"/>
      <c r="JY846" s="114"/>
      <c r="JZ846" s="114"/>
      <c r="KA846" s="114"/>
      <c r="KB846" s="114"/>
      <c r="KC846" s="114"/>
      <c r="KD846" s="114"/>
      <c r="KE846" s="114"/>
      <c r="KF846" s="114"/>
      <c r="KG846" s="114"/>
      <c r="KH846" s="114"/>
      <c r="KI846" s="114"/>
      <c r="KJ846" s="114"/>
      <c r="KK846" s="114"/>
      <c r="KL846" s="114"/>
      <c r="KM846" s="114"/>
      <c r="KN846" s="114"/>
      <c r="KO846" s="114"/>
      <c r="KP846" s="114"/>
      <c r="KQ846" s="114"/>
      <c r="KR846" s="114"/>
      <c r="KS846" s="114"/>
      <c r="KT846" s="114"/>
      <c r="KU846" s="114"/>
      <c r="KV846" s="114"/>
      <c r="KW846" s="114"/>
      <c r="KX846" s="114"/>
      <c r="KY846" s="114"/>
      <c r="KZ846" s="114"/>
      <c r="LA846" s="114"/>
      <c r="LB846" s="114"/>
      <c r="LC846" s="114"/>
    </row>
    <row r="847" spans="1:315" s="139" customFormat="1" ht="25" customHeight="1">
      <c r="A847" s="137"/>
      <c r="B847" s="170"/>
      <c r="C847" s="171"/>
      <c r="D847" s="172"/>
      <c r="E847" s="173"/>
      <c r="F847" s="173"/>
      <c r="G847" s="173"/>
      <c r="H847" s="174"/>
      <c r="I847" s="137"/>
      <c r="J847" s="175" t="str">
        <f t="shared" si="32"/>
        <v/>
      </c>
      <c r="K847" s="176"/>
      <c r="L847" s="177" t="str">
        <f t="shared" si="33"/>
        <v/>
      </c>
      <c r="M847" s="176"/>
      <c r="N847" s="177" t="str">
        <f t="shared" si="34"/>
        <v/>
      </c>
      <c r="O847" s="176"/>
      <c r="P847" s="177" t="str">
        <f t="shared" si="35"/>
        <v/>
      </c>
      <c r="Q847" s="178"/>
      <c r="R847" s="137"/>
      <c r="S847" s="175" t="str">
        <f t="shared" si="36"/>
        <v/>
      </c>
      <c r="T847" s="176"/>
      <c r="U847" s="177" t="str">
        <f t="shared" si="37"/>
        <v/>
      </c>
      <c r="V847" s="176"/>
      <c r="W847" s="177" t="str">
        <f t="shared" si="38"/>
        <v/>
      </c>
      <c r="X847" s="176"/>
      <c r="Y847" s="179" t="str">
        <f t="shared" si="39"/>
        <v/>
      </c>
      <c r="Z847" s="180"/>
      <c r="AA847" s="137"/>
      <c r="AB847" s="181"/>
      <c r="AC847" s="182" t="str">
        <f t="shared" si="30"/>
        <v/>
      </c>
      <c r="AD847" s="183" t="str">
        <f t="shared" si="31"/>
        <v/>
      </c>
      <c r="AE847" s="184"/>
      <c r="AF847" s="137"/>
      <c r="AG847" s="137"/>
      <c r="AH847" s="137"/>
      <c r="AI847" s="137"/>
      <c r="AJ847" s="137"/>
      <c r="AK847" s="137"/>
      <c r="AL847" s="137"/>
      <c r="AM847" s="137"/>
      <c r="AN847" s="137"/>
      <c r="AO847" s="137"/>
      <c r="AP847" s="137"/>
      <c r="AQ847" s="137"/>
      <c r="AR847" s="137"/>
      <c r="AS847" s="137"/>
      <c r="AT847" s="137"/>
      <c r="AU847" s="137"/>
      <c r="AV847" s="137"/>
      <c r="AW847" s="137"/>
      <c r="AX847" s="137"/>
      <c r="AY847" s="137"/>
      <c r="AZ847" s="137"/>
      <c r="BA847" s="137"/>
      <c r="BB847" s="137"/>
      <c r="BC847" s="137"/>
      <c r="BD847" s="137"/>
      <c r="BE847" s="137"/>
      <c r="BF847" s="137"/>
      <c r="BG847" s="137"/>
      <c r="BH847" s="137"/>
      <c r="BI847" s="137"/>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c r="EV847" s="114"/>
      <c r="EW847" s="114"/>
      <c r="EX847" s="114"/>
      <c r="EY847" s="114"/>
      <c r="EZ847" s="114"/>
      <c r="FA847" s="114"/>
      <c r="FB847" s="114"/>
      <c r="FC847" s="114"/>
      <c r="FD847" s="114"/>
      <c r="FE847" s="114"/>
      <c r="FF847" s="114"/>
      <c r="FG847" s="114"/>
      <c r="FH847" s="114"/>
      <c r="FI847" s="114"/>
      <c r="FJ847" s="114"/>
      <c r="FK847" s="114"/>
      <c r="FL847" s="114"/>
      <c r="FM847" s="114"/>
      <c r="FN847" s="114"/>
      <c r="FO847" s="114"/>
      <c r="FP847" s="114"/>
      <c r="FQ847" s="114"/>
      <c r="FR847" s="114"/>
      <c r="FS847" s="114"/>
      <c r="FT847" s="114"/>
      <c r="FU847" s="114"/>
      <c r="FV847" s="114"/>
      <c r="FW847" s="114"/>
      <c r="FX847" s="114"/>
      <c r="FY847" s="114"/>
      <c r="FZ847" s="114"/>
      <c r="GA847" s="114"/>
      <c r="GB847" s="114"/>
      <c r="GC847" s="114"/>
      <c r="GD847" s="114"/>
      <c r="GE847" s="114"/>
      <c r="GF847" s="114"/>
      <c r="GG847" s="114"/>
      <c r="GH847" s="114"/>
      <c r="GI847" s="114"/>
      <c r="GJ847" s="114"/>
      <c r="GK847" s="114"/>
      <c r="GL847" s="114"/>
      <c r="GM847" s="114"/>
      <c r="GN847" s="114"/>
      <c r="GO847" s="114"/>
      <c r="GP847" s="114"/>
      <c r="GQ847" s="114"/>
      <c r="GR847" s="114"/>
      <c r="GS847" s="114"/>
      <c r="GT847" s="114"/>
      <c r="GU847" s="114"/>
      <c r="GV847" s="114"/>
      <c r="GW847" s="114"/>
      <c r="GX847" s="114"/>
      <c r="GY847" s="114"/>
      <c r="GZ847" s="114"/>
      <c r="HA847" s="114"/>
      <c r="HB847" s="114"/>
      <c r="HC847" s="114"/>
      <c r="HD847" s="114"/>
      <c r="HE847" s="114"/>
      <c r="HF847" s="114"/>
      <c r="HG847" s="114"/>
      <c r="HH847" s="114"/>
      <c r="HI847" s="114"/>
      <c r="HJ847" s="114"/>
      <c r="HK847" s="114"/>
      <c r="HL847" s="114"/>
      <c r="HM847" s="114"/>
      <c r="HN847" s="114"/>
      <c r="HO847" s="114"/>
      <c r="HP847" s="114"/>
      <c r="HQ847" s="114"/>
      <c r="HR847" s="114"/>
      <c r="HS847" s="114"/>
      <c r="HT847" s="114"/>
      <c r="HU847" s="114"/>
      <c r="HV847" s="114"/>
      <c r="HW847" s="114"/>
      <c r="HX847" s="114"/>
      <c r="HY847" s="114"/>
      <c r="HZ847" s="114"/>
      <c r="IA847" s="114"/>
      <c r="IB847" s="114"/>
      <c r="IC847" s="114"/>
      <c r="ID847" s="114"/>
      <c r="IE847" s="114"/>
      <c r="IF847" s="114"/>
      <c r="IG847" s="114"/>
      <c r="IH847" s="114"/>
      <c r="II847" s="114"/>
      <c r="IJ847" s="114"/>
      <c r="IK847" s="114"/>
      <c r="IL847" s="114"/>
      <c r="IM847" s="114"/>
      <c r="IN847" s="114"/>
      <c r="IO847" s="114"/>
      <c r="IP847" s="114"/>
      <c r="IQ847" s="114"/>
      <c r="IR847" s="114"/>
      <c r="IS847" s="114"/>
      <c r="IT847" s="114"/>
      <c r="IU847" s="114"/>
      <c r="IV847" s="114"/>
      <c r="IW847" s="114"/>
      <c r="IX847" s="114"/>
      <c r="IY847" s="114"/>
      <c r="IZ847" s="114"/>
      <c r="JA847" s="114"/>
      <c r="JB847" s="114"/>
      <c r="JC847" s="114"/>
      <c r="JD847" s="114"/>
      <c r="JE847" s="114"/>
      <c r="JF847" s="114"/>
      <c r="JG847" s="114"/>
      <c r="JH847" s="114"/>
      <c r="JI847" s="114"/>
      <c r="JJ847" s="114"/>
      <c r="JK847" s="114"/>
      <c r="JL847" s="114"/>
      <c r="JM847" s="114"/>
      <c r="JN847" s="114"/>
      <c r="JO847" s="114"/>
      <c r="JP847" s="114"/>
      <c r="JQ847" s="114"/>
      <c r="JR847" s="114"/>
      <c r="JS847" s="114"/>
      <c r="JT847" s="114"/>
      <c r="JU847" s="114"/>
      <c r="JV847" s="114"/>
      <c r="JW847" s="114"/>
      <c r="JX847" s="114"/>
      <c r="JY847" s="114"/>
      <c r="JZ847" s="114"/>
      <c r="KA847" s="114"/>
      <c r="KB847" s="114"/>
      <c r="KC847" s="114"/>
      <c r="KD847" s="114"/>
      <c r="KE847" s="114"/>
      <c r="KF847" s="114"/>
      <c r="KG847" s="114"/>
      <c r="KH847" s="114"/>
      <c r="KI847" s="114"/>
      <c r="KJ847" s="114"/>
      <c r="KK847" s="114"/>
      <c r="KL847" s="114"/>
      <c r="KM847" s="114"/>
      <c r="KN847" s="114"/>
      <c r="KO847" s="114"/>
      <c r="KP847" s="114"/>
      <c r="KQ847" s="114"/>
      <c r="KR847" s="114"/>
      <c r="KS847" s="114"/>
      <c r="KT847" s="114"/>
      <c r="KU847" s="114"/>
      <c r="KV847" s="114"/>
      <c r="KW847" s="114"/>
      <c r="KX847" s="114"/>
      <c r="KY847" s="114"/>
      <c r="KZ847" s="114"/>
      <c r="LA847" s="114"/>
      <c r="LB847" s="114"/>
      <c r="LC847" s="114"/>
    </row>
    <row r="848" spans="1:315" s="139" customFormat="1" ht="25" customHeight="1">
      <c r="A848" s="137"/>
      <c r="B848" s="170"/>
      <c r="C848" s="171"/>
      <c r="D848" s="172"/>
      <c r="E848" s="173"/>
      <c r="F848" s="173"/>
      <c r="G848" s="173"/>
      <c r="H848" s="174"/>
      <c r="I848" s="137"/>
      <c r="J848" s="175" t="str">
        <f t="shared" si="32"/>
        <v/>
      </c>
      <c r="K848" s="176"/>
      <c r="L848" s="177" t="str">
        <f t="shared" si="33"/>
        <v/>
      </c>
      <c r="M848" s="176"/>
      <c r="N848" s="177" t="str">
        <f t="shared" si="34"/>
        <v/>
      </c>
      <c r="O848" s="176"/>
      <c r="P848" s="177" t="str">
        <f t="shared" si="35"/>
        <v/>
      </c>
      <c r="Q848" s="178"/>
      <c r="R848" s="137"/>
      <c r="S848" s="175" t="str">
        <f t="shared" si="36"/>
        <v/>
      </c>
      <c r="T848" s="176"/>
      <c r="U848" s="177" t="str">
        <f t="shared" si="37"/>
        <v/>
      </c>
      <c r="V848" s="176"/>
      <c r="W848" s="177" t="str">
        <f t="shared" si="38"/>
        <v/>
      </c>
      <c r="X848" s="176"/>
      <c r="Y848" s="179" t="str">
        <f t="shared" si="39"/>
        <v/>
      </c>
      <c r="Z848" s="180"/>
      <c r="AA848" s="137"/>
      <c r="AB848" s="181"/>
      <c r="AC848" s="182" t="str">
        <f t="shared" si="30"/>
        <v/>
      </c>
      <c r="AD848" s="183" t="str">
        <f t="shared" si="31"/>
        <v/>
      </c>
      <c r="AE848" s="184"/>
      <c r="AF848" s="137"/>
      <c r="AG848" s="137"/>
      <c r="AH848" s="137"/>
      <c r="AI848" s="137"/>
      <c r="AJ848" s="137"/>
      <c r="AK848" s="137"/>
      <c r="AL848" s="137"/>
      <c r="AM848" s="137"/>
      <c r="AN848" s="137"/>
      <c r="AO848" s="137"/>
      <c r="AP848" s="137"/>
      <c r="AQ848" s="137"/>
      <c r="AR848" s="137"/>
      <c r="AS848" s="137"/>
      <c r="AT848" s="137"/>
      <c r="AU848" s="137"/>
      <c r="AV848" s="137"/>
      <c r="AW848" s="137"/>
      <c r="AX848" s="137"/>
      <c r="AY848" s="137"/>
      <c r="AZ848" s="137"/>
      <c r="BA848" s="137"/>
      <c r="BB848" s="137"/>
      <c r="BC848" s="137"/>
      <c r="BD848" s="137"/>
      <c r="BE848" s="137"/>
      <c r="BF848" s="137"/>
      <c r="BG848" s="137"/>
      <c r="BH848" s="137"/>
      <c r="BI848" s="137"/>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14"/>
      <c r="EH848" s="114"/>
      <c r="EI848" s="114"/>
      <c r="EJ848" s="114"/>
      <c r="EK848" s="114"/>
      <c r="EL848" s="114"/>
      <c r="EM848" s="114"/>
      <c r="EN848" s="114"/>
      <c r="EO848" s="114"/>
      <c r="EP848" s="114"/>
      <c r="EQ848" s="114"/>
      <c r="ER848" s="114"/>
      <c r="ES848" s="114"/>
      <c r="ET848" s="114"/>
      <c r="EU848" s="114"/>
      <c r="EV848" s="114"/>
      <c r="EW848" s="114"/>
      <c r="EX848" s="114"/>
      <c r="EY848" s="114"/>
      <c r="EZ848" s="114"/>
      <c r="FA848" s="114"/>
      <c r="FB848" s="114"/>
      <c r="FC848" s="114"/>
      <c r="FD848" s="114"/>
      <c r="FE848" s="114"/>
      <c r="FF848" s="114"/>
      <c r="FG848" s="114"/>
      <c r="FH848" s="114"/>
      <c r="FI848" s="114"/>
      <c r="FJ848" s="114"/>
      <c r="FK848" s="114"/>
      <c r="FL848" s="114"/>
      <c r="FM848" s="114"/>
      <c r="FN848" s="114"/>
      <c r="FO848" s="114"/>
      <c r="FP848" s="114"/>
      <c r="FQ848" s="114"/>
      <c r="FR848" s="114"/>
      <c r="FS848" s="114"/>
      <c r="FT848" s="114"/>
      <c r="FU848" s="114"/>
      <c r="FV848" s="114"/>
      <c r="FW848" s="114"/>
      <c r="FX848" s="114"/>
      <c r="FY848" s="114"/>
      <c r="FZ848" s="114"/>
      <c r="GA848" s="114"/>
      <c r="GB848" s="114"/>
      <c r="GC848" s="114"/>
      <c r="GD848" s="114"/>
      <c r="GE848" s="114"/>
      <c r="GF848" s="114"/>
      <c r="GG848" s="114"/>
      <c r="GH848" s="114"/>
      <c r="GI848" s="114"/>
      <c r="GJ848" s="114"/>
      <c r="GK848" s="114"/>
      <c r="GL848" s="114"/>
      <c r="GM848" s="114"/>
      <c r="GN848" s="114"/>
      <c r="GO848" s="114"/>
      <c r="GP848" s="114"/>
      <c r="GQ848" s="114"/>
      <c r="GR848" s="114"/>
      <c r="GS848" s="114"/>
      <c r="GT848" s="114"/>
      <c r="GU848" s="114"/>
      <c r="GV848" s="114"/>
      <c r="GW848" s="114"/>
      <c r="GX848" s="114"/>
      <c r="GY848" s="114"/>
      <c r="GZ848" s="114"/>
      <c r="HA848" s="114"/>
      <c r="HB848" s="114"/>
      <c r="HC848" s="114"/>
      <c r="HD848" s="114"/>
      <c r="HE848" s="114"/>
      <c r="HF848" s="114"/>
      <c r="HG848" s="114"/>
      <c r="HH848" s="114"/>
      <c r="HI848" s="114"/>
      <c r="HJ848" s="114"/>
      <c r="HK848" s="114"/>
      <c r="HL848" s="114"/>
      <c r="HM848" s="114"/>
      <c r="HN848" s="114"/>
      <c r="HO848" s="114"/>
      <c r="HP848" s="114"/>
      <c r="HQ848" s="114"/>
      <c r="HR848" s="114"/>
      <c r="HS848" s="114"/>
      <c r="HT848" s="114"/>
      <c r="HU848" s="114"/>
      <c r="HV848" s="114"/>
      <c r="HW848" s="114"/>
      <c r="HX848" s="114"/>
      <c r="HY848" s="114"/>
      <c r="HZ848" s="114"/>
      <c r="IA848" s="114"/>
      <c r="IB848" s="114"/>
      <c r="IC848" s="114"/>
      <c r="ID848" s="114"/>
      <c r="IE848" s="114"/>
      <c r="IF848" s="114"/>
      <c r="IG848" s="114"/>
      <c r="IH848" s="114"/>
      <c r="II848" s="114"/>
      <c r="IJ848" s="114"/>
      <c r="IK848" s="114"/>
      <c r="IL848" s="114"/>
      <c r="IM848" s="114"/>
      <c r="IN848" s="114"/>
      <c r="IO848" s="114"/>
      <c r="IP848" s="114"/>
      <c r="IQ848" s="114"/>
      <c r="IR848" s="114"/>
      <c r="IS848" s="114"/>
      <c r="IT848" s="114"/>
      <c r="IU848" s="114"/>
      <c r="IV848" s="114"/>
      <c r="IW848" s="114"/>
      <c r="IX848" s="114"/>
      <c r="IY848" s="114"/>
      <c r="IZ848" s="114"/>
      <c r="JA848" s="114"/>
      <c r="JB848" s="114"/>
      <c r="JC848" s="114"/>
      <c r="JD848" s="114"/>
      <c r="JE848" s="114"/>
      <c r="JF848" s="114"/>
      <c r="JG848" s="114"/>
      <c r="JH848" s="114"/>
      <c r="JI848" s="114"/>
      <c r="JJ848" s="114"/>
      <c r="JK848" s="114"/>
      <c r="JL848" s="114"/>
      <c r="JM848" s="114"/>
      <c r="JN848" s="114"/>
      <c r="JO848" s="114"/>
      <c r="JP848" s="114"/>
      <c r="JQ848" s="114"/>
      <c r="JR848" s="114"/>
      <c r="JS848" s="114"/>
      <c r="JT848" s="114"/>
      <c r="JU848" s="114"/>
      <c r="JV848" s="114"/>
      <c r="JW848" s="114"/>
      <c r="JX848" s="114"/>
      <c r="JY848" s="114"/>
      <c r="JZ848" s="114"/>
      <c r="KA848" s="114"/>
      <c r="KB848" s="114"/>
      <c r="KC848" s="114"/>
      <c r="KD848" s="114"/>
      <c r="KE848" s="114"/>
      <c r="KF848" s="114"/>
      <c r="KG848" s="114"/>
      <c r="KH848" s="114"/>
      <c r="KI848" s="114"/>
      <c r="KJ848" s="114"/>
      <c r="KK848" s="114"/>
      <c r="KL848" s="114"/>
      <c r="KM848" s="114"/>
      <c r="KN848" s="114"/>
      <c r="KO848" s="114"/>
      <c r="KP848" s="114"/>
      <c r="KQ848" s="114"/>
      <c r="KR848" s="114"/>
      <c r="KS848" s="114"/>
      <c r="KT848" s="114"/>
      <c r="KU848" s="114"/>
      <c r="KV848" s="114"/>
      <c r="KW848" s="114"/>
      <c r="KX848" s="114"/>
      <c r="KY848" s="114"/>
      <c r="KZ848" s="114"/>
      <c r="LA848" s="114"/>
      <c r="LB848" s="114"/>
      <c r="LC848" s="114"/>
    </row>
    <row r="849" spans="1:315" s="139" customFormat="1" ht="25" customHeight="1">
      <c r="A849" s="137"/>
      <c r="B849" s="170"/>
      <c r="C849" s="171"/>
      <c r="D849" s="172"/>
      <c r="E849" s="173"/>
      <c r="F849" s="173"/>
      <c r="G849" s="173"/>
      <c r="H849" s="174"/>
      <c r="I849" s="137"/>
      <c r="J849" s="175" t="str">
        <f t="shared" si="32"/>
        <v/>
      </c>
      <c r="K849" s="176"/>
      <c r="L849" s="177" t="str">
        <f t="shared" si="33"/>
        <v/>
      </c>
      <c r="M849" s="176"/>
      <c r="N849" s="177" t="str">
        <f t="shared" si="34"/>
        <v/>
      </c>
      <c r="O849" s="176"/>
      <c r="P849" s="177" t="str">
        <f t="shared" si="35"/>
        <v/>
      </c>
      <c r="Q849" s="178"/>
      <c r="R849" s="137"/>
      <c r="S849" s="175" t="str">
        <f t="shared" si="36"/>
        <v/>
      </c>
      <c r="T849" s="176"/>
      <c r="U849" s="177" t="str">
        <f t="shared" si="37"/>
        <v/>
      </c>
      <c r="V849" s="176"/>
      <c r="W849" s="177" t="str">
        <f t="shared" si="38"/>
        <v/>
      </c>
      <c r="X849" s="176"/>
      <c r="Y849" s="179" t="str">
        <f t="shared" si="39"/>
        <v/>
      </c>
      <c r="Z849" s="180"/>
      <c r="AA849" s="137"/>
      <c r="AB849" s="181"/>
      <c r="AC849" s="182" t="str">
        <f t="shared" si="30"/>
        <v/>
      </c>
      <c r="AD849" s="183" t="str">
        <f t="shared" si="31"/>
        <v/>
      </c>
      <c r="AE849" s="184"/>
      <c r="AF849" s="137"/>
      <c r="AG849" s="137"/>
      <c r="AH849" s="137"/>
      <c r="AI849" s="137"/>
      <c r="AJ849" s="137"/>
      <c r="AK849" s="137"/>
      <c r="AL849" s="137"/>
      <c r="AM849" s="137"/>
      <c r="AN849" s="137"/>
      <c r="AO849" s="137"/>
      <c r="AP849" s="137"/>
      <c r="AQ849" s="137"/>
      <c r="AR849" s="137"/>
      <c r="AS849" s="137"/>
      <c r="AT849" s="137"/>
      <c r="AU849" s="137"/>
      <c r="AV849" s="137"/>
      <c r="AW849" s="137"/>
      <c r="AX849" s="137"/>
      <c r="AY849" s="137"/>
      <c r="AZ849" s="137"/>
      <c r="BA849" s="137"/>
      <c r="BB849" s="137"/>
      <c r="BC849" s="137"/>
      <c r="BD849" s="137"/>
      <c r="BE849" s="137"/>
      <c r="BF849" s="137"/>
      <c r="BG849" s="137"/>
      <c r="BH849" s="137"/>
      <c r="BI849" s="137"/>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c r="EK849" s="114"/>
      <c r="EL849" s="114"/>
      <c r="EM849" s="114"/>
      <c r="EN849" s="114"/>
      <c r="EO849" s="114"/>
      <c r="EP849" s="114"/>
      <c r="EQ849" s="114"/>
      <c r="ER849" s="114"/>
      <c r="ES849" s="114"/>
      <c r="ET849" s="114"/>
      <c r="EU849" s="114"/>
      <c r="EV849" s="114"/>
      <c r="EW849" s="114"/>
      <c r="EX849" s="114"/>
      <c r="EY849" s="114"/>
      <c r="EZ849" s="114"/>
      <c r="FA849" s="114"/>
      <c r="FB849" s="114"/>
      <c r="FC849" s="114"/>
      <c r="FD849" s="114"/>
      <c r="FE849" s="114"/>
      <c r="FF849" s="114"/>
      <c r="FG849" s="114"/>
      <c r="FH849" s="114"/>
      <c r="FI849" s="114"/>
      <c r="FJ849" s="114"/>
      <c r="FK849" s="114"/>
      <c r="FL849" s="114"/>
      <c r="FM849" s="114"/>
      <c r="FN849" s="114"/>
      <c r="FO849" s="114"/>
      <c r="FP849" s="114"/>
      <c r="FQ849" s="114"/>
      <c r="FR849" s="114"/>
      <c r="FS849" s="114"/>
      <c r="FT849" s="114"/>
      <c r="FU849" s="114"/>
      <c r="FV849" s="114"/>
      <c r="FW849" s="114"/>
      <c r="FX849" s="114"/>
      <c r="FY849" s="114"/>
      <c r="FZ849" s="114"/>
      <c r="GA849" s="114"/>
      <c r="GB849" s="114"/>
      <c r="GC849" s="114"/>
      <c r="GD849" s="114"/>
      <c r="GE849" s="114"/>
      <c r="GF849" s="114"/>
      <c r="GG849" s="114"/>
      <c r="GH849" s="114"/>
      <c r="GI849" s="114"/>
      <c r="GJ849" s="114"/>
      <c r="GK849" s="114"/>
      <c r="GL849" s="114"/>
      <c r="GM849" s="114"/>
      <c r="GN849" s="114"/>
      <c r="GO849" s="114"/>
      <c r="GP849" s="114"/>
      <c r="GQ849" s="114"/>
      <c r="GR849" s="114"/>
      <c r="GS849" s="114"/>
      <c r="GT849" s="114"/>
      <c r="GU849" s="114"/>
      <c r="GV849" s="114"/>
      <c r="GW849" s="114"/>
      <c r="GX849" s="114"/>
      <c r="GY849" s="114"/>
      <c r="GZ849" s="114"/>
      <c r="HA849" s="114"/>
      <c r="HB849" s="114"/>
      <c r="HC849" s="114"/>
      <c r="HD849" s="114"/>
      <c r="HE849" s="114"/>
      <c r="HF849" s="114"/>
      <c r="HG849" s="114"/>
      <c r="HH849" s="114"/>
      <c r="HI849" s="114"/>
      <c r="HJ849" s="114"/>
      <c r="HK849" s="114"/>
      <c r="HL849" s="114"/>
      <c r="HM849" s="114"/>
      <c r="HN849" s="114"/>
      <c r="HO849" s="114"/>
      <c r="HP849" s="114"/>
      <c r="HQ849" s="114"/>
      <c r="HR849" s="114"/>
      <c r="HS849" s="114"/>
      <c r="HT849" s="114"/>
      <c r="HU849" s="114"/>
      <c r="HV849" s="114"/>
      <c r="HW849" s="114"/>
      <c r="HX849" s="114"/>
      <c r="HY849" s="114"/>
      <c r="HZ849" s="114"/>
      <c r="IA849" s="114"/>
      <c r="IB849" s="114"/>
      <c r="IC849" s="114"/>
      <c r="ID849" s="114"/>
      <c r="IE849" s="114"/>
      <c r="IF849" s="114"/>
      <c r="IG849" s="114"/>
      <c r="IH849" s="114"/>
      <c r="II849" s="114"/>
      <c r="IJ849" s="114"/>
      <c r="IK849" s="114"/>
      <c r="IL849" s="114"/>
      <c r="IM849" s="114"/>
      <c r="IN849" s="114"/>
      <c r="IO849" s="114"/>
      <c r="IP849" s="114"/>
      <c r="IQ849" s="114"/>
      <c r="IR849" s="114"/>
      <c r="IS849" s="114"/>
      <c r="IT849" s="114"/>
      <c r="IU849" s="114"/>
      <c r="IV849" s="114"/>
      <c r="IW849" s="114"/>
      <c r="IX849" s="114"/>
      <c r="IY849" s="114"/>
      <c r="IZ849" s="114"/>
      <c r="JA849" s="114"/>
      <c r="JB849" s="114"/>
      <c r="JC849" s="114"/>
      <c r="JD849" s="114"/>
      <c r="JE849" s="114"/>
      <c r="JF849" s="114"/>
      <c r="JG849" s="114"/>
      <c r="JH849" s="114"/>
      <c r="JI849" s="114"/>
      <c r="JJ849" s="114"/>
      <c r="JK849" s="114"/>
      <c r="JL849" s="114"/>
      <c r="JM849" s="114"/>
      <c r="JN849" s="114"/>
      <c r="JO849" s="114"/>
      <c r="JP849" s="114"/>
      <c r="JQ849" s="114"/>
      <c r="JR849" s="114"/>
      <c r="JS849" s="114"/>
      <c r="JT849" s="114"/>
      <c r="JU849" s="114"/>
      <c r="JV849" s="114"/>
      <c r="JW849" s="114"/>
      <c r="JX849" s="114"/>
      <c r="JY849" s="114"/>
      <c r="JZ849" s="114"/>
      <c r="KA849" s="114"/>
      <c r="KB849" s="114"/>
      <c r="KC849" s="114"/>
      <c r="KD849" s="114"/>
      <c r="KE849" s="114"/>
      <c r="KF849" s="114"/>
      <c r="KG849" s="114"/>
      <c r="KH849" s="114"/>
      <c r="KI849" s="114"/>
      <c r="KJ849" s="114"/>
      <c r="KK849" s="114"/>
      <c r="KL849" s="114"/>
      <c r="KM849" s="114"/>
      <c r="KN849" s="114"/>
      <c r="KO849" s="114"/>
      <c r="KP849" s="114"/>
      <c r="KQ849" s="114"/>
      <c r="KR849" s="114"/>
      <c r="KS849" s="114"/>
      <c r="KT849" s="114"/>
      <c r="KU849" s="114"/>
      <c r="KV849" s="114"/>
      <c r="KW849" s="114"/>
      <c r="KX849" s="114"/>
      <c r="KY849" s="114"/>
      <c r="KZ849" s="114"/>
      <c r="LA849" s="114"/>
      <c r="LB849" s="114"/>
      <c r="LC849" s="114"/>
    </row>
    <row r="850" spans="1:315" s="139" customFormat="1" ht="25" customHeight="1">
      <c r="A850" s="137"/>
      <c r="B850" s="170"/>
      <c r="C850" s="171"/>
      <c r="D850" s="172"/>
      <c r="E850" s="173"/>
      <c r="F850" s="173"/>
      <c r="G850" s="173"/>
      <c r="H850" s="174"/>
      <c r="I850" s="137"/>
      <c r="J850" s="175" t="str">
        <f t="shared" si="32"/>
        <v/>
      </c>
      <c r="K850" s="176"/>
      <c r="L850" s="177" t="str">
        <f t="shared" si="33"/>
        <v/>
      </c>
      <c r="M850" s="176"/>
      <c r="N850" s="177" t="str">
        <f t="shared" si="34"/>
        <v/>
      </c>
      <c r="O850" s="176"/>
      <c r="P850" s="177" t="str">
        <f t="shared" si="35"/>
        <v/>
      </c>
      <c r="Q850" s="178"/>
      <c r="R850" s="137"/>
      <c r="S850" s="175" t="str">
        <f t="shared" si="36"/>
        <v/>
      </c>
      <c r="T850" s="176"/>
      <c r="U850" s="177" t="str">
        <f t="shared" si="37"/>
        <v/>
      </c>
      <c r="V850" s="176"/>
      <c r="W850" s="177" t="str">
        <f t="shared" si="38"/>
        <v/>
      </c>
      <c r="X850" s="176"/>
      <c r="Y850" s="179" t="str">
        <f t="shared" si="39"/>
        <v/>
      </c>
      <c r="Z850" s="180"/>
      <c r="AA850" s="137"/>
      <c r="AB850" s="181"/>
      <c r="AC850" s="182" t="str">
        <f t="shared" si="30"/>
        <v/>
      </c>
      <c r="AD850" s="183" t="str">
        <f t="shared" si="31"/>
        <v/>
      </c>
      <c r="AE850" s="184"/>
      <c r="AF850" s="137"/>
      <c r="AG850" s="137"/>
      <c r="AH850" s="137"/>
      <c r="AI850" s="137"/>
      <c r="AJ850" s="137"/>
      <c r="AK850" s="137"/>
      <c r="AL850" s="137"/>
      <c r="AM850" s="137"/>
      <c r="AN850" s="137"/>
      <c r="AO850" s="137"/>
      <c r="AP850" s="137"/>
      <c r="AQ850" s="137"/>
      <c r="AR850" s="137"/>
      <c r="AS850" s="137"/>
      <c r="AT850" s="137"/>
      <c r="AU850" s="137"/>
      <c r="AV850" s="137"/>
      <c r="AW850" s="137"/>
      <c r="AX850" s="137"/>
      <c r="AY850" s="137"/>
      <c r="AZ850" s="137"/>
      <c r="BA850" s="137"/>
      <c r="BB850" s="137"/>
      <c r="BC850" s="137"/>
      <c r="BD850" s="137"/>
      <c r="BE850" s="137"/>
      <c r="BF850" s="137"/>
      <c r="BG850" s="137"/>
      <c r="BH850" s="137"/>
      <c r="BI850" s="137"/>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14"/>
      <c r="EH850" s="114"/>
      <c r="EI850" s="114"/>
      <c r="EJ850" s="114"/>
      <c r="EK850" s="114"/>
      <c r="EL850" s="114"/>
      <c r="EM850" s="114"/>
      <c r="EN850" s="114"/>
      <c r="EO850" s="114"/>
      <c r="EP850" s="114"/>
      <c r="EQ850" s="114"/>
      <c r="ER850" s="114"/>
      <c r="ES850" s="114"/>
      <c r="ET850" s="114"/>
      <c r="EU850" s="114"/>
      <c r="EV850" s="114"/>
      <c r="EW850" s="114"/>
      <c r="EX850" s="114"/>
      <c r="EY850" s="114"/>
      <c r="EZ850" s="114"/>
      <c r="FA850" s="114"/>
      <c r="FB850" s="114"/>
      <c r="FC850" s="114"/>
      <c r="FD850" s="114"/>
      <c r="FE850" s="114"/>
      <c r="FF850" s="114"/>
      <c r="FG850" s="114"/>
      <c r="FH850" s="114"/>
      <c r="FI850" s="114"/>
      <c r="FJ850" s="114"/>
      <c r="FK850" s="114"/>
      <c r="FL850" s="114"/>
      <c r="FM850" s="114"/>
      <c r="FN850" s="114"/>
      <c r="FO850" s="114"/>
      <c r="FP850" s="114"/>
      <c r="FQ850" s="114"/>
      <c r="FR850" s="114"/>
      <c r="FS850" s="114"/>
      <c r="FT850" s="114"/>
      <c r="FU850" s="114"/>
      <c r="FV850" s="114"/>
      <c r="FW850" s="114"/>
      <c r="FX850" s="114"/>
      <c r="FY850" s="114"/>
      <c r="FZ850" s="114"/>
      <c r="GA850" s="114"/>
      <c r="GB850" s="114"/>
      <c r="GC850" s="114"/>
      <c r="GD850" s="114"/>
      <c r="GE850" s="114"/>
      <c r="GF850" s="114"/>
      <c r="GG850" s="114"/>
      <c r="GH850" s="114"/>
      <c r="GI850" s="114"/>
      <c r="GJ850" s="114"/>
      <c r="GK850" s="114"/>
      <c r="GL850" s="114"/>
      <c r="GM850" s="114"/>
      <c r="GN850" s="114"/>
      <c r="GO850" s="114"/>
      <c r="GP850" s="114"/>
      <c r="GQ850" s="114"/>
      <c r="GR850" s="114"/>
      <c r="GS850" s="114"/>
      <c r="GT850" s="114"/>
      <c r="GU850" s="114"/>
      <c r="GV850" s="114"/>
      <c r="GW850" s="114"/>
      <c r="GX850" s="114"/>
      <c r="GY850" s="114"/>
      <c r="GZ850" s="114"/>
      <c r="HA850" s="114"/>
      <c r="HB850" s="114"/>
      <c r="HC850" s="114"/>
      <c r="HD850" s="114"/>
      <c r="HE850" s="114"/>
      <c r="HF850" s="114"/>
      <c r="HG850" s="114"/>
      <c r="HH850" s="114"/>
      <c r="HI850" s="114"/>
      <c r="HJ850" s="114"/>
      <c r="HK850" s="114"/>
      <c r="HL850" s="114"/>
      <c r="HM850" s="114"/>
      <c r="HN850" s="114"/>
      <c r="HO850" s="114"/>
      <c r="HP850" s="114"/>
      <c r="HQ850" s="114"/>
      <c r="HR850" s="114"/>
      <c r="HS850" s="114"/>
      <c r="HT850" s="114"/>
      <c r="HU850" s="114"/>
      <c r="HV850" s="114"/>
      <c r="HW850" s="114"/>
      <c r="HX850" s="114"/>
      <c r="HY850" s="114"/>
      <c r="HZ850" s="114"/>
      <c r="IA850" s="114"/>
      <c r="IB850" s="114"/>
      <c r="IC850" s="114"/>
      <c r="ID850" s="114"/>
      <c r="IE850" s="114"/>
      <c r="IF850" s="114"/>
      <c r="IG850" s="114"/>
      <c r="IH850" s="114"/>
      <c r="II850" s="114"/>
      <c r="IJ850" s="114"/>
      <c r="IK850" s="114"/>
      <c r="IL850" s="114"/>
      <c r="IM850" s="114"/>
      <c r="IN850" s="114"/>
      <c r="IO850" s="114"/>
      <c r="IP850" s="114"/>
      <c r="IQ850" s="114"/>
      <c r="IR850" s="114"/>
      <c r="IS850" s="114"/>
      <c r="IT850" s="114"/>
      <c r="IU850" s="114"/>
      <c r="IV850" s="114"/>
      <c r="IW850" s="114"/>
      <c r="IX850" s="114"/>
      <c r="IY850" s="114"/>
      <c r="IZ850" s="114"/>
      <c r="JA850" s="114"/>
      <c r="JB850" s="114"/>
      <c r="JC850" s="114"/>
      <c r="JD850" s="114"/>
      <c r="JE850" s="114"/>
      <c r="JF850" s="114"/>
      <c r="JG850" s="114"/>
      <c r="JH850" s="114"/>
      <c r="JI850" s="114"/>
      <c r="JJ850" s="114"/>
      <c r="JK850" s="114"/>
      <c r="JL850" s="114"/>
      <c r="JM850" s="114"/>
      <c r="JN850" s="114"/>
      <c r="JO850" s="114"/>
      <c r="JP850" s="114"/>
      <c r="JQ850" s="114"/>
      <c r="JR850" s="114"/>
      <c r="JS850" s="114"/>
      <c r="JT850" s="114"/>
      <c r="JU850" s="114"/>
      <c r="JV850" s="114"/>
      <c r="JW850" s="114"/>
      <c r="JX850" s="114"/>
      <c r="JY850" s="114"/>
      <c r="JZ850" s="114"/>
      <c r="KA850" s="114"/>
      <c r="KB850" s="114"/>
      <c r="KC850" s="114"/>
      <c r="KD850" s="114"/>
      <c r="KE850" s="114"/>
      <c r="KF850" s="114"/>
      <c r="KG850" s="114"/>
      <c r="KH850" s="114"/>
      <c r="KI850" s="114"/>
      <c r="KJ850" s="114"/>
      <c r="KK850" s="114"/>
      <c r="KL850" s="114"/>
      <c r="KM850" s="114"/>
      <c r="KN850" s="114"/>
      <c r="KO850" s="114"/>
      <c r="KP850" s="114"/>
      <c r="KQ850" s="114"/>
      <c r="KR850" s="114"/>
      <c r="KS850" s="114"/>
      <c r="KT850" s="114"/>
      <c r="KU850" s="114"/>
      <c r="KV850" s="114"/>
      <c r="KW850" s="114"/>
      <c r="KX850" s="114"/>
      <c r="KY850" s="114"/>
      <c r="KZ850" s="114"/>
      <c r="LA850" s="114"/>
      <c r="LB850" s="114"/>
      <c r="LC850" s="114"/>
    </row>
    <row r="851" spans="1:315" s="139" customFormat="1" ht="25" customHeight="1">
      <c r="A851" s="137"/>
      <c r="B851" s="170"/>
      <c r="C851" s="171"/>
      <c r="D851" s="172"/>
      <c r="E851" s="173"/>
      <c r="F851" s="173"/>
      <c r="G851" s="173"/>
      <c r="H851" s="174"/>
      <c r="I851" s="137"/>
      <c r="J851" s="175" t="str">
        <f t="shared" si="32"/>
        <v/>
      </c>
      <c r="K851" s="176"/>
      <c r="L851" s="177" t="str">
        <f t="shared" si="33"/>
        <v/>
      </c>
      <c r="M851" s="176"/>
      <c r="N851" s="177" t="str">
        <f t="shared" si="34"/>
        <v/>
      </c>
      <c r="O851" s="176"/>
      <c r="P851" s="177" t="str">
        <f t="shared" si="35"/>
        <v/>
      </c>
      <c r="Q851" s="178"/>
      <c r="R851" s="137"/>
      <c r="S851" s="175" t="str">
        <f t="shared" si="36"/>
        <v/>
      </c>
      <c r="T851" s="176"/>
      <c r="U851" s="177" t="str">
        <f t="shared" si="37"/>
        <v/>
      </c>
      <c r="V851" s="176"/>
      <c r="W851" s="177" t="str">
        <f t="shared" si="38"/>
        <v/>
      </c>
      <c r="X851" s="176"/>
      <c r="Y851" s="179" t="str">
        <f t="shared" si="39"/>
        <v/>
      </c>
      <c r="Z851" s="180"/>
      <c r="AA851" s="137"/>
      <c r="AB851" s="181"/>
      <c r="AC851" s="182" t="str">
        <f t="shared" si="30"/>
        <v/>
      </c>
      <c r="AD851" s="183" t="str">
        <f t="shared" si="31"/>
        <v/>
      </c>
      <c r="AE851" s="184"/>
      <c r="AF851" s="137"/>
      <c r="AG851" s="137"/>
      <c r="AH851" s="137"/>
      <c r="AI851" s="137"/>
      <c r="AJ851" s="137"/>
      <c r="AK851" s="137"/>
      <c r="AL851" s="137"/>
      <c r="AM851" s="137"/>
      <c r="AN851" s="137"/>
      <c r="AO851" s="137"/>
      <c r="AP851" s="137"/>
      <c r="AQ851" s="137"/>
      <c r="AR851" s="137"/>
      <c r="AS851" s="137"/>
      <c r="AT851" s="137"/>
      <c r="AU851" s="137"/>
      <c r="AV851" s="137"/>
      <c r="AW851" s="137"/>
      <c r="AX851" s="137"/>
      <c r="AY851" s="137"/>
      <c r="AZ851" s="137"/>
      <c r="BA851" s="137"/>
      <c r="BB851" s="137"/>
      <c r="BC851" s="137"/>
      <c r="BD851" s="137"/>
      <c r="BE851" s="137"/>
      <c r="BF851" s="137"/>
      <c r="BG851" s="137"/>
      <c r="BH851" s="137"/>
      <c r="BI851" s="137"/>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CH851" s="114"/>
      <c r="CI851" s="114"/>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c r="EJ851" s="114"/>
      <c r="EK851" s="114"/>
      <c r="EL851" s="114"/>
      <c r="EM851" s="114"/>
      <c r="EN851" s="114"/>
      <c r="EO851" s="114"/>
      <c r="EP851" s="114"/>
      <c r="EQ851" s="114"/>
      <c r="ER851" s="114"/>
      <c r="ES851" s="114"/>
      <c r="ET851" s="114"/>
      <c r="EU851" s="114"/>
      <c r="EV851" s="114"/>
      <c r="EW851" s="114"/>
      <c r="EX851" s="114"/>
      <c r="EY851" s="114"/>
      <c r="EZ851" s="114"/>
      <c r="FA851" s="114"/>
      <c r="FB851" s="114"/>
      <c r="FC851" s="114"/>
      <c r="FD851" s="114"/>
      <c r="FE851" s="114"/>
      <c r="FF851" s="114"/>
      <c r="FG851" s="114"/>
      <c r="FH851" s="114"/>
      <c r="FI851" s="114"/>
      <c r="FJ851" s="114"/>
      <c r="FK851" s="114"/>
      <c r="FL851" s="114"/>
      <c r="FM851" s="114"/>
      <c r="FN851" s="114"/>
      <c r="FO851" s="114"/>
      <c r="FP851" s="114"/>
      <c r="FQ851" s="114"/>
      <c r="FR851" s="114"/>
      <c r="FS851" s="114"/>
      <c r="FT851" s="114"/>
      <c r="FU851" s="114"/>
      <c r="FV851" s="114"/>
      <c r="FW851" s="114"/>
      <c r="FX851" s="114"/>
      <c r="FY851" s="114"/>
      <c r="FZ851" s="114"/>
      <c r="GA851" s="114"/>
      <c r="GB851" s="114"/>
      <c r="GC851" s="114"/>
      <c r="GD851" s="114"/>
      <c r="GE851" s="114"/>
      <c r="GF851" s="114"/>
      <c r="GG851" s="114"/>
      <c r="GH851" s="114"/>
      <c r="GI851" s="114"/>
      <c r="GJ851" s="114"/>
      <c r="GK851" s="114"/>
      <c r="GL851" s="114"/>
      <c r="GM851" s="114"/>
      <c r="GN851" s="114"/>
      <c r="GO851" s="114"/>
      <c r="GP851" s="114"/>
      <c r="GQ851" s="114"/>
      <c r="GR851" s="114"/>
      <c r="GS851" s="114"/>
      <c r="GT851" s="114"/>
      <c r="GU851" s="114"/>
      <c r="GV851" s="114"/>
      <c r="GW851" s="114"/>
      <c r="GX851" s="114"/>
      <c r="GY851" s="114"/>
      <c r="GZ851" s="114"/>
      <c r="HA851" s="114"/>
      <c r="HB851" s="114"/>
      <c r="HC851" s="114"/>
      <c r="HD851" s="114"/>
      <c r="HE851" s="114"/>
      <c r="HF851" s="114"/>
      <c r="HG851" s="114"/>
      <c r="HH851" s="114"/>
      <c r="HI851" s="114"/>
      <c r="HJ851" s="114"/>
      <c r="HK851" s="114"/>
      <c r="HL851" s="114"/>
      <c r="HM851" s="114"/>
      <c r="HN851" s="114"/>
      <c r="HO851" s="114"/>
      <c r="HP851" s="114"/>
      <c r="HQ851" s="114"/>
      <c r="HR851" s="114"/>
      <c r="HS851" s="114"/>
      <c r="HT851" s="114"/>
      <c r="HU851" s="114"/>
      <c r="HV851" s="114"/>
      <c r="HW851" s="114"/>
      <c r="HX851" s="114"/>
      <c r="HY851" s="114"/>
      <c r="HZ851" s="114"/>
      <c r="IA851" s="114"/>
      <c r="IB851" s="114"/>
      <c r="IC851" s="114"/>
      <c r="ID851" s="114"/>
      <c r="IE851" s="114"/>
      <c r="IF851" s="114"/>
      <c r="IG851" s="114"/>
      <c r="IH851" s="114"/>
      <c r="II851" s="114"/>
      <c r="IJ851" s="114"/>
      <c r="IK851" s="114"/>
      <c r="IL851" s="114"/>
      <c r="IM851" s="114"/>
      <c r="IN851" s="114"/>
      <c r="IO851" s="114"/>
      <c r="IP851" s="114"/>
      <c r="IQ851" s="114"/>
      <c r="IR851" s="114"/>
      <c r="IS851" s="114"/>
      <c r="IT851" s="114"/>
      <c r="IU851" s="114"/>
      <c r="IV851" s="114"/>
      <c r="IW851" s="114"/>
      <c r="IX851" s="114"/>
      <c r="IY851" s="114"/>
      <c r="IZ851" s="114"/>
      <c r="JA851" s="114"/>
      <c r="JB851" s="114"/>
      <c r="JC851" s="114"/>
      <c r="JD851" s="114"/>
      <c r="JE851" s="114"/>
      <c r="JF851" s="114"/>
      <c r="JG851" s="114"/>
      <c r="JH851" s="114"/>
      <c r="JI851" s="114"/>
      <c r="JJ851" s="114"/>
      <c r="JK851" s="114"/>
      <c r="JL851" s="114"/>
      <c r="JM851" s="114"/>
      <c r="JN851" s="114"/>
      <c r="JO851" s="114"/>
      <c r="JP851" s="114"/>
      <c r="JQ851" s="114"/>
      <c r="JR851" s="114"/>
      <c r="JS851" s="114"/>
      <c r="JT851" s="114"/>
      <c r="JU851" s="114"/>
      <c r="JV851" s="114"/>
      <c r="JW851" s="114"/>
      <c r="JX851" s="114"/>
      <c r="JY851" s="114"/>
      <c r="JZ851" s="114"/>
      <c r="KA851" s="114"/>
      <c r="KB851" s="114"/>
      <c r="KC851" s="114"/>
      <c r="KD851" s="114"/>
      <c r="KE851" s="114"/>
      <c r="KF851" s="114"/>
      <c r="KG851" s="114"/>
      <c r="KH851" s="114"/>
      <c r="KI851" s="114"/>
      <c r="KJ851" s="114"/>
      <c r="KK851" s="114"/>
      <c r="KL851" s="114"/>
      <c r="KM851" s="114"/>
      <c r="KN851" s="114"/>
      <c r="KO851" s="114"/>
      <c r="KP851" s="114"/>
      <c r="KQ851" s="114"/>
      <c r="KR851" s="114"/>
      <c r="KS851" s="114"/>
      <c r="KT851" s="114"/>
      <c r="KU851" s="114"/>
      <c r="KV851" s="114"/>
      <c r="KW851" s="114"/>
      <c r="KX851" s="114"/>
      <c r="KY851" s="114"/>
      <c r="KZ851" s="114"/>
      <c r="LA851" s="114"/>
      <c r="LB851" s="114"/>
      <c r="LC851" s="114"/>
    </row>
    <row r="852" spans="1:315" s="139" customFormat="1" ht="25" customHeight="1">
      <c r="A852" s="137"/>
      <c r="B852" s="170"/>
      <c r="C852" s="171"/>
      <c r="D852" s="172"/>
      <c r="E852" s="173"/>
      <c r="F852" s="173"/>
      <c r="G852" s="173"/>
      <c r="H852" s="174"/>
      <c r="I852" s="137"/>
      <c r="J852" s="175" t="str">
        <f t="shared" si="32"/>
        <v/>
      </c>
      <c r="K852" s="176"/>
      <c r="L852" s="177" t="str">
        <f t="shared" si="33"/>
        <v/>
      </c>
      <c r="M852" s="176"/>
      <c r="N852" s="177" t="str">
        <f t="shared" si="34"/>
        <v/>
      </c>
      <c r="O852" s="176"/>
      <c r="P852" s="177" t="str">
        <f t="shared" si="35"/>
        <v/>
      </c>
      <c r="Q852" s="178"/>
      <c r="R852" s="137"/>
      <c r="S852" s="175" t="str">
        <f t="shared" si="36"/>
        <v/>
      </c>
      <c r="T852" s="176"/>
      <c r="U852" s="177" t="str">
        <f t="shared" si="37"/>
        <v/>
      </c>
      <c r="V852" s="176"/>
      <c r="W852" s="177" t="str">
        <f t="shared" si="38"/>
        <v/>
      </c>
      <c r="X852" s="176"/>
      <c r="Y852" s="179" t="str">
        <f t="shared" si="39"/>
        <v/>
      </c>
      <c r="Z852" s="180"/>
      <c r="AA852" s="137"/>
      <c r="AB852" s="181"/>
      <c r="AC852" s="182" t="str">
        <f t="shared" si="30"/>
        <v/>
      </c>
      <c r="AD852" s="183" t="str">
        <f t="shared" si="31"/>
        <v/>
      </c>
      <c r="AE852" s="184"/>
      <c r="AF852" s="137"/>
      <c r="AG852" s="137"/>
      <c r="AH852" s="137"/>
      <c r="AI852" s="137"/>
      <c r="AJ852" s="137"/>
      <c r="AK852" s="137"/>
      <c r="AL852" s="137"/>
      <c r="AM852" s="137"/>
      <c r="AN852" s="137"/>
      <c r="AO852" s="137"/>
      <c r="AP852" s="137"/>
      <c r="AQ852" s="137"/>
      <c r="AR852" s="137"/>
      <c r="AS852" s="137"/>
      <c r="AT852" s="137"/>
      <c r="AU852" s="137"/>
      <c r="AV852" s="137"/>
      <c r="AW852" s="137"/>
      <c r="AX852" s="137"/>
      <c r="AY852" s="137"/>
      <c r="AZ852" s="137"/>
      <c r="BA852" s="137"/>
      <c r="BB852" s="137"/>
      <c r="BC852" s="137"/>
      <c r="BD852" s="137"/>
      <c r="BE852" s="137"/>
      <c r="BF852" s="137"/>
      <c r="BG852" s="137"/>
      <c r="BH852" s="137"/>
      <c r="BI852" s="137"/>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14"/>
      <c r="EH852" s="114"/>
      <c r="EI852" s="114"/>
      <c r="EJ852" s="114"/>
      <c r="EK852" s="114"/>
      <c r="EL852" s="114"/>
      <c r="EM852" s="114"/>
      <c r="EN852" s="114"/>
      <c r="EO852" s="114"/>
      <c r="EP852" s="114"/>
      <c r="EQ852" s="114"/>
      <c r="ER852" s="114"/>
      <c r="ES852" s="114"/>
      <c r="ET852" s="114"/>
      <c r="EU852" s="114"/>
      <c r="EV852" s="114"/>
      <c r="EW852" s="114"/>
      <c r="EX852" s="114"/>
      <c r="EY852" s="114"/>
      <c r="EZ852" s="114"/>
      <c r="FA852" s="114"/>
      <c r="FB852" s="114"/>
      <c r="FC852" s="114"/>
      <c r="FD852" s="114"/>
      <c r="FE852" s="114"/>
      <c r="FF852" s="114"/>
      <c r="FG852" s="114"/>
      <c r="FH852" s="114"/>
      <c r="FI852" s="114"/>
      <c r="FJ852" s="114"/>
      <c r="FK852" s="114"/>
      <c r="FL852" s="114"/>
      <c r="FM852" s="114"/>
      <c r="FN852" s="114"/>
      <c r="FO852" s="114"/>
      <c r="FP852" s="114"/>
      <c r="FQ852" s="114"/>
      <c r="FR852" s="114"/>
      <c r="FS852" s="114"/>
      <c r="FT852" s="114"/>
      <c r="FU852" s="114"/>
      <c r="FV852" s="114"/>
      <c r="FW852" s="114"/>
      <c r="FX852" s="114"/>
      <c r="FY852" s="114"/>
      <c r="FZ852" s="114"/>
      <c r="GA852" s="114"/>
      <c r="GB852" s="114"/>
      <c r="GC852" s="114"/>
      <c r="GD852" s="114"/>
      <c r="GE852" s="114"/>
      <c r="GF852" s="114"/>
      <c r="GG852" s="114"/>
      <c r="GH852" s="114"/>
      <c r="GI852" s="114"/>
      <c r="GJ852" s="114"/>
      <c r="GK852" s="114"/>
      <c r="GL852" s="114"/>
      <c r="GM852" s="114"/>
      <c r="GN852" s="114"/>
      <c r="GO852" s="114"/>
      <c r="GP852" s="114"/>
      <c r="GQ852" s="114"/>
      <c r="GR852" s="114"/>
      <c r="GS852" s="114"/>
      <c r="GT852" s="114"/>
      <c r="GU852" s="114"/>
      <c r="GV852" s="114"/>
      <c r="GW852" s="114"/>
      <c r="GX852" s="114"/>
      <c r="GY852" s="114"/>
      <c r="GZ852" s="114"/>
      <c r="HA852" s="114"/>
      <c r="HB852" s="114"/>
      <c r="HC852" s="114"/>
      <c r="HD852" s="114"/>
      <c r="HE852" s="114"/>
      <c r="HF852" s="114"/>
      <c r="HG852" s="114"/>
      <c r="HH852" s="114"/>
      <c r="HI852" s="114"/>
      <c r="HJ852" s="114"/>
      <c r="HK852" s="114"/>
      <c r="HL852" s="114"/>
      <c r="HM852" s="114"/>
      <c r="HN852" s="114"/>
      <c r="HO852" s="114"/>
      <c r="HP852" s="114"/>
      <c r="HQ852" s="114"/>
      <c r="HR852" s="114"/>
      <c r="HS852" s="114"/>
      <c r="HT852" s="114"/>
      <c r="HU852" s="114"/>
      <c r="HV852" s="114"/>
      <c r="HW852" s="114"/>
      <c r="HX852" s="114"/>
      <c r="HY852" s="114"/>
      <c r="HZ852" s="114"/>
      <c r="IA852" s="114"/>
      <c r="IB852" s="114"/>
      <c r="IC852" s="114"/>
      <c r="ID852" s="114"/>
      <c r="IE852" s="114"/>
      <c r="IF852" s="114"/>
      <c r="IG852" s="114"/>
      <c r="IH852" s="114"/>
      <c r="II852" s="114"/>
      <c r="IJ852" s="114"/>
      <c r="IK852" s="114"/>
      <c r="IL852" s="114"/>
      <c r="IM852" s="114"/>
      <c r="IN852" s="114"/>
      <c r="IO852" s="114"/>
      <c r="IP852" s="114"/>
      <c r="IQ852" s="114"/>
      <c r="IR852" s="114"/>
      <c r="IS852" s="114"/>
      <c r="IT852" s="114"/>
      <c r="IU852" s="114"/>
      <c r="IV852" s="114"/>
      <c r="IW852" s="114"/>
      <c r="IX852" s="114"/>
      <c r="IY852" s="114"/>
      <c r="IZ852" s="114"/>
      <c r="JA852" s="114"/>
      <c r="JB852" s="114"/>
      <c r="JC852" s="114"/>
      <c r="JD852" s="114"/>
      <c r="JE852" s="114"/>
      <c r="JF852" s="114"/>
      <c r="JG852" s="114"/>
      <c r="JH852" s="114"/>
      <c r="JI852" s="114"/>
      <c r="JJ852" s="114"/>
      <c r="JK852" s="114"/>
      <c r="JL852" s="114"/>
      <c r="JM852" s="114"/>
      <c r="JN852" s="114"/>
      <c r="JO852" s="114"/>
      <c r="JP852" s="114"/>
      <c r="JQ852" s="114"/>
      <c r="JR852" s="114"/>
      <c r="JS852" s="114"/>
      <c r="JT852" s="114"/>
      <c r="JU852" s="114"/>
      <c r="JV852" s="114"/>
      <c r="JW852" s="114"/>
      <c r="JX852" s="114"/>
      <c r="JY852" s="114"/>
      <c r="JZ852" s="114"/>
      <c r="KA852" s="114"/>
      <c r="KB852" s="114"/>
      <c r="KC852" s="114"/>
      <c r="KD852" s="114"/>
      <c r="KE852" s="114"/>
      <c r="KF852" s="114"/>
      <c r="KG852" s="114"/>
      <c r="KH852" s="114"/>
      <c r="KI852" s="114"/>
      <c r="KJ852" s="114"/>
      <c r="KK852" s="114"/>
      <c r="KL852" s="114"/>
      <c r="KM852" s="114"/>
      <c r="KN852" s="114"/>
      <c r="KO852" s="114"/>
      <c r="KP852" s="114"/>
      <c r="KQ852" s="114"/>
      <c r="KR852" s="114"/>
      <c r="KS852" s="114"/>
      <c r="KT852" s="114"/>
      <c r="KU852" s="114"/>
      <c r="KV852" s="114"/>
      <c r="KW852" s="114"/>
      <c r="KX852" s="114"/>
      <c r="KY852" s="114"/>
      <c r="KZ852" s="114"/>
      <c r="LA852" s="114"/>
      <c r="LB852" s="114"/>
      <c r="LC852" s="114"/>
    </row>
    <row r="853" spans="1:315" s="139" customFormat="1" ht="25" customHeight="1">
      <c r="A853" s="137"/>
      <c r="B853" s="170"/>
      <c r="C853" s="171"/>
      <c r="D853" s="172"/>
      <c r="E853" s="173"/>
      <c r="F853" s="173"/>
      <c r="G853" s="173"/>
      <c r="H853" s="174"/>
      <c r="I853" s="137"/>
      <c r="J853" s="175" t="str">
        <f t="shared" si="32"/>
        <v/>
      </c>
      <c r="K853" s="176"/>
      <c r="L853" s="177" t="str">
        <f t="shared" si="33"/>
        <v/>
      </c>
      <c r="M853" s="176"/>
      <c r="N853" s="177" t="str">
        <f t="shared" si="34"/>
        <v/>
      </c>
      <c r="O853" s="176"/>
      <c r="P853" s="177" t="str">
        <f t="shared" si="35"/>
        <v/>
      </c>
      <c r="Q853" s="178"/>
      <c r="R853" s="137"/>
      <c r="S853" s="175" t="str">
        <f t="shared" si="36"/>
        <v/>
      </c>
      <c r="T853" s="176"/>
      <c r="U853" s="177" t="str">
        <f t="shared" si="37"/>
        <v/>
      </c>
      <c r="V853" s="176"/>
      <c r="W853" s="177" t="str">
        <f t="shared" si="38"/>
        <v/>
      </c>
      <c r="X853" s="176"/>
      <c r="Y853" s="179" t="str">
        <f t="shared" si="39"/>
        <v/>
      </c>
      <c r="Z853" s="180"/>
      <c r="AA853" s="137"/>
      <c r="AB853" s="181"/>
      <c r="AC853" s="182" t="str">
        <f t="shared" si="30"/>
        <v/>
      </c>
      <c r="AD853" s="183" t="str">
        <f t="shared" si="31"/>
        <v/>
      </c>
      <c r="AE853" s="184"/>
      <c r="AF853" s="137"/>
      <c r="AG853" s="137"/>
      <c r="AH853" s="137"/>
      <c r="AI853" s="137"/>
      <c r="AJ853" s="137"/>
      <c r="AK853" s="137"/>
      <c r="AL853" s="137"/>
      <c r="AM853" s="137"/>
      <c r="AN853" s="137"/>
      <c r="AO853" s="137"/>
      <c r="AP853" s="137"/>
      <c r="AQ853" s="137"/>
      <c r="AR853" s="137"/>
      <c r="AS853" s="137"/>
      <c r="AT853" s="137"/>
      <c r="AU853" s="137"/>
      <c r="AV853" s="137"/>
      <c r="AW853" s="137"/>
      <c r="AX853" s="137"/>
      <c r="AY853" s="137"/>
      <c r="AZ853" s="137"/>
      <c r="BA853" s="137"/>
      <c r="BB853" s="137"/>
      <c r="BC853" s="137"/>
      <c r="BD853" s="137"/>
      <c r="BE853" s="137"/>
      <c r="BF853" s="137"/>
      <c r="BG853" s="137"/>
      <c r="BH853" s="137"/>
      <c r="BI853" s="137"/>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c r="EV853" s="114"/>
      <c r="EW853" s="114"/>
      <c r="EX853" s="114"/>
      <c r="EY853" s="114"/>
      <c r="EZ853" s="114"/>
      <c r="FA853" s="114"/>
      <c r="FB853" s="114"/>
      <c r="FC853" s="114"/>
      <c r="FD853" s="114"/>
      <c r="FE853" s="114"/>
      <c r="FF853" s="114"/>
      <c r="FG853" s="114"/>
      <c r="FH853" s="114"/>
      <c r="FI853" s="114"/>
      <c r="FJ853" s="114"/>
      <c r="FK853" s="114"/>
      <c r="FL853" s="114"/>
      <c r="FM853" s="114"/>
      <c r="FN853" s="114"/>
      <c r="FO853" s="114"/>
      <c r="FP853" s="114"/>
      <c r="FQ853" s="114"/>
      <c r="FR853" s="114"/>
      <c r="FS853" s="114"/>
      <c r="FT853" s="114"/>
      <c r="FU853" s="114"/>
      <c r="FV853" s="114"/>
      <c r="FW853" s="114"/>
      <c r="FX853" s="114"/>
      <c r="FY853" s="114"/>
      <c r="FZ853" s="114"/>
      <c r="GA853" s="114"/>
      <c r="GB853" s="114"/>
      <c r="GC853" s="114"/>
      <c r="GD853" s="114"/>
      <c r="GE853" s="114"/>
      <c r="GF853" s="114"/>
      <c r="GG853" s="114"/>
      <c r="GH853" s="114"/>
      <c r="GI853" s="114"/>
      <c r="GJ853" s="114"/>
      <c r="GK853" s="114"/>
      <c r="GL853" s="114"/>
      <c r="GM853" s="114"/>
      <c r="GN853" s="114"/>
      <c r="GO853" s="114"/>
      <c r="GP853" s="114"/>
      <c r="GQ853" s="114"/>
      <c r="GR853" s="114"/>
      <c r="GS853" s="114"/>
      <c r="GT853" s="114"/>
      <c r="GU853" s="114"/>
      <c r="GV853" s="114"/>
      <c r="GW853" s="114"/>
      <c r="GX853" s="114"/>
      <c r="GY853" s="114"/>
      <c r="GZ853" s="114"/>
      <c r="HA853" s="114"/>
      <c r="HB853" s="114"/>
      <c r="HC853" s="114"/>
      <c r="HD853" s="114"/>
      <c r="HE853" s="114"/>
      <c r="HF853" s="114"/>
      <c r="HG853" s="114"/>
      <c r="HH853" s="114"/>
      <c r="HI853" s="114"/>
      <c r="HJ853" s="114"/>
      <c r="HK853" s="114"/>
      <c r="HL853" s="114"/>
      <c r="HM853" s="114"/>
      <c r="HN853" s="114"/>
      <c r="HO853" s="114"/>
      <c r="HP853" s="114"/>
      <c r="HQ853" s="114"/>
      <c r="HR853" s="114"/>
      <c r="HS853" s="114"/>
      <c r="HT853" s="114"/>
      <c r="HU853" s="114"/>
      <c r="HV853" s="114"/>
      <c r="HW853" s="114"/>
      <c r="HX853" s="114"/>
      <c r="HY853" s="114"/>
      <c r="HZ853" s="114"/>
      <c r="IA853" s="114"/>
      <c r="IB853" s="114"/>
      <c r="IC853" s="114"/>
      <c r="ID853" s="114"/>
      <c r="IE853" s="114"/>
      <c r="IF853" s="114"/>
      <c r="IG853" s="114"/>
      <c r="IH853" s="114"/>
      <c r="II853" s="114"/>
      <c r="IJ853" s="114"/>
      <c r="IK853" s="114"/>
      <c r="IL853" s="114"/>
      <c r="IM853" s="114"/>
      <c r="IN853" s="114"/>
      <c r="IO853" s="114"/>
      <c r="IP853" s="114"/>
      <c r="IQ853" s="114"/>
      <c r="IR853" s="114"/>
      <c r="IS853" s="114"/>
      <c r="IT853" s="114"/>
      <c r="IU853" s="114"/>
      <c r="IV853" s="114"/>
      <c r="IW853" s="114"/>
      <c r="IX853" s="114"/>
      <c r="IY853" s="114"/>
      <c r="IZ853" s="114"/>
      <c r="JA853" s="114"/>
      <c r="JB853" s="114"/>
      <c r="JC853" s="114"/>
      <c r="JD853" s="114"/>
      <c r="JE853" s="114"/>
      <c r="JF853" s="114"/>
      <c r="JG853" s="114"/>
      <c r="JH853" s="114"/>
      <c r="JI853" s="114"/>
      <c r="JJ853" s="114"/>
      <c r="JK853" s="114"/>
      <c r="JL853" s="114"/>
      <c r="JM853" s="114"/>
      <c r="JN853" s="114"/>
      <c r="JO853" s="114"/>
      <c r="JP853" s="114"/>
      <c r="JQ853" s="114"/>
      <c r="JR853" s="114"/>
      <c r="JS853" s="114"/>
      <c r="JT853" s="114"/>
      <c r="JU853" s="114"/>
      <c r="JV853" s="114"/>
      <c r="JW853" s="114"/>
      <c r="JX853" s="114"/>
      <c r="JY853" s="114"/>
      <c r="JZ853" s="114"/>
      <c r="KA853" s="114"/>
      <c r="KB853" s="114"/>
      <c r="KC853" s="114"/>
      <c r="KD853" s="114"/>
      <c r="KE853" s="114"/>
      <c r="KF853" s="114"/>
      <c r="KG853" s="114"/>
      <c r="KH853" s="114"/>
      <c r="KI853" s="114"/>
      <c r="KJ853" s="114"/>
      <c r="KK853" s="114"/>
      <c r="KL853" s="114"/>
      <c r="KM853" s="114"/>
      <c r="KN853" s="114"/>
      <c r="KO853" s="114"/>
      <c r="KP853" s="114"/>
      <c r="KQ853" s="114"/>
      <c r="KR853" s="114"/>
      <c r="KS853" s="114"/>
      <c r="KT853" s="114"/>
      <c r="KU853" s="114"/>
      <c r="KV853" s="114"/>
      <c r="KW853" s="114"/>
      <c r="KX853" s="114"/>
      <c r="KY853" s="114"/>
      <c r="KZ853" s="114"/>
      <c r="LA853" s="114"/>
      <c r="LB853" s="114"/>
      <c r="LC853" s="114"/>
    </row>
    <row r="854" spans="1:315" s="139" customFormat="1" ht="25" customHeight="1">
      <c r="A854" s="137"/>
      <c r="B854" s="170"/>
      <c r="C854" s="171"/>
      <c r="D854" s="172"/>
      <c r="E854" s="173"/>
      <c r="F854" s="173"/>
      <c r="G854" s="173"/>
      <c r="H854" s="174"/>
      <c r="I854" s="137"/>
      <c r="J854" s="175" t="str">
        <f t="shared" si="32"/>
        <v/>
      </c>
      <c r="K854" s="176"/>
      <c r="L854" s="177" t="str">
        <f t="shared" si="33"/>
        <v/>
      </c>
      <c r="M854" s="176"/>
      <c r="N854" s="177" t="str">
        <f t="shared" si="34"/>
        <v/>
      </c>
      <c r="O854" s="176"/>
      <c r="P854" s="177" t="str">
        <f t="shared" si="35"/>
        <v/>
      </c>
      <c r="Q854" s="178"/>
      <c r="R854" s="137"/>
      <c r="S854" s="175" t="str">
        <f t="shared" si="36"/>
        <v/>
      </c>
      <c r="T854" s="176"/>
      <c r="U854" s="177" t="str">
        <f t="shared" si="37"/>
        <v/>
      </c>
      <c r="V854" s="176"/>
      <c r="W854" s="177" t="str">
        <f t="shared" si="38"/>
        <v/>
      </c>
      <c r="X854" s="176"/>
      <c r="Y854" s="179" t="str">
        <f t="shared" si="39"/>
        <v/>
      </c>
      <c r="Z854" s="180"/>
      <c r="AA854" s="137"/>
      <c r="AB854" s="181"/>
      <c r="AC854" s="182" t="str">
        <f t="shared" si="30"/>
        <v/>
      </c>
      <c r="AD854" s="183" t="str">
        <f t="shared" si="31"/>
        <v/>
      </c>
      <c r="AE854" s="184"/>
      <c r="AF854" s="137"/>
      <c r="AG854" s="137"/>
      <c r="AH854" s="137"/>
      <c r="AI854" s="137"/>
      <c r="AJ854" s="137"/>
      <c r="AK854" s="137"/>
      <c r="AL854" s="137"/>
      <c r="AM854" s="137"/>
      <c r="AN854" s="137"/>
      <c r="AO854" s="137"/>
      <c r="AP854" s="137"/>
      <c r="AQ854" s="137"/>
      <c r="AR854" s="137"/>
      <c r="AS854" s="137"/>
      <c r="AT854" s="137"/>
      <c r="AU854" s="137"/>
      <c r="AV854" s="137"/>
      <c r="AW854" s="137"/>
      <c r="AX854" s="137"/>
      <c r="AY854" s="137"/>
      <c r="AZ854" s="137"/>
      <c r="BA854" s="137"/>
      <c r="BB854" s="137"/>
      <c r="BC854" s="137"/>
      <c r="BD854" s="137"/>
      <c r="BE854" s="137"/>
      <c r="BF854" s="137"/>
      <c r="BG854" s="137"/>
      <c r="BH854" s="137"/>
      <c r="BI854" s="137"/>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c r="EV854" s="114"/>
      <c r="EW854" s="114"/>
      <c r="EX854" s="114"/>
      <c r="EY854" s="114"/>
      <c r="EZ854" s="114"/>
      <c r="FA854" s="114"/>
      <c r="FB854" s="114"/>
      <c r="FC854" s="114"/>
      <c r="FD854" s="114"/>
      <c r="FE854" s="114"/>
      <c r="FF854" s="114"/>
      <c r="FG854" s="114"/>
      <c r="FH854" s="114"/>
      <c r="FI854" s="114"/>
      <c r="FJ854" s="114"/>
      <c r="FK854" s="114"/>
      <c r="FL854" s="114"/>
      <c r="FM854" s="114"/>
      <c r="FN854" s="114"/>
      <c r="FO854" s="114"/>
      <c r="FP854" s="114"/>
      <c r="FQ854" s="114"/>
      <c r="FR854" s="114"/>
      <c r="FS854" s="114"/>
      <c r="FT854" s="114"/>
      <c r="FU854" s="114"/>
      <c r="FV854" s="114"/>
      <c r="FW854" s="114"/>
      <c r="FX854" s="114"/>
      <c r="FY854" s="114"/>
      <c r="FZ854" s="114"/>
      <c r="GA854" s="114"/>
      <c r="GB854" s="114"/>
      <c r="GC854" s="114"/>
      <c r="GD854" s="114"/>
      <c r="GE854" s="114"/>
      <c r="GF854" s="114"/>
      <c r="GG854" s="114"/>
      <c r="GH854" s="114"/>
      <c r="GI854" s="114"/>
      <c r="GJ854" s="114"/>
      <c r="GK854" s="114"/>
      <c r="GL854" s="114"/>
      <c r="GM854" s="114"/>
      <c r="GN854" s="114"/>
      <c r="GO854" s="114"/>
      <c r="GP854" s="114"/>
      <c r="GQ854" s="114"/>
      <c r="GR854" s="114"/>
      <c r="GS854" s="114"/>
      <c r="GT854" s="114"/>
      <c r="GU854" s="114"/>
      <c r="GV854" s="114"/>
      <c r="GW854" s="114"/>
      <c r="GX854" s="114"/>
      <c r="GY854" s="114"/>
      <c r="GZ854" s="114"/>
      <c r="HA854" s="114"/>
      <c r="HB854" s="114"/>
      <c r="HC854" s="114"/>
      <c r="HD854" s="114"/>
      <c r="HE854" s="114"/>
      <c r="HF854" s="114"/>
      <c r="HG854" s="114"/>
      <c r="HH854" s="114"/>
      <c r="HI854" s="114"/>
      <c r="HJ854" s="114"/>
      <c r="HK854" s="114"/>
      <c r="HL854" s="114"/>
      <c r="HM854" s="114"/>
      <c r="HN854" s="114"/>
      <c r="HO854" s="114"/>
      <c r="HP854" s="114"/>
      <c r="HQ854" s="114"/>
      <c r="HR854" s="114"/>
      <c r="HS854" s="114"/>
      <c r="HT854" s="114"/>
      <c r="HU854" s="114"/>
      <c r="HV854" s="114"/>
      <c r="HW854" s="114"/>
      <c r="HX854" s="114"/>
      <c r="HY854" s="114"/>
      <c r="HZ854" s="114"/>
      <c r="IA854" s="114"/>
      <c r="IB854" s="114"/>
      <c r="IC854" s="114"/>
      <c r="ID854" s="114"/>
      <c r="IE854" s="114"/>
      <c r="IF854" s="114"/>
      <c r="IG854" s="114"/>
      <c r="IH854" s="114"/>
      <c r="II854" s="114"/>
      <c r="IJ854" s="114"/>
      <c r="IK854" s="114"/>
      <c r="IL854" s="114"/>
      <c r="IM854" s="114"/>
      <c r="IN854" s="114"/>
      <c r="IO854" s="114"/>
      <c r="IP854" s="114"/>
      <c r="IQ854" s="114"/>
      <c r="IR854" s="114"/>
      <c r="IS854" s="114"/>
      <c r="IT854" s="114"/>
      <c r="IU854" s="114"/>
      <c r="IV854" s="114"/>
      <c r="IW854" s="114"/>
      <c r="IX854" s="114"/>
      <c r="IY854" s="114"/>
      <c r="IZ854" s="114"/>
      <c r="JA854" s="114"/>
      <c r="JB854" s="114"/>
      <c r="JC854" s="114"/>
      <c r="JD854" s="114"/>
      <c r="JE854" s="114"/>
      <c r="JF854" s="114"/>
      <c r="JG854" s="114"/>
      <c r="JH854" s="114"/>
      <c r="JI854" s="114"/>
      <c r="JJ854" s="114"/>
      <c r="JK854" s="114"/>
      <c r="JL854" s="114"/>
      <c r="JM854" s="114"/>
      <c r="JN854" s="114"/>
      <c r="JO854" s="114"/>
      <c r="JP854" s="114"/>
      <c r="JQ854" s="114"/>
      <c r="JR854" s="114"/>
      <c r="JS854" s="114"/>
      <c r="JT854" s="114"/>
      <c r="JU854" s="114"/>
      <c r="JV854" s="114"/>
      <c r="JW854" s="114"/>
      <c r="JX854" s="114"/>
      <c r="JY854" s="114"/>
      <c r="JZ854" s="114"/>
      <c r="KA854" s="114"/>
      <c r="KB854" s="114"/>
      <c r="KC854" s="114"/>
      <c r="KD854" s="114"/>
      <c r="KE854" s="114"/>
      <c r="KF854" s="114"/>
      <c r="KG854" s="114"/>
      <c r="KH854" s="114"/>
      <c r="KI854" s="114"/>
      <c r="KJ854" s="114"/>
      <c r="KK854" s="114"/>
      <c r="KL854" s="114"/>
      <c r="KM854" s="114"/>
      <c r="KN854" s="114"/>
      <c r="KO854" s="114"/>
      <c r="KP854" s="114"/>
      <c r="KQ854" s="114"/>
      <c r="KR854" s="114"/>
      <c r="KS854" s="114"/>
      <c r="KT854" s="114"/>
      <c r="KU854" s="114"/>
      <c r="KV854" s="114"/>
      <c r="KW854" s="114"/>
      <c r="KX854" s="114"/>
      <c r="KY854" s="114"/>
      <c r="KZ854" s="114"/>
      <c r="LA854" s="114"/>
      <c r="LB854" s="114"/>
      <c r="LC854" s="114"/>
    </row>
    <row r="855" spans="1:315" s="139" customFormat="1" ht="25" customHeight="1">
      <c r="A855" s="137"/>
      <c r="B855" s="170"/>
      <c r="C855" s="171"/>
      <c r="D855" s="172"/>
      <c r="E855" s="173"/>
      <c r="F855" s="173"/>
      <c r="G855" s="173"/>
      <c r="H855" s="174"/>
      <c r="I855" s="137"/>
      <c r="J855" s="175" t="str">
        <f t="shared" si="32"/>
        <v/>
      </c>
      <c r="K855" s="176"/>
      <c r="L855" s="177" t="str">
        <f t="shared" si="33"/>
        <v/>
      </c>
      <c r="M855" s="176"/>
      <c r="N855" s="177" t="str">
        <f t="shared" si="34"/>
        <v/>
      </c>
      <c r="O855" s="176"/>
      <c r="P855" s="177" t="str">
        <f t="shared" si="35"/>
        <v/>
      </c>
      <c r="Q855" s="178"/>
      <c r="R855" s="137"/>
      <c r="S855" s="175" t="str">
        <f t="shared" si="36"/>
        <v/>
      </c>
      <c r="T855" s="176"/>
      <c r="U855" s="177" t="str">
        <f t="shared" si="37"/>
        <v/>
      </c>
      <c r="V855" s="176"/>
      <c r="W855" s="177" t="str">
        <f t="shared" si="38"/>
        <v/>
      </c>
      <c r="X855" s="176"/>
      <c r="Y855" s="179" t="str">
        <f t="shared" si="39"/>
        <v/>
      </c>
      <c r="Z855" s="180"/>
      <c r="AA855" s="137"/>
      <c r="AB855" s="181"/>
      <c r="AC855" s="182" t="str">
        <f t="shared" si="30"/>
        <v/>
      </c>
      <c r="AD855" s="183" t="str">
        <f t="shared" si="31"/>
        <v/>
      </c>
      <c r="AE855" s="184"/>
      <c r="AF855" s="137"/>
      <c r="AG855" s="137"/>
      <c r="AH855" s="137"/>
      <c r="AI855" s="137"/>
      <c r="AJ855" s="137"/>
      <c r="AK855" s="137"/>
      <c r="AL855" s="137"/>
      <c r="AM855" s="137"/>
      <c r="AN855" s="137"/>
      <c r="AO855" s="137"/>
      <c r="AP855" s="137"/>
      <c r="AQ855" s="137"/>
      <c r="AR855" s="137"/>
      <c r="AS855" s="137"/>
      <c r="AT855" s="137"/>
      <c r="AU855" s="137"/>
      <c r="AV855" s="137"/>
      <c r="AW855" s="137"/>
      <c r="AX855" s="137"/>
      <c r="AY855" s="137"/>
      <c r="AZ855" s="137"/>
      <c r="BA855" s="137"/>
      <c r="BB855" s="137"/>
      <c r="BC855" s="137"/>
      <c r="BD855" s="137"/>
      <c r="BE855" s="137"/>
      <c r="BF855" s="137"/>
      <c r="BG855" s="137"/>
      <c r="BH855" s="137"/>
      <c r="BI855" s="137"/>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U855" s="114"/>
      <c r="EV855" s="114"/>
      <c r="EW855" s="114"/>
      <c r="EX855" s="114"/>
      <c r="EY855" s="114"/>
      <c r="EZ855" s="114"/>
      <c r="FA855" s="114"/>
      <c r="FB855" s="114"/>
      <c r="FC855" s="114"/>
      <c r="FD855" s="114"/>
      <c r="FE855" s="114"/>
      <c r="FF855" s="114"/>
      <c r="FG855" s="114"/>
      <c r="FH855" s="114"/>
      <c r="FI855" s="114"/>
      <c r="FJ855" s="114"/>
      <c r="FK855" s="114"/>
      <c r="FL855" s="114"/>
      <c r="FM855" s="114"/>
      <c r="FN855" s="114"/>
      <c r="FO855" s="114"/>
      <c r="FP855" s="114"/>
      <c r="FQ855" s="114"/>
      <c r="FR855" s="114"/>
      <c r="FS855" s="114"/>
      <c r="FT855" s="114"/>
      <c r="FU855" s="114"/>
      <c r="FV855" s="114"/>
      <c r="FW855" s="114"/>
      <c r="FX855" s="114"/>
      <c r="FY855" s="114"/>
      <c r="FZ855" s="114"/>
      <c r="GA855" s="114"/>
      <c r="GB855" s="114"/>
      <c r="GC855" s="114"/>
      <c r="GD855" s="114"/>
      <c r="GE855" s="114"/>
      <c r="GF855" s="114"/>
      <c r="GG855" s="114"/>
      <c r="GH855" s="114"/>
      <c r="GI855" s="114"/>
      <c r="GJ855" s="114"/>
      <c r="GK855" s="114"/>
      <c r="GL855" s="114"/>
      <c r="GM855" s="114"/>
      <c r="GN855" s="114"/>
      <c r="GO855" s="114"/>
      <c r="GP855" s="114"/>
      <c r="GQ855" s="114"/>
      <c r="GR855" s="114"/>
      <c r="GS855" s="114"/>
      <c r="GT855" s="114"/>
      <c r="GU855" s="114"/>
      <c r="GV855" s="114"/>
      <c r="GW855" s="114"/>
      <c r="GX855" s="114"/>
      <c r="GY855" s="114"/>
      <c r="GZ855" s="114"/>
      <c r="HA855" s="114"/>
      <c r="HB855" s="114"/>
      <c r="HC855" s="114"/>
      <c r="HD855" s="114"/>
      <c r="HE855" s="114"/>
      <c r="HF855" s="114"/>
      <c r="HG855" s="114"/>
      <c r="HH855" s="114"/>
      <c r="HI855" s="114"/>
      <c r="HJ855" s="114"/>
      <c r="HK855" s="114"/>
      <c r="HL855" s="114"/>
      <c r="HM855" s="114"/>
      <c r="HN855" s="114"/>
      <c r="HO855" s="114"/>
      <c r="HP855" s="114"/>
      <c r="HQ855" s="114"/>
      <c r="HR855" s="114"/>
      <c r="HS855" s="114"/>
      <c r="HT855" s="114"/>
      <c r="HU855" s="114"/>
      <c r="HV855" s="114"/>
      <c r="HW855" s="114"/>
      <c r="HX855" s="114"/>
      <c r="HY855" s="114"/>
      <c r="HZ855" s="114"/>
      <c r="IA855" s="114"/>
      <c r="IB855" s="114"/>
      <c r="IC855" s="114"/>
      <c r="ID855" s="114"/>
      <c r="IE855" s="114"/>
      <c r="IF855" s="114"/>
      <c r="IG855" s="114"/>
      <c r="IH855" s="114"/>
      <c r="II855" s="114"/>
      <c r="IJ855" s="114"/>
      <c r="IK855" s="114"/>
      <c r="IL855" s="114"/>
      <c r="IM855" s="114"/>
      <c r="IN855" s="114"/>
      <c r="IO855" s="114"/>
      <c r="IP855" s="114"/>
      <c r="IQ855" s="114"/>
      <c r="IR855" s="114"/>
      <c r="IS855" s="114"/>
      <c r="IT855" s="114"/>
      <c r="IU855" s="114"/>
      <c r="IV855" s="114"/>
      <c r="IW855" s="114"/>
      <c r="IX855" s="114"/>
      <c r="IY855" s="114"/>
      <c r="IZ855" s="114"/>
      <c r="JA855" s="114"/>
      <c r="JB855" s="114"/>
      <c r="JC855" s="114"/>
      <c r="JD855" s="114"/>
      <c r="JE855" s="114"/>
      <c r="JF855" s="114"/>
      <c r="JG855" s="114"/>
      <c r="JH855" s="114"/>
      <c r="JI855" s="114"/>
      <c r="JJ855" s="114"/>
      <c r="JK855" s="114"/>
      <c r="JL855" s="114"/>
      <c r="JM855" s="114"/>
      <c r="JN855" s="114"/>
      <c r="JO855" s="114"/>
      <c r="JP855" s="114"/>
      <c r="JQ855" s="114"/>
      <c r="JR855" s="114"/>
      <c r="JS855" s="114"/>
      <c r="JT855" s="114"/>
      <c r="JU855" s="114"/>
      <c r="JV855" s="114"/>
      <c r="JW855" s="114"/>
      <c r="JX855" s="114"/>
      <c r="JY855" s="114"/>
      <c r="JZ855" s="114"/>
      <c r="KA855" s="114"/>
      <c r="KB855" s="114"/>
      <c r="KC855" s="114"/>
      <c r="KD855" s="114"/>
      <c r="KE855" s="114"/>
      <c r="KF855" s="114"/>
      <c r="KG855" s="114"/>
      <c r="KH855" s="114"/>
      <c r="KI855" s="114"/>
      <c r="KJ855" s="114"/>
      <c r="KK855" s="114"/>
      <c r="KL855" s="114"/>
      <c r="KM855" s="114"/>
      <c r="KN855" s="114"/>
      <c r="KO855" s="114"/>
      <c r="KP855" s="114"/>
      <c r="KQ855" s="114"/>
      <c r="KR855" s="114"/>
      <c r="KS855" s="114"/>
      <c r="KT855" s="114"/>
      <c r="KU855" s="114"/>
      <c r="KV855" s="114"/>
      <c r="KW855" s="114"/>
      <c r="KX855" s="114"/>
      <c r="KY855" s="114"/>
      <c r="KZ855" s="114"/>
      <c r="LA855" s="114"/>
      <c r="LB855" s="114"/>
      <c r="LC855" s="114"/>
    </row>
    <row r="856" spans="1:315" s="139" customFormat="1" ht="25" customHeight="1">
      <c r="A856" s="137"/>
      <c r="B856" s="170"/>
      <c r="C856" s="171"/>
      <c r="D856" s="172"/>
      <c r="E856" s="173"/>
      <c r="F856" s="173"/>
      <c r="G856" s="173"/>
      <c r="H856" s="174"/>
      <c r="I856" s="137"/>
      <c r="J856" s="175" t="str">
        <f t="shared" si="32"/>
        <v/>
      </c>
      <c r="K856" s="176"/>
      <c r="L856" s="177" t="str">
        <f t="shared" si="33"/>
        <v/>
      </c>
      <c r="M856" s="176"/>
      <c r="N856" s="177" t="str">
        <f t="shared" si="34"/>
        <v/>
      </c>
      <c r="O856" s="176"/>
      <c r="P856" s="177" t="str">
        <f t="shared" si="35"/>
        <v/>
      </c>
      <c r="Q856" s="178"/>
      <c r="R856" s="137"/>
      <c r="S856" s="175" t="str">
        <f t="shared" si="36"/>
        <v/>
      </c>
      <c r="T856" s="176"/>
      <c r="U856" s="177" t="str">
        <f t="shared" si="37"/>
        <v/>
      </c>
      <c r="V856" s="176"/>
      <c r="W856" s="177" t="str">
        <f t="shared" si="38"/>
        <v/>
      </c>
      <c r="X856" s="176"/>
      <c r="Y856" s="179" t="str">
        <f t="shared" si="39"/>
        <v/>
      </c>
      <c r="Z856" s="180"/>
      <c r="AA856" s="137"/>
      <c r="AB856" s="181"/>
      <c r="AC856" s="182" t="str">
        <f t="shared" si="30"/>
        <v/>
      </c>
      <c r="AD856" s="183" t="str">
        <f t="shared" si="31"/>
        <v/>
      </c>
      <c r="AE856" s="184"/>
      <c r="AF856" s="137"/>
      <c r="AG856" s="137"/>
      <c r="AH856" s="137"/>
      <c r="AI856" s="137"/>
      <c r="AJ856" s="137"/>
      <c r="AK856" s="137"/>
      <c r="AL856" s="137"/>
      <c r="AM856" s="137"/>
      <c r="AN856" s="137"/>
      <c r="AO856" s="137"/>
      <c r="AP856" s="137"/>
      <c r="AQ856" s="137"/>
      <c r="AR856" s="137"/>
      <c r="AS856" s="137"/>
      <c r="AT856" s="137"/>
      <c r="AU856" s="137"/>
      <c r="AV856" s="137"/>
      <c r="AW856" s="137"/>
      <c r="AX856" s="137"/>
      <c r="AY856" s="137"/>
      <c r="AZ856" s="137"/>
      <c r="BA856" s="137"/>
      <c r="BB856" s="137"/>
      <c r="BC856" s="137"/>
      <c r="BD856" s="137"/>
      <c r="BE856" s="137"/>
      <c r="BF856" s="137"/>
      <c r="BG856" s="137"/>
      <c r="BH856" s="137"/>
      <c r="BI856" s="137"/>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c r="FH856" s="114"/>
      <c r="FI856" s="114"/>
      <c r="FJ856" s="114"/>
      <c r="FK856" s="114"/>
      <c r="FL856" s="114"/>
      <c r="FM856" s="114"/>
      <c r="FN856" s="114"/>
      <c r="FO856" s="114"/>
      <c r="FP856" s="114"/>
      <c r="FQ856" s="114"/>
      <c r="FR856" s="114"/>
      <c r="FS856" s="114"/>
      <c r="FT856" s="114"/>
      <c r="FU856" s="114"/>
      <c r="FV856" s="114"/>
      <c r="FW856" s="114"/>
      <c r="FX856" s="114"/>
      <c r="FY856" s="114"/>
      <c r="FZ856" s="114"/>
      <c r="GA856" s="114"/>
      <c r="GB856" s="114"/>
      <c r="GC856" s="114"/>
      <c r="GD856" s="114"/>
      <c r="GE856" s="114"/>
      <c r="GF856" s="114"/>
      <c r="GG856" s="114"/>
      <c r="GH856" s="114"/>
      <c r="GI856" s="114"/>
      <c r="GJ856" s="114"/>
      <c r="GK856" s="114"/>
      <c r="GL856" s="114"/>
      <c r="GM856" s="114"/>
      <c r="GN856" s="114"/>
      <c r="GO856" s="114"/>
      <c r="GP856" s="114"/>
      <c r="GQ856" s="114"/>
      <c r="GR856" s="114"/>
      <c r="GS856" s="114"/>
      <c r="GT856" s="114"/>
      <c r="GU856" s="114"/>
      <c r="GV856" s="114"/>
      <c r="GW856" s="114"/>
      <c r="GX856" s="114"/>
      <c r="GY856" s="114"/>
      <c r="GZ856" s="114"/>
      <c r="HA856" s="114"/>
      <c r="HB856" s="114"/>
      <c r="HC856" s="114"/>
      <c r="HD856" s="114"/>
      <c r="HE856" s="114"/>
      <c r="HF856" s="114"/>
      <c r="HG856" s="114"/>
      <c r="HH856" s="114"/>
      <c r="HI856" s="114"/>
      <c r="HJ856" s="114"/>
      <c r="HK856" s="114"/>
      <c r="HL856" s="114"/>
      <c r="HM856" s="114"/>
      <c r="HN856" s="114"/>
      <c r="HO856" s="114"/>
      <c r="HP856" s="114"/>
      <c r="HQ856" s="114"/>
      <c r="HR856" s="114"/>
      <c r="HS856" s="114"/>
      <c r="HT856" s="114"/>
      <c r="HU856" s="114"/>
      <c r="HV856" s="114"/>
      <c r="HW856" s="114"/>
      <c r="HX856" s="114"/>
      <c r="HY856" s="114"/>
      <c r="HZ856" s="114"/>
      <c r="IA856" s="114"/>
      <c r="IB856" s="114"/>
      <c r="IC856" s="114"/>
      <c r="ID856" s="114"/>
      <c r="IE856" s="114"/>
      <c r="IF856" s="114"/>
      <c r="IG856" s="114"/>
      <c r="IH856" s="114"/>
      <c r="II856" s="114"/>
      <c r="IJ856" s="114"/>
      <c r="IK856" s="114"/>
      <c r="IL856" s="114"/>
      <c r="IM856" s="114"/>
      <c r="IN856" s="114"/>
      <c r="IO856" s="114"/>
      <c r="IP856" s="114"/>
      <c r="IQ856" s="114"/>
      <c r="IR856" s="114"/>
      <c r="IS856" s="114"/>
      <c r="IT856" s="114"/>
      <c r="IU856" s="114"/>
      <c r="IV856" s="114"/>
      <c r="IW856" s="114"/>
      <c r="IX856" s="114"/>
      <c r="IY856" s="114"/>
      <c r="IZ856" s="114"/>
      <c r="JA856" s="114"/>
      <c r="JB856" s="114"/>
      <c r="JC856" s="114"/>
      <c r="JD856" s="114"/>
      <c r="JE856" s="114"/>
      <c r="JF856" s="114"/>
      <c r="JG856" s="114"/>
      <c r="JH856" s="114"/>
      <c r="JI856" s="114"/>
      <c r="JJ856" s="114"/>
      <c r="JK856" s="114"/>
      <c r="JL856" s="114"/>
      <c r="JM856" s="114"/>
      <c r="JN856" s="114"/>
      <c r="JO856" s="114"/>
      <c r="JP856" s="114"/>
      <c r="JQ856" s="114"/>
      <c r="JR856" s="114"/>
      <c r="JS856" s="114"/>
      <c r="JT856" s="114"/>
      <c r="JU856" s="114"/>
      <c r="JV856" s="114"/>
      <c r="JW856" s="114"/>
      <c r="JX856" s="114"/>
      <c r="JY856" s="114"/>
      <c r="JZ856" s="114"/>
      <c r="KA856" s="114"/>
      <c r="KB856" s="114"/>
      <c r="KC856" s="114"/>
      <c r="KD856" s="114"/>
      <c r="KE856" s="114"/>
      <c r="KF856" s="114"/>
      <c r="KG856" s="114"/>
      <c r="KH856" s="114"/>
      <c r="KI856" s="114"/>
      <c r="KJ856" s="114"/>
      <c r="KK856" s="114"/>
      <c r="KL856" s="114"/>
      <c r="KM856" s="114"/>
      <c r="KN856" s="114"/>
      <c r="KO856" s="114"/>
      <c r="KP856" s="114"/>
      <c r="KQ856" s="114"/>
      <c r="KR856" s="114"/>
      <c r="KS856" s="114"/>
      <c r="KT856" s="114"/>
      <c r="KU856" s="114"/>
      <c r="KV856" s="114"/>
      <c r="KW856" s="114"/>
      <c r="KX856" s="114"/>
      <c r="KY856" s="114"/>
      <c r="KZ856" s="114"/>
      <c r="LA856" s="114"/>
      <c r="LB856" s="114"/>
      <c r="LC856" s="114"/>
    </row>
    <row r="857" spans="1:315" s="139" customFormat="1" ht="25" customHeight="1">
      <c r="A857" s="137"/>
      <c r="B857" s="170"/>
      <c r="C857" s="171"/>
      <c r="D857" s="172"/>
      <c r="E857" s="173"/>
      <c r="F857" s="173"/>
      <c r="G857" s="173"/>
      <c r="H857" s="174"/>
      <c r="I857" s="137"/>
      <c r="J857" s="175" t="str">
        <f t="shared" si="32"/>
        <v/>
      </c>
      <c r="K857" s="176"/>
      <c r="L857" s="177" t="str">
        <f t="shared" si="33"/>
        <v/>
      </c>
      <c r="M857" s="176"/>
      <c r="N857" s="177" t="str">
        <f t="shared" si="34"/>
        <v/>
      </c>
      <c r="O857" s="176"/>
      <c r="P857" s="177" t="str">
        <f t="shared" si="35"/>
        <v/>
      </c>
      <c r="Q857" s="178"/>
      <c r="R857" s="137"/>
      <c r="S857" s="175" t="str">
        <f t="shared" si="36"/>
        <v/>
      </c>
      <c r="T857" s="176"/>
      <c r="U857" s="177" t="str">
        <f t="shared" si="37"/>
        <v/>
      </c>
      <c r="V857" s="176"/>
      <c r="W857" s="177" t="str">
        <f t="shared" si="38"/>
        <v/>
      </c>
      <c r="X857" s="176"/>
      <c r="Y857" s="179" t="str">
        <f t="shared" si="39"/>
        <v/>
      </c>
      <c r="Z857" s="180"/>
      <c r="AA857" s="137"/>
      <c r="AB857" s="181"/>
      <c r="AC857" s="182" t="str">
        <f t="shared" si="30"/>
        <v/>
      </c>
      <c r="AD857" s="183" t="str">
        <f t="shared" si="31"/>
        <v/>
      </c>
      <c r="AE857" s="184"/>
      <c r="AF857" s="137"/>
      <c r="AG857" s="137"/>
      <c r="AH857" s="137"/>
      <c r="AI857" s="137"/>
      <c r="AJ857" s="137"/>
      <c r="AK857" s="137"/>
      <c r="AL857" s="137"/>
      <c r="AM857" s="137"/>
      <c r="AN857" s="137"/>
      <c r="AO857" s="137"/>
      <c r="AP857" s="137"/>
      <c r="AQ857" s="137"/>
      <c r="AR857" s="137"/>
      <c r="AS857" s="137"/>
      <c r="AT857" s="137"/>
      <c r="AU857" s="137"/>
      <c r="AV857" s="137"/>
      <c r="AW857" s="137"/>
      <c r="AX857" s="137"/>
      <c r="AY857" s="137"/>
      <c r="AZ857" s="137"/>
      <c r="BA857" s="137"/>
      <c r="BB857" s="137"/>
      <c r="BC857" s="137"/>
      <c r="BD857" s="137"/>
      <c r="BE857" s="137"/>
      <c r="BF857" s="137"/>
      <c r="BG857" s="137"/>
      <c r="BH857" s="137"/>
      <c r="BI857" s="137"/>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c r="EV857" s="114"/>
      <c r="EW857" s="114"/>
      <c r="EX857" s="114"/>
      <c r="EY857" s="114"/>
      <c r="EZ857" s="114"/>
      <c r="FA857" s="114"/>
      <c r="FB857" s="114"/>
      <c r="FC857" s="114"/>
      <c r="FD857" s="114"/>
      <c r="FE857" s="114"/>
      <c r="FF857" s="114"/>
      <c r="FG857" s="114"/>
      <c r="FH857" s="114"/>
      <c r="FI857" s="114"/>
      <c r="FJ857" s="114"/>
      <c r="FK857" s="114"/>
      <c r="FL857" s="114"/>
      <c r="FM857" s="114"/>
      <c r="FN857" s="114"/>
      <c r="FO857" s="114"/>
      <c r="FP857" s="114"/>
      <c r="FQ857" s="114"/>
      <c r="FR857" s="114"/>
      <c r="FS857" s="114"/>
      <c r="FT857" s="114"/>
      <c r="FU857" s="114"/>
      <c r="FV857" s="114"/>
      <c r="FW857" s="114"/>
      <c r="FX857" s="114"/>
      <c r="FY857" s="114"/>
      <c r="FZ857" s="114"/>
      <c r="GA857" s="114"/>
      <c r="GB857" s="114"/>
      <c r="GC857" s="114"/>
      <c r="GD857" s="114"/>
      <c r="GE857" s="114"/>
      <c r="GF857" s="114"/>
      <c r="GG857" s="114"/>
      <c r="GH857" s="114"/>
      <c r="GI857" s="114"/>
      <c r="GJ857" s="114"/>
      <c r="GK857" s="114"/>
      <c r="GL857" s="114"/>
      <c r="GM857" s="114"/>
      <c r="GN857" s="114"/>
      <c r="GO857" s="114"/>
      <c r="GP857" s="114"/>
      <c r="GQ857" s="114"/>
      <c r="GR857" s="114"/>
      <c r="GS857" s="114"/>
      <c r="GT857" s="114"/>
      <c r="GU857" s="114"/>
      <c r="GV857" s="114"/>
      <c r="GW857" s="114"/>
      <c r="GX857" s="114"/>
      <c r="GY857" s="114"/>
      <c r="GZ857" s="114"/>
      <c r="HA857" s="114"/>
      <c r="HB857" s="114"/>
      <c r="HC857" s="114"/>
      <c r="HD857" s="114"/>
      <c r="HE857" s="114"/>
      <c r="HF857" s="114"/>
      <c r="HG857" s="114"/>
      <c r="HH857" s="114"/>
      <c r="HI857" s="114"/>
      <c r="HJ857" s="114"/>
      <c r="HK857" s="114"/>
      <c r="HL857" s="114"/>
      <c r="HM857" s="114"/>
      <c r="HN857" s="114"/>
      <c r="HO857" s="114"/>
      <c r="HP857" s="114"/>
      <c r="HQ857" s="114"/>
      <c r="HR857" s="114"/>
      <c r="HS857" s="114"/>
      <c r="HT857" s="114"/>
      <c r="HU857" s="114"/>
      <c r="HV857" s="114"/>
      <c r="HW857" s="114"/>
      <c r="HX857" s="114"/>
      <c r="HY857" s="114"/>
      <c r="HZ857" s="114"/>
      <c r="IA857" s="114"/>
      <c r="IB857" s="114"/>
      <c r="IC857" s="114"/>
      <c r="ID857" s="114"/>
      <c r="IE857" s="114"/>
      <c r="IF857" s="114"/>
      <c r="IG857" s="114"/>
      <c r="IH857" s="114"/>
      <c r="II857" s="114"/>
      <c r="IJ857" s="114"/>
      <c r="IK857" s="114"/>
      <c r="IL857" s="114"/>
      <c r="IM857" s="114"/>
      <c r="IN857" s="114"/>
      <c r="IO857" s="114"/>
      <c r="IP857" s="114"/>
      <c r="IQ857" s="114"/>
      <c r="IR857" s="114"/>
      <c r="IS857" s="114"/>
      <c r="IT857" s="114"/>
      <c r="IU857" s="114"/>
      <c r="IV857" s="114"/>
      <c r="IW857" s="114"/>
      <c r="IX857" s="114"/>
      <c r="IY857" s="114"/>
      <c r="IZ857" s="114"/>
      <c r="JA857" s="114"/>
      <c r="JB857" s="114"/>
      <c r="JC857" s="114"/>
      <c r="JD857" s="114"/>
      <c r="JE857" s="114"/>
      <c r="JF857" s="114"/>
      <c r="JG857" s="114"/>
      <c r="JH857" s="114"/>
      <c r="JI857" s="114"/>
      <c r="JJ857" s="114"/>
      <c r="JK857" s="114"/>
      <c r="JL857" s="114"/>
      <c r="JM857" s="114"/>
      <c r="JN857" s="114"/>
      <c r="JO857" s="114"/>
      <c r="JP857" s="114"/>
      <c r="JQ857" s="114"/>
      <c r="JR857" s="114"/>
      <c r="JS857" s="114"/>
      <c r="JT857" s="114"/>
      <c r="JU857" s="114"/>
      <c r="JV857" s="114"/>
      <c r="JW857" s="114"/>
      <c r="JX857" s="114"/>
      <c r="JY857" s="114"/>
      <c r="JZ857" s="114"/>
      <c r="KA857" s="114"/>
      <c r="KB857" s="114"/>
      <c r="KC857" s="114"/>
      <c r="KD857" s="114"/>
      <c r="KE857" s="114"/>
      <c r="KF857" s="114"/>
      <c r="KG857" s="114"/>
      <c r="KH857" s="114"/>
      <c r="KI857" s="114"/>
      <c r="KJ857" s="114"/>
      <c r="KK857" s="114"/>
      <c r="KL857" s="114"/>
      <c r="KM857" s="114"/>
      <c r="KN857" s="114"/>
      <c r="KO857" s="114"/>
      <c r="KP857" s="114"/>
      <c r="KQ857" s="114"/>
      <c r="KR857" s="114"/>
      <c r="KS857" s="114"/>
      <c r="KT857" s="114"/>
      <c r="KU857" s="114"/>
      <c r="KV857" s="114"/>
      <c r="KW857" s="114"/>
      <c r="KX857" s="114"/>
      <c r="KY857" s="114"/>
      <c r="KZ857" s="114"/>
      <c r="LA857" s="114"/>
      <c r="LB857" s="114"/>
      <c r="LC857" s="114"/>
    </row>
    <row r="858" spans="1:315" s="139" customFormat="1" ht="25" customHeight="1">
      <c r="A858" s="137"/>
      <c r="B858" s="170"/>
      <c r="C858" s="171"/>
      <c r="D858" s="172"/>
      <c r="E858" s="173"/>
      <c r="F858" s="173"/>
      <c r="G858" s="173"/>
      <c r="H858" s="174"/>
      <c r="I858" s="137"/>
      <c r="J858" s="175" t="str">
        <f t="shared" si="32"/>
        <v/>
      </c>
      <c r="K858" s="176"/>
      <c r="L858" s="177" t="str">
        <f t="shared" si="33"/>
        <v/>
      </c>
      <c r="M858" s="176"/>
      <c r="N858" s="177" t="str">
        <f t="shared" si="34"/>
        <v/>
      </c>
      <c r="O858" s="176"/>
      <c r="P858" s="177" t="str">
        <f t="shared" si="35"/>
        <v/>
      </c>
      <c r="Q858" s="178"/>
      <c r="R858" s="137"/>
      <c r="S858" s="175" t="str">
        <f t="shared" si="36"/>
        <v/>
      </c>
      <c r="T858" s="176"/>
      <c r="U858" s="177" t="str">
        <f t="shared" si="37"/>
        <v/>
      </c>
      <c r="V858" s="176"/>
      <c r="W858" s="177" t="str">
        <f t="shared" si="38"/>
        <v/>
      </c>
      <c r="X858" s="176"/>
      <c r="Y858" s="179" t="str">
        <f t="shared" si="39"/>
        <v/>
      </c>
      <c r="Z858" s="180"/>
      <c r="AA858" s="137"/>
      <c r="AB858" s="181"/>
      <c r="AC858" s="182" t="str">
        <f t="shared" si="30"/>
        <v/>
      </c>
      <c r="AD858" s="183" t="str">
        <f t="shared" si="31"/>
        <v/>
      </c>
      <c r="AE858" s="184"/>
      <c r="AF858" s="137"/>
      <c r="AG858" s="137"/>
      <c r="AH858" s="137"/>
      <c r="AI858" s="137"/>
      <c r="AJ858" s="137"/>
      <c r="AK858" s="137"/>
      <c r="AL858" s="137"/>
      <c r="AM858" s="137"/>
      <c r="AN858" s="137"/>
      <c r="AO858" s="137"/>
      <c r="AP858" s="137"/>
      <c r="AQ858" s="137"/>
      <c r="AR858" s="137"/>
      <c r="AS858" s="137"/>
      <c r="AT858" s="137"/>
      <c r="AU858" s="137"/>
      <c r="AV858" s="137"/>
      <c r="AW858" s="137"/>
      <c r="AX858" s="137"/>
      <c r="AY858" s="137"/>
      <c r="AZ858" s="137"/>
      <c r="BA858" s="137"/>
      <c r="BB858" s="137"/>
      <c r="BC858" s="137"/>
      <c r="BD858" s="137"/>
      <c r="BE858" s="137"/>
      <c r="BF858" s="137"/>
      <c r="BG858" s="137"/>
      <c r="BH858" s="137"/>
      <c r="BI858" s="137"/>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14"/>
      <c r="EH858" s="114"/>
      <c r="EI858" s="114"/>
      <c r="EJ858" s="114"/>
      <c r="EK858" s="114"/>
      <c r="EL858" s="114"/>
      <c r="EM858" s="114"/>
      <c r="EN858" s="114"/>
      <c r="EO858" s="114"/>
      <c r="EP858" s="114"/>
      <c r="EQ858" s="114"/>
      <c r="ER858" s="114"/>
      <c r="ES858" s="114"/>
      <c r="ET858" s="114"/>
      <c r="EU858" s="114"/>
      <c r="EV858" s="114"/>
      <c r="EW858" s="114"/>
      <c r="EX858" s="114"/>
      <c r="EY858" s="114"/>
      <c r="EZ858" s="114"/>
      <c r="FA858" s="114"/>
      <c r="FB858" s="114"/>
      <c r="FC858" s="114"/>
      <c r="FD858" s="114"/>
      <c r="FE858" s="114"/>
      <c r="FF858" s="114"/>
      <c r="FG858" s="114"/>
      <c r="FH858" s="114"/>
      <c r="FI858" s="114"/>
      <c r="FJ858" s="114"/>
      <c r="FK858" s="114"/>
      <c r="FL858" s="114"/>
      <c r="FM858" s="114"/>
      <c r="FN858" s="114"/>
      <c r="FO858" s="114"/>
      <c r="FP858" s="114"/>
      <c r="FQ858" s="114"/>
      <c r="FR858" s="114"/>
      <c r="FS858" s="114"/>
      <c r="FT858" s="114"/>
      <c r="FU858" s="114"/>
      <c r="FV858" s="114"/>
      <c r="FW858" s="114"/>
      <c r="FX858" s="114"/>
      <c r="FY858" s="114"/>
      <c r="FZ858" s="114"/>
      <c r="GA858" s="114"/>
      <c r="GB858" s="114"/>
      <c r="GC858" s="114"/>
      <c r="GD858" s="114"/>
      <c r="GE858" s="114"/>
      <c r="GF858" s="114"/>
      <c r="GG858" s="114"/>
      <c r="GH858" s="114"/>
      <c r="GI858" s="114"/>
      <c r="GJ858" s="114"/>
      <c r="GK858" s="114"/>
      <c r="GL858" s="114"/>
      <c r="GM858" s="114"/>
      <c r="GN858" s="114"/>
      <c r="GO858" s="114"/>
      <c r="GP858" s="114"/>
      <c r="GQ858" s="114"/>
      <c r="GR858" s="114"/>
      <c r="GS858" s="114"/>
      <c r="GT858" s="114"/>
      <c r="GU858" s="114"/>
      <c r="GV858" s="114"/>
      <c r="GW858" s="114"/>
      <c r="GX858" s="114"/>
      <c r="GY858" s="114"/>
      <c r="GZ858" s="114"/>
      <c r="HA858" s="114"/>
      <c r="HB858" s="114"/>
      <c r="HC858" s="114"/>
      <c r="HD858" s="114"/>
      <c r="HE858" s="114"/>
      <c r="HF858" s="114"/>
      <c r="HG858" s="114"/>
      <c r="HH858" s="114"/>
      <c r="HI858" s="114"/>
      <c r="HJ858" s="114"/>
      <c r="HK858" s="114"/>
      <c r="HL858" s="114"/>
      <c r="HM858" s="114"/>
      <c r="HN858" s="114"/>
      <c r="HO858" s="114"/>
      <c r="HP858" s="114"/>
      <c r="HQ858" s="114"/>
      <c r="HR858" s="114"/>
      <c r="HS858" s="114"/>
      <c r="HT858" s="114"/>
      <c r="HU858" s="114"/>
      <c r="HV858" s="114"/>
      <c r="HW858" s="114"/>
      <c r="HX858" s="114"/>
      <c r="HY858" s="114"/>
      <c r="HZ858" s="114"/>
      <c r="IA858" s="114"/>
      <c r="IB858" s="114"/>
      <c r="IC858" s="114"/>
      <c r="ID858" s="114"/>
      <c r="IE858" s="114"/>
      <c r="IF858" s="114"/>
      <c r="IG858" s="114"/>
      <c r="IH858" s="114"/>
      <c r="II858" s="114"/>
      <c r="IJ858" s="114"/>
      <c r="IK858" s="114"/>
      <c r="IL858" s="114"/>
      <c r="IM858" s="114"/>
      <c r="IN858" s="114"/>
      <c r="IO858" s="114"/>
      <c r="IP858" s="114"/>
      <c r="IQ858" s="114"/>
      <c r="IR858" s="114"/>
      <c r="IS858" s="114"/>
      <c r="IT858" s="114"/>
      <c r="IU858" s="114"/>
      <c r="IV858" s="114"/>
      <c r="IW858" s="114"/>
      <c r="IX858" s="114"/>
      <c r="IY858" s="114"/>
      <c r="IZ858" s="114"/>
      <c r="JA858" s="114"/>
      <c r="JB858" s="114"/>
      <c r="JC858" s="114"/>
      <c r="JD858" s="114"/>
      <c r="JE858" s="114"/>
      <c r="JF858" s="114"/>
      <c r="JG858" s="114"/>
      <c r="JH858" s="114"/>
      <c r="JI858" s="114"/>
      <c r="JJ858" s="114"/>
      <c r="JK858" s="114"/>
      <c r="JL858" s="114"/>
      <c r="JM858" s="114"/>
      <c r="JN858" s="114"/>
      <c r="JO858" s="114"/>
      <c r="JP858" s="114"/>
      <c r="JQ858" s="114"/>
      <c r="JR858" s="114"/>
      <c r="JS858" s="114"/>
      <c r="JT858" s="114"/>
      <c r="JU858" s="114"/>
      <c r="JV858" s="114"/>
      <c r="JW858" s="114"/>
      <c r="JX858" s="114"/>
      <c r="JY858" s="114"/>
      <c r="JZ858" s="114"/>
      <c r="KA858" s="114"/>
      <c r="KB858" s="114"/>
      <c r="KC858" s="114"/>
      <c r="KD858" s="114"/>
      <c r="KE858" s="114"/>
      <c r="KF858" s="114"/>
      <c r="KG858" s="114"/>
      <c r="KH858" s="114"/>
      <c r="KI858" s="114"/>
      <c r="KJ858" s="114"/>
      <c r="KK858" s="114"/>
      <c r="KL858" s="114"/>
      <c r="KM858" s="114"/>
      <c r="KN858" s="114"/>
      <c r="KO858" s="114"/>
      <c r="KP858" s="114"/>
      <c r="KQ858" s="114"/>
      <c r="KR858" s="114"/>
      <c r="KS858" s="114"/>
      <c r="KT858" s="114"/>
      <c r="KU858" s="114"/>
      <c r="KV858" s="114"/>
      <c r="KW858" s="114"/>
      <c r="KX858" s="114"/>
      <c r="KY858" s="114"/>
      <c r="KZ858" s="114"/>
      <c r="LA858" s="114"/>
      <c r="LB858" s="114"/>
      <c r="LC858" s="114"/>
    </row>
    <row r="859" spans="1:315" s="139" customFormat="1" ht="25" customHeight="1">
      <c r="A859" s="137"/>
      <c r="B859" s="170"/>
      <c r="C859" s="171"/>
      <c r="D859" s="172"/>
      <c r="E859" s="173"/>
      <c r="F859" s="173"/>
      <c r="G859" s="173"/>
      <c r="H859" s="174"/>
      <c r="I859" s="137"/>
      <c r="J859" s="175" t="str">
        <f t="shared" si="32"/>
        <v/>
      </c>
      <c r="K859" s="176"/>
      <c r="L859" s="177" t="str">
        <f t="shared" si="33"/>
        <v/>
      </c>
      <c r="M859" s="176"/>
      <c r="N859" s="177" t="str">
        <f t="shared" si="34"/>
        <v/>
      </c>
      <c r="O859" s="176"/>
      <c r="P859" s="177" t="str">
        <f t="shared" si="35"/>
        <v/>
      </c>
      <c r="Q859" s="178"/>
      <c r="R859" s="137"/>
      <c r="S859" s="175" t="str">
        <f t="shared" si="36"/>
        <v/>
      </c>
      <c r="T859" s="176"/>
      <c r="U859" s="177" t="str">
        <f t="shared" si="37"/>
        <v/>
      </c>
      <c r="V859" s="176"/>
      <c r="W859" s="177" t="str">
        <f t="shared" si="38"/>
        <v/>
      </c>
      <c r="X859" s="176"/>
      <c r="Y859" s="179" t="str">
        <f t="shared" si="39"/>
        <v/>
      </c>
      <c r="Z859" s="180"/>
      <c r="AA859" s="137"/>
      <c r="AB859" s="181"/>
      <c r="AC859" s="182" t="str">
        <f t="shared" si="30"/>
        <v/>
      </c>
      <c r="AD859" s="183" t="str">
        <f t="shared" si="31"/>
        <v/>
      </c>
      <c r="AE859" s="184"/>
      <c r="AF859" s="137"/>
      <c r="AG859" s="137"/>
      <c r="AH859" s="137"/>
      <c r="AI859" s="137"/>
      <c r="AJ859" s="137"/>
      <c r="AK859" s="137"/>
      <c r="AL859" s="137"/>
      <c r="AM859" s="137"/>
      <c r="AN859" s="137"/>
      <c r="AO859" s="137"/>
      <c r="AP859" s="137"/>
      <c r="AQ859" s="137"/>
      <c r="AR859" s="137"/>
      <c r="AS859" s="137"/>
      <c r="AT859" s="137"/>
      <c r="AU859" s="137"/>
      <c r="AV859" s="137"/>
      <c r="AW859" s="137"/>
      <c r="AX859" s="137"/>
      <c r="AY859" s="137"/>
      <c r="AZ859" s="137"/>
      <c r="BA859" s="137"/>
      <c r="BB859" s="137"/>
      <c r="BC859" s="137"/>
      <c r="BD859" s="137"/>
      <c r="BE859" s="137"/>
      <c r="BF859" s="137"/>
      <c r="BG859" s="137"/>
      <c r="BH859" s="137"/>
      <c r="BI859" s="137"/>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CH859" s="114"/>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c r="EV859" s="114"/>
      <c r="EW859" s="114"/>
      <c r="EX859" s="114"/>
      <c r="EY859" s="114"/>
      <c r="EZ859" s="114"/>
      <c r="FA859" s="114"/>
      <c r="FB859" s="114"/>
      <c r="FC859" s="114"/>
      <c r="FD859" s="114"/>
      <c r="FE859" s="114"/>
      <c r="FF859" s="114"/>
      <c r="FG859" s="114"/>
      <c r="FH859" s="114"/>
      <c r="FI859" s="114"/>
      <c r="FJ859" s="114"/>
      <c r="FK859" s="114"/>
      <c r="FL859" s="114"/>
      <c r="FM859" s="114"/>
      <c r="FN859" s="114"/>
      <c r="FO859" s="114"/>
      <c r="FP859" s="114"/>
      <c r="FQ859" s="114"/>
      <c r="FR859" s="114"/>
      <c r="FS859" s="114"/>
      <c r="FT859" s="114"/>
      <c r="FU859" s="114"/>
      <c r="FV859" s="114"/>
      <c r="FW859" s="114"/>
      <c r="FX859" s="114"/>
      <c r="FY859" s="114"/>
      <c r="FZ859" s="114"/>
      <c r="GA859" s="114"/>
      <c r="GB859" s="114"/>
      <c r="GC859" s="114"/>
      <c r="GD859" s="114"/>
      <c r="GE859" s="114"/>
      <c r="GF859" s="114"/>
      <c r="GG859" s="114"/>
      <c r="GH859" s="114"/>
      <c r="GI859" s="114"/>
      <c r="GJ859" s="114"/>
      <c r="GK859" s="114"/>
      <c r="GL859" s="114"/>
      <c r="GM859" s="114"/>
      <c r="GN859" s="114"/>
      <c r="GO859" s="114"/>
      <c r="GP859" s="114"/>
      <c r="GQ859" s="114"/>
      <c r="GR859" s="114"/>
      <c r="GS859" s="114"/>
      <c r="GT859" s="114"/>
      <c r="GU859" s="114"/>
      <c r="GV859" s="114"/>
      <c r="GW859" s="114"/>
      <c r="GX859" s="114"/>
      <c r="GY859" s="114"/>
      <c r="GZ859" s="114"/>
      <c r="HA859" s="114"/>
      <c r="HB859" s="114"/>
      <c r="HC859" s="114"/>
      <c r="HD859" s="114"/>
      <c r="HE859" s="114"/>
      <c r="HF859" s="114"/>
      <c r="HG859" s="114"/>
      <c r="HH859" s="114"/>
      <c r="HI859" s="114"/>
      <c r="HJ859" s="114"/>
      <c r="HK859" s="114"/>
      <c r="HL859" s="114"/>
      <c r="HM859" s="114"/>
      <c r="HN859" s="114"/>
      <c r="HO859" s="114"/>
      <c r="HP859" s="114"/>
      <c r="HQ859" s="114"/>
      <c r="HR859" s="114"/>
      <c r="HS859" s="114"/>
      <c r="HT859" s="114"/>
      <c r="HU859" s="114"/>
      <c r="HV859" s="114"/>
      <c r="HW859" s="114"/>
      <c r="HX859" s="114"/>
      <c r="HY859" s="114"/>
      <c r="HZ859" s="114"/>
      <c r="IA859" s="114"/>
      <c r="IB859" s="114"/>
      <c r="IC859" s="114"/>
      <c r="ID859" s="114"/>
      <c r="IE859" s="114"/>
      <c r="IF859" s="114"/>
      <c r="IG859" s="114"/>
      <c r="IH859" s="114"/>
      <c r="II859" s="114"/>
      <c r="IJ859" s="114"/>
      <c r="IK859" s="114"/>
      <c r="IL859" s="114"/>
      <c r="IM859" s="114"/>
      <c r="IN859" s="114"/>
      <c r="IO859" s="114"/>
      <c r="IP859" s="114"/>
      <c r="IQ859" s="114"/>
      <c r="IR859" s="114"/>
      <c r="IS859" s="114"/>
      <c r="IT859" s="114"/>
      <c r="IU859" s="114"/>
      <c r="IV859" s="114"/>
      <c r="IW859" s="114"/>
      <c r="IX859" s="114"/>
      <c r="IY859" s="114"/>
      <c r="IZ859" s="114"/>
      <c r="JA859" s="114"/>
      <c r="JB859" s="114"/>
      <c r="JC859" s="114"/>
      <c r="JD859" s="114"/>
      <c r="JE859" s="114"/>
      <c r="JF859" s="114"/>
      <c r="JG859" s="114"/>
      <c r="JH859" s="114"/>
      <c r="JI859" s="114"/>
      <c r="JJ859" s="114"/>
      <c r="JK859" s="114"/>
      <c r="JL859" s="114"/>
      <c r="JM859" s="114"/>
      <c r="JN859" s="114"/>
      <c r="JO859" s="114"/>
      <c r="JP859" s="114"/>
      <c r="JQ859" s="114"/>
      <c r="JR859" s="114"/>
      <c r="JS859" s="114"/>
      <c r="JT859" s="114"/>
      <c r="JU859" s="114"/>
      <c r="JV859" s="114"/>
      <c r="JW859" s="114"/>
      <c r="JX859" s="114"/>
      <c r="JY859" s="114"/>
      <c r="JZ859" s="114"/>
      <c r="KA859" s="114"/>
      <c r="KB859" s="114"/>
      <c r="KC859" s="114"/>
      <c r="KD859" s="114"/>
      <c r="KE859" s="114"/>
      <c r="KF859" s="114"/>
      <c r="KG859" s="114"/>
      <c r="KH859" s="114"/>
      <c r="KI859" s="114"/>
      <c r="KJ859" s="114"/>
      <c r="KK859" s="114"/>
      <c r="KL859" s="114"/>
      <c r="KM859" s="114"/>
      <c r="KN859" s="114"/>
      <c r="KO859" s="114"/>
      <c r="KP859" s="114"/>
      <c r="KQ859" s="114"/>
      <c r="KR859" s="114"/>
      <c r="KS859" s="114"/>
      <c r="KT859" s="114"/>
      <c r="KU859" s="114"/>
      <c r="KV859" s="114"/>
      <c r="KW859" s="114"/>
      <c r="KX859" s="114"/>
      <c r="KY859" s="114"/>
      <c r="KZ859" s="114"/>
      <c r="LA859" s="114"/>
      <c r="LB859" s="114"/>
      <c r="LC859" s="114"/>
    </row>
    <row r="860" spans="1:315" s="139" customFormat="1" ht="25" customHeight="1">
      <c r="A860" s="137"/>
      <c r="B860" s="170"/>
      <c r="C860" s="171"/>
      <c r="D860" s="172"/>
      <c r="E860" s="173"/>
      <c r="F860" s="173"/>
      <c r="G860" s="173"/>
      <c r="H860" s="174"/>
      <c r="I860" s="137"/>
      <c r="J860" s="175" t="str">
        <f t="shared" si="32"/>
        <v/>
      </c>
      <c r="K860" s="176"/>
      <c r="L860" s="177" t="str">
        <f t="shared" si="33"/>
        <v/>
      </c>
      <c r="M860" s="176"/>
      <c r="N860" s="177" t="str">
        <f t="shared" si="34"/>
        <v/>
      </c>
      <c r="O860" s="176"/>
      <c r="P860" s="177" t="str">
        <f t="shared" si="35"/>
        <v/>
      </c>
      <c r="Q860" s="178"/>
      <c r="R860" s="137"/>
      <c r="S860" s="175" t="str">
        <f t="shared" si="36"/>
        <v/>
      </c>
      <c r="T860" s="176"/>
      <c r="U860" s="177" t="str">
        <f t="shared" si="37"/>
        <v/>
      </c>
      <c r="V860" s="176"/>
      <c r="W860" s="177" t="str">
        <f t="shared" si="38"/>
        <v/>
      </c>
      <c r="X860" s="176"/>
      <c r="Y860" s="179" t="str">
        <f t="shared" si="39"/>
        <v/>
      </c>
      <c r="Z860" s="180"/>
      <c r="AA860" s="137"/>
      <c r="AB860" s="181"/>
      <c r="AC860" s="182" t="str">
        <f t="shared" si="30"/>
        <v/>
      </c>
      <c r="AD860" s="183" t="str">
        <f t="shared" si="31"/>
        <v/>
      </c>
      <c r="AE860" s="184"/>
      <c r="AF860" s="137"/>
      <c r="AG860" s="137"/>
      <c r="AH860" s="137"/>
      <c r="AI860" s="137"/>
      <c r="AJ860" s="137"/>
      <c r="AK860" s="137"/>
      <c r="AL860" s="137"/>
      <c r="AM860" s="137"/>
      <c r="AN860" s="137"/>
      <c r="AO860" s="137"/>
      <c r="AP860" s="137"/>
      <c r="AQ860" s="137"/>
      <c r="AR860" s="137"/>
      <c r="AS860" s="137"/>
      <c r="AT860" s="137"/>
      <c r="AU860" s="137"/>
      <c r="AV860" s="137"/>
      <c r="AW860" s="137"/>
      <c r="AX860" s="137"/>
      <c r="AY860" s="137"/>
      <c r="AZ860" s="137"/>
      <c r="BA860" s="137"/>
      <c r="BB860" s="137"/>
      <c r="BC860" s="137"/>
      <c r="BD860" s="137"/>
      <c r="BE860" s="137"/>
      <c r="BF860" s="137"/>
      <c r="BG860" s="137"/>
      <c r="BH860" s="137"/>
      <c r="BI860" s="137"/>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c r="EV860" s="114"/>
      <c r="EW860" s="114"/>
      <c r="EX860" s="114"/>
      <c r="EY860" s="114"/>
      <c r="EZ860" s="114"/>
      <c r="FA860" s="114"/>
      <c r="FB860" s="114"/>
      <c r="FC860" s="114"/>
      <c r="FD860" s="114"/>
      <c r="FE860" s="114"/>
      <c r="FF860" s="114"/>
      <c r="FG860" s="114"/>
      <c r="FH860" s="114"/>
      <c r="FI860" s="114"/>
      <c r="FJ860" s="114"/>
      <c r="FK860" s="114"/>
      <c r="FL860" s="114"/>
      <c r="FM860" s="114"/>
      <c r="FN860" s="114"/>
      <c r="FO860" s="114"/>
      <c r="FP860" s="114"/>
      <c r="FQ860" s="114"/>
      <c r="FR860" s="114"/>
      <c r="FS860" s="114"/>
      <c r="FT860" s="114"/>
      <c r="FU860" s="114"/>
      <c r="FV860" s="114"/>
      <c r="FW860" s="114"/>
      <c r="FX860" s="114"/>
      <c r="FY860" s="114"/>
      <c r="FZ860" s="114"/>
      <c r="GA860" s="114"/>
      <c r="GB860" s="114"/>
      <c r="GC860" s="114"/>
      <c r="GD860" s="114"/>
      <c r="GE860" s="114"/>
      <c r="GF860" s="114"/>
      <c r="GG860" s="114"/>
      <c r="GH860" s="114"/>
      <c r="GI860" s="114"/>
      <c r="GJ860" s="114"/>
      <c r="GK860" s="114"/>
      <c r="GL860" s="114"/>
      <c r="GM860" s="114"/>
      <c r="GN860" s="114"/>
      <c r="GO860" s="114"/>
      <c r="GP860" s="114"/>
      <c r="GQ860" s="114"/>
      <c r="GR860" s="114"/>
      <c r="GS860" s="114"/>
      <c r="GT860" s="114"/>
      <c r="GU860" s="114"/>
      <c r="GV860" s="114"/>
      <c r="GW860" s="114"/>
      <c r="GX860" s="114"/>
      <c r="GY860" s="114"/>
      <c r="GZ860" s="114"/>
      <c r="HA860" s="114"/>
      <c r="HB860" s="114"/>
      <c r="HC860" s="114"/>
      <c r="HD860" s="114"/>
      <c r="HE860" s="114"/>
      <c r="HF860" s="114"/>
      <c r="HG860" s="114"/>
      <c r="HH860" s="114"/>
      <c r="HI860" s="114"/>
      <c r="HJ860" s="114"/>
      <c r="HK860" s="114"/>
      <c r="HL860" s="114"/>
      <c r="HM860" s="114"/>
      <c r="HN860" s="114"/>
      <c r="HO860" s="114"/>
      <c r="HP860" s="114"/>
      <c r="HQ860" s="114"/>
      <c r="HR860" s="114"/>
      <c r="HS860" s="114"/>
      <c r="HT860" s="114"/>
      <c r="HU860" s="114"/>
      <c r="HV860" s="114"/>
      <c r="HW860" s="114"/>
      <c r="HX860" s="114"/>
      <c r="HY860" s="114"/>
      <c r="HZ860" s="114"/>
      <c r="IA860" s="114"/>
      <c r="IB860" s="114"/>
      <c r="IC860" s="114"/>
      <c r="ID860" s="114"/>
      <c r="IE860" s="114"/>
      <c r="IF860" s="114"/>
      <c r="IG860" s="114"/>
      <c r="IH860" s="114"/>
      <c r="II860" s="114"/>
      <c r="IJ860" s="114"/>
      <c r="IK860" s="114"/>
      <c r="IL860" s="114"/>
      <c r="IM860" s="114"/>
      <c r="IN860" s="114"/>
      <c r="IO860" s="114"/>
      <c r="IP860" s="114"/>
      <c r="IQ860" s="114"/>
      <c r="IR860" s="114"/>
      <c r="IS860" s="114"/>
      <c r="IT860" s="114"/>
      <c r="IU860" s="114"/>
      <c r="IV860" s="114"/>
      <c r="IW860" s="114"/>
      <c r="IX860" s="114"/>
      <c r="IY860" s="114"/>
      <c r="IZ860" s="114"/>
      <c r="JA860" s="114"/>
      <c r="JB860" s="114"/>
      <c r="JC860" s="114"/>
      <c r="JD860" s="114"/>
      <c r="JE860" s="114"/>
      <c r="JF860" s="114"/>
      <c r="JG860" s="114"/>
      <c r="JH860" s="114"/>
      <c r="JI860" s="114"/>
      <c r="JJ860" s="114"/>
      <c r="JK860" s="114"/>
      <c r="JL860" s="114"/>
      <c r="JM860" s="114"/>
      <c r="JN860" s="114"/>
      <c r="JO860" s="114"/>
      <c r="JP860" s="114"/>
      <c r="JQ860" s="114"/>
      <c r="JR860" s="114"/>
      <c r="JS860" s="114"/>
      <c r="JT860" s="114"/>
      <c r="JU860" s="114"/>
      <c r="JV860" s="114"/>
      <c r="JW860" s="114"/>
      <c r="JX860" s="114"/>
      <c r="JY860" s="114"/>
      <c r="JZ860" s="114"/>
      <c r="KA860" s="114"/>
      <c r="KB860" s="114"/>
      <c r="KC860" s="114"/>
      <c r="KD860" s="114"/>
      <c r="KE860" s="114"/>
      <c r="KF860" s="114"/>
      <c r="KG860" s="114"/>
      <c r="KH860" s="114"/>
      <c r="KI860" s="114"/>
      <c r="KJ860" s="114"/>
      <c r="KK860" s="114"/>
      <c r="KL860" s="114"/>
      <c r="KM860" s="114"/>
      <c r="KN860" s="114"/>
      <c r="KO860" s="114"/>
      <c r="KP860" s="114"/>
      <c r="KQ860" s="114"/>
      <c r="KR860" s="114"/>
      <c r="KS860" s="114"/>
      <c r="KT860" s="114"/>
      <c r="KU860" s="114"/>
      <c r="KV860" s="114"/>
      <c r="KW860" s="114"/>
      <c r="KX860" s="114"/>
      <c r="KY860" s="114"/>
      <c r="KZ860" s="114"/>
      <c r="LA860" s="114"/>
      <c r="LB860" s="114"/>
      <c r="LC860" s="114"/>
    </row>
    <row r="861" spans="1:315" s="139" customFormat="1" ht="25" customHeight="1">
      <c r="A861" s="137"/>
      <c r="B861" s="170"/>
      <c r="C861" s="171"/>
      <c r="D861" s="172"/>
      <c r="E861" s="173"/>
      <c r="F861" s="173"/>
      <c r="G861" s="173"/>
      <c r="H861" s="174"/>
      <c r="I861" s="137"/>
      <c r="J861" s="175" t="str">
        <f t="shared" si="32"/>
        <v/>
      </c>
      <c r="K861" s="176"/>
      <c r="L861" s="177" t="str">
        <f t="shared" si="33"/>
        <v/>
      </c>
      <c r="M861" s="176"/>
      <c r="N861" s="177" t="str">
        <f t="shared" si="34"/>
        <v/>
      </c>
      <c r="O861" s="176"/>
      <c r="P861" s="177" t="str">
        <f t="shared" si="35"/>
        <v/>
      </c>
      <c r="Q861" s="178"/>
      <c r="R861" s="137"/>
      <c r="S861" s="175" t="str">
        <f t="shared" si="36"/>
        <v/>
      </c>
      <c r="T861" s="176"/>
      <c r="U861" s="177" t="str">
        <f t="shared" si="37"/>
        <v/>
      </c>
      <c r="V861" s="176"/>
      <c r="W861" s="177" t="str">
        <f t="shared" si="38"/>
        <v/>
      </c>
      <c r="X861" s="176"/>
      <c r="Y861" s="179" t="str">
        <f t="shared" si="39"/>
        <v/>
      </c>
      <c r="Z861" s="180"/>
      <c r="AA861" s="137"/>
      <c r="AB861" s="181"/>
      <c r="AC861" s="182" t="str">
        <f t="shared" si="30"/>
        <v/>
      </c>
      <c r="AD861" s="183" t="str">
        <f t="shared" si="31"/>
        <v/>
      </c>
      <c r="AE861" s="184"/>
      <c r="AF861" s="137"/>
      <c r="AG861" s="137"/>
      <c r="AH861" s="137"/>
      <c r="AI861" s="137"/>
      <c r="AJ861" s="137"/>
      <c r="AK861" s="137"/>
      <c r="AL861" s="137"/>
      <c r="AM861" s="137"/>
      <c r="AN861" s="137"/>
      <c r="AO861" s="137"/>
      <c r="AP861" s="137"/>
      <c r="AQ861" s="137"/>
      <c r="AR861" s="137"/>
      <c r="AS861" s="137"/>
      <c r="AT861" s="137"/>
      <c r="AU861" s="137"/>
      <c r="AV861" s="137"/>
      <c r="AW861" s="137"/>
      <c r="AX861" s="137"/>
      <c r="AY861" s="137"/>
      <c r="AZ861" s="137"/>
      <c r="BA861" s="137"/>
      <c r="BB861" s="137"/>
      <c r="BC861" s="137"/>
      <c r="BD861" s="137"/>
      <c r="BE861" s="137"/>
      <c r="BF861" s="137"/>
      <c r="BG861" s="137"/>
      <c r="BH861" s="137"/>
      <c r="BI861" s="137"/>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14"/>
      <c r="EH861" s="114"/>
      <c r="EI861" s="114"/>
      <c r="EJ861" s="114"/>
      <c r="EK861" s="114"/>
      <c r="EL861" s="114"/>
      <c r="EM861" s="114"/>
      <c r="EN861" s="114"/>
      <c r="EO861" s="114"/>
      <c r="EP861" s="114"/>
      <c r="EQ861" s="114"/>
      <c r="ER861" s="114"/>
      <c r="ES861" s="114"/>
      <c r="ET861" s="114"/>
      <c r="EU861" s="114"/>
      <c r="EV861" s="114"/>
      <c r="EW861" s="114"/>
      <c r="EX861" s="114"/>
      <c r="EY861" s="114"/>
      <c r="EZ861" s="114"/>
      <c r="FA861" s="114"/>
      <c r="FB861" s="114"/>
      <c r="FC861" s="114"/>
      <c r="FD861" s="114"/>
      <c r="FE861" s="114"/>
      <c r="FF861" s="114"/>
      <c r="FG861" s="114"/>
      <c r="FH861" s="114"/>
      <c r="FI861" s="114"/>
      <c r="FJ861" s="114"/>
      <c r="FK861" s="114"/>
      <c r="FL861" s="114"/>
      <c r="FM861" s="114"/>
      <c r="FN861" s="114"/>
      <c r="FO861" s="114"/>
      <c r="FP861" s="114"/>
      <c r="FQ861" s="114"/>
      <c r="FR861" s="114"/>
      <c r="FS861" s="114"/>
      <c r="FT861" s="114"/>
      <c r="FU861" s="114"/>
      <c r="FV861" s="114"/>
      <c r="FW861" s="114"/>
      <c r="FX861" s="114"/>
      <c r="FY861" s="114"/>
      <c r="FZ861" s="114"/>
      <c r="GA861" s="114"/>
      <c r="GB861" s="114"/>
      <c r="GC861" s="114"/>
      <c r="GD861" s="114"/>
      <c r="GE861" s="114"/>
      <c r="GF861" s="114"/>
      <c r="GG861" s="114"/>
      <c r="GH861" s="114"/>
      <c r="GI861" s="114"/>
      <c r="GJ861" s="114"/>
      <c r="GK861" s="114"/>
      <c r="GL861" s="114"/>
      <c r="GM861" s="114"/>
      <c r="GN861" s="114"/>
      <c r="GO861" s="114"/>
      <c r="GP861" s="114"/>
      <c r="GQ861" s="114"/>
      <c r="GR861" s="114"/>
      <c r="GS861" s="114"/>
      <c r="GT861" s="114"/>
      <c r="GU861" s="114"/>
      <c r="GV861" s="114"/>
      <c r="GW861" s="114"/>
      <c r="GX861" s="114"/>
      <c r="GY861" s="114"/>
      <c r="GZ861" s="114"/>
      <c r="HA861" s="114"/>
      <c r="HB861" s="114"/>
      <c r="HC861" s="114"/>
      <c r="HD861" s="114"/>
      <c r="HE861" s="114"/>
      <c r="HF861" s="114"/>
      <c r="HG861" s="114"/>
      <c r="HH861" s="114"/>
      <c r="HI861" s="114"/>
      <c r="HJ861" s="114"/>
      <c r="HK861" s="114"/>
      <c r="HL861" s="114"/>
      <c r="HM861" s="114"/>
      <c r="HN861" s="114"/>
      <c r="HO861" s="114"/>
      <c r="HP861" s="114"/>
      <c r="HQ861" s="114"/>
      <c r="HR861" s="114"/>
      <c r="HS861" s="114"/>
      <c r="HT861" s="114"/>
      <c r="HU861" s="114"/>
      <c r="HV861" s="114"/>
      <c r="HW861" s="114"/>
      <c r="HX861" s="114"/>
      <c r="HY861" s="114"/>
      <c r="HZ861" s="114"/>
      <c r="IA861" s="114"/>
      <c r="IB861" s="114"/>
      <c r="IC861" s="114"/>
      <c r="ID861" s="114"/>
      <c r="IE861" s="114"/>
      <c r="IF861" s="114"/>
      <c r="IG861" s="114"/>
      <c r="IH861" s="114"/>
      <c r="II861" s="114"/>
      <c r="IJ861" s="114"/>
      <c r="IK861" s="114"/>
      <c r="IL861" s="114"/>
      <c r="IM861" s="114"/>
      <c r="IN861" s="114"/>
      <c r="IO861" s="114"/>
      <c r="IP861" s="114"/>
      <c r="IQ861" s="114"/>
      <c r="IR861" s="114"/>
      <c r="IS861" s="114"/>
      <c r="IT861" s="114"/>
      <c r="IU861" s="114"/>
      <c r="IV861" s="114"/>
      <c r="IW861" s="114"/>
      <c r="IX861" s="114"/>
      <c r="IY861" s="114"/>
      <c r="IZ861" s="114"/>
      <c r="JA861" s="114"/>
      <c r="JB861" s="114"/>
      <c r="JC861" s="114"/>
      <c r="JD861" s="114"/>
      <c r="JE861" s="114"/>
      <c r="JF861" s="114"/>
      <c r="JG861" s="114"/>
      <c r="JH861" s="114"/>
      <c r="JI861" s="114"/>
      <c r="JJ861" s="114"/>
      <c r="JK861" s="114"/>
      <c r="JL861" s="114"/>
      <c r="JM861" s="114"/>
      <c r="JN861" s="114"/>
      <c r="JO861" s="114"/>
      <c r="JP861" s="114"/>
      <c r="JQ861" s="114"/>
      <c r="JR861" s="114"/>
      <c r="JS861" s="114"/>
      <c r="JT861" s="114"/>
      <c r="JU861" s="114"/>
      <c r="JV861" s="114"/>
      <c r="JW861" s="114"/>
      <c r="JX861" s="114"/>
      <c r="JY861" s="114"/>
      <c r="JZ861" s="114"/>
      <c r="KA861" s="114"/>
      <c r="KB861" s="114"/>
      <c r="KC861" s="114"/>
      <c r="KD861" s="114"/>
      <c r="KE861" s="114"/>
      <c r="KF861" s="114"/>
      <c r="KG861" s="114"/>
      <c r="KH861" s="114"/>
      <c r="KI861" s="114"/>
      <c r="KJ861" s="114"/>
      <c r="KK861" s="114"/>
      <c r="KL861" s="114"/>
      <c r="KM861" s="114"/>
      <c r="KN861" s="114"/>
      <c r="KO861" s="114"/>
      <c r="KP861" s="114"/>
      <c r="KQ861" s="114"/>
      <c r="KR861" s="114"/>
      <c r="KS861" s="114"/>
      <c r="KT861" s="114"/>
      <c r="KU861" s="114"/>
      <c r="KV861" s="114"/>
      <c r="KW861" s="114"/>
      <c r="KX861" s="114"/>
      <c r="KY861" s="114"/>
      <c r="KZ861" s="114"/>
      <c r="LA861" s="114"/>
      <c r="LB861" s="114"/>
      <c r="LC861" s="114"/>
    </row>
    <row r="862" spans="1:315" s="139" customFormat="1" ht="25" customHeight="1">
      <c r="A862" s="137"/>
      <c r="B862" s="170"/>
      <c r="C862" s="171"/>
      <c r="D862" s="172"/>
      <c r="E862" s="173"/>
      <c r="F862" s="173"/>
      <c r="G862" s="173"/>
      <c r="H862" s="174"/>
      <c r="I862" s="137"/>
      <c r="J862" s="175" t="str">
        <f t="shared" si="32"/>
        <v/>
      </c>
      <c r="K862" s="176"/>
      <c r="L862" s="177" t="str">
        <f t="shared" si="33"/>
        <v/>
      </c>
      <c r="M862" s="176"/>
      <c r="N862" s="177" t="str">
        <f t="shared" si="34"/>
        <v/>
      </c>
      <c r="O862" s="176"/>
      <c r="P862" s="177" t="str">
        <f t="shared" si="35"/>
        <v/>
      </c>
      <c r="Q862" s="178"/>
      <c r="R862" s="137"/>
      <c r="S862" s="175" t="str">
        <f t="shared" si="36"/>
        <v/>
      </c>
      <c r="T862" s="176"/>
      <c r="U862" s="177" t="str">
        <f t="shared" si="37"/>
        <v/>
      </c>
      <c r="V862" s="176"/>
      <c r="W862" s="177" t="str">
        <f t="shared" si="38"/>
        <v/>
      </c>
      <c r="X862" s="176"/>
      <c r="Y862" s="179" t="str">
        <f t="shared" si="39"/>
        <v/>
      </c>
      <c r="Z862" s="180"/>
      <c r="AA862" s="137"/>
      <c r="AB862" s="181"/>
      <c r="AC862" s="182" t="str">
        <f t="shared" si="30"/>
        <v/>
      </c>
      <c r="AD862" s="183" t="str">
        <f t="shared" si="31"/>
        <v/>
      </c>
      <c r="AE862" s="184"/>
      <c r="AF862" s="137"/>
      <c r="AG862" s="137"/>
      <c r="AH862" s="137"/>
      <c r="AI862" s="137"/>
      <c r="AJ862" s="137"/>
      <c r="AK862" s="137"/>
      <c r="AL862" s="137"/>
      <c r="AM862" s="137"/>
      <c r="AN862" s="137"/>
      <c r="AO862" s="137"/>
      <c r="AP862" s="137"/>
      <c r="AQ862" s="137"/>
      <c r="AR862" s="137"/>
      <c r="AS862" s="137"/>
      <c r="AT862" s="137"/>
      <c r="AU862" s="137"/>
      <c r="AV862" s="137"/>
      <c r="AW862" s="137"/>
      <c r="AX862" s="137"/>
      <c r="AY862" s="137"/>
      <c r="AZ862" s="137"/>
      <c r="BA862" s="137"/>
      <c r="BB862" s="137"/>
      <c r="BC862" s="137"/>
      <c r="BD862" s="137"/>
      <c r="BE862" s="137"/>
      <c r="BF862" s="137"/>
      <c r="BG862" s="137"/>
      <c r="BH862" s="137"/>
      <c r="BI862" s="137"/>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c r="EV862" s="114"/>
      <c r="EW862" s="114"/>
      <c r="EX862" s="114"/>
      <c r="EY862" s="114"/>
      <c r="EZ862" s="114"/>
      <c r="FA862" s="114"/>
      <c r="FB862" s="114"/>
      <c r="FC862" s="114"/>
      <c r="FD862" s="114"/>
      <c r="FE862" s="114"/>
      <c r="FF862" s="114"/>
      <c r="FG862" s="114"/>
      <c r="FH862" s="114"/>
      <c r="FI862" s="114"/>
      <c r="FJ862" s="114"/>
      <c r="FK862" s="114"/>
      <c r="FL862" s="114"/>
      <c r="FM862" s="114"/>
      <c r="FN862" s="114"/>
      <c r="FO862" s="114"/>
      <c r="FP862" s="114"/>
      <c r="FQ862" s="114"/>
      <c r="FR862" s="114"/>
      <c r="FS862" s="114"/>
      <c r="FT862" s="114"/>
      <c r="FU862" s="114"/>
      <c r="FV862" s="114"/>
      <c r="FW862" s="114"/>
      <c r="FX862" s="114"/>
      <c r="FY862" s="114"/>
      <c r="FZ862" s="114"/>
      <c r="GA862" s="114"/>
      <c r="GB862" s="114"/>
      <c r="GC862" s="114"/>
      <c r="GD862" s="114"/>
      <c r="GE862" s="114"/>
      <c r="GF862" s="114"/>
      <c r="GG862" s="114"/>
      <c r="GH862" s="114"/>
      <c r="GI862" s="114"/>
      <c r="GJ862" s="114"/>
      <c r="GK862" s="114"/>
      <c r="GL862" s="114"/>
      <c r="GM862" s="114"/>
      <c r="GN862" s="114"/>
      <c r="GO862" s="114"/>
      <c r="GP862" s="114"/>
      <c r="GQ862" s="114"/>
      <c r="GR862" s="114"/>
      <c r="GS862" s="114"/>
      <c r="GT862" s="114"/>
      <c r="GU862" s="114"/>
      <c r="GV862" s="114"/>
      <c r="GW862" s="114"/>
      <c r="GX862" s="114"/>
      <c r="GY862" s="114"/>
      <c r="GZ862" s="114"/>
      <c r="HA862" s="114"/>
      <c r="HB862" s="114"/>
      <c r="HC862" s="114"/>
      <c r="HD862" s="114"/>
      <c r="HE862" s="114"/>
      <c r="HF862" s="114"/>
      <c r="HG862" s="114"/>
      <c r="HH862" s="114"/>
      <c r="HI862" s="114"/>
      <c r="HJ862" s="114"/>
      <c r="HK862" s="114"/>
      <c r="HL862" s="114"/>
      <c r="HM862" s="114"/>
      <c r="HN862" s="114"/>
      <c r="HO862" s="114"/>
      <c r="HP862" s="114"/>
      <c r="HQ862" s="114"/>
      <c r="HR862" s="114"/>
      <c r="HS862" s="114"/>
      <c r="HT862" s="114"/>
      <c r="HU862" s="114"/>
      <c r="HV862" s="114"/>
      <c r="HW862" s="114"/>
      <c r="HX862" s="114"/>
      <c r="HY862" s="114"/>
      <c r="HZ862" s="114"/>
      <c r="IA862" s="114"/>
      <c r="IB862" s="114"/>
      <c r="IC862" s="114"/>
      <c r="ID862" s="114"/>
      <c r="IE862" s="114"/>
      <c r="IF862" s="114"/>
      <c r="IG862" s="114"/>
      <c r="IH862" s="114"/>
      <c r="II862" s="114"/>
      <c r="IJ862" s="114"/>
      <c r="IK862" s="114"/>
      <c r="IL862" s="114"/>
      <c r="IM862" s="114"/>
      <c r="IN862" s="114"/>
      <c r="IO862" s="114"/>
      <c r="IP862" s="114"/>
      <c r="IQ862" s="114"/>
      <c r="IR862" s="114"/>
      <c r="IS862" s="114"/>
      <c r="IT862" s="114"/>
      <c r="IU862" s="114"/>
      <c r="IV862" s="114"/>
      <c r="IW862" s="114"/>
      <c r="IX862" s="114"/>
      <c r="IY862" s="114"/>
      <c r="IZ862" s="114"/>
      <c r="JA862" s="114"/>
      <c r="JB862" s="114"/>
      <c r="JC862" s="114"/>
      <c r="JD862" s="114"/>
      <c r="JE862" s="114"/>
      <c r="JF862" s="114"/>
      <c r="JG862" s="114"/>
      <c r="JH862" s="114"/>
      <c r="JI862" s="114"/>
      <c r="JJ862" s="114"/>
      <c r="JK862" s="114"/>
      <c r="JL862" s="114"/>
      <c r="JM862" s="114"/>
      <c r="JN862" s="114"/>
      <c r="JO862" s="114"/>
      <c r="JP862" s="114"/>
      <c r="JQ862" s="114"/>
      <c r="JR862" s="114"/>
      <c r="JS862" s="114"/>
      <c r="JT862" s="114"/>
      <c r="JU862" s="114"/>
      <c r="JV862" s="114"/>
      <c r="JW862" s="114"/>
      <c r="JX862" s="114"/>
      <c r="JY862" s="114"/>
      <c r="JZ862" s="114"/>
      <c r="KA862" s="114"/>
      <c r="KB862" s="114"/>
      <c r="KC862" s="114"/>
      <c r="KD862" s="114"/>
      <c r="KE862" s="114"/>
      <c r="KF862" s="114"/>
      <c r="KG862" s="114"/>
      <c r="KH862" s="114"/>
      <c r="KI862" s="114"/>
      <c r="KJ862" s="114"/>
      <c r="KK862" s="114"/>
      <c r="KL862" s="114"/>
      <c r="KM862" s="114"/>
      <c r="KN862" s="114"/>
      <c r="KO862" s="114"/>
      <c r="KP862" s="114"/>
      <c r="KQ862" s="114"/>
      <c r="KR862" s="114"/>
      <c r="KS862" s="114"/>
      <c r="KT862" s="114"/>
      <c r="KU862" s="114"/>
      <c r="KV862" s="114"/>
      <c r="KW862" s="114"/>
      <c r="KX862" s="114"/>
      <c r="KY862" s="114"/>
      <c r="KZ862" s="114"/>
      <c r="LA862" s="114"/>
      <c r="LB862" s="114"/>
      <c r="LC862" s="114"/>
    </row>
    <row r="863" spans="1:315" s="139" customFormat="1" ht="25" customHeight="1">
      <c r="A863" s="137"/>
      <c r="B863" s="170"/>
      <c r="C863" s="171"/>
      <c r="D863" s="172"/>
      <c r="E863" s="173"/>
      <c r="F863" s="173"/>
      <c r="G863" s="173"/>
      <c r="H863" s="174"/>
      <c r="I863" s="137"/>
      <c r="J863" s="175" t="str">
        <f t="shared" si="32"/>
        <v/>
      </c>
      <c r="K863" s="176"/>
      <c r="L863" s="177" t="str">
        <f t="shared" si="33"/>
        <v/>
      </c>
      <c r="M863" s="176"/>
      <c r="N863" s="177" t="str">
        <f t="shared" si="34"/>
        <v/>
      </c>
      <c r="O863" s="176"/>
      <c r="P863" s="177" t="str">
        <f t="shared" si="35"/>
        <v/>
      </c>
      <c r="Q863" s="178"/>
      <c r="R863" s="137"/>
      <c r="S863" s="175" t="str">
        <f t="shared" si="36"/>
        <v/>
      </c>
      <c r="T863" s="176"/>
      <c r="U863" s="177" t="str">
        <f t="shared" si="37"/>
        <v/>
      </c>
      <c r="V863" s="176"/>
      <c r="W863" s="177" t="str">
        <f t="shared" si="38"/>
        <v/>
      </c>
      <c r="X863" s="176"/>
      <c r="Y863" s="179" t="str">
        <f t="shared" si="39"/>
        <v/>
      </c>
      <c r="Z863" s="180"/>
      <c r="AA863" s="137"/>
      <c r="AB863" s="181"/>
      <c r="AC863" s="182" t="str">
        <f t="shared" si="30"/>
        <v/>
      </c>
      <c r="AD863" s="183" t="str">
        <f t="shared" si="31"/>
        <v/>
      </c>
      <c r="AE863" s="184"/>
      <c r="AF863" s="137"/>
      <c r="AG863" s="137"/>
      <c r="AH863" s="137"/>
      <c r="AI863" s="137"/>
      <c r="AJ863" s="137"/>
      <c r="AK863" s="137"/>
      <c r="AL863" s="137"/>
      <c r="AM863" s="137"/>
      <c r="AN863" s="137"/>
      <c r="AO863" s="137"/>
      <c r="AP863" s="137"/>
      <c r="AQ863" s="137"/>
      <c r="AR863" s="137"/>
      <c r="AS863" s="137"/>
      <c r="AT863" s="137"/>
      <c r="AU863" s="137"/>
      <c r="AV863" s="137"/>
      <c r="AW863" s="137"/>
      <c r="AX863" s="137"/>
      <c r="AY863" s="137"/>
      <c r="AZ863" s="137"/>
      <c r="BA863" s="137"/>
      <c r="BB863" s="137"/>
      <c r="BC863" s="137"/>
      <c r="BD863" s="137"/>
      <c r="BE863" s="137"/>
      <c r="BF863" s="137"/>
      <c r="BG863" s="137"/>
      <c r="BH863" s="137"/>
      <c r="BI863" s="137"/>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U863" s="114"/>
      <c r="EV863" s="114"/>
      <c r="EW863" s="114"/>
      <c r="EX863" s="114"/>
      <c r="EY863" s="114"/>
      <c r="EZ863" s="114"/>
      <c r="FA863" s="114"/>
      <c r="FB863" s="114"/>
      <c r="FC863" s="114"/>
      <c r="FD863" s="114"/>
      <c r="FE863" s="114"/>
      <c r="FF863" s="114"/>
      <c r="FG863" s="114"/>
      <c r="FH863" s="114"/>
      <c r="FI863" s="114"/>
      <c r="FJ863" s="114"/>
      <c r="FK863" s="114"/>
      <c r="FL863" s="114"/>
      <c r="FM863" s="114"/>
      <c r="FN863" s="114"/>
      <c r="FO863" s="114"/>
      <c r="FP863" s="114"/>
      <c r="FQ863" s="114"/>
      <c r="FR863" s="114"/>
      <c r="FS863" s="114"/>
      <c r="FT863" s="114"/>
      <c r="FU863" s="114"/>
      <c r="FV863" s="114"/>
      <c r="FW863" s="114"/>
      <c r="FX863" s="114"/>
      <c r="FY863" s="114"/>
      <c r="FZ863" s="114"/>
      <c r="GA863" s="114"/>
      <c r="GB863" s="114"/>
      <c r="GC863" s="114"/>
      <c r="GD863" s="114"/>
      <c r="GE863" s="114"/>
      <c r="GF863" s="114"/>
      <c r="GG863" s="114"/>
      <c r="GH863" s="114"/>
      <c r="GI863" s="114"/>
      <c r="GJ863" s="114"/>
      <c r="GK863" s="114"/>
      <c r="GL863" s="114"/>
      <c r="GM863" s="114"/>
      <c r="GN863" s="114"/>
      <c r="GO863" s="114"/>
      <c r="GP863" s="114"/>
      <c r="GQ863" s="114"/>
      <c r="GR863" s="114"/>
      <c r="GS863" s="114"/>
      <c r="GT863" s="114"/>
      <c r="GU863" s="114"/>
      <c r="GV863" s="114"/>
      <c r="GW863" s="114"/>
      <c r="GX863" s="114"/>
      <c r="GY863" s="114"/>
      <c r="GZ863" s="114"/>
      <c r="HA863" s="114"/>
      <c r="HB863" s="114"/>
      <c r="HC863" s="114"/>
      <c r="HD863" s="114"/>
      <c r="HE863" s="114"/>
      <c r="HF863" s="114"/>
      <c r="HG863" s="114"/>
      <c r="HH863" s="114"/>
      <c r="HI863" s="114"/>
      <c r="HJ863" s="114"/>
      <c r="HK863" s="114"/>
      <c r="HL863" s="114"/>
      <c r="HM863" s="114"/>
      <c r="HN863" s="114"/>
      <c r="HO863" s="114"/>
      <c r="HP863" s="114"/>
      <c r="HQ863" s="114"/>
      <c r="HR863" s="114"/>
      <c r="HS863" s="114"/>
      <c r="HT863" s="114"/>
      <c r="HU863" s="114"/>
      <c r="HV863" s="114"/>
      <c r="HW863" s="114"/>
      <c r="HX863" s="114"/>
      <c r="HY863" s="114"/>
      <c r="HZ863" s="114"/>
      <c r="IA863" s="114"/>
      <c r="IB863" s="114"/>
      <c r="IC863" s="114"/>
      <c r="ID863" s="114"/>
      <c r="IE863" s="114"/>
      <c r="IF863" s="114"/>
      <c r="IG863" s="114"/>
      <c r="IH863" s="114"/>
      <c r="II863" s="114"/>
      <c r="IJ863" s="114"/>
      <c r="IK863" s="114"/>
      <c r="IL863" s="114"/>
      <c r="IM863" s="114"/>
      <c r="IN863" s="114"/>
      <c r="IO863" s="114"/>
      <c r="IP863" s="114"/>
      <c r="IQ863" s="114"/>
      <c r="IR863" s="114"/>
      <c r="IS863" s="114"/>
      <c r="IT863" s="114"/>
      <c r="IU863" s="114"/>
      <c r="IV863" s="114"/>
      <c r="IW863" s="114"/>
      <c r="IX863" s="114"/>
      <c r="IY863" s="114"/>
      <c r="IZ863" s="114"/>
      <c r="JA863" s="114"/>
      <c r="JB863" s="114"/>
      <c r="JC863" s="114"/>
      <c r="JD863" s="114"/>
      <c r="JE863" s="114"/>
      <c r="JF863" s="114"/>
      <c r="JG863" s="114"/>
      <c r="JH863" s="114"/>
      <c r="JI863" s="114"/>
      <c r="JJ863" s="114"/>
      <c r="JK863" s="114"/>
      <c r="JL863" s="114"/>
      <c r="JM863" s="114"/>
      <c r="JN863" s="114"/>
      <c r="JO863" s="114"/>
      <c r="JP863" s="114"/>
      <c r="JQ863" s="114"/>
      <c r="JR863" s="114"/>
      <c r="JS863" s="114"/>
      <c r="JT863" s="114"/>
      <c r="JU863" s="114"/>
      <c r="JV863" s="114"/>
      <c r="JW863" s="114"/>
      <c r="JX863" s="114"/>
      <c r="JY863" s="114"/>
      <c r="JZ863" s="114"/>
      <c r="KA863" s="114"/>
      <c r="KB863" s="114"/>
      <c r="KC863" s="114"/>
      <c r="KD863" s="114"/>
      <c r="KE863" s="114"/>
      <c r="KF863" s="114"/>
      <c r="KG863" s="114"/>
      <c r="KH863" s="114"/>
      <c r="KI863" s="114"/>
      <c r="KJ863" s="114"/>
      <c r="KK863" s="114"/>
      <c r="KL863" s="114"/>
      <c r="KM863" s="114"/>
      <c r="KN863" s="114"/>
      <c r="KO863" s="114"/>
      <c r="KP863" s="114"/>
      <c r="KQ863" s="114"/>
      <c r="KR863" s="114"/>
      <c r="KS863" s="114"/>
      <c r="KT863" s="114"/>
      <c r="KU863" s="114"/>
      <c r="KV863" s="114"/>
      <c r="KW863" s="114"/>
      <c r="KX863" s="114"/>
      <c r="KY863" s="114"/>
      <c r="KZ863" s="114"/>
      <c r="LA863" s="114"/>
      <c r="LB863" s="114"/>
      <c r="LC863" s="114"/>
    </row>
    <row r="864" spans="1:315" s="139" customFormat="1" ht="25" customHeight="1">
      <c r="A864" s="137"/>
      <c r="B864" s="170"/>
      <c r="C864" s="171"/>
      <c r="D864" s="172"/>
      <c r="E864" s="173"/>
      <c r="F864" s="173"/>
      <c r="G864" s="173"/>
      <c r="H864" s="174"/>
      <c r="I864" s="137"/>
      <c r="J864" s="175" t="str">
        <f t="shared" si="32"/>
        <v/>
      </c>
      <c r="K864" s="176"/>
      <c r="L864" s="177" t="str">
        <f t="shared" si="33"/>
        <v/>
      </c>
      <c r="M864" s="176"/>
      <c r="N864" s="177" t="str">
        <f t="shared" si="34"/>
        <v/>
      </c>
      <c r="O864" s="176"/>
      <c r="P864" s="177" t="str">
        <f t="shared" si="35"/>
        <v/>
      </c>
      <c r="Q864" s="178"/>
      <c r="R864" s="137"/>
      <c r="S864" s="175" t="str">
        <f t="shared" si="36"/>
        <v/>
      </c>
      <c r="T864" s="176"/>
      <c r="U864" s="177" t="str">
        <f t="shared" si="37"/>
        <v/>
      </c>
      <c r="V864" s="176"/>
      <c r="W864" s="177" t="str">
        <f t="shared" si="38"/>
        <v/>
      </c>
      <c r="X864" s="176"/>
      <c r="Y864" s="179" t="str">
        <f t="shared" si="39"/>
        <v/>
      </c>
      <c r="Z864" s="180"/>
      <c r="AA864" s="137"/>
      <c r="AB864" s="181"/>
      <c r="AC864" s="182" t="str">
        <f t="shared" si="30"/>
        <v/>
      </c>
      <c r="AD864" s="183" t="str">
        <f t="shared" si="31"/>
        <v/>
      </c>
      <c r="AE864" s="184"/>
      <c r="AF864" s="137"/>
      <c r="AG864" s="137"/>
      <c r="AH864" s="137"/>
      <c r="AI864" s="137"/>
      <c r="AJ864" s="137"/>
      <c r="AK864" s="137"/>
      <c r="AL864" s="137"/>
      <c r="AM864" s="137"/>
      <c r="AN864" s="137"/>
      <c r="AO864" s="137"/>
      <c r="AP864" s="137"/>
      <c r="AQ864" s="137"/>
      <c r="AR864" s="137"/>
      <c r="AS864" s="137"/>
      <c r="AT864" s="137"/>
      <c r="AU864" s="137"/>
      <c r="AV864" s="137"/>
      <c r="AW864" s="137"/>
      <c r="AX864" s="137"/>
      <c r="AY864" s="137"/>
      <c r="AZ864" s="137"/>
      <c r="BA864" s="137"/>
      <c r="BB864" s="137"/>
      <c r="BC864" s="137"/>
      <c r="BD864" s="137"/>
      <c r="BE864" s="137"/>
      <c r="BF864" s="137"/>
      <c r="BG864" s="137"/>
      <c r="BH864" s="137"/>
      <c r="BI864" s="137"/>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CH864" s="114"/>
      <c r="CI864" s="114"/>
      <c r="CJ864" s="114"/>
      <c r="CK864" s="114"/>
      <c r="CL864" s="114"/>
      <c r="CM864" s="114"/>
      <c r="CN864" s="114"/>
      <c r="CO864" s="114"/>
      <c r="CP864" s="114"/>
      <c r="CQ864" s="114"/>
      <c r="CR864" s="114"/>
      <c r="CS864" s="114"/>
      <c r="CT864" s="114"/>
      <c r="CU864" s="114"/>
      <c r="CV864" s="114"/>
      <c r="CW864" s="114"/>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14"/>
      <c r="EH864" s="114"/>
      <c r="EI864" s="114"/>
      <c r="EJ864" s="114"/>
      <c r="EK864" s="114"/>
      <c r="EL864" s="114"/>
      <c r="EM864" s="114"/>
      <c r="EN864" s="114"/>
      <c r="EO864" s="114"/>
      <c r="EP864" s="114"/>
      <c r="EQ864" s="114"/>
      <c r="ER864" s="114"/>
      <c r="ES864" s="114"/>
      <c r="ET864" s="114"/>
      <c r="EU864" s="114"/>
      <c r="EV864" s="114"/>
      <c r="EW864" s="114"/>
      <c r="EX864" s="114"/>
      <c r="EY864" s="114"/>
      <c r="EZ864" s="114"/>
      <c r="FA864" s="114"/>
      <c r="FB864" s="114"/>
      <c r="FC864" s="114"/>
      <c r="FD864" s="114"/>
      <c r="FE864" s="114"/>
      <c r="FF864" s="114"/>
      <c r="FG864" s="114"/>
      <c r="FH864" s="114"/>
      <c r="FI864" s="114"/>
      <c r="FJ864" s="114"/>
      <c r="FK864" s="114"/>
      <c r="FL864" s="114"/>
      <c r="FM864" s="114"/>
      <c r="FN864" s="114"/>
      <c r="FO864" s="114"/>
      <c r="FP864" s="114"/>
      <c r="FQ864" s="114"/>
      <c r="FR864" s="114"/>
      <c r="FS864" s="114"/>
      <c r="FT864" s="114"/>
      <c r="FU864" s="114"/>
      <c r="FV864" s="114"/>
      <c r="FW864" s="114"/>
      <c r="FX864" s="114"/>
      <c r="FY864" s="114"/>
      <c r="FZ864" s="114"/>
      <c r="GA864" s="114"/>
      <c r="GB864" s="114"/>
      <c r="GC864" s="114"/>
      <c r="GD864" s="114"/>
      <c r="GE864" s="114"/>
      <c r="GF864" s="114"/>
      <c r="GG864" s="114"/>
      <c r="GH864" s="114"/>
      <c r="GI864" s="114"/>
      <c r="GJ864" s="114"/>
      <c r="GK864" s="114"/>
      <c r="GL864" s="114"/>
      <c r="GM864" s="114"/>
      <c r="GN864" s="114"/>
      <c r="GO864" s="114"/>
      <c r="GP864" s="114"/>
      <c r="GQ864" s="114"/>
      <c r="GR864" s="114"/>
      <c r="GS864" s="114"/>
      <c r="GT864" s="114"/>
      <c r="GU864" s="114"/>
      <c r="GV864" s="114"/>
      <c r="GW864" s="114"/>
      <c r="GX864" s="114"/>
      <c r="GY864" s="114"/>
      <c r="GZ864" s="114"/>
      <c r="HA864" s="114"/>
      <c r="HB864" s="114"/>
      <c r="HC864" s="114"/>
      <c r="HD864" s="114"/>
      <c r="HE864" s="114"/>
      <c r="HF864" s="114"/>
      <c r="HG864" s="114"/>
      <c r="HH864" s="114"/>
      <c r="HI864" s="114"/>
      <c r="HJ864" s="114"/>
      <c r="HK864" s="114"/>
      <c r="HL864" s="114"/>
      <c r="HM864" s="114"/>
      <c r="HN864" s="114"/>
      <c r="HO864" s="114"/>
      <c r="HP864" s="114"/>
      <c r="HQ864" s="114"/>
      <c r="HR864" s="114"/>
      <c r="HS864" s="114"/>
      <c r="HT864" s="114"/>
      <c r="HU864" s="114"/>
      <c r="HV864" s="114"/>
      <c r="HW864" s="114"/>
      <c r="HX864" s="114"/>
      <c r="HY864" s="114"/>
      <c r="HZ864" s="114"/>
      <c r="IA864" s="114"/>
      <c r="IB864" s="114"/>
      <c r="IC864" s="114"/>
      <c r="ID864" s="114"/>
      <c r="IE864" s="114"/>
      <c r="IF864" s="114"/>
      <c r="IG864" s="114"/>
      <c r="IH864" s="114"/>
      <c r="II864" s="114"/>
      <c r="IJ864" s="114"/>
      <c r="IK864" s="114"/>
      <c r="IL864" s="114"/>
      <c r="IM864" s="114"/>
      <c r="IN864" s="114"/>
      <c r="IO864" s="114"/>
      <c r="IP864" s="114"/>
      <c r="IQ864" s="114"/>
      <c r="IR864" s="114"/>
      <c r="IS864" s="114"/>
      <c r="IT864" s="114"/>
      <c r="IU864" s="114"/>
      <c r="IV864" s="114"/>
      <c r="IW864" s="114"/>
      <c r="IX864" s="114"/>
      <c r="IY864" s="114"/>
      <c r="IZ864" s="114"/>
      <c r="JA864" s="114"/>
      <c r="JB864" s="114"/>
      <c r="JC864" s="114"/>
      <c r="JD864" s="114"/>
      <c r="JE864" s="114"/>
      <c r="JF864" s="114"/>
      <c r="JG864" s="114"/>
      <c r="JH864" s="114"/>
      <c r="JI864" s="114"/>
      <c r="JJ864" s="114"/>
      <c r="JK864" s="114"/>
      <c r="JL864" s="114"/>
      <c r="JM864" s="114"/>
      <c r="JN864" s="114"/>
      <c r="JO864" s="114"/>
      <c r="JP864" s="114"/>
      <c r="JQ864" s="114"/>
      <c r="JR864" s="114"/>
      <c r="JS864" s="114"/>
      <c r="JT864" s="114"/>
      <c r="JU864" s="114"/>
      <c r="JV864" s="114"/>
      <c r="JW864" s="114"/>
      <c r="JX864" s="114"/>
      <c r="JY864" s="114"/>
      <c r="JZ864" s="114"/>
      <c r="KA864" s="114"/>
      <c r="KB864" s="114"/>
      <c r="KC864" s="114"/>
      <c r="KD864" s="114"/>
      <c r="KE864" s="114"/>
      <c r="KF864" s="114"/>
      <c r="KG864" s="114"/>
      <c r="KH864" s="114"/>
      <c r="KI864" s="114"/>
      <c r="KJ864" s="114"/>
      <c r="KK864" s="114"/>
      <c r="KL864" s="114"/>
      <c r="KM864" s="114"/>
      <c r="KN864" s="114"/>
      <c r="KO864" s="114"/>
      <c r="KP864" s="114"/>
      <c r="KQ864" s="114"/>
      <c r="KR864" s="114"/>
      <c r="KS864" s="114"/>
      <c r="KT864" s="114"/>
      <c r="KU864" s="114"/>
      <c r="KV864" s="114"/>
      <c r="KW864" s="114"/>
      <c r="KX864" s="114"/>
      <c r="KY864" s="114"/>
      <c r="KZ864" s="114"/>
      <c r="LA864" s="114"/>
      <c r="LB864" s="114"/>
      <c r="LC864" s="114"/>
    </row>
    <row r="865" spans="1:315" s="139" customFormat="1" ht="25" customHeight="1">
      <c r="A865" s="137"/>
      <c r="B865" s="170"/>
      <c r="C865" s="171"/>
      <c r="D865" s="172"/>
      <c r="E865" s="173"/>
      <c r="F865" s="173"/>
      <c r="G865" s="173"/>
      <c r="H865" s="174"/>
      <c r="I865" s="137"/>
      <c r="J865" s="175" t="str">
        <f t="shared" si="32"/>
        <v/>
      </c>
      <c r="K865" s="176"/>
      <c r="L865" s="177" t="str">
        <f t="shared" si="33"/>
        <v/>
      </c>
      <c r="M865" s="176"/>
      <c r="N865" s="177" t="str">
        <f t="shared" si="34"/>
        <v/>
      </c>
      <c r="O865" s="176"/>
      <c r="P865" s="177" t="str">
        <f t="shared" si="35"/>
        <v/>
      </c>
      <c r="Q865" s="178"/>
      <c r="R865" s="137"/>
      <c r="S865" s="175" t="str">
        <f t="shared" si="36"/>
        <v/>
      </c>
      <c r="T865" s="176"/>
      <c r="U865" s="177" t="str">
        <f t="shared" si="37"/>
        <v/>
      </c>
      <c r="V865" s="176"/>
      <c r="W865" s="177" t="str">
        <f t="shared" si="38"/>
        <v/>
      </c>
      <c r="X865" s="176"/>
      <c r="Y865" s="179" t="str">
        <f t="shared" si="39"/>
        <v/>
      </c>
      <c r="Z865" s="180"/>
      <c r="AA865" s="137"/>
      <c r="AB865" s="181"/>
      <c r="AC865" s="182" t="str">
        <f t="shared" si="30"/>
        <v/>
      </c>
      <c r="AD865" s="183" t="str">
        <f t="shared" si="31"/>
        <v/>
      </c>
      <c r="AE865" s="184"/>
      <c r="AF865" s="137"/>
      <c r="AG865" s="137"/>
      <c r="AH865" s="137"/>
      <c r="AI865" s="137"/>
      <c r="AJ865" s="137"/>
      <c r="AK865" s="137"/>
      <c r="AL865" s="137"/>
      <c r="AM865" s="137"/>
      <c r="AN865" s="137"/>
      <c r="AO865" s="137"/>
      <c r="AP865" s="137"/>
      <c r="AQ865" s="137"/>
      <c r="AR865" s="137"/>
      <c r="AS865" s="137"/>
      <c r="AT865" s="137"/>
      <c r="AU865" s="137"/>
      <c r="AV865" s="137"/>
      <c r="AW865" s="137"/>
      <c r="AX865" s="137"/>
      <c r="AY865" s="137"/>
      <c r="AZ865" s="137"/>
      <c r="BA865" s="137"/>
      <c r="BB865" s="137"/>
      <c r="BC865" s="137"/>
      <c r="BD865" s="137"/>
      <c r="BE865" s="137"/>
      <c r="BF865" s="137"/>
      <c r="BG865" s="137"/>
      <c r="BH865" s="137"/>
      <c r="BI865" s="137"/>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c r="FH865" s="114"/>
      <c r="FI865" s="114"/>
      <c r="FJ865" s="114"/>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c r="HK865" s="114"/>
      <c r="HL865" s="114"/>
      <c r="HM865" s="114"/>
      <c r="HN865" s="114"/>
      <c r="HO865" s="114"/>
      <c r="HP865" s="114"/>
      <c r="HQ865" s="114"/>
      <c r="HR865" s="114"/>
      <c r="HS865" s="114"/>
      <c r="HT865" s="114"/>
      <c r="HU865" s="114"/>
      <c r="HV865" s="114"/>
      <c r="HW865" s="114"/>
      <c r="HX865" s="114"/>
      <c r="HY865" s="114"/>
      <c r="HZ865" s="114"/>
      <c r="IA865" s="114"/>
      <c r="IB865" s="114"/>
      <c r="IC865" s="114"/>
      <c r="ID865" s="114"/>
      <c r="IE865" s="114"/>
      <c r="IF865" s="114"/>
      <c r="IG865" s="114"/>
      <c r="IH865" s="114"/>
      <c r="II865" s="114"/>
      <c r="IJ865" s="114"/>
      <c r="IK865" s="114"/>
      <c r="IL865" s="114"/>
      <c r="IM865" s="114"/>
      <c r="IN865" s="114"/>
      <c r="IO865" s="114"/>
      <c r="IP865" s="114"/>
      <c r="IQ865" s="114"/>
      <c r="IR865" s="114"/>
      <c r="IS865" s="114"/>
      <c r="IT865" s="114"/>
      <c r="IU865" s="114"/>
      <c r="IV865" s="114"/>
      <c r="IW865" s="114"/>
      <c r="IX865" s="114"/>
      <c r="IY865" s="114"/>
      <c r="IZ865" s="114"/>
      <c r="JA865" s="114"/>
      <c r="JB865" s="114"/>
      <c r="JC865" s="114"/>
      <c r="JD865" s="114"/>
      <c r="JE865" s="114"/>
      <c r="JF865" s="114"/>
      <c r="JG865" s="114"/>
      <c r="JH865" s="114"/>
      <c r="JI865" s="114"/>
      <c r="JJ865" s="114"/>
      <c r="JK865" s="114"/>
      <c r="JL865" s="114"/>
      <c r="JM865" s="114"/>
      <c r="JN865" s="114"/>
      <c r="JO865" s="114"/>
      <c r="JP865" s="114"/>
      <c r="JQ865" s="114"/>
      <c r="JR865" s="114"/>
      <c r="JS865" s="114"/>
      <c r="JT865" s="114"/>
      <c r="JU865" s="114"/>
      <c r="JV865" s="114"/>
      <c r="JW865" s="114"/>
      <c r="JX865" s="114"/>
      <c r="JY865" s="114"/>
      <c r="JZ865" s="114"/>
      <c r="KA865" s="114"/>
      <c r="KB865" s="114"/>
      <c r="KC865" s="114"/>
      <c r="KD865" s="114"/>
      <c r="KE865" s="114"/>
      <c r="KF865" s="114"/>
      <c r="KG865" s="114"/>
      <c r="KH865" s="114"/>
      <c r="KI865" s="114"/>
      <c r="KJ865" s="114"/>
      <c r="KK865" s="114"/>
      <c r="KL865" s="114"/>
      <c r="KM865" s="114"/>
      <c r="KN865" s="114"/>
      <c r="KO865" s="114"/>
      <c r="KP865" s="114"/>
      <c r="KQ865" s="114"/>
      <c r="KR865" s="114"/>
      <c r="KS865" s="114"/>
      <c r="KT865" s="114"/>
      <c r="KU865" s="114"/>
      <c r="KV865" s="114"/>
      <c r="KW865" s="114"/>
      <c r="KX865" s="114"/>
      <c r="KY865" s="114"/>
      <c r="KZ865" s="114"/>
      <c r="LA865" s="114"/>
      <c r="LB865" s="114"/>
      <c r="LC865" s="114"/>
    </row>
    <row r="866" spans="1:315" s="139" customFormat="1" ht="25" customHeight="1">
      <c r="A866" s="137"/>
      <c r="B866" s="170"/>
      <c r="C866" s="171"/>
      <c r="D866" s="172"/>
      <c r="E866" s="173"/>
      <c r="F866" s="173"/>
      <c r="G866" s="173"/>
      <c r="H866" s="174"/>
      <c r="I866" s="137"/>
      <c r="J866" s="175" t="str">
        <f t="shared" si="32"/>
        <v/>
      </c>
      <c r="K866" s="176"/>
      <c r="L866" s="177" t="str">
        <f t="shared" si="33"/>
        <v/>
      </c>
      <c r="M866" s="176"/>
      <c r="N866" s="177" t="str">
        <f t="shared" si="34"/>
        <v/>
      </c>
      <c r="O866" s="176"/>
      <c r="P866" s="177" t="str">
        <f t="shared" si="35"/>
        <v/>
      </c>
      <c r="Q866" s="178"/>
      <c r="R866" s="137"/>
      <c r="S866" s="175" t="str">
        <f t="shared" si="36"/>
        <v/>
      </c>
      <c r="T866" s="176"/>
      <c r="U866" s="177" t="str">
        <f t="shared" si="37"/>
        <v/>
      </c>
      <c r="V866" s="176"/>
      <c r="W866" s="177" t="str">
        <f t="shared" si="38"/>
        <v/>
      </c>
      <c r="X866" s="176"/>
      <c r="Y866" s="179" t="str">
        <f t="shared" si="39"/>
        <v/>
      </c>
      <c r="Z866" s="180"/>
      <c r="AA866" s="137"/>
      <c r="AB866" s="181"/>
      <c r="AC866" s="182" t="str">
        <f t="shared" si="30"/>
        <v/>
      </c>
      <c r="AD866" s="183" t="str">
        <f t="shared" si="31"/>
        <v/>
      </c>
      <c r="AE866" s="184"/>
      <c r="AF866" s="137"/>
      <c r="AG866" s="137"/>
      <c r="AH866" s="137"/>
      <c r="AI866" s="137"/>
      <c r="AJ866" s="137"/>
      <c r="AK866" s="137"/>
      <c r="AL866" s="137"/>
      <c r="AM866" s="137"/>
      <c r="AN866" s="137"/>
      <c r="AO866" s="137"/>
      <c r="AP866" s="137"/>
      <c r="AQ866" s="137"/>
      <c r="AR866" s="137"/>
      <c r="AS866" s="137"/>
      <c r="AT866" s="137"/>
      <c r="AU866" s="137"/>
      <c r="AV866" s="137"/>
      <c r="AW866" s="137"/>
      <c r="AX866" s="137"/>
      <c r="AY866" s="137"/>
      <c r="AZ866" s="137"/>
      <c r="BA866" s="137"/>
      <c r="BB866" s="137"/>
      <c r="BC866" s="137"/>
      <c r="BD866" s="137"/>
      <c r="BE866" s="137"/>
      <c r="BF866" s="137"/>
      <c r="BG866" s="137"/>
      <c r="BH866" s="137"/>
      <c r="BI866" s="137"/>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14"/>
      <c r="EH866" s="114"/>
      <c r="EI866" s="114"/>
      <c r="EJ866" s="114"/>
      <c r="EK866" s="114"/>
      <c r="EL866" s="114"/>
      <c r="EM866" s="114"/>
      <c r="EN866" s="114"/>
      <c r="EO866" s="114"/>
      <c r="EP866" s="114"/>
      <c r="EQ866" s="114"/>
      <c r="ER866" s="114"/>
      <c r="ES866" s="114"/>
      <c r="ET866" s="114"/>
      <c r="EU866" s="114"/>
      <c r="EV866" s="114"/>
      <c r="EW866" s="114"/>
      <c r="EX866" s="114"/>
      <c r="EY866" s="114"/>
      <c r="EZ866" s="114"/>
      <c r="FA866" s="114"/>
      <c r="FB866" s="114"/>
      <c r="FC866" s="114"/>
      <c r="FD866" s="114"/>
      <c r="FE866" s="114"/>
      <c r="FF866" s="114"/>
      <c r="FG866" s="114"/>
      <c r="FH866" s="114"/>
      <c r="FI866" s="114"/>
      <c r="FJ866" s="114"/>
      <c r="FK866" s="114"/>
      <c r="FL866" s="114"/>
      <c r="FM866" s="114"/>
      <c r="FN866" s="114"/>
      <c r="FO866" s="114"/>
      <c r="FP866" s="114"/>
      <c r="FQ866" s="114"/>
      <c r="FR866" s="114"/>
      <c r="FS866" s="114"/>
      <c r="FT866" s="114"/>
      <c r="FU866" s="114"/>
      <c r="FV866" s="114"/>
      <c r="FW866" s="114"/>
      <c r="FX866" s="114"/>
      <c r="FY866" s="114"/>
      <c r="FZ866" s="114"/>
      <c r="GA866" s="114"/>
      <c r="GB866" s="114"/>
      <c r="GC866" s="114"/>
      <c r="GD866" s="114"/>
      <c r="GE866" s="114"/>
      <c r="GF866" s="114"/>
      <c r="GG866" s="114"/>
      <c r="GH866" s="114"/>
      <c r="GI866" s="114"/>
      <c r="GJ866" s="114"/>
      <c r="GK866" s="114"/>
      <c r="GL866" s="114"/>
      <c r="GM866" s="114"/>
      <c r="GN866" s="114"/>
      <c r="GO866" s="114"/>
      <c r="GP866" s="114"/>
      <c r="GQ866" s="114"/>
      <c r="GR866" s="114"/>
      <c r="GS866" s="114"/>
      <c r="GT866" s="114"/>
      <c r="GU866" s="114"/>
      <c r="GV866" s="114"/>
      <c r="GW866" s="114"/>
      <c r="GX866" s="114"/>
      <c r="GY866" s="114"/>
      <c r="GZ866" s="114"/>
      <c r="HA866" s="114"/>
      <c r="HB866" s="114"/>
      <c r="HC866" s="114"/>
      <c r="HD866" s="114"/>
      <c r="HE866" s="114"/>
      <c r="HF866" s="114"/>
      <c r="HG866" s="114"/>
      <c r="HH866" s="114"/>
      <c r="HI866" s="114"/>
      <c r="HJ866" s="114"/>
      <c r="HK866" s="114"/>
      <c r="HL866" s="114"/>
      <c r="HM866" s="114"/>
      <c r="HN866" s="114"/>
      <c r="HO866" s="114"/>
      <c r="HP866" s="114"/>
      <c r="HQ866" s="114"/>
      <c r="HR866" s="114"/>
      <c r="HS866" s="114"/>
      <c r="HT866" s="114"/>
      <c r="HU866" s="114"/>
      <c r="HV866" s="114"/>
      <c r="HW866" s="114"/>
      <c r="HX866" s="114"/>
      <c r="HY866" s="114"/>
      <c r="HZ866" s="114"/>
      <c r="IA866" s="114"/>
      <c r="IB866" s="114"/>
      <c r="IC866" s="114"/>
      <c r="ID866" s="114"/>
      <c r="IE866" s="114"/>
      <c r="IF866" s="114"/>
      <c r="IG866" s="114"/>
      <c r="IH866" s="114"/>
      <c r="II866" s="114"/>
      <c r="IJ866" s="114"/>
      <c r="IK866" s="114"/>
      <c r="IL866" s="114"/>
      <c r="IM866" s="114"/>
      <c r="IN866" s="114"/>
      <c r="IO866" s="114"/>
      <c r="IP866" s="114"/>
      <c r="IQ866" s="114"/>
      <c r="IR866" s="114"/>
      <c r="IS866" s="114"/>
      <c r="IT866" s="114"/>
      <c r="IU866" s="114"/>
      <c r="IV866" s="114"/>
      <c r="IW866" s="114"/>
      <c r="IX866" s="114"/>
      <c r="IY866" s="114"/>
      <c r="IZ866" s="114"/>
      <c r="JA866" s="114"/>
      <c r="JB866" s="114"/>
      <c r="JC866" s="114"/>
      <c r="JD866" s="114"/>
      <c r="JE866" s="114"/>
      <c r="JF866" s="114"/>
      <c r="JG866" s="114"/>
      <c r="JH866" s="114"/>
      <c r="JI866" s="114"/>
      <c r="JJ866" s="114"/>
      <c r="JK866" s="114"/>
      <c r="JL866" s="114"/>
      <c r="JM866" s="114"/>
      <c r="JN866" s="114"/>
      <c r="JO866" s="114"/>
      <c r="JP866" s="114"/>
      <c r="JQ866" s="114"/>
      <c r="JR866" s="114"/>
      <c r="JS866" s="114"/>
      <c r="JT866" s="114"/>
      <c r="JU866" s="114"/>
      <c r="JV866" s="114"/>
      <c r="JW866" s="114"/>
      <c r="JX866" s="114"/>
      <c r="JY866" s="114"/>
      <c r="JZ866" s="114"/>
      <c r="KA866" s="114"/>
      <c r="KB866" s="114"/>
      <c r="KC866" s="114"/>
      <c r="KD866" s="114"/>
      <c r="KE866" s="114"/>
      <c r="KF866" s="114"/>
      <c r="KG866" s="114"/>
      <c r="KH866" s="114"/>
      <c r="KI866" s="114"/>
      <c r="KJ866" s="114"/>
      <c r="KK866" s="114"/>
      <c r="KL866" s="114"/>
      <c r="KM866" s="114"/>
      <c r="KN866" s="114"/>
      <c r="KO866" s="114"/>
      <c r="KP866" s="114"/>
      <c r="KQ866" s="114"/>
      <c r="KR866" s="114"/>
      <c r="KS866" s="114"/>
      <c r="KT866" s="114"/>
      <c r="KU866" s="114"/>
      <c r="KV866" s="114"/>
      <c r="KW866" s="114"/>
      <c r="KX866" s="114"/>
      <c r="KY866" s="114"/>
      <c r="KZ866" s="114"/>
      <c r="LA866" s="114"/>
      <c r="LB866" s="114"/>
      <c r="LC866" s="114"/>
    </row>
    <row r="867" spans="1:315" s="139" customFormat="1" ht="25" customHeight="1">
      <c r="A867" s="137"/>
      <c r="B867" s="170"/>
      <c r="C867" s="171"/>
      <c r="D867" s="172"/>
      <c r="E867" s="173"/>
      <c r="F867" s="173"/>
      <c r="G867" s="173"/>
      <c r="H867" s="174"/>
      <c r="I867" s="137"/>
      <c r="J867" s="175" t="str">
        <f t="shared" si="32"/>
        <v/>
      </c>
      <c r="K867" s="176"/>
      <c r="L867" s="177" t="str">
        <f t="shared" si="33"/>
        <v/>
      </c>
      <c r="M867" s="176"/>
      <c r="N867" s="177" t="str">
        <f t="shared" si="34"/>
        <v/>
      </c>
      <c r="O867" s="176"/>
      <c r="P867" s="177" t="str">
        <f t="shared" si="35"/>
        <v/>
      </c>
      <c r="Q867" s="178"/>
      <c r="R867" s="137"/>
      <c r="S867" s="175" t="str">
        <f t="shared" si="36"/>
        <v/>
      </c>
      <c r="T867" s="176"/>
      <c r="U867" s="177" t="str">
        <f t="shared" si="37"/>
        <v/>
      </c>
      <c r="V867" s="176"/>
      <c r="W867" s="177" t="str">
        <f t="shared" si="38"/>
        <v/>
      </c>
      <c r="X867" s="176"/>
      <c r="Y867" s="179" t="str">
        <f t="shared" si="39"/>
        <v/>
      </c>
      <c r="Z867" s="180"/>
      <c r="AA867" s="137"/>
      <c r="AB867" s="181"/>
      <c r="AC867" s="182" t="str">
        <f t="shared" si="30"/>
        <v/>
      </c>
      <c r="AD867" s="183" t="str">
        <f t="shared" si="31"/>
        <v/>
      </c>
      <c r="AE867" s="184"/>
      <c r="AF867" s="137"/>
      <c r="AG867" s="137"/>
      <c r="AH867" s="137"/>
      <c r="AI867" s="137"/>
      <c r="AJ867" s="137"/>
      <c r="AK867" s="137"/>
      <c r="AL867" s="137"/>
      <c r="AM867" s="137"/>
      <c r="AN867" s="137"/>
      <c r="AO867" s="137"/>
      <c r="AP867" s="137"/>
      <c r="AQ867" s="137"/>
      <c r="AR867" s="137"/>
      <c r="AS867" s="137"/>
      <c r="AT867" s="137"/>
      <c r="AU867" s="137"/>
      <c r="AV867" s="137"/>
      <c r="AW867" s="137"/>
      <c r="AX867" s="137"/>
      <c r="AY867" s="137"/>
      <c r="AZ867" s="137"/>
      <c r="BA867" s="137"/>
      <c r="BB867" s="137"/>
      <c r="BC867" s="137"/>
      <c r="BD867" s="137"/>
      <c r="BE867" s="137"/>
      <c r="BF867" s="137"/>
      <c r="BG867" s="137"/>
      <c r="BH867" s="137"/>
      <c r="BI867" s="137"/>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c r="EV867" s="114"/>
      <c r="EW867" s="114"/>
      <c r="EX867" s="114"/>
      <c r="EY867" s="114"/>
      <c r="EZ867" s="114"/>
      <c r="FA867" s="114"/>
      <c r="FB867" s="114"/>
      <c r="FC867" s="114"/>
      <c r="FD867" s="114"/>
      <c r="FE867" s="114"/>
      <c r="FF867" s="114"/>
      <c r="FG867" s="114"/>
      <c r="FH867" s="114"/>
      <c r="FI867" s="114"/>
      <c r="FJ867" s="114"/>
      <c r="FK867" s="114"/>
      <c r="FL867" s="114"/>
      <c r="FM867" s="114"/>
      <c r="FN867" s="114"/>
      <c r="FO867" s="114"/>
      <c r="FP867" s="114"/>
      <c r="FQ867" s="114"/>
      <c r="FR867" s="114"/>
      <c r="FS867" s="114"/>
      <c r="FT867" s="114"/>
      <c r="FU867" s="114"/>
      <c r="FV867" s="114"/>
      <c r="FW867" s="114"/>
      <c r="FX867" s="114"/>
      <c r="FY867" s="114"/>
      <c r="FZ867" s="114"/>
      <c r="GA867" s="114"/>
      <c r="GB867" s="114"/>
      <c r="GC867" s="114"/>
      <c r="GD867" s="114"/>
      <c r="GE867" s="114"/>
      <c r="GF867" s="114"/>
      <c r="GG867" s="114"/>
      <c r="GH867" s="114"/>
      <c r="GI867" s="114"/>
      <c r="GJ867" s="114"/>
      <c r="GK867" s="114"/>
      <c r="GL867" s="114"/>
      <c r="GM867" s="114"/>
      <c r="GN867" s="114"/>
      <c r="GO867" s="114"/>
      <c r="GP867" s="114"/>
      <c r="GQ867" s="114"/>
      <c r="GR867" s="114"/>
      <c r="GS867" s="114"/>
      <c r="GT867" s="114"/>
      <c r="GU867" s="114"/>
      <c r="GV867" s="114"/>
      <c r="GW867" s="114"/>
      <c r="GX867" s="114"/>
      <c r="GY867" s="114"/>
      <c r="GZ867" s="114"/>
      <c r="HA867" s="114"/>
      <c r="HB867" s="114"/>
      <c r="HC867" s="114"/>
      <c r="HD867" s="114"/>
      <c r="HE867" s="114"/>
      <c r="HF867" s="114"/>
      <c r="HG867" s="114"/>
      <c r="HH867" s="114"/>
      <c r="HI867" s="114"/>
      <c r="HJ867" s="114"/>
      <c r="HK867" s="114"/>
      <c r="HL867" s="114"/>
      <c r="HM867" s="114"/>
      <c r="HN867" s="114"/>
      <c r="HO867" s="114"/>
      <c r="HP867" s="114"/>
      <c r="HQ867" s="114"/>
      <c r="HR867" s="114"/>
      <c r="HS867" s="114"/>
      <c r="HT867" s="114"/>
      <c r="HU867" s="114"/>
      <c r="HV867" s="114"/>
      <c r="HW867" s="114"/>
      <c r="HX867" s="114"/>
      <c r="HY867" s="114"/>
      <c r="HZ867" s="114"/>
      <c r="IA867" s="114"/>
      <c r="IB867" s="114"/>
      <c r="IC867" s="114"/>
      <c r="ID867" s="114"/>
      <c r="IE867" s="114"/>
      <c r="IF867" s="114"/>
      <c r="IG867" s="114"/>
      <c r="IH867" s="114"/>
      <c r="II867" s="114"/>
      <c r="IJ867" s="114"/>
      <c r="IK867" s="114"/>
      <c r="IL867" s="114"/>
      <c r="IM867" s="114"/>
      <c r="IN867" s="114"/>
      <c r="IO867" s="114"/>
      <c r="IP867" s="114"/>
      <c r="IQ867" s="114"/>
      <c r="IR867" s="114"/>
      <c r="IS867" s="114"/>
      <c r="IT867" s="114"/>
      <c r="IU867" s="114"/>
      <c r="IV867" s="114"/>
      <c r="IW867" s="114"/>
      <c r="IX867" s="114"/>
      <c r="IY867" s="114"/>
      <c r="IZ867" s="114"/>
      <c r="JA867" s="114"/>
      <c r="JB867" s="114"/>
      <c r="JC867" s="114"/>
      <c r="JD867" s="114"/>
      <c r="JE867" s="114"/>
      <c r="JF867" s="114"/>
      <c r="JG867" s="114"/>
      <c r="JH867" s="114"/>
      <c r="JI867" s="114"/>
      <c r="JJ867" s="114"/>
      <c r="JK867" s="114"/>
      <c r="JL867" s="114"/>
      <c r="JM867" s="114"/>
      <c r="JN867" s="114"/>
      <c r="JO867" s="114"/>
      <c r="JP867" s="114"/>
      <c r="JQ867" s="114"/>
      <c r="JR867" s="114"/>
      <c r="JS867" s="114"/>
      <c r="JT867" s="114"/>
      <c r="JU867" s="114"/>
      <c r="JV867" s="114"/>
      <c r="JW867" s="114"/>
      <c r="JX867" s="114"/>
      <c r="JY867" s="114"/>
      <c r="JZ867" s="114"/>
      <c r="KA867" s="114"/>
      <c r="KB867" s="114"/>
      <c r="KC867" s="114"/>
      <c r="KD867" s="114"/>
      <c r="KE867" s="114"/>
      <c r="KF867" s="114"/>
      <c r="KG867" s="114"/>
      <c r="KH867" s="114"/>
      <c r="KI867" s="114"/>
      <c r="KJ867" s="114"/>
      <c r="KK867" s="114"/>
      <c r="KL867" s="114"/>
      <c r="KM867" s="114"/>
      <c r="KN867" s="114"/>
      <c r="KO867" s="114"/>
      <c r="KP867" s="114"/>
      <c r="KQ867" s="114"/>
      <c r="KR867" s="114"/>
      <c r="KS867" s="114"/>
      <c r="KT867" s="114"/>
      <c r="KU867" s="114"/>
      <c r="KV867" s="114"/>
      <c r="KW867" s="114"/>
      <c r="KX867" s="114"/>
      <c r="KY867" s="114"/>
      <c r="KZ867" s="114"/>
      <c r="LA867" s="114"/>
      <c r="LB867" s="114"/>
      <c r="LC867" s="114"/>
    </row>
    <row r="868" spans="1:315" s="139" customFormat="1" ht="25" customHeight="1">
      <c r="A868" s="137"/>
      <c r="B868" s="170"/>
      <c r="C868" s="171"/>
      <c r="D868" s="172"/>
      <c r="E868" s="173"/>
      <c r="F868" s="173"/>
      <c r="G868" s="173"/>
      <c r="H868" s="174"/>
      <c r="I868" s="137"/>
      <c r="J868" s="175" t="str">
        <f t="shared" si="32"/>
        <v/>
      </c>
      <c r="K868" s="176"/>
      <c r="L868" s="177" t="str">
        <f t="shared" si="33"/>
        <v/>
      </c>
      <c r="M868" s="176"/>
      <c r="N868" s="177" t="str">
        <f t="shared" si="34"/>
        <v/>
      </c>
      <c r="O868" s="176"/>
      <c r="P868" s="177" t="str">
        <f t="shared" si="35"/>
        <v/>
      </c>
      <c r="Q868" s="178"/>
      <c r="R868" s="137"/>
      <c r="S868" s="175" t="str">
        <f t="shared" si="36"/>
        <v/>
      </c>
      <c r="T868" s="176"/>
      <c r="U868" s="177" t="str">
        <f t="shared" si="37"/>
        <v/>
      </c>
      <c r="V868" s="176"/>
      <c r="W868" s="177" t="str">
        <f t="shared" si="38"/>
        <v/>
      </c>
      <c r="X868" s="176"/>
      <c r="Y868" s="179" t="str">
        <f t="shared" si="39"/>
        <v/>
      </c>
      <c r="Z868" s="180"/>
      <c r="AA868" s="137"/>
      <c r="AB868" s="181"/>
      <c r="AC868" s="182" t="str">
        <f t="shared" si="30"/>
        <v/>
      </c>
      <c r="AD868" s="183" t="str">
        <f t="shared" si="31"/>
        <v/>
      </c>
      <c r="AE868" s="184"/>
      <c r="AF868" s="137"/>
      <c r="AG868" s="137"/>
      <c r="AH868" s="137"/>
      <c r="AI868" s="137"/>
      <c r="AJ868" s="137"/>
      <c r="AK868" s="137"/>
      <c r="AL868" s="137"/>
      <c r="AM868" s="137"/>
      <c r="AN868" s="137"/>
      <c r="AO868" s="137"/>
      <c r="AP868" s="137"/>
      <c r="AQ868" s="137"/>
      <c r="AR868" s="137"/>
      <c r="AS868" s="137"/>
      <c r="AT868" s="137"/>
      <c r="AU868" s="137"/>
      <c r="AV868" s="137"/>
      <c r="AW868" s="137"/>
      <c r="AX868" s="137"/>
      <c r="AY868" s="137"/>
      <c r="AZ868" s="137"/>
      <c r="BA868" s="137"/>
      <c r="BB868" s="137"/>
      <c r="BC868" s="137"/>
      <c r="BD868" s="137"/>
      <c r="BE868" s="137"/>
      <c r="BF868" s="137"/>
      <c r="BG868" s="137"/>
      <c r="BH868" s="137"/>
      <c r="BI868" s="137"/>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c r="EV868" s="114"/>
      <c r="EW868" s="114"/>
      <c r="EX868" s="114"/>
      <c r="EY868" s="114"/>
      <c r="EZ868" s="114"/>
      <c r="FA868" s="114"/>
      <c r="FB868" s="114"/>
      <c r="FC868" s="114"/>
      <c r="FD868" s="114"/>
      <c r="FE868" s="114"/>
      <c r="FF868" s="114"/>
      <c r="FG868" s="114"/>
      <c r="FH868" s="114"/>
      <c r="FI868" s="114"/>
      <c r="FJ868" s="114"/>
      <c r="FK868" s="114"/>
      <c r="FL868" s="114"/>
      <c r="FM868" s="114"/>
      <c r="FN868" s="114"/>
      <c r="FO868" s="114"/>
      <c r="FP868" s="114"/>
      <c r="FQ868" s="114"/>
      <c r="FR868" s="114"/>
      <c r="FS868" s="114"/>
      <c r="FT868" s="114"/>
      <c r="FU868" s="114"/>
      <c r="FV868" s="114"/>
      <c r="FW868" s="114"/>
      <c r="FX868" s="114"/>
      <c r="FY868" s="114"/>
      <c r="FZ868" s="114"/>
      <c r="GA868" s="114"/>
      <c r="GB868" s="114"/>
      <c r="GC868" s="114"/>
      <c r="GD868" s="114"/>
      <c r="GE868" s="114"/>
      <c r="GF868" s="114"/>
      <c r="GG868" s="114"/>
      <c r="GH868" s="114"/>
      <c r="GI868" s="114"/>
      <c r="GJ868" s="114"/>
      <c r="GK868" s="114"/>
      <c r="GL868" s="114"/>
      <c r="GM868" s="114"/>
      <c r="GN868" s="114"/>
      <c r="GO868" s="114"/>
      <c r="GP868" s="114"/>
      <c r="GQ868" s="114"/>
      <c r="GR868" s="114"/>
      <c r="GS868" s="114"/>
      <c r="GT868" s="114"/>
      <c r="GU868" s="114"/>
      <c r="GV868" s="114"/>
      <c r="GW868" s="114"/>
      <c r="GX868" s="114"/>
      <c r="GY868" s="114"/>
      <c r="GZ868" s="114"/>
      <c r="HA868" s="114"/>
      <c r="HB868" s="114"/>
      <c r="HC868" s="114"/>
      <c r="HD868" s="114"/>
      <c r="HE868" s="114"/>
      <c r="HF868" s="114"/>
      <c r="HG868" s="114"/>
      <c r="HH868" s="114"/>
      <c r="HI868" s="114"/>
      <c r="HJ868" s="114"/>
      <c r="HK868" s="114"/>
      <c r="HL868" s="114"/>
      <c r="HM868" s="114"/>
      <c r="HN868" s="114"/>
      <c r="HO868" s="114"/>
      <c r="HP868" s="114"/>
      <c r="HQ868" s="114"/>
      <c r="HR868" s="114"/>
      <c r="HS868" s="114"/>
      <c r="HT868" s="114"/>
      <c r="HU868" s="114"/>
      <c r="HV868" s="114"/>
      <c r="HW868" s="114"/>
      <c r="HX868" s="114"/>
      <c r="HY868" s="114"/>
      <c r="HZ868" s="114"/>
      <c r="IA868" s="114"/>
      <c r="IB868" s="114"/>
      <c r="IC868" s="114"/>
      <c r="ID868" s="114"/>
      <c r="IE868" s="114"/>
      <c r="IF868" s="114"/>
      <c r="IG868" s="114"/>
      <c r="IH868" s="114"/>
      <c r="II868" s="114"/>
      <c r="IJ868" s="114"/>
      <c r="IK868" s="114"/>
      <c r="IL868" s="114"/>
      <c r="IM868" s="114"/>
      <c r="IN868" s="114"/>
      <c r="IO868" s="114"/>
      <c r="IP868" s="114"/>
      <c r="IQ868" s="114"/>
      <c r="IR868" s="114"/>
      <c r="IS868" s="114"/>
      <c r="IT868" s="114"/>
      <c r="IU868" s="114"/>
      <c r="IV868" s="114"/>
      <c r="IW868" s="114"/>
      <c r="IX868" s="114"/>
      <c r="IY868" s="114"/>
      <c r="IZ868" s="114"/>
      <c r="JA868" s="114"/>
      <c r="JB868" s="114"/>
      <c r="JC868" s="114"/>
      <c r="JD868" s="114"/>
      <c r="JE868" s="114"/>
      <c r="JF868" s="114"/>
      <c r="JG868" s="114"/>
      <c r="JH868" s="114"/>
      <c r="JI868" s="114"/>
      <c r="JJ868" s="114"/>
      <c r="JK868" s="114"/>
      <c r="JL868" s="114"/>
      <c r="JM868" s="114"/>
      <c r="JN868" s="114"/>
      <c r="JO868" s="114"/>
      <c r="JP868" s="114"/>
      <c r="JQ868" s="114"/>
      <c r="JR868" s="114"/>
      <c r="JS868" s="114"/>
      <c r="JT868" s="114"/>
      <c r="JU868" s="114"/>
      <c r="JV868" s="114"/>
      <c r="JW868" s="114"/>
      <c r="JX868" s="114"/>
      <c r="JY868" s="114"/>
      <c r="JZ868" s="114"/>
      <c r="KA868" s="114"/>
      <c r="KB868" s="114"/>
      <c r="KC868" s="114"/>
      <c r="KD868" s="114"/>
      <c r="KE868" s="114"/>
      <c r="KF868" s="114"/>
      <c r="KG868" s="114"/>
      <c r="KH868" s="114"/>
      <c r="KI868" s="114"/>
      <c r="KJ868" s="114"/>
      <c r="KK868" s="114"/>
      <c r="KL868" s="114"/>
      <c r="KM868" s="114"/>
      <c r="KN868" s="114"/>
      <c r="KO868" s="114"/>
      <c r="KP868" s="114"/>
      <c r="KQ868" s="114"/>
      <c r="KR868" s="114"/>
      <c r="KS868" s="114"/>
      <c r="KT868" s="114"/>
      <c r="KU868" s="114"/>
      <c r="KV868" s="114"/>
      <c r="KW868" s="114"/>
      <c r="KX868" s="114"/>
      <c r="KY868" s="114"/>
      <c r="KZ868" s="114"/>
      <c r="LA868" s="114"/>
      <c r="LB868" s="114"/>
      <c r="LC868" s="114"/>
    </row>
    <row r="869" spans="1:315" s="139" customFormat="1" ht="25" customHeight="1">
      <c r="A869" s="137"/>
      <c r="B869" s="170"/>
      <c r="C869" s="171"/>
      <c r="D869" s="172"/>
      <c r="E869" s="173"/>
      <c r="F869" s="173"/>
      <c r="G869" s="173"/>
      <c r="H869" s="174"/>
      <c r="I869" s="137"/>
      <c r="J869" s="175" t="str">
        <f t="shared" si="32"/>
        <v/>
      </c>
      <c r="K869" s="176"/>
      <c r="L869" s="177" t="str">
        <f t="shared" si="33"/>
        <v/>
      </c>
      <c r="M869" s="176"/>
      <c r="N869" s="177" t="str">
        <f t="shared" si="34"/>
        <v/>
      </c>
      <c r="O869" s="176"/>
      <c r="P869" s="177" t="str">
        <f t="shared" si="35"/>
        <v/>
      </c>
      <c r="Q869" s="178"/>
      <c r="R869" s="137"/>
      <c r="S869" s="175" t="str">
        <f t="shared" si="36"/>
        <v/>
      </c>
      <c r="T869" s="176"/>
      <c r="U869" s="177" t="str">
        <f t="shared" si="37"/>
        <v/>
      </c>
      <c r="V869" s="176"/>
      <c r="W869" s="177" t="str">
        <f t="shared" si="38"/>
        <v/>
      </c>
      <c r="X869" s="176"/>
      <c r="Y869" s="179" t="str">
        <f t="shared" si="39"/>
        <v/>
      </c>
      <c r="Z869" s="180"/>
      <c r="AA869" s="137"/>
      <c r="AB869" s="181"/>
      <c r="AC869" s="182" t="str">
        <f t="shared" si="30"/>
        <v/>
      </c>
      <c r="AD869" s="183" t="str">
        <f t="shared" si="31"/>
        <v/>
      </c>
      <c r="AE869" s="184"/>
      <c r="AF869" s="137"/>
      <c r="AG869" s="137"/>
      <c r="AH869" s="137"/>
      <c r="AI869" s="137"/>
      <c r="AJ869" s="137"/>
      <c r="AK869" s="137"/>
      <c r="AL869" s="137"/>
      <c r="AM869" s="137"/>
      <c r="AN869" s="137"/>
      <c r="AO869" s="137"/>
      <c r="AP869" s="137"/>
      <c r="AQ869" s="137"/>
      <c r="AR869" s="137"/>
      <c r="AS869" s="137"/>
      <c r="AT869" s="137"/>
      <c r="AU869" s="137"/>
      <c r="AV869" s="137"/>
      <c r="AW869" s="137"/>
      <c r="AX869" s="137"/>
      <c r="AY869" s="137"/>
      <c r="AZ869" s="137"/>
      <c r="BA869" s="137"/>
      <c r="BB869" s="137"/>
      <c r="BC869" s="137"/>
      <c r="BD869" s="137"/>
      <c r="BE869" s="137"/>
      <c r="BF869" s="137"/>
      <c r="BG869" s="137"/>
      <c r="BH869" s="137"/>
      <c r="BI869" s="137"/>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CH869" s="114"/>
      <c r="CI869" s="114"/>
      <c r="CJ869" s="114"/>
      <c r="CK869" s="114"/>
      <c r="CL869" s="114"/>
      <c r="CM869" s="114"/>
      <c r="CN869" s="114"/>
      <c r="CO869" s="114"/>
      <c r="CP869" s="114"/>
      <c r="CQ869" s="114"/>
      <c r="CR869" s="114"/>
      <c r="CS869" s="114"/>
      <c r="CT869" s="114"/>
      <c r="CU869" s="114"/>
      <c r="CV869" s="114"/>
      <c r="CW869" s="114"/>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14"/>
      <c r="EH869" s="114"/>
      <c r="EI869" s="114"/>
      <c r="EJ869" s="114"/>
      <c r="EK869" s="114"/>
      <c r="EL869" s="114"/>
      <c r="EM869" s="114"/>
      <c r="EN869" s="114"/>
      <c r="EO869" s="114"/>
      <c r="EP869" s="114"/>
      <c r="EQ869" s="114"/>
      <c r="ER869" s="114"/>
      <c r="ES869" s="114"/>
      <c r="ET869" s="114"/>
      <c r="EU869" s="114"/>
      <c r="EV869" s="114"/>
      <c r="EW869" s="114"/>
      <c r="EX869" s="114"/>
      <c r="EY869" s="114"/>
      <c r="EZ869" s="114"/>
      <c r="FA869" s="114"/>
      <c r="FB869" s="114"/>
      <c r="FC869" s="114"/>
      <c r="FD869" s="114"/>
      <c r="FE869" s="114"/>
      <c r="FF869" s="114"/>
      <c r="FG869" s="114"/>
      <c r="FH869" s="114"/>
      <c r="FI869" s="114"/>
      <c r="FJ869" s="114"/>
      <c r="FK869" s="114"/>
      <c r="FL869" s="114"/>
      <c r="FM869" s="114"/>
      <c r="FN869" s="114"/>
      <c r="FO869" s="114"/>
      <c r="FP869" s="114"/>
      <c r="FQ869" s="114"/>
      <c r="FR869" s="114"/>
      <c r="FS869" s="114"/>
      <c r="FT869" s="114"/>
      <c r="FU869" s="114"/>
      <c r="FV869" s="114"/>
      <c r="FW869" s="114"/>
      <c r="FX869" s="114"/>
      <c r="FY869" s="114"/>
      <c r="FZ869" s="114"/>
      <c r="GA869" s="114"/>
      <c r="GB869" s="114"/>
      <c r="GC869" s="114"/>
      <c r="GD869" s="114"/>
      <c r="GE869" s="114"/>
      <c r="GF869" s="114"/>
      <c r="GG869" s="114"/>
      <c r="GH869" s="114"/>
      <c r="GI869" s="114"/>
      <c r="GJ869" s="114"/>
      <c r="GK869" s="114"/>
      <c r="GL869" s="114"/>
      <c r="GM869" s="114"/>
      <c r="GN869" s="114"/>
      <c r="GO869" s="114"/>
      <c r="GP869" s="114"/>
      <c r="GQ869" s="114"/>
      <c r="GR869" s="114"/>
      <c r="GS869" s="114"/>
      <c r="GT869" s="114"/>
      <c r="GU869" s="114"/>
      <c r="GV869" s="114"/>
      <c r="GW869" s="114"/>
      <c r="GX869" s="114"/>
      <c r="GY869" s="114"/>
      <c r="GZ869" s="114"/>
      <c r="HA869" s="114"/>
      <c r="HB869" s="114"/>
      <c r="HC869" s="114"/>
      <c r="HD869" s="114"/>
      <c r="HE869" s="114"/>
      <c r="HF869" s="114"/>
      <c r="HG869" s="114"/>
      <c r="HH869" s="114"/>
      <c r="HI869" s="114"/>
      <c r="HJ869" s="114"/>
      <c r="HK869" s="114"/>
      <c r="HL869" s="114"/>
      <c r="HM869" s="114"/>
      <c r="HN869" s="114"/>
      <c r="HO869" s="114"/>
      <c r="HP869" s="114"/>
      <c r="HQ869" s="114"/>
      <c r="HR869" s="114"/>
      <c r="HS869" s="114"/>
      <c r="HT869" s="114"/>
      <c r="HU869" s="114"/>
      <c r="HV869" s="114"/>
      <c r="HW869" s="114"/>
      <c r="HX869" s="114"/>
      <c r="HY869" s="114"/>
      <c r="HZ869" s="114"/>
      <c r="IA869" s="114"/>
      <c r="IB869" s="114"/>
      <c r="IC869" s="114"/>
      <c r="ID869" s="114"/>
      <c r="IE869" s="114"/>
      <c r="IF869" s="114"/>
      <c r="IG869" s="114"/>
      <c r="IH869" s="114"/>
      <c r="II869" s="114"/>
      <c r="IJ869" s="114"/>
      <c r="IK869" s="114"/>
      <c r="IL869" s="114"/>
      <c r="IM869" s="114"/>
      <c r="IN869" s="114"/>
      <c r="IO869" s="114"/>
      <c r="IP869" s="114"/>
      <c r="IQ869" s="114"/>
      <c r="IR869" s="114"/>
      <c r="IS869" s="114"/>
      <c r="IT869" s="114"/>
      <c r="IU869" s="114"/>
      <c r="IV869" s="114"/>
      <c r="IW869" s="114"/>
      <c r="IX869" s="114"/>
      <c r="IY869" s="114"/>
      <c r="IZ869" s="114"/>
      <c r="JA869" s="114"/>
      <c r="JB869" s="114"/>
      <c r="JC869" s="114"/>
      <c r="JD869" s="114"/>
      <c r="JE869" s="114"/>
      <c r="JF869" s="114"/>
      <c r="JG869" s="114"/>
      <c r="JH869" s="114"/>
      <c r="JI869" s="114"/>
      <c r="JJ869" s="114"/>
      <c r="JK869" s="114"/>
      <c r="JL869" s="114"/>
      <c r="JM869" s="114"/>
      <c r="JN869" s="114"/>
      <c r="JO869" s="114"/>
      <c r="JP869" s="114"/>
      <c r="JQ869" s="114"/>
      <c r="JR869" s="114"/>
      <c r="JS869" s="114"/>
      <c r="JT869" s="114"/>
      <c r="JU869" s="114"/>
      <c r="JV869" s="114"/>
      <c r="JW869" s="114"/>
      <c r="JX869" s="114"/>
      <c r="JY869" s="114"/>
      <c r="JZ869" s="114"/>
      <c r="KA869" s="114"/>
      <c r="KB869" s="114"/>
      <c r="KC869" s="114"/>
      <c r="KD869" s="114"/>
      <c r="KE869" s="114"/>
      <c r="KF869" s="114"/>
      <c r="KG869" s="114"/>
      <c r="KH869" s="114"/>
      <c r="KI869" s="114"/>
      <c r="KJ869" s="114"/>
      <c r="KK869" s="114"/>
      <c r="KL869" s="114"/>
      <c r="KM869" s="114"/>
      <c r="KN869" s="114"/>
      <c r="KO869" s="114"/>
      <c r="KP869" s="114"/>
      <c r="KQ869" s="114"/>
      <c r="KR869" s="114"/>
      <c r="KS869" s="114"/>
      <c r="KT869" s="114"/>
      <c r="KU869" s="114"/>
      <c r="KV869" s="114"/>
      <c r="KW869" s="114"/>
      <c r="KX869" s="114"/>
      <c r="KY869" s="114"/>
      <c r="KZ869" s="114"/>
      <c r="LA869" s="114"/>
      <c r="LB869" s="114"/>
      <c r="LC869" s="114"/>
    </row>
    <row r="870" spans="1:315" s="139" customFormat="1" ht="25" customHeight="1">
      <c r="A870" s="137"/>
      <c r="B870" s="170"/>
      <c r="C870" s="171"/>
      <c r="D870" s="172"/>
      <c r="E870" s="173"/>
      <c r="F870" s="173"/>
      <c r="G870" s="173"/>
      <c r="H870" s="174"/>
      <c r="I870" s="137"/>
      <c r="J870" s="175" t="str">
        <f t="shared" si="32"/>
        <v/>
      </c>
      <c r="K870" s="176"/>
      <c r="L870" s="177" t="str">
        <f t="shared" si="33"/>
        <v/>
      </c>
      <c r="M870" s="176"/>
      <c r="N870" s="177" t="str">
        <f t="shared" si="34"/>
        <v/>
      </c>
      <c r="O870" s="176"/>
      <c r="P870" s="177" t="str">
        <f t="shared" si="35"/>
        <v/>
      </c>
      <c r="Q870" s="178"/>
      <c r="R870" s="137"/>
      <c r="S870" s="175" t="str">
        <f t="shared" si="36"/>
        <v/>
      </c>
      <c r="T870" s="176"/>
      <c r="U870" s="177" t="str">
        <f t="shared" si="37"/>
        <v/>
      </c>
      <c r="V870" s="176"/>
      <c r="W870" s="177" t="str">
        <f t="shared" si="38"/>
        <v/>
      </c>
      <c r="X870" s="176"/>
      <c r="Y870" s="179" t="str">
        <f t="shared" si="39"/>
        <v/>
      </c>
      <c r="Z870" s="180"/>
      <c r="AA870" s="137"/>
      <c r="AB870" s="181"/>
      <c r="AC870" s="182" t="str">
        <f t="shared" si="30"/>
        <v/>
      </c>
      <c r="AD870" s="183" t="str">
        <f t="shared" si="31"/>
        <v/>
      </c>
      <c r="AE870" s="184"/>
      <c r="AF870" s="137"/>
      <c r="AG870" s="137"/>
      <c r="AH870" s="137"/>
      <c r="AI870" s="137"/>
      <c r="AJ870" s="137"/>
      <c r="AK870" s="137"/>
      <c r="AL870" s="137"/>
      <c r="AM870" s="137"/>
      <c r="AN870" s="137"/>
      <c r="AO870" s="137"/>
      <c r="AP870" s="137"/>
      <c r="AQ870" s="137"/>
      <c r="AR870" s="137"/>
      <c r="AS870" s="137"/>
      <c r="AT870" s="137"/>
      <c r="AU870" s="137"/>
      <c r="AV870" s="137"/>
      <c r="AW870" s="137"/>
      <c r="AX870" s="137"/>
      <c r="AY870" s="137"/>
      <c r="AZ870" s="137"/>
      <c r="BA870" s="137"/>
      <c r="BB870" s="137"/>
      <c r="BC870" s="137"/>
      <c r="BD870" s="137"/>
      <c r="BE870" s="137"/>
      <c r="BF870" s="137"/>
      <c r="BG870" s="137"/>
      <c r="BH870" s="137"/>
      <c r="BI870" s="137"/>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CH870" s="114"/>
      <c r="CI870" s="114"/>
      <c r="CJ870" s="114"/>
      <c r="CK870" s="114"/>
      <c r="CL870" s="114"/>
      <c r="CM870" s="114"/>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14"/>
      <c r="EL870" s="114"/>
      <c r="EM870" s="114"/>
      <c r="EN870" s="114"/>
      <c r="EO870" s="114"/>
      <c r="EP870" s="114"/>
      <c r="EQ870" s="114"/>
      <c r="ER870" s="114"/>
      <c r="ES870" s="114"/>
      <c r="ET870" s="114"/>
      <c r="EU870" s="114"/>
      <c r="EV870" s="114"/>
      <c r="EW870" s="114"/>
      <c r="EX870" s="114"/>
      <c r="EY870" s="114"/>
      <c r="EZ870" s="114"/>
      <c r="FA870" s="114"/>
      <c r="FB870" s="114"/>
      <c r="FC870" s="114"/>
      <c r="FD870" s="114"/>
      <c r="FE870" s="114"/>
      <c r="FF870" s="114"/>
      <c r="FG870" s="114"/>
      <c r="FH870" s="114"/>
      <c r="FI870" s="114"/>
      <c r="FJ870" s="114"/>
      <c r="FK870" s="114"/>
      <c r="FL870" s="114"/>
      <c r="FM870" s="114"/>
      <c r="FN870" s="114"/>
      <c r="FO870" s="114"/>
      <c r="FP870" s="114"/>
      <c r="FQ870" s="114"/>
      <c r="FR870" s="114"/>
      <c r="FS870" s="114"/>
      <c r="FT870" s="114"/>
      <c r="FU870" s="114"/>
      <c r="FV870" s="114"/>
      <c r="FW870" s="114"/>
      <c r="FX870" s="114"/>
      <c r="FY870" s="114"/>
      <c r="FZ870" s="114"/>
      <c r="GA870" s="114"/>
      <c r="GB870" s="114"/>
      <c r="GC870" s="114"/>
      <c r="GD870" s="114"/>
      <c r="GE870" s="114"/>
      <c r="GF870" s="114"/>
      <c r="GG870" s="114"/>
      <c r="GH870" s="114"/>
      <c r="GI870" s="114"/>
      <c r="GJ870" s="114"/>
      <c r="GK870" s="114"/>
      <c r="GL870" s="114"/>
      <c r="GM870" s="114"/>
      <c r="GN870" s="114"/>
      <c r="GO870" s="114"/>
      <c r="GP870" s="114"/>
      <c r="GQ870" s="114"/>
      <c r="GR870" s="114"/>
      <c r="GS870" s="114"/>
      <c r="GT870" s="114"/>
      <c r="GU870" s="114"/>
      <c r="GV870" s="114"/>
      <c r="GW870" s="114"/>
      <c r="GX870" s="114"/>
      <c r="GY870" s="114"/>
      <c r="GZ870" s="114"/>
      <c r="HA870" s="114"/>
      <c r="HB870" s="114"/>
      <c r="HC870" s="114"/>
      <c r="HD870" s="114"/>
      <c r="HE870" s="114"/>
      <c r="HF870" s="114"/>
      <c r="HG870" s="114"/>
      <c r="HH870" s="114"/>
      <c r="HI870" s="114"/>
      <c r="HJ870" s="114"/>
      <c r="HK870" s="114"/>
      <c r="HL870" s="114"/>
      <c r="HM870" s="114"/>
      <c r="HN870" s="114"/>
      <c r="HO870" s="114"/>
      <c r="HP870" s="114"/>
      <c r="HQ870" s="114"/>
      <c r="HR870" s="114"/>
      <c r="HS870" s="114"/>
      <c r="HT870" s="114"/>
      <c r="HU870" s="114"/>
      <c r="HV870" s="114"/>
      <c r="HW870" s="114"/>
      <c r="HX870" s="114"/>
      <c r="HY870" s="114"/>
      <c r="HZ870" s="114"/>
      <c r="IA870" s="114"/>
      <c r="IB870" s="114"/>
      <c r="IC870" s="114"/>
      <c r="ID870" s="114"/>
      <c r="IE870" s="114"/>
      <c r="IF870" s="114"/>
      <c r="IG870" s="114"/>
      <c r="IH870" s="114"/>
      <c r="II870" s="114"/>
      <c r="IJ870" s="114"/>
      <c r="IK870" s="114"/>
      <c r="IL870" s="114"/>
      <c r="IM870" s="114"/>
      <c r="IN870" s="114"/>
      <c r="IO870" s="114"/>
      <c r="IP870" s="114"/>
      <c r="IQ870" s="114"/>
      <c r="IR870" s="114"/>
      <c r="IS870" s="114"/>
      <c r="IT870" s="114"/>
      <c r="IU870" s="114"/>
      <c r="IV870" s="114"/>
      <c r="IW870" s="114"/>
      <c r="IX870" s="114"/>
      <c r="IY870" s="114"/>
      <c r="IZ870" s="114"/>
      <c r="JA870" s="114"/>
      <c r="JB870" s="114"/>
      <c r="JC870" s="114"/>
      <c r="JD870" s="114"/>
      <c r="JE870" s="114"/>
      <c r="JF870" s="114"/>
      <c r="JG870" s="114"/>
      <c r="JH870" s="114"/>
      <c r="JI870" s="114"/>
      <c r="JJ870" s="114"/>
      <c r="JK870" s="114"/>
      <c r="JL870" s="114"/>
      <c r="JM870" s="114"/>
      <c r="JN870" s="114"/>
      <c r="JO870" s="114"/>
      <c r="JP870" s="114"/>
      <c r="JQ870" s="114"/>
      <c r="JR870" s="114"/>
      <c r="JS870" s="114"/>
      <c r="JT870" s="114"/>
      <c r="JU870" s="114"/>
      <c r="JV870" s="114"/>
      <c r="JW870" s="114"/>
      <c r="JX870" s="114"/>
      <c r="JY870" s="114"/>
      <c r="JZ870" s="114"/>
      <c r="KA870" s="114"/>
      <c r="KB870" s="114"/>
      <c r="KC870" s="114"/>
      <c r="KD870" s="114"/>
      <c r="KE870" s="114"/>
      <c r="KF870" s="114"/>
      <c r="KG870" s="114"/>
      <c r="KH870" s="114"/>
      <c r="KI870" s="114"/>
      <c r="KJ870" s="114"/>
      <c r="KK870" s="114"/>
      <c r="KL870" s="114"/>
      <c r="KM870" s="114"/>
      <c r="KN870" s="114"/>
      <c r="KO870" s="114"/>
      <c r="KP870" s="114"/>
      <c r="KQ870" s="114"/>
      <c r="KR870" s="114"/>
      <c r="KS870" s="114"/>
      <c r="KT870" s="114"/>
      <c r="KU870" s="114"/>
      <c r="KV870" s="114"/>
      <c r="KW870" s="114"/>
      <c r="KX870" s="114"/>
      <c r="KY870" s="114"/>
      <c r="KZ870" s="114"/>
      <c r="LA870" s="114"/>
      <c r="LB870" s="114"/>
      <c r="LC870" s="114"/>
    </row>
    <row r="871" spans="1:315" s="139" customFormat="1" ht="25" customHeight="1">
      <c r="A871" s="137"/>
      <c r="B871" s="170"/>
      <c r="C871" s="171"/>
      <c r="D871" s="172"/>
      <c r="E871" s="173"/>
      <c r="F871" s="173"/>
      <c r="G871" s="173"/>
      <c r="H871" s="174"/>
      <c r="I871" s="137"/>
      <c r="J871" s="175" t="str">
        <f t="shared" si="32"/>
        <v/>
      </c>
      <c r="K871" s="176"/>
      <c r="L871" s="177" t="str">
        <f t="shared" si="33"/>
        <v/>
      </c>
      <c r="M871" s="176"/>
      <c r="N871" s="177" t="str">
        <f t="shared" si="34"/>
        <v/>
      </c>
      <c r="O871" s="176"/>
      <c r="P871" s="177" t="str">
        <f t="shared" si="35"/>
        <v/>
      </c>
      <c r="Q871" s="178"/>
      <c r="R871" s="137"/>
      <c r="S871" s="175" t="str">
        <f t="shared" si="36"/>
        <v/>
      </c>
      <c r="T871" s="176"/>
      <c r="U871" s="177" t="str">
        <f t="shared" si="37"/>
        <v/>
      </c>
      <c r="V871" s="176"/>
      <c r="W871" s="177" t="str">
        <f t="shared" si="38"/>
        <v/>
      </c>
      <c r="X871" s="176"/>
      <c r="Y871" s="179" t="str">
        <f t="shared" si="39"/>
        <v/>
      </c>
      <c r="Z871" s="180"/>
      <c r="AA871" s="137"/>
      <c r="AB871" s="181"/>
      <c r="AC871" s="182" t="str">
        <f t="shared" si="30"/>
        <v/>
      </c>
      <c r="AD871" s="183" t="str">
        <f t="shared" si="31"/>
        <v/>
      </c>
      <c r="AE871" s="184"/>
      <c r="AF871" s="137"/>
      <c r="AG871" s="137"/>
      <c r="AH871" s="137"/>
      <c r="AI871" s="137"/>
      <c r="AJ871" s="137"/>
      <c r="AK871" s="137"/>
      <c r="AL871" s="137"/>
      <c r="AM871" s="137"/>
      <c r="AN871" s="137"/>
      <c r="AO871" s="137"/>
      <c r="AP871" s="137"/>
      <c r="AQ871" s="137"/>
      <c r="AR871" s="137"/>
      <c r="AS871" s="137"/>
      <c r="AT871" s="137"/>
      <c r="AU871" s="137"/>
      <c r="AV871" s="137"/>
      <c r="AW871" s="137"/>
      <c r="AX871" s="137"/>
      <c r="AY871" s="137"/>
      <c r="AZ871" s="137"/>
      <c r="BA871" s="137"/>
      <c r="BB871" s="137"/>
      <c r="BC871" s="137"/>
      <c r="BD871" s="137"/>
      <c r="BE871" s="137"/>
      <c r="BF871" s="137"/>
      <c r="BG871" s="137"/>
      <c r="BH871" s="137"/>
      <c r="BI871" s="137"/>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CH871" s="114"/>
      <c r="CI871" s="114"/>
      <c r="CJ871" s="114"/>
      <c r="CK871" s="114"/>
      <c r="CL871" s="114"/>
      <c r="CM871" s="114"/>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K871" s="114"/>
      <c r="EL871" s="114"/>
      <c r="EM871" s="114"/>
      <c r="EN871" s="114"/>
      <c r="EO871" s="114"/>
      <c r="EP871" s="114"/>
      <c r="EQ871" s="114"/>
      <c r="ER871" s="114"/>
      <c r="ES871" s="114"/>
      <c r="ET871" s="114"/>
      <c r="EU871" s="114"/>
      <c r="EV871" s="114"/>
      <c r="EW871" s="114"/>
      <c r="EX871" s="114"/>
      <c r="EY871" s="114"/>
      <c r="EZ871" s="114"/>
      <c r="FA871" s="114"/>
      <c r="FB871" s="114"/>
      <c r="FC871" s="114"/>
      <c r="FD871" s="114"/>
      <c r="FE871" s="114"/>
      <c r="FF871" s="114"/>
      <c r="FG871" s="114"/>
      <c r="FH871" s="114"/>
      <c r="FI871" s="114"/>
      <c r="FJ871" s="114"/>
      <c r="FK871" s="114"/>
      <c r="FL871" s="114"/>
      <c r="FM871" s="114"/>
      <c r="FN871" s="114"/>
      <c r="FO871" s="114"/>
      <c r="FP871" s="114"/>
      <c r="FQ871" s="114"/>
      <c r="FR871" s="114"/>
      <c r="FS871" s="114"/>
      <c r="FT871" s="114"/>
      <c r="FU871" s="114"/>
      <c r="FV871" s="114"/>
      <c r="FW871" s="114"/>
      <c r="FX871" s="114"/>
      <c r="FY871" s="114"/>
      <c r="FZ871" s="114"/>
      <c r="GA871" s="114"/>
      <c r="GB871" s="114"/>
      <c r="GC871" s="114"/>
      <c r="GD871" s="114"/>
      <c r="GE871" s="114"/>
      <c r="GF871" s="114"/>
      <c r="GG871" s="114"/>
      <c r="GH871" s="114"/>
      <c r="GI871" s="114"/>
      <c r="GJ871" s="114"/>
      <c r="GK871" s="114"/>
      <c r="GL871" s="114"/>
      <c r="GM871" s="114"/>
      <c r="GN871" s="114"/>
      <c r="GO871" s="114"/>
      <c r="GP871" s="114"/>
      <c r="GQ871" s="114"/>
      <c r="GR871" s="114"/>
      <c r="GS871" s="114"/>
      <c r="GT871" s="114"/>
      <c r="GU871" s="114"/>
      <c r="GV871" s="114"/>
      <c r="GW871" s="114"/>
      <c r="GX871" s="114"/>
      <c r="GY871" s="114"/>
      <c r="GZ871" s="114"/>
      <c r="HA871" s="114"/>
      <c r="HB871" s="114"/>
      <c r="HC871" s="114"/>
      <c r="HD871" s="114"/>
      <c r="HE871" s="114"/>
      <c r="HF871" s="114"/>
      <c r="HG871" s="114"/>
      <c r="HH871" s="114"/>
      <c r="HI871" s="114"/>
      <c r="HJ871" s="114"/>
      <c r="HK871" s="114"/>
      <c r="HL871" s="114"/>
      <c r="HM871" s="114"/>
      <c r="HN871" s="114"/>
      <c r="HO871" s="114"/>
      <c r="HP871" s="114"/>
      <c r="HQ871" s="114"/>
      <c r="HR871" s="114"/>
      <c r="HS871" s="114"/>
      <c r="HT871" s="114"/>
      <c r="HU871" s="114"/>
      <c r="HV871" s="114"/>
      <c r="HW871" s="114"/>
      <c r="HX871" s="114"/>
      <c r="HY871" s="114"/>
      <c r="HZ871" s="114"/>
      <c r="IA871" s="114"/>
      <c r="IB871" s="114"/>
      <c r="IC871" s="114"/>
      <c r="ID871" s="114"/>
      <c r="IE871" s="114"/>
      <c r="IF871" s="114"/>
      <c r="IG871" s="114"/>
      <c r="IH871" s="114"/>
      <c r="II871" s="114"/>
      <c r="IJ871" s="114"/>
      <c r="IK871" s="114"/>
      <c r="IL871" s="114"/>
      <c r="IM871" s="114"/>
      <c r="IN871" s="114"/>
      <c r="IO871" s="114"/>
      <c r="IP871" s="114"/>
      <c r="IQ871" s="114"/>
      <c r="IR871" s="114"/>
      <c r="IS871" s="114"/>
      <c r="IT871" s="114"/>
      <c r="IU871" s="114"/>
      <c r="IV871" s="114"/>
      <c r="IW871" s="114"/>
      <c r="IX871" s="114"/>
      <c r="IY871" s="114"/>
      <c r="IZ871" s="114"/>
      <c r="JA871" s="114"/>
      <c r="JB871" s="114"/>
      <c r="JC871" s="114"/>
      <c r="JD871" s="114"/>
      <c r="JE871" s="114"/>
      <c r="JF871" s="114"/>
      <c r="JG871" s="114"/>
      <c r="JH871" s="114"/>
      <c r="JI871" s="114"/>
      <c r="JJ871" s="114"/>
      <c r="JK871" s="114"/>
      <c r="JL871" s="114"/>
      <c r="JM871" s="114"/>
      <c r="JN871" s="114"/>
      <c r="JO871" s="114"/>
      <c r="JP871" s="114"/>
      <c r="JQ871" s="114"/>
      <c r="JR871" s="114"/>
      <c r="JS871" s="114"/>
      <c r="JT871" s="114"/>
      <c r="JU871" s="114"/>
      <c r="JV871" s="114"/>
      <c r="JW871" s="114"/>
      <c r="JX871" s="114"/>
      <c r="JY871" s="114"/>
      <c r="JZ871" s="114"/>
      <c r="KA871" s="114"/>
      <c r="KB871" s="114"/>
      <c r="KC871" s="114"/>
      <c r="KD871" s="114"/>
      <c r="KE871" s="114"/>
      <c r="KF871" s="114"/>
      <c r="KG871" s="114"/>
      <c r="KH871" s="114"/>
      <c r="KI871" s="114"/>
      <c r="KJ871" s="114"/>
      <c r="KK871" s="114"/>
      <c r="KL871" s="114"/>
      <c r="KM871" s="114"/>
      <c r="KN871" s="114"/>
      <c r="KO871" s="114"/>
      <c r="KP871" s="114"/>
      <c r="KQ871" s="114"/>
      <c r="KR871" s="114"/>
      <c r="KS871" s="114"/>
      <c r="KT871" s="114"/>
      <c r="KU871" s="114"/>
      <c r="KV871" s="114"/>
      <c r="KW871" s="114"/>
      <c r="KX871" s="114"/>
      <c r="KY871" s="114"/>
      <c r="KZ871" s="114"/>
      <c r="LA871" s="114"/>
      <c r="LB871" s="114"/>
      <c r="LC871" s="114"/>
    </row>
    <row r="872" spans="1:315" s="139" customFormat="1" ht="25" customHeight="1">
      <c r="A872" s="137"/>
      <c r="B872" s="170"/>
      <c r="C872" s="171"/>
      <c r="D872" s="172"/>
      <c r="E872" s="173"/>
      <c r="F872" s="173"/>
      <c r="G872" s="173"/>
      <c r="H872" s="174"/>
      <c r="I872" s="137"/>
      <c r="J872" s="175" t="str">
        <f t="shared" si="32"/>
        <v/>
      </c>
      <c r="K872" s="176"/>
      <c r="L872" s="177" t="str">
        <f t="shared" si="33"/>
        <v/>
      </c>
      <c r="M872" s="176"/>
      <c r="N872" s="177" t="str">
        <f t="shared" si="34"/>
        <v/>
      </c>
      <c r="O872" s="176"/>
      <c r="P872" s="177" t="str">
        <f t="shared" si="35"/>
        <v/>
      </c>
      <c r="Q872" s="178"/>
      <c r="R872" s="137"/>
      <c r="S872" s="175" t="str">
        <f t="shared" si="36"/>
        <v/>
      </c>
      <c r="T872" s="176"/>
      <c r="U872" s="177" t="str">
        <f t="shared" si="37"/>
        <v/>
      </c>
      <c r="V872" s="176"/>
      <c r="W872" s="177" t="str">
        <f t="shared" si="38"/>
        <v/>
      </c>
      <c r="X872" s="176"/>
      <c r="Y872" s="179" t="str">
        <f t="shared" si="39"/>
        <v/>
      </c>
      <c r="Z872" s="180"/>
      <c r="AA872" s="137"/>
      <c r="AB872" s="181"/>
      <c r="AC872" s="182" t="str">
        <f t="shared" si="30"/>
        <v/>
      </c>
      <c r="AD872" s="183" t="str">
        <f t="shared" si="31"/>
        <v/>
      </c>
      <c r="AE872" s="184"/>
      <c r="AF872" s="137"/>
      <c r="AG872" s="137"/>
      <c r="AH872" s="137"/>
      <c r="AI872" s="137"/>
      <c r="AJ872" s="137"/>
      <c r="AK872" s="137"/>
      <c r="AL872" s="137"/>
      <c r="AM872" s="137"/>
      <c r="AN872" s="137"/>
      <c r="AO872" s="137"/>
      <c r="AP872" s="137"/>
      <c r="AQ872" s="137"/>
      <c r="AR872" s="137"/>
      <c r="AS872" s="137"/>
      <c r="AT872" s="137"/>
      <c r="AU872" s="137"/>
      <c r="AV872" s="137"/>
      <c r="AW872" s="137"/>
      <c r="AX872" s="137"/>
      <c r="AY872" s="137"/>
      <c r="AZ872" s="137"/>
      <c r="BA872" s="137"/>
      <c r="BB872" s="137"/>
      <c r="BC872" s="137"/>
      <c r="BD872" s="137"/>
      <c r="BE872" s="137"/>
      <c r="BF872" s="137"/>
      <c r="BG872" s="137"/>
      <c r="BH872" s="137"/>
      <c r="BI872" s="137"/>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CH872" s="114"/>
      <c r="CI872" s="114"/>
      <c r="CJ872" s="114"/>
      <c r="CK872" s="114"/>
      <c r="CL872" s="114"/>
      <c r="CM872" s="114"/>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U872" s="114"/>
      <c r="EV872" s="114"/>
      <c r="EW872" s="114"/>
      <c r="EX872" s="114"/>
      <c r="EY872" s="114"/>
      <c r="EZ872" s="114"/>
      <c r="FA872" s="114"/>
      <c r="FB872" s="114"/>
      <c r="FC872" s="114"/>
      <c r="FD872" s="114"/>
      <c r="FE872" s="114"/>
      <c r="FF872" s="114"/>
      <c r="FG872" s="114"/>
      <c r="FH872" s="114"/>
      <c r="FI872" s="114"/>
      <c r="FJ872" s="114"/>
      <c r="FK872" s="114"/>
      <c r="FL872" s="114"/>
      <c r="FM872" s="114"/>
      <c r="FN872" s="114"/>
      <c r="FO872" s="114"/>
      <c r="FP872" s="114"/>
      <c r="FQ872" s="114"/>
      <c r="FR872" s="114"/>
      <c r="FS872" s="114"/>
      <c r="FT872" s="114"/>
      <c r="FU872" s="114"/>
      <c r="FV872" s="114"/>
      <c r="FW872" s="114"/>
      <c r="FX872" s="114"/>
      <c r="FY872" s="114"/>
      <c r="FZ872" s="114"/>
      <c r="GA872" s="114"/>
      <c r="GB872" s="114"/>
      <c r="GC872" s="114"/>
      <c r="GD872" s="114"/>
      <c r="GE872" s="114"/>
      <c r="GF872" s="114"/>
      <c r="GG872" s="114"/>
      <c r="GH872" s="114"/>
      <c r="GI872" s="114"/>
      <c r="GJ872" s="114"/>
      <c r="GK872" s="114"/>
      <c r="GL872" s="114"/>
      <c r="GM872" s="114"/>
      <c r="GN872" s="114"/>
      <c r="GO872" s="114"/>
      <c r="GP872" s="114"/>
      <c r="GQ872" s="114"/>
      <c r="GR872" s="114"/>
      <c r="GS872" s="114"/>
      <c r="GT872" s="114"/>
      <c r="GU872" s="114"/>
      <c r="GV872" s="114"/>
      <c r="GW872" s="114"/>
      <c r="GX872" s="114"/>
      <c r="GY872" s="114"/>
      <c r="GZ872" s="114"/>
      <c r="HA872" s="114"/>
      <c r="HB872" s="114"/>
      <c r="HC872" s="114"/>
      <c r="HD872" s="114"/>
      <c r="HE872" s="114"/>
      <c r="HF872" s="114"/>
      <c r="HG872" s="114"/>
      <c r="HH872" s="114"/>
      <c r="HI872" s="114"/>
      <c r="HJ872" s="114"/>
      <c r="HK872" s="114"/>
      <c r="HL872" s="114"/>
      <c r="HM872" s="114"/>
      <c r="HN872" s="114"/>
      <c r="HO872" s="114"/>
      <c r="HP872" s="114"/>
      <c r="HQ872" s="114"/>
      <c r="HR872" s="114"/>
      <c r="HS872" s="114"/>
      <c r="HT872" s="114"/>
      <c r="HU872" s="114"/>
      <c r="HV872" s="114"/>
      <c r="HW872" s="114"/>
      <c r="HX872" s="114"/>
      <c r="HY872" s="114"/>
      <c r="HZ872" s="114"/>
      <c r="IA872" s="114"/>
      <c r="IB872" s="114"/>
      <c r="IC872" s="114"/>
      <c r="ID872" s="114"/>
      <c r="IE872" s="114"/>
      <c r="IF872" s="114"/>
      <c r="IG872" s="114"/>
      <c r="IH872" s="114"/>
      <c r="II872" s="114"/>
      <c r="IJ872" s="114"/>
      <c r="IK872" s="114"/>
      <c r="IL872" s="114"/>
      <c r="IM872" s="114"/>
      <c r="IN872" s="114"/>
      <c r="IO872" s="114"/>
      <c r="IP872" s="114"/>
      <c r="IQ872" s="114"/>
      <c r="IR872" s="114"/>
      <c r="IS872" s="114"/>
      <c r="IT872" s="114"/>
      <c r="IU872" s="114"/>
      <c r="IV872" s="114"/>
      <c r="IW872" s="114"/>
      <c r="IX872" s="114"/>
      <c r="IY872" s="114"/>
      <c r="IZ872" s="114"/>
      <c r="JA872" s="114"/>
      <c r="JB872" s="114"/>
      <c r="JC872" s="114"/>
      <c r="JD872" s="114"/>
      <c r="JE872" s="114"/>
      <c r="JF872" s="114"/>
      <c r="JG872" s="114"/>
      <c r="JH872" s="114"/>
      <c r="JI872" s="114"/>
      <c r="JJ872" s="114"/>
      <c r="JK872" s="114"/>
      <c r="JL872" s="114"/>
      <c r="JM872" s="114"/>
      <c r="JN872" s="114"/>
      <c r="JO872" s="114"/>
      <c r="JP872" s="114"/>
      <c r="JQ872" s="114"/>
      <c r="JR872" s="114"/>
      <c r="JS872" s="114"/>
      <c r="JT872" s="114"/>
      <c r="JU872" s="114"/>
      <c r="JV872" s="114"/>
      <c r="JW872" s="114"/>
      <c r="JX872" s="114"/>
      <c r="JY872" s="114"/>
      <c r="JZ872" s="114"/>
      <c r="KA872" s="114"/>
      <c r="KB872" s="114"/>
      <c r="KC872" s="114"/>
      <c r="KD872" s="114"/>
      <c r="KE872" s="114"/>
      <c r="KF872" s="114"/>
      <c r="KG872" s="114"/>
      <c r="KH872" s="114"/>
      <c r="KI872" s="114"/>
      <c r="KJ872" s="114"/>
      <c r="KK872" s="114"/>
      <c r="KL872" s="114"/>
      <c r="KM872" s="114"/>
      <c r="KN872" s="114"/>
      <c r="KO872" s="114"/>
      <c r="KP872" s="114"/>
      <c r="KQ872" s="114"/>
      <c r="KR872" s="114"/>
      <c r="KS872" s="114"/>
      <c r="KT872" s="114"/>
      <c r="KU872" s="114"/>
      <c r="KV872" s="114"/>
      <c r="KW872" s="114"/>
      <c r="KX872" s="114"/>
      <c r="KY872" s="114"/>
      <c r="KZ872" s="114"/>
      <c r="LA872" s="114"/>
      <c r="LB872" s="114"/>
      <c r="LC872" s="114"/>
    </row>
    <row r="873" spans="1:315" s="139" customFormat="1" ht="25" customHeight="1">
      <c r="A873" s="137"/>
      <c r="B873" s="170"/>
      <c r="C873" s="171"/>
      <c r="D873" s="172"/>
      <c r="E873" s="173"/>
      <c r="F873" s="173"/>
      <c r="G873" s="173"/>
      <c r="H873" s="174"/>
      <c r="I873" s="137"/>
      <c r="J873" s="175" t="str">
        <f t="shared" si="32"/>
        <v/>
      </c>
      <c r="K873" s="176"/>
      <c r="L873" s="177" t="str">
        <f t="shared" si="33"/>
        <v/>
      </c>
      <c r="M873" s="176"/>
      <c r="N873" s="177" t="str">
        <f t="shared" si="34"/>
        <v/>
      </c>
      <c r="O873" s="176"/>
      <c r="P873" s="177" t="str">
        <f t="shared" si="35"/>
        <v/>
      </c>
      <c r="Q873" s="178"/>
      <c r="R873" s="137"/>
      <c r="S873" s="175" t="str">
        <f t="shared" si="36"/>
        <v/>
      </c>
      <c r="T873" s="176"/>
      <c r="U873" s="177" t="str">
        <f t="shared" si="37"/>
        <v/>
      </c>
      <c r="V873" s="176"/>
      <c r="W873" s="177" t="str">
        <f t="shared" si="38"/>
        <v/>
      </c>
      <c r="X873" s="176"/>
      <c r="Y873" s="179" t="str">
        <f t="shared" si="39"/>
        <v/>
      </c>
      <c r="Z873" s="180"/>
      <c r="AA873" s="137"/>
      <c r="AB873" s="181"/>
      <c r="AC873" s="182" t="str">
        <f t="shared" si="30"/>
        <v/>
      </c>
      <c r="AD873" s="183" t="str">
        <f t="shared" si="31"/>
        <v/>
      </c>
      <c r="AE873" s="184"/>
      <c r="AF873" s="137"/>
      <c r="AG873" s="137"/>
      <c r="AH873" s="137"/>
      <c r="AI873" s="137"/>
      <c r="AJ873" s="137"/>
      <c r="AK873" s="137"/>
      <c r="AL873" s="137"/>
      <c r="AM873" s="137"/>
      <c r="AN873" s="137"/>
      <c r="AO873" s="137"/>
      <c r="AP873" s="137"/>
      <c r="AQ873" s="137"/>
      <c r="AR873" s="137"/>
      <c r="AS873" s="137"/>
      <c r="AT873" s="137"/>
      <c r="AU873" s="137"/>
      <c r="AV873" s="137"/>
      <c r="AW873" s="137"/>
      <c r="AX873" s="137"/>
      <c r="AY873" s="137"/>
      <c r="AZ873" s="137"/>
      <c r="BA873" s="137"/>
      <c r="BB873" s="137"/>
      <c r="BC873" s="137"/>
      <c r="BD873" s="137"/>
      <c r="BE873" s="137"/>
      <c r="BF873" s="137"/>
      <c r="BG873" s="137"/>
      <c r="BH873" s="137"/>
      <c r="BI873" s="137"/>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CH873" s="114"/>
      <c r="CI873" s="114"/>
      <c r="CJ873" s="114"/>
      <c r="CK873" s="114"/>
      <c r="CL873" s="114"/>
      <c r="CM873" s="114"/>
      <c r="CN873" s="114"/>
      <c r="CO873" s="114"/>
      <c r="CP873" s="114"/>
      <c r="CQ873" s="114"/>
      <c r="CR873" s="114"/>
      <c r="CS873" s="114"/>
      <c r="CT873" s="114"/>
      <c r="CU873" s="114"/>
      <c r="CV873" s="114"/>
      <c r="CW873" s="114"/>
      <c r="CX873" s="114"/>
      <c r="CY873" s="114"/>
      <c r="CZ873" s="114"/>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14"/>
      <c r="EH873" s="114"/>
      <c r="EI873" s="114"/>
      <c r="EJ873" s="114"/>
      <c r="EK873" s="114"/>
      <c r="EL873" s="114"/>
      <c r="EM873" s="114"/>
      <c r="EN873" s="114"/>
      <c r="EO873" s="114"/>
      <c r="EP873" s="114"/>
      <c r="EQ873" s="114"/>
      <c r="ER873" s="114"/>
      <c r="ES873" s="114"/>
      <c r="ET873" s="114"/>
      <c r="EU873" s="114"/>
      <c r="EV873" s="114"/>
      <c r="EW873" s="114"/>
      <c r="EX873" s="114"/>
      <c r="EY873" s="114"/>
      <c r="EZ873" s="114"/>
      <c r="FA873" s="114"/>
      <c r="FB873" s="114"/>
      <c r="FC873" s="114"/>
      <c r="FD873" s="114"/>
      <c r="FE873" s="114"/>
      <c r="FF873" s="114"/>
      <c r="FG873" s="114"/>
      <c r="FH873" s="114"/>
      <c r="FI873" s="114"/>
      <c r="FJ873" s="114"/>
      <c r="FK873" s="114"/>
      <c r="FL873" s="114"/>
      <c r="FM873" s="114"/>
      <c r="FN873" s="114"/>
      <c r="FO873" s="114"/>
      <c r="FP873" s="114"/>
      <c r="FQ873" s="114"/>
      <c r="FR873" s="114"/>
      <c r="FS873" s="114"/>
      <c r="FT873" s="114"/>
      <c r="FU873" s="114"/>
      <c r="FV873" s="114"/>
      <c r="FW873" s="114"/>
      <c r="FX873" s="114"/>
      <c r="FY873" s="114"/>
      <c r="FZ873" s="114"/>
      <c r="GA873" s="114"/>
      <c r="GB873" s="114"/>
      <c r="GC873" s="114"/>
      <c r="GD873" s="114"/>
      <c r="GE873" s="114"/>
      <c r="GF873" s="114"/>
      <c r="GG873" s="114"/>
      <c r="GH873" s="114"/>
      <c r="GI873" s="114"/>
      <c r="GJ873" s="114"/>
      <c r="GK873" s="114"/>
      <c r="GL873" s="114"/>
      <c r="GM873" s="114"/>
      <c r="GN873" s="114"/>
      <c r="GO873" s="114"/>
      <c r="GP873" s="114"/>
      <c r="GQ873" s="114"/>
      <c r="GR873" s="114"/>
      <c r="GS873" s="114"/>
      <c r="GT873" s="114"/>
      <c r="GU873" s="114"/>
      <c r="GV873" s="114"/>
      <c r="GW873" s="114"/>
      <c r="GX873" s="114"/>
      <c r="GY873" s="114"/>
      <c r="GZ873" s="114"/>
      <c r="HA873" s="114"/>
      <c r="HB873" s="114"/>
      <c r="HC873" s="114"/>
      <c r="HD873" s="114"/>
      <c r="HE873" s="114"/>
      <c r="HF873" s="114"/>
      <c r="HG873" s="114"/>
      <c r="HH873" s="114"/>
      <c r="HI873" s="114"/>
      <c r="HJ873" s="114"/>
      <c r="HK873" s="114"/>
      <c r="HL873" s="114"/>
      <c r="HM873" s="114"/>
      <c r="HN873" s="114"/>
      <c r="HO873" s="114"/>
      <c r="HP873" s="114"/>
      <c r="HQ873" s="114"/>
      <c r="HR873" s="114"/>
      <c r="HS873" s="114"/>
      <c r="HT873" s="114"/>
      <c r="HU873" s="114"/>
      <c r="HV873" s="114"/>
      <c r="HW873" s="114"/>
      <c r="HX873" s="114"/>
      <c r="HY873" s="114"/>
      <c r="HZ873" s="114"/>
      <c r="IA873" s="114"/>
      <c r="IB873" s="114"/>
      <c r="IC873" s="114"/>
      <c r="ID873" s="114"/>
      <c r="IE873" s="114"/>
      <c r="IF873" s="114"/>
      <c r="IG873" s="114"/>
      <c r="IH873" s="114"/>
      <c r="II873" s="114"/>
      <c r="IJ873" s="114"/>
      <c r="IK873" s="114"/>
      <c r="IL873" s="114"/>
      <c r="IM873" s="114"/>
      <c r="IN873" s="114"/>
      <c r="IO873" s="114"/>
      <c r="IP873" s="114"/>
      <c r="IQ873" s="114"/>
      <c r="IR873" s="114"/>
      <c r="IS873" s="114"/>
      <c r="IT873" s="114"/>
      <c r="IU873" s="114"/>
      <c r="IV873" s="114"/>
      <c r="IW873" s="114"/>
      <c r="IX873" s="114"/>
      <c r="IY873" s="114"/>
      <c r="IZ873" s="114"/>
      <c r="JA873" s="114"/>
      <c r="JB873" s="114"/>
      <c r="JC873" s="114"/>
      <c r="JD873" s="114"/>
      <c r="JE873" s="114"/>
      <c r="JF873" s="114"/>
      <c r="JG873" s="114"/>
      <c r="JH873" s="114"/>
      <c r="JI873" s="114"/>
      <c r="JJ873" s="114"/>
      <c r="JK873" s="114"/>
      <c r="JL873" s="114"/>
      <c r="JM873" s="114"/>
      <c r="JN873" s="114"/>
      <c r="JO873" s="114"/>
      <c r="JP873" s="114"/>
      <c r="JQ873" s="114"/>
      <c r="JR873" s="114"/>
      <c r="JS873" s="114"/>
      <c r="JT873" s="114"/>
      <c r="JU873" s="114"/>
      <c r="JV873" s="114"/>
      <c r="JW873" s="114"/>
      <c r="JX873" s="114"/>
      <c r="JY873" s="114"/>
      <c r="JZ873" s="114"/>
      <c r="KA873" s="114"/>
      <c r="KB873" s="114"/>
      <c r="KC873" s="114"/>
      <c r="KD873" s="114"/>
      <c r="KE873" s="114"/>
      <c r="KF873" s="114"/>
      <c r="KG873" s="114"/>
      <c r="KH873" s="114"/>
      <c r="KI873" s="114"/>
      <c r="KJ873" s="114"/>
      <c r="KK873" s="114"/>
      <c r="KL873" s="114"/>
      <c r="KM873" s="114"/>
      <c r="KN873" s="114"/>
      <c r="KO873" s="114"/>
      <c r="KP873" s="114"/>
      <c r="KQ873" s="114"/>
      <c r="KR873" s="114"/>
      <c r="KS873" s="114"/>
      <c r="KT873" s="114"/>
      <c r="KU873" s="114"/>
      <c r="KV873" s="114"/>
      <c r="KW873" s="114"/>
      <c r="KX873" s="114"/>
      <c r="KY873" s="114"/>
      <c r="KZ873" s="114"/>
      <c r="LA873" s="114"/>
      <c r="LB873" s="114"/>
      <c r="LC873" s="114"/>
    </row>
    <row r="874" spans="1:315" s="139" customFormat="1" ht="25" customHeight="1">
      <c r="A874" s="137"/>
      <c r="B874" s="170"/>
      <c r="C874" s="171"/>
      <c r="D874" s="172"/>
      <c r="E874" s="173"/>
      <c r="F874" s="173"/>
      <c r="G874" s="173"/>
      <c r="H874" s="174"/>
      <c r="I874" s="137"/>
      <c r="J874" s="175" t="str">
        <f t="shared" si="32"/>
        <v/>
      </c>
      <c r="K874" s="176"/>
      <c r="L874" s="177" t="str">
        <f t="shared" si="33"/>
        <v/>
      </c>
      <c r="M874" s="176"/>
      <c r="N874" s="177" t="str">
        <f t="shared" si="34"/>
        <v/>
      </c>
      <c r="O874" s="176"/>
      <c r="P874" s="177" t="str">
        <f t="shared" si="35"/>
        <v/>
      </c>
      <c r="Q874" s="178"/>
      <c r="R874" s="137"/>
      <c r="S874" s="175" t="str">
        <f t="shared" si="36"/>
        <v/>
      </c>
      <c r="T874" s="176"/>
      <c r="U874" s="177" t="str">
        <f t="shared" si="37"/>
        <v/>
      </c>
      <c r="V874" s="176"/>
      <c r="W874" s="177" t="str">
        <f t="shared" si="38"/>
        <v/>
      </c>
      <c r="X874" s="176"/>
      <c r="Y874" s="179" t="str">
        <f t="shared" si="39"/>
        <v/>
      </c>
      <c r="Z874" s="180"/>
      <c r="AA874" s="137"/>
      <c r="AB874" s="181"/>
      <c r="AC874" s="182" t="str">
        <f t="shared" si="30"/>
        <v/>
      </c>
      <c r="AD874" s="183" t="str">
        <f t="shared" si="31"/>
        <v/>
      </c>
      <c r="AE874" s="184"/>
      <c r="AF874" s="137"/>
      <c r="AG874" s="137"/>
      <c r="AH874" s="137"/>
      <c r="AI874" s="137"/>
      <c r="AJ874" s="137"/>
      <c r="AK874" s="137"/>
      <c r="AL874" s="137"/>
      <c r="AM874" s="137"/>
      <c r="AN874" s="137"/>
      <c r="AO874" s="137"/>
      <c r="AP874" s="137"/>
      <c r="AQ874" s="137"/>
      <c r="AR874" s="137"/>
      <c r="AS874" s="137"/>
      <c r="AT874" s="137"/>
      <c r="AU874" s="137"/>
      <c r="AV874" s="137"/>
      <c r="AW874" s="137"/>
      <c r="AX874" s="137"/>
      <c r="AY874" s="137"/>
      <c r="AZ874" s="137"/>
      <c r="BA874" s="137"/>
      <c r="BB874" s="137"/>
      <c r="BC874" s="137"/>
      <c r="BD874" s="137"/>
      <c r="BE874" s="137"/>
      <c r="BF874" s="137"/>
      <c r="BG874" s="137"/>
      <c r="BH874" s="137"/>
      <c r="BI874" s="137"/>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CH874" s="114"/>
      <c r="CI874" s="114"/>
      <c r="CJ874" s="114"/>
      <c r="CK874" s="114"/>
      <c r="CL874" s="114"/>
      <c r="CM874" s="114"/>
      <c r="CN874" s="114"/>
      <c r="CO874" s="114"/>
      <c r="CP874" s="114"/>
      <c r="CQ874" s="114"/>
      <c r="CR874" s="114"/>
      <c r="CS874" s="114"/>
      <c r="CT874" s="114"/>
      <c r="CU874" s="114"/>
      <c r="CV874" s="114"/>
      <c r="CW874" s="114"/>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14"/>
      <c r="EH874" s="114"/>
      <c r="EI874" s="114"/>
      <c r="EJ874" s="114"/>
      <c r="EK874" s="114"/>
      <c r="EL874" s="114"/>
      <c r="EM874" s="114"/>
      <c r="EN874" s="114"/>
      <c r="EO874" s="114"/>
      <c r="EP874" s="114"/>
      <c r="EQ874" s="114"/>
      <c r="ER874" s="114"/>
      <c r="ES874" s="114"/>
      <c r="ET874" s="114"/>
      <c r="EU874" s="114"/>
      <c r="EV874" s="114"/>
      <c r="EW874" s="114"/>
      <c r="EX874" s="114"/>
      <c r="EY874" s="114"/>
      <c r="EZ874" s="114"/>
      <c r="FA874" s="114"/>
      <c r="FB874" s="114"/>
      <c r="FC874" s="114"/>
      <c r="FD874" s="114"/>
      <c r="FE874" s="114"/>
      <c r="FF874" s="114"/>
      <c r="FG874" s="114"/>
      <c r="FH874" s="114"/>
      <c r="FI874" s="114"/>
      <c r="FJ874" s="114"/>
      <c r="FK874" s="114"/>
      <c r="FL874" s="114"/>
      <c r="FM874" s="114"/>
      <c r="FN874" s="114"/>
      <c r="FO874" s="114"/>
      <c r="FP874" s="114"/>
      <c r="FQ874" s="114"/>
      <c r="FR874" s="114"/>
      <c r="FS874" s="114"/>
      <c r="FT874" s="114"/>
      <c r="FU874" s="114"/>
      <c r="FV874" s="114"/>
      <c r="FW874" s="114"/>
      <c r="FX874" s="114"/>
      <c r="FY874" s="114"/>
      <c r="FZ874" s="114"/>
      <c r="GA874" s="114"/>
      <c r="GB874" s="114"/>
      <c r="GC874" s="114"/>
      <c r="GD874" s="114"/>
      <c r="GE874" s="114"/>
      <c r="GF874" s="114"/>
      <c r="GG874" s="114"/>
      <c r="GH874" s="114"/>
      <c r="GI874" s="114"/>
      <c r="GJ874" s="114"/>
      <c r="GK874" s="114"/>
      <c r="GL874" s="114"/>
      <c r="GM874" s="114"/>
      <c r="GN874" s="114"/>
      <c r="GO874" s="114"/>
      <c r="GP874" s="114"/>
      <c r="GQ874" s="114"/>
      <c r="GR874" s="114"/>
      <c r="GS874" s="114"/>
      <c r="GT874" s="114"/>
      <c r="GU874" s="114"/>
      <c r="GV874" s="114"/>
      <c r="GW874" s="114"/>
      <c r="GX874" s="114"/>
      <c r="GY874" s="114"/>
      <c r="GZ874" s="114"/>
      <c r="HA874" s="114"/>
      <c r="HB874" s="114"/>
      <c r="HC874" s="114"/>
      <c r="HD874" s="114"/>
      <c r="HE874" s="114"/>
      <c r="HF874" s="114"/>
      <c r="HG874" s="114"/>
      <c r="HH874" s="114"/>
      <c r="HI874" s="114"/>
      <c r="HJ874" s="114"/>
      <c r="HK874" s="114"/>
      <c r="HL874" s="114"/>
      <c r="HM874" s="114"/>
      <c r="HN874" s="114"/>
      <c r="HO874" s="114"/>
      <c r="HP874" s="114"/>
      <c r="HQ874" s="114"/>
      <c r="HR874" s="114"/>
      <c r="HS874" s="114"/>
      <c r="HT874" s="114"/>
      <c r="HU874" s="114"/>
      <c r="HV874" s="114"/>
      <c r="HW874" s="114"/>
      <c r="HX874" s="114"/>
      <c r="HY874" s="114"/>
      <c r="HZ874" s="114"/>
      <c r="IA874" s="114"/>
      <c r="IB874" s="114"/>
      <c r="IC874" s="114"/>
      <c r="ID874" s="114"/>
      <c r="IE874" s="114"/>
      <c r="IF874" s="114"/>
      <c r="IG874" s="114"/>
      <c r="IH874" s="114"/>
      <c r="II874" s="114"/>
      <c r="IJ874" s="114"/>
      <c r="IK874" s="114"/>
      <c r="IL874" s="114"/>
      <c r="IM874" s="114"/>
      <c r="IN874" s="114"/>
      <c r="IO874" s="114"/>
      <c r="IP874" s="114"/>
      <c r="IQ874" s="114"/>
      <c r="IR874" s="114"/>
      <c r="IS874" s="114"/>
      <c r="IT874" s="114"/>
      <c r="IU874" s="114"/>
      <c r="IV874" s="114"/>
      <c r="IW874" s="114"/>
      <c r="IX874" s="114"/>
      <c r="IY874" s="114"/>
      <c r="IZ874" s="114"/>
      <c r="JA874" s="114"/>
      <c r="JB874" s="114"/>
      <c r="JC874" s="114"/>
      <c r="JD874" s="114"/>
      <c r="JE874" s="114"/>
      <c r="JF874" s="114"/>
      <c r="JG874" s="114"/>
      <c r="JH874" s="114"/>
      <c r="JI874" s="114"/>
      <c r="JJ874" s="114"/>
      <c r="JK874" s="114"/>
      <c r="JL874" s="114"/>
      <c r="JM874" s="114"/>
      <c r="JN874" s="114"/>
      <c r="JO874" s="114"/>
      <c r="JP874" s="114"/>
      <c r="JQ874" s="114"/>
      <c r="JR874" s="114"/>
      <c r="JS874" s="114"/>
      <c r="JT874" s="114"/>
      <c r="JU874" s="114"/>
      <c r="JV874" s="114"/>
      <c r="JW874" s="114"/>
      <c r="JX874" s="114"/>
      <c r="JY874" s="114"/>
      <c r="JZ874" s="114"/>
      <c r="KA874" s="114"/>
      <c r="KB874" s="114"/>
      <c r="KC874" s="114"/>
      <c r="KD874" s="114"/>
      <c r="KE874" s="114"/>
      <c r="KF874" s="114"/>
      <c r="KG874" s="114"/>
      <c r="KH874" s="114"/>
      <c r="KI874" s="114"/>
      <c r="KJ874" s="114"/>
      <c r="KK874" s="114"/>
      <c r="KL874" s="114"/>
      <c r="KM874" s="114"/>
      <c r="KN874" s="114"/>
      <c r="KO874" s="114"/>
      <c r="KP874" s="114"/>
      <c r="KQ874" s="114"/>
      <c r="KR874" s="114"/>
      <c r="KS874" s="114"/>
      <c r="KT874" s="114"/>
      <c r="KU874" s="114"/>
      <c r="KV874" s="114"/>
      <c r="KW874" s="114"/>
      <c r="KX874" s="114"/>
      <c r="KY874" s="114"/>
      <c r="KZ874" s="114"/>
      <c r="LA874" s="114"/>
      <c r="LB874" s="114"/>
      <c r="LC874" s="114"/>
    </row>
    <row r="875" spans="1:315" s="139" customFormat="1" ht="25" customHeight="1">
      <c r="A875" s="137"/>
      <c r="B875" s="170"/>
      <c r="C875" s="171"/>
      <c r="D875" s="172"/>
      <c r="E875" s="173"/>
      <c r="F875" s="173"/>
      <c r="G875" s="173"/>
      <c r="H875" s="174"/>
      <c r="I875" s="137"/>
      <c r="J875" s="175" t="str">
        <f t="shared" si="32"/>
        <v/>
      </c>
      <c r="K875" s="176"/>
      <c r="L875" s="177" t="str">
        <f t="shared" si="33"/>
        <v/>
      </c>
      <c r="M875" s="176"/>
      <c r="N875" s="177" t="str">
        <f t="shared" si="34"/>
        <v/>
      </c>
      <c r="O875" s="176"/>
      <c r="P875" s="177" t="str">
        <f t="shared" si="35"/>
        <v/>
      </c>
      <c r="Q875" s="178"/>
      <c r="R875" s="137"/>
      <c r="S875" s="175" t="str">
        <f t="shared" si="36"/>
        <v/>
      </c>
      <c r="T875" s="176"/>
      <c r="U875" s="177" t="str">
        <f t="shared" si="37"/>
        <v/>
      </c>
      <c r="V875" s="176"/>
      <c r="W875" s="177" t="str">
        <f t="shared" si="38"/>
        <v/>
      </c>
      <c r="X875" s="176"/>
      <c r="Y875" s="179" t="str">
        <f t="shared" si="39"/>
        <v/>
      </c>
      <c r="Z875" s="180"/>
      <c r="AA875" s="137"/>
      <c r="AB875" s="181"/>
      <c r="AC875" s="182" t="str">
        <f t="shared" si="30"/>
        <v/>
      </c>
      <c r="AD875" s="183" t="str">
        <f t="shared" si="31"/>
        <v/>
      </c>
      <c r="AE875" s="184"/>
      <c r="AF875" s="137"/>
      <c r="AG875" s="137"/>
      <c r="AH875" s="137"/>
      <c r="AI875" s="137"/>
      <c r="AJ875" s="137"/>
      <c r="AK875" s="137"/>
      <c r="AL875" s="137"/>
      <c r="AM875" s="137"/>
      <c r="AN875" s="137"/>
      <c r="AO875" s="137"/>
      <c r="AP875" s="137"/>
      <c r="AQ875" s="137"/>
      <c r="AR875" s="137"/>
      <c r="AS875" s="137"/>
      <c r="AT875" s="137"/>
      <c r="AU875" s="137"/>
      <c r="AV875" s="137"/>
      <c r="AW875" s="137"/>
      <c r="AX875" s="137"/>
      <c r="AY875" s="137"/>
      <c r="AZ875" s="137"/>
      <c r="BA875" s="137"/>
      <c r="BB875" s="137"/>
      <c r="BC875" s="137"/>
      <c r="BD875" s="137"/>
      <c r="BE875" s="137"/>
      <c r="BF875" s="137"/>
      <c r="BG875" s="137"/>
      <c r="BH875" s="137"/>
      <c r="BI875" s="137"/>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CH875" s="114"/>
      <c r="CI875" s="114"/>
      <c r="CJ875" s="114"/>
      <c r="CK875" s="114"/>
      <c r="CL875" s="114"/>
      <c r="CM875" s="114"/>
      <c r="CN875" s="114"/>
      <c r="CO875" s="114"/>
      <c r="CP875" s="114"/>
      <c r="CQ875" s="114"/>
      <c r="CR875" s="114"/>
      <c r="CS875" s="114"/>
      <c r="CT875" s="114"/>
      <c r="CU875" s="114"/>
      <c r="CV875" s="114"/>
      <c r="CW875" s="114"/>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14"/>
      <c r="EH875" s="114"/>
      <c r="EI875" s="114"/>
      <c r="EJ875" s="114"/>
      <c r="EK875" s="114"/>
      <c r="EL875" s="114"/>
      <c r="EM875" s="114"/>
      <c r="EN875" s="114"/>
      <c r="EO875" s="114"/>
      <c r="EP875" s="114"/>
      <c r="EQ875" s="114"/>
      <c r="ER875" s="114"/>
      <c r="ES875" s="114"/>
      <c r="ET875" s="114"/>
      <c r="EU875" s="114"/>
      <c r="EV875" s="114"/>
      <c r="EW875" s="114"/>
      <c r="EX875" s="114"/>
      <c r="EY875" s="114"/>
      <c r="EZ875" s="114"/>
      <c r="FA875" s="114"/>
      <c r="FB875" s="114"/>
      <c r="FC875" s="114"/>
      <c r="FD875" s="114"/>
      <c r="FE875" s="114"/>
      <c r="FF875" s="114"/>
      <c r="FG875" s="114"/>
      <c r="FH875" s="114"/>
      <c r="FI875" s="114"/>
      <c r="FJ875" s="114"/>
      <c r="FK875" s="114"/>
      <c r="FL875" s="114"/>
      <c r="FM875" s="114"/>
      <c r="FN875" s="114"/>
      <c r="FO875" s="114"/>
      <c r="FP875" s="114"/>
      <c r="FQ875" s="114"/>
      <c r="FR875" s="114"/>
      <c r="FS875" s="114"/>
      <c r="FT875" s="114"/>
      <c r="FU875" s="114"/>
      <c r="FV875" s="114"/>
      <c r="FW875" s="114"/>
      <c r="FX875" s="114"/>
      <c r="FY875" s="114"/>
      <c r="FZ875" s="114"/>
      <c r="GA875" s="114"/>
      <c r="GB875" s="114"/>
      <c r="GC875" s="114"/>
      <c r="GD875" s="114"/>
      <c r="GE875" s="114"/>
      <c r="GF875" s="114"/>
      <c r="GG875" s="114"/>
      <c r="GH875" s="114"/>
      <c r="GI875" s="114"/>
      <c r="GJ875" s="114"/>
      <c r="GK875" s="114"/>
      <c r="GL875" s="114"/>
      <c r="GM875" s="114"/>
      <c r="GN875" s="114"/>
      <c r="GO875" s="114"/>
      <c r="GP875" s="114"/>
      <c r="GQ875" s="114"/>
      <c r="GR875" s="114"/>
      <c r="GS875" s="114"/>
      <c r="GT875" s="114"/>
      <c r="GU875" s="114"/>
      <c r="GV875" s="114"/>
      <c r="GW875" s="114"/>
      <c r="GX875" s="114"/>
      <c r="GY875" s="114"/>
      <c r="GZ875" s="114"/>
      <c r="HA875" s="114"/>
      <c r="HB875" s="114"/>
      <c r="HC875" s="114"/>
      <c r="HD875" s="114"/>
      <c r="HE875" s="114"/>
      <c r="HF875" s="114"/>
      <c r="HG875" s="114"/>
      <c r="HH875" s="114"/>
      <c r="HI875" s="114"/>
      <c r="HJ875" s="114"/>
      <c r="HK875" s="114"/>
      <c r="HL875" s="114"/>
      <c r="HM875" s="114"/>
      <c r="HN875" s="114"/>
      <c r="HO875" s="114"/>
      <c r="HP875" s="114"/>
      <c r="HQ875" s="114"/>
      <c r="HR875" s="114"/>
      <c r="HS875" s="114"/>
      <c r="HT875" s="114"/>
      <c r="HU875" s="114"/>
      <c r="HV875" s="114"/>
      <c r="HW875" s="114"/>
      <c r="HX875" s="114"/>
      <c r="HY875" s="114"/>
      <c r="HZ875" s="114"/>
      <c r="IA875" s="114"/>
      <c r="IB875" s="114"/>
      <c r="IC875" s="114"/>
      <c r="ID875" s="114"/>
      <c r="IE875" s="114"/>
      <c r="IF875" s="114"/>
      <c r="IG875" s="114"/>
      <c r="IH875" s="114"/>
      <c r="II875" s="114"/>
      <c r="IJ875" s="114"/>
      <c r="IK875" s="114"/>
      <c r="IL875" s="114"/>
      <c r="IM875" s="114"/>
      <c r="IN875" s="114"/>
      <c r="IO875" s="114"/>
      <c r="IP875" s="114"/>
      <c r="IQ875" s="114"/>
      <c r="IR875" s="114"/>
      <c r="IS875" s="114"/>
      <c r="IT875" s="114"/>
      <c r="IU875" s="114"/>
      <c r="IV875" s="114"/>
      <c r="IW875" s="114"/>
      <c r="IX875" s="114"/>
      <c r="IY875" s="114"/>
      <c r="IZ875" s="114"/>
      <c r="JA875" s="114"/>
      <c r="JB875" s="114"/>
      <c r="JC875" s="114"/>
      <c r="JD875" s="114"/>
      <c r="JE875" s="114"/>
      <c r="JF875" s="114"/>
      <c r="JG875" s="114"/>
      <c r="JH875" s="114"/>
      <c r="JI875" s="114"/>
      <c r="JJ875" s="114"/>
      <c r="JK875" s="114"/>
      <c r="JL875" s="114"/>
      <c r="JM875" s="114"/>
      <c r="JN875" s="114"/>
      <c r="JO875" s="114"/>
      <c r="JP875" s="114"/>
      <c r="JQ875" s="114"/>
      <c r="JR875" s="114"/>
      <c r="JS875" s="114"/>
      <c r="JT875" s="114"/>
      <c r="JU875" s="114"/>
      <c r="JV875" s="114"/>
      <c r="JW875" s="114"/>
      <c r="JX875" s="114"/>
      <c r="JY875" s="114"/>
      <c r="JZ875" s="114"/>
      <c r="KA875" s="114"/>
      <c r="KB875" s="114"/>
      <c r="KC875" s="114"/>
      <c r="KD875" s="114"/>
      <c r="KE875" s="114"/>
      <c r="KF875" s="114"/>
      <c r="KG875" s="114"/>
      <c r="KH875" s="114"/>
      <c r="KI875" s="114"/>
      <c r="KJ875" s="114"/>
      <c r="KK875" s="114"/>
      <c r="KL875" s="114"/>
      <c r="KM875" s="114"/>
      <c r="KN875" s="114"/>
      <c r="KO875" s="114"/>
      <c r="KP875" s="114"/>
      <c r="KQ875" s="114"/>
      <c r="KR875" s="114"/>
      <c r="KS875" s="114"/>
      <c r="KT875" s="114"/>
      <c r="KU875" s="114"/>
      <c r="KV875" s="114"/>
      <c r="KW875" s="114"/>
      <c r="KX875" s="114"/>
      <c r="KY875" s="114"/>
      <c r="KZ875" s="114"/>
      <c r="LA875" s="114"/>
      <c r="LB875" s="114"/>
      <c r="LC875" s="114"/>
    </row>
    <row r="876" spans="1:315" s="139" customFormat="1" ht="25" customHeight="1">
      <c r="A876" s="137"/>
      <c r="B876" s="170"/>
      <c r="C876" s="171"/>
      <c r="D876" s="172"/>
      <c r="E876" s="173"/>
      <c r="F876" s="173"/>
      <c r="G876" s="173"/>
      <c r="H876" s="174"/>
      <c r="I876" s="137"/>
      <c r="J876" s="175" t="str">
        <f t="shared" si="32"/>
        <v/>
      </c>
      <c r="K876" s="176"/>
      <c r="L876" s="177" t="str">
        <f t="shared" si="33"/>
        <v/>
      </c>
      <c r="M876" s="176"/>
      <c r="N876" s="177" t="str">
        <f t="shared" si="34"/>
        <v/>
      </c>
      <c r="O876" s="176"/>
      <c r="P876" s="177" t="str">
        <f t="shared" si="35"/>
        <v/>
      </c>
      <c r="Q876" s="178"/>
      <c r="R876" s="137"/>
      <c r="S876" s="175" t="str">
        <f t="shared" si="36"/>
        <v/>
      </c>
      <c r="T876" s="176"/>
      <c r="U876" s="177" t="str">
        <f t="shared" si="37"/>
        <v/>
      </c>
      <c r="V876" s="176"/>
      <c r="W876" s="177" t="str">
        <f t="shared" si="38"/>
        <v/>
      </c>
      <c r="X876" s="176"/>
      <c r="Y876" s="179" t="str">
        <f t="shared" si="39"/>
        <v/>
      </c>
      <c r="Z876" s="180"/>
      <c r="AA876" s="137"/>
      <c r="AB876" s="181"/>
      <c r="AC876" s="182" t="str">
        <f t="shared" si="30"/>
        <v/>
      </c>
      <c r="AD876" s="183" t="str">
        <f t="shared" si="31"/>
        <v/>
      </c>
      <c r="AE876" s="184"/>
      <c r="AF876" s="137"/>
      <c r="AG876" s="137"/>
      <c r="AH876" s="137"/>
      <c r="AI876" s="137"/>
      <c r="AJ876" s="137"/>
      <c r="AK876" s="137"/>
      <c r="AL876" s="137"/>
      <c r="AM876" s="137"/>
      <c r="AN876" s="137"/>
      <c r="AO876" s="137"/>
      <c r="AP876" s="137"/>
      <c r="AQ876" s="137"/>
      <c r="AR876" s="137"/>
      <c r="AS876" s="137"/>
      <c r="AT876" s="137"/>
      <c r="AU876" s="137"/>
      <c r="AV876" s="137"/>
      <c r="AW876" s="137"/>
      <c r="AX876" s="137"/>
      <c r="AY876" s="137"/>
      <c r="AZ876" s="137"/>
      <c r="BA876" s="137"/>
      <c r="BB876" s="137"/>
      <c r="BC876" s="137"/>
      <c r="BD876" s="137"/>
      <c r="BE876" s="137"/>
      <c r="BF876" s="137"/>
      <c r="BG876" s="137"/>
      <c r="BH876" s="137"/>
      <c r="BI876" s="137"/>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4"/>
      <c r="CV876" s="114"/>
      <c r="CW876" s="114"/>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14"/>
      <c r="EH876" s="114"/>
      <c r="EI876" s="114"/>
      <c r="EJ876" s="114"/>
      <c r="EK876" s="114"/>
      <c r="EL876" s="114"/>
      <c r="EM876" s="114"/>
      <c r="EN876" s="114"/>
      <c r="EO876" s="114"/>
      <c r="EP876" s="114"/>
      <c r="EQ876" s="114"/>
      <c r="ER876" s="114"/>
      <c r="ES876" s="114"/>
      <c r="ET876" s="114"/>
      <c r="EU876" s="114"/>
      <c r="EV876" s="114"/>
      <c r="EW876" s="114"/>
      <c r="EX876" s="114"/>
      <c r="EY876" s="114"/>
      <c r="EZ876" s="114"/>
      <c r="FA876" s="114"/>
      <c r="FB876" s="114"/>
      <c r="FC876" s="114"/>
      <c r="FD876" s="114"/>
      <c r="FE876" s="114"/>
      <c r="FF876" s="114"/>
      <c r="FG876" s="114"/>
      <c r="FH876" s="114"/>
      <c r="FI876" s="114"/>
      <c r="FJ876" s="114"/>
      <c r="FK876" s="114"/>
      <c r="FL876" s="114"/>
      <c r="FM876" s="114"/>
      <c r="FN876" s="114"/>
      <c r="FO876" s="114"/>
      <c r="FP876" s="114"/>
      <c r="FQ876" s="114"/>
      <c r="FR876" s="114"/>
      <c r="FS876" s="114"/>
      <c r="FT876" s="114"/>
      <c r="FU876" s="114"/>
      <c r="FV876" s="114"/>
      <c r="FW876" s="114"/>
      <c r="FX876" s="114"/>
      <c r="FY876" s="114"/>
      <c r="FZ876" s="114"/>
      <c r="GA876" s="114"/>
      <c r="GB876" s="114"/>
      <c r="GC876" s="114"/>
      <c r="GD876" s="114"/>
      <c r="GE876" s="114"/>
      <c r="GF876" s="114"/>
      <c r="GG876" s="114"/>
      <c r="GH876" s="114"/>
      <c r="GI876" s="114"/>
      <c r="GJ876" s="114"/>
      <c r="GK876" s="114"/>
      <c r="GL876" s="114"/>
      <c r="GM876" s="114"/>
      <c r="GN876" s="114"/>
      <c r="GO876" s="114"/>
      <c r="GP876" s="114"/>
      <c r="GQ876" s="114"/>
      <c r="GR876" s="114"/>
      <c r="GS876" s="114"/>
      <c r="GT876" s="114"/>
      <c r="GU876" s="114"/>
      <c r="GV876" s="114"/>
      <c r="GW876" s="114"/>
      <c r="GX876" s="114"/>
      <c r="GY876" s="114"/>
      <c r="GZ876" s="114"/>
      <c r="HA876" s="114"/>
      <c r="HB876" s="114"/>
      <c r="HC876" s="114"/>
      <c r="HD876" s="114"/>
      <c r="HE876" s="114"/>
      <c r="HF876" s="114"/>
      <c r="HG876" s="114"/>
      <c r="HH876" s="114"/>
      <c r="HI876" s="114"/>
      <c r="HJ876" s="114"/>
      <c r="HK876" s="114"/>
      <c r="HL876" s="114"/>
      <c r="HM876" s="114"/>
      <c r="HN876" s="114"/>
      <c r="HO876" s="114"/>
      <c r="HP876" s="114"/>
      <c r="HQ876" s="114"/>
      <c r="HR876" s="114"/>
      <c r="HS876" s="114"/>
      <c r="HT876" s="114"/>
      <c r="HU876" s="114"/>
      <c r="HV876" s="114"/>
      <c r="HW876" s="114"/>
      <c r="HX876" s="114"/>
      <c r="HY876" s="114"/>
      <c r="HZ876" s="114"/>
      <c r="IA876" s="114"/>
      <c r="IB876" s="114"/>
      <c r="IC876" s="114"/>
      <c r="ID876" s="114"/>
      <c r="IE876" s="114"/>
      <c r="IF876" s="114"/>
      <c r="IG876" s="114"/>
      <c r="IH876" s="114"/>
      <c r="II876" s="114"/>
      <c r="IJ876" s="114"/>
      <c r="IK876" s="114"/>
      <c r="IL876" s="114"/>
      <c r="IM876" s="114"/>
      <c r="IN876" s="114"/>
      <c r="IO876" s="114"/>
      <c r="IP876" s="114"/>
      <c r="IQ876" s="114"/>
      <c r="IR876" s="114"/>
      <c r="IS876" s="114"/>
      <c r="IT876" s="114"/>
      <c r="IU876" s="114"/>
      <c r="IV876" s="114"/>
      <c r="IW876" s="114"/>
      <c r="IX876" s="114"/>
      <c r="IY876" s="114"/>
      <c r="IZ876" s="114"/>
      <c r="JA876" s="114"/>
      <c r="JB876" s="114"/>
      <c r="JC876" s="114"/>
      <c r="JD876" s="114"/>
      <c r="JE876" s="114"/>
      <c r="JF876" s="114"/>
      <c r="JG876" s="114"/>
      <c r="JH876" s="114"/>
      <c r="JI876" s="114"/>
      <c r="JJ876" s="114"/>
      <c r="JK876" s="114"/>
      <c r="JL876" s="114"/>
      <c r="JM876" s="114"/>
      <c r="JN876" s="114"/>
      <c r="JO876" s="114"/>
      <c r="JP876" s="114"/>
      <c r="JQ876" s="114"/>
      <c r="JR876" s="114"/>
      <c r="JS876" s="114"/>
      <c r="JT876" s="114"/>
      <c r="JU876" s="114"/>
      <c r="JV876" s="114"/>
      <c r="JW876" s="114"/>
      <c r="JX876" s="114"/>
      <c r="JY876" s="114"/>
      <c r="JZ876" s="114"/>
      <c r="KA876" s="114"/>
      <c r="KB876" s="114"/>
      <c r="KC876" s="114"/>
      <c r="KD876" s="114"/>
      <c r="KE876" s="114"/>
      <c r="KF876" s="114"/>
      <c r="KG876" s="114"/>
      <c r="KH876" s="114"/>
      <c r="KI876" s="114"/>
      <c r="KJ876" s="114"/>
      <c r="KK876" s="114"/>
      <c r="KL876" s="114"/>
      <c r="KM876" s="114"/>
      <c r="KN876" s="114"/>
      <c r="KO876" s="114"/>
      <c r="KP876" s="114"/>
      <c r="KQ876" s="114"/>
      <c r="KR876" s="114"/>
      <c r="KS876" s="114"/>
      <c r="KT876" s="114"/>
      <c r="KU876" s="114"/>
      <c r="KV876" s="114"/>
      <c r="KW876" s="114"/>
      <c r="KX876" s="114"/>
      <c r="KY876" s="114"/>
      <c r="KZ876" s="114"/>
      <c r="LA876" s="114"/>
      <c r="LB876" s="114"/>
      <c r="LC876" s="114"/>
    </row>
    <row r="877" spans="1:315" s="139" customFormat="1" ht="25" customHeight="1">
      <c r="A877" s="137"/>
      <c r="B877" s="170"/>
      <c r="C877" s="171"/>
      <c r="D877" s="172"/>
      <c r="E877" s="173"/>
      <c r="F877" s="173"/>
      <c r="G877" s="173"/>
      <c r="H877" s="174"/>
      <c r="I877" s="137"/>
      <c r="J877" s="175" t="str">
        <f t="shared" si="32"/>
        <v/>
      </c>
      <c r="K877" s="176"/>
      <c r="L877" s="177" t="str">
        <f t="shared" si="33"/>
        <v/>
      </c>
      <c r="M877" s="176"/>
      <c r="N877" s="177" t="str">
        <f t="shared" si="34"/>
        <v/>
      </c>
      <c r="O877" s="176"/>
      <c r="P877" s="177" t="str">
        <f t="shared" si="35"/>
        <v/>
      </c>
      <c r="Q877" s="178"/>
      <c r="R877" s="137"/>
      <c r="S877" s="175" t="str">
        <f t="shared" si="36"/>
        <v/>
      </c>
      <c r="T877" s="176"/>
      <c r="U877" s="177" t="str">
        <f t="shared" si="37"/>
        <v/>
      </c>
      <c r="V877" s="176"/>
      <c r="W877" s="177" t="str">
        <f t="shared" si="38"/>
        <v/>
      </c>
      <c r="X877" s="176"/>
      <c r="Y877" s="179" t="str">
        <f t="shared" si="39"/>
        <v/>
      </c>
      <c r="Z877" s="180"/>
      <c r="AA877" s="137"/>
      <c r="AB877" s="181"/>
      <c r="AC877" s="182" t="str">
        <f t="shared" si="30"/>
        <v/>
      </c>
      <c r="AD877" s="183" t="str">
        <f t="shared" si="31"/>
        <v/>
      </c>
      <c r="AE877" s="184"/>
      <c r="AF877" s="137"/>
      <c r="AG877" s="137"/>
      <c r="AH877" s="137"/>
      <c r="AI877" s="137"/>
      <c r="AJ877" s="137"/>
      <c r="AK877" s="137"/>
      <c r="AL877" s="137"/>
      <c r="AM877" s="137"/>
      <c r="AN877" s="137"/>
      <c r="AO877" s="137"/>
      <c r="AP877" s="137"/>
      <c r="AQ877" s="137"/>
      <c r="AR877" s="137"/>
      <c r="AS877" s="137"/>
      <c r="AT877" s="137"/>
      <c r="AU877" s="137"/>
      <c r="AV877" s="137"/>
      <c r="AW877" s="137"/>
      <c r="AX877" s="137"/>
      <c r="AY877" s="137"/>
      <c r="AZ877" s="137"/>
      <c r="BA877" s="137"/>
      <c r="BB877" s="137"/>
      <c r="BC877" s="137"/>
      <c r="BD877" s="137"/>
      <c r="BE877" s="137"/>
      <c r="BF877" s="137"/>
      <c r="BG877" s="137"/>
      <c r="BH877" s="137"/>
      <c r="BI877" s="137"/>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CH877" s="114"/>
      <c r="CI877" s="114"/>
      <c r="CJ877" s="114"/>
      <c r="CK877" s="114"/>
      <c r="CL877" s="114"/>
      <c r="CM877" s="114"/>
      <c r="CN877" s="114"/>
      <c r="CO877" s="114"/>
      <c r="CP877" s="114"/>
      <c r="CQ877" s="114"/>
      <c r="CR877" s="114"/>
      <c r="CS877" s="114"/>
      <c r="CT877" s="114"/>
      <c r="CU877" s="114"/>
      <c r="CV877" s="114"/>
      <c r="CW877" s="114"/>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14"/>
      <c r="EH877" s="114"/>
      <c r="EI877" s="114"/>
      <c r="EJ877" s="114"/>
      <c r="EK877" s="114"/>
      <c r="EL877" s="114"/>
      <c r="EM877" s="114"/>
      <c r="EN877" s="114"/>
      <c r="EO877" s="114"/>
      <c r="EP877" s="114"/>
      <c r="EQ877" s="114"/>
      <c r="ER877" s="114"/>
      <c r="ES877" s="114"/>
      <c r="ET877" s="114"/>
      <c r="EU877" s="114"/>
      <c r="EV877" s="114"/>
      <c r="EW877" s="114"/>
      <c r="EX877" s="114"/>
      <c r="EY877" s="114"/>
      <c r="EZ877" s="114"/>
      <c r="FA877" s="114"/>
      <c r="FB877" s="114"/>
      <c r="FC877" s="114"/>
      <c r="FD877" s="114"/>
      <c r="FE877" s="114"/>
      <c r="FF877" s="114"/>
      <c r="FG877" s="114"/>
      <c r="FH877" s="114"/>
      <c r="FI877" s="114"/>
      <c r="FJ877" s="114"/>
      <c r="FK877" s="114"/>
      <c r="FL877" s="114"/>
      <c r="FM877" s="114"/>
      <c r="FN877" s="114"/>
      <c r="FO877" s="114"/>
      <c r="FP877" s="114"/>
      <c r="FQ877" s="114"/>
      <c r="FR877" s="114"/>
      <c r="FS877" s="114"/>
      <c r="FT877" s="114"/>
      <c r="FU877" s="114"/>
      <c r="FV877" s="114"/>
      <c r="FW877" s="114"/>
      <c r="FX877" s="114"/>
      <c r="FY877" s="114"/>
      <c r="FZ877" s="114"/>
      <c r="GA877" s="114"/>
      <c r="GB877" s="114"/>
      <c r="GC877" s="114"/>
      <c r="GD877" s="114"/>
      <c r="GE877" s="114"/>
      <c r="GF877" s="114"/>
      <c r="GG877" s="114"/>
      <c r="GH877" s="114"/>
      <c r="GI877" s="114"/>
      <c r="GJ877" s="114"/>
      <c r="GK877" s="114"/>
      <c r="GL877" s="114"/>
      <c r="GM877" s="114"/>
      <c r="GN877" s="114"/>
      <c r="GO877" s="114"/>
      <c r="GP877" s="114"/>
      <c r="GQ877" s="114"/>
      <c r="GR877" s="114"/>
      <c r="GS877" s="114"/>
      <c r="GT877" s="114"/>
      <c r="GU877" s="114"/>
      <c r="GV877" s="114"/>
      <c r="GW877" s="114"/>
      <c r="GX877" s="114"/>
      <c r="GY877" s="114"/>
      <c r="GZ877" s="114"/>
      <c r="HA877" s="114"/>
      <c r="HB877" s="114"/>
      <c r="HC877" s="114"/>
      <c r="HD877" s="114"/>
      <c r="HE877" s="114"/>
      <c r="HF877" s="114"/>
      <c r="HG877" s="114"/>
      <c r="HH877" s="114"/>
      <c r="HI877" s="114"/>
      <c r="HJ877" s="114"/>
      <c r="HK877" s="114"/>
      <c r="HL877" s="114"/>
      <c r="HM877" s="114"/>
      <c r="HN877" s="114"/>
      <c r="HO877" s="114"/>
      <c r="HP877" s="114"/>
      <c r="HQ877" s="114"/>
      <c r="HR877" s="114"/>
      <c r="HS877" s="114"/>
      <c r="HT877" s="114"/>
      <c r="HU877" s="114"/>
      <c r="HV877" s="114"/>
      <c r="HW877" s="114"/>
      <c r="HX877" s="114"/>
      <c r="HY877" s="114"/>
      <c r="HZ877" s="114"/>
      <c r="IA877" s="114"/>
      <c r="IB877" s="114"/>
      <c r="IC877" s="114"/>
      <c r="ID877" s="114"/>
      <c r="IE877" s="114"/>
      <c r="IF877" s="114"/>
      <c r="IG877" s="114"/>
      <c r="IH877" s="114"/>
      <c r="II877" s="114"/>
      <c r="IJ877" s="114"/>
      <c r="IK877" s="114"/>
      <c r="IL877" s="114"/>
      <c r="IM877" s="114"/>
      <c r="IN877" s="114"/>
      <c r="IO877" s="114"/>
      <c r="IP877" s="114"/>
      <c r="IQ877" s="114"/>
      <c r="IR877" s="114"/>
      <c r="IS877" s="114"/>
      <c r="IT877" s="114"/>
      <c r="IU877" s="114"/>
      <c r="IV877" s="114"/>
      <c r="IW877" s="114"/>
      <c r="IX877" s="114"/>
      <c r="IY877" s="114"/>
      <c r="IZ877" s="114"/>
      <c r="JA877" s="114"/>
      <c r="JB877" s="114"/>
      <c r="JC877" s="114"/>
      <c r="JD877" s="114"/>
      <c r="JE877" s="114"/>
      <c r="JF877" s="114"/>
      <c r="JG877" s="114"/>
      <c r="JH877" s="114"/>
      <c r="JI877" s="114"/>
      <c r="JJ877" s="114"/>
      <c r="JK877" s="114"/>
      <c r="JL877" s="114"/>
      <c r="JM877" s="114"/>
      <c r="JN877" s="114"/>
      <c r="JO877" s="114"/>
      <c r="JP877" s="114"/>
      <c r="JQ877" s="114"/>
      <c r="JR877" s="114"/>
      <c r="JS877" s="114"/>
      <c r="JT877" s="114"/>
      <c r="JU877" s="114"/>
      <c r="JV877" s="114"/>
      <c r="JW877" s="114"/>
      <c r="JX877" s="114"/>
      <c r="JY877" s="114"/>
      <c r="JZ877" s="114"/>
      <c r="KA877" s="114"/>
      <c r="KB877" s="114"/>
      <c r="KC877" s="114"/>
      <c r="KD877" s="114"/>
      <c r="KE877" s="114"/>
      <c r="KF877" s="114"/>
      <c r="KG877" s="114"/>
      <c r="KH877" s="114"/>
      <c r="KI877" s="114"/>
      <c r="KJ877" s="114"/>
      <c r="KK877" s="114"/>
      <c r="KL877" s="114"/>
      <c r="KM877" s="114"/>
      <c r="KN877" s="114"/>
      <c r="KO877" s="114"/>
      <c r="KP877" s="114"/>
      <c r="KQ877" s="114"/>
      <c r="KR877" s="114"/>
      <c r="KS877" s="114"/>
      <c r="KT877" s="114"/>
      <c r="KU877" s="114"/>
      <c r="KV877" s="114"/>
      <c r="KW877" s="114"/>
      <c r="KX877" s="114"/>
      <c r="KY877" s="114"/>
      <c r="KZ877" s="114"/>
      <c r="LA877" s="114"/>
      <c r="LB877" s="114"/>
      <c r="LC877" s="114"/>
    </row>
    <row r="878" spans="1:315" s="139" customFormat="1" ht="25" customHeight="1">
      <c r="A878" s="137"/>
      <c r="B878" s="170"/>
      <c r="C878" s="171"/>
      <c r="D878" s="172"/>
      <c r="E878" s="173"/>
      <c r="F878" s="173"/>
      <c r="G878" s="173"/>
      <c r="H878" s="174"/>
      <c r="I878" s="137"/>
      <c r="J878" s="175" t="str">
        <f t="shared" si="32"/>
        <v/>
      </c>
      <c r="K878" s="176"/>
      <c r="L878" s="177" t="str">
        <f t="shared" si="33"/>
        <v/>
      </c>
      <c r="M878" s="176"/>
      <c r="N878" s="177" t="str">
        <f t="shared" si="34"/>
        <v/>
      </c>
      <c r="O878" s="176"/>
      <c r="P878" s="177" t="str">
        <f t="shared" si="35"/>
        <v/>
      </c>
      <c r="Q878" s="178"/>
      <c r="R878" s="137"/>
      <c r="S878" s="175" t="str">
        <f t="shared" si="36"/>
        <v/>
      </c>
      <c r="T878" s="176"/>
      <c r="U878" s="177" t="str">
        <f t="shared" si="37"/>
        <v/>
      </c>
      <c r="V878" s="176"/>
      <c r="W878" s="177" t="str">
        <f t="shared" si="38"/>
        <v/>
      </c>
      <c r="X878" s="176"/>
      <c r="Y878" s="179" t="str">
        <f t="shared" si="39"/>
        <v/>
      </c>
      <c r="Z878" s="180"/>
      <c r="AA878" s="137"/>
      <c r="AB878" s="181"/>
      <c r="AC878" s="182" t="str">
        <f t="shared" si="30"/>
        <v/>
      </c>
      <c r="AD878" s="183" t="str">
        <f t="shared" si="31"/>
        <v/>
      </c>
      <c r="AE878" s="184"/>
      <c r="AF878" s="137"/>
      <c r="AG878" s="137"/>
      <c r="AH878" s="137"/>
      <c r="AI878" s="137"/>
      <c r="AJ878" s="137"/>
      <c r="AK878" s="137"/>
      <c r="AL878" s="137"/>
      <c r="AM878" s="137"/>
      <c r="AN878" s="137"/>
      <c r="AO878" s="137"/>
      <c r="AP878" s="137"/>
      <c r="AQ878" s="137"/>
      <c r="AR878" s="137"/>
      <c r="AS878" s="137"/>
      <c r="AT878" s="137"/>
      <c r="AU878" s="137"/>
      <c r="AV878" s="137"/>
      <c r="AW878" s="137"/>
      <c r="AX878" s="137"/>
      <c r="AY878" s="137"/>
      <c r="AZ878" s="137"/>
      <c r="BA878" s="137"/>
      <c r="BB878" s="137"/>
      <c r="BC878" s="137"/>
      <c r="BD878" s="137"/>
      <c r="BE878" s="137"/>
      <c r="BF878" s="137"/>
      <c r="BG878" s="137"/>
      <c r="BH878" s="137"/>
      <c r="BI878" s="137"/>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14"/>
      <c r="EH878" s="114"/>
      <c r="EI878" s="114"/>
      <c r="EJ878" s="114"/>
      <c r="EK878" s="114"/>
      <c r="EL878" s="114"/>
      <c r="EM878" s="114"/>
      <c r="EN878" s="114"/>
      <c r="EO878" s="114"/>
      <c r="EP878" s="114"/>
      <c r="EQ878" s="114"/>
      <c r="ER878" s="114"/>
      <c r="ES878" s="114"/>
      <c r="ET878" s="114"/>
      <c r="EU878" s="114"/>
      <c r="EV878" s="114"/>
      <c r="EW878" s="114"/>
      <c r="EX878" s="114"/>
      <c r="EY878" s="114"/>
      <c r="EZ878" s="114"/>
      <c r="FA878" s="114"/>
      <c r="FB878" s="114"/>
      <c r="FC878" s="114"/>
      <c r="FD878" s="114"/>
      <c r="FE878" s="114"/>
      <c r="FF878" s="114"/>
      <c r="FG878" s="114"/>
      <c r="FH878" s="114"/>
      <c r="FI878" s="114"/>
      <c r="FJ878" s="114"/>
      <c r="FK878" s="114"/>
      <c r="FL878" s="114"/>
      <c r="FM878" s="114"/>
      <c r="FN878" s="114"/>
      <c r="FO878" s="114"/>
      <c r="FP878" s="114"/>
      <c r="FQ878" s="114"/>
      <c r="FR878" s="114"/>
      <c r="FS878" s="114"/>
      <c r="FT878" s="114"/>
      <c r="FU878" s="114"/>
      <c r="FV878" s="114"/>
      <c r="FW878" s="114"/>
      <c r="FX878" s="114"/>
      <c r="FY878" s="114"/>
      <c r="FZ878" s="114"/>
      <c r="GA878" s="114"/>
      <c r="GB878" s="114"/>
      <c r="GC878" s="114"/>
      <c r="GD878" s="114"/>
      <c r="GE878" s="114"/>
      <c r="GF878" s="114"/>
      <c r="GG878" s="114"/>
      <c r="GH878" s="114"/>
      <c r="GI878" s="114"/>
      <c r="GJ878" s="114"/>
      <c r="GK878" s="114"/>
      <c r="GL878" s="114"/>
      <c r="GM878" s="114"/>
      <c r="GN878" s="114"/>
      <c r="GO878" s="114"/>
      <c r="GP878" s="114"/>
      <c r="GQ878" s="114"/>
      <c r="GR878" s="114"/>
      <c r="GS878" s="114"/>
      <c r="GT878" s="114"/>
      <c r="GU878" s="114"/>
      <c r="GV878" s="114"/>
      <c r="GW878" s="114"/>
      <c r="GX878" s="114"/>
      <c r="GY878" s="114"/>
      <c r="GZ878" s="114"/>
      <c r="HA878" s="114"/>
      <c r="HB878" s="114"/>
      <c r="HC878" s="114"/>
      <c r="HD878" s="114"/>
      <c r="HE878" s="114"/>
      <c r="HF878" s="114"/>
      <c r="HG878" s="114"/>
      <c r="HH878" s="114"/>
      <c r="HI878" s="114"/>
      <c r="HJ878" s="114"/>
      <c r="HK878" s="114"/>
      <c r="HL878" s="114"/>
      <c r="HM878" s="114"/>
      <c r="HN878" s="114"/>
      <c r="HO878" s="114"/>
      <c r="HP878" s="114"/>
      <c r="HQ878" s="114"/>
      <c r="HR878" s="114"/>
      <c r="HS878" s="114"/>
      <c r="HT878" s="114"/>
      <c r="HU878" s="114"/>
      <c r="HV878" s="114"/>
      <c r="HW878" s="114"/>
      <c r="HX878" s="114"/>
      <c r="HY878" s="114"/>
      <c r="HZ878" s="114"/>
      <c r="IA878" s="114"/>
      <c r="IB878" s="114"/>
      <c r="IC878" s="114"/>
      <c r="ID878" s="114"/>
      <c r="IE878" s="114"/>
      <c r="IF878" s="114"/>
      <c r="IG878" s="114"/>
      <c r="IH878" s="114"/>
      <c r="II878" s="114"/>
      <c r="IJ878" s="114"/>
      <c r="IK878" s="114"/>
      <c r="IL878" s="114"/>
      <c r="IM878" s="114"/>
      <c r="IN878" s="114"/>
      <c r="IO878" s="114"/>
      <c r="IP878" s="114"/>
      <c r="IQ878" s="114"/>
      <c r="IR878" s="114"/>
      <c r="IS878" s="114"/>
      <c r="IT878" s="114"/>
      <c r="IU878" s="114"/>
      <c r="IV878" s="114"/>
      <c r="IW878" s="114"/>
      <c r="IX878" s="114"/>
      <c r="IY878" s="114"/>
      <c r="IZ878" s="114"/>
      <c r="JA878" s="114"/>
      <c r="JB878" s="114"/>
      <c r="JC878" s="114"/>
      <c r="JD878" s="114"/>
      <c r="JE878" s="114"/>
      <c r="JF878" s="114"/>
      <c r="JG878" s="114"/>
      <c r="JH878" s="114"/>
      <c r="JI878" s="114"/>
      <c r="JJ878" s="114"/>
      <c r="JK878" s="114"/>
      <c r="JL878" s="114"/>
      <c r="JM878" s="114"/>
      <c r="JN878" s="114"/>
      <c r="JO878" s="114"/>
      <c r="JP878" s="114"/>
      <c r="JQ878" s="114"/>
      <c r="JR878" s="114"/>
      <c r="JS878" s="114"/>
      <c r="JT878" s="114"/>
      <c r="JU878" s="114"/>
      <c r="JV878" s="114"/>
      <c r="JW878" s="114"/>
      <c r="JX878" s="114"/>
      <c r="JY878" s="114"/>
      <c r="JZ878" s="114"/>
      <c r="KA878" s="114"/>
      <c r="KB878" s="114"/>
      <c r="KC878" s="114"/>
      <c r="KD878" s="114"/>
      <c r="KE878" s="114"/>
      <c r="KF878" s="114"/>
      <c r="KG878" s="114"/>
      <c r="KH878" s="114"/>
      <c r="KI878" s="114"/>
      <c r="KJ878" s="114"/>
      <c r="KK878" s="114"/>
      <c r="KL878" s="114"/>
      <c r="KM878" s="114"/>
      <c r="KN878" s="114"/>
      <c r="KO878" s="114"/>
      <c r="KP878" s="114"/>
      <c r="KQ878" s="114"/>
      <c r="KR878" s="114"/>
      <c r="KS878" s="114"/>
      <c r="KT878" s="114"/>
      <c r="KU878" s="114"/>
      <c r="KV878" s="114"/>
      <c r="KW878" s="114"/>
      <c r="KX878" s="114"/>
      <c r="KY878" s="114"/>
      <c r="KZ878" s="114"/>
      <c r="LA878" s="114"/>
      <c r="LB878" s="114"/>
      <c r="LC878" s="114"/>
    </row>
    <row r="879" spans="1:315" s="139" customFormat="1" ht="25" customHeight="1">
      <c r="A879" s="137"/>
      <c r="B879" s="170"/>
      <c r="C879" s="171"/>
      <c r="D879" s="172"/>
      <c r="E879" s="173"/>
      <c r="F879" s="173"/>
      <c r="G879" s="173"/>
      <c r="H879" s="174"/>
      <c r="I879" s="137"/>
      <c r="J879" s="175" t="str">
        <f t="shared" si="32"/>
        <v/>
      </c>
      <c r="K879" s="176"/>
      <c r="L879" s="177" t="str">
        <f t="shared" si="33"/>
        <v/>
      </c>
      <c r="M879" s="176"/>
      <c r="N879" s="177" t="str">
        <f t="shared" si="34"/>
        <v/>
      </c>
      <c r="O879" s="176"/>
      <c r="P879" s="177" t="str">
        <f t="shared" si="35"/>
        <v/>
      </c>
      <c r="Q879" s="178"/>
      <c r="R879" s="137"/>
      <c r="S879" s="175" t="str">
        <f t="shared" si="36"/>
        <v/>
      </c>
      <c r="T879" s="176"/>
      <c r="U879" s="177" t="str">
        <f t="shared" si="37"/>
        <v/>
      </c>
      <c r="V879" s="176"/>
      <c r="W879" s="177" t="str">
        <f t="shared" si="38"/>
        <v/>
      </c>
      <c r="X879" s="176"/>
      <c r="Y879" s="179" t="str">
        <f t="shared" si="39"/>
        <v/>
      </c>
      <c r="Z879" s="180"/>
      <c r="AA879" s="137"/>
      <c r="AB879" s="181"/>
      <c r="AC879" s="182" t="str">
        <f t="shared" si="30"/>
        <v/>
      </c>
      <c r="AD879" s="183" t="str">
        <f t="shared" si="31"/>
        <v/>
      </c>
      <c r="AE879" s="184"/>
      <c r="AF879" s="137"/>
      <c r="AG879" s="137"/>
      <c r="AH879" s="137"/>
      <c r="AI879" s="137"/>
      <c r="AJ879" s="137"/>
      <c r="AK879" s="137"/>
      <c r="AL879" s="137"/>
      <c r="AM879" s="137"/>
      <c r="AN879" s="137"/>
      <c r="AO879" s="137"/>
      <c r="AP879" s="137"/>
      <c r="AQ879" s="137"/>
      <c r="AR879" s="137"/>
      <c r="AS879" s="137"/>
      <c r="AT879" s="137"/>
      <c r="AU879" s="137"/>
      <c r="AV879" s="137"/>
      <c r="AW879" s="137"/>
      <c r="AX879" s="137"/>
      <c r="AY879" s="137"/>
      <c r="AZ879" s="137"/>
      <c r="BA879" s="137"/>
      <c r="BB879" s="137"/>
      <c r="BC879" s="137"/>
      <c r="BD879" s="137"/>
      <c r="BE879" s="137"/>
      <c r="BF879" s="137"/>
      <c r="BG879" s="137"/>
      <c r="BH879" s="137"/>
      <c r="BI879" s="137"/>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CH879" s="114"/>
      <c r="CI879" s="114"/>
      <c r="CJ879" s="114"/>
      <c r="CK879" s="114"/>
      <c r="CL879" s="114"/>
      <c r="CM879" s="114"/>
      <c r="CN879" s="114"/>
      <c r="CO879" s="114"/>
      <c r="CP879" s="114"/>
      <c r="CQ879" s="114"/>
      <c r="CR879" s="114"/>
      <c r="CS879" s="114"/>
      <c r="CT879" s="114"/>
      <c r="CU879" s="114"/>
      <c r="CV879" s="114"/>
      <c r="CW879" s="114"/>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14"/>
      <c r="EH879" s="114"/>
      <c r="EI879" s="114"/>
      <c r="EJ879" s="114"/>
      <c r="EK879" s="114"/>
      <c r="EL879" s="114"/>
      <c r="EM879" s="114"/>
      <c r="EN879" s="114"/>
      <c r="EO879" s="114"/>
      <c r="EP879" s="114"/>
      <c r="EQ879" s="114"/>
      <c r="ER879" s="114"/>
      <c r="ES879" s="114"/>
      <c r="ET879" s="114"/>
      <c r="EU879" s="114"/>
      <c r="EV879" s="114"/>
      <c r="EW879" s="114"/>
      <c r="EX879" s="114"/>
      <c r="EY879" s="114"/>
      <c r="EZ879" s="114"/>
      <c r="FA879" s="114"/>
      <c r="FB879" s="114"/>
      <c r="FC879" s="114"/>
      <c r="FD879" s="114"/>
      <c r="FE879" s="114"/>
      <c r="FF879" s="114"/>
      <c r="FG879" s="114"/>
      <c r="FH879" s="114"/>
      <c r="FI879" s="114"/>
      <c r="FJ879" s="114"/>
      <c r="FK879" s="114"/>
      <c r="FL879" s="114"/>
      <c r="FM879" s="114"/>
      <c r="FN879" s="114"/>
      <c r="FO879" s="114"/>
      <c r="FP879" s="114"/>
      <c r="FQ879" s="114"/>
      <c r="FR879" s="114"/>
      <c r="FS879" s="114"/>
      <c r="FT879" s="114"/>
      <c r="FU879" s="114"/>
      <c r="FV879" s="114"/>
      <c r="FW879" s="114"/>
      <c r="FX879" s="114"/>
      <c r="FY879" s="114"/>
      <c r="FZ879" s="114"/>
      <c r="GA879" s="114"/>
      <c r="GB879" s="114"/>
      <c r="GC879" s="114"/>
      <c r="GD879" s="114"/>
      <c r="GE879" s="114"/>
      <c r="GF879" s="114"/>
      <c r="GG879" s="114"/>
      <c r="GH879" s="114"/>
      <c r="GI879" s="114"/>
      <c r="GJ879" s="114"/>
      <c r="GK879" s="114"/>
      <c r="GL879" s="114"/>
      <c r="GM879" s="114"/>
      <c r="GN879" s="114"/>
      <c r="GO879" s="114"/>
      <c r="GP879" s="114"/>
      <c r="GQ879" s="114"/>
      <c r="GR879" s="114"/>
      <c r="GS879" s="114"/>
      <c r="GT879" s="114"/>
      <c r="GU879" s="114"/>
      <c r="GV879" s="114"/>
      <c r="GW879" s="114"/>
      <c r="GX879" s="114"/>
      <c r="GY879" s="114"/>
      <c r="GZ879" s="114"/>
      <c r="HA879" s="114"/>
      <c r="HB879" s="114"/>
      <c r="HC879" s="114"/>
      <c r="HD879" s="114"/>
      <c r="HE879" s="114"/>
      <c r="HF879" s="114"/>
      <c r="HG879" s="114"/>
      <c r="HH879" s="114"/>
      <c r="HI879" s="114"/>
      <c r="HJ879" s="114"/>
      <c r="HK879" s="114"/>
      <c r="HL879" s="114"/>
      <c r="HM879" s="114"/>
      <c r="HN879" s="114"/>
      <c r="HO879" s="114"/>
      <c r="HP879" s="114"/>
      <c r="HQ879" s="114"/>
      <c r="HR879" s="114"/>
      <c r="HS879" s="114"/>
      <c r="HT879" s="114"/>
      <c r="HU879" s="114"/>
      <c r="HV879" s="114"/>
      <c r="HW879" s="114"/>
      <c r="HX879" s="114"/>
      <c r="HY879" s="114"/>
      <c r="HZ879" s="114"/>
      <c r="IA879" s="114"/>
      <c r="IB879" s="114"/>
      <c r="IC879" s="114"/>
      <c r="ID879" s="114"/>
      <c r="IE879" s="114"/>
      <c r="IF879" s="114"/>
      <c r="IG879" s="114"/>
      <c r="IH879" s="114"/>
      <c r="II879" s="114"/>
      <c r="IJ879" s="114"/>
      <c r="IK879" s="114"/>
      <c r="IL879" s="114"/>
      <c r="IM879" s="114"/>
      <c r="IN879" s="114"/>
      <c r="IO879" s="114"/>
      <c r="IP879" s="114"/>
      <c r="IQ879" s="114"/>
      <c r="IR879" s="114"/>
      <c r="IS879" s="114"/>
      <c r="IT879" s="114"/>
      <c r="IU879" s="114"/>
      <c r="IV879" s="114"/>
      <c r="IW879" s="114"/>
      <c r="IX879" s="114"/>
      <c r="IY879" s="114"/>
      <c r="IZ879" s="114"/>
      <c r="JA879" s="114"/>
      <c r="JB879" s="114"/>
      <c r="JC879" s="114"/>
      <c r="JD879" s="114"/>
      <c r="JE879" s="114"/>
      <c r="JF879" s="114"/>
      <c r="JG879" s="114"/>
      <c r="JH879" s="114"/>
      <c r="JI879" s="114"/>
      <c r="JJ879" s="114"/>
      <c r="JK879" s="114"/>
      <c r="JL879" s="114"/>
      <c r="JM879" s="114"/>
      <c r="JN879" s="114"/>
      <c r="JO879" s="114"/>
      <c r="JP879" s="114"/>
      <c r="JQ879" s="114"/>
      <c r="JR879" s="114"/>
      <c r="JS879" s="114"/>
      <c r="JT879" s="114"/>
      <c r="JU879" s="114"/>
      <c r="JV879" s="114"/>
      <c r="JW879" s="114"/>
      <c r="JX879" s="114"/>
      <c r="JY879" s="114"/>
      <c r="JZ879" s="114"/>
      <c r="KA879" s="114"/>
      <c r="KB879" s="114"/>
      <c r="KC879" s="114"/>
      <c r="KD879" s="114"/>
      <c r="KE879" s="114"/>
      <c r="KF879" s="114"/>
      <c r="KG879" s="114"/>
      <c r="KH879" s="114"/>
      <c r="KI879" s="114"/>
      <c r="KJ879" s="114"/>
      <c r="KK879" s="114"/>
      <c r="KL879" s="114"/>
      <c r="KM879" s="114"/>
      <c r="KN879" s="114"/>
      <c r="KO879" s="114"/>
      <c r="KP879" s="114"/>
      <c r="KQ879" s="114"/>
      <c r="KR879" s="114"/>
      <c r="KS879" s="114"/>
      <c r="KT879" s="114"/>
      <c r="KU879" s="114"/>
      <c r="KV879" s="114"/>
      <c r="KW879" s="114"/>
      <c r="KX879" s="114"/>
      <c r="KY879" s="114"/>
      <c r="KZ879" s="114"/>
      <c r="LA879" s="114"/>
      <c r="LB879" s="114"/>
      <c r="LC879" s="114"/>
    </row>
    <row r="880" spans="1:315" s="139" customFormat="1" ht="25" customHeight="1">
      <c r="A880" s="137"/>
      <c r="B880" s="170"/>
      <c r="C880" s="171"/>
      <c r="D880" s="172"/>
      <c r="E880" s="173"/>
      <c r="F880" s="173"/>
      <c r="G880" s="173"/>
      <c r="H880" s="174"/>
      <c r="I880" s="137"/>
      <c r="J880" s="175" t="str">
        <f t="shared" si="32"/>
        <v/>
      </c>
      <c r="K880" s="176"/>
      <c r="L880" s="177" t="str">
        <f t="shared" si="33"/>
        <v/>
      </c>
      <c r="M880" s="176"/>
      <c r="N880" s="177" t="str">
        <f t="shared" si="34"/>
        <v/>
      </c>
      <c r="O880" s="176"/>
      <c r="P880" s="177" t="str">
        <f t="shared" si="35"/>
        <v/>
      </c>
      <c r="Q880" s="178"/>
      <c r="R880" s="137"/>
      <c r="S880" s="175" t="str">
        <f t="shared" si="36"/>
        <v/>
      </c>
      <c r="T880" s="176"/>
      <c r="U880" s="177" t="str">
        <f t="shared" si="37"/>
        <v/>
      </c>
      <c r="V880" s="176"/>
      <c r="W880" s="177" t="str">
        <f t="shared" si="38"/>
        <v/>
      </c>
      <c r="X880" s="176"/>
      <c r="Y880" s="179" t="str">
        <f t="shared" si="39"/>
        <v/>
      </c>
      <c r="Z880" s="180"/>
      <c r="AA880" s="137"/>
      <c r="AB880" s="181"/>
      <c r="AC880" s="182" t="str">
        <f t="shared" si="30"/>
        <v/>
      </c>
      <c r="AD880" s="183" t="str">
        <f t="shared" si="31"/>
        <v/>
      </c>
      <c r="AE880" s="184"/>
      <c r="AF880" s="137"/>
      <c r="AG880" s="137"/>
      <c r="AH880" s="137"/>
      <c r="AI880" s="137"/>
      <c r="AJ880" s="137"/>
      <c r="AK880" s="137"/>
      <c r="AL880" s="137"/>
      <c r="AM880" s="137"/>
      <c r="AN880" s="137"/>
      <c r="AO880" s="137"/>
      <c r="AP880" s="137"/>
      <c r="AQ880" s="137"/>
      <c r="AR880" s="137"/>
      <c r="AS880" s="137"/>
      <c r="AT880" s="137"/>
      <c r="AU880" s="137"/>
      <c r="AV880" s="137"/>
      <c r="AW880" s="137"/>
      <c r="AX880" s="137"/>
      <c r="AY880" s="137"/>
      <c r="AZ880" s="137"/>
      <c r="BA880" s="137"/>
      <c r="BB880" s="137"/>
      <c r="BC880" s="137"/>
      <c r="BD880" s="137"/>
      <c r="BE880" s="137"/>
      <c r="BF880" s="137"/>
      <c r="BG880" s="137"/>
      <c r="BH880" s="137"/>
      <c r="BI880" s="137"/>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CH880" s="114"/>
      <c r="CI880" s="114"/>
      <c r="CJ880" s="114"/>
      <c r="CK880" s="114"/>
      <c r="CL880" s="114"/>
      <c r="CM880" s="114"/>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14"/>
      <c r="EL880" s="114"/>
      <c r="EM880" s="114"/>
      <c r="EN880" s="114"/>
      <c r="EO880" s="114"/>
      <c r="EP880" s="114"/>
      <c r="EQ880" s="114"/>
      <c r="ER880" s="114"/>
      <c r="ES880" s="114"/>
      <c r="ET880" s="114"/>
      <c r="EU880" s="114"/>
      <c r="EV880" s="114"/>
      <c r="EW880" s="114"/>
      <c r="EX880" s="114"/>
      <c r="EY880" s="114"/>
      <c r="EZ880" s="114"/>
      <c r="FA880" s="114"/>
      <c r="FB880" s="114"/>
      <c r="FC880" s="114"/>
      <c r="FD880" s="114"/>
      <c r="FE880" s="114"/>
      <c r="FF880" s="114"/>
      <c r="FG880" s="114"/>
      <c r="FH880" s="114"/>
      <c r="FI880" s="114"/>
      <c r="FJ880" s="114"/>
      <c r="FK880" s="114"/>
      <c r="FL880" s="114"/>
      <c r="FM880" s="114"/>
      <c r="FN880" s="114"/>
      <c r="FO880" s="114"/>
      <c r="FP880" s="114"/>
      <c r="FQ880" s="114"/>
      <c r="FR880" s="114"/>
      <c r="FS880" s="114"/>
      <c r="FT880" s="114"/>
      <c r="FU880" s="114"/>
      <c r="FV880" s="114"/>
      <c r="FW880" s="114"/>
      <c r="FX880" s="114"/>
      <c r="FY880" s="114"/>
      <c r="FZ880" s="114"/>
      <c r="GA880" s="114"/>
      <c r="GB880" s="114"/>
      <c r="GC880" s="114"/>
      <c r="GD880" s="114"/>
      <c r="GE880" s="114"/>
      <c r="GF880" s="114"/>
      <c r="GG880" s="114"/>
      <c r="GH880" s="114"/>
      <c r="GI880" s="114"/>
      <c r="GJ880" s="114"/>
      <c r="GK880" s="114"/>
      <c r="GL880" s="114"/>
      <c r="GM880" s="114"/>
      <c r="GN880" s="114"/>
      <c r="GO880" s="114"/>
      <c r="GP880" s="114"/>
      <c r="GQ880" s="114"/>
      <c r="GR880" s="114"/>
      <c r="GS880" s="114"/>
      <c r="GT880" s="114"/>
      <c r="GU880" s="114"/>
      <c r="GV880" s="114"/>
      <c r="GW880" s="114"/>
      <c r="GX880" s="114"/>
      <c r="GY880" s="114"/>
      <c r="GZ880" s="114"/>
      <c r="HA880" s="114"/>
      <c r="HB880" s="114"/>
      <c r="HC880" s="114"/>
      <c r="HD880" s="114"/>
      <c r="HE880" s="114"/>
      <c r="HF880" s="114"/>
      <c r="HG880" s="114"/>
      <c r="HH880" s="114"/>
      <c r="HI880" s="114"/>
      <c r="HJ880" s="114"/>
      <c r="HK880" s="114"/>
      <c r="HL880" s="114"/>
      <c r="HM880" s="114"/>
      <c r="HN880" s="114"/>
      <c r="HO880" s="114"/>
      <c r="HP880" s="114"/>
      <c r="HQ880" s="114"/>
      <c r="HR880" s="114"/>
      <c r="HS880" s="114"/>
      <c r="HT880" s="114"/>
      <c r="HU880" s="114"/>
      <c r="HV880" s="114"/>
      <c r="HW880" s="114"/>
      <c r="HX880" s="114"/>
      <c r="HY880" s="114"/>
      <c r="HZ880" s="114"/>
      <c r="IA880" s="114"/>
      <c r="IB880" s="114"/>
      <c r="IC880" s="114"/>
      <c r="ID880" s="114"/>
      <c r="IE880" s="114"/>
      <c r="IF880" s="114"/>
      <c r="IG880" s="114"/>
      <c r="IH880" s="114"/>
      <c r="II880" s="114"/>
      <c r="IJ880" s="114"/>
      <c r="IK880" s="114"/>
      <c r="IL880" s="114"/>
      <c r="IM880" s="114"/>
      <c r="IN880" s="114"/>
      <c r="IO880" s="114"/>
      <c r="IP880" s="114"/>
      <c r="IQ880" s="114"/>
      <c r="IR880" s="114"/>
      <c r="IS880" s="114"/>
      <c r="IT880" s="114"/>
      <c r="IU880" s="114"/>
      <c r="IV880" s="114"/>
      <c r="IW880" s="114"/>
      <c r="IX880" s="114"/>
      <c r="IY880" s="114"/>
      <c r="IZ880" s="114"/>
      <c r="JA880" s="114"/>
      <c r="JB880" s="114"/>
      <c r="JC880" s="114"/>
      <c r="JD880" s="114"/>
      <c r="JE880" s="114"/>
      <c r="JF880" s="114"/>
      <c r="JG880" s="114"/>
      <c r="JH880" s="114"/>
      <c r="JI880" s="114"/>
      <c r="JJ880" s="114"/>
      <c r="JK880" s="114"/>
      <c r="JL880" s="114"/>
      <c r="JM880" s="114"/>
      <c r="JN880" s="114"/>
      <c r="JO880" s="114"/>
      <c r="JP880" s="114"/>
      <c r="JQ880" s="114"/>
      <c r="JR880" s="114"/>
      <c r="JS880" s="114"/>
      <c r="JT880" s="114"/>
      <c r="JU880" s="114"/>
      <c r="JV880" s="114"/>
      <c r="JW880" s="114"/>
      <c r="JX880" s="114"/>
      <c r="JY880" s="114"/>
      <c r="JZ880" s="114"/>
      <c r="KA880" s="114"/>
      <c r="KB880" s="114"/>
      <c r="KC880" s="114"/>
      <c r="KD880" s="114"/>
      <c r="KE880" s="114"/>
      <c r="KF880" s="114"/>
      <c r="KG880" s="114"/>
      <c r="KH880" s="114"/>
      <c r="KI880" s="114"/>
      <c r="KJ880" s="114"/>
      <c r="KK880" s="114"/>
      <c r="KL880" s="114"/>
      <c r="KM880" s="114"/>
      <c r="KN880" s="114"/>
      <c r="KO880" s="114"/>
      <c r="KP880" s="114"/>
      <c r="KQ880" s="114"/>
      <c r="KR880" s="114"/>
      <c r="KS880" s="114"/>
      <c r="KT880" s="114"/>
      <c r="KU880" s="114"/>
      <c r="KV880" s="114"/>
      <c r="KW880" s="114"/>
      <c r="KX880" s="114"/>
      <c r="KY880" s="114"/>
      <c r="KZ880" s="114"/>
      <c r="LA880" s="114"/>
      <c r="LB880" s="114"/>
      <c r="LC880" s="114"/>
    </row>
    <row r="881" spans="1:315" s="139" customFormat="1" ht="25" customHeight="1">
      <c r="A881" s="137"/>
      <c r="B881" s="170"/>
      <c r="C881" s="171"/>
      <c r="D881" s="172"/>
      <c r="E881" s="173"/>
      <c r="F881" s="173"/>
      <c r="G881" s="173"/>
      <c r="H881" s="174"/>
      <c r="I881" s="137"/>
      <c r="J881" s="175" t="str">
        <f t="shared" si="32"/>
        <v/>
      </c>
      <c r="K881" s="176"/>
      <c r="L881" s="177" t="str">
        <f t="shared" si="33"/>
        <v/>
      </c>
      <c r="M881" s="176"/>
      <c r="N881" s="177" t="str">
        <f t="shared" si="34"/>
        <v/>
      </c>
      <c r="O881" s="176"/>
      <c r="P881" s="177" t="str">
        <f t="shared" si="35"/>
        <v/>
      </c>
      <c r="Q881" s="178"/>
      <c r="R881" s="137"/>
      <c r="S881" s="175" t="str">
        <f t="shared" si="36"/>
        <v/>
      </c>
      <c r="T881" s="176"/>
      <c r="U881" s="177" t="str">
        <f t="shared" si="37"/>
        <v/>
      </c>
      <c r="V881" s="176"/>
      <c r="W881" s="177" t="str">
        <f t="shared" si="38"/>
        <v/>
      </c>
      <c r="X881" s="176"/>
      <c r="Y881" s="179" t="str">
        <f t="shared" si="39"/>
        <v/>
      </c>
      <c r="Z881" s="180"/>
      <c r="AA881" s="137"/>
      <c r="AB881" s="181"/>
      <c r="AC881" s="182" t="str">
        <f t="shared" si="30"/>
        <v/>
      </c>
      <c r="AD881" s="183" t="str">
        <f t="shared" si="31"/>
        <v/>
      </c>
      <c r="AE881" s="184"/>
      <c r="AF881" s="137"/>
      <c r="AG881" s="137"/>
      <c r="AH881" s="137"/>
      <c r="AI881" s="137"/>
      <c r="AJ881" s="137"/>
      <c r="AK881" s="137"/>
      <c r="AL881" s="137"/>
      <c r="AM881" s="137"/>
      <c r="AN881" s="137"/>
      <c r="AO881" s="137"/>
      <c r="AP881" s="137"/>
      <c r="AQ881" s="137"/>
      <c r="AR881" s="137"/>
      <c r="AS881" s="137"/>
      <c r="AT881" s="137"/>
      <c r="AU881" s="137"/>
      <c r="AV881" s="137"/>
      <c r="AW881" s="137"/>
      <c r="AX881" s="137"/>
      <c r="AY881" s="137"/>
      <c r="AZ881" s="137"/>
      <c r="BA881" s="137"/>
      <c r="BB881" s="137"/>
      <c r="BC881" s="137"/>
      <c r="BD881" s="137"/>
      <c r="BE881" s="137"/>
      <c r="BF881" s="137"/>
      <c r="BG881" s="137"/>
      <c r="BH881" s="137"/>
      <c r="BI881" s="137"/>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CH881" s="114"/>
      <c r="CI881" s="114"/>
      <c r="CJ881" s="114"/>
      <c r="CK881" s="114"/>
      <c r="CL881" s="114"/>
      <c r="CM881" s="114"/>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K881" s="114"/>
      <c r="EL881" s="114"/>
      <c r="EM881" s="114"/>
      <c r="EN881" s="114"/>
      <c r="EO881" s="114"/>
      <c r="EP881" s="114"/>
      <c r="EQ881" s="114"/>
      <c r="ER881" s="114"/>
      <c r="ES881" s="114"/>
      <c r="ET881" s="114"/>
      <c r="EU881" s="114"/>
      <c r="EV881" s="114"/>
      <c r="EW881" s="114"/>
      <c r="EX881" s="114"/>
      <c r="EY881" s="114"/>
      <c r="EZ881" s="114"/>
      <c r="FA881" s="114"/>
      <c r="FB881" s="114"/>
      <c r="FC881" s="114"/>
      <c r="FD881" s="114"/>
      <c r="FE881" s="114"/>
      <c r="FF881" s="114"/>
      <c r="FG881" s="114"/>
      <c r="FH881" s="114"/>
      <c r="FI881" s="114"/>
      <c r="FJ881" s="114"/>
      <c r="FK881" s="114"/>
      <c r="FL881" s="114"/>
      <c r="FM881" s="114"/>
      <c r="FN881" s="114"/>
      <c r="FO881" s="114"/>
      <c r="FP881" s="114"/>
      <c r="FQ881" s="114"/>
      <c r="FR881" s="114"/>
      <c r="FS881" s="114"/>
      <c r="FT881" s="114"/>
      <c r="FU881" s="114"/>
      <c r="FV881" s="114"/>
      <c r="FW881" s="114"/>
      <c r="FX881" s="114"/>
      <c r="FY881" s="114"/>
      <c r="FZ881" s="114"/>
      <c r="GA881" s="114"/>
      <c r="GB881" s="114"/>
      <c r="GC881" s="114"/>
      <c r="GD881" s="114"/>
      <c r="GE881" s="114"/>
      <c r="GF881" s="114"/>
      <c r="GG881" s="114"/>
      <c r="GH881" s="114"/>
      <c r="GI881" s="114"/>
      <c r="GJ881" s="114"/>
      <c r="GK881" s="114"/>
      <c r="GL881" s="114"/>
      <c r="GM881" s="114"/>
      <c r="GN881" s="114"/>
      <c r="GO881" s="114"/>
      <c r="GP881" s="114"/>
      <c r="GQ881" s="114"/>
      <c r="GR881" s="114"/>
      <c r="GS881" s="114"/>
      <c r="GT881" s="114"/>
      <c r="GU881" s="114"/>
      <c r="GV881" s="114"/>
      <c r="GW881" s="114"/>
      <c r="GX881" s="114"/>
      <c r="GY881" s="114"/>
      <c r="GZ881" s="114"/>
      <c r="HA881" s="114"/>
      <c r="HB881" s="114"/>
      <c r="HC881" s="114"/>
      <c r="HD881" s="114"/>
      <c r="HE881" s="114"/>
      <c r="HF881" s="114"/>
      <c r="HG881" s="114"/>
      <c r="HH881" s="114"/>
      <c r="HI881" s="114"/>
      <c r="HJ881" s="114"/>
      <c r="HK881" s="114"/>
      <c r="HL881" s="114"/>
      <c r="HM881" s="114"/>
      <c r="HN881" s="114"/>
      <c r="HO881" s="114"/>
      <c r="HP881" s="114"/>
      <c r="HQ881" s="114"/>
      <c r="HR881" s="114"/>
      <c r="HS881" s="114"/>
      <c r="HT881" s="114"/>
      <c r="HU881" s="114"/>
      <c r="HV881" s="114"/>
      <c r="HW881" s="114"/>
      <c r="HX881" s="114"/>
      <c r="HY881" s="114"/>
      <c r="HZ881" s="114"/>
      <c r="IA881" s="114"/>
      <c r="IB881" s="114"/>
      <c r="IC881" s="114"/>
      <c r="ID881" s="114"/>
      <c r="IE881" s="114"/>
      <c r="IF881" s="114"/>
      <c r="IG881" s="114"/>
      <c r="IH881" s="114"/>
      <c r="II881" s="114"/>
      <c r="IJ881" s="114"/>
      <c r="IK881" s="114"/>
      <c r="IL881" s="114"/>
      <c r="IM881" s="114"/>
      <c r="IN881" s="114"/>
      <c r="IO881" s="114"/>
      <c r="IP881" s="114"/>
      <c r="IQ881" s="114"/>
      <c r="IR881" s="114"/>
      <c r="IS881" s="114"/>
      <c r="IT881" s="114"/>
      <c r="IU881" s="114"/>
      <c r="IV881" s="114"/>
      <c r="IW881" s="114"/>
      <c r="IX881" s="114"/>
      <c r="IY881" s="114"/>
      <c r="IZ881" s="114"/>
      <c r="JA881" s="114"/>
      <c r="JB881" s="114"/>
      <c r="JC881" s="114"/>
      <c r="JD881" s="114"/>
      <c r="JE881" s="114"/>
      <c r="JF881" s="114"/>
      <c r="JG881" s="114"/>
      <c r="JH881" s="114"/>
      <c r="JI881" s="114"/>
      <c r="JJ881" s="114"/>
      <c r="JK881" s="114"/>
      <c r="JL881" s="114"/>
      <c r="JM881" s="114"/>
      <c r="JN881" s="114"/>
      <c r="JO881" s="114"/>
      <c r="JP881" s="114"/>
      <c r="JQ881" s="114"/>
      <c r="JR881" s="114"/>
      <c r="JS881" s="114"/>
      <c r="JT881" s="114"/>
      <c r="JU881" s="114"/>
      <c r="JV881" s="114"/>
      <c r="JW881" s="114"/>
      <c r="JX881" s="114"/>
      <c r="JY881" s="114"/>
      <c r="JZ881" s="114"/>
      <c r="KA881" s="114"/>
      <c r="KB881" s="114"/>
      <c r="KC881" s="114"/>
      <c r="KD881" s="114"/>
      <c r="KE881" s="114"/>
      <c r="KF881" s="114"/>
      <c r="KG881" s="114"/>
      <c r="KH881" s="114"/>
      <c r="KI881" s="114"/>
      <c r="KJ881" s="114"/>
      <c r="KK881" s="114"/>
      <c r="KL881" s="114"/>
      <c r="KM881" s="114"/>
      <c r="KN881" s="114"/>
      <c r="KO881" s="114"/>
      <c r="KP881" s="114"/>
      <c r="KQ881" s="114"/>
      <c r="KR881" s="114"/>
      <c r="KS881" s="114"/>
      <c r="KT881" s="114"/>
      <c r="KU881" s="114"/>
      <c r="KV881" s="114"/>
      <c r="KW881" s="114"/>
      <c r="KX881" s="114"/>
      <c r="KY881" s="114"/>
      <c r="KZ881" s="114"/>
      <c r="LA881" s="114"/>
      <c r="LB881" s="114"/>
      <c r="LC881" s="114"/>
    </row>
    <row r="882" spans="1:315" s="139" customFormat="1" ht="25" customHeight="1">
      <c r="A882" s="137"/>
      <c r="B882" s="170"/>
      <c r="C882" s="171"/>
      <c r="D882" s="172"/>
      <c r="E882" s="173"/>
      <c r="F882" s="173"/>
      <c r="G882" s="173"/>
      <c r="H882" s="174"/>
      <c r="I882" s="137"/>
      <c r="J882" s="175" t="str">
        <f t="shared" si="32"/>
        <v/>
      </c>
      <c r="K882" s="176"/>
      <c r="L882" s="177" t="str">
        <f t="shared" si="33"/>
        <v/>
      </c>
      <c r="M882" s="176"/>
      <c r="N882" s="177" t="str">
        <f t="shared" si="34"/>
        <v/>
      </c>
      <c r="O882" s="176"/>
      <c r="P882" s="177" t="str">
        <f t="shared" si="35"/>
        <v/>
      </c>
      <c r="Q882" s="178"/>
      <c r="R882" s="137"/>
      <c r="S882" s="175" t="str">
        <f t="shared" si="36"/>
        <v/>
      </c>
      <c r="T882" s="176"/>
      <c r="U882" s="177" t="str">
        <f t="shared" si="37"/>
        <v/>
      </c>
      <c r="V882" s="176"/>
      <c r="W882" s="177" t="str">
        <f t="shared" si="38"/>
        <v/>
      </c>
      <c r="X882" s="176"/>
      <c r="Y882" s="179" t="str">
        <f t="shared" si="39"/>
        <v/>
      </c>
      <c r="Z882" s="180"/>
      <c r="AA882" s="137"/>
      <c r="AB882" s="181"/>
      <c r="AC882" s="182" t="str">
        <f t="shared" si="30"/>
        <v/>
      </c>
      <c r="AD882" s="183" t="str">
        <f t="shared" si="31"/>
        <v/>
      </c>
      <c r="AE882" s="184"/>
      <c r="AF882" s="137"/>
      <c r="AG882" s="137"/>
      <c r="AH882" s="137"/>
      <c r="AI882" s="137"/>
      <c r="AJ882" s="137"/>
      <c r="AK882" s="137"/>
      <c r="AL882" s="137"/>
      <c r="AM882" s="137"/>
      <c r="AN882" s="137"/>
      <c r="AO882" s="137"/>
      <c r="AP882" s="137"/>
      <c r="AQ882" s="137"/>
      <c r="AR882" s="137"/>
      <c r="AS882" s="137"/>
      <c r="AT882" s="137"/>
      <c r="AU882" s="137"/>
      <c r="AV882" s="137"/>
      <c r="AW882" s="137"/>
      <c r="AX882" s="137"/>
      <c r="AY882" s="137"/>
      <c r="AZ882" s="137"/>
      <c r="BA882" s="137"/>
      <c r="BB882" s="137"/>
      <c r="BC882" s="137"/>
      <c r="BD882" s="137"/>
      <c r="BE882" s="137"/>
      <c r="BF882" s="137"/>
      <c r="BG882" s="137"/>
      <c r="BH882" s="137"/>
      <c r="BI882" s="137"/>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CH882" s="114"/>
      <c r="CI882" s="114"/>
      <c r="CJ882" s="114"/>
      <c r="CK882" s="114"/>
      <c r="CL882" s="114"/>
      <c r="CM882" s="114"/>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U882" s="114"/>
      <c r="EV882" s="114"/>
      <c r="EW882" s="114"/>
      <c r="EX882" s="114"/>
      <c r="EY882" s="114"/>
      <c r="EZ882" s="114"/>
      <c r="FA882" s="114"/>
      <c r="FB882" s="114"/>
      <c r="FC882" s="114"/>
      <c r="FD882" s="114"/>
      <c r="FE882" s="114"/>
      <c r="FF882" s="114"/>
      <c r="FG882" s="114"/>
      <c r="FH882" s="114"/>
      <c r="FI882" s="114"/>
      <c r="FJ882" s="114"/>
      <c r="FK882" s="114"/>
      <c r="FL882" s="114"/>
      <c r="FM882" s="114"/>
      <c r="FN882" s="114"/>
      <c r="FO882" s="114"/>
      <c r="FP882" s="114"/>
      <c r="FQ882" s="114"/>
      <c r="FR882" s="114"/>
      <c r="FS882" s="114"/>
      <c r="FT882" s="114"/>
      <c r="FU882" s="114"/>
      <c r="FV882" s="114"/>
      <c r="FW882" s="114"/>
      <c r="FX882" s="114"/>
      <c r="FY882" s="114"/>
      <c r="FZ882" s="114"/>
      <c r="GA882" s="114"/>
      <c r="GB882" s="114"/>
      <c r="GC882" s="114"/>
      <c r="GD882" s="114"/>
      <c r="GE882" s="114"/>
      <c r="GF882" s="114"/>
      <c r="GG882" s="114"/>
      <c r="GH882" s="114"/>
      <c r="GI882" s="114"/>
      <c r="GJ882" s="114"/>
      <c r="GK882" s="114"/>
      <c r="GL882" s="114"/>
      <c r="GM882" s="114"/>
      <c r="GN882" s="114"/>
      <c r="GO882" s="114"/>
      <c r="GP882" s="114"/>
      <c r="GQ882" s="114"/>
      <c r="GR882" s="114"/>
      <c r="GS882" s="114"/>
      <c r="GT882" s="114"/>
      <c r="GU882" s="114"/>
      <c r="GV882" s="114"/>
      <c r="GW882" s="114"/>
      <c r="GX882" s="114"/>
      <c r="GY882" s="114"/>
      <c r="GZ882" s="114"/>
      <c r="HA882" s="114"/>
      <c r="HB882" s="114"/>
      <c r="HC882" s="114"/>
      <c r="HD882" s="114"/>
      <c r="HE882" s="114"/>
      <c r="HF882" s="114"/>
      <c r="HG882" s="114"/>
      <c r="HH882" s="114"/>
      <c r="HI882" s="114"/>
      <c r="HJ882" s="114"/>
      <c r="HK882" s="114"/>
      <c r="HL882" s="114"/>
      <c r="HM882" s="114"/>
      <c r="HN882" s="114"/>
      <c r="HO882" s="114"/>
      <c r="HP882" s="114"/>
      <c r="HQ882" s="114"/>
      <c r="HR882" s="114"/>
      <c r="HS882" s="114"/>
      <c r="HT882" s="114"/>
      <c r="HU882" s="114"/>
      <c r="HV882" s="114"/>
      <c r="HW882" s="114"/>
      <c r="HX882" s="114"/>
      <c r="HY882" s="114"/>
      <c r="HZ882" s="114"/>
      <c r="IA882" s="114"/>
      <c r="IB882" s="114"/>
      <c r="IC882" s="114"/>
      <c r="ID882" s="114"/>
      <c r="IE882" s="114"/>
      <c r="IF882" s="114"/>
      <c r="IG882" s="114"/>
      <c r="IH882" s="114"/>
      <c r="II882" s="114"/>
      <c r="IJ882" s="114"/>
      <c r="IK882" s="114"/>
      <c r="IL882" s="114"/>
      <c r="IM882" s="114"/>
      <c r="IN882" s="114"/>
      <c r="IO882" s="114"/>
      <c r="IP882" s="114"/>
      <c r="IQ882" s="114"/>
      <c r="IR882" s="114"/>
      <c r="IS882" s="114"/>
      <c r="IT882" s="114"/>
      <c r="IU882" s="114"/>
      <c r="IV882" s="114"/>
      <c r="IW882" s="114"/>
      <c r="IX882" s="114"/>
      <c r="IY882" s="114"/>
      <c r="IZ882" s="114"/>
      <c r="JA882" s="114"/>
      <c r="JB882" s="114"/>
      <c r="JC882" s="114"/>
      <c r="JD882" s="114"/>
      <c r="JE882" s="114"/>
      <c r="JF882" s="114"/>
      <c r="JG882" s="114"/>
      <c r="JH882" s="114"/>
      <c r="JI882" s="114"/>
      <c r="JJ882" s="114"/>
      <c r="JK882" s="114"/>
      <c r="JL882" s="114"/>
      <c r="JM882" s="114"/>
      <c r="JN882" s="114"/>
      <c r="JO882" s="114"/>
      <c r="JP882" s="114"/>
      <c r="JQ882" s="114"/>
      <c r="JR882" s="114"/>
      <c r="JS882" s="114"/>
      <c r="JT882" s="114"/>
      <c r="JU882" s="114"/>
      <c r="JV882" s="114"/>
      <c r="JW882" s="114"/>
      <c r="JX882" s="114"/>
      <c r="JY882" s="114"/>
      <c r="JZ882" s="114"/>
      <c r="KA882" s="114"/>
      <c r="KB882" s="114"/>
      <c r="KC882" s="114"/>
      <c r="KD882" s="114"/>
      <c r="KE882" s="114"/>
      <c r="KF882" s="114"/>
      <c r="KG882" s="114"/>
      <c r="KH882" s="114"/>
      <c r="KI882" s="114"/>
      <c r="KJ882" s="114"/>
      <c r="KK882" s="114"/>
      <c r="KL882" s="114"/>
      <c r="KM882" s="114"/>
      <c r="KN882" s="114"/>
      <c r="KO882" s="114"/>
      <c r="KP882" s="114"/>
      <c r="KQ882" s="114"/>
      <c r="KR882" s="114"/>
      <c r="KS882" s="114"/>
      <c r="KT882" s="114"/>
      <c r="KU882" s="114"/>
      <c r="KV882" s="114"/>
      <c r="KW882" s="114"/>
      <c r="KX882" s="114"/>
      <c r="KY882" s="114"/>
      <c r="KZ882" s="114"/>
      <c r="LA882" s="114"/>
      <c r="LB882" s="114"/>
      <c r="LC882" s="114"/>
    </row>
    <row r="883" spans="1:315" s="139" customFormat="1" ht="25" customHeight="1">
      <c r="A883" s="137"/>
      <c r="B883" s="170"/>
      <c r="C883" s="171"/>
      <c r="D883" s="172"/>
      <c r="E883" s="173"/>
      <c r="F883" s="173"/>
      <c r="G883" s="173"/>
      <c r="H883" s="174"/>
      <c r="I883" s="137"/>
      <c r="J883" s="175" t="str">
        <f t="shared" si="32"/>
        <v/>
      </c>
      <c r="K883" s="176"/>
      <c r="L883" s="177" t="str">
        <f t="shared" si="33"/>
        <v/>
      </c>
      <c r="M883" s="176"/>
      <c r="N883" s="177" t="str">
        <f t="shared" si="34"/>
        <v/>
      </c>
      <c r="O883" s="176"/>
      <c r="P883" s="177" t="str">
        <f t="shared" si="35"/>
        <v/>
      </c>
      <c r="Q883" s="178"/>
      <c r="R883" s="137"/>
      <c r="S883" s="175" t="str">
        <f t="shared" si="36"/>
        <v/>
      </c>
      <c r="T883" s="176"/>
      <c r="U883" s="177" t="str">
        <f t="shared" si="37"/>
        <v/>
      </c>
      <c r="V883" s="176"/>
      <c r="W883" s="177" t="str">
        <f t="shared" si="38"/>
        <v/>
      </c>
      <c r="X883" s="176"/>
      <c r="Y883" s="179" t="str">
        <f t="shared" si="39"/>
        <v/>
      </c>
      <c r="Z883" s="180"/>
      <c r="AA883" s="137"/>
      <c r="AB883" s="181"/>
      <c r="AC883" s="182" t="str">
        <f t="shared" si="30"/>
        <v/>
      </c>
      <c r="AD883" s="183" t="str">
        <f t="shared" si="31"/>
        <v/>
      </c>
      <c r="AE883" s="184"/>
      <c r="AF883" s="137"/>
      <c r="AG883" s="137"/>
      <c r="AH883" s="137"/>
      <c r="AI883" s="137"/>
      <c r="AJ883" s="137"/>
      <c r="AK883" s="137"/>
      <c r="AL883" s="137"/>
      <c r="AM883" s="137"/>
      <c r="AN883" s="137"/>
      <c r="AO883" s="137"/>
      <c r="AP883" s="137"/>
      <c r="AQ883" s="137"/>
      <c r="AR883" s="137"/>
      <c r="AS883" s="137"/>
      <c r="AT883" s="137"/>
      <c r="AU883" s="137"/>
      <c r="AV883" s="137"/>
      <c r="AW883" s="137"/>
      <c r="AX883" s="137"/>
      <c r="AY883" s="137"/>
      <c r="AZ883" s="137"/>
      <c r="BA883" s="137"/>
      <c r="BB883" s="137"/>
      <c r="BC883" s="137"/>
      <c r="BD883" s="137"/>
      <c r="BE883" s="137"/>
      <c r="BF883" s="137"/>
      <c r="BG883" s="137"/>
      <c r="BH883" s="137"/>
      <c r="BI883" s="137"/>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CH883" s="114"/>
      <c r="CI883" s="114"/>
      <c r="CJ883" s="114"/>
      <c r="CK883" s="114"/>
      <c r="CL883" s="114"/>
      <c r="CM883" s="114"/>
      <c r="CN883" s="114"/>
      <c r="CO883" s="114"/>
      <c r="CP883" s="114"/>
      <c r="CQ883" s="114"/>
      <c r="CR883" s="114"/>
      <c r="CS883" s="114"/>
      <c r="CT883" s="114"/>
      <c r="CU883" s="114"/>
      <c r="CV883" s="114"/>
      <c r="CW883" s="114"/>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14"/>
      <c r="EH883" s="114"/>
      <c r="EI883" s="114"/>
      <c r="EJ883" s="114"/>
      <c r="EK883" s="114"/>
      <c r="EL883" s="114"/>
      <c r="EM883" s="114"/>
      <c r="EN883" s="114"/>
      <c r="EO883" s="114"/>
      <c r="EP883" s="114"/>
      <c r="EQ883" s="114"/>
      <c r="ER883" s="114"/>
      <c r="ES883" s="114"/>
      <c r="ET883" s="114"/>
      <c r="EU883" s="114"/>
      <c r="EV883" s="114"/>
      <c r="EW883" s="114"/>
      <c r="EX883" s="114"/>
      <c r="EY883" s="114"/>
      <c r="EZ883" s="114"/>
      <c r="FA883" s="114"/>
      <c r="FB883" s="114"/>
      <c r="FC883" s="114"/>
      <c r="FD883" s="114"/>
      <c r="FE883" s="114"/>
      <c r="FF883" s="114"/>
      <c r="FG883" s="114"/>
      <c r="FH883" s="114"/>
      <c r="FI883" s="114"/>
      <c r="FJ883" s="114"/>
      <c r="FK883" s="114"/>
      <c r="FL883" s="114"/>
      <c r="FM883" s="114"/>
      <c r="FN883" s="114"/>
      <c r="FO883" s="114"/>
      <c r="FP883" s="114"/>
      <c r="FQ883" s="114"/>
      <c r="FR883" s="114"/>
      <c r="FS883" s="114"/>
      <c r="FT883" s="114"/>
      <c r="FU883" s="114"/>
      <c r="FV883" s="114"/>
      <c r="FW883" s="114"/>
      <c r="FX883" s="114"/>
      <c r="FY883" s="114"/>
      <c r="FZ883" s="114"/>
      <c r="GA883" s="114"/>
      <c r="GB883" s="114"/>
      <c r="GC883" s="114"/>
      <c r="GD883" s="114"/>
      <c r="GE883" s="114"/>
      <c r="GF883" s="114"/>
      <c r="GG883" s="114"/>
      <c r="GH883" s="114"/>
      <c r="GI883" s="114"/>
      <c r="GJ883" s="114"/>
      <c r="GK883" s="114"/>
      <c r="GL883" s="114"/>
      <c r="GM883" s="114"/>
      <c r="GN883" s="114"/>
      <c r="GO883" s="114"/>
      <c r="GP883" s="114"/>
      <c r="GQ883" s="114"/>
      <c r="GR883" s="114"/>
      <c r="GS883" s="114"/>
      <c r="GT883" s="114"/>
      <c r="GU883" s="114"/>
      <c r="GV883" s="114"/>
      <c r="GW883" s="114"/>
      <c r="GX883" s="114"/>
      <c r="GY883" s="114"/>
      <c r="GZ883" s="114"/>
      <c r="HA883" s="114"/>
      <c r="HB883" s="114"/>
      <c r="HC883" s="114"/>
      <c r="HD883" s="114"/>
      <c r="HE883" s="114"/>
      <c r="HF883" s="114"/>
      <c r="HG883" s="114"/>
      <c r="HH883" s="114"/>
      <c r="HI883" s="114"/>
      <c r="HJ883" s="114"/>
      <c r="HK883" s="114"/>
      <c r="HL883" s="114"/>
      <c r="HM883" s="114"/>
      <c r="HN883" s="114"/>
      <c r="HO883" s="114"/>
      <c r="HP883" s="114"/>
      <c r="HQ883" s="114"/>
      <c r="HR883" s="114"/>
      <c r="HS883" s="114"/>
      <c r="HT883" s="114"/>
      <c r="HU883" s="114"/>
      <c r="HV883" s="114"/>
      <c r="HW883" s="114"/>
      <c r="HX883" s="114"/>
      <c r="HY883" s="114"/>
      <c r="HZ883" s="114"/>
      <c r="IA883" s="114"/>
      <c r="IB883" s="114"/>
      <c r="IC883" s="114"/>
      <c r="ID883" s="114"/>
      <c r="IE883" s="114"/>
      <c r="IF883" s="114"/>
      <c r="IG883" s="114"/>
      <c r="IH883" s="114"/>
      <c r="II883" s="114"/>
      <c r="IJ883" s="114"/>
      <c r="IK883" s="114"/>
      <c r="IL883" s="114"/>
      <c r="IM883" s="114"/>
      <c r="IN883" s="114"/>
      <c r="IO883" s="114"/>
      <c r="IP883" s="114"/>
      <c r="IQ883" s="114"/>
      <c r="IR883" s="114"/>
      <c r="IS883" s="114"/>
      <c r="IT883" s="114"/>
      <c r="IU883" s="114"/>
      <c r="IV883" s="114"/>
      <c r="IW883" s="114"/>
      <c r="IX883" s="114"/>
      <c r="IY883" s="114"/>
      <c r="IZ883" s="114"/>
      <c r="JA883" s="114"/>
      <c r="JB883" s="114"/>
      <c r="JC883" s="114"/>
      <c r="JD883" s="114"/>
      <c r="JE883" s="114"/>
      <c r="JF883" s="114"/>
      <c r="JG883" s="114"/>
      <c r="JH883" s="114"/>
      <c r="JI883" s="114"/>
      <c r="JJ883" s="114"/>
      <c r="JK883" s="114"/>
      <c r="JL883" s="114"/>
      <c r="JM883" s="114"/>
      <c r="JN883" s="114"/>
      <c r="JO883" s="114"/>
      <c r="JP883" s="114"/>
      <c r="JQ883" s="114"/>
      <c r="JR883" s="114"/>
      <c r="JS883" s="114"/>
      <c r="JT883" s="114"/>
      <c r="JU883" s="114"/>
      <c r="JV883" s="114"/>
      <c r="JW883" s="114"/>
      <c r="JX883" s="114"/>
      <c r="JY883" s="114"/>
      <c r="JZ883" s="114"/>
      <c r="KA883" s="114"/>
      <c r="KB883" s="114"/>
      <c r="KC883" s="114"/>
      <c r="KD883" s="114"/>
      <c r="KE883" s="114"/>
      <c r="KF883" s="114"/>
      <c r="KG883" s="114"/>
      <c r="KH883" s="114"/>
      <c r="KI883" s="114"/>
      <c r="KJ883" s="114"/>
      <c r="KK883" s="114"/>
      <c r="KL883" s="114"/>
      <c r="KM883" s="114"/>
      <c r="KN883" s="114"/>
      <c r="KO883" s="114"/>
      <c r="KP883" s="114"/>
      <c r="KQ883" s="114"/>
      <c r="KR883" s="114"/>
      <c r="KS883" s="114"/>
      <c r="KT883" s="114"/>
      <c r="KU883" s="114"/>
      <c r="KV883" s="114"/>
      <c r="KW883" s="114"/>
      <c r="KX883" s="114"/>
      <c r="KY883" s="114"/>
      <c r="KZ883" s="114"/>
      <c r="LA883" s="114"/>
      <c r="LB883" s="114"/>
      <c r="LC883" s="114"/>
    </row>
    <row r="884" spans="1:315" s="139" customFormat="1" ht="25" customHeight="1">
      <c r="A884" s="137"/>
      <c r="B884" s="170"/>
      <c r="C884" s="171"/>
      <c r="D884" s="172"/>
      <c r="E884" s="173"/>
      <c r="F884" s="173"/>
      <c r="G884" s="173"/>
      <c r="H884" s="174"/>
      <c r="I884" s="137"/>
      <c r="J884" s="175" t="str">
        <f t="shared" si="32"/>
        <v/>
      </c>
      <c r="K884" s="176"/>
      <c r="L884" s="177" t="str">
        <f t="shared" si="33"/>
        <v/>
      </c>
      <c r="M884" s="176"/>
      <c r="N884" s="177" t="str">
        <f t="shared" si="34"/>
        <v/>
      </c>
      <c r="O884" s="176"/>
      <c r="P884" s="177" t="str">
        <f t="shared" si="35"/>
        <v/>
      </c>
      <c r="Q884" s="178"/>
      <c r="R884" s="137"/>
      <c r="S884" s="175" t="str">
        <f t="shared" si="36"/>
        <v/>
      </c>
      <c r="T884" s="176"/>
      <c r="U884" s="177" t="str">
        <f t="shared" si="37"/>
        <v/>
      </c>
      <c r="V884" s="176"/>
      <c r="W884" s="177" t="str">
        <f t="shared" si="38"/>
        <v/>
      </c>
      <c r="X884" s="176"/>
      <c r="Y884" s="179" t="str">
        <f t="shared" si="39"/>
        <v/>
      </c>
      <c r="Z884" s="180"/>
      <c r="AA884" s="137"/>
      <c r="AB884" s="181"/>
      <c r="AC884" s="182" t="str">
        <f t="shared" si="30"/>
        <v/>
      </c>
      <c r="AD884" s="183" t="str">
        <f t="shared" si="31"/>
        <v/>
      </c>
      <c r="AE884" s="184"/>
      <c r="AF884" s="137"/>
      <c r="AG884" s="137"/>
      <c r="AH884" s="137"/>
      <c r="AI884" s="137"/>
      <c r="AJ884" s="137"/>
      <c r="AK884" s="137"/>
      <c r="AL884" s="137"/>
      <c r="AM884" s="137"/>
      <c r="AN884" s="137"/>
      <c r="AO884" s="137"/>
      <c r="AP884" s="137"/>
      <c r="AQ884" s="137"/>
      <c r="AR884" s="137"/>
      <c r="AS884" s="137"/>
      <c r="AT884" s="137"/>
      <c r="AU884" s="137"/>
      <c r="AV884" s="137"/>
      <c r="AW884" s="137"/>
      <c r="AX884" s="137"/>
      <c r="AY884" s="137"/>
      <c r="AZ884" s="137"/>
      <c r="BA884" s="137"/>
      <c r="BB884" s="137"/>
      <c r="BC884" s="137"/>
      <c r="BD884" s="137"/>
      <c r="BE884" s="137"/>
      <c r="BF884" s="137"/>
      <c r="BG884" s="137"/>
      <c r="BH884" s="137"/>
      <c r="BI884" s="137"/>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CH884" s="114"/>
      <c r="CI884" s="114"/>
      <c r="CJ884" s="114"/>
      <c r="CK884" s="114"/>
      <c r="CL884" s="114"/>
      <c r="CM884" s="114"/>
      <c r="CN884" s="114"/>
      <c r="CO884" s="114"/>
      <c r="CP884" s="114"/>
      <c r="CQ884" s="114"/>
      <c r="CR884" s="114"/>
      <c r="CS884" s="114"/>
      <c r="CT884" s="114"/>
      <c r="CU884" s="114"/>
      <c r="CV884" s="114"/>
      <c r="CW884" s="114"/>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14"/>
      <c r="EH884" s="114"/>
      <c r="EI884" s="114"/>
      <c r="EJ884" s="114"/>
      <c r="EK884" s="114"/>
      <c r="EL884" s="114"/>
      <c r="EM884" s="114"/>
      <c r="EN884" s="114"/>
      <c r="EO884" s="114"/>
      <c r="EP884" s="114"/>
      <c r="EQ884" s="114"/>
      <c r="ER884" s="114"/>
      <c r="ES884" s="114"/>
      <c r="ET884" s="114"/>
      <c r="EU884" s="114"/>
      <c r="EV884" s="114"/>
      <c r="EW884" s="114"/>
      <c r="EX884" s="114"/>
      <c r="EY884" s="114"/>
      <c r="EZ884" s="114"/>
      <c r="FA884" s="114"/>
      <c r="FB884" s="114"/>
      <c r="FC884" s="114"/>
      <c r="FD884" s="114"/>
      <c r="FE884" s="114"/>
      <c r="FF884" s="114"/>
      <c r="FG884" s="114"/>
      <c r="FH884" s="114"/>
      <c r="FI884" s="114"/>
      <c r="FJ884" s="114"/>
      <c r="FK884" s="114"/>
      <c r="FL884" s="114"/>
      <c r="FM884" s="114"/>
      <c r="FN884" s="114"/>
      <c r="FO884" s="114"/>
      <c r="FP884" s="114"/>
      <c r="FQ884" s="114"/>
      <c r="FR884" s="114"/>
      <c r="FS884" s="114"/>
      <c r="FT884" s="114"/>
      <c r="FU884" s="114"/>
      <c r="FV884" s="114"/>
      <c r="FW884" s="114"/>
      <c r="FX884" s="114"/>
      <c r="FY884" s="114"/>
      <c r="FZ884" s="114"/>
      <c r="GA884" s="114"/>
      <c r="GB884" s="114"/>
      <c r="GC884" s="114"/>
      <c r="GD884" s="114"/>
      <c r="GE884" s="114"/>
      <c r="GF884" s="114"/>
      <c r="GG884" s="114"/>
      <c r="GH884" s="114"/>
      <c r="GI884" s="114"/>
      <c r="GJ884" s="114"/>
      <c r="GK884" s="114"/>
      <c r="GL884" s="114"/>
      <c r="GM884" s="114"/>
      <c r="GN884" s="114"/>
      <c r="GO884" s="114"/>
      <c r="GP884" s="114"/>
      <c r="GQ884" s="114"/>
      <c r="GR884" s="114"/>
      <c r="GS884" s="114"/>
      <c r="GT884" s="114"/>
      <c r="GU884" s="114"/>
      <c r="GV884" s="114"/>
      <c r="GW884" s="114"/>
      <c r="GX884" s="114"/>
      <c r="GY884" s="114"/>
      <c r="GZ884" s="114"/>
      <c r="HA884" s="114"/>
      <c r="HB884" s="114"/>
      <c r="HC884" s="114"/>
      <c r="HD884" s="114"/>
      <c r="HE884" s="114"/>
      <c r="HF884" s="114"/>
      <c r="HG884" s="114"/>
      <c r="HH884" s="114"/>
      <c r="HI884" s="114"/>
      <c r="HJ884" s="114"/>
      <c r="HK884" s="114"/>
      <c r="HL884" s="114"/>
      <c r="HM884" s="114"/>
      <c r="HN884" s="114"/>
      <c r="HO884" s="114"/>
      <c r="HP884" s="114"/>
      <c r="HQ884" s="114"/>
      <c r="HR884" s="114"/>
      <c r="HS884" s="114"/>
      <c r="HT884" s="114"/>
      <c r="HU884" s="114"/>
      <c r="HV884" s="114"/>
      <c r="HW884" s="114"/>
      <c r="HX884" s="114"/>
      <c r="HY884" s="114"/>
      <c r="HZ884" s="114"/>
      <c r="IA884" s="114"/>
      <c r="IB884" s="114"/>
      <c r="IC884" s="114"/>
      <c r="ID884" s="114"/>
      <c r="IE884" s="114"/>
      <c r="IF884" s="114"/>
      <c r="IG884" s="114"/>
      <c r="IH884" s="114"/>
      <c r="II884" s="114"/>
      <c r="IJ884" s="114"/>
      <c r="IK884" s="114"/>
      <c r="IL884" s="114"/>
      <c r="IM884" s="114"/>
      <c r="IN884" s="114"/>
      <c r="IO884" s="114"/>
      <c r="IP884" s="114"/>
      <c r="IQ884" s="114"/>
      <c r="IR884" s="114"/>
      <c r="IS884" s="114"/>
      <c r="IT884" s="114"/>
      <c r="IU884" s="114"/>
      <c r="IV884" s="114"/>
      <c r="IW884" s="114"/>
      <c r="IX884" s="114"/>
      <c r="IY884" s="114"/>
      <c r="IZ884" s="114"/>
      <c r="JA884" s="114"/>
      <c r="JB884" s="114"/>
      <c r="JC884" s="114"/>
      <c r="JD884" s="114"/>
      <c r="JE884" s="114"/>
      <c r="JF884" s="114"/>
      <c r="JG884" s="114"/>
      <c r="JH884" s="114"/>
      <c r="JI884" s="114"/>
      <c r="JJ884" s="114"/>
      <c r="JK884" s="114"/>
      <c r="JL884" s="114"/>
      <c r="JM884" s="114"/>
      <c r="JN884" s="114"/>
      <c r="JO884" s="114"/>
      <c r="JP884" s="114"/>
      <c r="JQ884" s="114"/>
      <c r="JR884" s="114"/>
      <c r="JS884" s="114"/>
      <c r="JT884" s="114"/>
      <c r="JU884" s="114"/>
      <c r="JV884" s="114"/>
      <c r="JW884" s="114"/>
      <c r="JX884" s="114"/>
      <c r="JY884" s="114"/>
      <c r="JZ884" s="114"/>
      <c r="KA884" s="114"/>
      <c r="KB884" s="114"/>
      <c r="KC884" s="114"/>
      <c r="KD884" s="114"/>
      <c r="KE884" s="114"/>
      <c r="KF884" s="114"/>
      <c r="KG884" s="114"/>
      <c r="KH884" s="114"/>
      <c r="KI884" s="114"/>
      <c r="KJ884" s="114"/>
      <c r="KK884" s="114"/>
      <c r="KL884" s="114"/>
      <c r="KM884" s="114"/>
      <c r="KN884" s="114"/>
      <c r="KO884" s="114"/>
      <c r="KP884" s="114"/>
      <c r="KQ884" s="114"/>
      <c r="KR884" s="114"/>
      <c r="KS884" s="114"/>
      <c r="KT884" s="114"/>
      <c r="KU884" s="114"/>
      <c r="KV884" s="114"/>
      <c r="KW884" s="114"/>
      <c r="KX884" s="114"/>
      <c r="KY884" s="114"/>
      <c r="KZ884" s="114"/>
      <c r="LA884" s="114"/>
      <c r="LB884" s="114"/>
      <c r="LC884" s="114"/>
    </row>
    <row r="885" spans="1:315" s="139" customFormat="1" ht="25" customHeight="1">
      <c r="A885" s="137"/>
      <c r="B885" s="170"/>
      <c r="C885" s="171"/>
      <c r="D885" s="172"/>
      <c r="E885" s="173"/>
      <c r="F885" s="173"/>
      <c r="G885" s="173"/>
      <c r="H885" s="174"/>
      <c r="I885" s="137"/>
      <c r="J885" s="175" t="str">
        <f t="shared" si="32"/>
        <v/>
      </c>
      <c r="K885" s="176"/>
      <c r="L885" s="177" t="str">
        <f t="shared" si="33"/>
        <v/>
      </c>
      <c r="M885" s="176"/>
      <c r="N885" s="177" t="str">
        <f t="shared" si="34"/>
        <v/>
      </c>
      <c r="O885" s="176"/>
      <c r="P885" s="177" t="str">
        <f t="shared" si="35"/>
        <v/>
      </c>
      <c r="Q885" s="178"/>
      <c r="R885" s="137"/>
      <c r="S885" s="175" t="str">
        <f t="shared" si="36"/>
        <v/>
      </c>
      <c r="T885" s="176"/>
      <c r="U885" s="177" t="str">
        <f t="shared" si="37"/>
        <v/>
      </c>
      <c r="V885" s="176"/>
      <c r="W885" s="177" t="str">
        <f t="shared" si="38"/>
        <v/>
      </c>
      <c r="X885" s="176"/>
      <c r="Y885" s="179" t="str">
        <f t="shared" si="39"/>
        <v/>
      </c>
      <c r="Z885" s="180"/>
      <c r="AA885" s="137"/>
      <c r="AB885" s="181"/>
      <c r="AC885" s="182" t="str">
        <f t="shared" si="30"/>
        <v/>
      </c>
      <c r="AD885" s="183" t="str">
        <f t="shared" si="31"/>
        <v/>
      </c>
      <c r="AE885" s="184"/>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CH885" s="114"/>
      <c r="CI885" s="114"/>
      <c r="CJ885" s="114"/>
      <c r="CK885" s="114"/>
      <c r="CL885" s="114"/>
      <c r="CM885" s="114"/>
      <c r="CN885" s="114"/>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14"/>
      <c r="EH885" s="114"/>
      <c r="EI885" s="114"/>
      <c r="EJ885" s="114"/>
      <c r="EK885" s="114"/>
      <c r="EL885" s="114"/>
      <c r="EM885" s="114"/>
      <c r="EN885" s="114"/>
      <c r="EO885" s="114"/>
      <c r="EP885" s="114"/>
      <c r="EQ885" s="114"/>
      <c r="ER885" s="114"/>
      <c r="ES885" s="114"/>
      <c r="ET885" s="114"/>
      <c r="EU885" s="114"/>
      <c r="EV885" s="114"/>
      <c r="EW885" s="114"/>
      <c r="EX885" s="114"/>
      <c r="EY885" s="114"/>
      <c r="EZ885" s="114"/>
      <c r="FA885" s="114"/>
      <c r="FB885" s="114"/>
      <c r="FC885" s="114"/>
      <c r="FD885" s="114"/>
      <c r="FE885" s="114"/>
      <c r="FF885" s="114"/>
      <c r="FG885" s="114"/>
      <c r="FH885" s="114"/>
      <c r="FI885" s="114"/>
      <c r="FJ885" s="114"/>
      <c r="FK885" s="114"/>
      <c r="FL885" s="114"/>
      <c r="FM885" s="114"/>
      <c r="FN885" s="114"/>
      <c r="FO885" s="114"/>
      <c r="FP885" s="114"/>
      <c r="FQ885" s="114"/>
      <c r="FR885" s="114"/>
      <c r="FS885" s="114"/>
      <c r="FT885" s="114"/>
      <c r="FU885" s="114"/>
      <c r="FV885" s="114"/>
      <c r="FW885" s="114"/>
      <c r="FX885" s="114"/>
      <c r="FY885" s="114"/>
      <c r="FZ885" s="114"/>
      <c r="GA885" s="114"/>
      <c r="GB885" s="114"/>
      <c r="GC885" s="114"/>
      <c r="GD885" s="114"/>
      <c r="GE885" s="114"/>
      <c r="GF885" s="114"/>
      <c r="GG885" s="114"/>
      <c r="GH885" s="114"/>
      <c r="GI885" s="114"/>
      <c r="GJ885" s="114"/>
      <c r="GK885" s="114"/>
      <c r="GL885" s="114"/>
      <c r="GM885" s="114"/>
      <c r="GN885" s="114"/>
      <c r="GO885" s="114"/>
      <c r="GP885" s="114"/>
      <c r="GQ885" s="114"/>
      <c r="GR885" s="114"/>
      <c r="GS885" s="114"/>
      <c r="GT885" s="114"/>
      <c r="GU885" s="114"/>
      <c r="GV885" s="114"/>
      <c r="GW885" s="114"/>
      <c r="GX885" s="114"/>
      <c r="GY885" s="114"/>
      <c r="GZ885" s="114"/>
      <c r="HA885" s="114"/>
      <c r="HB885" s="114"/>
      <c r="HC885" s="114"/>
      <c r="HD885" s="114"/>
      <c r="HE885" s="114"/>
      <c r="HF885" s="114"/>
      <c r="HG885" s="114"/>
      <c r="HH885" s="114"/>
      <c r="HI885" s="114"/>
      <c r="HJ885" s="114"/>
      <c r="HK885" s="114"/>
      <c r="HL885" s="114"/>
      <c r="HM885" s="114"/>
      <c r="HN885" s="114"/>
      <c r="HO885" s="114"/>
      <c r="HP885" s="114"/>
      <c r="HQ885" s="114"/>
      <c r="HR885" s="114"/>
      <c r="HS885" s="114"/>
      <c r="HT885" s="114"/>
      <c r="HU885" s="114"/>
      <c r="HV885" s="114"/>
      <c r="HW885" s="114"/>
      <c r="HX885" s="114"/>
      <c r="HY885" s="114"/>
      <c r="HZ885" s="114"/>
      <c r="IA885" s="114"/>
      <c r="IB885" s="114"/>
      <c r="IC885" s="114"/>
      <c r="ID885" s="114"/>
      <c r="IE885" s="114"/>
      <c r="IF885" s="114"/>
      <c r="IG885" s="114"/>
      <c r="IH885" s="114"/>
      <c r="II885" s="114"/>
      <c r="IJ885" s="114"/>
      <c r="IK885" s="114"/>
      <c r="IL885" s="114"/>
      <c r="IM885" s="114"/>
      <c r="IN885" s="114"/>
      <c r="IO885" s="114"/>
      <c r="IP885" s="114"/>
      <c r="IQ885" s="114"/>
      <c r="IR885" s="114"/>
      <c r="IS885" s="114"/>
      <c r="IT885" s="114"/>
      <c r="IU885" s="114"/>
      <c r="IV885" s="114"/>
      <c r="IW885" s="114"/>
      <c r="IX885" s="114"/>
      <c r="IY885" s="114"/>
      <c r="IZ885" s="114"/>
      <c r="JA885" s="114"/>
      <c r="JB885" s="114"/>
      <c r="JC885" s="114"/>
      <c r="JD885" s="114"/>
      <c r="JE885" s="114"/>
      <c r="JF885" s="114"/>
      <c r="JG885" s="114"/>
      <c r="JH885" s="114"/>
      <c r="JI885" s="114"/>
      <c r="JJ885" s="114"/>
      <c r="JK885" s="114"/>
      <c r="JL885" s="114"/>
      <c r="JM885" s="114"/>
      <c r="JN885" s="114"/>
      <c r="JO885" s="114"/>
      <c r="JP885" s="114"/>
      <c r="JQ885" s="114"/>
      <c r="JR885" s="114"/>
      <c r="JS885" s="114"/>
      <c r="JT885" s="114"/>
      <c r="JU885" s="114"/>
      <c r="JV885" s="114"/>
      <c r="JW885" s="114"/>
      <c r="JX885" s="114"/>
      <c r="JY885" s="114"/>
      <c r="JZ885" s="114"/>
      <c r="KA885" s="114"/>
      <c r="KB885" s="114"/>
      <c r="KC885" s="114"/>
      <c r="KD885" s="114"/>
      <c r="KE885" s="114"/>
      <c r="KF885" s="114"/>
      <c r="KG885" s="114"/>
      <c r="KH885" s="114"/>
      <c r="KI885" s="114"/>
      <c r="KJ885" s="114"/>
      <c r="KK885" s="114"/>
      <c r="KL885" s="114"/>
      <c r="KM885" s="114"/>
      <c r="KN885" s="114"/>
      <c r="KO885" s="114"/>
      <c r="KP885" s="114"/>
      <c r="KQ885" s="114"/>
      <c r="KR885" s="114"/>
      <c r="KS885" s="114"/>
      <c r="KT885" s="114"/>
      <c r="KU885" s="114"/>
      <c r="KV885" s="114"/>
      <c r="KW885" s="114"/>
      <c r="KX885" s="114"/>
      <c r="KY885" s="114"/>
      <c r="KZ885" s="114"/>
      <c r="LA885" s="114"/>
      <c r="LB885" s="114"/>
      <c r="LC885" s="114"/>
    </row>
    <row r="886" spans="1:315" s="139" customFormat="1" ht="25" customHeight="1">
      <c r="A886" s="137"/>
      <c r="B886" s="170"/>
      <c r="C886" s="171"/>
      <c r="D886" s="172"/>
      <c r="E886" s="173"/>
      <c r="F886" s="173"/>
      <c r="G886" s="173"/>
      <c r="H886" s="174"/>
      <c r="I886" s="137"/>
      <c r="J886" s="175" t="str">
        <f t="shared" si="32"/>
        <v/>
      </c>
      <c r="K886" s="176"/>
      <c r="L886" s="177" t="str">
        <f t="shared" si="33"/>
        <v/>
      </c>
      <c r="M886" s="176"/>
      <c r="N886" s="177" t="str">
        <f t="shared" si="34"/>
        <v/>
      </c>
      <c r="O886" s="176"/>
      <c r="P886" s="177" t="str">
        <f t="shared" si="35"/>
        <v/>
      </c>
      <c r="Q886" s="178"/>
      <c r="R886" s="137"/>
      <c r="S886" s="175" t="str">
        <f t="shared" si="36"/>
        <v/>
      </c>
      <c r="T886" s="176"/>
      <c r="U886" s="177" t="str">
        <f t="shared" si="37"/>
        <v/>
      </c>
      <c r="V886" s="176"/>
      <c r="W886" s="177" t="str">
        <f t="shared" si="38"/>
        <v/>
      </c>
      <c r="X886" s="176"/>
      <c r="Y886" s="179" t="str">
        <f t="shared" si="39"/>
        <v/>
      </c>
      <c r="Z886" s="180"/>
      <c r="AA886" s="137"/>
      <c r="AB886" s="181"/>
      <c r="AC886" s="182" t="str">
        <f t="shared" si="30"/>
        <v/>
      </c>
      <c r="AD886" s="183" t="str">
        <f t="shared" si="31"/>
        <v/>
      </c>
      <c r="AE886" s="184"/>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c r="BG886" s="137"/>
      <c r="BH886" s="137"/>
      <c r="BI886" s="137"/>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CH886" s="114"/>
      <c r="CI886" s="114"/>
      <c r="CJ886" s="114"/>
      <c r="CK886" s="114"/>
      <c r="CL886" s="114"/>
      <c r="CM886" s="114"/>
      <c r="CN886" s="114"/>
      <c r="CO886" s="114"/>
      <c r="CP886" s="114"/>
      <c r="CQ886" s="114"/>
      <c r="CR886" s="114"/>
      <c r="CS886" s="114"/>
      <c r="CT886" s="114"/>
      <c r="CU886" s="114"/>
      <c r="CV886" s="114"/>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14"/>
      <c r="EH886" s="114"/>
      <c r="EI886" s="114"/>
      <c r="EJ886" s="114"/>
      <c r="EK886" s="114"/>
      <c r="EL886" s="114"/>
      <c r="EM886" s="114"/>
      <c r="EN886" s="114"/>
      <c r="EO886" s="114"/>
      <c r="EP886" s="114"/>
      <c r="EQ886" s="114"/>
      <c r="ER886" s="114"/>
      <c r="ES886" s="114"/>
      <c r="ET886" s="114"/>
      <c r="EU886" s="114"/>
      <c r="EV886" s="114"/>
      <c r="EW886" s="114"/>
      <c r="EX886" s="114"/>
      <c r="EY886" s="114"/>
      <c r="EZ886" s="114"/>
      <c r="FA886" s="114"/>
      <c r="FB886" s="114"/>
      <c r="FC886" s="114"/>
      <c r="FD886" s="114"/>
      <c r="FE886" s="114"/>
      <c r="FF886" s="114"/>
      <c r="FG886" s="114"/>
      <c r="FH886" s="114"/>
      <c r="FI886" s="114"/>
      <c r="FJ886" s="114"/>
      <c r="FK886" s="114"/>
      <c r="FL886" s="114"/>
      <c r="FM886" s="114"/>
      <c r="FN886" s="114"/>
      <c r="FO886" s="114"/>
      <c r="FP886" s="114"/>
      <c r="FQ886" s="114"/>
      <c r="FR886" s="114"/>
      <c r="FS886" s="114"/>
      <c r="FT886" s="114"/>
      <c r="FU886" s="114"/>
      <c r="FV886" s="114"/>
      <c r="FW886" s="114"/>
      <c r="FX886" s="114"/>
      <c r="FY886" s="114"/>
      <c r="FZ886" s="114"/>
      <c r="GA886" s="114"/>
      <c r="GB886" s="114"/>
      <c r="GC886" s="114"/>
      <c r="GD886" s="114"/>
      <c r="GE886" s="114"/>
      <c r="GF886" s="114"/>
      <c r="GG886" s="114"/>
      <c r="GH886" s="114"/>
      <c r="GI886" s="114"/>
      <c r="GJ886" s="114"/>
      <c r="GK886" s="114"/>
      <c r="GL886" s="114"/>
      <c r="GM886" s="114"/>
      <c r="GN886" s="114"/>
      <c r="GO886" s="114"/>
      <c r="GP886" s="114"/>
      <c r="GQ886" s="114"/>
      <c r="GR886" s="114"/>
      <c r="GS886" s="114"/>
      <c r="GT886" s="114"/>
      <c r="GU886" s="114"/>
      <c r="GV886" s="114"/>
      <c r="GW886" s="114"/>
      <c r="GX886" s="114"/>
      <c r="GY886" s="114"/>
      <c r="GZ886" s="114"/>
      <c r="HA886" s="114"/>
      <c r="HB886" s="114"/>
      <c r="HC886" s="114"/>
      <c r="HD886" s="114"/>
      <c r="HE886" s="114"/>
      <c r="HF886" s="114"/>
      <c r="HG886" s="114"/>
      <c r="HH886" s="114"/>
      <c r="HI886" s="114"/>
      <c r="HJ886" s="114"/>
      <c r="HK886" s="114"/>
      <c r="HL886" s="114"/>
      <c r="HM886" s="114"/>
      <c r="HN886" s="114"/>
      <c r="HO886" s="114"/>
      <c r="HP886" s="114"/>
      <c r="HQ886" s="114"/>
      <c r="HR886" s="114"/>
      <c r="HS886" s="114"/>
      <c r="HT886" s="114"/>
      <c r="HU886" s="114"/>
      <c r="HV886" s="114"/>
      <c r="HW886" s="114"/>
      <c r="HX886" s="114"/>
      <c r="HY886" s="114"/>
      <c r="HZ886" s="114"/>
      <c r="IA886" s="114"/>
      <c r="IB886" s="114"/>
      <c r="IC886" s="114"/>
      <c r="ID886" s="114"/>
      <c r="IE886" s="114"/>
      <c r="IF886" s="114"/>
      <c r="IG886" s="114"/>
      <c r="IH886" s="114"/>
      <c r="II886" s="114"/>
      <c r="IJ886" s="114"/>
      <c r="IK886" s="114"/>
      <c r="IL886" s="114"/>
      <c r="IM886" s="114"/>
      <c r="IN886" s="114"/>
      <c r="IO886" s="114"/>
      <c r="IP886" s="114"/>
      <c r="IQ886" s="114"/>
      <c r="IR886" s="114"/>
      <c r="IS886" s="114"/>
      <c r="IT886" s="114"/>
      <c r="IU886" s="114"/>
      <c r="IV886" s="114"/>
      <c r="IW886" s="114"/>
      <c r="IX886" s="114"/>
      <c r="IY886" s="114"/>
      <c r="IZ886" s="114"/>
      <c r="JA886" s="114"/>
      <c r="JB886" s="114"/>
      <c r="JC886" s="114"/>
      <c r="JD886" s="114"/>
      <c r="JE886" s="114"/>
      <c r="JF886" s="114"/>
      <c r="JG886" s="114"/>
      <c r="JH886" s="114"/>
      <c r="JI886" s="114"/>
      <c r="JJ886" s="114"/>
      <c r="JK886" s="114"/>
      <c r="JL886" s="114"/>
      <c r="JM886" s="114"/>
      <c r="JN886" s="114"/>
      <c r="JO886" s="114"/>
      <c r="JP886" s="114"/>
      <c r="JQ886" s="114"/>
      <c r="JR886" s="114"/>
      <c r="JS886" s="114"/>
      <c r="JT886" s="114"/>
      <c r="JU886" s="114"/>
      <c r="JV886" s="114"/>
      <c r="JW886" s="114"/>
      <c r="JX886" s="114"/>
      <c r="JY886" s="114"/>
      <c r="JZ886" s="114"/>
      <c r="KA886" s="114"/>
      <c r="KB886" s="114"/>
      <c r="KC886" s="114"/>
      <c r="KD886" s="114"/>
      <c r="KE886" s="114"/>
      <c r="KF886" s="114"/>
      <c r="KG886" s="114"/>
      <c r="KH886" s="114"/>
      <c r="KI886" s="114"/>
      <c r="KJ886" s="114"/>
      <c r="KK886" s="114"/>
      <c r="KL886" s="114"/>
      <c r="KM886" s="114"/>
      <c r="KN886" s="114"/>
      <c r="KO886" s="114"/>
      <c r="KP886" s="114"/>
      <c r="KQ886" s="114"/>
      <c r="KR886" s="114"/>
      <c r="KS886" s="114"/>
      <c r="KT886" s="114"/>
      <c r="KU886" s="114"/>
      <c r="KV886" s="114"/>
      <c r="KW886" s="114"/>
      <c r="KX886" s="114"/>
      <c r="KY886" s="114"/>
      <c r="KZ886" s="114"/>
      <c r="LA886" s="114"/>
      <c r="LB886" s="114"/>
      <c r="LC886" s="114"/>
    </row>
    <row r="887" spans="1:315" s="139" customFormat="1" ht="25" customHeight="1">
      <c r="A887" s="137"/>
      <c r="B887" s="170"/>
      <c r="C887" s="171"/>
      <c r="D887" s="172"/>
      <c r="E887" s="173"/>
      <c r="F887" s="173"/>
      <c r="G887" s="173"/>
      <c r="H887" s="174"/>
      <c r="I887" s="137"/>
      <c r="J887" s="175" t="str">
        <f t="shared" si="32"/>
        <v/>
      </c>
      <c r="K887" s="176"/>
      <c r="L887" s="177" t="str">
        <f t="shared" si="33"/>
        <v/>
      </c>
      <c r="M887" s="176"/>
      <c r="N887" s="177" t="str">
        <f t="shared" si="34"/>
        <v/>
      </c>
      <c r="O887" s="176"/>
      <c r="P887" s="177" t="str">
        <f t="shared" si="35"/>
        <v/>
      </c>
      <c r="Q887" s="178"/>
      <c r="R887" s="137"/>
      <c r="S887" s="175" t="str">
        <f t="shared" si="36"/>
        <v/>
      </c>
      <c r="T887" s="176"/>
      <c r="U887" s="177" t="str">
        <f t="shared" si="37"/>
        <v/>
      </c>
      <c r="V887" s="176"/>
      <c r="W887" s="177" t="str">
        <f t="shared" si="38"/>
        <v/>
      </c>
      <c r="X887" s="176"/>
      <c r="Y887" s="179" t="str">
        <f t="shared" si="39"/>
        <v/>
      </c>
      <c r="Z887" s="180"/>
      <c r="AA887" s="137"/>
      <c r="AB887" s="181"/>
      <c r="AC887" s="182" t="str">
        <f t="shared" si="30"/>
        <v/>
      </c>
      <c r="AD887" s="183" t="str">
        <f t="shared" si="31"/>
        <v/>
      </c>
      <c r="AE887" s="184"/>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c r="BG887" s="137"/>
      <c r="BH887" s="137"/>
      <c r="BI887" s="137"/>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CH887" s="114"/>
      <c r="CI887" s="114"/>
      <c r="CJ887" s="114"/>
      <c r="CK887" s="114"/>
      <c r="CL887" s="114"/>
      <c r="CM887" s="114"/>
      <c r="CN887" s="114"/>
      <c r="CO887" s="114"/>
      <c r="CP887" s="114"/>
      <c r="CQ887" s="114"/>
      <c r="CR887" s="114"/>
      <c r="CS887" s="114"/>
      <c r="CT887" s="114"/>
      <c r="CU887" s="114"/>
      <c r="CV887" s="114"/>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14"/>
      <c r="EH887" s="114"/>
      <c r="EI887" s="114"/>
      <c r="EJ887" s="114"/>
      <c r="EK887" s="114"/>
      <c r="EL887" s="114"/>
      <c r="EM887" s="114"/>
      <c r="EN887" s="114"/>
      <c r="EO887" s="114"/>
      <c r="EP887" s="114"/>
      <c r="EQ887" s="114"/>
      <c r="ER887" s="114"/>
      <c r="ES887" s="114"/>
      <c r="ET887" s="114"/>
      <c r="EU887" s="114"/>
      <c r="EV887" s="114"/>
      <c r="EW887" s="114"/>
      <c r="EX887" s="114"/>
      <c r="EY887" s="114"/>
      <c r="EZ887" s="114"/>
      <c r="FA887" s="114"/>
      <c r="FB887" s="114"/>
      <c r="FC887" s="114"/>
      <c r="FD887" s="114"/>
      <c r="FE887" s="114"/>
      <c r="FF887" s="114"/>
      <c r="FG887" s="114"/>
      <c r="FH887" s="114"/>
      <c r="FI887" s="114"/>
      <c r="FJ887" s="114"/>
      <c r="FK887" s="114"/>
      <c r="FL887" s="114"/>
      <c r="FM887" s="114"/>
      <c r="FN887" s="114"/>
      <c r="FO887" s="114"/>
      <c r="FP887" s="114"/>
      <c r="FQ887" s="114"/>
      <c r="FR887" s="114"/>
      <c r="FS887" s="114"/>
      <c r="FT887" s="114"/>
      <c r="FU887" s="114"/>
      <c r="FV887" s="114"/>
      <c r="FW887" s="114"/>
      <c r="FX887" s="114"/>
      <c r="FY887" s="114"/>
      <c r="FZ887" s="114"/>
      <c r="GA887" s="114"/>
      <c r="GB887" s="114"/>
      <c r="GC887" s="114"/>
      <c r="GD887" s="114"/>
      <c r="GE887" s="114"/>
      <c r="GF887" s="114"/>
      <c r="GG887" s="114"/>
      <c r="GH887" s="114"/>
      <c r="GI887" s="114"/>
      <c r="GJ887" s="114"/>
      <c r="GK887" s="114"/>
      <c r="GL887" s="114"/>
      <c r="GM887" s="114"/>
      <c r="GN887" s="114"/>
      <c r="GO887" s="114"/>
      <c r="GP887" s="114"/>
      <c r="GQ887" s="114"/>
      <c r="GR887" s="114"/>
      <c r="GS887" s="114"/>
      <c r="GT887" s="114"/>
      <c r="GU887" s="114"/>
      <c r="GV887" s="114"/>
      <c r="GW887" s="114"/>
      <c r="GX887" s="114"/>
      <c r="GY887" s="114"/>
      <c r="GZ887" s="114"/>
      <c r="HA887" s="114"/>
      <c r="HB887" s="114"/>
      <c r="HC887" s="114"/>
      <c r="HD887" s="114"/>
      <c r="HE887" s="114"/>
      <c r="HF887" s="114"/>
      <c r="HG887" s="114"/>
      <c r="HH887" s="114"/>
      <c r="HI887" s="114"/>
      <c r="HJ887" s="114"/>
      <c r="HK887" s="114"/>
      <c r="HL887" s="114"/>
      <c r="HM887" s="114"/>
      <c r="HN887" s="114"/>
      <c r="HO887" s="114"/>
      <c r="HP887" s="114"/>
      <c r="HQ887" s="114"/>
      <c r="HR887" s="114"/>
      <c r="HS887" s="114"/>
      <c r="HT887" s="114"/>
      <c r="HU887" s="114"/>
      <c r="HV887" s="114"/>
      <c r="HW887" s="114"/>
      <c r="HX887" s="114"/>
      <c r="HY887" s="114"/>
      <c r="HZ887" s="114"/>
      <c r="IA887" s="114"/>
      <c r="IB887" s="114"/>
      <c r="IC887" s="114"/>
      <c r="ID887" s="114"/>
      <c r="IE887" s="114"/>
      <c r="IF887" s="114"/>
      <c r="IG887" s="114"/>
      <c r="IH887" s="114"/>
      <c r="II887" s="114"/>
      <c r="IJ887" s="114"/>
      <c r="IK887" s="114"/>
      <c r="IL887" s="114"/>
      <c r="IM887" s="114"/>
      <c r="IN887" s="114"/>
      <c r="IO887" s="114"/>
      <c r="IP887" s="114"/>
      <c r="IQ887" s="114"/>
      <c r="IR887" s="114"/>
      <c r="IS887" s="114"/>
      <c r="IT887" s="114"/>
      <c r="IU887" s="114"/>
      <c r="IV887" s="114"/>
      <c r="IW887" s="114"/>
      <c r="IX887" s="114"/>
      <c r="IY887" s="114"/>
      <c r="IZ887" s="114"/>
      <c r="JA887" s="114"/>
      <c r="JB887" s="114"/>
      <c r="JC887" s="114"/>
      <c r="JD887" s="114"/>
      <c r="JE887" s="114"/>
      <c r="JF887" s="114"/>
      <c r="JG887" s="114"/>
      <c r="JH887" s="114"/>
      <c r="JI887" s="114"/>
      <c r="JJ887" s="114"/>
      <c r="JK887" s="114"/>
      <c r="JL887" s="114"/>
      <c r="JM887" s="114"/>
      <c r="JN887" s="114"/>
      <c r="JO887" s="114"/>
      <c r="JP887" s="114"/>
      <c r="JQ887" s="114"/>
      <c r="JR887" s="114"/>
      <c r="JS887" s="114"/>
      <c r="JT887" s="114"/>
      <c r="JU887" s="114"/>
      <c r="JV887" s="114"/>
      <c r="JW887" s="114"/>
      <c r="JX887" s="114"/>
      <c r="JY887" s="114"/>
      <c r="JZ887" s="114"/>
      <c r="KA887" s="114"/>
      <c r="KB887" s="114"/>
      <c r="KC887" s="114"/>
      <c r="KD887" s="114"/>
      <c r="KE887" s="114"/>
      <c r="KF887" s="114"/>
      <c r="KG887" s="114"/>
      <c r="KH887" s="114"/>
      <c r="KI887" s="114"/>
      <c r="KJ887" s="114"/>
      <c r="KK887" s="114"/>
      <c r="KL887" s="114"/>
      <c r="KM887" s="114"/>
      <c r="KN887" s="114"/>
      <c r="KO887" s="114"/>
      <c r="KP887" s="114"/>
      <c r="KQ887" s="114"/>
      <c r="KR887" s="114"/>
      <c r="KS887" s="114"/>
      <c r="KT887" s="114"/>
      <c r="KU887" s="114"/>
      <c r="KV887" s="114"/>
      <c r="KW887" s="114"/>
      <c r="KX887" s="114"/>
      <c r="KY887" s="114"/>
      <c r="KZ887" s="114"/>
      <c r="LA887" s="114"/>
      <c r="LB887" s="114"/>
      <c r="LC887" s="114"/>
    </row>
    <row r="888" spans="1:315" s="139" customFormat="1" ht="25" customHeight="1">
      <c r="A888" s="137"/>
      <c r="B888" s="170"/>
      <c r="C888" s="171"/>
      <c r="D888" s="172"/>
      <c r="E888" s="173"/>
      <c r="F888" s="173"/>
      <c r="G888" s="173"/>
      <c r="H888" s="174"/>
      <c r="I888" s="137"/>
      <c r="J888" s="175" t="str">
        <f t="shared" si="32"/>
        <v/>
      </c>
      <c r="K888" s="176"/>
      <c r="L888" s="177" t="str">
        <f t="shared" si="33"/>
        <v/>
      </c>
      <c r="M888" s="176"/>
      <c r="N888" s="177" t="str">
        <f t="shared" si="34"/>
        <v/>
      </c>
      <c r="O888" s="176"/>
      <c r="P888" s="177" t="str">
        <f t="shared" si="35"/>
        <v/>
      </c>
      <c r="Q888" s="178"/>
      <c r="R888" s="137"/>
      <c r="S888" s="175" t="str">
        <f t="shared" si="36"/>
        <v/>
      </c>
      <c r="T888" s="176"/>
      <c r="U888" s="177" t="str">
        <f t="shared" si="37"/>
        <v/>
      </c>
      <c r="V888" s="176"/>
      <c r="W888" s="177" t="str">
        <f t="shared" si="38"/>
        <v/>
      </c>
      <c r="X888" s="176"/>
      <c r="Y888" s="179" t="str">
        <f t="shared" si="39"/>
        <v/>
      </c>
      <c r="Z888" s="180"/>
      <c r="AA888" s="137"/>
      <c r="AB888" s="181"/>
      <c r="AC888" s="182" t="str">
        <f t="shared" si="30"/>
        <v/>
      </c>
      <c r="AD888" s="183" t="str">
        <f t="shared" si="31"/>
        <v/>
      </c>
      <c r="AE888" s="184"/>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c r="BG888" s="137"/>
      <c r="BH888" s="137"/>
      <c r="BI888" s="137"/>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CH888" s="114"/>
      <c r="CI888" s="114"/>
      <c r="CJ888" s="114"/>
      <c r="CK888" s="114"/>
      <c r="CL888" s="114"/>
      <c r="CM888" s="114"/>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14"/>
      <c r="EL888" s="114"/>
      <c r="EM888" s="114"/>
      <c r="EN888" s="114"/>
      <c r="EO888" s="114"/>
      <c r="EP888" s="114"/>
      <c r="EQ888" s="114"/>
      <c r="ER888" s="114"/>
      <c r="ES888" s="114"/>
      <c r="ET888" s="114"/>
      <c r="EU888" s="114"/>
      <c r="EV888" s="114"/>
      <c r="EW888" s="114"/>
      <c r="EX888" s="114"/>
      <c r="EY888" s="114"/>
      <c r="EZ888" s="114"/>
      <c r="FA888" s="114"/>
      <c r="FB888" s="114"/>
      <c r="FC888" s="114"/>
      <c r="FD888" s="114"/>
      <c r="FE888" s="114"/>
      <c r="FF888" s="114"/>
      <c r="FG888" s="114"/>
      <c r="FH888" s="114"/>
      <c r="FI888" s="114"/>
      <c r="FJ888" s="114"/>
      <c r="FK888" s="114"/>
      <c r="FL888" s="114"/>
      <c r="FM888" s="114"/>
      <c r="FN888" s="114"/>
      <c r="FO888" s="114"/>
      <c r="FP888" s="114"/>
      <c r="FQ888" s="114"/>
      <c r="FR888" s="114"/>
      <c r="FS888" s="114"/>
      <c r="FT888" s="114"/>
      <c r="FU888" s="114"/>
      <c r="FV888" s="114"/>
      <c r="FW888" s="114"/>
      <c r="FX888" s="114"/>
      <c r="FY888" s="114"/>
      <c r="FZ888" s="114"/>
      <c r="GA888" s="114"/>
      <c r="GB888" s="114"/>
      <c r="GC888" s="114"/>
      <c r="GD888" s="114"/>
      <c r="GE888" s="114"/>
      <c r="GF888" s="114"/>
      <c r="GG888" s="114"/>
      <c r="GH888" s="114"/>
      <c r="GI888" s="114"/>
      <c r="GJ888" s="114"/>
      <c r="GK888" s="114"/>
      <c r="GL888" s="114"/>
      <c r="GM888" s="114"/>
      <c r="GN888" s="114"/>
      <c r="GO888" s="114"/>
      <c r="GP888" s="114"/>
      <c r="GQ888" s="114"/>
      <c r="GR888" s="114"/>
      <c r="GS888" s="114"/>
      <c r="GT888" s="114"/>
      <c r="GU888" s="114"/>
      <c r="GV888" s="114"/>
      <c r="GW888" s="114"/>
      <c r="GX888" s="114"/>
      <c r="GY888" s="114"/>
      <c r="GZ888" s="114"/>
      <c r="HA888" s="114"/>
      <c r="HB888" s="114"/>
      <c r="HC888" s="114"/>
      <c r="HD888" s="114"/>
      <c r="HE888" s="114"/>
      <c r="HF888" s="114"/>
      <c r="HG888" s="114"/>
      <c r="HH888" s="114"/>
      <c r="HI888" s="114"/>
      <c r="HJ888" s="114"/>
      <c r="HK888" s="114"/>
      <c r="HL888" s="114"/>
      <c r="HM888" s="114"/>
      <c r="HN888" s="114"/>
      <c r="HO888" s="114"/>
      <c r="HP888" s="114"/>
      <c r="HQ888" s="114"/>
      <c r="HR888" s="114"/>
      <c r="HS888" s="114"/>
      <c r="HT888" s="114"/>
      <c r="HU888" s="114"/>
      <c r="HV888" s="114"/>
      <c r="HW888" s="114"/>
      <c r="HX888" s="114"/>
      <c r="HY888" s="114"/>
      <c r="HZ888" s="114"/>
      <c r="IA888" s="114"/>
      <c r="IB888" s="114"/>
      <c r="IC888" s="114"/>
      <c r="ID888" s="114"/>
      <c r="IE888" s="114"/>
      <c r="IF888" s="114"/>
      <c r="IG888" s="114"/>
      <c r="IH888" s="114"/>
      <c r="II888" s="114"/>
      <c r="IJ888" s="114"/>
      <c r="IK888" s="114"/>
      <c r="IL888" s="114"/>
      <c r="IM888" s="114"/>
      <c r="IN888" s="114"/>
      <c r="IO888" s="114"/>
      <c r="IP888" s="114"/>
      <c r="IQ888" s="114"/>
      <c r="IR888" s="114"/>
      <c r="IS888" s="114"/>
      <c r="IT888" s="114"/>
      <c r="IU888" s="114"/>
      <c r="IV888" s="114"/>
      <c r="IW888" s="114"/>
      <c r="IX888" s="114"/>
      <c r="IY888" s="114"/>
      <c r="IZ888" s="114"/>
      <c r="JA888" s="114"/>
      <c r="JB888" s="114"/>
      <c r="JC888" s="114"/>
      <c r="JD888" s="114"/>
      <c r="JE888" s="114"/>
      <c r="JF888" s="114"/>
      <c r="JG888" s="114"/>
      <c r="JH888" s="114"/>
      <c r="JI888" s="114"/>
      <c r="JJ888" s="114"/>
      <c r="JK888" s="114"/>
      <c r="JL888" s="114"/>
      <c r="JM888" s="114"/>
      <c r="JN888" s="114"/>
      <c r="JO888" s="114"/>
      <c r="JP888" s="114"/>
      <c r="JQ888" s="114"/>
      <c r="JR888" s="114"/>
      <c r="JS888" s="114"/>
      <c r="JT888" s="114"/>
      <c r="JU888" s="114"/>
      <c r="JV888" s="114"/>
      <c r="JW888" s="114"/>
      <c r="JX888" s="114"/>
      <c r="JY888" s="114"/>
      <c r="JZ888" s="114"/>
      <c r="KA888" s="114"/>
      <c r="KB888" s="114"/>
      <c r="KC888" s="114"/>
      <c r="KD888" s="114"/>
      <c r="KE888" s="114"/>
      <c r="KF888" s="114"/>
      <c r="KG888" s="114"/>
      <c r="KH888" s="114"/>
      <c r="KI888" s="114"/>
      <c r="KJ888" s="114"/>
      <c r="KK888" s="114"/>
      <c r="KL888" s="114"/>
      <c r="KM888" s="114"/>
      <c r="KN888" s="114"/>
      <c r="KO888" s="114"/>
      <c r="KP888" s="114"/>
      <c r="KQ888" s="114"/>
      <c r="KR888" s="114"/>
      <c r="KS888" s="114"/>
      <c r="KT888" s="114"/>
      <c r="KU888" s="114"/>
      <c r="KV888" s="114"/>
      <c r="KW888" s="114"/>
      <c r="KX888" s="114"/>
      <c r="KY888" s="114"/>
      <c r="KZ888" s="114"/>
      <c r="LA888" s="114"/>
      <c r="LB888" s="114"/>
      <c r="LC888" s="114"/>
    </row>
    <row r="889" spans="1:315" s="139" customFormat="1" ht="25" customHeight="1">
      <c r="A889" s="137"/>
      <c r="B889" s="170"/>
      <c r="C889" s="171"/>
      <c r="D889" s="172"/>
      <c r="E889" s="173"/>
      <c r="F889" s="173"/>
      <c r="G889" s="173"/>
      <c r="H889" s="174"/>
      <c r="I889" s="137"/>
      <c r="J889" s="175" t="str">
        <f t="shared" si="32"/>
        <v/>
      </c>
      <c r="K889" s="176"/>
      <c r="L889" s="177" t="str">
        <f t="shared" si="33"/>
        <v/>
      </c>
      <c r="M889" s="176"/>
      <c r="N889" s="177" t="str">
        <f t="shared" si="34"/>
        <v/>
      </c>
      <c r="O889" s="176"/>
      <c r="P889" s="177" t="str">
        <f t="shared" si="35"/>
        <v/>
      </c>
      <c r="Q889" s="178"/>
      <c r="R889" s="137"/>
      <c r="S889" s="175" t="str">
        <f t="shared" si="36"/>
        <v/>
      </c>
      <c r="T889" s="176"/>
      <c r="U889" s="177" t="str">
        <f t="shared" si="37"/>
        <v/>
      </c>
      <c r="V889" s="176"/>
      <c r="W889" s="177" t="str">
        <f t="shared" si="38"/>
        <v/>
      </c>
      <c r="X889" s="176"/>
      <c r="Y889" s="179" t="str">
        <f t="shared" si="39"/>
        <v/>
      </c>
      <c r="Z889" s="180"/>
      <c r="AA889" s="137"/>
      <c r="AB889" s="181"/>
      <c r="AC889" s="182" t="str">
        <f t="shared" si="30"/>
        <v/>
      </c>
      <c r="AD889" s="183" t="str">
        <f t="shared" si="31"/>
        <v/>
      </c>
      <c r="AE889" s="184"/>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c r="BG889" s="137"/>
      <c r="BH889" s="137"/>
      <c r="BI889" s="137"/>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K889" s="114"/>
      <c r="EL889" s="114"/>
      <c r="EM889" s="114"/>
      <c r="EN889" s="114"/>
      <c r="EO889" s="114"/>
      <c r="EP889" s="114"/>
      <c r="EQ889" s="114"/>
      <c r="ER889" s="114"/>
      <c r="ES889" s="114"/>
      <c r="ET889" s="114"/>
      <c r="EU889" s="114"/>
      <c r="EV889" s="114"/>
      <c r="EW889" s="114"/>
      <c r="EX889" s="114"/>
      <c r="EY889" s="114"/>
      <c r="EZ889" s="114"/>
      <c r="FA889" s="114"/>
      <c r="FB889" s="114"/>
      <c r="FC889" s="114"/>
      <c r="FD889" s="114"/>
      <c r="FE889" s="114"/>
      <c r="FF889" s="114"/>
      <c r="FG889" s="114"/>
      <c r="FH889" s="114"/>
      <c r="FI889" s="114"/>
      <c r="FJ889" s="114"/>
      <c r="FK889" s="114"/>
      <c r="FL889" s="114"/>
      <c r="FM889" s="114"/>
      <c r="FN889" s="114"/>
      <c r="FO889" s="114"/>
      <c r="FP889" s="114"/>
      <c r="FQ889" s="114"/>
      <c r="FR889" s="114"/>
      <c r="FS889" s="114"/>
      <c r="FT889" s="114"/>
      <c r="FU889" s="114"/>
      <c r="FV889" s="114"/>
      <c r="FW889" s="114"/>
      <c r="FX889" s="114"/>
      <c r="FY889" s="114"/>
      <c r="FZ889" s="114"/>
      <c r="GA889" s="114"/>
      <c r="GB889" s="114"/>
      <c r="GC889" s="114"/>
      <c r="GD889" s="114"/>
      <c r="GE889" s="114"/>
      <c r="GF889" s="114"/>
      <c r="GG889" s="114"/>
      <c r="GH889" s="114"/>
      <c r="GI889" s="114"/>
      <c r="GJ889" s="114"/>
      <c r="GK889" s="114"/>
      <c r="GL889" s="114"/>
      <c r="GM889" s="114"/>
      <c r="GN889" s="114"/>
      <c r="GO889" s="114"/>
      <c r="GP889" s="114"/>
      <c r="GQ889" s="114"/>
      <c r="GR889" s="114"/>
      <c r="GS889" s="114"/>
      <c r="GT889" s="114"/>
      <c r="GU889" s="114"/>
      <c r="GV889" s="114"/>
      <c r="GW889" s="114"/>
      <c r="GX889" s="114"/>
      <c r="GY889" s="114"/>
      <c r="GZ889" s="114"/>
      <c r="HA889" s="114"/>
      <c r="HB889" s="114"/>
      <c r="HC889" s="114"/>
      <c r="HD889" s="114"/>
      <c r="HE889" s="114"/>
      <c r="HF889" s="114"/>
      <c r="HG889" s="114"/>
      <c r="HH889" s="114"/>
      <c r="HI889" s="114"/>
      <c r="HJ889" s="114"/>
      <c r="HK889" s="114"/>
      <c r="HL889" s="114"/>
      <c r="HM889" s="114"/>
      <c r="HN889" s="114"/>
      <c r="HO889" s="114"/>
      <c r="HP889" s="114"/>
      <c r="HQ889" s="114"/>
      <c r="HR889" s="114"/>
      <c r="HS889" s="114"/>
      <c r="HT889" s="114"/>
      <c r="HU889" s="114"/>
      <c r="HV889" s="114"/>
      <c r="HW889" s="114"/>
      <c r="HX889" s="114"/>
      <c r="HY889" s="114"/>
      <c r="HZ889" s="114"/>
      <c r="IA889" s="114"/>
      <c r="IB889" s="114"/>
      <c r="IC889" s="114"/>
      <c r="ID889" s="114"/>
      <c r="IE889" s="114"/>
      <c r="IF889" s="114"/>
      <c r="IG889" s="114"/>
      <c r="IH889" s="114"/>
      <c r="II889" s="114"/>
      <c r="IJ889" s="114"/>
      <c r="IK889" s="114"/>
      <c r="IL889" s="114"/>
      <c r="IM889" s="114"/>
      <c r="IN889" s="114"/>
      <c r="IO889" s="114"/>
      <c r="IP889" s="114"/>
      <c r="IQ889" s="114"/>
      <c r="IR889" s="114"/>
      <c r="IS889" s="114"/>
      <c r="IT889" s="114"/>
      <c r="IU889" s="114"/>
      <c r="IV889" s="114"/>
      <c r="IW889" s="114"/>
      <c r="IX889" s="114"/>
      <c r="IY889" s="114"/>
      <c r="IZ889" s="114"/>
      <c r="JA889" s="114"/>
      <c r="JB889" s="114"/>
      <c r="JC889" s="114"/>
      <c r="JD889" s="114"/>
      <c r="JE889" s="114"/>
      <c r="JF889" s="114"/>
      <c r="JG889" s="114"/>
      <c r="JH889" s="114"/>
      <c r="JI889" s="114"/>
      <c r="JJ889" s="114"/>
      <c r="JK889" s="114"/>
      <c r="JL889" s="114"/>
      <c r="JM889" s="114"/>
      <c r="JN889" s="114"/>
      <c r="JO889" s="114"/>
      <c r="JP889" s="114"/>
      <c r="JQ889" s="114"/>
      <c r="JR889" s="114"/>
      <c r="JS889" s="114"/>
      <c r="JT889" s="114"/>
      <c r="JU889" s="114"/>
      <c r="JV889" s="114"/>
      <c r="JW889" s="114"/>
      <c r="JX889" s="114"/>
      <c r="JY889" s="114"/>
      <c r="JZ889" s="114"/>
      <c r="KA889" s="114"/>
      <c r="KB889" s="114"/>
      <c r="KC889" s="114"/>
      <c r="KD889" s="114"/>
      <c r="KE889" s="114"/>
      <c r="KF889" s="114"/>
      <c r="KG889" s="114"/>
      <c r="KH889" s="114"/>
      <c r="KI889" s="114"/>
      <c r="KJ889" s="114"/>
      <c r="KK889" s="114"/>
      <c r="KL889" s="114"/>
      <c r="KM889" s="114"/>
      <c r="KN889" s="114"/>
      <c r="KO889" s="114"/>
      <c r="KP889" s="114"/>
      <c r="KQ889" s="114"/>
      <c r="KR889" s="114"/>
      <c r="KS889" s="114"/>
      <c r="KT889" s="114"/>
      <c r="KU889" s="114"/>
      <c r="KV889" s="114"/>
      <c r="KW889" s="114"/>
      <c r="KX889" s="114"/>
      <c r="KY889" s="114"/>
      <c r="KZ889" s="114"/>
      <c r="LA889" s="114"/>
      <c r="LB889" s="114"/>
      <c r="LC889" s="114"/>
    </row>
    <row r="890" spans="1:315" s="139" customFormat="1" ht="25" customHeight="1">
      <c r="A890" s="137"/>
      <c r="B890" s="170"/>
      <c r="C890" s="171"/>
      <c r="D890" s="172"/>
      <c r="E890" s="173"/>
      <c r="F890" s="173"/>
      <c r="G890" s="173"/>
      <c r="H890" s="174"/>
      <c r="I890" s="137"/>
      <c r="J890" s="175" t="str">
        <f t="shared" si="32"/>
        <v/>
      </c>
      <c r="K890" s="176"/>
      <c r="L890" s="177" t="str">
        <f t="shared" si="33"/>
        <v/>
      </c>
      <c r="M890" s="176"/>
      <c r="N890" s="177" t="str">
        <f t="shared" si="34"/>
        <v/>
      </c>
      <c r="O890" s="176"/>
      <c r="P890" s="177" t="str">
        <f t="shared" si="35"/>
        <v/>
      </c>
      <c r="Q890" s="178"/>
      <c r="R890" s="137"/>
      <c r="S890" s="175" t="str">
        <f t="shared" si="36"/>
        <v/>
      </c>
      <c r="T890" s="176"/>
      <c r="U890" s="177" t="str">
        <f t="shared" si="37"/>
        <v/>
      </c>
      <c r="V890" s="176"/>
      <c r="W890" s="177" t="str">
        <f t="shared" si="38"/>
        <v/>
      </c>
      <c r="X890" s="176"/>
      <c r="Y890" s="179" t="str">
        <f t="shared" si="39"/>
        <v/>
      </c>
      <c r="Z890" s="180"/>
      <c r="AA890" s="137"/>
      <c r="AB890" s="181"/>
      <c r="AC890" s="182" t="str">
        <f t="shared" si="30"/>
        <v/>
      </c>
      <c r="AD890" s="183" t="str">
        <f t="shared" si="31"/>
        <v/>
      </c>
      <c r="AE890" s="184"/>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c r="BG890" s="137"/>
      <c r="BH890" s="137"/>
      <c r="BI890" s="137"/>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c r="FH890" s="114"/>
      <c r="FI890" s="114"/>
      <c r="FJ890" s="114"/>
      <c r="FK890" s="114"/>
      <c r="FL890" s="114"/>
      <c r="FM890" s="114"/>
      <c r="FN890" s="114"/>
      <c r="FO890" s="114"/>
      <c r="FP890" s="114"/>
      <c r="FQ890" s="114"/>
      <c r="FR890" s="114"/>
      <c r="FS890" s="114"/>
      <c r="FT890" s="114"/>
      <c r="FU890" s="114"/>
      <c r="FV890" s="114"/>
      <c r="FW890" s="114"/>
      <c r="FX890" s="114"/>
      <c r="FY890" s="114"/>
      <c r="FZ890" s="114"/>
      <c r="GA890" s="114"/>
      <c r="GB890" s="114"/>
      <c r="GC890" s="114"/>
      <c r="GD890" s="114"/>
      <c r="GE890" s="114"/>
      <c r="GF890" s="114"/>
      <c r="GG890" s="114"/>
      <c r="GH890" s="114"/>
      <c r="GI890" s="114"/>
      <c r="GJ890" s="114"/>
      <c r="GK890" s="114"/>
      <c r="GL890" s="114"/>
      <c r="GM890" s="114"/>
      <c r="GN890" s="114"/>
      <c r="GO890" s="114"/>
      <c r="GP890" s="114"/>
      <c r="GQ890" s="114"/>
      <c r="GR890" s="114"/>
      <c r="GS890" s="114"/>
      <c r="GT890" s="114"/>
      <c r="GU890" s="114"/>
      <c r="GV890" s="114"/>
      <c r="GW890" s="114"/>
      <c r="GX890" s="114"/>
      <c r="GY890" s="114"/>
      <c r="GZ890" s="114"/>
      <c r="HA890" s="114"/>
      <c r="HB890" s="114"/>
      <c r="HC890" s="114"/>
      <c r="HD890" s="114"/>
      <c r="HE890" s="114"/>
      <c r="HF890" s="114"/>
      <c r="HG890" s="114"/>
      <c r="HH890" s="114"/>
      <c r="HI890" s="114"/>
      <c r="HJ890" s="114"/>
      <c r="HK890" s="114"/>
      <c r="HL890" s="114"/>
      <c r="HM890" s="114"/>
      <c r="HN890" s="114"/>
      <c r="HO890" s="114"/>
      <c r="HP890" s="114"/>
      <c r="HQ890" s="114"/>
      <c r="HR890" s="114"/>
      <c r="HS890" s="114"/>
      <c r="HT890" s="114"/>
      <c r="HU890" s="114"/>
      <c r="HV890" s="114"/>
      <c r="HW890" s="114"/>
      <c r="HX890" s="114"/>
      <c r="HY890" s="114"/>
      <c r="HZ890" s="114"/>
      <c r="IA890" s="114"/>
      <c r="IB890" s="114"/>
      <c r="IC890" s="114"/>
      <c r="ID890" s="114"/>
      <c r="IE890" s="114"/>
      <c r="IF890" s="114"/>
      <c r="IG890" s="114"/>
      <c r="IH890" s="114"/>
      <c r="II890" s="114"/>
      <c r="IJ890" s="114"/>
      <c r="IK890" s="114"/>
      <c r="IL890" s="114"/>
      <c r="IM890" s="114"/>
      <c r="IN890" s="114"/>
      <c r="IO890" s="114"/>
      <c r="IP890" s="114"/>
      <c r="IQ890" s="114"/>
      <c r="IR890" s="114"/>
      <c r="IS890" s="114"/>
      <c r="IT890" s="114"/>
      <c r="IU890" s="114"/>
      <c r="IV890" s="114"/>
      <c r="IW890" s="114"/>
      <c r="IX890" s="114"/>
      <c r="IY890" s="114"/>
      <c r="IZ890" s="114"/>
      <c r="JA890" s="114"/>
      <c r="JB890" s="114"/>
      <c r="JC890" s="114"/>
      <c r="JD890" s="114"/>
      <c r="JE890" s="114"/>
      <c r="JF890" s="114"/>
      <c r="JG890" s="114"/>
      <c r="JH890" s="114"/>
      <c r="JI890" s="114"/>
      <c r="JJ890" s="114"/>
      <c r="JK890" s="114"/>
      <c r="JL890" s="114"/>
      <c r="JM890" s="114"/>
      <c r="JN890" s="114"/>
      <c r="JO890" s="114"/>
      <c r="JP890" s="114"/>
      <c r="JQ890" s="114"/>
      <c r="JR890" s="114"/>
      <c r="JS890" s="114"/>
      <c r="JT890" s="114"/>
      <c r="JU890" s="114"/>
      <c r="JV890" s="114"/>
      <c r="JW890" s="114"/>
      <c r="JX890" s="114"/>
      <c r="JY890" s="114"/>
      <c r="JZ890" s="114"/>
      <c r="KA890" s="114"/>
      <c r="KB890" s="114"/>
      <c r="KC890" s="114"/>
      <c r="KD890" s="114"/>
      <c r="KE890" s="114"/>
      <c r="KF890" s="114"/>
      <c r="KG890" s="114"/>
      <c r="KH890" s="114"/>
      <c r="KI890" s="114"/>
      <c r="KJ890" s="114"/>
      <c r="KK890" s="114"/>
      <c r="KL890" s="114"/>
      <c r="KM890" s="114"/>
      <c r="KN890" s="114"/>
      <c r="KO890" s="114"/>
      <c r="KP890" s="114"/>
      <c r="KQ890" s="114"/>
      <c r="KR890" s="114"/>
      <c r="KS890" s="114"/>
      <c r="KT890" s="114"/>
      <c r="KU890" s="114"/>
      <c r="KV890" s="114"/>
      <c r="KW890" s="114"/>
      <c r="KX890" s="114"/>
      <c r="KY890" s="114"/>
      <c r="KZ890" s="114"/>
      <c r="LA890" s="114"/>
      <c r="LB890" s="114"/>
      <c r="LC890" s="114"/>
    </row>
    <row r="891" spans="1:315" s="139" customFormat="1" ht="25" customHeight="1">
      <c r="A891" s="137"/>
      <c r="B891" s="170"/>
      <c r="C891" s="171"/>
      <c r="D891" s="172"/>
      <c r="E891" s="173"/>
      <c r="F891" s="173"/>
      <c r="G891" s="173"/>
      <c r="H891" s="174"/>
      <c r="I891" s="137"/>
      <c r="J891" s="175" t="str">
        <f t="shared" si="32"/>
        <v/>
      </c>
      <c r="K891" s="176"/>
      <c r="L891" s="177" t="str">
        <f t="shared" si="33"/>
        <v/>
      </c>
      <c r="M891" s="176"/>
      <c r="N891" s="177" t="str">
        <f t="shared" si="34"/>
        <v/>
      </c>
      <c r="O891" s="176"/>
      <c r="P891" s="177" t="str">
        <f t="shared" si="35"/>
        <v/>
      </c>
      <c r="Q891" s="178"/>
      <c r="R891" s="137"/>
      <c r="S891" s="175" t="str">
        <f t="shared" si="36"/>
        <v/>
      </c>
      <c r="T891" s="176"/>
      <c r="U891" s="177" t="str">
        <f t="shared" si="37"/>
        <v/>
      </c>
      <c r="V891" s="176"/>
      <c r="W891" s="177" t="str">
        <f t="shared" si="38"/>
        <v/>
      </c>
      <c r="X891" s="176"/>
      <c r="Y891" s="179" t="str">
        <f t="shared" si="39"/>
        <v/>
      </c>
      <c r="Z891" s="180"/>
      <c r="AA891" s="137"/>
      <c r="AB891" s="181"/>
      <c r="AC891" s="182" t="str">
        <f t="shared" si="30"/>
        <v/>
      </c>
      <c r="AD891" s="183" t="str">
        <f t="shared" si="31"/>
        <v/>
      </c>
      <c r="AE891" s="184"/>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c r="BG891" s="137"/>
      <c r="BH891" s="137"/>
      <c r="BI891" s="137"/>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CH891" s="114"/>
      <c r="CI891" s="114"/>
      <c r="CJ891" s="114"/>
      <c r="CK891" s="114"/>
      <c r="CL891" s="114"/>
      <c r="CM891" s="114"/>
      <c r="CN891" s="114"/>
      <c r="CO891" s="114"/>
      <c r="CP891" s="114"/>
      <c r="CQ891" s="114"/>
      <c r="CR891" s="114"/>
      <c r="CS891" s="114"/>
      <c r="CT891" s="114"/>
      <c r="CU891" s="114"/>
      <c r="CV891" s="114"/>
      <c r="CW891" s="114"/>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14"/>
      <c r="EH891" s="114"/>
      <c r="EI891" s="114"/>
      <c r="EJ891" s="114"/>
      <c r="EK891" s="114"/>
      <c r="EL891" s="114"/>
      <c r="EM891" s="114"/>
      <c r="EN891" s="114"/>
      <c r="EO891" s="114"/>
      <c r="EP891" s="114"/>
      <c r="EQ891" s="114"/>
      <c r="ER891" s="114"/>
      <c r="ES891" s="114"/>
      <c r="ET891" s="114"/>
      <c r="EU891" s="114"/>
      <c r="EV891" s="114"/>
      <c r="EW891" s="114"/>
      <c r="EX891" s="114"/>
      <c r="EY891" s="114"/>
      <c r="EZ891" s="114"/>
      <c r="FA891" s="114"/>
      <c r="FB891" s="114"/>
      <c r="FC891" s="114"/>
      <c r="FD891" s="114"/>
      <c r="FE891" s="114"/>
      <c r="FF891" s="114"/>
      <c r="FG891" s="114"/>
      <c r="FH891" s="114"/>
      <c r="FI891" s="114"/>
      <c r="FJ891" s="114"/>
      <c r="FK891" s="114"/>
      <c r="FL891" s="114"/>
      <c r="FM891" s="114"/>
      <c r="FN891" s="114"/>
      <c r="FO891" s="114"/>
      <c r="FP891" s="114"/>
      <c r="FQ891" s="114"/>
      <c r="FR891" s="114"/>
      <c r="FS891" s="114"/>
      <c r="FT891" s="114"/>
      <c r="FU891" s="114"/>
      <c r="FV891" s="114"/>
      <c r="FW891" s="114"/>
      <c r="FX891" s="114"/>
      <c r="FY891" s="114"/>
      <c r="FZ891" s="114"/>
      <c r="GA891" s="114"/>
      <c r="GB891" s="114"/>
      <c r="GC891" s="114"/>
      <c r="GD891" s="114"/>
      <c r="GE891" s="114"/>
      <c r="GF891" s="114"/>
      <c r="GG891" s="114"/>
      <c r="GH891" s="114"/>
      <c r="GI891" s="114"/>
      <c r="GJ891" s="114"/>
      <c r="GK891" s="114"/>
      <c r="GL891" s="114"/>
      <c r="GM891" s="114"/>
      <c r="GN891" s="114"/>
      <c r="GO891" s="114"/>
      <c r="GP891" s="114"/>
      <c r="GQ891" s="114"/>
      <c r="GR891" s="114"/>
      <c r="GS891" s="114"/>
      <c r="GT891" s="114"/>
      <c r="GU891" s="114"/>
      <c r="GV891" s="114"/>
      <c r="GW891" s="114"/>
      <c r="GX891" s="114"/>
      <c r="GY891" s="114"/>
      <c r="GZ891" s="114"/>
      <c r="HA891" s="114"/>
      <c r="HB891" s="114"/>
      <c r="HC891" s="114"/>
      <c r="HD891" s="114"/>
      <c r="HE891" s="114"/>
      <c r="HF891" s="114"/>
      <c r="HG891" s="114"/>
      <c r="HH891" s="114"/>
      <c r="HI891" s="114"/>
      <c r="HJ891" s="114"/>
      <c r="HK891" s="114"/>
      <c r="HL891" s="114"/>
      <c r="HM891" s="114"/>
      <c r="HN891" s="114"/>
      <c r="HO891" s="114"/>
      <c r="HP891" s="114"/>
      <c r="HQ891" s="114"/>
      <c r="HR891" s="114"/>
      <c r="HS891" s="114"/>
      <c r="HT891" s="114"/>
      <c r="HU891" s="114"/>
      <c r="HV891" s="114"/>
      <c r="HW891" s="114"/>
      <c r="HX891" s="114"/>
      <c r="HY891" s="114"/>
      <c r="HZ891" s="114"/>
      <c r="IA891" s="114"/>
      <c r="IB891" s="114"/>
      <c r="IC891" s="114"/>
      <c r="ID891" s="114"/>
      <c r="IE891" s="114"/>
      <c r="IF891" s="114"/>
      <c r="IG891" s="114"/>
      <c r="IH891" s="114"/>
      <c r="II891" s="114"/>
      <c r="IJ891" s="114"/>
      <c r="IK891" s="114"/>
      <c r="IL891" s="114"/>
      <c r="IM891" s="114"/>
      <c r="IN891" s="114"/>
      <c r="IO891" s="114"/>
      <c r="IP891" s="114"/>
      <c r="IQ891" s="114"/>
      <c r="IR891" s="114"/>
      <c r="IS891" s="114"/>
      <c r="IT891" s="114"/>
      <c r="IU891" s="114"/>
      <c r="IV891" s="114"/>
      <c r="IW891" s="114"/>
      <c r="IX891" s="114"/>
      <c r="IY891" s="114"/>
      <c r="IZ891" s="114"/>
      <c r="JA891" s="114"/>
      <c r="JB891" s="114"/>
      <c r="JC891" s="114"/>
      <c r="JD891" s="114"/>
      <c r="JE891" s="114"/>
      <c r="JF891" s="114"/>
      <c r="JG891" s="114"/>
      <c r="JH891" s="114"/>
      <c r="JI891" s="114"/>
      <c r="JJ891" s="114"/>
      <c r="JK891" s="114"/>
      <c r="JL891" s="114"/>
      <c r="JM891" s="114"/>
      <c r="JN891" s="114"/>
      <c r="JO891" s="114"/>
      <c r="JP891" s="114"/>
      <c r="JQ891" s="114"/>
      <c r="JR891" s="114"/>
      <c r="JS891" s="114"/>
      <c r="JT891" s="114"/>
      <c r="JU891" s="114"/>
      <c r="JV891" s="114"/>
      <c r="JW891" s="114"/>
      <c r="JX891" s="114"/>
      <c r="JY891" s="114"/>
      <c r="JZ891" s="114"/>
      <c r="KA891" s="114"/>
      <c r="KB891" s="114"/>
      <c r="KC891" s="114"/>
      <c r="KD891" s="114"/>
      <c r="KE891" s="114"/>
      <c r="KF891" s="114"/>
      <c r="KG891" s="114"/>
      <c r="KH891" s="114"/>
      <c r="KI891" s="114"/>
      <c r="KJ891" s="114"/>
      <c r="KK891" s="114"/>
      <c r="KL891" s="114"/>
      <c r="KM891" s="114"/>
      <c r="KN891" s="114"/>
      <c r="KO891" s="114"/>
      <c r="KP891" s="114"/>
      <c r="KQ891" s="114"/>
      <c r="KR891" s="114"/>
      <c r="KS891" s="114"/>
      <c r="KT891" s="114"/>
      <c r="KU891" s="114"/>
      <c r="KV891" s="114"/>
      <c r="KW891" s="114"/>
      <c r="KX891" s="114"/>
      <c r="KY891" s="114"/>
      <c r="KZ891" s="114"/>
      <c r="LA891" s="114"/>
      <c r="LB891" s="114"/>
      <c r="LC891" s="114"/>
    </row>
    <row r="892" spans="1:315" s="139" customFormat="1" ht="25" customHeight="1">
      <c r="A892" s="137"/>
      <c r="B892" s="170"/>
      <c r="C892" s="171"/>
      <c r="D892" s="172"/>
      <c r="E892" s="173"/>
      <c r="F892" s="173"/>
      <c r="G892" s="173"/>
      <c r="H892" s="174"/>
      <c r="I892" s="137"/>
      <c r="J892" s="175" t="str">
        <f t="shared" si="32"/>
        <v/>
      </c>
      <c r="K892" s="176"/>
      <c r="L892" s="177" t="str">
        <f t="shared" si="33"/>
        <v/>
      </c>
      <c r="M892" s="176"/>
      <c r="N892" s="177" t="str">
        <f t="shared" si="34"/>
        <v/>
      </c>
      <c r="O892" s="176"/>
      <c r="P892" s="177" t="str">
        <f t="shared" si="35"/>
        <v/>
      </c>
      <c r="Q892" s="178"/>
      <c r="R892" s="137"/>
      <c r="S892" s="175" t="str">
        <f t="shared" si="36"/>
        <v/>
      </c>
      <c r="T892" s="176"/>
      <c r="U892" s="177" t="str">
        <f t="shared" si="37"/>
        <v/>
      </c>
      <c r="V892" s="176"/>
      <c r="W892" s="177" t="str">
        <f t="shared" si="38"/>
        <v/>
      </c>
      <c r="X892" s="176"/>
      <c r="Y892" s="179" t="str">
        <f t="shared" si="39"/>
        <v/>
      </c>
      <c r="Z892" s="180"/>
      <c r="AA892" s="137"/>
      <c r="AB892" s="181"/>
      <c r="AC892" s="182" t="str">
        <f t="shared" si="30"/>
        <v/>
      </c>
      <c r="AD892" s="183" t="str">
        <f t="shared" si="31"/>
        <v/>
      </c>
      <c r="AE892" s="184"/>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c r="BG892" s="137"/>
      <c r="BH892" s="137"/>
      <c r="BI892" s="137"/>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CH892" s="114"/>
      <c r="CI892" s="114"/>
      <c r="CJ892" s="114"/>
      <c r="CK892" s="114"/>
      <c r="CL892" s="114"/>
      <c r="CM892" s="114"/>
      <c r="CN892" s="114"/>
      <c r="CO892" s="114"/>
      <c r="CP892" s="114"/>
      <c r="CQ892" s="114"/>
      <c r="CR892" s="114"/>
      <c r="CS892" s="114"/>
      <c r="CT892" s="114"/>
      <c r="CU892" s="114"/>
      <c r="CV892" s="114"/>
      <c r="CW892" s="114"/>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14"/>
      <c r="EH892" s="114"/>
      <c r="EI892" s="114"/>
      <c r="EJ892" s="114"/>
      <c r="EK892" s="114"/>
      <c r="EL892" s="114"/>
      <c r="EM892" s="114"/>
      <c r="EN892" s="114"/>
      <c r="EO892" s="114"/>
      <c r="EP892" s="114"/>
      <c r="EQ892" s="114"/>
      <c r="ER892" s="114"/>
      <c r="ES892" s="114"/>
      <c r="ET892" s="114"/>
      <c r="EU892" s="114"/>
      <c r="EV892" s="114"/>
      <c r="EW892" s="114"/>
      <c r="EX892" s="114"/>
      <c r="EY892" s="114"/>
      <c r="EZ892" s="114"/>
      <c r="FA892" s="114"/>
      <c r="FB892" s="114"/>
      <c r="FC892" s="114"/>
      <c r="FD892" s="114"/>
      <c r="FE892" s="114"/>
      <c r="FF892" s="114"/>
      <c r="FG892" s="114"/>
      <c r="FH892" s="114"/>
      <c r="FI892" s="114"/>
      <c r="FJ892" s="114"/>
      <c r="FK892" s="114"/>
      <c r="FL892" s="114"/>
      <c r="FM892" s="114"/>
      <c r="FN892" s="114"/>
      <c r="FO892" s="114"/>
      <c r="FP892" s="114"/>
      <c r="FQ892" s="114"/>
      <c r="FR892" s="114"/>
      <c r="FS892" s="114"/>
      <c r="FT892" s="114"/>
      <c r="FU892" s="114"/>
      <c r="FV892" s="114"/>
      <c r="FW892" s="114"/>
      <c r="FX892" s="114"/>
      <c r="FY892" s="114"/>
      <c r="FZ892" s="114"/>
      <c r="GA892" s="114"/>
      <c r="GB892" s="114"/>
      <c r="GC892" s="114"/>
      <c r="GD892" s="114"/>
      <c r="GE892" s="114"/>
      <c r="GF892" s="114"/>
      <c r="GG892" s="114"/>
      <c r="GH892" s="114"/>
      <c r="GI892" s="114"/>
      <c r="GJ892" s="114"/>
      <c r="GK892" s="114"/>
      <c r="GL892" s="114"/>
      <c r="GM892" s="114"/>
      <c r="GN892" s="114"/>
      <c r="GO892" s="114"/>
      <c r="GP892" s="114"/>
      <c r="GQ892" s="114"/>
      <c r="GR892" s="114"/>
      <c r="GS892" s="114"/>
      <c r="GT892" s="114"/>
      <c r="GU892" s="114"/>
      <c r="GV892" s="114"/>
      <c r="GW892" s="114"/>
      <c r="GX892" s="114"/>
      <c r="GY892" s="114"/>
      <c r="GZ892" s="114"/>
      <c r="HA892" s="114"/>
      <c r="HB892" s="114"/>
      <c r="HC892" s="114"/>
      <c r="HD892" s="114"/>
      <c r="HE892" s="114"/>
      <c r="HF892" s="114"/>
      <c r="HG892" s="114"/>
      <c r="HH892" s="114"/>
      <c r="HI892" s="114"/>
      <c r="HJ892" s="114"/>
      <c r="HK892" s="114"/>
      <c r="HL892" s="114"/>
      <c r="HM892" s="114"/>
      <c r="HN892" s="114"/>
      <c r="HO892" s="114"/>
      <c r="HP892" s="114"/>
      <c r="HQ892" s="114"/>
      <c r="HR892" s="114"/>
      <c r="HS892" s="114"/>
      <c r="HT892" s="114"/>
      <c r="HU892" s="114"/>
      <c r="HV892" s="114"/>
      <c r="HW892" s="114"/>
      <c r="HX892" s="114"/>
      <c r="HY892" s="114"/>
      <c r="HZ892" s="114"/>
      <c r="IA892" s="114"/>
      <c r="IB892" s="114"/>
      <c r="IC892" s="114"/>
      <c r="ID892" s="114"/>
      <c r="IE892" s="114"/>
      <c r="IF892" s="114"/>
      <c r="IG892" s="114"/>
      <c r="IH892" s="114"/>
      <c r="II892" s="114"/>
      <c r="IJ892" s="114"/>
      <c r="IK892" s="114"/>
      <c r="IL892" s="114"/>
      <c r="IM892" s="114"/>
      <c r="IN892" s="114"/>
      <c r="IO892" s="114"/>
      <c r="IP892" s="114"/>
      <c r="IQ892" s="114"/>
      <c r="IR892" s="114"/>
      <c r="IS892" s="114"/>
      <c r="IT892" s="114"/>
      <c r="IU892" s="114"/>
      <c r="IV892" s="114"/>
      <c r="IW892" s="114"/>
      <c r="IX892" s="114"/>
      <c r="IY892" s="114"/>
      <c r="IZ892" s="114"/>
      <c r="JA892" s="114"/>
      <c r="JB892" s="114"/>
      <c r="JC892" s="114"/>
      <c r="JD892" s="114"/>
      <c r="JE892" s="114"/>
      <c r="JF892" s="114"/>
      <c r="JG892" s="114"/>
      <c r="JH892" s="114"/>
      <c r="JI892" s="114"/>
      <c r="JJ892" s="114"/>
      <c r="JK892" s="114"/>
      <c r="JL892" s="114"/>
      <c r="JM892" s="114"/>
      <c r="JN892" s="114"/>
      <c r="JO892" s="114"/>
      <c r="JP892" s="114"/>
      <c r="JQ892" s="114"/>
      <c r="JR892" s="114"/>
      <c r="JS892" s="114"/>
      <c r="JT892" s="114"/>
      <c r="JU892" s="114"/>
      <c r="JV892" s="114"/>
      <c r="JW892" s="114"/>
      <c r="JX892" s="114"/>
      <c r="JY892" s="114"/>
      <c r="JZ892" s="114"/>
      <c r="KA892" s="114"/>
      <c r="KB892" s="114"/>
      <c r="KC892" s="114"/>
      <c r="KD892" s="114"/>
      <c r="KE892" s="114"/>
      <c r="KF892" s="114"/>
      <c r="KG892" s="114"/>
      <c r="KH892" s="114"/>
      <c r="KI892" s="114"/>
      <c r="KJ892" s="114"/>
      <c r="KK892" s="114"/>
      <c r="KL892" s="114"/>
      <c r="KM892" s="114"/>
      <c r="KN892" s="114"/>
      <c r="KO892" s="114"/>
      <c r="KP892" s="114"/>
      <c r="KQ892" s="114"/>
      <c r="KR892" s="114"/>
      <c r="KS892" s="114"/>
      <c r="KT892" s="114"/>
      <c r="KU892" s="114"/>
      <c r="KV892" s="114"/>
      <c r="KW892" s="114"/>
      <c r="KX892" s="114"/>
      <c r="KY892" s="114"/>
      <c r="KZ892" s="114"/>
      <c r="LA892" s="114"/>
      <c r="LB892" s="114"/>
      <c r="LC892" s="114"/>
    </row>
    <row r="893" spans="1:315" s="139" customFormat="1" ht="25" customHeight="1">
      <c r="A893" s="137"/>
      <c r="B893" s="170"/>
      <c r="C893" s="171"/>
      <c r="D893" s="172"/>
      <c r="E893" s="173"/>
      <c r="F893" s="173"/>
      <c r="G893" s="173"/>
      <c r="H893" s="174"/>
      <c r="I893" s="137"/>
      <c r="J893" s="175" t="str">
        <f t="shared" si="32"/>
        <v/>
      </c>
      <c r="K893" s="176"/>
      <c r="L893" s="177" t="str">
        <f t="shared" si="33"/>
        <v/>
      </c>
      <c r="M893" s="176"/>
      <c r="N893" s="177" t="str">
        <f t="shared" si="34"/>
        <v/>
      </c>
      <c r="O893" s="176"/>
      <c r="P893" s="177" t="str">
        <f t="shared" si="35"/>
        <v/>
      </c>
      <c r="Q893" s="178"/>
      <c r="R893" s="137"/>
      <c r="S893" s="175" t="str">
        <f t="shared" si="36"/>
        <v/>
      </c>
      <c r="T893" s="176"/>
      <c r="U893" s="177" t="str">
        <f t="shared" si="37"/>
        <v/>
      </c>
      <c r="V893" s="176"/>
      <c r="W893" s="177" t="str">
        <f t="shared" si="38"/>
        <v/>
      </c>
      <c r="X893" s="176"/>
      <c r="Y893" s="179" t="str">
        <f t="shared" si="39"/>
        <v/>
      </c>
      <c r="Z893" s="180"/>
      <c r="AA893" s="137"/>
      <c r="AB893" s="181"/>
      <c r="AC893" s="182" t="str">
        <f t="shared" si="30"/>
        <v/>
      </c>
      <c r="AD893" s="183" t="str">
        <f t="shared" si="31"/>
        <v/>
      </c>
      <c r="AE893" s="184"/>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c r="BG893" s="137"/>
      <c r="BH893" s="137"/>
      <c r="BI893" s="137"/>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CH893" s="114"/>
      <c r="CI893" s="114"/>
      <c r="CJ893" s="114"/>
      <c r="CK893" s="114"/>
      <c r="CL893" s="114"/>
      <c r="CM893" s="114"/>
      <c r="CN893" s="114"/>
      <c r="CO893" s="114"/>
      <c r="CP893" s="114"/>
      <c r="CQ893" s="114"/>
      <c r="CR893" s="114"/>
      <c r="CS893" s="114"/>
      <c r="CT893" s="114"/>
      <c r="CU893" s="114"/>
      <c r="CV893" s="114"/>
      <c r="CW893" s="114"/>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14"/>
      <c r="EH893" s="114"/>
      <c r="EI893" s="114"/>
      <c r="EJ893" s="114"/>
      <c r="EK893" s="114"/>
      <c r="EL893" s="114"/>
      <c r="EM893" s="114"/>
      <c r="EN893" s="114"/>
      <c r="EO893" s="114"/>
      <c r="EP893" s="114"/>
      <c r="EQ893" s="114"/>
      <c r="ER893" s="114"/>
      <c r="ES893" s="114"/>
      <c r="ET893" s="114"/>
      <c r="EU893" s="114"/>
      <c r="EV893" s="114"/>
      <c r="EW893" s="114"/>
      <c r="EX893" s="114"/>
      <c r="EY893" s="114"/>
      <c r="EZ893" s="114"/>
      <c r="FA893" s="114"/>
      <c r="FB893" s="114"/>
      <c r="FC893" s="114"/>
      <c r="FD893" s="114"/>
      <c r="FE893" s="114"/>
      <c r="FF893" s="114"/>
      <c r="FG893" s="114"/>
      <c r="FH893" s="114"/>
      <c r="FI893" s="114"/>
      <c r="FJ893" s="114"/>
      <c r="FK893" s="114"/>
      <c r="FL893" s="114"/>
      <c r="FM893" s="114"/>
      <c r="FN893" s="114"/>
      <c r="FO893" s="114"/>
      <c r="FP893" s="114"/>
      <c r="FQ893" s="114"/>
      <c r="FR893" s="114"/>
      <c r="FS893" s="114"/>
      <c r="FT893" s="114"/>
      <c r="FU893" s="114"/>
      <c r="FV893" s="114"/>
      <c r="FW893" s="114"/>
      <c r="FX893" s="114"/>
      <c r="FY893" s="114"/>
      <c r="FZ893" s="114"/>
      <c r="GA893" s="114"/>
      <c r="GB893" s="114"/>
      <c r="GC893" s="114"/>
      <c r="GD893" s="114"/>
      <c r="GE893" s="114"/>
      <c r="GF893" s="114"/>
      <c r="GG893" s="114"/>
      <c r="GH893" s="114"/>
      <c r="GI893" s="114"/>
      <c r="GJ893" s="114"/>
      <c r="GK893" s="114"/>
      <c r="GL893" s="114"/>
      <c r="GM893" s="114"/>
      <c r="GN893" s="114"/>
      <c r="GO893" s="114"/>
      <c r="GP893" s="114"/>
      <c r="GQ893" s="114"/>
      <c r="GR893" s="114"/>
      <c r="GS893" s="114"/>
      <c r="GT893" s="114"/>
      <c r="GU893" s="114"/>
      <c r="GV893" s="114"/>
      <c r="GW893" s="114"/>
      <c r="GX893" s="114"/>
      <c r="GY893" s="114"/>
      <c r="GZ893" s="114"/>
      <c r="HA893" s="114"/>
      <c r="HB893" s="114"/>
      <c r="HC893" s="114"/>
      <c r="HD893" s="114"/>
      <c r="HE893" s="114"/>
      <c r="HF893" s="114"/>
      <c r="HG893" s="114"/>
      <c r="HH893" s="114"/>
      <c r="HI893" s="114"/>
      <c r="HJ893" s="114"/>
      <c r="HK893" s="114"/>
      <c r="HL893" s="114"/>
      <c r="HM893" s="114"/>
      <c r="HN893" s="114"/>
      <c r="HO893" s="114"/>
      <c r="HP893" s="114"/>
      <c r="HQ893" s="114"/>
      <c r="HR893" s="114"/>
      <c r="HS893" s="114"/>
      <c r="HT893" s="114"/>
      <c r="HU893" s="114"/>
      <c r="HV893" s="114"/>
      <c r="HW893" s="114"/>
      <c r="HX893" s="114"/>
      <c r="HY893" s="114"/>
      <c r="HZ893" s="114"/>
      <c r="IA893" s="114"/>
      <c r="IB893" s="114"/>
      <c r="IC893" s="114"/>
      <c r="ID893" s="114"/>
      <c r="IE893" s="114"/>
      <c r="IF893" s="114"/>
      <c r="IG893" s="114"/>
      <c r="IH893" s="114"/>
      <c r="II893" s="114"/>
      <c r="IJ893" s="114"/>
      <c r="IK893" s="114"/>
      <c r="IL893" s="114"/>
      <c r="IM893" s="114"/>
      <c r="IN893" s="114"/>
      <c r="IO893" s="114"/>
      <c r="IP893" s="114"/>
      <c r="IQ893" s="114"/>
      <c r="IR893" s="114"/>
      <c r="IS893" s="114"/>
      <c r="IT893" s="114"/>
      <c r="IU893" s="114"/>
      <c r="IV893" s="114"/>
      <c r="IW893" s="114"/>
      <c r="IX893" s="114"/>
      <c r="IY893" s="114"/>
      <c r="IZ893" s="114"/>
      <c r="JA893" s="114"/>
      <c r="JB893" s="114"/>
      <c r="JC893" s="114"/>
      <c r="JD893" s="114"/>
      <c r="JE893" s="114"/>
      <c r="JF893" s="114"/>
      <c r="JG893" s="114"/>
      <c r="JH893" s="114"/>
      <c r="JI893" s="114"/>
      <c r="JJ893" s="114"/>
      <c r="JK893" s="114"/>
      <c r="JL893" s="114"/>
      <c r="JM893" s="114"/>
      <c r="JN893" s="114"/>
      <c r="JO893" s="114"/>
      <c r="JP893" s="114"/>
      <c r="JQ893" s="114"/>
      <c r="JR893" s="114"/>
      <c r="JS893" s="114"/>
      <c r="JT893" s="114"/>
      <c r="JU893" s="114"/>
      <c r="JV893" s="114"/>
      <c r="JW893" s="114"/>
      <c r="JX893" s="114"/>
      <c r="JY893" s="114"/>
      <c r="JZ893" s="114"/>
      <c r="KA893" s="114"/>
      <c r="KB893" s="114"/>
      <c r="KC893" s="114"/>
      <c r="KD893" s="114"/>
      <c r="KE893" s="114"/>
      <c r="KF893" s="114"/>
      <c r="KG893" s="114"/>
      <c r="KH893" s="114"/>
      <c r="KI893" s="114"/>
      <c r="KJ893" s="114"/>
      <c r="KK893" s="114"/>
      <c r="KL893" s="114"/>
      <c r="KM893" s="114"/>
      <c r="KN893" s="114"/>
      <c r="KO893" s="114"/>
      <c r="KP893" s="114"/>
      <c r="KQ893" s="114"/>
      <c r="KR893" s="114"/>
      <c r="KS893" s="114"/>
      <c r="KT893" s="114"/>
      <c r="KU893" s="114"/>
      <c r="KV893" s="114"/>
      <c r="KW893" s="114"/>
      <c r="KX893" s="114"/>
      <c r="KY893" s="114"/>
      <c r="KZ893" s="114"/>
      <c r="LA893" s="114"/>
      <c r="LB893" s="114"/>
      <c r="LC893" s="114"/>
    </row>
    <row r="894" spans="1:315" s="139" customFormat="1" ht="25" customHeight="1">
      <c r="A894" s="137"/>
      <c r="B894" s="170"/>
      <c r="C894" s="171"/>
      <c r="D894" s="172"/>
      <c r="E894" s="173"/>
      <c r="F894" s="173"/>
      <c r="G894" s="173"/>
      <c r="H894" s="174"/>
      <c r="I894" s="137"/>
      <c r="J894" s="175" t="str">
        <f t="shared" si="32"/>
        <v/>
      </c>
      <c r="K894" s="176"/>
      <c r="L894" s="177" t="str">
        <f t="shared" si="33"/>
        <v/>
      </c>
      <c r="M894" s="176"/>
      <c r="N894" s="177" t="str">
        <f t="shared" si="34"/>
        <v/>
      </c>
      <c r="O894" s="176"/>
      <c r="P894" s="177" t="str">
        <f t="shared" si="35"/>
        <v/>
      </c>
      <c r="Q894" s="178"/>
      <c r="R894" s="137"/>
      <c r="S894" s="175" t="str">
        <f t="shared" si="36"/>
        <v/>
      </c>
      <c r="T894" s="176"/>
      <c r="U894" s="177" t="str">
        <f t="shared" si="37"/>
        <v/>
      </c>
      <c r="V894" s="176"/>
      <c r="W894" s="177" t="str">
        <f t="shared" si="38"/>
        <v/>
      </c>
      <c r="X894" s="176"/>
      <c r="Y894" s="179" t="str">
        <f t="shared" si="39"/>
        <v/>
      </c>
      <c r="Z894" s="180"/>
      <c r="AA894" s="137"/>
      <c r="AB894" s="181"/>
      <c r="AC894" s="182" t="str">
        <f t="shared" si="30"/>
        <v/>
      </c>
      <c r="AD894" s="183" t="str">
        <f t="shared" si="31"/>
        <v/>
      </c>
      <c r="AE894" s="184"/>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c r="BG894" s="137"/>
      <c r="BH894" s="137"/>
      <c r="BI894" s="137"/>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CH894" s="114"/>
      <c r="CI894" s="114"/>
      <c r="CJ894" s="114"/>
      <c r="CK894" s="114"/>
      <c r="CL894" s="114"/>
      <c r="CM894" s="114"/>
      <c r="CN894" s="114"/>
      <c r="CO894" s="114"/>
      <c r="CP894" s="114"/>
      <c r="CQ894" s="114"/>
      <c r="CR894" s="114"/>
      <c r="CS894" s="114"/>
      <c r="CT894" s="114"/>
      <c r="CU894" s="114"/>
      <c r="CV894" s="114"/>
      <c r="CW894" s="114"/>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14"/>
      <c r="EH894" s="114"/>
      <c r="EI894" s="114"/>
      <c r="EJ894" s="114"/>
      <c r="EK894" s="114"/>
      <c r="EL894" s="114"/>
      <c r="EM894" s="114"/>
      <c r="EN894" s="114"/>
      <c r="EO894" s="114"/>
      <c r="EP894" s="114"/>
      <c r="EQ894" s="114"/>
      <c r="ER894" s="114"/>
      <c r="ES894" s="114"/>
      <c r="ET894" s="114"/>
      <c r="EU894" s="114"/>
      <c r="EV894" s="114"/>
      <c r="EW894" s="114"/>
      <c r="EX894" s="114"/>
      <c r="EY894" s="114"/>
      <c r="EZ894" s="114"/>
      <c r="FA894" s="114"/>
      <c r="FB894" s="114"/>
      <c r="FC894" s="114"/>
      <c r="FD894" s="114"/>
      <c r="FE894" s="114"/>
      <c r="FF894" s="114"/>
      <c r="FG894" s="114"/>
      <c r="FH894" s="114"/>
      <c r="FI894" s="114"/>
      <c r="FJ894" s="114"/>
      <c r="FK894" s="114"/>
      <c r="FL894" s="114"/>
      <c r="FM894" s="114"/>
      <c r="FN894" s="114"/>
      <c r="FO894" s="114"/>
      <c r="FP894" s="114"/>
      <c r="FQ894" s="114"/>
      <c r="FR894" s="114"/>
      <c r="FS894" s="114"/>
      <c r="FT894" s="114"/>
      <c r="FU894" s="114"/>
      <c r="FV894" s="114"/>
      <c r="FW894" s="114"/>
      <c r="FX894" s="114"/>
      <c r="FY894" s="114"/>
      <c r="FZ894" s="114"/>
      <c r="GA894" s="114"/>
      <c r="GB894" s="114"/>
      <c r="GC894" s="114"/>
      <c r="GD894" s="114"/>
      <c r="GE894" s="114"/>
      <c r="GF894" s="114"/>
      <c r="GG894" s="114"/>
      <c r="GH894" s="114"/>
      <c r="GI894" s="114"/>
      <c r="GJ894" s="114"/>
      <c r="GK894" s="114"/>
      <c r="GL894" s="114"/>
      <c r="GM894" s="114"/>
      <c r="GN894" s="114"/>
      <c r="GO894" s="114"/>
      <c r="GP894" s="114"/>
      <c r="GQ894" s="114"/>
      <c r="GR894" s="114"/>
      <c r="GS894" s="114"/>
      <c r="GT894" s="114"/>
      <c r="GU894" s="114"/>
      <c r="GV894" s="114"/>
      <c r="GW894" s="114"/>
      <c r="GX894" s="114"/>
      <c r="GY894" s="114"/>
      <c r="GZ894" s="114"/>
      <c r="HA894" s="114"/>
      <c r="HB894" s="114"/>
      <c r="HC894" s="114"/>
      <c r="HD894" s="114"/>
      <c r="HE894" s="114"/>
      <c r="HF894" s="114"/>
      <c r="HG894" s="114"/>
      <c r="HH894" s="114"/>
      <c r="HI894" s="114"/>
      <c r="HJ894" s="114"/>
      <c r="HK894" s="114"/>
      <c r="HL894" s="114"/>
      <c r="HM894" s="114"/>
      <c r="HN894" s="114"/>
      <c r="HO894" s="114"/>
      <c r="HP894" s="114"/>
      <c r="HQ894" s="114"/>
      <c r="HR894" s="114"/>
      <c r="HS894" s="114"/>
      <c r="HT894" s="114"/>
      <c r="HU894" s="114"/>
      <c r="HV894" s="114"/>
      <c r="HW894" s="114"/>
      <c r="HX894" s="114"/>
      <c r="HY894" s="114"/>
      <c r="HZ894" s="114"/>
      <c r="IA894" s="114"/>
      <c r="IB894" s="114"/>
      <c r="IC894" s="114"/>
      <c r="ID894" s="114"/>
      <c r="IE894" s="114"/>
      <c r="IF894" s="114"/>
      <c r="IG894" s="114"/>
      <c r="IH894" s="114"/>
      <c r="II894" s="114"/>
      <c r="IJ894" s="114"/>
      <c r="IK894" s="114"/>
      <c r="IL894" s="114"/>
      <c r="IM894" s="114"/>
      <c r="IN894" s="114"/>
      <c r="IO894" s="114"/>
      <c r="IP894" s="114"/>
      <c r="IQ894" s="114"/>
      <c r="IR894" s="114"/>
      <c r="IS894" s="114"/>
      <c r="IT894" s="114"/>
      <c r="IU894" s="114"/>
      <c r="IV894" s="114"/>
      <c r="IW894" s="114"/>
      <c r="IX894" s="114"/>
      <c r="IY894" s="114"/>
      <c r="IZ894" s="114"/>
      <c r="JA894" s="114"/>
      <c r="JB894" s="114"/>
      <c r="JC894" s="114"/>
      <c r="JD894" s="114"/>
      <c r="JE894" s="114"/>
      <c r="JF894" s="114"/>
      <c r="JG894" s="114"/>
      <c r="JH894" s="114"/>
      <c r="JI894" s="114"/>
      <c r="JJ894" s="114"/>
      <c r="JK894" s="114"/>
      <c r="JL894" s="114"/>
      <c r="JM894" s="114"/>
      <c r="JN894" s="114"/>
      <c r="JO894" s="114"/>
      <c r="JP894" s="114"/>
      <c r="JQ894" s="114"/>
      <c r="JR894" s="114"/>
      <c r="JS894" s="114"/>
      <c r="JT894" s="114"/>
      <c r="JU894" s="114"/>
      <c r="JV894" s="114"/>
      <c r="JW894" s="114"/>
      <c r="JX894" s="114"/>
      <c r="JY894" s="114"/>
      <c r="JZ894" s="114"/>
      <c r="KA894" s="114"/>
      <c r="KB894" s="114"/>
      <c r="KC894" s="114"/>
      <c r="KD894" s="114"/>
      <c r="KE894" s="114"/>
      <c r="KF894" s="114"/>
      <c r="KG894" s="114"/>
      <c r="KH894" s="114"/>
      <c r="KI894" s="114"/>
      <c r="KJ894" s="114"/>
      <c r="KK894" s="114"/>
      <c r="KL894" s="114"/>
      <c r="KM894" s="114"/>
      <c r="KN894" s="114"/>
      <c r="KO894" s="114"/>
      <c r="KP894" s="114"/>
      <c r="KQ894" s="114"/>
      <c r="KR894" s="114"/>
      <c r="KS894" s="114"/>
      <c r="KT894" s="114"/>
      <c r="KU894" s="114"/>
      <c r="KV894" s="114"/>
      <c r="KW894" s="114"/>
      <c r="KX894" s="114"/>
      <c r="KY894" s="114"/>
      <c r="KZ894" s="114"/>
      <c r="LA894" s="114"/>
      <c r="LB894" s="114"/>
      <c r="LC894" s="114"/>
    </row>
    <row r="895" spans="1:315" s="139" customFormat="1" ht="25" customHeight="1">
      <c r="A895" s="137"/>
      <c r="B895" s="170"/>
      <c r="C895" s="171"/>
      <c r="D895" s="172"/>
      <c r="E895" s="173"/>
      <c r="F895" s="173"/>
      <c r="G895" s="173"/>
      <c r="H895" s="174"/>
      <c r="I895" s="137"/>
      <c r="J895" s="175" t="str">
        <f t="shared" si="32"/>
        <v/>
      </c>
      <c r="K895" s="176"/>
      <c r="L895" s="177" t="str">
        <f t="shared" si="33"/>
        <v/>
      </c>
      <c r="M895" s="176"/>
      <c r="N895" s="177" t="str">
        <f t="shared" si="34"/>
        <v/>
      </c>
      <c r="O895" s="176"/>
      <c r="P895" s="177" t="str">
        <f t="shared" si="35"/>
        <v/>
      </c>
      <c r="Q895" s="178"/>
      <c r="R895" s="137"/>
      <c r="S895" s="175" t="str">
        <f t="shared" si="36"/>
        <v/>
      </c>
      <c r="T895" s="176"/>
      <c r="U895" s="177" t="str">
        <f t="shared" si="37"/>
        <v/>
      </c>
      <c r="V895" s="176"/>
      <c r="W895" s="177" t="str">
        <f t="shared" si="38"/>
        <v/>
      </c>
      <c r="X895" s="176"/>
      <c r="Y895" s="179" t="str">
        <f t="shared" si="39"/>
        <v/>
      </c>
      <c r="Z895" s="180"/>
      <c r="AA895" s="137"/>
      <c r="AB895" s="181"/>
      <c r="AC895" s="182" t="str">
        <f t="shared" si="30"/>
        <v/>
      </c>
      <c r="AD895" s="183" t="str">
        <f t="shared" si="31"/>
        <v/>
      </c>
      <c r="AE895" s="184"/>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c r="BG895" s="137"/>
      <c r="BH895" s="137"/>
      <c r="BI895" s="137"/>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CH895" s="114"/>
      <c r="CI895" s="114"/>
      <c r="CJ895" s="114"/>
      <c r="CK895" s="114"/>
      <c r="CL895" s="114"/>
      <c r="CM895" s="114"/>
      <c r="CN895" s="114"/>
      <c r="CO895" s="114"/>
      <c r="CP895" s="114"/>
      <c r="CQ895" s="114"/>
      <c r="CR895" s="114"/>
      <c r="CS895" s="114"/>
      <c r="CT895" s="114"/>
      <c r="CU895" s="114"/>
      <c r="CV895" s="114"/>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14"/>
      <c r="EH895" s="114"/>
      <c r="EI895" s="114"/>
      <c r="EJ895" s="114"/>
      <c r="EK895" s="114"/>
      <c r="EL895" s="114"/>
      <c r="EM895" s="114"/>
      <c r="EN895" s="114"/>
      <c r="EO895" s="114"/>
      <c r="EP895" s="114"/>
      <c r="EQ895" s="114"/>
      <c r="ER895" s="114"/>
      <c r="ES895" s="114"/>
      <c r="ET895" s="114"/>
      <c r="EU895" s="114"/>
      <c r="EV895" s="114"/>
      <c r="EW895" s="114"/>
      <c r="EX895" s="114"/>
      <c r="EY895" s="114"/>
      <c r="EZ895" s="114"/>
      <c r="FA895" s="114"/>
      <c r="FB895" s="114"/>
      <c r="FC895" s="114"/>
      <c r="FD895" s="114"/>
      <c r="FE895" s="114"/>
      <c r="FF895" s="114"/>
      <c r="FG895" s="114"/>
      <c r="FH895" s="114"/>
      <c r="FI895" s="114"/>
      <c r="FJ895" s="114"/>
      <c r="FK895" s="114"/>
      <c r="FL895" s="114"/>
      <c r="FM895" s="114"/>
      <c r="FN895" s="114"/>
      <c r="FO895" s="114"/>
      <c r="FP895" s="114"/>
      <c r="FQ895" s="114"/>
      <c r="FR895" s="114"/>
      <c r="FS895" s="114"/>
      <c r="FT895" s="114"/>
      <c r="FU895" s="114"/>
      <c r="FV895" s="114"/>
      <c r="FW895" s="114"/>
      <c r="FX895" s="114"/>
      <c r="FY895" s="114"/>
      <c r="FZ895" s="114"/>
      <c r="GA895" s="114"/>
      <c r="GB895" s="114"/>
      <c r="GC895" s="114"/>
      <c r="GD895" s="114"/>
      <c r="GE895" s="114"/>
      <c r="GF895" s="114"/>
      <c r="GG895" s="114"/>
      <c r="GH895" s="114"/>
      <c r="GI895" s="114"/>
      <c r="GJ895" s="114"/>
      <c r="GK895" s="114"/>
      <c r="GL895" s="114"/>
      <c r="GM895" s="114"/>
      <c r="GN895" s="114"/>
      <c r="GO895" s="114"/>
      <c r="GP895" s="114"/>
      <c r="GQ895" s="114"/>
      <c r="GR895" s="114"/>
      <c r="GS895" s="114"/>
      <c r="GT895" s="114"/>
      <c r="GU895" s="114"/>
      <c r="GV895" s="114"/>
      <c r="GW895" s="114"/>
      <c r="GX895" s="114"/>
      <c r="GY895" s="114"/>
      <c r="GZ895" s="114"/>
      <c r="HA895" s="114"/>
      <c r="HB895" s="114"/>
      <c r="HC895" s="114"/>
      <c r="HD895" s="114"/>
      <c r="HE895" s="114"/>
      <c r="HF895" s="114"/>
      <c r="HG895" s="114"/>
      <c r="HH895" s="114"/>
      <c r="HI895" s="114"/>
      <c r="HJ895" s="114"/>
      <c r="HK895" s="114"/>
      <c r="HL895" s="114"/>
      <c r="HM895" s="114"/>
      <c r="HN895" s="114"/>
      <c r="HO895" s="114"/>
      <c r="HP895" s="114"/>
      <c r="HQ895" s="114"/>
      <c r="HR895" s="114"/>
      <c r="HS895" s="114"/>
      <c r="HT895" s="114"/>
      <c r="HU895" s="114"/>
      <c r="HV895" s="114"/>
      <c r="HW895" s="114"/>
      <c r="HX895" s="114"/>
      <c r="HY895" s="114"/>
      <c r="HZ895" s="114"/>
      <c r="IA895" s="114"/>
      <c r="IB895" s="114"/>
      <c r="IC895" s="114"/>
      <c r="ID895" s="114"/>
      <c r="IE895" s="114"/>
      <c r="IF895" s="114"/>
      <c r="IG895" s="114"/>
      <c r="IH895" s="114"/>
      <c r="II895" s="114"/>
      <c r="IJ895" s="114"/>
      <c r="IK895" s="114"/>
      <c r="IL895" s="114"/>
      <c r="IM895" s="114"/>
      <c r="IN895" s="114"/>
      <c r="IO895" s="114"/>
      <c r="IP895" s="114"/>
      <c r="IQ895" s="114"/>
      <c r="IR895" s="114"/>
      <c r="IS895" s="114"/>
      <c r="IT895" s="114"/>
      <c r="IU895" s="114"/>
      <c r="IV895" s="114"/>
      <c r="IW895" s="114"/>
      <c r="IX895" s="114"/>
      <c r="IY895" s="114"/>
      <c r="IZ895" s="114"/>
      <c r="JA895" s="114"/>
      <c r="JB895" s="114"/>
      <c r="JC895" s="114"/>
      <c r="JD895" s="114"/>
      <c r="JE895" s="114"/>
      <c r="JF895" s="114"/>
      <c r="JG895" s="114"/>
      <c r="JH895" s="114"/>
      <c r="JI895" s="114"/>
      <c r="JJ895" s="114"/>
      <c r="JK895" s="114"/>
      <c r="JL895" s="114"/>
      <c r="JM895" s="114"/>
      <c r="JN895" s="114"/>
      <c r="JO895" s="114"/>
      <c r="JP895" s="114"/>
      <c r="JQ895" s="114"/>
      <c r="JR895" s="114"/>
      <c r="JS895" s="114"/>
      <c r="JT895" s="114"/>
      <c r="JU895" s="114"/>
      <c r="JV895" s="114"/>
      <c r="JW895" s="114"/>
      <c r="JX895" s="114"/>
      <c r="JY895" s="114"/>
      <c r="JZ895" s="114"/>
      <c r="KA895" s="114"/>
      <c r="KB895" s="114"/>
      <c r="KC895" s="114"/>
      <c r="KD895" s="114"/>
      <c r="KE895" s="114"/>
      <c r="KF895" s="114"/>
      <c r="KG895" s="114"/>
      <c r="KH895" s="114"/>
      <c r="KI895" s="114"/>
      <c r="KJ895" s="114"/>
      <c r="KK895" s="114"/>
      <c r="KL895" s="114"/>
      <c r="KM895" s="114"/>
      <c r="KN895" s="114"/>
      <c r="KO895" s="114"/>
      <c r="KP895" s="114"/>
      <c r="KQ895" s="114"/>
      <c r="KR895" s="114"/>
      <c r="KS895" s="114"/>
      <c r="KT895" s="114"/>
      <c r="KU895" s="114"/>
      <c r="KV895" s="114"/>
      <c r="KW895" s="114"/>
      <c r="KX895" s="114"/>
      <c r="KY895" s="114"/>
      <c r="KZ895" s="114"/>
      <c r="LA895" s="114"/>
      <c r="LB895" s="114"/>
      <c r="LC895" s="114"/>
    </row>
    <row r="896" spans="1:315" s="139" customFormat="1" ht="25" customHeight="1">
      <c r="A896" s="137"/>
      <c r="B896" s="170"/>
      <c r="C896" s="171"/>
      <c r="D896" s="172"/>
      <c r="E896" s="173"/>
      <c r="F896" s="173"/>
      <c r="G896" s="173"/>
      <c r="H896" s="174"/>
      <c r="I896" s="137"/>
      <c r="J896" s="175" t="str">
        <f t="shared" si="32"/>
        <v/>
      </c>
      <c r="K896" s="176"/>
      <c r="L896" s="177" t="str">
        <f t="shared" si="33"/>
        <v/>
      </c>
      <c r="M896" s="176"/>
      <c r="N896" s="177" t="str">
        <f t="shared" si="34"/>
        <v/>
      </c>
      <c r="O896" s="176"/>
      <c r="P896" s="177" t="str">
        <f t="shared" si="35"/>
        <v/>
      </c>
      <c r="Q896" s="178"/>
      <c r="R896" s="137"/>
      <c r="S896" s="175" t="str">
        <f t="shared" si="36"/>
        <v/>
      </c>
      <c r="T896" s="176"/>
      <c r="U896" s="177" t="str">
        <f t="shared" si="37"/>
        <v/>
      </c>
      <c r="V896" s="176"/>
      <c r="W896" s="177" t="str">
        <f t="shared" si="38"/>
        <v/>
      </c>
      <c r="X896" s="176"/>
      <c r="Y896" s="179" t="str">
        <f t="shared" si="39"/>
        <v/>
      </c>
      <c r="Z896" s="180"/>
      <c r="AA896" s="137"/>
      <c r="AB896" s="181"/>
      <c r="AC896" s="182" t="str">
        <f t="shared" si="30"/>
        <v/>
      </c>
      <c r="AD896" s="183" t="str">
        <f t="shared" si="31"/>
        <v/>
      </c>
      <c r="AE896" s="184"/>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c r="BG896" s="137"/>
      <c r="BH896" s="137"/>
      <c r="BI896" s="137"/>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CH896" s="114"/>
      <c r="CI896" s="114"/>
      <c r="CJ896" s="114"/>
      <c r="CK896" s="114"/>
      <c r="CL896" s="114"/>
      <c r="CM896" s="114"/>
      <c r="CN896" s="114"/>
      <c r="CO896" s="114"/>
      <c r="CP896" s="114"/>
      <c r="CQ896" s="114"/>
      <c r="CR896" s="114"/>
      <c r="CS896" s="114"/>
      <c r="CT896" s="114"/>
      <c r="CU896" s="114"/>
      <c r="CV896" s="114"/>
      <c r="CW896" s="114"/>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14"/>
      <c r="EH896" s="114"/>
      <c r="EI896" s="114"/>
      <c r="EJ896" s="114"/>
      <c r="EK896" s="114"/>
      <c r="EL896" s="114"/>
      <c r="EM896" s="114"/>
      <c r="EN896" s="114"/>
      <c r="EO896" s="114"/>
      <c r="EP896" s="114"/>
      <c r="EQ896" s="114"/>
      <c r="ER896" s="114"/>
      <c r="ES896" s="114"/>
      <c r="ET896" s="114"/>
      <c r="EU896" s="114"/>
      <c r="EV896" s="114"/>
      <c r="EW896" s="114"/>
      <c r="EX896" s="114"/>
      <c r="EY896" s="114"/>
      <c r="EZ896" s="114"/>
      <c r="FA896" s="114"/>
      <c r="FB896" s="114"/>
      <c r="FC896" s="114"/>
      <c r="FD896" s="114"/>
      <c r="FE896" s="114"/>
      <c r="FF896" s="114"/>
      <c r="FG896" s="114"/>
      <c r="FH896" s="114"/>
      <c r="FI896" s="114"/>
      <c r="FJ896" s="114"/>
      <c r="FK896" s="114"/>
      <c r="FL896" s="114"/>
      <c r="FM896" s="114"/>
      <c r="FN896" s="114"/>
      <c r="FO896" s="114"/>
      <c r="FP896" s="114"/>
      <c r="FQ896" s="114"/>
      <c r="FR896" s="114"/>
      <c r="FS896" s="114"/>
      <c r="FT896" s="114"/>
      <c r="FU896" s="114"/>
      <c r="FV896" s="114"/>
      <c r="FW896" s="114"/>
      <c r="FX896" s="114"/>
      <c r="FY896" s="114"/>
      <c r="FZ896" s="114"/>
      <c r="GA896" s="114"/>
      <c r="GB896" s="114"/>
      <c r="GC896" s="114"/>
      <c r="GD896" s="114"/>
      <c r="GE896" s="114"/>
      <c r="GF896" s="114"/>
      <c r="GG896" s="114"/>
      <c r="GH896" s="114"/>
      <c r="GI896" s="114"/>
      <c r="GJ896" s="114"/>
      <c r="GK896" s="114"/>
      <c r="GL896" s="114"/>
      <c r="GM896" s="114"/>
      <c r="GN896" s="114"/>
      <c r="GO896" s="114"/>
      <c r="GP896" s="114"/>
      <c r="GQ896" s="114"/>
      <c r="GR896" s="114"/>
      <c r="GS896" s="114"/>
      <c r="GT896" s="114"/>
      <c r="GU896" s="114"/>
      <c r="GV896" s="114"/>
      <c r="GW896" s="114"/>
      <c r="GX896" s="114"/>
      <c r="GY896" s="114"/>
      <c r="GZ896" s="114"/>
      <c r="HA896" s="114"/>
      <c r="HB896" s="114"/>
      <c r="HC896" s="114"/>
      <c r="HD896" s="114"/>
      <c r="HE896" s="114"/>
      <c r="HF896" s="114"/>
      <c r="HG896" s="114"/>
      <c r="HH896" s="114"/>
      <c r="HI896" s="114"/>
      <c r="HJ896" s="114"/>
      <c r="HK896" s="114"/>
      <c r="HL896" s="114"/>
      <c r="HM896" s="114"/>
      <c r="HN896" s="114"/>
      <c r="HO896" s="114"/>
      <c r="HP896" s="114"/>
      <c r="HQ896" s="114"/>
      <c r="HR896" s="114"/>
      <c r="HS896" s="114"/>
      <c r="HT896" s="114"/>
      <c r="HU896" s="114"/>
      <c r="HV896" s="114"/>
      <c r="HW896" s="114"/>
      <c r="HX896" s="114"/>
      <c r="HY896" s="114"/>
      <c r="HZ896" s="114"/>
      <c r="IA896" s="114"/>
      <c r="IB896" s="114"/>
      <c r="IC896" s="114"/>
      <c r="ID896" s="114"/>
      <c r="IE896" s="114"/>
      <c r="IF896" s="114"/>
      <c r="IG896" s="114"/>
      <c r="IH896" s="114"/>
      <c r="II896" s="114"/>
      <c r="IJ896" s="114"/>
      <c r="IK896" s="114"/>
      <c r="IL896" s="114"/>
      <c r="IM896" s="114"/>
      <c r="IN896" s="114"/>
      <c r="IO896" s="114"/>
      <c r="IP896" s="114"/>
      <c r="IQ896" s="114"/>
      <c r="IR896" s="114"/>
      <c r="IS896" s="114"/>
      <c r="IT896" s="114"/>
      <c r="IU896" s="114"/>
      <c r="IV896" s="114"/>
      <c r="IW896" s="114"/>
      <c r="IX896" s="114"/>
      <c r="IY896" s="114"/>
      <c r="IZ896" s="114"/>
      <c r="JA896" s="114"/>
      <c r="JB896" s="114"/>
      <c r="JC896" s="114"/>
      <c r="JD896" s="114"/>
      <c r="JE896" s="114"/>
      <c r="JF896" s="114"/>
      <c r="JG896" s="114"/>
      <c r="JH896" s="114"/>
      <c r="JI896" s="114"/>
      <c r="JJ896" s="114"/>
      <c r="JK896" s="114"/>
      <c r="JL896" s="114"/>
      <c r="JM896" s="114"/>
      <c r="JN896" s="114"/>
      <c r="JO896" s="114"/>
      <c r="JP896" s="114"/>
      <c r="JQ896" s="114"/>
      <c r="JR896" s="114"/>
      <c r="JS896" s="114"/>
      <c r="JT896" s="114"/>
      <c r="JU896" s="114"/>
      <c r="JV896" s="114"/>
      <c r="JW896" s="114"/>
      <c r="JX896" s="114"/>
      <c r="JY896" s="114"/>
      <c r="JZ896" s="114"/>
      <c r="KA896" s="114"/>
      <c r="KB896" s="114"/>
      <c r="KC896" s="114"/>
      <c r="KD896" s="114"/>
      <c r="KE896" s="114"/>
      <c r="KF896" s="114"/>
      <c r="KG896" s="114"/>
      <c r="KH896" s="114"/>
      <c r="KI896" s="114"/>
      <c r="KJ896" s="114"/>
      <c r="KK896" s="114"/>
      <c r="KL896" s="114"/>
      <c r="KM896" s="114"/>
      <c r="KN896" s="114"/>
      <c r="KO896" s="114"/>
      <c r="KP896" s="114"/>
      <c r="KQ896" s="114"/>
      <c r="KR896" s="114"/>
      <c r="KS896" s="114"/>
      <c r="KT896" s="114"/>
      <c r="KU896" s="114"/>
      <c r="KV896" s="114"/>
      <c r="KW896" s="114"/>
      <c r="KX896" s="114"/>
      <c r="KY896" s="114"/>
      <c r="KZ896" s="114"/>
      <c r="LA896" s="114"/>
      <c r="LB896" s="114"/>
      <c r="LC896" s="114"/>
    </row>
    <row r="897" spans="1:315" s="139" customFormat="1" ht="25" customHeight="1">
      <c r="A897" s="137"/>
      <c r="B897" s="170"/>
      <c r="C897" s="171"/>
      <c r="D897" s="172"/>
      <c r="E897" s="173"/>
      <c r="F897" s="173"/>
      <c r="G897" s="173"/>
      <c r="H897" s="174"/>
      <c r="I897" s="137"/>
      <c r="J897" s="175" t="str">
        <f t="shared" si="32"/>
        <v/>
      </c>
      <c r="K897" s="176"/>
      <c r="L897" s="177" t="str">
        <f t="shared" si="33"/>
        <v/>
      </c>
      <c r="M897" s="176"/>
      <c r="N897" s="177" t="str">
        <f t="shared" si="34"/>
        <v/>
      </c>
      <c r="O897" s="176"/>
      <c r="P897" s="177" t="str">
        <f t="shared" si="35"/>
        <v/>
      </c>
      <c r="Q897" s="178"/>
      <c r="R897" s="137"/>
      <c r="S897" s="175" t="str">
        <f t="shared" si="36"/>
        <v/>
      </c>
      <c r="T897" s="176"/>
      <c r="U897" s="177" t="str">
        <f t="shared" si="37"/>
        <v/>
      </c>
      <c r="V897" s="176"/>
      <c r="W897" s="177" t="str">
        <f t="shared" si="38"/>
        <v/>
      </c>
      <c r="X897" s="176"/>
      <c r="Y897" s="179" t="str">
        <f t="shared" si="39"/>
        <v/>
      </c>
      <c r="Z897" s="180"/>
      <c r="AA897" s="137"/>
      <c r="AB897" s="181"/>
      <c r="AC897" s="182" t="str">
        <f t="shared" si="30"/>
        <v/>
      </c>
      <c r="AD897" s="183" t="str">
        <f t="shared" si="31"/>
        <v/>
      </c>
      <c r="AE897" s="184"/>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c r="BG897" s="137"/>
      <c r="BH897" s="137"/>
      <c r="BI897" s="137"/>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CH897" s="114"/>
      <c r="CI897" s="114"/>
      <c r="CJ897" s="114"/>
      <c r="CK897" s="114"/>
      <c r="CL897" s="114"/>
      <c r="CM897" s="114"/>
      <c r="CN897" s="114"/>
      <c r="CO897" s="114"/>
      <c r="CP897" s="114"/>
      <c r="CQ897" s="114"/>
      <c r="CR897" s="114"/>
      <c r="CS897" s="114"/>
      <c r="CT897" s="114"/>
      <c r="CU897" s="114"/>
      <c r="CV897" s="114"/>
      <c r="CW897" s="114"/>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14"/>
      <c r="EH897" s="114"/>
      <c r="EI897" s="114"/>
      <c r="EJ897" s="114"/>
      <c r="EK897" s="114"/>
      <c r="EL897" s="114"/>
      <c r="EM897" s="114"/>
      <c r="EN897" s="114"/>
      <c r="EO897" s="114"/>
      <c r="EP897" s="114"/>
      <c r="EQ897" s="114"/>
      <c r="ER897" s="114"/>
      <c r="ES897" s="114"/>
      <c r="ET897" s="114"/>
      <c r="EU897" s="114"/>
      <c r="EV897" s="114"/>
      <c r="EW897" s="114"/>
      <c r="EX897" s="114"/>
      <c r="EY897" s="114"/>
      <c r="EZ897" s="114"/>
      <c r="FA897" s="114"/>
      <c r="FB897" s="114"/>
      <c r="FC897" s="114"/>
      <c r="FD897" s="114"/>
      <c r="FE897" s="114"/>
      <c r="FF897" s="114"/>
      <c r="FG897" s="114"/>
      <c r="FH897" s="114"/>
      <c r="FI897" s="114"/>
      <c r="FJ897" s="114"/>
      <c r="FK897" s="114"/>
      <c r="FL897" s="114"/>
      <c r="FM897" s="114"/>
      <c r="FN897" s="114"/>
      <c r="FO897" s="114"/>
      <c r="FP897" s="114"/>
      <c r="FQ897" s="114"/>
      <c r="FR897" s="114"/>
      <c r="FS897" s="114"/>
      <c r="FT897" s="114"/>
      <c r="FU897" s="114"/>
      <c r="FV897" s="114"/>
      <c r="FW897" s="114"/>
      <c r="FX897" s="114"/>
      <c r="FY897" s="114"/>
      <c r="FZ897" s="114"/>
      <c r="GA897" s="114"/>
      <c r="GB897" s="114"/>
      <c r="GC897" s="114"/>
      <c r="GD897" s="114"/>
      <c r="GE897" s="114"/>
      <c r="GF897" s="114"/>
      <c r="GG897" s="114"/>
      <c r="GH897" s="114"/>
      <c r="GI897" s="114"/>
      <c r="GJ897" s="114"/>
      <c r="GK897" s="114"/>
      <c r="GL897" s="114"/>
      <c r="GM897" s="114"/>
      <c r="GN897" s="114"/>
      <c r="GO897" s="114"/>
      <c r="GP897" s="114"/>
      <c r="GQ897" s="114"/>
      <c r="GR897" s="114"/>
      <c r="GS897" s="114"/>
      <c r="GT897" s="114"/>
      <c r="GU897" s="114"/>
      <c r="GV897" s="114"/>
      <c r="GW897" s="114"/>
      <c r="GX897" s="114"/>
      <c r="GY897" s="114"/>
      <c r="GZ897" s="114"/>
      <c r="HA897" s="114"/>
      <c r="HB897" s="114"/>
      <c r="HC897" s="114"/>
      <c r="HD897" s="114"/>
      <c r="HE897" s="114"/>
      <c r="HF897" s="114"/>
      <c r="HG897" s="114"/>
      <c r="HH897" s="114"/>
      <c r="HI897" s="114"/>
      <c r="HJ897" s="114"/>
      <c r="HK897" s="114"/>
      <c r="HL897" s="114"/>
      <c r="HM897" s="114"/>
      <c r="HN897" s="114"/>
      <c r="HO897" s="114"/>
      <c r="HP897" s="114"/>
      <c r="HQ897" s="114"/>
      <c r="HR897" s="114"/>
      <c r="HS897" s="114"/>
      <c r="HT897" s="114"/>
      <c r="HU897" s="114"/>
      <c r="HV897" s="114"/>
      <c r="HW897" s="114"/>
      <c r="HX897" s="114"/>
      <c r="HY897" s="114"/>
      <c r="HZ897" s="114"/>
      <c r="IA897" s="114"/>
      <c r="IB897" s="114"/>
      <c r="IC897" s="114"/>
      <c r="ID897" s="114"/>
      <c r="IE897" s="114"/>
      <c r="IF897" s="114"/>
      <c r="IG897" s="114"/>
      <c r="IH897" s="114"/>
      <c r="II897" s="114"/>
      <c r="IJ897" s="114"/>
      <c r="IK897" s="114"/>
      <c r="IL897" s="114"/>
      <c r="IM897" s="114"/>
      <c r="IN897" s="114"/>
      <c r="IO897" s="114"/>
      <c r="IP897" s="114"/>
      <c r="IQ897" s="114"/>
      <c r="IR897" s="114"/>
      <c r="IS897" s="114"/>
      <c r="IT897" s="114"/>
      <c r="IU897" s="114"/>
      <c r="IV897" s="114"/>
      <c r="IW897" s="114"/>
      <c r="IX897" s="114"/>
      <c r="IY897" s="114"/>
      <c r="IZ897" s="114"/>
      <c r="JA897" s="114"/>
      <c r="JB897" s="114"/>
      <c r="JC897" s="114"/>
      <c r="JD897" s="114"/>
      <c r="JE897" s="114"/>
      <c r="JF897" s="114"/>
      <c r="JG897" s="114"/>
      <c r="JH897" s="114"/>
      <c r="JI897" s="114"/>
      <c r="JJ897" s="114"/>
      <c r="JK897" s="114"/>
      <c r="JL897" s="114"/>
      <c r="JM897" s="114"/>
      <c r="JN897" s="114"/>
      <c r="JO897" s="114"/>
      <c r="JP897" s="114"/>
      <c r="JQ897" s="114"/>
      <c r="JR897" s="114"/>
      <c r="JS897" s="114"/>
      <c r="JT897" s="114"/>
      <c r="JU897" s="114"/>
      <c r="JV897" s="114"/>
      <c r="JW897" s="114"/>
      <c r="JX897" s="114"/>
      <c r="JY897" s="114"/>
      <c r="JZ897" s="114"/>
      <c r="KA897" s="114"/>
      <c r="KB897" s="114"/>
      <c r="KC897" s="114"/>
      <c r="KD897" s="114"/>
      <c r="KE897" s="114"/>
      <c r="KF897" s="114"/>
      <c r="KG897" s="114"/>
      <c r="KH897" s="114"/>
      <c r="KI897" s="114"/>
      <c r="KJ897" s="114"/>
      <c r="KK897" s="114"/>
      <c r="KL897" s="114"/>
      <c r="KM897" s="114"/>
      <c r="KN897" s="114"/>
      <c r="KO897" s="114"/>
      <c r="KP897" s="114"/>
      <c r="KQ897" s="114"/>
      <c r="KR897" s="114"/>
      <c r="KS897" s="114"/>
      <c r="KT897" s="114"/>
      <c r="KU897" s="114"/>
      <c r="KV897" s="114"/>
      <c r="KW897" s="114"/>
      <c r="KX897" s="114"/>
      <c r="KY897" s="114"/>
      <c r="KZ897" s="114"/>
      <c r="LA897" s="114"/>
      <c r="LB897" s="114"/>
      <c r="LC897" s="114"/>
    </row>
    <row r="898" spans="1:315" s="139" customFormat="1" ht="25" customHeight="1">
      <c r="A898" s="137"/>
      <c r="B898" s="170"/>
      <c r="C898" s="171"/>
      <c r="D898" s="172"/>
      <c r="E898" s="173"/>
      <c r="F898" s="173"/>
      <c r="G898" s="173"/>
      <c r="H898" s="174"/>
      <c r="I898" s="137"/>
      <c r="J898" s="175" t="str">
        <f t="shared" si="32"/>
        <v/>
      </c>
      <c r="K898" s="176"/>
      <c r="L898" s="177" t="str">
        <f t="shared" si="33"/>
        <v/>
      </c>
      <c r="M898" s="176"/>
      <c r="N898" s="177" t="str">
        <f t="shared" si="34"/>
        <v/>
      </c>
      <c r="O898" s="176"/>
      <c r="P898" s="177" t="str">
        <f t="shared" si="35"/>
        <v/>
      </c>
      <c r="Q898" s="178"/>
      <c r="R898" s="137"/>
      <c r="S898" s="175" t="str">
        <f t="shared" si="36"/>
        <v/>
      </c>
      <c r="T898" s="176"/>
      <c r="U898" s="177" t="str">
        <f t="shared" si="37"/>
        <v/>
      </c>
      <c r="V898" s="176"/>
      <c r="W898" s="177" t="str">
        <f t="shared" si="38"/>
        <v/>
      </c>
      <c r="X898" s="176"/>
      <c r="Y898" s="179" t="str">
        <f t="shared" si="39"/>
        <v/>
      </c>
      <c r="Z898" s="180"/>
      <c r="AA898" s="137"/>
      <c r="AB898" s="181"/>
      <c r="AC898" s="182" t="str">
        <f t="shared" si="30"/>
        <v/>
      </c>
      <c r="AD898" s="183" t="str">
        <f t="shared" si="31"/>
        <v/>
      </c>
      <c r="AE898" s="184"/>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c r="BG898" s="137"/>
      <c r="BH898" s="137"/>
      <c r="BI898" s="137"/>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CH898" s="114"/>
      <c r="CI898" s="114"/>
      <c r="CJ898" s="114"/>
      <c r="CK898" s="114"/>
      <c r="CL898" s="114"/>
      <c r="CM898" s="114"/>
      <c r="CN898" s="114"/>
      <c r="CO898" s="114"/>
      <c r="CP898" s="114"/>
      <c r="CQ898" s="114"/>
      <c r="CR898" s="114"/>
      <c r="CS898" s="114"/>
      <c r="CT898" s="114"/>
      <c r="CU898" s="114"/>
      <c r="CV898" s="114"/>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14"/>
      <c r="EH898" s="114"/>
      <c r="EI898" s="114"/>
      <c r="EJ898" s="114"/>
      <c r="EK898" s="114"/>
      <c r="EL898" s="114"/>
      <c r="EM898" s="114"/>
      <c r="EN898" s="114"/>
      <c r="EO898" s="114"/>
      <c r="EP898" s="114"/>
      <c r="EQ898" s="114"/>
      <c r="ER898" s="114"/>
      <c r="ES898" s="114"/>
      <c r="ET898" s="114"/>
      <c r="EU898" s="114"/>
      <c r="EV898" s="114"/>
      <c r="EW898" s="114"/>
      <c r="EX898" s="114"/>
      <c r="EY898" s="114"/>
      <c r="EZ898" s="114"/>
      <c r="FA898" s="114"/>
      <c r="FB898" s="114"/>
      <c r="FC898" s="114"/>
      <c r="FD898" s="114"/>
      <c r="FE898" s="114"/>
      <c r="FF898" s="114"/>
      <c r="FG898" s="114"/>
      <c r="FH898" s="114"/>
      <c r="FI898" s="114"/>
      <c r="FJ898" s="114"/>
      <c r="FK898" s="114"/>
      <c r="FL898" s="114"/>
      <c r="FM898" s="114"/>
      <c r="FN898" s="114"/>
      <c r="FO898" s="114"/>
      <c r="FP898" s="114"/>
      <c r="FQ898" s="114"/>
      <c r="FR898" s="114"/>
      <c r="FS898" s="114"/>
      <c r="FT898" s="114"/>
      <c r="FU898" s="114"/>
      <c r="FV898" s="114"/>
      <c r="FW898" s="114"/>
      <c r="FX898" s="114"/>
      <c r="FY898" s="114"/>
      <c r="FZ898" s="114"/>
      <c r="GA898" s="114"/>
      <c r="GB898" s="114"/>
      <c r="GC898" s="114"/>
      <c r="GD898" s="114"/>
      <c r="GE898" s="114"/>
      <c r="GF898" s="114"/>
      <c r="GG898" s="114"/>
      <c r="GH898" s="114"/>
      <c r="GI898" s="114"/>
      <c r="GJ898" s="114"/>
      <c r="GK898" s="114"/>
      <c r="GL898" s="114"/>
      <c r="GM898" s="114"/>
      <c r="GN898" s="114"/>
      <c r="GO898" s="114"/>
      <c r="GP898" s="114"/>
      <c r="GQ898" s="114"/>
      <c r="GR898" s="114"/>
      <c r="GS898" s="114"/>
      <c r="GT898" s="114"/>
      <c r="GU898" s="114"/>
      <c r="GV898" s="114"/>
      <c r="GW898" s="114"/>
      <c r="GX898" s="114"/>
      <c r="GY898" s="114"/>
      <c r="GZ898" s="114"/>
      <c r="HA898" s="114"/>
      <c r="HB898" s="114"/>
      <c r="HC898" s="114"/>
      <c r="HD898" s="114"/>
      <c r="HE898" s="114"/>
      <c r="HF898" s="114"/>
      <c r="HG898" s="114"/>
      <c r="HH898" s="114"/>
      <c r="HI898" s="114"/>
      <c r="HJ898" s="114"/>
      <c r="HK898" s="114"/>
      <c r="HL898" s="114"/>
      <c r="HM898" s="114"/>
      <c r="HN898" s="114"/>
      <c r="HO898" s="114"/>
      <c r="HP898" s="114"/>
      <c r="HQ898" s="114"/>
      <c r="HR898" s="114"/>
      <c r="HS898" s="114"/>
      <c r="HT898" s="114"/>
      <c r="HU898" s="114"/>
      <c r="HV898" s="114"/>
      <c r="HW898" s="114"/>
      <c r="HX898" s="114"/>
      <c r="HY898" s="114"/>
      <c r="HZ898" s="114"/>
      <c r="IA898" s="114"/>
      <c r="IB898" s="114"/>
      <c r="IC898" s="114"/>
      <c r="ID898" s="114"/>
      <c r="IE898" s="114"/>
      <c r="IF898" s="114"/>
      <c r="IG898" s="114"/>
      <c r="IH898" s="114"/>
      <c r="II898" s="114"/>
      <c r="IJ898" s="114"/>
      <c r="IK898" s="114"/>
      <c r="IL898" s="114"/>
      <c r="IM898" s="114"/>
      <c r="IN898" s="114"/>
      <c r="IO898" s="114"/>
      <c r="IP898" s="114"/>
      <c r="IQ898" s="114"/>
      <c r="IR898" s="114"/>
      <c r="IS898" s="114"/>
      <c r="IT898" s="114"/>
      <c r="IU898" s="114"/>
      <c r="IV898" s="114"/>
      <c r="IW898" s="114"/>
      <c r="IX898" s="114"/>
      <c r="IY898" s="114"/>
      <c r="IZ898" s="114"/>
      <c r="JA898" s="114"/>
      <c r="JB898" s="114"/>
      <c r="JC898" s="114"/>
      <c r="JD898" s="114"/>
      <c r="JE898" s="114"/>
      <c r="JF898" s="114"/>
      <c r="JG898" s="114"/>
      <c r="JH898" s="114"/>
      <c r="JI898" s="114"/>
      <c r="JJ898" s="114"/>
      <c r="JK898" s="114"/>
      <c r="JL898" s="114"/>
      <c r="JM898" s="114"/>
      <c r="JN898" s="114"/>
      <c r="JO898" s="114"/>
      <c r="JP898" s="114"/>
      <c r="JQ898" s="114"/>
      <c r="JR898" s="114"/>
      <c r="JS898" s="114"/>
      <c r="JT898" s="114"/>
      <c r="JU898" s="114"/>
      <c r="JV898" s="114"/>
      <c r="JW898" s="114"/>
      <c r="JX898" s="114"/>
      <c r="JY898" s="114"/>
      <c r="JZ898" s="114"/>
      <c r="KA898" s="114"/>
      <c r="KB898" s="114"/>
      <c r="KC898" s="114"/>
      <c r="KD898" s="114"/>
      <c r="KE898" s="114"/>
      <c r="KF898" s="114"/>
      <c r="KG898" s="114"/>
      <c r="KH898" s="114"/>
      <c r="KI898" s="114"/>
      <c r="KJ898" s="114"/>
      <c r="KK898" s="114"/>
      <c r="KL898" s="114"/>
      <c r="KM898" s="114"/>
      <c r="KN898" s="114"/>
      <c r="KO898" s="114"/>
      <c r="KP898" s="114"/>
      <c r="KQ898" s="114"/>
      <c r="KR898" s="114"/>
      <c r="KS898" s="114"/>
      <c r="KT898" s="114"/>
      <c r="KU898" s="114"/>
      <c r="KV898" s="114"/>
      <c r="KW898" s="114"/>
      <c r="KX898" s="114"/>
      <c r="KY898" s="114"/>
      <c r="KZ898" s="114"/>
      <c r="LA898" s="114"/>
      <c r="LB898" s="114"/>
      <c r="LC898" s="114"/>
    </row>
    <row r="899" spans="1:315" s="139" customFormat="1" ht="25" customHeight="1">
      <c r="A899" s="137"/>
      <c r="B899" s="170"/>
      <c r="C899" s="171"/>
      <c r="D899" s="172"/>
      <c r="E899" s="173"/>
      <c r="F899" s="173"/>
      <c r="G899" s="173"/>
      <c r="H899" s="174"/>
      <c r="I899" s="137"/>
      <c r="J899" s="175" t="str">
        <f t="shared" si="32"/>
        <v/>
      </c>
      <c r="K899" s="176"/>
      <c r="L899" s="177" t="str">
        <f t="shared" si="33"/>
        <v/>
      </c>
      <c r="M899" s="176"/>
      <c r="N899" s="177" t="str">
        <f t="shared" si="34"/>
        <v/>
      </c>
      <c r="O899" s="176"/>
      <c r="P899" s="177" t="str">
        <f t="shared" si="35"/>
        <v/>
      </c>
      <c r="Q899" s="178"/>
      <c r="R899" s="137"/>
      <c r="S899" s="175" t="str">
        <f t="shared" si="36"/>
        <v/>
      </c>
      <c r="T899" s="176"/>
      <c r="U899" s="177" t="str">
        <f t="shared" si="37"/>
        <v/>
      </c>
      <c r="V899" s="176"/>
      <c r="W899" s="177" t="str">
        <f t="shared" si="38"/>
        <v/>
      </c>
      <c r="X899" s="176"/>
      <c r="Y899" s="179" t="str">
        <f t="shared" si="39"/>
        <v/>
      </c>
      <c r="Z899" s="180"/>
      <c r="AA899" s="137"/>
      <c r="AB899" s="181"/>
      <c r="AC899" s="182" t="str">
        <f t="shared" si="30"/>
        <v/>
      </c>
      <c r="AD899" s="183" t="str">
        <f t="shared" si="31"/>
        <v/>
      </c>
      <c r="AE899" s="184"/>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c r="BG899" s="137"/>
      <c r="BH899" s="137"/>
      <c r="BI899" s="137"/>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CH899" s="114"/>
      <c r="CI899" s="114"/>
      <c r="CJ899" s="114"/>
      <c r="CK899" s="114"/>
      <c r="CL899" s="114"/>
      <c r="CM899" s="114"/>
      <c r="CN899" s="114"/>
      <c r="CO899" s="114"/>
      <c r="CP899" s="114"/>
      <c r="CQ899" s="114"/>
      <c r="CR899" s="114"/>
      <c r="CS899" s="114"/>
      <c r="CT899" s="114"/>
      <c r="CU899" s="114"/>
      <c r="CV899" s="114"/>
      <c r="CW899" s="114"/>
      <c r="CX899" s="114"/>
      <c r="CY899" s="114"/>
      <c r="CZ899" s="114"/>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14"/>
      <c r="EH899" s="114"/>
      <c r="EI899" s="114"/>
      <c r="EJ899" s="114"/>
      <c r="EK899" s="114"/>
      <c r="EL899" s="114"/>
      <c r="EM899" s="114"/>
      <c r="EN899" s="114"/>
      <c r="EO899" s="114"/>
      <c r="EP899" s="114"/>
      <c r="EQ899" s="114"/>
      <c r="ER899" s="114"/>
      <c r="ES899" s="114"/>
      <c r="ET899" s="114"/>
      <c r="EU899" s="114"/>
      <c r="EV899" s="114"/>
      <c r="EW899" s="114"/>
      <c r="EX899" s="114"/>
      <c r="EY899" s="114"/>
      <c r="EZ899" s="114"/>
      <c r="FA899" s="114"/>
      <c r="FB899" s="114"/>
      <c r="FC899" s="114"/>
      <c r="FD899" s="114"/>
      <c r="FE899" s="114"/>
      <c r="FF899" s="114"/>
      <c r="FG899" s="114"/>
      <c r="FH899" s="114"/>
      <c r="FI899" s="114"/>
      <c r="FJ899" s="114"/>
      <c r="FK899" s="114"/>
      <c r="FL899" s="114"/>
      <c r="FM899" s="114"/>
      <c r="FN899" s="114"/>
      <c r="FO899" s="114"/>
      <c r="FP899" s="114"/>
      <c r="FQ899" s="114"/>
      <c r="FR899" s="114"/>
      <c r="FS899" s="114"/>
      <c r="FT899" s="114"/>
      <c r="FU899" s="114"/>
      <c r="FV899" s="114"/>
      <c r="FW899" s="114"/>
      <c r="FX899" s="114"/>
      <c r="FY899" s="114"/>
      <c r="FZ899" s="114"/>
      <c r="GA899" s="114"/>
      <c r="GB899" s="114"/>
      <c r="GC899" s="114"/>
      <c r="GD899" s="114"/>
      <c r="GE899" s="114"/>
      <c r="GF899" s="114"/>
      <c r="GG899" s="114"/>
      <c r="GH899" s="114"/>
      <c r="GI899" s="114"/>
      <c r="GJ899" s="114"/>
      <c r="GK899" s="114"/>
      <c r="GL899" s="114"/>
      <c r="GM899" s="114"/>
      <c r="GN899" s="114"/>
      <c r="GO899" s="114"/>
      <c r="GP899" s="114"/>
      <c r="GQ899" s="114"/>
      <c r="GR899" s="114"/>
      <c r="GS899" s="114"/>
      <c r="GT899" s="114"/>
      <c r="GU899" s="114"/>
      <c r="GV899" s="114"/>
      <c r="GW899" s="114"/>
      <c r="GX899" s="114"/>
      <c r="GY899" s="114"/>
      <c r="GZ899" s="114"/>
      <c r="HA899" s="114"/>
      <c r="HB899" s="114"/>
      <c r="HC899" s="114"/>
      <c r="HD899" s="114"/>
      <c r="HE899" s="114"/>
      <c r="HF899" s="114"/>
      <c r="HG899" s="114"/>
      <c r="HH899" s="114"/>
      <c r="HI899" s="114"/>
      <c r="HJ899" s="114"/>
      <c r="HK899" s="114"/>
      <c r="HL899" s="114"/>
      <c r="HM899" s="114"/>
      <c r="HN899" s="114"/>
      <c r="HO899" s="114"/>
      <c r="HP899" s="114"/>
      <c r="HQ899" s="114"/>
      <c r="HR899" s="114"/>
      <c r="HS899" s="114"/>
      <c r="HT899" s="114"/>
      <c r="HU899" s="114"/>
      <c r="HV899" s="114"/>
      <c r="HW899" s="114"/>
      <c r="HX899" s="114"/>
      <c r="HY899" s="114"/>
      <c r="HZ899" s="114"/>
      <c r="IA899" s="114"/>
      <c r="IB899" s="114"/>
      <c r="IC899" s="114"/>
      <c r="ID899" s="114"/>
      <c r="IE899" s="114"/>
      <c r="IF899" s="114"/>
      <c r="IG899" s="114"/>
      <c r="IH899" s="114"/>
      <c r="II899" s="114"/>
      <c r="IJ899" s="114"/>
      <c r="IK899" s="114"/>
      <c r="IL899" s="114"/>
      <c r="IM899" s="114"/>
      <c r="IN899" s="114"/>
      <c r="IO899" s="114"/>
      <c r="IP899" s="114"/>
      <c r="IQ899" s="114"/>
      <c r="IR899" s="114"/>
      <c r="IS899" s="114"/>
      <c r="IT899" s="114"/>
      <c r="IU899" s="114"/>
      <c r="IV899" s="114"/>
      <c r="IW899" s="114"/>
      <c r="IX899" s="114"/>
      <c r="IY899" s="114"/>
      <c r="IZ899" s="114"/>
      <c r="JA899" s="114"/>
      <c r="JB899" s="114"/>
      <c r="JC899" s="114"/>
      <c r="JD899" s="114"/>
      <c r="JE899" s="114"/>
      <c r="JF899" s="114"/>
      <c r="JG899" s="114"/>
      <c r="JH899" s="114"/>
      <c r="JI899" s="114"/>
      <c r="JJ899" s="114"/>
      <c r="JK899" s="114"/>
      <c r="JL899" s="114"/>
      <c r="JM899" s="114"/>
      <c r="JN899" s="114"/>
      <c r="JO899" s="114"/>
      <c r="JP899" s="114"/>
      <c r="JQ899" s="114"/>
      <c r="JR899" s="114"/>
      <c r="JS899" s="114"/>
      <c r="JT899" s="114"/>
      <c r="JU899" s="114"/>
      <c r="JV899" s="114"/>
      <c r="JW899" s="114"/>
      <c r="JX899" s="114"/>
      <c r="JY899" s="114"/>
      <c r="JZ899" s="114"/>
      <c r="KA899" s="114"/>
      <c r="KB899" s="114"/>
      <c r="KC899" s="114"/>
      <c r="KD899" s="114"/>
      <c r="KE899" s="114"/>
      <c r="KF899" s="114"/>
      <c r="KG899" s="114"/>
      <c r="KH899" s="114"/>
      <c r="KI899" s="114"/>
      <c r="KJ899" s="114"/>
      <c r="KK899" s="114"/>
      <c r="KL899" s="114"/>
      <c r="KM899" s="114"/>
      <c r="KN899" s="114"/>
      <c r="KO899" s="114"/>
      <c r="KP899" s="114"/>
      <c r="KQ899" s="114"/>
      <c r="KR899" s="114"/>
      <c r="KS899" s="114"/>
      <c r="KT899" s="114"/>
      <c r="KU899" s="114"/>
      <c r="KV899" s="114"/>
      <c r="KW899" s="114"/>
      <c r="KX899" s="114"/>
      <c r="KY899" s="114"/>
      <c r="KZ899" s="114"/>
      <c r="LA899" s="114"/>
      <c r="LB899" s="114"/>
      <c r="LC899" s="114"/>
    </row>
    <row r="900" spans="1:315" s="139" customFormat="1" ht="25" customHeight="1">
      <c r="A900" s="137"/>
      <c r="B900" s="170"/>
      <c r="C900" s="171"/>
      <c r="D900" s="172"/>
      <c r="E900" s="173"/>
      <c r="F900" s="173"/>
      <c r="G900" s="173"/>
      <c r="H900" s="174"/>
      <c r="I900" s="137"/>
      <c r="J900" s="175" t="str">
        <f t="shared" si="32"/>
        <v/>
      </c>
      <c r="K900" s="176"/>
      <c r="L900" s="177" t="str">
        <f t="shared" si="33"/>
        <v/>
      </c>
      <c r="M900" s="176"/>
      <c r="N900" s="177" t="str">
        <f t="shared" si="34"/>
        <v/>
      </c>
      <c r="O900" s="176"/>
      <c r="P900" s="177" t="str">
        <f t="shared" si="35"/>
        <v/>
      </c>
      <c r="Q900" s="178"/>
      <c r="R900" s="137"/>
      <c r="S900" s="175" t="str">
        <f t="shared" si="36"/>
        <v/>
      </c>
      <c r="T900" s="176"/>
      <c r="U900" s="177" t="str">
        <f t="shared" si="37"/>
        <v/>
      </c>
      <c r="V900" s="176"/>
      <c r="W900" s="177" t="str">
        <f t="shared" si="38"/>
        <v/>
      </c>
      <c r="X900" s="176"/>
      <c r="Y900" s="179" t="str">
        <f t="shared" si="39"/>
        <v/>
      </c>
      <c r="Z900" s="180"/>
      <c r="AA900" s="137"/>
      <c r="AB900" s="181"/>
      <c r="AC900" s="182" t="str">
        <f t="shared" si="30"/>
        <v/>
      </c>
      <c r="AD900" s="183" t="str">
        <f t="shared" si="31"/>
        <v/>
      </c>
      <c r="AE900" s="184"/>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c r="BG900" s="137"/>
      <c r="BH900" s="137"/>
      <c r="BI900" s="137"/>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CH900" s="114"/>
      <c r="CI900" s="114"/>
      <c r="CJ900" s="114"/>
      <c r="CK900" s="114"/>
      <c r="CL900" s="114"/>
      <c r="CM900" s="114"/>
      <c r="CN900" s="114"/>
      <c r="CO900" s="114"/>
      <c r="CP900" s="114"/>
      <c r="CQ900" s="114"/>
      <c r="CR900" s="114"/>
      <c r="CS900" s="114"/>
      <c r="CT900" s="114"/>
      <c r="CU900" s="114"/>
      <c r="CV900" s="114"/>
      <c r="CW900" s="114"/>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14"/>
      <c r="EH900" s="114"/>
      <c r="EI900" s="114"/>
      <c r="EJ900" s="114"/>
      <c r="EK900" s="114"/>
      <c r="EL900" s="114"/>
      <c r="EM900" s="114"/>
      <c r="EN900" s="114"/>
      <c r="EO900" s="114"/>
      <c r="EP900" s="114"/>
      <c r="EQ900" s="114"/>
      <c r="ER900" s="114"/>
      <c r="ES900" s="114"/>
      <c r="ET900" s="114"/>
      <c r="EU900" s="114"/>
      <c r="EV900" s="114"/>
      <c r="EW900" s="114"/>
      <c r="EX900" s="114"/>
      <c r="EY900" s="114"/>
      <c r="EZ900" s="114"/>
      <c r="FA900" s="114"/>
      <c r="FB900" s="114"/>
      <c r="FC900" s="114"/>
      <c r="FD900" s="114"/>
      <c r="FE900" s="114"/>
      <c r="FF900" s="114"/>
      <c r="FG900" s="114"/>
      <c r="FH900" s="114"/>
      <c r="FI900" s="114"/>
      <c r="FJ900" s="114"/>
      <c r="FK900" s="114"/>
      <c r="FL900" s="114"/>
      <c r="FM900" s="114"/>
      <c r="FN900" s="114"/>
      <c r="FO900" s="114"/>
      <c r="FP900" s="114"/>
      <c r="FQ900" s="114"/>
      <c r="FR900" s="114"/>
      <c r="FS900" s="114"/>
      <c r="FT900" s="114"/>
      <c r="FU900" s="114"/>
      <c r="FV900" s="114"/>
      <c r="FW900" s="114"/>
      <c r="FX900" s="114"/>
      <c r="FY900" s="114"/>
      <c r="FZ900" s="114"/>
      <c r="GA900" s="114"/>
      <c r="GB900" s="114"/>
      <c r="GC900" s="114"/>
      <c r="GD900" s="114"/>
      <c r="GE900" s="114"/>
      <c r="GF900" s="114"/>
      <c r="GG900" s="114"/>
      <c r="GH900" s="114"/>
      <c r="GI900" s="114"/>
      <c r="GJ900" s="114"/>
      <c r="GK900" s="114"/>
      <c r="GL900" s="114"/>
      <c r="GM900" s="114"/>
      <c r="GN900" s="114"/>
      <c r="GO900" s="114"/>
      <c r="GP900" s="114"/>
      <c r="GQ900" s="114"/>
      <c r="GR900" s="114"/>
      <c r="GS900" s="114"/>
      <c r="GT900" s="114"/>
      <c r="GU900" s="114"/>
      <c r="GV900" s="114"/>
      <c r="GW900" s="114"/>
      <c r="GX900" s="114"/>
      <c r="GY900" s="114"/>
      <c r="GZ900" s="114"/>
      <c r="HA900" s="114"/>
      <c r="HB900" s="114"/>
      <c r="HC900" s="114"/>
      <c r="HD900" s="114"/>
      <c r="HE900" s="114"/>
      <c r="HF900" s="114"/>
      <c r="HG900" s="114"/>
      <c r="HH900" s="114"/>
      <c r="HI900" s="114"/>
      <c r="HJ900" s="114"/>
      <c r="HK900" s="114"/>
      <c r="HL900" s="114"/>
      <c r="HM900" s="114"/>
      <c r="HN900" s="114"/>
      <c r="HO900" s="114"/>
      <c r="HP900" s="114"/>
      <c r="HQ900" s="114"/>
      <c r="HR900" s="114"/>
      <c r="HS900" s="114"/>
      <c r="HT900" s="114"/>
      <c r="HU900" s="114"/>
      <c r="HV900" s="114"/>
      <c r="HW900" s="114"/>
      <c r="HX900" s="114"/>
      <c r="HY900" s="114"/>
      <c r="HZ900" s="114"/>
      <c r="IA900" s="114"/>
      <c r="IB900" s="114"/>
      <c r="IC900" s="114"/>
      <c r="ID900" s="114"/>
      <c r="IE900" s="114"/>
      <c r="IF900" s="114"/>
      <c r="IG900" s="114"/>
      <c r="IH900" s="114"/>
      <c r="II900" s="114"/>
      <c r="IJ900" s="114"/>
      <c r="IK900" s="114"/>
      <c r="IL900" s="114"/>
      <c r="IM900" s="114"/>
      <c r="IN900" s="114"/>
      <c r="IO900" s="114"/>
      <c r="IP900" s="114"/>
      <c r="IQ900" s="114"/>
      <c r="IR900" s="114"/>
      <c r="IS900" s="114"/>
      <c r="IT900" s="114"/>
      <c r="IU900" s="114"/>
      <c r="IV900" s="114"/>
      <c r="IW900" s="114"/>
      <c r="IX900" s="114"/>
      <c r="IY900" s="114"/>
      <c r="IZ900" s="114"/>
      <c r="JA900" s="114"/>
      <c r="JB900" s="114"/>
      <c r="JC900" s="114"/>
      <c r="JD900" s="114"/>
      <c r="JE900" s="114"/>
      <c r="JF900" s="114"/>
      <c r="JG900" s="114"/>
      <c r="JH900" s="114"/>
      <c r="JI900" s="114"/>
      <c r="JJ900" s="114"/>
      <c r="JK900" s="114"/>
      <c r="JL900" s="114"/>
      <c r="JM900" s="114"/>
      <c r="JN900" s="114"/>
      <c r="JO900" s="114"/>
      <c r="JP900" s="114"/>
      <c r="JQ900" s="114"/>
      <c r="JR900" s="114"/>
      <c r="JS900" s="114"/>
      <c r="JT900" s="114"/>
      <c r="JU900" s="114"/>
      <c r="JV900" s="114"/>
      <c r="JW900" s="114"/>
      <c r="JX900" s="114"/>
      <c r="JY900" s="114"/>
      <c r="JZ900" s="114"/>
      <c r="KA900" s="114"/>
      <c r="KB900" s="114"/>
      <c r="KC900" s="114"/>
      <c r="KD900" s="114"/>
      <c r="KE900" s="114"/>
      <c r="KF900" s="114"/>
      <c r="KG900" s="114"/>
      <c r="KH900" s="114"/>
      <c r="KI900" s="114"/>
      <c r="KJ900" s="114"/>
      <c r="KK900" s="114"/>
      <c r="KL900" s="114"/>
      <c r="KM900" s="114"/>
      <c r="KN900" s="114"/>
      <c r="KO900" s="114"/>
      <c r="KP900" s="114"/>
      <c r="KQ900" s="114"/>
      <c r="KR900" s="114"/>
      <c r="KS900" s="114"/>
      <c r="KT900" s="114"/>
      <c r="KU900" s="114"/>
      <c r="KV900" s="114"/>
      <c r="KW900" s="114"/>
      <c r="KX900" s="114"/>
      <c r="KY900" s="114"/>
      <c r="KZ900" s="114"/>
      <c r="LA900" s="114"/>
      <c r="LB900" s="114"/>
      <c r="LC900" s="114"/>
    </row>
    <row r="901" spans="1:315" s="139" customFormat="1" ht="25" customHeight="1">
      <c r="A901" s="137"/>
      <c r="B901" s="170"/>
      <c r="C901" s="171"/>
      <c r="D901" s="172"/>
      <c r="E901" s="173"/>
      <c r="F901" s="173"/>
      <c r="G901" s="173"/>
      <c r="H901" s="174"/>
      <c r="I901" s="137"/>
      <c r="J901" s="175" t="str">
        <f t="shared" si="32"/>
        <v/>
      </c>
      <c r="K901" s="176"/>
      <c r="L901" s="177" t="str">
        <f t="shared" si="33"/>
        <v/>
      </c>
      <c r="M901" s="176"/>
      <c r="N901" s="177" t="str">
        <f t="shared" si="34"/>
        <v/>
      </c>
      <c r="O901" s="176"/>
      <c r="P901" s="177" t="str">
        <f t="shared" si="35"/>
        <v/>
      </c>
      <c r="Q901" s="178"/>
      <c r="R901" s="137"/>
      <c r="S901" s="175" t="str">
        <f t="shared" si="36"/>
        <v/>
      </c>
      <c r="T901" s="176"/>
      <c r="U901" s="177" t="str">
        <f t="shared" si="37"/>
        <v/>
      </c>
      <c r="V901" s="176"/>
      <c r="W901" s="177" t="str">
        <f t="shared" si="38"/>
        <v/>
      </c>
      <c r="X901" s="176"/>
      <c r="Y901" s="179" t="str">
        <f t="shared" si="39"/>
        <v/>
      </c>
      <c r="Z901" s="180"/>
      <c r="AA901" s="137"/>
      <c r="AB901" s="181"/>
      <c r="AC901" s="182" t="str">
        <f t="shared" si="30"/>
        <v/>
      </c>
      <c r="AD901" s="183" t="str">
        <f t="shared" si="31"/>
        <v/>
      </c>
      <c r="AE901" s="184"/>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c r="BG901" s="137"/>
      <c r="BH901" s="137"/>
      <c r="BI901" s="137"/>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CH901" s="114"/>
      <c r="CI901" s="114"/>
      <c r="CJ901" s="114"/>
      <c r="CK901" s="114"/>
      <c r="CL901" s="114"/>
      <c r="CM901" s="114"/>
      <c r="CN901" s="114"/>
      <c r="CO901" s="114"/>
      <c r="CP901" s="114"/>
      <c r="CQ901" s="114"/>
      <c r="CR901" s="114"/>
      <c r="CS901" s="114"/>
      <c r="CT901" s="114"/>
      <c r="CU901" s="114"/>
      <c r="CV901" s="114"/>
      <c r="CW901" s="114"/>
      <c r="CX901" s="114"/>
      <c r="CY901" s="114"/>
      <c r="CZ901" s="114"/>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14"/>
      <c r="EH901" s="114"/>
      <c r="EI901" s="114"/>
      <c r="EJ901" s="114"/>
      <c r="EK901" s="114"/>
      <c r="EL901" s="114"/>
      <c r="EM901" s="114"/>
      <c r="EN901" s="114"/>
      <c r="EO901" s="114"/>
      <c r="EP901" s="114"/>
      <c r="EQ901" s="114"/>
      <c r="ER901" s="114"/>
      <c r="ES901" s="114"/>
      <c r="ET901" s="114"/>
      <c r="EU901" s="114"/>
      <c r="EV901" s="114"/>
      <c r="EW901" s="114"/>
      <c r="EX901" s="114"/>
      <c r="EY901" s="114"/>
      <c r="EZ901" s="114"/>
      <c r="FA901" s="114"/>
      <c r="FB901" s="114"/>
      <c r="FC901" s="114"/>
      <c r="FD901" s="114"/>
      <c r="FE901" s="114"/>
      <c r="FF901" s="114"/>
      <c r="FG901" s="114"/>
      <c r="FH901" s="114"/>
      <c r="FI901" s="114"/>
      <c r="FJ901" s="114"/>
      <c r="FK901" s="114"/>
      <c r="FL901" s="114"/>
      <c r="FM901" s="114"/>
      <c r="FN901" s="114"/>
      <c r="FO901" s="114"/>
      <c r="FP901" s="114"/>
      <c r="FQ901" s="114"/>
      <c r="FR901" s="114"/>
      <c r="FS901" s="114"/>
      <c r="FT901" s="114"/>
      <c r="FU901" s="114"/>
      <c r="FV901" s="114"/>
      <c r="FW901" s="114"/>
      <c r="FX901" s="114"/>
      <c r="FY901" s="114"/>
      <c r="FZ901" s="114"/>
      <c r="GA901" s="114"/>
      <c r="GB901" s="114"/>
      <c r="GC901" s="114"/>
      <c r="GD901" s="114"/>
      <c r="GE901" s="114"/>
      <c r="GF901" s="114"/>
      <c r="GG901" s="114"/>
      <c r="GH901" s="114"/>
      <c r="GI901" s="114"/>
      <c r="GJ901" s="114"/>
      <c r="GK901" s="114"/>
      <c r="GL901" s="114"/>
      <c r="GM901" s="114"/>
      <c r="GN901" s="114"/>
      <c r="GO901" s="114"/>
      <c r="GP901" s="114"/>
      <c r="GQ901" s="114"/>
      <c r="GR901" s="114"/>
      <c r="GS901" s="114"/>
      <c r="GT901" s="114"/>
      <c r="GU901" s="114"/>
      <c r="GV901" s="114"/>
      <c r="GW901" s="114"/>
      <c r="GX901" s="114"/>
      <c r="GY901" s="114"/>
      <c r="GZ901" s="114"/>
      <c r="HA901" s="114"/>
      <c r="HB901" s="114"/>
      <c r="HC901" s="114"/>
      <c r="HD901" s="114"/>
      <c r="HE901" s="114"/>
      <c r="HF901" s="114"/>
      <c r="HG901" s="114"/>
      <c r="HH901" s="114"/>
      <c r="HI901" s="114"/>
      <c r="HJ901" s="114"/>
      <c r="HK901" s="114"/>
      <c r="HL901" s="114"/>
      <c r="HM901" s="114"/>
      <c r="HN901" s="114"/>
      <c r="HO901" s="114"/>
      <c r="HP901" s="114"/>
      <c r="HQ901" s="114"/>
      <c r="HR901" s="114"/>
      <c r="HS901" s="114"/>
      <c r="HT901" s="114"/>
      <c r="HU901" s="114"/>
      <c r="HV901" s="114"/>
      <c r="HW901" s="114"/>
      <c r="HX901" s="114"/>
      <c r="HY901" s="114"/>
      <c r="HZ901" s="114"/>
      <c r="IA901" s="114"/>
      <c r="IB901" s="114"/>
      <c r="IC901" s="114"/>
      <c r="ID901" s="114"/>
      <c r="IE901" s="114"/>
      <c r="IF901" s="114"/>
      <c r="IG901" s="114"/>
      <c r="IH901" s="114"/>
      <c r="II901" s="114"/>
      <c r="IJ901" s="114"/>
      <c r="IK901" s="114"/>
      <c r="IL901" s="114"/>
      <c r="IM901" s="114"/>
      <c r="IN901" s="114"/>
      <c r="IO901" s="114"/>
      <c r="IP901" s="114"/>
      <c r="IQ901" s="114"/>
      <c r="IR901" s="114"/>
      <c r="IS901" s="114"/>
      <c r="IT901" s="114"/>
      <c r="IU901" s="114"/>
      <c r="IV901" s="114"/>
      <c r="IW901" s="114"/>
      <c r="IX901" s="114"/>
      <c r="IY901" s="114"/>
      <c r="IZ901" s="114"/>
      <c r="JA901" s="114"/>
      <c r="JB901" s="114"/>
      <c r="JC901" s="114"/>
      <c r="JD901" s="114"/>
      <c r="JE901" s="114"/>
      <c r="JF901" s="114"/>
      <c r="JG901" s="114"/>
      <c r="JH901" s="114"/>
      <c r="JI901" s="114"/>
      <c r="JJ901" s="114"/>
      <c r="JK901" s="114"/>
      <c r="JL901" s="114"/>
      <c r="JM901" s="114"/>
      <c r="JN901" s="114"/>
      <c r="JO901" s="114"/>
      <c r="JP901" s="114"/>
      <c r="JQ901" s="114"/>
      <c r="JR901" s="114"/>
      <c r="JS901" s="114"/>
      <c r="JT901" s="114"/>
      <c r="JU901" s="114"/>
      <c r="JV901" s="114"/>
      <c r="JW901" s="114"/>
      <c r="JX901" s="114"/>
      <c r="JY901" s="114"/>
      <c r="JZ901" s="114"/>
      <c r="KA901" s="114"/>
      <c r="KB901" s="114"/>
      <c r="KC901" s="114"/>
      <c r="KD901" s="114"/>
      <c r="KE901" s="114"/>
      <c r="KF901" s="114"/>
      <c r="KG901" s="114"/>
      <c r="KH901" s="114"/>
      <c r="KI901" s="114"/>
      <c r="KJ901" s="114"/>
      <c r="KK901" s="114"/>
      <c r="KL901" s="114"/>
      <c r="KM901" s="114"/>
      <c r="KN901" s="114"/>
      <c r="KO901" s="114"/>
      <c r="KP901" s="114"/>
      <c r="KQ901" s="114"/>
      <c r="KR901" s="114"/>
      <c r="KS901" s="114"/>
      <c r="KT901" s="114"/>
      <c r="KU901" s="114"/>
      <c r="KV901" s="114"/>
      <c r="KW901" s="114"/>
      <c r="KX901" s="114"/>
      <c r="KY901" s="114"/>
      <c r="KZ901" s="114"/>
      <c r="LA901" s="114"/>
      <c r="LB901" s="114"/>
      <c r="LC901" s="114"/>
    </row>
    <row r="902" spans="1:315" s="139" customFormat="1" ht="25" customHeight="1">
      <c r="A902" s="137"/>
      <c r="B902" s="170"/>
      <c r="C902" s="171"/>
      <c r="D902" s="172"/>
      <c r="E902" s="173"/>
      <c r="F902" s="173"/>
      <c r="G902" s="173"/>
      <c r="H902" s="174"/>
      <c r="I902" s="137"/>
      <c r="J902" s="175" t="str">
        <f t="shared" si="32"/>
        <v/>
      </c>
      <c r="K902" s="176"/>
      <c r="L902" s="177" t="str">
        <f t="shared" si="33"/>
        <v/>
      </c>
      <c r="M902" s="176"/>
      <c r="N902" s="177" t="str">
        <f t="shared" si="34"/>
        <v/>
      </c>
      <c r="O902" s="176"/>
      <c r="P902" s="177" t="str">
        <f t="shared" si="35"/>
        <v/>
      </c>
      <c r="Q902" s="178"/>
      <c r="R902" s="137"/>
      <c r="S902" s="175" t="str">
        <f t="shared" si="36"/>
        <v/>
      </c>
      <c r="T902" s="176"/>
      <c r="U902" s="177" t="str">
        <f t="shared" si="37"/>
        <v/>
      </c>
      <c r="V902" s="176"/>
      <c r="W902" s="177" t="str">
        <f t="shared" si="38"/>
        <v/>
      </c>
      <c r="X902" s="176"/>
      <c r="Y902" s="179" t="str">
        <f t="shared" si="39"/>
        <v/>
      </c>
      <c r="Z902" s="180"/>
      <c r="AA902" s="137"/>
      <c r="AB902" s="181"/>
      <c r="AC902" s="182" t="str">
        <f t="shared" si="30"/>
        <v/>
      </c>
      <c r="AD902" s="183" t="str">
        <f t="shared" si="31"/>
        <v/>
      </c>
      <c r="AE902" s="184"/>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CH902" s="114"/>
      <c r="CI902" s="114"/>
      <c r="CJ902" s="114"/>
      <c r="CK902" s="114"/>
      <c r="CL902" s="114"/>
      <c r="CM902" s="114"/>
      <c r="CN902" s="114"/>
      <c r="CO902" s="114"/>
      <c r="CP902" s="114"/>
      <c r="CQ902" s="114"/>
      <c r="CR902" s="114"/>
      <c r="CS902" s="114"/>
      <c r="CT902" s="114"/>
      <c r="CU902" s="114"/>
      <c r="CV902" s="114"/>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14"/>
      <c r="EH902" s="114"/>
      <c r="EI902" s="114"/>
      <c r="EJ902" s="114"/>
      <c r="EK902" s="114"/>
      <c r="EL902" s="114"/>
      <c r="EM902" s="114"/>
      <c r="EN902" s="114"/>
      <c r="EO902" s="114"/>
      <c r="EP902" s="114"/>
      <c r="EQ902" s="114"/>
      <c r="ER902" s="114"/>
      <c r="ES902" s="114"/>
      <c r="ET902" s="114"/>
      <c r="EU902" s="114"/>
      <c r="EV902" s="114"/>
      <c r="EW902" s="114"/>
      <c r="EX902" s="114"/>
      <c r="EY902" s="114"/>
      <c r="EZ902" s="114"/>
      <c r="FA902" s="114"/>
      <c r="FB902" s="114"/>
      <c r="FC902" s="114"/>
      <c r="FD902" s="114"/>
      <c r="FE902" s="114"/>
      <c r="FF902" s="114"/>
      <c r="FG902" s="114"/>
      <c r="FH902" s="114"/>
      <c r="FI902" s="114"/>
      <c r="FJ902" s="114"/>
      <c r="FK902" s="114"/>
      <c r="FL902" s="114"/>
      <c r="FM902" s="114"/>
      <c r="FN902" s="114"/>
      <c r="FO902" s="114"/>
      <c r="FP902" s="114"/>
      <c r="FQ902" s="114"/>
      <c r="FR902" s="114"/>
      <c r="FS902" s="114"/>
      <c r="FT902" s="114"/>
      <c r="FU902" s="114"/>
      <c r="FV902" s="114"/>
      <c r="FW902" s="114"/>
      <c r="FX902" s="114"/>
      <c r="FY902" s="114"/>
      <c r="FZ902" s="114"/>
      <c r="GA902" s="114"/>
      <c r="GB902" s="114"/>
      <c r="GC902" s="114"/>
      <c r="GD902" s="114"/>
      <c r="GE902" s="114"/>
      <c r="GF902" s="114"/>
      <c r="GG902" s="114"/>
      <c r="GH902" s="114"/>
      <c r="GI902" s="114"/>
      <c r="GJ902" s="114"/>
      <c r="GK902" s="114"/>
      <c r="GL902" s="114"/>
      <c r="GM902" s="114"/>
      <c r="GN902" s="114"/>
      <c r="GO902" s="114"/>
      <c r="GP902" s="114"/>
      <c r="GQ902" s="114"/>
      <c r="GR902" s="114"/>
      <c r="GS902" s="114"/>
      <c r="GT902" s="114"/>
      <c r="GU902" s="114"/>
      <c r="GV902" s="114"/>
      <c r="GW902" s="114"/>
      <c r="GX902" s="114"/>
      <c r="GY902" s="114"/>
      <c r="GZ902" s="114"/>
      <c r="HA902" s="114"/>
      <c r="HB902" s="114"/>
      <c r="HC902" s="114"/>
      <c r="HD902" s="114"/>
      <c r="HE902" s="114"/>
      <c r="HF902" s="114"/>
      <c r="HG902" s="114"/>
      <c r="HH902" s="114"/>
      <c r="HI902" s="114"/>
      <c r="HJ902" s="114"/>
      <c r="HK902" s="114"/>
      <c r="HL902" s="114"/>
      <c r="HM902" s="114"/>
      <c r="HN902" s="114"/>
      <c r="HO902" s="114"/>
      <c r="HP902" s="114"/>
      <c r="HQ902" s="114"/>
      <c r="HR902" s="114"/>
      <c r="HS902" s="114"/>
      <c r="HT902" s="114"/>
      <c r="HU902" s="114"/>
      <c r="HV902" s="114"/>
      <c r="HW902" s="114"/>
      <c r="HX902" s="114"/>
      <c r="HY902" s="114"/>
      <c r="HZ902" s="114"/>
      <c r="IA902" s="114"/>
      <c r="IB902" s="114"/>
      <c r="IC902" s="114"/>
      <c r="ID902" s="114"/>
      <c r="IE902" s="114"/>
      <c r="IF902" s="114"/>
      <c r="IG902" s="114"/>
      <c r="IH902" s="114"/>
      <c r="II902" s="114"/>
      <c r="IJ902" s="114"/>
      <c r="IK902" s="114"/>
      <c r="IL902" s="114"/>
      <c r="IM902" s="114"/>
      <c r="IN902" s="114"/>
      <c r="IO902" s="114"/>
      <c r="IP902" s="114"/>
      <c r="IQ902" s="114"/>
      <c r="IR902" s="114"/>
      <c r="IS902" s="114"/>
      <c r="IT902" s="114"/>
      <c r="IU902" s="114"/>
      <c r="IV902" s="114"/>
      <c r="IW902" s="114"/>
      <c r="IX902" s="114"/>
      <c r="IY902" s="114"/>
      <c r="IZ902" s="114"/>
      <c r="JA902" s="114"/>
      <c r="JB902" s="114"/>
      <c r="JC902" s="114"/>
      <c r="JD902" s="114"/>
      <c r="JE902" s="114"/>
      <c r="JF902" s="114"/>
      <c r="JG902" s="114"/>
      <c r="JH902" s="114"/>
      <c r="JI902" s="114"/>
      <c r="JJ902" s="114"/>
      <c r="JK902" s="114"/>
      <c r="JL902" s="114"/>
      <c r="JM902" s="114"/>
      <c r="JN902" s="114"/>
      <c r="JO902" s="114"/>
      <c r="JP902" s="114"/>
      <c r="JQ902" s="114"/>
      <c r="JR902" s="114"/>
      <c r="JS902" s="114"/>
      <c r="JT902" s="114"/>
      <c r="JU902" s="114"/>
      <c r="JV902" s="114"/>
      <c r="JW902" s="114"/>
      <c r="JX902" s="114"/>
      <c r="JY902" s="114"/>
      <c r="JZ902" s="114"/>
      <c r="KA902" s="114"/>
      <c r="KB902" s="114"/>
      <c r="KC902" s="114"/>
      <c r="KD902" s="114"/>
      <c r="KE902" s="114"/>
      <c r="KF902" s="114"/>
      <c r="KG902" s="114"/>
      <c r="KH902" s="114"/>
      <c r="KI902" s="114"/>
      <c r="KJ902" s="114"/>
      <c r="KK902" s="114"/>
      <c r="KL902" s="114"/>
      <c r="KM902" s="114"/>
      <c r="KN902" s="114"/>
      <c r="KO902" s="114"/>
      <c r="KP902" s="114"/>
      <c r="KQ902" s="114"/>
      <c r="KR902" s="114"/>
      <c r="KS902" s="114"/>
      <c r="KT902" s="114"/>
      <c r="KU902" s="114"/>
      <c r="KV902" s="114"/>
      <c r="KW902" s="114"/>
      <c r="KX902" s="114"/>
      <c r="KY902" s="114"/>
      <c r="KZ902" s="114"/>
      <c r="LA902" s="114"/>
      <c r="LB902" s="114"/>
      <c r="LC902" s="114"/>
    </row>
    <row r="903" spans="1:315" s="139" customFormat="1" ht="25" customHeight="1">
      <c r="A903" s="137"/>
      <c r="B903" s="170"/>
      <c r="C903" s="171"/>
      <c r="D903" s="172"/>
      <c r="E903" s="173"/>
      <c r="F903" s="173"/>
      <c r="G903" s="173"/>
      <c r="H903" s="174"/>
      <c r="I903" s="137"/>
      <c r="J903" s="175" t="str">
        <f t="shared" si="32"/>
        <v/>
      </c>
      <c r="K903" s="176"/>
      <c r="L903" s="177" t="str">
        <f t="shared" si="33"/>
        <v/>
      </c>
      <c r="M903" s="176"/>
      <c r="N903" s="177" t="str">
        <f t="shared" si="34"/>
        <v/>
      </c>
      <c r="O903" s="176"/>
      <c r="P903" s="177" t="str">
        <f t="shared" si="35"/>
        <v/>
      </c>
      <c r="Q903" s="178"/>
      <c r="R903" s="137"/>
      <c r="S903" s="175" t="str">
        <f t="shared" si="36"/>
        <v/>
      </c>
      <c r="T903" s="176"/>
      <c r="U903" s="177" t="str">
        <f t="shared" si="37"/>
        <v/>
      </c>
      <c r="V903" s="176"/>
      <c r="W903" s="177" t="str">
        <f t="shared" si="38"/>
        <v/>
      </c>
      <c r="X903" s="176"/>
      <c r="Y903" s="179" t="str">
        <f t="shared" si="39"/>
        <v/>
      </c>
      <c r="Z903" s="180"/>
      <c r="AA903" s="137"/>
      <c r="AB903" s="181"/>
      <c r="AC903" s="182" t="str">
        <f t="shared" si="30"/>
        <v/>
      </c>
      <c r="AD903" s="183" t="str">
        <f t="shared" si="31"/>
        <v/>
      </c>
      <c r="AE903" s="184"/>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c r="BG903" s="137"/>
      <c r="BH903" s="137"/>
      <c r="BI903" s="137"/>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CH903" s="114"/>
      <c r="CI903" s="114"/>
      <c r="CJ903" s="114"/>
      <c r="CK903" s="114"/>
      <c r="CL903" s="114"/>
      <c r="CM903" s="114"/>
      <c r="CN903" s="114"/>
      <c r="CO903" s="114"/>
      <c r="CP903" s="114"/>
      <c r="CQ903" s="114"/>
      <c r="CR903" s="114"/>
      <c r="CS903" s="114"/>
      <c r="CT903" s="114"/>
      <c r="CU903" s="114"/>
      <c r="CV903" s="114"/>
      <c r="CW903" s="114"/>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14"/>
      <c r="EH903" s="114"/>
      <c r="EI903" s="114"/>
      <c r="EJ903" s="114"/>
      <c r="EK903" s="114"/>
      <c r="EL903" s="114"/>
      <c r="EM903" s="114"/>
      <c r="EN903" s="114"/>
      <c r="EO903" s="114"/>
      <c r="EP903" s="114"/>
      <c r="EQ903" s="114"/>
      <c r="ER903" s="114"/>
      <c r="ES903" s="114"/>
      <c r="ET903" s="114"/>
      <c r="EU903" s="114"/>
      <c r="EV903" s="114"/>
      <c r="EW903" s="114"/>
      <c r="EX903" s="114"/>
      <c r="EY903" s="114"/>
      <c r="EZ903" s="114"/>
      <c r="FA903" s="114"/>
      <c r="FB903" s="114"/>
      <c r="FC903" s="114"/>
      <c r="FD903" s="114"/>
      <c r="FE903" s="114"/>
      <c r="FF903" s="114"/>
      <c r="FG903" s="114"/>
      <c r="FH903" s="114"/>
      <c r="FI903" s="114"/>
      <c r="FJ903" s="114"/>
      <c r="FK903" s="114"/>
      <c r="FL903" s="114"/>
      <c r="FM903" s="114"/>
      <c r="FN903" s="114"/>
      <c r="FO903" s="114"/>
      <c r="FP903" s="114"/>
      <c r="FQ903" s="114"/>
      <c r="FR903" s="114"/>
      <c r="FS903" s="114"/>
      <c r="FT903" s="114"/>
      <c r="FU903" s="114"/>
      <c r="FV903" s="114"/>
      <c r="FW903" s="114"/>
      <c r="FX903" s="114"/>
      <c r="FY903" s="114"/>
      <c r="FZ903" s="114"/>
      <c r="GA903" s="114"/>
      <c r="GB903" s="114"/>
      <c r="GC903" s="114"/>
      <c r="GD903" s="114"/>
      <c r="GE903" s="114"/>
      <c r="GF903" s="114"/>
      <c r="GG903" s="114"/>
      <c r="GH903" s="114"/>
      <c r="GI903" s="114"/>
      <c r="GJ903" s="114"/>
      <c r="GK903" s="114"/>
      <c r="GL903" s="114"/>
      <c r="GM903" s="114"/>
      <c r="GN903" s="114"/>
      <c r="GO903" s="114"/>
      <c r="GP903" s="114"/>
      <c r="GQ903" s="114"/>
      <c r="GR903" s="114"/>
      <c r="GS903" s="114"/>
      <c r="GT903" s="114"/>
      <c r="GU903" s="114"/>
      <c r="GV903" s="114"/>
      <c r="GW903" s="114"/>
      <c r="GX903" s="114"/>
      <c r="GY903" s="114"/>
      <c r="GZ903" s="114"/>
      <c r="HA903" s="114"/>
      <c r="HB903" s="114"/>
      <c r="HC903" s="114"/>
      <c r="HD903" s="114"/>
      <c r="HE903" s="114"/>
      <c r="HF903" s="114"/>
      <c r="HG903" s="114"/>
      <c r="HH903" s="114"/>
      <c r="HI903" s="114"/>
      <c r="HJ903" s="114"/>
      <c r="HK903" s="114"/>
      <c r="HL903" s="114"/>
      <c r="HM903" s="114"/>
      <c r="HN903" s="114"/>
      <c r="HO903" s="114"/>
      <c r="HP903" s="114"/>
      <c r="HQ903" s="114"/>
      <c r="HR903" s="114"/>
      <c r="HS903" s="114"/>
      <c r="HT903" s="114"/>
      <c r="HU903" s="114"/>
      <c r="HV903" s="114"/>
      <c r="HW903" s="114"/>
      <c r="HX903" s="114"/>
      <c r="HY903" s="114"/>
      <c r="HZ903" s="114"/>
      <c r="IA903" s="114"/>
      <c r="IB903" s="114"/>
      <c r="IC903" s="114"/>
      <c r="ID903" s="114"/>
      <c r="IE903" s="114"/>
      <c r="IF903" s="114"/>
      <c r="IG903" s="114"/>
      <c r="IH903" s="114"/>
      <c r="II903" s="114"/>
      <c r="IJ903" s="114"/>
      <c r="IK903" s="114"/>
      <c r="IL903" s="114"/>
      <c r="IM903" s="114"/>
      <c r="IN903" s="114"/>
      <c r="IO903" s="114"/>
      <c r="IP903" s="114"/>
      <c r="IQ903" s="114"/>
      <c r="IR903" s="114"/>
      <c r="IS903" s="114"/>
      <c r="IT903" s="114"/>
      <c r="IU903" s="114"/>
      <c r="IV903" s="114"/>
      <c r="IW903" s="114"/>
      <c r="IX903" s="114"/>
      <c r="IY903" s="114"/>
      <c r="IZ903" s="114"/>
      <c r="JA903" s="114"/>
      <c r="JB903" s="114"/>
      <c r="JC903" s="114"/>
      <c r="JD903" s="114"/>
      <c r="JE903" s="114"/>
      <c r="JF903" s="114"/>
      <c r="JG903" s="114"/>
      <c r="JH903" s="114"/>
      <c r="JI903" s="114"/>
      <c r="JJ903" s="114"/>
      <c r="JK903" s="114"/>
      <c r="JL903" s="114"/>
      <c r="JM903" s="114"/>
      <c r="JN903" s="114"/>
      <c r="JO903" s="114"/>
      <c r="JP903" s="114"/>
      <c r="JQ903" s="114"/>
      <c r="JR903" s="114"/>
      <c r="JS903" s="114"/>
      <c r="JT903" s="114"/>
      <c r="JU903" s="114"/>
      <c r="JV903" s="114"/>
      <c r="JW903" s="114"/>
      <c r="JX903" s="114"/>
      <c r="JY903" s="114"/>
      <c r="JZ903" s="114"/>
      <c r="KA903" s="114"/>
      <c r="KB903" s="114"/>
      <c r="KC903" s="114"/>
      <c r="KD903" s="114"/>
      <c r="KE903" s="114"/>
      <c r="KF903" s="114"/>
      <c r="KG903" s="114"/>
      <c r="KH903" s="114"/>
      <c r="KI903" s="114"/>
      <c r="KJ903" s="114"/>
      <c r="KK903" s="114"/>
      <c r="KL903" s="114"/>
      <c r="KM903" s="114"/>
      <c r="KN903" s="114"/>
      <c r="KO903" s="114"/>
      <c r="KP903" s="114"/>
      <c r="KQ903" s="114"/>
      <c r="KR903" s="114"/>
      <c r="KS903" s="114"/>
      <c r="KT903" s="114"/>
      <c r="KU903" s="114"/>
      <c r="KV903" s="114"/>
      <c r="KW903" s="114"/>
      <c r="KX903" s="114"/>
      <c r="KY903" s="114"/>
      <c r="KZ903" s="114"/>
      <c r="LA903" s="114"/>
      <c r="LB903" s="114"/>
      <c r="LC903" s="114"/>
    </row>
    <row r="904" spans="1:315" s="139" customFormat="1" ht="25" customHeight="1">
      <c r="A904" s="137"/>
      <c r="B904" s="170"/>
      <c r="C904" s="171"/>
      <c r="D904" s="172"/>
      <c r="E904" s="173"/>
      <c r="F904" s="173"/>
      <c r="G904" s="173"/>
      <c r="H904" s="174"/>
      <c r="I904" s="137"/>
      <c r="J904" s="175" t="str">
        <f t="shared" si="32"/>
        <v/>
      </c>
      <c r="K904" s="176"/>
      <c r="L904" s="177" t="str">
        <f t="shared" si="33"/>
        <v/>
      </c>
      <c r="M904" s="176"/>
      <c r="N904" s="177" t="str">
        <f t="shared" si="34"/>
        <v/>
      </c>
      <c r="O904" s="176"/>
      <c r="P904" s="177" t="str">
        <f t="shared" si="35"/>
        <v/>
      </c>
      <c r="Q904" s="178"/>
      <c r="R904" s="137"/>
      <c r="S904" s="175" t="str">
        <f t="shared" si="36"/>
        <v/>
      </c>
      <c r="T904" s="176"/>
      <c r="U904" s="177" t="str">
        <f t="shared" si="37"/>
        <v/>
      </c>
      <c r="V904" s="176"/>
      <c r="W904" s="177" t="str">
        <f t="shared" si="38"/>
        <v/>
      </c>
      <c r="X904" s="176"/>
      <c r="Y904" s="179" t="str">
        <f t="shared" si="39"/>
        <v/>
      </c>
      <c r="Z904" s="180"/>
      <c r="AA904" s="137"/>
      <c r="AB904" s="181"/>
      <c r="AC904" s="182" t="str">
        <f t="shared" si="30"/>
        <v/>
      </c>
      <c r="AD904" s="183" t="str">
        <f t="shared" si="31"/>
        <v/>
      </c>
      <c r="AE904" s="184"/>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c r="BG904" s="137"/>
      <c r="BH904" s="137"/>
      <c r="BI904" s="137"/>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CH904" s="114"/>
      <c r="CI904" s="114"/>
      <c r="CJ904" s="114"/>
      <c r="CK904" s="114"/>
      <c r="CL904" s="114"/>
      <c r="CM904" s="114"/>
      <c r="CN904" s="114"/>
      <c r="CO904" s="114"/>
      <c r="CP904" s="114"/>
      <c r="CQ904" s="114"/>
      <c r="CR904" s="114"/>
      <c r="CS904" s="114"/>
      <c r="CT904" s="114"/>
      <c r="CU904" s="114"/>
      <c r="CV904" s="114"/>
      <c r="CW904" s="114"/>
      <c r="CX904" s="114"/>
      <c r="CY904" s="114"/>
      <c r="CZ904" s="114"/>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14"/>
      <c r="EH904" s="114"/>
      <c r="EI904" s="114"/>
      <c r="EJ904" s="114"/>
      <c r="EK904" s="114"/>
      <c r="EL904" s="114"/>
      <c r="EM904" s="114"/>
      <c r="EN904" s="114"/>
      <c r="EO904" s="114"/>
      <c r="EP904" s="114"/>
      <c r="EQ904" s="114"/>
      <c r="ER904" s="114"/>
      <c r="ES904" s="114"/>
      <c r="ET904" s="114"/>
      <c r="EU904" s="114"/>
      <c r="EV904" s="114"/>
      <c r="EW904" s="114"/>
      <c r="EX904" s="114"/>
      <c r="EY904" s="114"/>
      <c r="EZ904" s="114"/>
      <c r="FA904" s="114"/>
      <c r="FB904" s="114"/>
      <c r="FC904" s="114"/>
      <c r="FD904" s="114"/>
      <c r="FE904" s="114"/>
      <c r="FF904" s="114"/>
      <c r="FG904" s="114"/>
      <c r="FH904" s="114"/>
      <c r="FI904" s="114"/>
      <c r="FJ904" s="114"/>
      <c r="FK904" s="114"/>
      <c r="FL904" s="114"/>
      <c r="FM904" s="114"/>
      <c r="FN904" s="114"/>
      <c r="FO904" s="114"/>
      <c r="FP904" s="114"/>
      <c r="FQ904" s="114"/>
      <c r="FR904" s="114"/>
      <c r="FS904" s="114"/>
      <c r="FT904" s="114"/>
      <c r="FU904" s="114"/>
      <c r="FV904" s="114"/>
      <c r="FW904" s="114"/>
      <c r="FX904" s="114"/>
      <c r="FY904" s="114"/>
      <c r="FZ904" s="114"/>
      <c r="GA904" s="114"/>
      <c r="GB904" s="114"/>
      <c r="GC904" s="114"/>
      <c r="GD904" s="114"/>
      <c r="GE904" s="114"/>
      <c r="GF904" s="114"/>
      <c r="GG904" s="114"/>
      <c r="GH904" s="114"/>
      <c r="GI904" s="114"/>
      <c r="GJ904" s="114"/>
      <c r="GK904" s="114"/>
      <c r="GL904" s="114"/>
      <c r="GM904" s="114"/>
      <c r="GN904" s="114"/>
      <c r="GO904" s="114"/>
      <c r="GP904" s="114"/>
      <c r="GQ904" s="114"/>
      <c r="GR904" s="114"/>
      <c r="GS904" s="114"/>
      <c r="GT904" s="114"/>
      <c r="GU904" s="114"/>
      <c r="GV904" s="114"/>
      <c r="GW904" s="114"/>
      <c r="GX904" s="114"/>
      <c r="GY904" s="114"/>
      <c r="GZ904" s="114"/>
      <c r="HA904" s="114"/>
      <c r="HB904" s="114"/>
      <c r="HC904" s="114"/>
      <c r="HD904" s="114"/>
      <c r="HE904" s="114"/>
      <c r="HF904" s="114"/>
      <c r="HG904" s="114"/>
      <c r="HH904" s="114"/>
      <c r="HI904" s="114"/>
      <c r="HJ904" s="114"/>
      <c r="HK904" s="114"/>
      <c r="HL904" s="114"/>
      <c r="HM904" s="114"/>
      <c r="HN904" s="114"/>
      <c r="HO904" s="114"/>
      <c r="HP904" s="114"/>
      <c r="HQ904" s="114"/>
      <c r="HR904" s="114"/>
      <c r="HS904" s="114"/>
      <c r="HT904" s="114"/>
      <c r="HU904" s="114"/>
      <c r="HV904" s="114"/>
      <c r="HW904" s="114"/>
      <c r="HX904" s="114"/>
      <c r="HY904" s="114"/>
      <c r="HZ904" s="114"/>
      <c r="IA904" s="114"/>
      <c r="IB904" s="114"/>
      <c r="IC904" s="114"/>
      <c r="ID904" s="114"/>
      <c r="IE904" s="114"/>
      <c r="IF904" s="114"/>
      <c r="IG904" s="114"/>
      <c r="IH904" s="114"/>
      <c r="II904" s="114"/>
      <c r="IJ904" s="114"/>
      <c r="IK904" s="114"/>
      <c r="IL904" s="114"/>
      <c r="IM904" s="114"/>
      <c r="IN904" s="114"/>
      <c r="IO904" s="114"/>
      <c r="IP904" s="114"/>
      <c r="IQ904" s="114"/>
      <c r="IR904" s="114"/>
      <c r="IS904" s="114"/>
      <c r="IT904" s="114"/>
      <c r="IU904" s="114"/>
      <c r="IV904" s="114"/>
      <c r="IW904" s="114"/>
      <c r="IX904" s="114"/>
      <c r="IY904" s="114"/>
      <c r="IZ904" s="114"/>
      <c r="JA904" s="114"/>
      <c r="JB904" s="114"/>
      <c r="JC904" s="114"/>
      <c r="JD904" s="114"/>
      <c r="JE904" s="114"/>
      <c r="JF904" s="114"/>
      <c r="JG904" s="114"/>
      <c r="JH904" s="114"/>
      <c r="JI904" s="114"/>
      <c r="JJ904" s="114"/>
      <c r="JK904" s="114"/>
      <c r="JL904" s="114"/>
      <c r="JM904" s="114"/>
      <c r="JN904" s="114"/>
      <c r="JO904" s="114"/>
      <c r="JP904" s="114"/>
      <c r="JQ904" s="114"/>
      <c r="JR904" s="114"/>
      <c r="JS904" s="114"/>
      <c r="JT904" s="114"/>
      <c r="JU904" s="114"/>
      <c r="JV904" s="114"/>
      <c r="JW904" s="114"/>
      <c r="JX904" s="114"/>
      <c r="JY904" s="114"/>
      <c r="JZ904" s="114"/>
      <c r="KA904" s="114"/>
      <c r="KB904" s="114"/>
      <c r="KC904" s="114"/>
      <c r="KD904" s="114"/>
      <c r="KE904" s="114"/>
      <c r="KF904" s="114"/>
      <c r="KG904" s="114"/>
      <c r="KH904" s="114"/>
      <c r="KI904" s="114"/>
      <c r="KJ904" s="114"/>
      <c r="KK904" s="114"/>
      <c r="KL904" s="114"/>
      <c r="KM904" s="114"/>
      <c r="KN904" s="114"/>
      <c r="KO904" s="114"/>
      <c r="KP904" s="114"/>
      <c r="KQ904" s="114"/>
      <c r="KR904" s="114"/>
      <c r="KS904" s="114"/>
      <c r="KT904" s="114"/>
      <c r="KU904" s="114"/>
      <c r="KV904" s="114"/>
      <c r="KW904" s="114"/>
      <c r="KX904" s="114"/>
      <c r="KY904" s="114"/>
      <c r="KZ904" s="114"/>
      <c r="LA904" s="114"/>
      <c r="LB904" s="114"/>
      <c r="LC904" s="114"/>
    </row>
    <row r="905" spans="1:315" s="139" customFormat="1" ht="25" customHeight="1">
      <c r="A905" s="137"/>
      <c r="B905" s="170"/>
      <c r="C905" s="171"/>
      <c r="D905" s="172"/>
      <c r="E905" s="173"/>
      <c r="F905" s="173"/>
      <c r="G905" s="173"/>
      <c r="H905" s="174"/>
      <c r="I905" s="137"/>
      <c r="J905" s="175" t="str">
        <f t="shared" si="32"/>
        <v/>
      </c>
      <c r="K905" s="176"/>
      <c r="L905" s="177" t="str">
        <f t="shared" si="33"/>
        <v/>
      </c>
      <c r="M905" s="176"/>
      <c r="N905" s="177" t="str">
        <f t="shared" si="34"/>
        <v/>
      </c>
      <c r="O905" s="176"/>
      <c r="P905" s="177" t="str">
        <f t="shared" si="35"/>
        <v/>
      </c>
      <c r="Q905" s="178"/>
      <c r="R905" s="137"/>
      <c r="S905" s="175" t="str">
        <f t="shared" si="36"/>
        <v/>
      </c>
      <c r="T905" s="176"/>
      <c r="U905" s="177" t="str">
        <f t="shared" si="37"/>
        <v/>
      </c>
      <c r="V905" s="176"/>
      <c r="W905" s="177" t="str">
        <f t="shared" si="38"/>
        <v/>
      </c>
      <c r="X905" s="176"/>
      <c r="Y905" s="179" t="str">
        <f t="shared" si="39"/>
        <v/>
      </c>
      <c r="Z905" s="180"/>
      <c r="AA905" s="137"/>
      <c r="AB905" s="181"/>
      <c r="AC905" s="182" t="str">
        <f t="shared" si="30"/>
        <v/>
      </c>
      <c r="AD905" s="183" t="str">
        <f t="shared" si="31"/>
        <v/>
      </c>
      <c r="AE905" s="184"/>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CH905" s="114"/>
      <c r="CI905" s="114"/>
      <c r="CJ905" s="114"/>
      <c r="CK905" s="114"/>
      <c r="CL905" s="114"/>
      <c r="CM905" s="114"/>
      <c r="CN905" s="114"/>
      <c r="CO905" s="114"/>
      <c r="CP905" s="114"/>
      <c r="CQ905" s="114"/>
      <c r="CR905" s="114"/>
      <c r="CS905" s="114"/>
      <c r="CT905" s="114"/>
      <c r="CU905" s="114"/>
      <c r="CV905" s="114"/>
      <c r="CW905" s="114"/>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c r="EV905" s="114"/>
      <c r="EW905" s="114"/>
      <c r="EX905" s="114"/>
      <c r="EY905" s="114"/>
      <c r="EZ905" s="114"/>
      <c r="FA905" s="114"/>
      <c r="FB905" s="114"/>
      <c r="FC905" s="114"/>
      <c r="FD905" s="114"/>
      <c r="FE905" s="114"/>
      <c r="FF905" s="114"/>
      <c r="FG905" s="114"/>
      <c r="FH905" s="114"/>
      <c r="FI905" s="114"/>
      <c r="FJ905" s="114"/>
      <c r="FK905" s="114"/>
      <c r="FL905" s="114"/>
      <c r="FM905" s="114"/>
      <c r="FN905" s="114"/>
      <c r="FO905" s="114"/>
      <c r="FP905" s="114"/>
      <c r="FQ905" s="114"/>
      <c r="FR905" s="114"/>
      <c r="FS905" s="114"/>
      <c r="FT905" s="114"/>
      <c r="FU905" s="114"/>
      <c r="FV905" s="114"/>
      <c r="FW905" s="114"/>
      <c r="FX905" s="114"/>
      <c r="FY905" s="114"/>
      <c r="FZ905" s="114"/>
      <c r="GA905" s="114"/>
      <c r="GB905" s="114"/>
      <c r="GC905" s="114"/>
      <c r="GD905" s="114"/>
      <c r="GE905" s="114"/>
      <c r="GF905" s="114"/>
      <c r="GG905" s="114"/>
      <c r="GH905" s="114"/>
      <c r="GI905" s="114"/>
      <c r="GJ905" s="114"/>
      <c r="GK905" s="114"/>
      <c r="GL905" s="114"/>
      <c r="GM905" s="114"/>
      <c r="GN905" s="114"/>
      <c r="GO905" s="114"/>
      <c r="GP905" s="114"/>
      <c r="GQ905" s="114"/>
      <c r="GR905" s="114"/>
      <c r="GS905" s="114"/>
      <c r="GT905" s="114"/>
      <c r="GU905" s="114"/>
      <c r="GV905" s="114"/>
      <c r="GW905" s="114"/>
      <c r="GX905" s="114"/>
      <c r="GY905" s="114"/>
      <c r="GZ905" s="114"/>
      <c r="HA905" s="114"/>
      <c r="HB905" s="114"/>
      <c r="HC905" s="114"/>
      <c r="HD905" s="114"/>
      <c r="HE905" s="114"/>
      <c r="HF905" s="114"/>
      <c r="HG905" s="114"/>
      <c r="HH905" s="114"/>
      <c r="HI905" s="114"/>
      <c r="HJ905" s="114"/>
      <c r="HK905" s="114"/>
      <c r="HL905" s="114"/>
      <c r="HM905" s="114"/>
      <c r="HN905" s="114"/>
      <c r="HO905" s="114"/>
      <c r="HP905" s="114"/>
      <c r="HQ905" s="114"/>
      <c r="HR905" s="114"/>
      <c r="HS905" s="114"/>
      <c r="HT905" s="114"/>
      <c r="HU905" s="114"/>
      <c r="HV905" s="114"/>
      <c r="HW905" s="114"/>
      <c r="HX905" s="114"/>
      <c r="HY905" s="114"/>
      <c r="HZ905" s="114"/>
      <c r="IA905" s="114"/>
      <c r="IB905" s="114"/>
      <c r="IC905" s="114"/>
      <c r="ID905" s="114"/>
      <c r="IE905" s="114"/>
      <c r="IF905" s="114"/>
      <c r="IG905" s="114"/>
      <c r="IH905" s="114"/>
      <c r="II905" s="114"/>
      <c r="IJ905" s="114"/>
      <c r="IK905" s="114"/>
      <c r="IL905" s="114"/>
      <c r="IM905" s="114"/>
      <c r="IN905" s="114"/>
      <c r="IO905" s="114"/>
      <c r="IP905" s="114"/>
      <c r="IQ905" s="114"/>
      <c r="IR905" s="114"/>
      <c r="IS905" s="114"/>
      <c r="IT905" s="114"/>
      <c r="IU905" s="114"/>
      <c r="IV905" s="114"/>
      <c r="IW905" s="114"/>
      <c r="IX905" s="114"/>
      <c r="IY905" s="114"/>
      <c r="IZ905" s="114"/>
      <c r="JA905" s="114"/>
      <c r="JB905" s="114"/>
      <c r="JC905" s="114"/>
      <c r="JD905" s="114"/>
      <c r="JE905" s="114"/>
      <c r="JF905" s="114"/>
      <c r="JG905" s="114"/>
      <c r="JH905" s="114"/>
      <c r="JI905" s="114"/>
      <c r="JJ905" s="114"/>
      <c r="JK905" s="114"/>
      <c r="JL905" s="114"/>
      <c r="JM905" s="114"/>
      <c r="JN905" s="114"/>
      <c r="JO905" s="114"/>
      <c r="JP905" s="114"/>
      <c r="JQ905" s="114"/>
      <c r="JR905" s="114"/>
      <c r="JS905" s="114"/>
      <c r="JT905" s="114"/>
      <c r="JU905" s="114"/>
      <c r="JV905" s="114"/>
      <c r="JW905" s="114"/>
      <c r="JX905" s="114"/>
      <c r="JY905" s="114"/>
      <c r="JZ905" s="114"/>
      <c r="KA905" s="114"/>
      <c r="KB905" s="114"/>
      <c r="KC905" s="114"/>
      <c r="KD905" s="114"/>
      <c r="KE905" s="114"/>
      <c r="KF905" s="114"/>
      <c r="KG905" s="114"/>
      <c r="KH905" s="114"/>
      <c r="KI905" s="114"/>
      <c r="KJ905" s="114"/>
      <c r="KK905" s="114"/>
      <c r="KL905" s="114"/>
      <c r="KM905" s="114"/>
      <c r="KN905" s="114"/>
      <c r="KO905" s="114"/>
      <c r="KP905" s="114"/>
      <c r="KQ905" s="114"/>
      <c r="KR905" s="114"/>
      <c r="KS905" s="114"/>
      <c r="KT905" s="114"/>
      <c r="KU905" s="114"/>
      <c r="KV905" s="114"/>
      <c r="KW905" s="114"/>
      <c r="KX905" s="114"/>
      <c r="KY905" s="114"/>
      <c r="KZ905" s="114"/>
      <c r="LA905" s="114"/>
      <c r="LB905" s="114"/>
      <c r="LC905" s="114"/>
    </row>
    <row r="906" spans="1:315" s="139" customFormat="1" ht="25" customHeight="1">
      <c r="A906" s="137"/>
      <c r="B906" s="170"/>
      <c r="C906" s="171"/>
      <c r="D906" s="172"/>
      <c r="E906" s="173"/>
      <c r="F906" s="173"/>
      <c r="G906" s="173"/>
      <c r="H906" s="174"/>
      <c r="I906" s="137"/>
      <c r="J906" s="175" t="str">
        <f t="shared" si="32"/>
        <v/>
      </c>
      <c r="K906" s="176"/>
      <c r="L906" s="177" t="str">
        <f t="shared" si="33"/>
        <v/>
      </c>
      <c r="M906" s="176"/>
      <c r="N906" s="177" t="str">
        <f t="shared" si="34"/>
        <v/>
      </c>
      <c r="O906" s="176"/>
      <c r="P906" s="177" t="str">
        <f t="shared" si="35"/>
        <v/>
      </c>
      <c r="Q906" s="178"/>
      <c r="R906" s="137"/>
      <c r="S906" s="175" t="str">
        <f t="shared" si="36"/>
        <v/>
      </c>
      <c r="T906" s="176"/>
      <c r="U906" s="177" t="str">
        <f t="shared" si="37"/>
        <v/>
      </c>
      <c r="V906" s="176"/>
      <c r="W906" s="177" t="str">
        <f t="shared" si="38"/>
        <v/>
      </c>
      <c r="X906" s="176"/>
      <c r="Y906" s="179" t="str">
        <f t="shared" si="39"/>
        <v/>
      </c>
      <c r="Z906" s="180"/>
      <c r="AA906" s="137"/>
      <c r="AB906" s="181"/>
      <c r="AC906" s="182" t="str">
        <f t="shared" si="30"/>
        <v/>
      </c>
      <c r="AD906" s="183" t="str">
        <f t="shared" si="31"/>
        <v/>
      </c>
      <c r="AE906" s="184"/>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CH906" s="114"/>
      <c r="CI906" s="114"/>
      <c r="CJ906" s="114"/>
      <c r="CK906" s="114"/>
      <c r="CL906" s="114"/>
      <c r="CM906" s="114"/>
      <c r="CN906" s="114"/>
      <c r="CO906" s="114"/>
      <c r="CP906" s="114"/>
      <c r="CQ906" s="114"/>
      <c r="CR906" s="114"/>
      <c r="CS906" s="114"/>
      <c r="CT906" s="114"/>
      <c r="CU906" s="114"/>
      <c r="CV906" s="114"/>
      <c r="CW906" s="114"/>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U906" s="114"/>
      <c r="EV906" s="114"/>
      <c r="EW906" s="114"/>
      <c r="EX906" s="114"/>
      <c r="EY906" s="114"/>
      <c r="EZ906" s="114"/>
      <c r="FA906" s="114"/>
      <c r="FB906" s="114"/>
      <c r="FC906" s="114"/>
      <c r="FD906" s="114"/>
      <c r="FE906" s="114"/>
      <c r="FF906" s="114"/>
      <c r="FG906" s="114"/>
      <c r="FH906" s="114"/>
      <c r="FI906" s="114"/>
      <c r="FJ906" s="114"/>
      <c r="FK906" s="114"/>
      <c r="FL906" s="114"/>
      <c r="FM906" s="114"/>
      <c r="FN906" s="114"/>
      <c r="FO906" s="114"/>
      <c r="FP906" s="114"/>
      <c r="FQ906" s="114"/>
      <c r="FR906" s="114"/>
      <c r="FS906" s="114"/>
      <c r="FT906" s="114"/>
      <c r="FU906" s="114"/>
      <c r="FV906" s="114"/>
      <c r="FW906" s="114"/>
      <c r="FX906" s="114"/>
      <c r="FY906" s="114"/>
      <c r="FZ906" s="114"/>
      <c r="GA906" s="114"/>
      <c r="GB906" s="114"/>
      <c r="GC906" s="114"/>
      <c r="GD906" s="114"/>
      <c r="GE906" s="114"/>
      <c r="GF906" s="114"/>
      <c r="GG906" s="114"/>
      <c r="GH906" s="114"/>
      <c r="GI906" s="114"/>
      <c r="GJ906" s="114"/>
      <c r="GK906" s="114"/>
      <c r="GL906" s="114"/>
      <c r="GM906" s="114"/>
      <c r="GN906" s="114"/>
      <c r="GO906" s="114"/>
      <c r="GP906" s="114"/>
      <c r="GQ906" s="114"/>
      <c r="GR906" s="114"/>
      <c r="GS906" s="114"/>
      <c r="GT906" s="114"/>
      <c r="GU906" s="114"/>
      <c r="GV906" s="114"/>
      <c r="GW906" s="114"/>
      <c r="GX906" s="114"/>
      <c r="GY906" s="114"/>
      <c r="GZ906" s="114"/>
      <c r="HA906" s="114"/>
      <c r="HB906" s="114"/>
      <c r="HC906" s="114"/>
      <c r="HD906" s="114"/>
      <c r="HE906" s="114"/>
      <c r="HF906" s="114"/>
      <c r="HG906" s="114"/>
      <c r="HH906" s="114"/>
      <c r="HI906" s="114"/>
      <c r="HJ906" s="114"/>
      <c r="HK906" s="114"/>
      <c r="HL906" s="114"/>
      <c r="HM906" s="114"/>
      <c r="HN906" s="114"/>
      <c r="HO906" s="114"/>
      <c r="HP906" s="114"/>
      <c r="HQ906" s="114"/>
      <c r="HR906" s="114"/>
      <c r="HS906" s="114"/>
      <c r="HT906" s="114"/>
      <c r="HU906" s="114"/>
      <c r="HV906" s="114"/>
      <c r="HW906" s="114"/>
      <c r="HX906" s="114"/>
      <c r="HY906" s="114"/>
      <c r="HZ906" s="114"/>
      <c r="IA906" s="114"/>
      <c r="IB906" s="114"/>
      <c r="IC906" s="114"/>
      <c r="ID906" s="114"/>
      <c r="IE906" s="114"/>
      <c r="IF906" s="114"/>
      <c r="IG906" s="114"/>
      <c r="IH906" s="114"/>
      <c r="II906" s="114"/>
      <c r="IJ906" s="114"/>
      <c r="IK906" s="114"/>
      <c r="IL906" s="114"/>
      <c r="IM906" s="114"/>
      <c r="IN906" s="114"/>
      <c r="IO906" s="114"/>
      <c r="IP906" s="114"/>
      <c r="IQ906" s="114"/>
      <c r="IR906" s="114"/>
      <c r="IS906" s="114"/>
      <c r="IT906" s="114"/>
      <c r="IU906" s="114"/>
      <c r="IV906" s="114"/>
      <c r="IW906" s="114"/>
      <c r="IX906" s="114"/>
      <c r="IY906" s="114"/>
      <c r="IZ906" s="114"/>
      <c r="JA906" s="114"/>
      <c r="JB906" s="114"/>
      <c r="JC906" s="114"/>
      <c r="JD906" s="114"/>
      <c r="JE906" s="114"/>
      <c r="JF906" s="114"/>
      <c r="JG906" s="114"/>
      <c r="JH906" s="114"/>
      <c r="JI906" s="114"/>
      <c r="JJ906" s="114"/>
      <c r="JK906" s="114"/>
      <c r="JL906" s="114"/>
      <c r="JM906" s="114"/>
      <c r="JN906" s="114"/>
      <c r="JO906" s="114"/>
      <c r="JP906" s="114"/>
      <c r="JQ906" s="114"/>
      <c r="JR906" s="114"/>
      <c r="JS906" s="114"/>
      <c r="JT906" s="114"/>
      <c r="JU906" s="114"/>
      <c r="JV906" s="114"/>
      <c r="JW906" s="114"/>
      <c r="JX906" s="114"/>
      <c r="JY906" s="114"/>
      <c r="JZ906" s="114"/>
      <c r="KA906" s="114"/>
      <c r="KB906" s="114"/>
      <c r="KC906" s="114"/>
      <c r="KD906" s="114"/>
      <c r="KE906" s="114"/>
      <c r="KF906" s="114"/>
      <c r="KG906" s="114"/>
      <c r="KH906" s="114"/>
      <c r="KI906" s="114"/>
      <c r="KJ906" s="114"/>
      <c r="KK906" s="114"/>
      <c r="KL906" s="114"/>
      <c r="KM906" s="114"/>
      <c r="KN906" s="114"/>
      <c r="KO906" s="114"/>
      <c r="KP906" s="114"/>
      <c r="KQ906" s="114"/>
      <c r="KR906" s="114"/>
      <c r="KS906" s="114"/>
      <c r="KT906" s="114"/>
      <c r="KU906" s="114"/>
      <c r="KV906" s="114"/>
      <c r="KW906" s="114"/>
      <c r="KX906" s="114"/>
      <c r="KY906" s="114"/>
      <c r="KZ906" s="114"/>
      <c r="LA906" s="114"/>
      <c r="LB906" s="114"/>
      <c r="LC906" s="114"/>
    </row>
    <row r="907" spans="1:315" s="139" customFormat="1" ht="25" customHeight="1">
      <c r="A907" s="137"/>
      <c r="B907" s="170"/>
      <c r="C907" s="171"/>
      <c r="D907" s="172"/>
      <c r="E907" s="173"/>
      <c r="F907" s="173"/>
      <c r="G907" s="173"/>
      <c r="H907" s="174"/>
      <c r="I907" s="137"/>
      <c r="J907" s="175" t="str">
        <f t="shared" si="32"/>
        <v/>
      </c>
      <c r="K907" s="176"/>
      <c r="L907" s="177" t="str">
        <f t="shared" si="33"/>
        <v/>
      </c>
      <c r="M907" s="176"/>
      <c r="N907" s="177" t="str">
        <f t="shared" si="34"/>
        <v/>
      </c>
      <c r="O907" s="176"/>
      <c r="P907" s="177" t="str">
        <f t="shared" si="35"/>
        <v/>
      </c>
      <c r="Q907" s="178"/>
      <c r="R907" s="137"/>
      <c r="S907" s="175" t="str">
        <f t="shared" si="36"/>
        <v/>
      </c>
      <c r="T907" s="176"/>
      <c r="U907" s="177" t="str">
        <f t="shared" si="37"/>
        <v/>
      </c>
      <c r="V907" s="176"/>
      <c r="W907" s="177" t="str">
        <f t="shared" si="38"/>
        <v/>
      </c>
      <c r="X907" s="176"/>
      <c r="Y907" s="179" t="str">
        <f t="shared" si="39"/>
        <v/>
      </c>
      <c r="Z907" s="180"/>
      <c r="AA907" s="137"/>
      <c r="AB907" s="181"/>
      <c r="AC907" s="182" t="str">
        <f t="shared" si="30"/>
        <v/>
      </c>
      <c r="AD907" s="183" t="str">
        <f t="shared" si="31"/>
        <v/>
      </c>
      <c r="AE907" s="184"/>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CH907" s="114"/>
      <c r="CI907" s="114"/>
      <c r="CJ907" s="114"/>
      <c r="CK907" s="114"/>
      <c r="CL907" s="114"/>
      <c r="CM907" s="114"/>
      <c r="CN907" s="114"/>
      <c r="CO907" s="114"/>
      <c r="CP907" s="114"/>
      <c r="CQ907" s="114"/>
      <c r="CR907" s="114"/>
      <c r="CS907" s="114"/>
      <c r="CT907" s="114"/>
      <c r="CU907" s="114"/>
      <c r="CV907" s="114"/>
      <c r="CW907" s="114"/>
      <c r="CX907" s="114"/>
      <c r="CY907" s="114"/>
      <c r="CZ907" s="114"/>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c r="EV907" s="114"/>
      <c r="EW907" s="114"/>
      <c r="EX907" s="114"/>
      <c r="EY907" s="114"/>
      <c r="EZ907" s="114"/>
      <c r="FA907" s="114"/>
      <c r="FB907" s="114"/>
      <c r="FC907" s="114"/>
      <c r="FD907" s="114"/>
      <c r="FE907" s="114"/>
      <c r="FF907" s="114"/>
      <c r="FG907" s="114"/>
      <c r="FH907" s="114"/>
      <c r="FI907" s="114"/>
      <c r="FJ907" s="114"/>
      <c r="FK907" s="114"/>
      <c r="FL907" s="114"/>
      <c r="FM907" s="114"/>
      <c r="FN907" s="114"/>
      <c r="FO907" s="114"/>
      <c r="FP907" s="114"/>
      <c r="FQ907" s="114"/>
      <c r="FR907" s="114"/>
      <c r="FS907" s="114"/>
      <c r="FT907" s="114"/>
      <c r="FU907" s="114"/>
      <c r="FV907" s="114"/>
      <c r="FW907" s="114"/>
      <c r="FX907" s="114"/>
      <c r="FY907" s="114"/>
      <c r="FZ907" s="114"/>
      <c r="GA907" s="114"/>
      <c r="GB907" s="114"/>
      <c r="GC907" s="114"/>
      <c r="GD907" s="114"/>
      <c r="GE907" s="114"/>
      <c r="GF907" s="114"/>
      <c r="GG907" s="114"/>
      <c r="GH907" s="114"/>
      <c r="GI907" s="114"/>
      <c r="GJ907" s="114"/>
      <c r="GK907" s="114"/>
      <c r="GL907" s="114"/>
      <c r="GM907" s="114"/>
      <c r="GN907" s="114"/>
      <c r="GO907" s="114"/>
      <c r="GP907" s="114"/>
      <c r="GQ907" s="114"/>
      <c r="GR907" s="114"/>
      <c r="GS907" s="114"/>
      <c r="GT907" s="114"/>
      <c r="GU907" s="114"/>
      <c r="GV907" s="114"/>
      <c r="GW907" s="114"/>
      <c r="GX907" s="114"/>
      <c r="GY907" s="114"/>
      <c r="GZ907" s="114"/>
      <c r="HA907" s="114"/>
      <c r="HB907" s="114"/>
      <c r="HC907" s="114"/>
      <c r="HD907" s="114"/>
      <c r="HE907" s="114"/>
      <c r="HF907" s="114"/>
      <c r="HG907" s="114"/>
      <c r="HH907" s="114"/>
      <c r="HI907" s="114"/>
      <c r="HJ907" s="114"/>
      <c r="HK907" s="114"/>
      <c r="HL907" s="114"/>
      <c r="HM907" s="114"/>
      <c r="HN907" s="114"/>
      <c r="HO907" s="114"/>
      <c r="HP907" s="114"/>
      <c r="HQ907" s="114"/>
      <c r="HR907" s="114"/>
      <c r="HS907" s="114"/>
      <c r="HT907" s="114"/>
      <c r="HU907" s="114"/>
      <c r="HV907" s="114"/>
      <c r="HW907" s="114"/>
      <c r="HX907" s="114"/>
      <c r="HY907" s="114"/>
      <c r="HZ907" s="114"/>
      <c r="IA907" s="114"/>
      <c r="IB907" s="114"/>
      <c r="IC907" s="114"/>
      <c r="ID907" s="114"/>
      <c r="IE907" s="114"/>
      <c r="IF907" s="114"/>
      <c r="IG907" s="114"/>
      <c r="IH907" s="114"/>
      <c r="II907" s="114"/>
      <c r="IJ907" s="114"/>
      <c r="IK907" s="114"/>
      <c r="IL907" s="114"/>
      <c r="IM907" s="114"/>
      <c r="IN907" s="114"/>
      <c r="IO907" s="114"/>
      <c r="IP907" s="114"/>
      <c r="IQ907" s="114"/>
      <c r="IR907" s="114"/>
      <c r="IS907" s="114"/>
      <c r="IT907" s="114"/>
      <c r="IU907" s="114"/>
      <c r="IV907" s="114"/>
      <c r="IW907" s="114"/>
      <c r="IX907" s="114"/>
      <c r="IY907" s="114"/>
      <c r="IZ907" s="114"/>
      <c r="JA907" s="114"/>
      <c r="JB907" s="114"/>
      <c r="JC907" s="114"/>
      <c r="JD907" s="114"/>
      <c r="JE907" s="114"/>
      <c r="JF907" s="114"/>
      <c r="JG907" s="114"/>
      <c r="JH907" s="114"/>
      <c r="JI907" s="114"/>
      <c r="JJ907" s="114"/>
      <c r="JK907" s="114"/>
      <c r="JL907" s="114"/>
      <c r="JM907" s="114"/>
      <c r="JN907" s="114"/>
      <c r="JO907" s="114"/>
      <c r="JP907" s="114"/>
      <c r="JQ907" s="114"/>
      <c r="JR907" s="114"/>
      <c r="JS907" s="114"/>
      <c r="JT907" s="114"/>
      <c r="JU907" s="114"/>
      <c r="JV907" s="114"/>
      <c r="JW907" s="114"/>
      <c r="JX907" s="114"/>
      <c r="JY907" s="114"/>
      <c r="JZ907" s="114"/>
      <c r="KA907" s="114"/>
      <c r="KB907" s="114"/>
      <c r="KC907" s="114"/>
      <c r="KD907" s="114"/>
      <c r="KE907" s="114"/>
      <c r="KF907" s="114"/>
      <c r="KG907" s="114"/>
      <c r="KH907" s="114"/>
      <c r="KI907" s="114"/>
      <c r="KJ907" s="114"/>
      <c r="KK907" s="114"/>
      <c r="KL907" s="114"/>
      <c r="KM907" s="114"/>
      <c r="KN907" s="114"/>
      <c r="KO907" s="114"/>
      <c r="KP907" s="114"/>
      <c r="KQ907" s="114"/>
      <c r="KR907" s="114"/>
      <c r="KS907" s="114"/>
      <c r="KT907" s="114"/>
      <c r="KU907" s="114"/>
      <c r="KV907" s="114"/>
      <c r="KW907" s="114"/>
      <c r="KX907" s="114"/>
      <c r="KY907" s="114"/>
      <c r="KZ907" s="114"/>
      <c r="LA907" s="114"/>
      <c r="LB907" s="114"/>
      <c r="LC907" s="114"/>
    </row>
    <row r="908" spans="1:315" s="139" customFormat="1" ht="25" customHeight="1">
      <c r="A908" s="137"/>
      <c r="B908" s="170"/>
      <c r="C908" s="171"/>
      <c r="D908" s="172"/>
      <c r="E908" s="173"/>
      <c r="F908" s="173"/>
      <c r="G908" s="173"/>
      <c r="H908" s="174"/>
      <c r="I908" s="137"/>
      <c r="J908" s="175" t="str">
        <f t="shared" si="32"/>
        <v/>
      </c>
      <c r="K908" s="176"/>
      <c r="L908" s="177" t="str">
        <f t="shared" si="33"/>
        <v/>
      </c>
      <c r="M908" s="176"/>
      <c r="N908" s="177" t="str">
        <f t="shared" si="34"/>
        <v/>
      </c>
      <c r="O908" s="176"/>
      <c r="P908" s="177" t="str">
        <f t="shared" si="35"/>
        <v/>
      </c>
      <c r="Q908" s="178"/>
      <c r="R908" s="137"/>
      <c r="S908" s="175" t="str">
        <f t="shared" si="36"/>
        <v/>
      </c>
      <c r="T908" s="176"/>
      <c r="U908" s="177" t="str">
        <f t="shared" si="37"/>
        <v/>
      </c>
      <c r="V908" s="176"/>
      <c r="W908" s="177" t="str">
        <f t="shared" si="38"/>
        <v/>
      </c>
      <c r="X908" s="176"/>
      <c r="Y908" s="179" t="str">
        <f t="shared" si="39"/>
        <v/>
      </c>
      <c r="Z908" s="180"/>
      <c r="AA908" s="137"/>
      <c r="AB908" s="181"/>
      <c r="AC908" s="182" t="str">
        <f t="shared" si="30"/>
        <v/>
      </c>
      <c r="AD908" s="183" t="str">
        <f t="shared" si="31"/>
        <v/>
      </c>
      <c r="AE908" s="184"/>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CH908" s="114"/>
      <c r="CI908" s="114"/>
      <c r="CJ908" s="114"/>
      <c r="CK908" s="114"/>
      <c r="CL908" s="114"/>
      <c r="CM908" s="114"/>
      <c r="CN908" s="114"/>
      <c r="CO908" s="114"/>
      <c r="CP908" s="114"/>
      <c r="CQ908" s="114"/>
      <c r="CR908" s="114"/>
      <c r="CS908" s="114"/>
      <c r="CT908" s="114"/>
      <c r="CU908" s="114"/>
      <c r="CV908" s="114"/>
      <c r="CW908" s="114"/>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14"/>
      <c r="EH908" s="114"/>
      <c r="EI908" s="114"/>
      <c r="EJ908" s="114"/>
      <c r="EK908" s="114"/>
      <c r="EL908" s="114"/>
      <c r="EM908" s="114"/>
      <c r="EN908" s="114"/>
      <c r="EO908" s="114"/>
      <c r="EP908" s="114"/>
      <c r="EQ908" s="114"/>
      <c r="ER908" s="114"/>
      <c r="ES908" s="114"/>
      <c r="ET908" s="114"/>
      <c r="EU908" s="114"/>
      <c r="EV908" s="114"/>
      <c r="EW908" s="114"/>
      <c r="EX908" s="114"/>
      <c r="EY908" s="114"/>
      <c r="EZ908" s="114"/>
      <c r="FA908" s="114"/>
      <c r="FB908" s="114"/>
      <c r="FC908" s="114"/>
      <c r="FD908" s="114"/>
      <c r="FE908" s="114"/>
      <c r="FF908" s="114"/>
      <c r="FG908" s="114"/>
      <c r="FH908" s="114"/>
      <c r="FI908" s="114"/>
      <c r="FJ908" s="114"/>
      <c r="FK908" s="114"/>
      <c r="FL908" s="114"/>
      <c r="FM908" s="114"/>
      <c r="FN908" s="114"/>
      <c r="FO908" s="114"/>
      <c r="FP908" s="114"/>
      <c r="FQ908" s="114"/>
      <c r="FR908" s="114"/>
      <c r="FS908" s="114"/>
      <c r="FT908" s="114"/>
      <c r="FU908" s="114"/>
      <c r="FV908" s="114"/>
      <c r="FW908" s="114"/>
      <c r="FX908" s="114"/>
      <c r="FY908" s="114"/>
      <c r="FZ908" s="114"/>
      <c r="GA908" s="114"/>
      <c r="GB908" s="114"/>
      <c r="GC908" s="114"/>
      <c r="GD908" s="114"/>
      <c r="GE908" s="114"/>
      <c r="GF908" s="114"/>
      <c r="GG908" s="114"/>
      <c r="GH908" s="114"/>
      <c r="GI908" s="114"/>
      <c r="GJ908" s="114"/>
      <c r="GK908" s="114"/>
      <c r="GL908" s="114"/>
      <c r="GM908" s="114"/>
      <c r="GN908" s="114"/>
      <c r="GO908" s="114"/>
      <c r="GP908" s="114"/>
      <c r="GQ908" s="114"/>
      <c r="GR908" s="114"/>
      <c r="GS908" s="114"/>
      <c r="GT908" s="114"/>
      <c r="GU908" s="114"/>
      <c r="GV908" s="114"/>
      <c r="GW908" s="114"/>
      <c r="GX908" s="114"/>
      <c r="GY908" s="114"/>
      <c r="GZ908" s="114"/>
      <c r="HA908" s="114"/>
      <c r="HB908" s="114"/>
      <c r="HC908" s="114"/>
      <c r="HD908" s="114"/>
      <c r="HE908" s="114"/>
      <c r="HF908" s="114"/>
      <c r="HG908" s="114"/>
      <c r="HH908" s="114"/>
      <c r="HI908" s="114"/>
      <c r="HJ908" s="114"/>
      <c r="HK908" s="114"/>
      <c r="HL908" s="114"/>
      <c r="HM908" s="114"/>
      <c r="HN908" s="114"/>
      <c r="HO908" s="114"/>
      <c r="HP908" s="114"/>
      <c r="HQ908" s="114"/>
      <c r="HR908" s="114"/>
      <c r="HS908" s="114"/>
      <c r="HT908" s="114"/>
      <c r="HU908" s="114"/>
      <c r="HV908" s="114"/>
      <c r="HW908" s="114"/>
      <c r="HX908" s="114"/>
      <c r="HY908" s="114"/>
      <c r="HZ908" s="114"/>
      <c r="IA908" s="114"/>
      <c r="IB908" s="114"/>
      <c r="IC908" s="114"/>
      <c r="ID908" s="114"/>
      <c r="IE908" s="114"/>
      <c r="IF908" s="114"/>
      <c r="IG908" s="114"/>
      <c r="IH908" s="114"/>
      <c r="II908" s="114"/>
      <c r="IJ908" s="114"/>
      <c r="IK908" s="114"/>
      <c r="IL908" s="114"/>
      <c r="IM908" s="114"/>
      <c r="IN908" s="114"/>
      <c r="IO908" s="114"/>
      <c r="IP908" s="114"/>
      <c r="IQ908" s="114"/>
      <c r="IR908" s="114"/>
      <c r="IS908" s="114"/>
      <c r="IT908" s="114"/>
      <c r="IU908" s="114"/>
      <c r="IV908" s="114"/>
      <c r="IW908" s="114"/>
      <c r="IX908" s="114"/>
      <c r="IY908" s="114"/>
      <c r="IZ908" s="114"/>
      <c r="JA908" s="114"/>
      <c r="JB908" s="114"/>
      <c r="JC908" s="114"/>
      <c r="JD908" s="114"/>
      <c r="JE908" s="114"/>
      <c r="JF908" s="114"/>
      <c r="JG908" s="114"/>
      <c r="JH908" s="114"/>
      <c r="JI908" s="114"/>
      <c r="JJ908" s="114"/>
      <c r="JK908" s="114"/>
      <c r="JL908" s="114"/>
      <c r="JM908" s="114"/>
      <c r="JN908" s="114"/>
      <c r="JO908" s="114"/>
      <c r="JP908" s="114"/>
      <c r="JQ908" s="114"/>
      <c r="JR908" s="114"/>
      <c r="JS908" s="114"/>
      <c r="JT908" s="114"/>
      <c r="JU908" s="114"/>
      <c r="JV908" s="114"/>
      <c r="JW908" s="114"/>
      <c r="JX908" s="114"/>
      <c r="JY908" s="114"/>
      <c r="JZ908" s="114"/>
      <c r="KA908" s="114"/>
      <c r="KB908" s="114"/>
      <c r="KC908" s="114"/>
      <c r="KD908" s="114"/>
      <c r="KE908" s="114"/>
      <c r="KF908" s="114"/>
      <c r="KG908" s="114"/>
      <c r="KH908" s="114"/>
      <c r="KI908" s="114"/>
      <c r="KJ908" s="114"/>
      <c r="KK908" s="114"/>
      <c r="KL908" s="114"/>
      <c r="KM908" s="114"/>
      <c r="KN908" s="114"/>
      <c r="KO908" s="114"/>
      <c r="KP908" s="114"/>
      <c r="KQ908" s="114"/>
      <c r="KR908" s="114"/>
      <c r="KS908" s="114"/>
      <c r="KT908" s="114"/>
      <c r="KU908" s="114"/>
      <c r="KV908" s="114"/>
      <c r="KW908" s="114"/>
      <c r="KX908" s="114"/>
      <c r="KY908" s="114"/>
      <c r="KZ908" s="114"/>
      <c r="LA908" s="114"/>
      <c r="LB908" s="114"/>
      <c r="LC908" s="114"/>
    </row>
    <row r="909" spans="1:315" s="139" customFormat="1" ht="25" customHeight="1">
      <c r="A909" s="137"/>
      <c r="B909" s="170"/>
      <c r="C909" s="171"/>
      <c r="D909" s="172"/>
      <c r="E909" s="173"/>
      <c r="F909" s="173"/>
      <c r="G909" s="173"/>
      <c r="H909" s="174"/>
      <c r="I909" s="137"/>
      <c r="J909" s="175" t="str">
        <f t="shared" si="32"/>
        <v/>
      </c>
      <c r="K909" s="176"/>
      <c r="L909" s="177" t="str">
        <f t="shared" si="33"/>
        <v/>
      </c>
      <c r="M909" s="176"/>
      <c r="N909" s="177" t="str">
        <f t="shared" si="34"/>
        <v/>
      </c>
      <c r="O909" s="176"/>
      <c r="P909" s="177" t="str">
        <f t="shared" si="35"/>
        <v/>
      </c>
      <c r="Q909" s="178"/>
      <c r="R909" s="137"/>
      <c r="S909" s="175" t="str">
        <f t="shared" si="36"/>
        <v/>
      </c>
      <c r="T909" s="176"/>
      <c r="U909" s="177" t="str">
        <f t="shared" si="37"/>
        <v/>
      </c>
      <c r="V909" s="176"/>
      <c r="W909" s="177" t="str">
        <f t="shared" si="38"/>
        <v/>
      </c>
      <c r="X909" s="176"/>
      <c r="Y909" s="179" t="str">
        <f t="shared" si="39"/>
        <v/>
      </c>
      <c r="Z909" s="180"/>
      <c r="AA909" s="137"/>
      <c r="AB909" s="181"/>
      <c r="AC909" s="182" t="str">
        <f t="shared" si="30"/>
        <v/>
      </c>
      <c r="AD909" s="183" t="str">
        <f t="shared" si="31"/>
        <v/>
      </c>
      <c r="AE909" s="184"/>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c r="BG909" s="137"/>
      <c r="BH909" s="137"/>
      <c r="BI909" s="137"/>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CH909" s="114"/>
      <c r="CI909" s="114"/>
      <c r="CJ909" s="114"/>
      <c r="CK909" s="114"/>
      <c r="CL909" s="114"/>
      <c r="CM909" s="114"/>
      <c r="CN909" s="114"/>
      <c r="CO909" s="114"/>
      <c r="CP909" s="114"/>
      <c r="CQ909" s="114"/>
      <c r="CR909" s="114"/>
      <c r="CS909" s="114"/>
      <c r="CT909" s="114"/>
      <c r="CU909" s="114"/>
      <c r="CV909" s="114"/>
      <c r="CW909" s="114"/>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14"/>
      <c r="EH909" s="114"/>
      <c r="EI909" s="114"/>
      <c r="EJ909" s="114"/>
      <c r="EK909" s="114"/>
      <c r="EL909" s="114"/>
      <c r="EM909" s="114"/>
      <c r="EN909" s="114"/>
      <c r="EO909" s="114"/>
      <c r="EP909" s="114"/>
      <c r="EQ909" s="114"/>
      <c r="ER909" s="114"/>
      <c r="ES909" s="114"/>
      <c r="ET909" s="114"/>
      <c r="EU909" s="114"/>
      <c r="EV909" s="114"/>
      <c r="EW909" s="114"/>
      <c r="EX909" s="114"/>
      <c r="EY909" s="114"/>
      <c r="EZ909" s="114"/>
      <c r="FA909" s="114"/>
      <c r="FB909" s="114"/>
      <c r="FC909" s="114"/>
      <c r="FD909" s="114"/>
      <c r="FE909" s="114"/>
      <c r="FF909" s="114"/>
      <c r="FG909" s="114"/>
      <c r="FH909" s="114"/>
      <c r="FI909" s="114"/>
      <c r="FJ909" s="114"/>
      <c r="FK909" s="114"/>
      <c r="FL909" s="114"/>
      <c r="FM909" s="114"/>
      <c r="FN909" s="114"/>
      <c r="FO909" s="114"/>
      <c r="FP909" s="114"/>
      <c r="FQ909" s="114"/>
      <c r="FR909" s="114"/>
      <c r="FS909" s="114"/>
      <c r="FT909" s="114"/>
      <c r="FU909" s="114"/>
      <c r="FV909" s="114"/>
      <c r="FW909" s="114"/>
      <c r="FX909" s="114"/>
      <c r="FY909" s="114"/>
      <c r="FZ909" s="114"/>
      <c r="GA909" s="114"/>
      <c r="GB909" s="114"/>
      <c r="GC909" s="114"/>
      <c r="GD909" s="114"/>
      <c r="GE909" s="114"/>
      <c r="GF909" s="114"/>
      <c r="GG909" s="114"/>
      <c r="GH909" s="114"/>
      <c r="GI909" s="114"/>
      <c r="GJ909" s="114"/>
      <c r="GK909" s="114"/>
      <c r="GL909" s="114"/>
      <c r="GM909" s="114"/>
      <c r="GN909" s="114"/>
      <c r="GO909" s="114"/>
      <c r="GP909" s="114"/>
      <c r="GQ909" s="114"/>
      <c r="GR909" s="114"/>
      <c r="GS909" s="114"/>
      <c r="GT909" s="114"/>
      <c r="GU909" s="114"/>
      <c r="GV909" s="114"/>
      <c r="GW909" s="114"/>
      <c r="GX909" s="114"/>
      <c r="GY909" s="114"/>
      <c r="GZ909" s="114"/>
      <c r="HA909" s="114"/>
      <c r="HB909" s="114"/>
      <c r="HC909" s="114"/>
      <c r="HD909" s="114"/>
      <c r="HE909" s="114"/>
      <c r="HF909" s="114"/>
      <c r="HG909" s="114"/>
      <c r="HH909" s="114"/>
      <c r="HI909" s="114"/>
      <c r="HJ909" s="114"/>
      <c r="HK909" s="114"/>
      <c r="HL909" s="114"/>
      <c r="HM909" s="114"/>
      <c r="HN909" s="114"/>
      <c r="HO909" s="114"/>
      <c r="HP909" s="114"/>
      <c r="HQ909" s="114"/>
      <c r="HR909" s="114"/>
      <c r="HS909" s="114"/>
      <c r="HT909" s="114"/>
      <c r="HU909" s="114"/>
      <c r="HV909" s="114"/>
      <c r="HW909" s="114"/>
      <c r="HX909" s="114"/>
      <c r="HY909" s="114"/>
      <c r="HZ909" s="114"/>
      <c r="IA909" s="114"/>
      <c r="IB909" s="114"/>
      <c r="IC909" s="114"/>
      <c r="ID909" s="114"/>
      <c r="IE909" s="114"/>
      <c r="IF909" s="114"/>
      <c r="IG909" s="114"/>
      <c r="IH909" s="114"/>
      <c r="II909" s="114"/>
      <c r="IJ909" s="114"/>
      <c r="IK909" s="114"/>
      <c r="IL909" s="114"/>
      <c r="IM909" s="114"/>
      <c r="IN909" s="114"/>
      <c r="IO909" s="114"/>
      <c r="IP909" s="114"/>
      <c r="IQ909" s="114"/>
      <c r="IR909" s="114"/>
      <c r="IS909" s="114"/>
      <c r="IT909" s="114"/>
      <c r="IU909" s="114"/>
      <c r="IV909" s="114"/>
      <c r="IW909" s="114"/>
      <c r="IX909" s="114"/>
      <c r="IY909" s="114"/>
      <c r="IZ909" s="114"/>
      <c r="JA909" s="114"/>
      <c r="JB909" s="114"/>
      <c r="JC909" s="114"/>
      <c r="JD909" s="114"/>
      <c r="JE909" s="114"/>
      <c r="JF909" s="114"/>
      <c r="JG909" s="114"/>
      <c r="JH909" s="114"/>
      <c r="JI909" s="114"/>
      <c r="JJ909" s="114"/>
      <c r="JK909" s="114"/>
      <c r="JL909" s="114"/>
      <c r="JM909" s="114"/>
      <c r="JN909" s="114"/>
      <c r="JO909" s="114"/>
      <c r="JP909" s="114"/>
      <c r="JQ909" s="114"/>
      <c r="JR909" s="114"/>
      <c r="JS909" s="114"/>
      <c r="JT909" s="114"/>
      <c r="JU909" s="114"/>
      <c r="JV909" s="114"/>
      <c r="JW909" s="114"/>
      <c r="JX909" s="114"/>
      <c r="JY909" s="114"/>
      <c r="JZ909" s="114"/>
      <c r="KA909" s="114"/>
      <c r="KB909" s="114"/>
      <c r="KC909" s="114"/>
      <c r="KD909" s="114"/>
      <c r="KE909" s="114"/>
      <c r="KF909" s="114"/>
      <c r="KG909" s="114"/>
      <c r="KH909" s="114"/>
      <c r="KI909" s="114"/>
      <c r="KJ909" s="114"/>
      <c r="KK909" s="114"/>
      <c r="KL909" s="114"/>
      <c r="KM909" s="114"/>
      <c r="KN909" s="114"/>
      <c r="KO909" s="114"/>
      <c r="KP909" s="114"/>
      <c r="KQ909" s="114"/>
      <c r="KR909" s="114"/>
      <c r="KS909" s="114"/>
      <c r="KT909" s="114"/>
      <c r="KU909" s="114"/>
      <c r="KV909" s="114"/>
      <c r="KW909" s="114"/>
      <c r="KX909" s="114"/>
      <c r="KY909" s="114"/>
      <c r="KZ909" s="114"/>
      <c r="LA909" s="114"/>
      <c r="LB909" s="114"/>
      <c r="LC909" s="114"/>
    </row>
    <row r="910" spans="1:315" s="139" customFormat="1" ht="25" customHeight="1">
      <c r="A910" s="137"/>
      <c r="B910" s="170"/>
      <c r="C910" s="171"/>
      <c r="D910" s="172"/>
      <c r="E910" s="173"/>
      <c r="F910" s="173"/>
      <c r="G910" s="173"/>
      <c r="H910" s="174"/>
      <c r="I910" s="137"/>
      <c r="J910" s="175" t="str">
        <f t="shared" si="32"/>
        <v/>
      </c>
      <c r="K910" s="176"/>
      <c r="L910" s="177" t="str">
        <f t="shared" si="33"/>
        <v/>
      </c>
      <c r="M910" s="176"/>
      <c r="N910" s="177" t="str">
        <f t="shared" si="34"/>
        <v/>
      </c>
      <c r="O910" s="176"/>
      <c r="P910" s="177" t="str">
        <f t="shared" si="35"/>
        <v/>
      </c>
      <c r="Q910" s="178"/>
      <c r="R910" s="137"/>
      <c r="S910" s="175" t="str">
        <f t="shared" si="36"/>
        <v/>
      </c>
      <c r="T910" s="176"/>
      <c r="U910" s="177" t="str">
        <f t="shared" si="37"/>
        <v/>
      </c>
      <c r="V910" s="176"/>
      <c r="W910" s="177" t="str">
        <f t="shared" si="38"/>
        <v/>
      </c>
      <c r="X910" s="176"/>
      <c r="Y910" s="179" t="str">
        <f t="shared" si="39"/>
        <v/>
      </c>
      <c r="Z910" s="180"/>
      <c r="AA910" s="137"/>
      <c r="AB910" s="181"/>
      <c r="AC910" s="182" t="str">
        <f t="shared" si="30"/>
        <v/>
      </c>
      <c r="AD910" s="183" t="str">
        <f t="shared" si="31"/>
        <v/>
      </c>
      <c r="AE910" s="184"/>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c r="BG910" s="137"/>
      <c r="BH910" s="137"/>
      <c r="BI910" s="137"/>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c r="EV910" s="114"/>
      <c r="EW910" s="114"/>
      <c r="EX910" s="114"/>
      <c r="EY910" s="114"/>
      <c r="EZ910" s="114"/>
      <c r="FA910" s="114"/>
      <c r="FB910" s="114"/>
      <c r="FC910" s="114"/>
      <c r="FD910" s="114"/>
      <c r="FE910" s="114"/>
      <c r="FF910" s="114"/>
      <c r="FG910" s="114"/>
      <c r="FH910" s="114"/>
      <c r="FI910" s="114"/>
      <c r="FJ910" s="114"/>
      <c r="FK910" s="114"/>
      <c r="FL910" s="114"/>
      <c r="FM910" s="114"/>
      <c r="FN910" s="114"/>
      <c r="FO910" s="114"/>
      <c r="FP910" s="114"/>
      <c r="FQ910" s="114"/>
      <c r="FR910" s="114"/>
      <c r="FS910" s="114"/>
      <c r="FT910" s="114"/>
      <c r="FU910" s="114"/>
      <c r="FV910" s="114"/>
      <c r="FW910" s="114"/>
      <c r="FX910" s="114"/>
      <c r="FY910" s="114"/>
      <c r="FZ910" s="114"/>
      <c r="GA910" s="114"/>
      <c r="GB910" s="114"/>
      <c r="GC910" s="114"/>
      <c r="GD910" s="114"/>
      <c r="GE910" s="114"/>
      <c r="GF910" s="114"/>
      <c r="GG910" s="114"/>
      <c r="GH910" s="114"/>
      <c r="GI910" s="114"/>
      <c r="GJ910" s="114"/>
      <c r="GK910" s="114"/>
      <c r="GL910" s="114"/>
      <c r="GM910" s="114"/>
      <c r="GN910" s="114"/>
      <c r="GO910" s="114"/>
      <c r="GP910" s="114"/>
      <c r="GQ910" s="114"/>
      <c r="GR910" s="114"/>
      <c r="GS910" s="114"/>
      <c r="GT910" s="114"/>
      <c r="GU910" s="114"/>
      <c r="GV910" s="114"/>
      <c r="GW910" s="114"/>
      <c r="GX910" s="114"/>
      <c r="GY910" s="114"/>
      <c r="GZ910" s="114"/>
      <c r="HA910" s="114"/>
      <c r="HB910" s="114"/>
      <c r="HC910" s="114"/>
      <c r="HD910" s="114"/>
      <c r="HE910" s="114"/>
      <c r="HF910" s="114"/>
      <c r="HG910" s="114"/>
      <c r="HH910" s="114"/>
      <c r="HI910" s="114"/>
      <c r="HJ910" s="114"/>
      <c r="HK910" s="114"/>
      <c r="HL910" s="114"/>
      <c r="HM910" s="114"/>
      <c r="HN910" s="114"/>
      <c r="HO910" s="114"/>
      <c r="HP910" s="114"/>
      <c r="HQ910" s="114"/>
      <c r="HR910" s="114"/>
      <c r="HS910" s="114"/>
      <c r="HT910" s="114"/>
      <c r="HU910" s="114"/>
      <c r="HV910" s="114"/>
      <c r="HW910" s="114"/>
      <c r="HX910" s="114"/>
      <c r="HY910" s="114"/>
      <c r="HZ910" s="114"/>
      <c r="IA910" s="114"/>
      <c r="IB910" s="114"/>
      <c r="IC910" s="114"/>
      <c r="ID910" s="114"/>
      <c r="IE910" s="114"/>
      <c r="IF910" s="114"/>
      <c r="IG910" s="114"/>
      <c r="IH910" s="114"/>
      <c r="II910" s="114"/>
      <c r="IJ910" s="114"/>
      <c r="IK910" s="114"/>
      <c r="IL910" s="114"/>
      <c r="IM910" s="114"/>
      <c r="IN910" s="114"/>
      <c r="IO910" s="114"/>
      <c r="IP910" s="114"/>
      <c r="IQ910" s="114"/>
      <c r="IR910" s="114"/>
      <c r="IS910" s="114"/>
      <c r="IT910" s="114"/>
      <c r="IU910" s="114"/>
      <c r="IV910" s="114"/>
      <c r="IW910" s="114"/>
      <c r="IX910" s="114"/>
      <c r="IY910" s="114"/>
      <c r="IZ910" s="114"/>
      <c r="JA910" s="114"/>
      <c r="JB910" s="114"/>
      <c r="JC910" s="114"/>
      <c r="JD910" s="114"/>
      <c r="JE910" s="114"/>
      <c r="JF910" s="114"/>
      <c r="JG910" s="114"/>
      <c r="JH910" s="114"/>
      <c r="JI910" s="114"/>
      <c r="JJ910" s="114"/>
      <c r="JK910" s="114"/>
      <c r="JL910" s="114"/>
      <c r="JM910" s="114"/>
      <c r="JN910" s="114"/>
      <c r="JO910" s="114"/>
      <c r="JP910" s="114"/>
      <c r="JQ910" s="114"/>
      <c r="JR910" s="114"/>
      <c r="JS910" s="114"/>
      <c r="JT910" s="114"/>
      <c r="JU910" s="114"/>
      <c r="JV910" s="114"/>
      <c r="JW910" s="114"/>
      <c r="JX910" s="114"/>
      <c r="JY910" s="114"/>
      <c r="JZ910" s="114"/>
      <c r="KA910" s="114"/>
      <c r="KB910" s="114"/>
      <c r="KC910" s="114"/>
      <c r="KD910" s="114"/>
      <c r="KE910" s="114"/>
      <c r="KF910" s="114"/>
      <c r="KG910" s="114"/>
      <c r="KH910" s="114"/>
      <c r="KI910" s="114"/>
      <c r="KJ910" s="114"/>
      <c r="KK910" s="114"/>
      <c r="KL910" s="114"/>
      <c r="KM910" s="114"/>
      <c r="KN910" s="114"/>
      <c r="KO910" s="114"/>
      <c r="KP910" s="114"/>
      <c r="KQ910" s="114"/>
      <c r="KR910" s="114"/>
      <c r="KS910" s="114"/>
      <c r="KT910" s="114"/>
      <c r="KU910" s="114"/>
      <c r="KV910" s="114"/>
      <c r="KW910" s="114"/>
      <c r="KX910" s="114"/>
      <c r="KY910" s="114"/>
      <c r="KZ910" s="114"/>
      <c r="LA910" s="114"/>
      <c r="LB910" s="114"/>
      <c r="LC910" s="114"/>
    </row>
    <row r="911" spans="1:315" s="139" customFormat="1" ht="25" customHeight="1">
      <c r="A911" s="137"/>
      <c r="B911" s="170"/>
      <c r="C911" s="171"/>
      <c r="D911" s="172"/>
      <c r="E911" s="173"/>
      <c r="F911" s="173"/>
      <c r="G911" s="173"/>
      <c r="H911" s="174"/>
      <c r="I911" s="137"/>
      <c r="J911" s="175" t="str">
        <f t="shared" si="32"/>
        <v/>
      </c>
      <c r="K911" s="176"/>
      <c r="L911" s="177" t="str">
        <f t="shared" si="33"/>
        <v/>
      </c>
      <c r="M911" s="176"/>
      <c r="N911" s="177" t="str">
        <f t="shared" si="34"/>
        <v/>
      </c>
      <c r="O911" s="176"/>
      <c r="P911" s="177" t="str">
        <f t="shared" si="35"/>
        <v/>
      </c>
      <c r="Q911" s="178"/>
      <c r="R911" s="137"/>
      <c r="S911" s="175" t="str">
        <f t="shared" si="36"/>
        <v/>
      </c>
      <c r="T911" s="176"/>
      <c r="U911" s="177" t="str">
        <f t="shared" si="37"/>
        <v/>
      </c>
      <c r="V911" s="176"/>
      <c r="W911" s="177" t="str">
        <f t="shared" si="38"/>
        <v/>
      </c>
      <c r="X911" s="176"/>
      <c r="Y911" s="179" t="str">
        <f t="shared" si="39"/>
        <v/>
      </c>
      <c r="Z911" s="180"/>
      <c r="AA911" s="137"/>
      <c r="AB911" s="181"/>
      <c r="AC911" s="182" t="str">
        <f t="shared" si="30"/>
        <v/>
      </c>
      <c r="AD911" s="183" t="str">
        <f t="shared" si="31"/>
        <v/>
      </c>
      <c r="AE911" s="184"/>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c r="BG911" s="137"/>
      <c r="BH911" s="137"/>
      <c r="BI911" s="137"/>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c r="EV911" s="114"/>
      <c r="EW911" s="114"/>
      <c r="EX911" s="114"/>
      <c r="EY911" s="114"/>
      <c r="EZ911" s="114"/>
      <c r="FA911" s="114"/>
      <c r="FB911" s="114"/>
      <c r="FC911" s="114"/>
      <c r="FD911" s="114"/>
      <c r="FE911" s="114"/>
      <c r="FF911" s="114"/>
      <c r="FG911" s="114"/>
      <c r="FH911" s="114"/>
      <c r="FI911" s="114"/>
      <c r="FJ911" s="114"/>
      <c r="FK911" s="114"/>
      <c r="FL911" s="114"/>
      <c r="FM911" s="114"/>
      <c r="FN911" s="114"/>
      <c r="FO911" s="114"/>
      <c r="FP911" s="114"/>
      <c r="FQ911" s="114"/>
      <c r="FR911" s="114"/>
      <c r="FS911" s="114"/>
      <c r="FT911" s="114"/>
      <c r="FU911" s="114"/>
      <c r="FV911" s="114"/>
      <c r="FW911" s="114"/>
      <c r="FX911" s="114"/>
      <c r="FY911" s="114"/>
      <c r="FZ911" s="114"/>
      <c r="GA911" s="114"/>
      <c r="GB911" s="114"/>
      <c r="GC911" s="114"/>
      <c r="GD911" s="114"/>
      <c r="GE911" s="114"/>
      <c r="GF911" s="114"/>
      <c r="GG911" s="114"/>
      <c r="GH911" s="114"/>
      <c r="GI911" s="114"/>
      <c r="GJ911" s="114"/>
      <c r="GK911" s="114"/>
      <c r="GL911" s="114"/>
      <c r="GM911" s="114"/>
      <c r="GN911" s="114"/>
      <c r="GO911" s="114"/>
      <c r="GP911" s="114"/>
      <c r="GQ911" s="114"/>
      <c r="GR911" s="114"/>
      <c r="GS911" s="114"/>
      <c r="GT911" s="114"/>
      <c r="GU911" s="114"/>
      <c r="GV911" s="114"/>
      <c r="GW911" s="114"/>
      <c r="GX911" s="114"/>
      <c r="GY911" s="114"/>
      <c r="GZ911" s="114"/>
      <c r="HA911" s="114"/>
      <c r="HB911" s="114"/>
      <c r="HC911" s="114"/>
      <c r="HD911" s="114"/>
      <c r="HE911" s="114"/>
      <c r="HF911" s="114"/>
      <c r="HG911" s="114"/>
      <c r="HH911" s="114"/>
      <c r="HI911" s="114"/>
      <c r="HJ911" s="114"/>
      <c r="HK911" s="114"/>
      <c r="HL911" s="114"/>
      <c r="HM911" s="114"/>
      <c r="HN911" s="114"/>
      <c r="HO911" s="114"/>
      <c r="HP911" s="114"/>
      <c r="HQ911" s="114"/>
      <c r="HR911" s="114"/>
      <c r="HS911" s="114"/>
      <c r="HT911" s="114"/>
      <c r="HU911" s="114"/>
      <c r="HV911" s="114"/>
      <c r="HW911" s="114"/>
      <c r="HX911" s="114"/>
      <c r="HY911" s="114"/>
      <c r="HZ911" s="114"/>
      <c r="IA911" s="114"/>
      <c r="IB911" s="114"/>
      <c r="IC911" s="114"/>
      <c r="ID911" s="114"/>
      <c r="IE911" s="114"/>
      <c r="IF911" s="114"/>
      <c r="IG911" s="114"/>
      <c r="IH911" s="114"/>
      <c r="II911" s="114"/>
      <c r="IJ911" s="114"/>
      <c r="IK911" s="114"/>
      <c r="IL911" s="114"/>
      <c r="IM911" s="114"/>
      <c r="IN911" s="114"/>
      <c r="IO911" s="114"/>
      <c r="IP911" s="114"/>
      <c r="IQ911" s="114"/>
      <c r="IR911" s="114"/>
      <c r="IS911" s="114"/>
      <c r="IT911" s="114"/>
      <c r="IU911" s="114"/>
      <c r="IV911" s="114"/>
      <c r="IW911" s="114"/>
      <c r="IX911" s="114"/>
      <c r="IY911" s="114"/>
      <c r="IZ911" s="114"/>
      <c r="JA911" s="114"/>
      <c r="JB911" s="114"/>
      <c r="JC911" s="114"/>
      <c r="JD911" s="114"/>
      <c r="JE911" s="114"/>
      <c r="JF911" s="114"/>
      <c r="JG911" s="114"/>
      <c r="JH911" s="114"/>
      <c r="JI911" s="114"/>
      <c r="JJ911" s="114"/>
      <c r="JK911" s="114"/>
      <c r="JL911" s="114"/>
      <c r="JM911" s="114"/>
      <c r="JN911" s="114"/>
      <c r="JO911" s="114"/>
      <c r="JP911" s="114"/>
      <c r="JQ911" s="114"/>
      <c r="JR911" s="114"/>
      <c r="JS911" s="114"/>
      <c r="JT911" s="114"/>
      <c r="JU911" s="114"/>
      <c r="JV911" s="114"/>
      <c r="JW911" s="114"/>
      <c r="JX911" s="114"/>
      <c r="JY911" s="114"/>
      <c r="JZ911" s="114"/>
      <c r="KA911" s="114"/>
      <c r="KB911" s="114"/>
      <c r="KC911" s="114"/>
      <c r="KD911" s="114"/>
      <c r="KE911" s="114"/>
      <c r="KF911" s="114"/>
      <c r="KG911" s="114"/>
      <c r="KH911" s="114"/>
      <c r="KI911" s="114"/>
      <c r="KJ911" s="114"/>
      <c r="KK911" s="114"/>
      <c r="KL911" s="114"/>
      <c r="KM911" s="114"/>
      <c r="KN911" s="114"/>
      <c r="KO911" s="114"/>
      <c r="KP911" s="114"/>
      <c r="KQ911" s="114"/>
      <c r="KR911" s="114"/>
      <c r="KS911" s="114"/>
      <c r="KT911" s="114"/>
      <c r="KU911" s="114"/>
      <c r="KV911" s="114"/>
      <c r="KW911" s="114"/>
      <c r="KX911" s="114"/>
      <c r="KY911" s="114"/>
      <c r="KZ911" s="114"/>
      <c r="LA911" s="114"/>
      <c r="LB911" s="114"/>
      <c r="LC911" s="114"/>
    </row>
    <row r="912" spans="1:315" s="139" customFormat="1" ht="25" customHeight="1">
      <c r="A912" s="137"/>
      <c r="B912" s="170"/>
      <c r="C912" s="171"/>
      <c r="D912" s="172"/>
      <c r="E912" s="173"/>
      <c r="F912" s="173"/>
      <c r="G912" s="173"/>
      <c r="H912" s="174"/>
      <c r="I912" s="137"/>
      <c r="J912" s="175" t="str">
        <f t="shared" si="32"/>
        <v/>
      </c>
      <c r="K912" s="176"/>
      <c r="L912" s="177" t="str">
        <f t="shared" si="33"/>
        <v/>
      </c>
      <c r="M912" s="176"/>
      <c r="N912" s="177" t="str">
        <f t="shared" si="34"/>
        <v/>
      </c>
      <c r="O912" s="176"/>
      <c r="P912" s="177" t="str">
        <f t="shared" si="35"/>
        <v/>
      </c>
      <c r="Q912" s="178"/>
      <c r="R912" s="137"/>
      <c r="S912" s="175" t="str">
        <f t="shared" si="36"/>
        <v/>
      </c>
      <c r="T912" s="176"/>
      <c r="U912" s="177" t="str">
        <f t="shared" si="37"/>
        <v/>
      </c>
      <c r="V912" s="176"/>
      <c r="W912" s="177" t="str">
        <f t="shared" si="38"/>
        <v/>
      </c>
      <c r="X912" s="176"/>
      <c r="Y912" s="179" t="str">
        <f t="shared" si="39"/>
        <v/>
      </c>
      <c r="Z912" s="180"/>
      <c r="AA912" s="137"/>
      <c r="AB912" s="181"/>
      <c r="AC912" s="182" t="str">
        <f t="shared" si="30"/>
        <v/>
      </c>
      <c r="AD912" s="183" t="str">
        <f t="shared" si="31"/>
        <v/>
      </c>
      <c r="AE912" s="184"/>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c r="BG912" s="137"/>
      <c r="BH912" s="137"/>
      <c r="BI912" s="137"/>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c r="EV912" s="114"/>
      <c r="EW912" s="114"/>
      <c r="EX912" s="114"/>
      <c r="EY912" s="114"/>
      <c r="EZ912" s="114"/>
      <c r="FA912" s="114"/>
      <c r="FB912" s="114"/>
      <c r="FC912" s="114"/>
      <c r="FD912" s="114"/>
      <c r="FE912" s="114"/>
      <c r="FF912" s="114"/>
      <c r="FG912" s="114"/>
      <c r="FH912" s="114"/>
      <c r="FI912" s="114"/>
      <c r="FJ912" s="114"/>
      <c r="FK912" s="114"/>
      <c r="FL912" s="114"/>
      <c r="FM912" s="114"/>
      <c r="FN912" s="114"/>
      <c r="FO912" s="114"/>
      <c r="FP912" s="114"/>
      <c r="FQ912" s="114"/>
      <c r="FR912" s="114"/>
      <c r="FS912" s="114"/>
      <c r="FT912" s="114"/>
      <c r="FU912" s="114"/>
      <c r="FV912" s="114"/>
      <c r="FW912" s="114"/>
      <c r="FX912" s="114"/>
      <c r="FY912" s="114"/>
      <c r="FZ912" s="114"/>
      <c r="GA912" s="114"/>
      <c r="GB912" s="114"/>
      <c r="GC912" s="114"/>
      <c r="GD912" s="114"/>
      <c r="GE912" s="114"/>
      <c r="GF912" s="114"/>
      <c r="GG912" s="114"/>
      <c r="GH912" s="114"/>
      <c r="GI912" s="114"/>
      <c r="GJ912" s="114"/>
      <c r="GK912" s="114"/>
      <c r="GL912" s="114"/>
      <c r="GM912" s="114"/>
      <c r="GN912" s="114"/>
      <c r="GO912" s="114"/>
      <c r="GP912" s="114"/>
      <c r="GQ912" s="114"/>
      <c r="GR912" s="114"/>
      <c r="GS912" s="114"/>
      <c r="GT912" s="114"/>
      <c r="GU912" s="114"/>
      <c r="GV912" s="114"/>
      <c r="GW912" s="114"/>
      <c r="GX912" s="114"/>
      <c r="GY912" s="114"/>
      <c r="GZ912" s="114"/>
      <c r="HA912" s="114"/>
      <c r="HB912" s="114"/>
      <c r="HC912" s="114"/>
      <c r="HD912" s="114"/>
      <c r="HE912" s="114"/>
      <c r="HF912" s="114"/>
      <c r="HG912" s="114"/>
      <c r="HH912" s="114"/>
      <c r="HI912" s="114"/>
      <c r="HJ912" s="114"/>
      <c r="HK912" s="114"/>
      <c r="HL912" s="114"/>
      <c r="HM912" s="114"/>
      <c r="HN912" s="114"/>
      <c r="HO912" s="114"/>
      <c r="HP912" s="114"/>
      <c r="HQ912" s="114"/>
      <c r="HR912" s="114"/>
      <c r="HS912" s="114"/>
      <c r="HT912" s="114"/>
      <c r="HU912" s="114"/>
      <c r="HV912" s="114"/>
      <c r="HW912" s="114"/>
      <c r="HX912" s="114"/>
      <c r="HY912" s="114"/>
      <c r="HZ912" s="114"/>
      <c r="IA912" s="114"/>
      <c r="IB912" s="114"/>
      <c r="IC912" s="114"/>
      <c r="ID912" s="114"/>
      <c r="IE912" s="114"/>
      <c r="IF912" s="114"/>
      <c r="IG912" s="114"/>
      <c r="IH912" s="114"/>
      <c r="II912" s="114"/>
      <c r="IJ912" s="114"/>
      <c r="IK912" s="114"/>
      <c r="IL912" s="114"/>
      <c r="IM912" s="114"/>
      <c r="IN912" s="114"/>
      <c r="IO912" s="114"/>
      <c r="IP912" s="114"/>
      <c r="IQ912" s="114"/>
      <c r="IR912" s="114"/>
      <c r="IS912" s="114"/>
      <c r="IT912" s="114"/>
      <c r="IU912" s="114"/>
      <c r="IV912" s="114"/>
      <c r="IW912" s="114"/>
      <c r="IX912" s="114"/>
      <c r="IY912" s="114"/>
      <c r="IZ912" s="114"/>
      <c r="JA912" s="114"/>
      <c r="JB912" s="114"/>
      <c r="JC912" s="114"/>
      <c r="JD912" s="114"/>
      <c r="JE912" s="114"/>
      <c r="JF912" s="114"/>
      <c r="JG912" s="114"/>
      <c r="JH912" s="114"/>
      <c r="JI912" s="114"/>
      <c r="JJ912" s="114"/>
      <c r="JK912" s="114"/>
      <c r="JL912" s="114"/>
      <c r="JM912" s="114"/>
      <c r="JN912" s="114"/>
      <c r="JO912" s="114"/>
      <c r="JP912" s="114"/>
      <c r="JQ912" s="114"/>
      <c r="JR912" s="114"/>
      <c r="JS912" s="114"/>
      <c r="JT912" s="114"/>
      <c r="JU912" s="114"/>
      <c r="JV912" s="114"/>
      <c r="JW912" s="114"/>
      <c r="JX912" s="114"/>
      <c r="JY912" s="114"/>
      <c r="JZ912" s="114"/>
      <c r="KA912" s="114"/>
      <c r="KB912" s="114"/>
      <c r="KC912" s="114"/>
      <c r="KD912" s="114"/>
      <c r="KE912" s="114"/>
      <c r="KF912" s="114"/>
      <c r="KG912" s="114"/>
      <c r="KH912" s="114"/>
      <c r="KI912" s="114"/>
      <c r="KJ912" s="114"/>
      <c r="KK912" s="114"/>
      <c r="KL912" s="114"/>
      <c r="KM912" s="114"/>
      <c r="KN912" s="114"/>
      <c r="KO912" s="114"/>
      <c r="KP912" s="114"/>
      <c r="KQ912" s="114"/>
      <c r="KR912" s="114"/>
      <c r="KS912" s="114"/>
      <c r="KT912" s="114"/>
      <c r="KU912" s="114"/>
      <c r="KV912" s="114"/>
      <c r="KW912" s="114"/>
      <c r="KX912" s="114"/>
      <c r="KY912" s="114"/>
      <c r="KZ912" s="114"/>
      <c r="LA912" s="114"/>
      <c r="LB912" s="114"/>
      <c r="LC912" s="114"/>
    </row>
    <row r="913" spans="1:315" s="139" customFormat="1" ht="25" customHeight="1">
      <c r="A913" s="137"/>
      <c r="B913" s="170"/>
      <c r="C913" s="171"/>
      <c r="D913" s="172"/>
      <c r="E913" s="173"/>
      <c r="F913" s="173"/>
      <c r="G913" s="173"/>
      <c r="H913" s="174"/>
      <c r="I913" s="137"/>
      <c r="J913" s="175" t="str">
        <f t="shared" si="32"/>
        <v/>
      </c>
      <c r="K913" s="176"/>
      <c r="L913" s="177" t="str">
        <f t="shared" si="33"/>
        <v/>
      </c>
      <c r="M913" s="176"/>
      <c r="N913" s="177" t="str">
        <f t="shared" si="34"/>
        <v/>
      </c>
      <c r="O913" s="176"/>
      <c r="P913" s="177" t="str">
        <f t="shared" si="35"/>
        <v/>
      </c>
      <c r="Q913" s="178"/>
      <c r="R913" s="137"/>
      <c r="S913" s="175" t="str">
        <f t="shared" si="36"/>
        <v/>
      </c>
      <c r="T913" s="176"/>
      <c r="U913" s="177" t="str">
        <f t="shared" si="37"/>
        <v/>
      </c>
      <c r="V913" s="176"/>
      <c r="W913" s="177" t="str">
        <f t="shared" si="38"/>
        <v/>
      </c>
      <c r="X913" s="176"/>
      <c r="Y913" s="179" t="str">
        <f t="shared" si="39"/>
        <v/>
      </c>
      <c r="Z913" s="180"/>
      <c r="AA913" s="137"/>
      <c r="AB913" s="181"/>
      <c r="AC913" s="182" t="str">
        <f t="shared" si="30"/>
        <v/>
      </c>
      <c r="AD913" s="183" t="str">
        <f t="shared" si="31"/>
        <v/>
      </c>
      <c r="AE913" s="184"/>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c r="BG913" s="137"/>
      <c r="BH913" s="137"/>
      <c r="BI913" s="137"/>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c r="FH913" s="114"/>
      <c r="FI913" s="114"/>
      <c r="FJ913" s="114"/>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c r="IC913" s="114"/>
      <c r="ID913" s="114"/>
      <c r="IE913" s="114"/>
      <c r="IF913" s="114"/>
      <c r="IG913" s="114"/>
      <c r="IH913" s="114"/>
      <c r="II913" s="114"/>
      <c r="IJ913" s="114"/>
      <c r="IK913" s="114"/>
      <c r="IL913" s="114"/>
      <c r="IM913" s="114"/>
      <c r="IN913" s="114"/>
      <c r="IO913" s="114"/>
      <c r="IP913" s="114"/>
      <c r="IQ913" s="114"/>
      <c r="IR913" s="114"/>
      <c r="IS913" s="114"/>
      <c r="IT913" s="114"/>
      <c r="IU913" s="114"/>
      <c r="IV913" s="114"/>
      <c r="IW913" s="114"/>
      <c r="IX913" s="114"/>
      <c r="IY913" s="114"/>
      <c r="IZ913" s="114"/>
      <c r="JA913" s="114"/>
      <c r="JB913" s="114"/>
      <c r="JC913" s="114"/>
      <c r="JD913" s="114"/>
      <c r="JE913" s="114"/>
      <c r="JF913" s="114"/>
      <c r="JG913" s="114"/>
      <c r="JH913" s="114"/>
      <c r="JI913" s="114"/>
      <c r="JJ913" s="114"/>
      <c r="JK913" s="114"/>
      <c r="JL913" s="114"/>
      <c r="JM913" s="114"/>
      <c r="JN913" s="114"/>
      <c r="JO913" s="114"/>
      <c r="JP913" s="114"/>
      <c r="JQ913" s="114"/>
      <c r="JR913" s="114"/>
      <c r="JS913" s="114"/>
      <c r="JT913" s="114"/>
      <c r="JU913" s="114"/>
      <c r="JV913" s="114"/>
      <c r="JW913" s="114"/>
      <c r="JX913" s="114"/>
      <c r="JY913" s="114"/>
      <c r="JZ913" s="114"/>
      <c r="KA913" s="114"/>
      <c r="KB913" s="114"/>
      <c r="KC913" s="114"/>
      <c r="KD913" s="114"/>
      <c r="KE913" s="114"/>
      <c r="KF913" s="114"/>
      <c r="KG913" s="114"/>
      <c r="KH913" s="114"/>
      <c r="KI913" s="114"/>
      <c r="KJ913" s="114"/>
      <c r="KK913" s="114"/>
      <c r="KL913" s="114"/>
      <c r="KM913" s="114"/>
      <c r="KN913" s="114"/>
      <c r="KO913" s="114"/>
      <c r="KP913" s="114"/>
      <c r="KQ913" s="114"/>
      <c r="KR913" s="114"/>
      <c r="KS913" s="114"/>
      <c r="KT913" s="114"/>
      <c r="KU913" s="114"/>
      <c r="KV913" s="114"/>
      <c r="KW913" s="114"/>
      <c r="KX913" s="114"/>
      <c r="KY913" s="114"/>
      <c r="KZ913" s="114"/>
      <c r="LA913" s="114"/>
      <c r="LB913" s="114"/>
      <c r="LC913" s="114"/>
    </row>
    <row r="914" spans="1:315" s="139" customFormat="1" ht="25" customHeight="1">
      <c r="A914" s="137"/>
      <c r="B914" s="170"/>
      <c r="C914" s="171"/>
      <c r="D914" s="172"/>
      <c r="E914" s="173"/>
      <c r="F914" s="173"/>
      <c r="G914" s="173"/>
      <c r="H914" s="174"/>
      <c r="I914" s="137"/>
      <c r="J914" s="175" t="str">
        <f t="shared" si="32"/>
        <v/>
      </c>
      <c r="K914" s="176"/>
      <c r="L914" s="177" t="str">
        <f t="shared" si="33"/>
        <v/>
      </c>
      <c r="M914" s="176"/>
      <c r="N914" s="177" t="str">
        <f t="shared" si="34"/>
        <v/>
      </c>
      <c r="O914" s="176"/>
      <c r="P914" s="177" t="str">
        <f t="shared" si="35"/>
        <v/>
      </c>
      <c r="Q914" s="178"/>
      <c r="R914" s="137"/>
      <c r="S914" s="175" t="str">
        <f t="shared" si="36"/>
        <v/>
      </c>
      <c r="T914" s="176"/>
      <c r="U914" s="177" t="str">
        <f t="shared" si="37"/>
        <v/>
      </c>
      <c r="V914" s="176"/>
      <c r="W914" s="177" t="str">
        <f t="shared" si="38"/>
        <v/>
      </c>
      <c r="X914" s="176"/>
      <c r="Y914" s="179" t="str">
        <f t="shared" si="39"/>
        <v/>
      </c>
      <c r="Z914" s="180"/>
      <c r="AA914" s="137"/>
      <c r="AB914" s="181"/>
      <c r="AC914" s="182" t="str">
        <f t="shared" si="30"/>
        <v/>
      </c>
      <c r="AD914" s="183" t="str">
        <f t="shared" si="31"/>
        <v/>
      </c>
      <c r="AE914" s="184"/>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c r="BG914" s="137"/>
      <c r="BH914" s="137"/>
      <c r="BI914" s="137"/>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c r="EV914" s="114"/>
      <c r="EW914" s="114"/>
      <c r="EX914" s="114"/>
      <c r="EY914" s="114"/>
      <c r="EZ914" s="114"/>
      <c r="FA914" s="114"/>
      <c r="FB914" s="114"/>
      <c r="FC914" s="114"/>
      <c r="FD914" s="114"/>
      <c r="FE914" s="114"/>
      <c r="FF914" s="114"/>
      <c r="FG914" s="114"/>
      <c r="FH914" s="114"/>
      <c r="FI914" s="114"/>
      <c r="FJ914" s="114"/>
      <c r="FK914" s="114"/>
      <c r="FL914" s="114"/>
      <c r="FM914" s="114"/>
      <c r="FN914" s="114"/>
      <c r="FO914" s="114"/>
      <c r="FP914" s="114"/>
      <c r="FQ914" s="114"/>
      <c r="FR914" s="114"/>
      <c r="FS914" s="114"/>
      <c r="FT914" s="114"/>
      <c r="FU914" s="114"/>
      <c r="FV914" s="114"/>
      <c r="FW914" s="114"/>
      <c r="FX914" s="114"/>
      <c r="FY914" s="114"/>
      <c r="FZ914" s="114"/>
      <c r="GA914" s="114"/>
      <c r="GB914" s="114"/>
      <c r="GC914" s="114"/>
      <c r="GD914" s="114"/>
      <c r="GE914" s="114"/>
      <c r="GF914" s="114"/>
      <c r="GG914" s="114"/>
      <c r="GH914" s="114"/>
      <c r="GI914" s="114"/>
      <c r="GJ914" s="114"/>
      <c r="GK914" s="114"/>
      <c r="GL914" s="114"/>
      <c r="GM914" s="114"/>
      <c r="GN914" s="114"/>
      <c r="GO914" s="114"/>
      <c r="GP914" s="114"/>
      <c r="GQ914" s="114"/>
      <c r="GR914" s="114"/>
      <c r="GS914" s="114"/>
      <c r="GT914" s="114"/>
      <c r="GU914" s="114"/>
      <c r="GV914" s="114"/>
      <c r="GW914" s="114"/>
      <c r="GX914" s="114"/>
      <c r="GY914" s="114"/>
      <c r="GZ914" s="114"/>
      <c r="HA914" s="114"/>
      <c r="HB914" s="114"/>
      <c r="HC914" s="114"/>
      <c r="HD914" s="114"/>
      <c r="HE914" s="114"/>
      <c r="HF914" s="114"/>
      <c r="HG914" s="114"/>
      <c r="HH914" s="114"/>
      <c r="HI914" s="114"/>
      <c r="HJ914" s="114"/>
      <c r="HK914" s="114"/>
      <c r="HL914" s="114"/>
      <c r="HM914" s="114"/>
      <c r="HN914" s="114"/>
      <c r="HO914" s="114"/>
      <c r="HP914" s="114"/>
      <c r="HQ914" s="114"/>
      <c r="HR914" s="114"/>
      <c r="HS914" s="114"/>
      <c r="HT914" s="114"/>
      <c r="HU914" s="114"/>
      <c r="HV914" s="114"/>
      <c r="HW914" s="114"/>
      <c r="HX914" s="114"/>
      <c r="HY914" s="114"/>
      <c r="HZ914" s="114"/>
      <c r="IA914" s="114"/>
      <c r="IB914" s="114"/>
      <c r="IC914" s="114"/>
      <c r="ID914" s="114"/>
      <c r="IE914" s="114"/>
      <c r="IF914" s="114"/>
      <c r="IG914" s="114"/>
      <c r="IH914" s="114"/>
      <c r="II914" s="114"/>
      <c r="IJ914" s="114"/>
      <c r="IK914" s="114"/>
      <c r="IL914" s="114"/>
      <c r="IM914" s="114"/>
      <c r="IN914" s="114"/>
      <c r="IO914" s="114"/>
      <c r="IP914" s="114"/>
      <c r="IQ914" s="114"/>
      <c r="IR914" s="114"/>
      <c r="IS914" s="114"/>
      <c r="IT914" s="114"/>
      <c r="IU914" s="114"/>
      <c r="IV914" s="114"/>
      <c r="IW914" s="114"/>
      <c r="IX914" s="114"/>
      <c r="IY914" s="114"/>
      <c r="IZ914" s="114"/>
      <c r="JA914" s="114"/>
      <c r="JB914" s="114"/>
      <c r="JC914" s="114"/>
      <c r="JD914" s="114"/>
      <c r="JE914" s="114"/>
      <c r="JF914" s="114"/>
      <c r="JG914" s="114"/>
      <c r="JH914" s="114"/>
      <c r="JI914" s="114"/>
      <c r="JJ914" s="114"/>
      <c r="JK914" s="114"/>
      <c r="JL914" s="114"/>
      <c r="JM914" s="114"/>
      <c r="JN914" s="114"/>
      <c r="JO914" s="114"/>
      <c r="JP914" s="114"/>
      <c r="JQ914" s="114"/>
      <c r="JR914" s="114"/>
      <c r="JS914" s="114"/>
      <c r="JT914" s="114"/>
      <c r="JU914" s="114"/>
      <c r="JV914" s="114"/>
      <c r="JW914" s="114"/>
      <c r="JX914" s="114"/>
      <c r="JY914" s="114"/>
      <c r="JZ914" s="114"/>
      <c r="KA914" s="114"/>
      <c r="KB914" s="114"/>
      <c r="KC914" s="114"/>
      <c r="KD914" s="114"/>
      <c r="KE914" s="114"/>
      <c r="KF914" s="114"/>
      <c r="KG914" s="114"/>
      <c r="KH914" s="114"/>
      <c r="KI914" s="114"/>
      <c r="KJ914" s="114"/>
      <c r="KK914" s="114"/>
      <c r="KL914" s="114"/>
      <c r="KM914" s="114"/>
      <c r="KN914" s="114"/>
      <c r="KO914" s="114"/>
      <c r="KP914" s="114"/>
      <c r="KQ914" s="114"/>
      <c r="KR914" s="114"/>
      <c r="KS914" s="114"/>
      <c r="KT914" s="114"/>
      <c r="KU914" s="114"/>
      <c r="KV914" s="114"/>
      <c r="KW914" s="114"/>
      <c r="KX914" s="114"/>
      <c r="KY914" s="114"/>
      <c r="KZ914" s="114"/>
      <c r="LA914" s="114"/>
      <c r="LB914" s="114"/>
      <c r="LC914" s="114"/>
    </row>
    <row r="915" spans="1:315" s="139" customFormat="1" ht="25" customHeight="1">
      <c r="A915" s="137"/>
      <c r="B915" s="170"/>
      <c r="C915" s="171"/>
      <c r="D915" s="172"/>
      <c r="E915" s="173"/>
      <c r="F915" s="173"/>
      <c r="G915" s="173"/>
      <c r="H915" s="174"/>
      <c r="I915" s="137"/>
      <c r="J915" s="175" t="str">
        <f t="shared" si="32"/>
        <v/>
      </c>
      <c r="K915" s="176"/>
      <c r="L915" s="177" t="str">
        <f t="shared" si="33"/>
        <v/>
      </c>
      <c r="M915" s="176"/>
      <c r="N915" s="177" t="str">
        <f t="shared" si="34"/>
        <v/>
      </c>
      <c r="O915" s="176"/>
      <c r="P915" s="177" t="str">
        <f t="shared" si="35"/>
        <v/>
      </c>
      <c r="Q915" s="178"/>
      <c r="R915" s="137"/>
      <c r="S915" s="175" t="str">
        <f t="shared" si="36"/>
        <v/>
      </c>
      <c r="T915" s="176"/>
      <c r="U915" s="177" t="str">
        <f t="shared" si="37"/>
        <v/>
      </c>
      <c r="V915" s="176"/>
      <c r="W915" s="177" t="str">
        <f t="shared" si="38"/>
        <v/>
      </c>
      <c r="X915" s="176"/>
      <c r="Y915" s="179" t="str">
        <f t="shared" si="39"/>
        <v/>
      </c>
      <c r="Z915" s="180"/>
      <c r="AA915" s="137"/>
      <c r="AB915" s="181"/>
      <c r="AC915" s="182" t="str">
        <f t="shared" si="30"/>
        <v/>
      </c>
      <c r="AD915" s="183" t="str">
        <f t="shared" si="31"/>
        <v/>
      </c>
      <c r="AE915" s="184"/>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c r="BG915" s="137"/>
      <c r="BH915" s="137"/>
      <c r="BI915" s="137"/>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c r="EV915" s="114"/>
      <c r="EW915" s="114"/>
      <c r="EX915" s="114"/>
      <c r="EY915" s="114"/>
      <c r="EZ915" s="114"/>
      <c r="FA915" s="114"/>
      <c r="FB915" s="114"/>
      <c r="FC915" s="114"/>
      <c r="FD915" s="114"/>
      <c r="FE915" s="114"/>
      <c r="FF915" s="114"/>
      <c r="FG915" s="114"/>
      <c r="FH915" s="114"/>
      <c r="FI915" s="114"/>
      <c r="FJ915" s="114"/>
      <c r="FK915" s="114"/>
      <c r="FL915" s="114"/>
      <c r="FM915" s="114"/>
      <c r="FN915" s="114"/>
      <c r="FO915" s="114"/>
      <c r="FP915" s="114"/>
      <c r="FQ915" s="114"/>
      <c r="FR915" s="114"/>
      <c r="FS915" s="114"/>
      <c r="FT915" s="114"/>
      <c r="FU915" s="114"/>
      <c r="FV915" s="114"/>
      <c r="FW915" s="114"/>
      <c r="FX915" s="114"/>
      <c r="FY915" s="114"/>
      <c r="FZ915" s="114"/>
      <c r="GA915" s="114"/>
      <c r="GB915" s="114"/>
      <c r="GC915" s="114"/>
      <c r="GD915" s="114"/>
      <c r="GE915" s="114"/>
      <c r="GF915" s="114"/>
      <c r="GG915" s="114"/>
      <c r="GH915" s="114"/>
      <c r="GI915" s="114"/>
      <c r="GJ915" s="114"/>
      <c r="GK915" s="114"/>
      <c r="GL915" s="114"/>
      <c r="GM915" s="114"/>
      <c r="GN915" s="114"/>
      <c r="GO915" s="114"/>
      <c r="GP915" s="114"/>
      <c r="GQ915" s="114"/>
      <c r="GR915" s="114"/>
      <c r="GS915" s="114"/>
      <c r="GT915" s="114"/>
      <c r="GU915" s="114"/>
      <c r="GV915" s="114"/>
      <c r="GW915" s="114"/>
      <c r="GX915" s="114"/>
      <c r="GY915" s="114"/>
      <c r="GZ915" s="114"/>
      <c r="HA915" s="114"/>
      <c r="HB915" s="114"/>
      <c r="HC915" s="114"/>
      <c r="HD915" s="114"/>
      <c r="HE915" s="114"/>
      <c r="HF915" s="114"/>
      <c r="HG915" s="114"/>
      <c r="HH915" s="114"/>
      <c r="HI915" s="114"/>
      <c r="HJ915" s="114"/>
      <c r="HK915" s="114"/>
      <c r="HL915" s="114"/>
      <c r="HM915" s="114"/>
      <c r="HN915" s="114"/>
      <c r="HO915" s="114"/>
      <c r="HP915" s="114"/>
      <c r="HQ915" s="114"/>
      <c r="HR915" s="114"/>
      <c r="HS915" s="114"/>
      <c r="HT915" s="114"/>
      <c r="HU915" s="114"/>
      <c r="HV915" s="114"/>
      <c r="HW915" s="114"/>
      <c r="HX915" s="114"/>
      <c r="HY915" s="114"/>
      <c r="HZ915" s="114"/>
      <c r="IA915" s="114"/>
      <c r="IB915" s="114"/>
      <c r="IC915" s="114"/>
      <c r="ID915" s="114"/>
      <c r="IE915" s="114"/>
      <c r="IF915" s="114"/>
      <c r="IG915" s="114"/>
      <c r="IH915" s="114"/>
      <c r="II915" s="114"/>
      <c r="IJ915" s="114"/>
      <c r="IK915" s="114"/>
      <c r="IL915" s="114"/>
      <c r="IM915" s="114"/>
      <c r="IN915" s="114"/>
      <c r="IO915" s="114"/>
      <c r="IP915" s="114"/>
      <c r="IQ915" s="114"/>
      <c r="IR915" s="114"/>
      <c r="IS915" s="114"/>
      <c r="IT915" s="114"/>
      <c r="IU915" s="114"/>
      <c r="IV915" s="114"/>
      <c r="IW915" s="114"/>
      <c r="IX915" s="114"/>
      <c r="IY915" s="114"/>
      <c r="IZ915" s="114"/>
      <c r="JA915" s="114"/>
      <c r="JB915" s="114"/>
      <c r="JC915" s="114"/>
      <c r="JD915" s="114"/>
      <c r="JE915" s="114"/>
      <c r="JF915" s="114"/>
      <c r="JG915" s="114"/>
      <c r="JH915" s="114"/>
      <c r="JI915" s="114"/>
      <c r="JJ915" s="114"/>
      <c r="JK915" s="114"/>
      <c r="JL915" s="114"/>
      <c r="JM915" s="114"/>
      <c r="JN915" s="114"/>
      <c r="JO915" s="114"/>
      <c r="JP915" s="114"/>
      <c r="JQ915" s="114"/>
      <c r="JR915" s="114"/>
      <c r="JS915" s="114"/>
      <c r="JT915" s="114"/>
      <c r="JU915" s="114"/>
      <c r="JV915" s="114"/>
      <c r="JW915" s="114"/>
      <c r="JX915" s="114"/>
      <c r="JY915" s="114"/>
      <c r="JZ915" s="114"/>
      <c r="KA915" s="114"/>
      <c r="KB915" s="114"/>
      <c r="KC915" s="114"/>
      <c r="KD915" s="114"/>
      <c r="KE915" s="114"/>
      <c r="KF915" s="114"/>
      <c r="KG915" s="114"/>
      <c r="KH915" s="114"/>
      <c r="KI915" s="114"/>
      <c r="KJ915" s="114"/>
      <c r="KK915" s="114"/>
      <c r="KL915" s="114"/>
      <c r="KM915" s="114"/>
      <c r="KN915" s="114"/>
      <c r="KO915" s="114"/>
      <c r="KP915" s="114"/>
      <c r="KQ915" s="114"/>
      <c r="KR915" s="114"/>
      <c r="KS915" s="114"/>
      <c r="KT915" s="114"/>
      <c r="KU915" s="114"/>
      <c r="KV915" s="114"/>
      <c r="KW915" s="114"/>
      <c r="KX915" s="114"/>
      <c r="KY915" s="114"/>
      <c r="KZ915" s="114"/>
      <c r="LA915" s="114"/>
      <c r="LB915" s="114"/>
      <c r="LC915" s="114"/>
    </row>
    <row r="916" spans="1:315" s="139" customFormat="1" ht="25" customHeight="1">
      <c r="A916" s="137"/>
      <c r="B916" s="170"/>
      <c r="C916" s="171"/>
      <c r="D916" s="172"/>
      <c r="E916" s="173"/>
      <c r="F916" s="173"/>
      <c r="G916" s="173"/>
      <c r="H916" s="174"/>
      <c r="I916" s="137"/>
      <c r="J916" s="175" t="str">
        <f t="shared" si="32"/>
        <v/>
      </c>
      <c r="K916" s="176"/>
      <c r="L916" s="177" t="str">
        <f t="shared" si="33"/>
        <v/>
      </c>
      <c r="M916" s="176"/>
      <c r="N916" s="177" t="str">
        <f t="shared" si="34"/>
        <v/>
      </c>
      <c r="O916" s="176"/>
      <c r="P916" s="177" t="str">
        <f t="shared" si="35"/>
        <v/>
      </c>
      <c r="Q916" s="178"/>
      <c r="R916" s="137"/>
      <c r="S916" s="175" t="str">
        <f t="shared" si="36"/>
        <v/>
      </c>
      <c r="T916" s="176"/>
      <c r="U916" s="177" t="str">
        <f t="shared" si="37"/>
        <v/>
      </c>
      <c r="V916" s="176"/>
      <c r="W916" s="177" t="str">
        <f t="shared" si="38"/>
        <v/>
      </c>
      <c r="X916" s="176"/>
      <c r="Y916" s="179" t="str">
        <f t="shared" si="39"/>
        <v/>
      </c>
      <c r="Z916" s="180"/>
      <c r="AA916" s="137"/>
      <c r="AB916" s="181"/>
      <c r="AC916" s="182" t="str">
        <f t="shared" si="30"/>
        <v/>
      </c>
      <c r="AD916" s="183" t="str">
        <f t="shared" si="31"/>
        <v/>
      </c>
      <c r="AE916" s="184"/>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c r="BG916" s="137"/>
      <c r="BH916" s="137"/>
      <c r="BI916" s="137"/>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c r="FH916" s="114"/>
      <c r="FI916" s="114"/>
      <c r="FJ916" s="114"/>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c r="IC916" s="114"/>
      <c r="ID916" s="114"/>
      <c r="IE916" s="114"/>
      <c r="IF916" s="114"/>
      <c r="IG916" s="114"/>
      <c r="IH916" s="114"/>
      <c r="II916" s="114"/>
      <c r="IJ916" s="114"/>
      <c r="IK916" s="114"/>
      <c r="IL916" s="114"/>
      <c r="IM916" s="114"/>
      <c r="IN916" s="114"/>
      <c r="IO916" s="114"/>
      <c r="IP916" s="114"/>
      <c r="IQ916" s="114"/>
      <c r="IR916" s="114"/>
      <c r="IS916" s="114"/>
      <c r="IT916" s="114"/>
      <c r="IU916" s="114"/>
      <c r="IV916" s="114"/>
      <c r="IW916" s="114"/>
      <c r="IX916" s="114"/>
      <c r="IY916" s="114"/>
      <c r="IZ916" s="114"/>
      <c r="JA916" s="114"/>
      <c r="JB916" s="114"/>
      <c r="JC916" s="114"/>
      <c r="JD916" s="114"/>
      <c r="JE916" s="114"/>
      <c r="JF916" s="114"/>
      <c r="JG916" s="114"/>
      <c r="JH916" s="114"/>
      <c r="JI916" s="114"/>
      <c r="JJ916" s="114"/>
      <c r="JK916" s="114"/>
      <c r="JL916" s="114"/>
      <c r="JM916" s="114"/>
      <c r="JN916" s="114"/>
      <c r="JO916" s="114"/>
      <c r="JP916" s="114"/>
      <c r="JQ916" s="114"/>
      <c r="JR916" s="114"/>
      <c r="JS916" s="114"/>
      <c r="JT916" s="114"/>
      <c r="JU916" s="114"/>
      <c r="JV916" s="114"/>
      <c r="JW916" s="114"/>
      <c r="JX916" s="114"/>
      <c r="JY916" s="114"/>
      <c r="JZ916" s="114"/>
      <c r="KA916" s="114"/>
      <c r="KB916" s="114"/>
      <c r="KC916" s="114"/>
      <c r="KD916" s="114"/>
      <c r="KE916" s="114"/>
      <c r="KF916" s="114"/>
      <c r="KG916" s="114"/>
      <c r="KH916" s="114"/>
      <c r="KI916" s="114"/>
      <c r="KJ916" s="114"/>
      <c r="KK916" s="114"/>
      <c r="KL916" s="114"/>
      <c r="KM916" s="114"/>
      <c r="KN916" s="114"/>
      <c r="KO916" s="114"/>
      <c r="KP916" s="114"/>
      <c r="KQ916" s="114"/>
      <c r="KR916" s="114"/>
      <c r="KS916" s="114"/>
      <c r="KT916" s="114"/>
      <c r="KU916" s="114"/>
      <c r="KV916" s="114"/>
      <c r="KW916" s="114"/>
      <c r="KX916" s="114"/>
      <c r="KY916" s="114"/>
      <c r="KZ916" s="114"/>
      <c r="LA916" s="114"/>
      <c r="LB916" s="114"/>
      <c r="LC916" s="114"/>
    </row>
    <row r="917" spans="1:315" s="139" customFormat="1" ht="25" customHeight="1">
      <c r="A917" s="137"/>
      <c r="B917" s="170"/>
      <c r="C917" s="171"/>
      <c r="D917" s="172"/>
      <c r="E917" s="173"/>
      <c r="F917" s="173"/>
      <c r="G917" s="173"/>
      <c r="H917" s="174"/>
      <c r="I917" s="137"/>
      <c r="J917" s="175" t="str">
        <f t="shared" si="32"/>
        <v/>
      </c>
      <c r="K917" s="176"/>
      <c r="L917" s="177" t="str">
        <f t="shared" si="33"/>
        <v/>
      </c>
      <c r="M917" s="176"/>
      <c r="N917" s="177" t="str">
        <f t="shared" si="34"/>
        <v/>
      </c>
      <c r="O917" s="176"/>
      <c r="P917" s="177" t="str">
        <f t="shared" si="35"/>
        <v/>
      </c>
      <c r="Q917" s="178"/>
      <c r="R917" s="137"/>
      <c r="S917" s="175" t="str">
        <f t="shared" si="36"/>
        <v/>
      </c>
      <c r="T917" s="176"/>
      <c r="U917" s="177" t="str">
        <f t="shared" si="37"/>
        <v/>
      </c>
      <c r="V917" s="176"/>
      <c r="W917" s="177" t="str">
        <f t="shared" si="38"/>
        <v/>
      </c>
      <c r="X917" s="176"/>
      <c r="Y917" s="179" t="str">
        <f t="shared" si="39"/>
        <v/>
      </c>
      <c r="Z917" s="180"/>
      <c r="AA917" s="137"/>
      <c r="AB917" s="181"/>
      <c r="AC917" s="182" t="str">
        <f t="shared" si="30"/>
        <v/>
      </c>
      <c r="AD917" s="183" t="str">
        <f t="shared" si="31"/>
        <v/>
      </c>
      <c r="AE917" s="184"/>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c r="BG917" s="137"/>
      <c r="BH917" s="137"/>
      <c r="BI917" s="137"/>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c r="EV917" s="114"/>
      <c r="EW917" s="114"/>
      <c r="EX917" s="114"/>
      <c r="EY917" s="114"/>
      <c r="EZ917" s="114"/>
      <c r="FA917" s="114"/>
      <c r="FB917" s="114"/>
      <c r="FC917" s="114"/>
      <c r="FD917" s="114"/>
      <c r="FE917" s="114"/>
      <c r="FF917" s="114"/>
      <c r="FG917" s="114"/>
      <c r="FH917" s="114"/>
      <c r="FI917" s="114"/>
      <c r="FJ917" s="114"/>
      <c r="FK917" s="114"/>
      <c r="FL917" s="114"/>
      <c r="FM917" s="114"/>
      <c r="FN917" s="114"/>
      <c r="FO917" s="114"/>
      <c r="FP917" s="114"/>
      <c r="FQ917" s="114"/>
      <c r="FR917" s="114"/>
      <c r="FS917" s="114"/>
      <c r="FT917" s="114"/>
      <c r="FU917" s="114"/>
      <c r="FV917" s="114"/>
      <c r="FW917" s="114"/>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c r="GZ917" s="114"/>
      <c r="HA917" s="114"/>
      <c r="HB917" s="114"/>
      <c r="HC917" s="114"/>
      <c r="HD917" s="114"/>
      <c r="HE917" s="114"/>
      <c r="HF917" s="114"/>
      <c r="HG917" s="114"/>
      <c r="HH917" s="114"/>
      <c r="HI917" s="114"/>
      <c r="HJ917" s="114"/>
      <c r="HK917" s="114"/>
      <c r="HL917" s="114"/>
      <c r="HM917" s="114"/>
      <c r="HN917" s="114"/>
      <c r="HO917" s="114"/>
      <c r="HP917" s="114"/>
      <c r="HQ917" s="114"/>
      <c r="HR917" s="114"/>
      <c r="HS917" s="114"/>
      <c r="HT917" s="114"/>
      <c r="HU917" s="114"/>
      <c r="HV917" s="114"/>
      <c r="HW917" s="114"/>
      <c r="HX917" s="114"/>
      <c r="HY917" s="114"/>
      <c r="HZ917" s="114"/>
      <c r="IA917" s="114"/>
      <c r="IB917" s="114"/>
      <c r="IC917" s="114"/>
      <c r="ID917" s="114"/>
      <c r="IE917" s="114"/>
      <c r="IF917" s="114"/>
      <c r="IG917" s="114"/>
      <c r="IH917" s="114"/>
      <c r="II917" s="114"/>
      <c r="IJ917" s="114"/>
      <c r="IK917" s="114"/>
      <c r="IL917" s="114"/>
      <c r="IM917" s="114"/>
      <c r="IN917" s="114"/>
      <c r="IO917" s="114"/>
      <c r="IP917" s="114"/>
      <c r="IQ917" s="114"/>
      <c r="IR917" s="114"/>
      <c r="IS917" s="114"/>
      <c r="IT917" s="114"/>
      <c r="IU917" s="114"/>
      <c r="IV917" s="114"/>
      <c r="IW917" s="114"/>
      <c r="IX917" s="114"/>
      <c r="IY917" s="114"/>
      <c r="IZ917" s="114"/>
      <c r="JA917" s="114"/>
      <c r="JB917" s="114"/>
      <c r="JC917" s="114"/>
      <c r="JD917" s="114"/>
      <c r="JE917" s="114"/>
      <c r="JF917" s="114"/>
      <c r="JG917" s="114"/>
      <c r="JH917" s="114"/>
      <c r="JI917" s="114"/>
      <c r="JJ917" s="114"/>
      <c r="JK917" s="114"/>
      <c r="JL917" s="114"/>
      <c r="JM917" s="114"/>
      <c r="JN917" s="114"/>
      <c r="JO917" s="114"/>
      <c r="JP917" s="114"/>
      <c r="JQ917" s="114"/>
      <c r="JR917" s="114"/>
      <c r="JS917" s="114"/>
      <c r="JT917" s="114"/>
      <c r="JU917" s="114"/>
      <c r="JV917" s="114"/>
      <c r="JW917" s="114"/>
      <c r="JX917" s="114"/>
      <c r="JY917" s="114"/>
      <c r="JZ917" s="114"/>
      <c r="KA917" s="114"/>
      <c r="KB917" s="114"/>
      <c r="KC917" s="114"/>
      <c r="KD917" s="114"/>
      <c r="KE917" s="114"/>
      <c r="KF917" s="114"/>
      <c r="KG917" s="114"/>
      <c r="KH917" s="114"/>
      <c r="KI917" s="114"/>
      <c r="KJ917" s="114"/>
      <c r="KK917" s="114"/>
      <c r="KL917" s="114"/>
      <c r="KM917" s="114"/>
      <c r="KN917" s="114"/>
      <c r="KO917" s="114"/>
      <c r="KP917" s="114"/>
      <c r="KQ917" s="114"/>
      <c r="KR917" s="114"/>
      <c r="KS917" s="114"/>
      <c r="KT917" s="114"/>
      <c r="KU917" s="114"/>
      <c r="KV917" s="114"/>
      <c r="KW917" s="114"/>
      <c r="KX917" s="114"/>
      <c r="KY917" s="114"/>
      <c r="KZ917" s="114"/>
      <c r="LA917" s="114"/>
      <c r="LB917" s="114"/>
      <c r="LC917" s="114"/>
    </row>
    <row r="918" spans="1:315" s="139" customFormat="1" ht="25" customHeight="1">
      <c r="A918" s="137"/>
      <c r="B918" s="170"/>
      <c r="C918" s="171"/>
      <c r="D918" s="172"/>
      <c r="E918" s="173"/>
      <c r="F918" s="173"/>
      <c r="G918" s="173"/>
      <c r="H918" s="174"/>
      <c r="I918" s="137"/>
      <c r="J918" s="175" t="str">
        <f t="shared" si="32"/>
        <v/>
      </c>
      <c r="K918" s="176"/>
      <c r="L918" s="177" t="str">
        <f t="shared" si="33"/>
        <v/>
      </c>
      <c r="M918" s="176"/>
      <c r="N918" s="177" t="str">
        <f t="shared" si="34"/>
        <v/>
      </c>
      <c r="O918" s="176"/>
      <c r="P918" s="177" t="str">
        <f t="shared" si="35"/>
        <v/>
      </c>
      <c r="Q918" s="178"/>
      <c r="R918" s="137"/>
      <c r="S918" s="175" t="str">
        <f t="shared" si="36"/>
        <v/>
      </c>
      <c r="T918" s="176"/>
      <c r="U918" s="177" t="str">
        <f t="shared" si="37"/>
        <v/>
      </c>
      <c r="V918" s="176"/>
      <c r="W918" s="177" t="str">
        <f t="shared" si="38"/>
        <v/>
      </c>
      <c r="X918" s="176"/>
      <c r="Y918" s="179" t="str">
        <f t="shared" si="39"/>
        <v/>
      </c>
      <c r="Z918" s="180"/>
      <c r="AA918" s="137"/>
      <c r="AB918" s="181"/>
      <c r="AC918" s="182" t="str">
        <f t="shared" si="30"/>
        <v/>
      </c>
      <c r="AD918" s="183" t="str">
        <f t="shared" si="31"/>
        <v/>
      </c>
      <c r="AE918" s="184"/>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c r="BG918" s="137"/>
      <c r="BH918" s="137"/>
      <c r="BI918" s="137"/>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c r="EV918" s="114"/>
      <c r="EW918" s="114"/>
      <c r="EX918" s="114"/>
      <c r="EY918" s="114"/>
      <c r="EZ918" s="114"/>
      <c r="FA918" s="114"/>
      <c r="FB918" s="114"/>
      <c r="FC918" s="114"/>
      <c r="FD918" s="114"/>
      <c r="FE918" s="114"/>
      <c r="FF918" s="114"/>
      <c r="FG918" s="114"/>
      <c r="FH918" s="114"/>
      <c r="FI918" s="114"/>
      <c r="FJ918" s="114"/>
      <c r="FK918" s="114"/>
      <c r="FL918" s="114"/>
      <c r="FM918" s="114"/>
      <c r="FN918" s="114"/>
      <c r="FO918" s="114"/>
      <c r="FP918" s="114"/>
      <c r="FQ918" s="114"/>
      <c r="FR918" s="114"/>
      <c r="FS918" s="114"/>
      <c r="FT918" s="114"/>
      <c r="FU918" s="114"/>
      <c r="FV918" s="114"/>
      <c r="FW918" s="114"/>
      <c r="FX918" s="114"/>
      <c r="FY918" s="114"/>
      <c r="FZ918" s="114"/>
      <c r="GA918" s="114"/>
      <c r="GB918" s="114"/>
      <c r="GC918" s="114"/>
      <c r="GD918" s="114"/>
      <c r="GE918" s="114"/>
      <c r="GF918" s="114"/>
      <c r="GG918" s="114"/>
      <c r="GH918" s="114"/>
      <c r="GI918" s="114"/>
      <c r="GJ918" s="114"/>
      <c r="GK918" s="114"/>
      <c r="GL918" s="114"/>
      <c r="GM918" s="114"/>
      <c r="GN918" s="114"/>
      <c r="GO918" s="114"/>
      <c r="GP918" s="114"/>
      <c r="GQ918" s="114"/>
      <c r="GR918" s="114"/>
      <c r="GS918" s="114"/>
      <c r="GT918" s="114"/>
      <c r="GU918" s="114"/>
      <c r="GV918" s="114"/>
      <c r="GW918" s="114"/>
      <c r="GX918" s="114"/>
      <c r="GY918" s="114"/>
      <c r="GZ918" s="114"/>
      <c r="HA918" s="114"/>
      <c r="HB918" s="114"/>
      <c r="HC918" s="114"/>
      <c r="HD918" s="114"/>
      <c r="HE918" s="114"/>
      <c r="HF918" s="114"/>
      <c r="HG918" s="114"/>
      <c r="HH918" s="114"/>
      <c r="HI918" s="114"/>
      <c r="HJ918" s="114"/>
      <c r="HK918" s="114"/>
      <c r="HL918" s="114"/>
      <c r="HM918" s="114"/>
      <c r="HN918" s="114"/>
      <c r="HO918" s="114"/>
      <c r="HP918" s="114"/>
      <c r="HQ918" s="114"/>
      <c r="HR918" s="114"/>
      <c r="HS918" s="114"/>
      <c r="HT918" s="114"/>
      <c r="HU918" s="114"/>
      <c r="HV918" s="114"/>
      <c r="HW918" s="114"/>
      <c r="HX918" s="114"/>
      <c r="HY918" s="114"/>
      <c r="HZ918" s="114"/>
      <c r="IA918" s="114"/>
      <c r="IB918" s="114"/>
      <c r="IC918" s="114"/>
      <c r="ID918" s="114"/>
      <c r="IE918" s="114"/>
      <c r="IF918" s="114"/>
      <c r="IG918" s="114"/>
      <c r="IH918" s="114"/>
      <c r="II918" s="114"/>
      <c r="IJ918" s="114"/>
      <c r="IK918" s="114"/>
      <c r="IL918" s="114"/>
      <c r="IM918" s="114"/>
      <c r="IN918" s="114"/>
      <c r="IO918" s="114"/>
      <c r="IP918" s="114"/>
      <c r="IQ918" s="114"/>
      <c r="IR918" s="114"/>
      <c r="IS918" s="114"/>
      <c r="IT918" s="114"/>
      <c r="IU918" s="114"/>
      <c r="IV918" s="114"/>
      <c r="IW918" s="114"/>
      <c r="IX918" s="114"/>
      <c r="IY918" s="114"/>
      <c r="IZ918" s="114"/>
      <c r="JA918" s="114"/>
      <c r="JB918" s="114"/>
      <c r="JC918" s="114"/>
      <c r="JD918" s="114"/>
      <c r="JE918" s="114"/>
      <c r="JF918" s="114"/>
      <c r="JG918" s="114"/>
      <c r="JH918" s="114"/>
      <c r="JI918" s="114"/>
      <c r="JJ918" s="114"/>
      <c r="JK918" s="114"/>
      <c r="JL918" s="114"/>
      <c r="JM918" s="114"/>
      <c r="JN918" s="114"/>
      <c r="JO918" s="114"/>
      <c r="JP918" s="114"/>
      <c r="JQ918" s="114"/>
      <c r="JR918" s="114"/>
      <c r="JS918" s="114"/>
      <c r="JT918" s="114"/>
      <c r="JU918" s="114"/>
      <c r="JV918" s="114"/>
      <c r="JW918" s="114"/>
      <c r="JX918" s="114"/>
      <c r="JY918" s="114"/>
      <c r="JZ918" s="114"/>
      <c r="KA918" s="114"/>
      <c r="KB918" s="114"/>
      <c r="KC918" s="114"/>
      <c r="KD918" s="114"/>
      <c r="KE918" s="114"/>
      <c r="KF918" s="114"/>
      <c r="KG918" s="114"/>
      <c r="KH918" s="114"/>
      <c r="KI918" s="114"/>
      <c r="KJ918" s="114"/>
      <c r="KK918" s="114"/>
      <c r="KL918" s="114"/>
      <c r="KM918" s="114"/>
      <c r="KN918" s="114"/>
      <c r="KO918" s="114"/>
      <c r="KP918" s="114"/>
      <c r="KQ918" s="114"/>
      <c r="KR918" s="114"/>
      <c r="KS918" s="114"/>
      <c r="KT918" s="114"/>
      <c r="KU918" s="114"/>
      <c r="KV918" s="114"/>
      <c r="KW918" s="114"/>
      <c r="KX918" s="114"/>
      <c r="KY918" s="114"/>
      <c r="KZ918" s="114"/>
      <c r="LA918" s="114"/>
      <c r="LB918" s="114"/>
      <c r="LC918" s="114"/>
    </row>
    <row r="919" spans="1:315" s="139" customFormat="1" ht="25" customHeight="1">
      <c r="A919" s="137"/>
      <c r="B919" s="170"/>
      <c r="C919" s="171"/>
      <c r="D919" s="172"/>
      <c r="E919" s="173"/>
      <c r="F919" s="173"/>
      <c r="G919" s="173"/>
      <c r="H919" s="174"/>
      <c r="I919" s="137"/>
      <c r="J919" s="175" t="str">
        <f t="shared" si="32"/>
        <v/>
      </c>
      <c r="K919" s="176"/>
      <c r="L919" s="177" t="str">
        <f t="shared" si="33"/>
        <v/>
      </c>
      <c r="M919" s="176"/>
      <c r="N919" s="177" t="str">
        <f t="shared" si="34"/>
        <v/>
      </c>
      <c r="O919" s="176"/>
      <c r="P919" s="177" t="str">
        <f t="shared" si="35"/>
        <v/>
      </c>
      <c r="Q919" s="178"/>
      <c r="R919" s="137"/>
      <c r="S919" s="175" t="str">
        <f t="shared" si="36"/>
        <v/>
      </c>
      <c r="T919" s="176"/>
      <c r="U919" s="177" t="str">
        <f t="shared" si="37"/>
        <v/>
      </c>
      <c r="V919" s="176"/>
      <c r="W919" s="177" t="str">
        <f t="shared" si="38"/>
        <v/>
      </c>
      <c r="X919" s="176"/>
      <c r="Y919" s="179" t="str">
        <f t="shared" si="39"/>
        <v/>
      </c>
      <c r="Z919" s="180"/>
      <c r="AA919" s="137"/>
      <c r="AB919" s="181"/>
      <c r="AC919" s="182" t="str">
        <f t="shared" si="30"/>
        <v/>
      </c>
      <c r="AD919" s="183" t="str">
        <f t="shared" si="31"/>
        <v/>
      </c>
      <c r="AE919" s="184"/>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c r="BG919" s="137"/>
      <c r="BH919" s="137"/>
      <c r="BI919" s="137"/>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c r="EV919" s="114"/>
      <c r="EW919" s="114"/>
      <c r="EX919" s="114"/>
      <c r="EY919" s="114"/>
      <c r="EZ919" s="114"/>
      <c r="FA919" s="114"/>
      <c r="FB919" s="114"/>
      <c r="FC919" s="114"/>
      <c r="FD919" s="114"/>
      <c r="FE919" s="114"/>
      <c r="FF919" s="114"/>
      <c r="FG919" s="114"/>
      <c r="FH919" s="114"/>
      <c r="FI919" s="114"/>
      <c r="FJ919" s="114"/>
      <c r="FK919" s="114"/>
      <c r="FL919" s="114"/>
      <c r="FM919" s="114"/>
      <c r="FN919" s="114"/>
      <c r="FO919" s="114"/>
      <c r="FP919" s="114"/>
      <c r="FQ919" s="114"/>
      <c r="FR919" s="114"/>
      <c r="FS919" s="114"/>
      <c r="FT919" s="114"/>
      <c r="FU919" s="114"/>
      <c r="FV919" s="114"/>
      <c r="FW919" s="114"/>
      <c r="FX919" s="114"/>
      <c r="FY919" s="114"/>
      <c r="FZ919" s="114"/>
      <c r="GA919" s="114"/>
      <c r="GB919" s="114"/>
      <c r="GC919" s="114"/>
      <c r="GD919" s="114"/>
      <c r="GE919" s="114"/>
      <c r="GF919" s="114"/>
      <c r="GG919" s="114"/>
      <c r="GH919" s="114"/>
      <c r="GI919" s="114"/>
      <c r="GJ919" s="114"/>
      <c r="GK919" s="114"/>
      <c r="GL919" s="114"/>
      <c r="GM919" s="114"/>
      <c r="GN919" s="114"/>
      <c r="GO919" s="114"/>
      <c r="GP919" s="114"/>
      <c r="GQ919" s="114"/>
      <c r="GR919" s="114"/>
      <c r="GS919" s="114"/>
      <c r="GT919" s="114"/>
      <c r="GU919" s="114"/>
      <c r="GV919" s="114"/>
      <c r="GW919" s="114"/>
      <c r="GX919" s="114"/>
      <c r="GY919" s="114"/>
      <c r="GZ919" s="114"/>
      <c r="HA919" s="114"/>
      <c r="HB919" s="114"/>
      <c r="HC919" s="114"/>
      <c r="HD919" s="114"/>
      <c r="HE919" s="114"/>
      <c r="HF919" s="114"/>
      <c r="HG919" s="114"/>
      <c r="HH919" s="114"/>
      <c r="HI919" s="114"/>
      <c r="HJ919" s="114"/>
      <c r="HK919" s="114"/>
      <c r="HL919" s="114"/>
      <c r="HM919" s="114"/>
      <c r="HN919" s="114"/>
      <c r="HO919" s="114"/>
      <c r="HP919" s="114"/>
      <c r="HQ919" s="114"/>
      <c r="HR919" s="114"/>
      <c r="HS919" s="114"/>
      <c r="HT919" s="114"/>
      <c r="HU919" s="114"/>
      <c r="HV919" s="114"/>
      <c r="HW919" s="114"/>
      <c r="HX919" s="114"/>
      <c r="HY919" s="114"/>
      <c r="HZ919" s="114"/>
      <c r="IA919" s="114"/>
      <c r="IB919" s="114"/>
      <c r="IC919" s="114"/>
      <c r="ID919" s="114"/>
      <c r="IE919" s="114"/>
      <c r="IF919" s="114"/>
      <c r="IG919" s="114"/>
      <c r="IH919" s="114"/>
      <c r="II919" s="114"/>
      <c r="IJ919" s="114"/>
      <c r="IK919" s="114"/>
      <c r="IL919" s="114"/>
      <c r="IM919" s="114"/>
      <c r="IN919" s="114"/>
      <c r="IO919" s="114"/>
      <c r="IP919" s="114"/>
      <c r="IQ919" s="114"/>
      <c r="IR919" s="114"/>
      <c r="IS919" s="114"/>
      <c r="IT919" s="114"/>
      <c r="IU919" s="114"/>
      <c r="IV919" s="114"/>
      <c r="IW919" s="114"/>
      <c r="IX919" s="114"/>
      <c r="IY919" s="114"/>
      <c r="IZ919" s="114"/>
      <c r="JA919" s="114"/>
      <c r="JB919" s="114"/>
      <c r="JC919" s="114"/>
      <c r="JD919" s="114"/>
      <c r="JE919" s="114"/>
      <c r="JF919" s="114"/>
      <c r="JG919" s="114"/>
      <c r="JH919" s="114"/>
      <c r="JI919" s="114"/>
      <c r="JJ919" s="114"/>
      <c r="JK919" s="114"/>
      <c r="JL919" s="114"/>
      <c r="JM919" s="114"/>
      <c r="JN919" s="114"/>
      <c r="JO919" s="114"/>
      <c r="JP919" s="114"/>
      <c r="JQ919" s="114"/>
      <c r="JR919" s="114"/>
      <c r="JS919" s="114"/>
      <c r="JT919" s="114"/>
      <c r="JU919" s="114"/>
      <c r="JV919" s="114"/>
      <c r="JW919" s="114"/>
      <c r="JX919" s="114"/>
      <c r="JY919" s="114"/>
      <c r="JZ919" s="114"/>
      <c r="KA919" s="114"/>
      <c r="KB919" s="114"/>
      <c r="KC919" s="114"/>
      <c r="KD919" s="114"/>
      <c r="KE919" s="114"/>
      <c r="KF919" s="114"/>
      <c r="KG919" s="114"/>
      <c r="KH919" s="114"/>
      <c r="KI919" s="114"/>
      <c r="KJ919" s="114"/>
      <c r="KK919" s="114"/>
      <c r="KL919" s="114"/>
      <c r="KM919" s="114"/>
      <c r="KN919" s="114"/>
      <c r="KO919" s="114"/>
      <c r="KP919" s="114"/>
      <c r="KQ919" s="114"/>
      <c r="KR919" s="114"/>
      <c r="KS919" s="114"/>
      <c r="KT919" s="114"/>
      <c r="KU919" s="114"/>
      <c r="KV919" s="114"/>
      <c r="KW919" s="114"/>
      <c r="KX919" s="114"/>
      <c r="KY919" s="114"/>
      <c r="KZ919" s="114"/>
      <c r="LA919" s="114"/>
      <c r="LB919" s="114"/>
      <c r="LC919" s="114"/>
    </row>
    <row r="920" spans="1:315" s="139" customFormat="1" ht="25" customHeight="1">
      <c r="A920" s="137"/>
      <c r="B920" s="170"/>
      <c r="C920" s="171"/>
      <c r="D920" s="172"/>
      <c r="E920" s="173"/>
      <c r="F920" s="173"/>
      <c r="G920" s="173"/>
      <c r="H920" s="174"/>
      <c r="I920" s="137"/>
      <c r="J920" s="175" t="str">
        <f t="shared" si="32"/>
        <v/>
      </c>
      <c r="K920" s="176"/>
      <c r="L920" s="177" t="str">
        <f t="shared" si="33"/>
        <v/>
      </c>
      <c r="M920" s="176"/>
      <c r="N920" s="177" t="str">
        <f t="shared" si="34"/>
        <v/>
      </c>
      <c r="O920" s="176"/>
      <c r="P920" s="177" t="str">
        <f t="shared" si="35"/>
        <v/>
      </c>
      <c r="Q920" s="178"/>
      <c r="R920" s="137"/>
      <c r="S920" s="175" t="str">
        <f t="shared" si="36"/>
        <v/>
      </c>
      <c r="T920" s="176"/>
      <c r="U920" s="177" t="str">
        <f t="shared" si="37"/>
        <v/>
      </c>
      <c r="V920" s="176"/>
      <c r="W920" s="177" t="str">
        <f t="shared" si="38"/>
        <v/>
      </c>
      <c r="X920" s="176"/>
      <c r="Y920" s="179" t="str">
        <f t="shared" si="39"/>
        <v/>
      </c>
      <c r="Z920" s="180"/>
      <c r="AA920" s="137"/>
      <c r="AB920" s="181"/>
      <c r="AC920" s="182" t="str">
        <f t="shared" si="30"/>
        <v/>
      </c>
      <c r="AD920" s="183" t="str">
        <f t="shared" si="31"/>
        <v/>
      </c>
      <c r="AE920" s="184"/>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c r="BG920" s="137"/>
      <c r="BH920" s="137"/>
      <c r="BI920" s="137"/>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c r="EV920" s="114"/>
      <c r="EW920" s="114"/>
      <c r="EX920" s="114"/>
      <c r="EY920" s="114"/>
      <c r="EZ920" s="114"/>
      <c r="FA920" s="114"/>
      <c r="FB920" s="114"/>
      <c r="FC920" s="114"/>
      <c r="FD920" s="114"/>
      <c r="FE920" s="114"/>
      <c r="FF920" s="114"/>
      <c r="FG920" s="114"/>
      <c r="FH920" s="114"/>
      <c r="FI920" s="114"/>
      <c r="FJ920" s="114"/>
      <c r="FK920" s="114"/>
      <c r="FL920" s="114"/>
      <c r="FM920" s="114"/>
      <c r="FN920" s="114"/>
      <c r="FO920" s="114"/>
      <c r="FP920" s="114"/>
      <c r="FQ920" s="114"/>
      <c r="FR920" s="114"/>
      <c r="FS920" s="114"/>
      <c r="FT920" s="114"/>
      <c r="FU920" s="114"/>
      <c r="FV920" s="114"/>
      <c r="FW920" s="114"/>
      <c r="FX920" s="114"/>
      <c r="FY920" s="114"/>
      <c r="FZ920" s="114"/>
      <c r="GA920" s="114"/>
      <c r="GB920" s="114"/>
      <c r="GC920" s="114"/>
      <c r="GD920" s="114"/>
      <c r="GE920" s="114"/>
      <c r="GF920" s="114"/>
      <c r="GG920" s="114"/>
      <c r="GH920" s="114"/>
      <c r="GI920" s="114"/>
      <c r="GJ920" s="114"/>
      <c r="GK920" s="114"/>
      <c r="GL920" s="114"/>
      <c r="GM920" s="114"/>
      <c r="GN920" s="114"/>
      <c r="GO920" s="114"/>
      <c r="GP920" s="114"/>
      <c r="GQ920" s="114"/>
      <c r="GR920" s="114"/>
      <c r="GS920" s="114"/>
      <c r="GT920" s="114"/>
      <c r="GU920" s="114"/>
      <c r="GV920" s="114"/>
      <c r="GW920" s="114"/>
      <c r="GX920" s="114"/>
      <c r="GY920" s="114"/>
      <c r="GZ920" s="114"/>
      <c r="HA920" s="114"/>
      <c r="HB920" s="114"/>
      <c r="HC920" s="114"/>
      <c r="HD920" s="114"/>
      <c r="HE920" s="114"/>
      <c r="HF920" s="114"/>
      <c r="HG920" s="114"/>
      <c r="HH920" s="114"/>
      <c r="HI920" s="114"/>
      <c r="HJ920" s="114"/>
      <c r="HK920" s="114"/>
      <c r="HL920" s="114"/>
      <c r="HM920" s="114"/>
      <c r="HN920" s="114"/>
      <c r="HO920" s="114"/>
      <c r="HP920" s="114"/>
      <c r="HQ920" s="114"/>
      <c r="HR920" s="114"/>
      <c r="HS920" s="114"/>
      <c r="HT920" s="114"/>
      <c r="HU920" s="114"/>
      <c r="HV920" s="114"/>
      <c r="HW920" s="114"/>
      <c r="HX920" s="114"/>
      <c r="HY920" s="114"/>
      <c r="HZ920" s="114"/>
      <c r="IA920" s="114"/>
      <c r="IB920" s="114"/>
      <c r="IC920" s="114"/>
      <c r="ID920" s="114"/>
      <c r="IE920" s="114"/>
      <c r="IF920" s="114"/>
      <c r="IG920" s="114"/>
      <c r="IH920" s="114"/>
      <c r="II920" s="114"/>
      <c r="IJ920" s="114"/>
      <c r="IK920" s="114"/>
      <c r="IL920" s="114"/>
      <c r="IM920" s="114"/>
      <c r="IN920" s="114"/>
      <c r="IO920" s="114"/>
      <c r="IP920" s="114"/>
      <c r="IQ920" s="114"/>
      <c r="IR920" s="114"/>
      <c r="IS920" s="114"/>
      <c r="IT920" s="114"/>
      <c r="IU920" s="114"/>
      <c r="IV920" s="114"/>
      <c r="IW920" s="114"/>
      <c r="IX920" s="114"/>
      <c r="IY920" s="114"/>
      <c r="IZ920" s="114"/>
      <c r="JA920" s="114"/>
      <c r="JB920" s="114"/>
      <c r="JC920" s="114"/>
      <c r="JD920" s="114"/>
      <c r="JE920" s="114"/>
      <c r="JF920" s="114"/>
      <c r="JG920" s="114"/>
      <c r="JH920" s="114"/>
      <c r="JI920" s="114"/>
      <c r="JJ920" s="114"/>
      <c r="JK920" s="114"/>
      <c r="JL920" s="114"/>
      <c r="JM920" s="114"/>
      <c r="JN920" s="114"/>
      <c r="JO920" s="114"/>
      <c r="JP920" s="114"/>
      <c r="JQ920" s="114"/>
      <c r="JR920" s="114"/>
      <c r="JS920" s="114"/>
      <c r="JT920" s="114"/>
      <c r="JU920" s="114"/>
      <c r="JV920" s="114"/>
      <c r="JW920" s="114"/>
      <c r="JX920" s="114"/>
      <c r="JY920" s="114"/>
      <c r="JZ920" s="114"/>
      <c r="KA920" s="114"/>
      <c r="KB920" s="114"/>
      <c r="KC920" s="114"/>
      <c r="KD920" s="114"/>
      <c r="KE920" s="114"/>
      <c r="KF920" s="114"/>
      <c r="KG920" s="114"/>
      <c r="KH920" s="114"/>
      <c r="KI920" s="114"/>
      <c r="KJ920" s="114"/>
      <c r="KK920" s="114"/>
      <c r="KL920" s="114"/>
      <c r="KM920" s="114"/>
      <c r="KN920" s="114"/>
      <c r="KO920" s="114"/>
      <c r="KP920" s="114"/>
      <c r="KQ920" s="114"/>
      <c r="KR920" s="114"/>
      <c r="KS920" s="114"/>
      <c r="KT920" s="114"/>
      <c r="KU920" s="114"/>
      <c r="KV920" s="114"/>
      <c r="KW920" s="114"/>
      <c r="KX920" s="114"/>
      <c r="KY920" s="114"/>
      <c r="KZ920" s="114"/>
      <c r="LA920" s="114"/>
      <c r="LB920" s="114"/>
      <c r="LC920" s="114"/>
    </row>
    <row r="921" spans="1:315" s="139" customFormat="1" ht="25" customHeight="1">
      <c r="A921" s="137"/>
      <c r="B921" s="170"/>
      <c r="C921" s="171"/>
      <c r="D921" s="172"/>
      <c r="E921" s="173"/>
      <c r="F921" s="173"/>
      <c r="G921" s="173"/>
      <c r="H921" s="174"/>
      <c r="I921" s="137"/>
      <c r="J921" s="175" t="str">
        <f t="shared" si="32"/>
        <v/>
      </c>
      <c r="K921" s="176"/>
      <c r="L921" s="177" t="str">
        <f t="shared" si="33"/>
        <v/>
      </c>
      <c r="M921" s="176"/>
      <c r="N921" s="177" t="str">
        <f t="shared" si="34"/>
        <v/>
      </c>
      <c r="O921" s="176"/>
      <c r="P921" s="177" t="str">
        <f t="shared" si="35"/>
        <v/>
      </c>
      <c r="Q921" s="178"/>
      <c r="R921" s="137"/>
      <c r="S921" s="175" t="str">
        <f t="shared" si="36"/>
        <v/>
      </c>
      <c r="T921" s="176"/>
      <c r="U921" s="177" t="str">
        <f t="shared" si="37"/>
        <v/>
      </c>
      <c r="V921" s="176"/>
      <c r="W921" s="177" t="str">
        <f t="shared" si="38"/>
        <v/>
      </c>
      <c r="X921" s="176"/>
      <c r="Y921" s="179" t="str">
        <f t="shared" si="39"/>
        <v/>
      </c>
      <c r="Z921" s="180"/>
      <c r="AA921" s="137"/>
      <c r="AB921" s="181"/>
      <c r="AC921" s="182" t="str">
        <f t="shared" si="30"/>
        <v/>
      </c>
      <c r="AD921" s="183" t="str">
        <f t="shared" si="31"/>
        <v/>
      </c>
      <c r="AE921" s="184"/>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c r="BG921" s="137"/>
      <c r="BH921" s="137"/>
      <c r="BI921" s="137"/>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c r="EV921" s="114"/>
      <c r="EW921" s="114"/>
      <c r="EX921" s="114"/>
      <c r="EY921" s="114"/>
      <c r="EZ921" s="114"/>
      <c r="FA921" s="114"/>
      <c r="FB921" s="114"/>
      <c r="FC921" s="114"/>
      <c r="FD921" s="114"/>
      <c r="FE921" s="114"/>
      <c r="FF921" s="114"/>
      <c r="FG921" s="114"/>
      <c r="FH921" s="114"/>
      <c r="FI921" s="114"/>
      <c r="FJ921" s="114"/>
      <c r="FK921" s="114"/>
      <c r="FL921" s="114"/>
      <c r="FM921" s="114"/>
      <c r="FN921" s="114"/>
      <c r="FO921" s="114"/>
      <c r="FP921" s="114"/>
      <c r="FQ921" s="114"/>
      <c r="FR921" s="114"/>
      <c r="FS921" s="114"/>
      <c r="FT921" s="114"/>
      <c r="FU921" s="114"/>
      <c r="FV921" s="114"/>
      <c r="FW921" s="114"/>
      <c r="FX921" s="114"/>
      <c r="FY921" s="114"/>
      <c r="FZ921" s="114"/>
      <c r="GA921" s="114"/>
      <c r="GB921" s="114"/>
      <c r="GC921" s="114"/>
      <c r="GD921" s="114"/>
      <c r="GE921" s="114"/>
      <c r="GF921" s="114"/>
      <c r="GG921" s="114"/>
      <c r="GH921" s="114"/>
      <c r="GI921" s="114"/>
      <c r="GJ921" s="114"/>
      <c r="GK921" s="114"/>
      <c r="GL921" s="114"/>
      <c r="GM921" s="114"/>
      <c r="GN921" s="114"/>
      <c r="GO921" s="114"/>
      <c r="GP921" s="114"/>
      <c r="GQ921" s="114"/>
      <c r="GR921" s="114"/>
      <c r="GS921" s="114"/>
      <c r="GT921" s="114"/>
      <c r="GU921" s="114"/>
      <c r="GV921" s="114"/>
      <c r="GW921" s="114"/>
      <c r="GX921" s="114"/>
      <c r="GY921" s="114"/>
      <c r="GZ921" s="114"/>
      <c r="HA921" s="114"/>
      <c r="HB921" s="114"/>
      <c r="HC921" s="114"/>
      <c r="HD921" s="114"/>
      <c r="HE921" s="114"/>
      <c r="HF921" s="114"/>
      <c r="HG921" s="114"/>
      <c r="HH921" s="114"/>
      <c r="HI921" s="114"/>
      <c r="HJ921" s="114"/>
      <c r="HK921" s="114"/>
      <c r="HL921" s="114"/>
      <c r="HM921" s="114"/>
      <c r="HN921" s="114"/>
      <c r="HO921" s="114"/>
      <c r="HP921" s="114"/>
      <c r="HQ921" s="114"/>
      <c r="HR921" s="114"/>
      <c r="HS921" s="114"/>
      <c r="HT921" s="114"/>
      <c r="HU921" s="114"/>
      <c r="HV921" s="114"/>
      <c r="HW921" s="114"/>
      <c r="HX921" s="114"/>
      <c r="HY921" s="114"/>
      <c r="HZ921" s="114"/>
      <c r="IA921" s="114"/>
      <c r="IB921" s="114"/>
      <c r="IC921" s="114"/>
      <c r="ID921" s="114"/>
      <c r="IE921" s="114"/>
      <c r="IF921" s="114"/>
      <c r="IG921" s="114"/>
      <c r="IH921" s="114"/>
      <c r="II921" s="114"/>
      <c r="IJ921" s="114"/>
      <c r="IK921" s="114"/>
      <c r="IL921" s="114"/>
      <c r="IM921" s="114"/>
      <c r="IN921" s="114"/>
      <c r="IO921" s="114"/>
      <c r="IP921" s="114"/>
      <c r="IQ921" s="114"/>
      <c r="IR921" s="114"/>
      <c r="IS921" s="114"/>
      <c r="IT921" s="114"/>
      <c r="IU921" s="114"/>
      <c r="IV921" s="114"/>
      <c r="IW921" s="114"/>
      <c r="IX921" s="114"/>
      <c r="IY921" s="114"/>
      <c r="IZ921" s="114"/>
      <c r="JA921" s="114"/>
      <c r="JB921" s="114"/>
      <c r="JC921" s="114"/>
      <c r="JD921" s="114"/>
      <c r="JE921" s="114"/>
      <c r="JF921" s="114"/>
      <c r="JG921" s="114"/>
      <c r="JH921" s="114"/>
      <c r="JI921" s="114"/>
      <c r="JJ921" s="114"/>
      <c r="JK921" s="114"/>
      <c r="JL921" s="114"/>
      <c r="JM921" s="114"/>
      <c r="JN921" s="114"/>
      <c r="JO921" s="114"/>
      <c r="JP921" s="114"/>
      <c r="JQ921" s="114"/>
      <c r="JR921" s="114"/>
      <c r="JS921" s="114"/>
      <c r="JT921" s="114"/>
      <c r="JU921" s="114"/>
      <c r="JV921" s="114"/>
      <c r="JW921" s="114"/>
      <c r="JX921" s="114"/>
      <c r="JY921" s="114"/>
      <c r="JZ921" s="114"/>
      <c r="KA921" s="114"/>
      <c r="KB921" s="114"/>
      <c r="KC921" s="114"/>
      <c r="KD921" s="114"/>
      <c r="KE921" s="114"/>
      <c r="KF921" s="114"/>
      <c r="KG921" s="114"/>
      <c r="KH921" s="114"/>
      <c r="KI921" s="114"/>
      <c r="KJ921" s="114"/>
      <c r="KK921" s="114"/>
      <c r="KL921" s="114"/>
      <c r="KM921" s="114"/>
      <c r="KN921" s="114"/>
      <c r="KO921" s="114"/>
      <c r="KP921" s="114"/>
      <c r="KQ921" s="114"/>
      <c r="KR921" s="114"/>
      <c r="KS921" s="114"/>
      <c r="KT921" s="114"/>
      <c r="KU921" s="114"/>
      <c r="KV921" s="114"/>
      <c r="KW921" s="114"/>
      <c r="KX921" s="114"/>
      <c r="KY921" s="114"/>
      <c r="KZ921" s="114"/>
      <c r="LA921" s="114"/>
      <c r="LB921" s="114"/>
      <c r="LC921" s="114"/>
    </row>
    <row r="922" spans="1:315" s="139" customFormat="1" ht="25" customHeight="1">
      <c r="A922" s="137"/>
      <c r="B922" s="170"/>
      <c r="C922" s="171"/>
      <c r="D922" s="172"/>
      <c r="E922" s="173"/>
      <c r="F922" s="173"/>
      <c r="G922" s="173"/>
      <c r="H922" s="174"/>
      <c r="I922" s="137"/>
      <c r="J922" s="175" t="str">
        <f t="shared" si="32"/>
        <v/>
      </c>
      <c r="K922" s="176"/>
      <c r="L922" s="177" t="str">
        <f t="shared" si="33"/>
        <v/>
      </c>
      <c r="M922" s="176"/>
      <c r="N922" s="177" t="str">
        <f t="shared" si="34"/>
        <v/>
      </c>
      <c r="O922" s="176"/>
      <c r="P922" s="177" t="str">
        <f t="shared" si="35"/>
        <v/>
      </c>
      <c r="Q922" s="178"/>
      <c r="R922" s="137"/>
      <c r="S922" s="175" t="str">
        <f t="shared" si="36"/>
        <v/>
      </c>
      <c r="T922" s="176"/>
      <c r="U922" s="177" t="str">
        <f t="shared" si="37"/>
        <v/>
      </c>
      <c r="V922" s="176"/>
      <c r="W922" s="177" t="str">
        <f t="shared" si="38"/>
        <v/>
      </c>
      <c r="X922" s="176"/>
      <c r="Y922" s="179" t="str">
        <f t="shared" si="39"/>
        <v/>
      </c>
      <c r="Z922" s="180"/>
      <c r="AA922" s="137"/>
      <c r="AB922" s="181"/>
      <c r="AC922" s="182" t="str">
        <f t="shared" si="30"/>
        <v/>
      </c>
      <c r="AD922" s="183" t="str">
        <f t="shared" si="31"/>
        <v/>
      </c>
      <c r="AE922" s="184"/>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c r="BG922" s="137"/>
      <c r="BH922" s="137"/>
      <c r="BI922" s="137"/>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c r="EV922" s="114"/>
      <c r="EW922" s="114"/>
      <c r="EX922" s="114"/>
      <c r="EY922" s="114"/>
      <c r="EZ922" s="114"/>
      <c r="FA922" s="114"/>
      <c r="FB922" s="114"/>
      <c r="FC922" s="114"/>
      <c r="FD922" s="114"/>
      <c r="FE922" s="114"/>
      <c r="FF922" s="114"/>
      <c r="FG922" s="114"/>
      <c r="FH922" s="114"/>
      <c r="FI922" s="114"/>
      <c r="FJ922" s="114"/>
      <c r="FK922" s="114"/>
      <c r="FL922" s="114"/>
      <c r="FM922" s="114"/>
      <c r="FN922" s="114"/>
      <c r="FO922" s="114"/>
      <c r="FP922" s="114"/>
      <c r="FQ922" s="114"/>
      <c r="FR922" s="114"/>
      <c r="FS922" s="114"/>
      <c r="FT922" s="114"/>
      <c r="FU922" s="114"/>
      <c r="FV922" s="114"/>
      <c r="FW922" s="114"/>
      <c r="FX922" s="114"/>
      <c r="FY922" s="114"/>
      <c r="FZ922" s="114"/>
      <c r="GA922" s="114"/>
      <c r="GB922" s="114"/>
      <c r="GC922" s="114"/>
      <c r="GD922" s="114"/>
      <c r="GE922" s="114"/>
      <c r="GF922" s="114"/>
      <c r="GG922" s="114"/>
      <c r="GH922" s="114"/>
      <c r="GI922" s="114"/>
      <c r="GJ922" s="114"/>
      <c r="GK922" s="114"/>
      <c r="GL922" s="114"/>
      <c r="GM922" s="114"/>
      <c r="GN922" s="114"/>
      <c r="GO922" s="114"/>
      <c r="GP922" s="114"/>
      <c r="GQ922" s="114"/>
      <c r="GR922" s="114"/>
      <c r="GS922" s="114"/>
      <c r="GT922" s="114"/>
      <c r="GU922" s="114"/>
      <c r="GV922" s="114"/>
      <c r="GW922" s="114"/>
      <c r="GX922" s="114"/>
      <c r="GY922" s="114"/>
      <c r="GZ922" s="114"/>
      <c r="HA922" s="114"/>
      <c r="HB922" s="114"/>
      <c r="HC922" s="114"/>
      <c r="HD922" s="114"/>
      <c r="HE922" s="114"/>
      <c r="HF922" s="114"/>
      <c r="HG922" s="114"/>
      <c r="HH922" s="114"/>
      <c r="HI922" s="114"/>
      <c r="HJ922" s="114"/>
      <c r="HK922" s="114"/>
      <c r="HL922" s="114"/>
      <c r="HM922" s="114"/>
      <c r="HN922" s="114"/>
      <c r="HO922" s="114"/>
      <c r="HP922" s="114"/>
      <c r="HQ922" s="114"/>
      <c r="HR922" s="114"/>
      <c r="HS922" s="114"/>
      <c r="HT922" s="114"/>
      <c r="HU922" s="114"/>
      <c r="HV922" s="114"/>
      <c r="HW922" s="114"/>
      <c r="HX922" s="114"/>
      <c r="HY922" s="114"/>
      <c r="HZ922" s="114"/>
      <c r="IA922" s="114"/>
      <c r="IB922" s="114"/>
      <c r="IC922" s="114"/>
      <c r="ID922" s="114"/>
      <c r="IE922" s="114"/>
      <c r="IF922" s="114"/>
      <c r="IG922" s="114"/>
      <c r="IH922" s="114"/>
      <c r="II922" s="114"/>
      <c r="IJ922" s="114"/>
      <c r="IK922" s="114"/>
      <c r="IL922" s="114"/>
      <c r="IM922" s="114"/>
      <c r="IN922" s="114"/>
      <c r="IO922" s="114"/>
      <c r="IP922" s="114"/>
      <c r="IQ922" s="114"/>
      <c r="IR922" s="114"/>
      <c r="IS922" s="114"/>
      <c r="IT922" s="114"/>
      <c r="IU922" s="114"/>
      <c r="IV922" s="114"/>
      <c r="IW922" s="114"/>
      <c r="IX922" s="114"/>
      <c r="IY922" s="114"/>
      <c r="IZ922" s="114"/>
      <c r="JA922" s="114"/>
      <c r="JB922" s="114"/>
      <c r="JC922" s="114"/>
      <c r="JD922" s="114"/>
      <c r="JE922" s="114"/>
      <c r="JF922" s="114"/>
      <c r="JG922" s="114"/>
      <c r="JH922" s="114"/>
      <c r="JI922" s="114"/>
      <c r="JJ922" s="114"/>
      <c r="JK922" s="114"/>
      <c r="JL922" s="114"/>
      <c r="JM922" s="114"/>
      <c r="JN922" s="114"/>
      <c r="JO922" s="114"/>
      <c r="JP922" s="114"/>
      <c r="JQ922" s="114"/>
      <c r="JR922" s="114"/>
      <c r="JS922" s="114"/>
      <c r="JT922" s="114"/>
      <c r="JU922" s="114"/>
      <c r="JV922" s="114"/>
      <c r="JW922" s="114"/>
      <c r="JX922" s="114"/>
      <c r="JY922" s="114"/>
      <c r="JZ922" s="114"/>
      <c r="KA922" s="114"/>
      <c r="KB922" s="114"/>
      <c r="KC922" s="114"/>
      <c r="KD922" s="114"/>
      <c r="KE922" s="114"/>
      <c r="KF922" s="114"/>
      <c r="KG922" s="114"/>
      <c r="KH922" s="114"/>
      <c r="KI922" s="114"/>
      <c r="KJ922" s="114"/>
      <c r="KK922" s="114"/>
      <c r="KL922" s="114"/>
      <c r="KM922" s="114"/>
      <c r="KN922" s="114"/>
      <c r="KO922" s="114"/>
      <c r="KP922" s="114"/>
      <c r="KQ922" s="114"/>
      <c r="KR922" s="114"/>
      <c r="KS922" s="114"/>
      <c r="KT922" s="114"/>
      <c r="KU922" s="114"/>
      <c r="KV922" s="114"/>
      <c r="KW922" s="114"/>
      <c r="KX922" s="114"/>
      <c r="KY922" s="114"/>
      <c r="KZ922" s="114"/>
      <c r="LA922" s="114"/>
      <c r="LB922" s="114"/>
      <c r="LC922" s="114"/>
    </row>
    <row r="923" spans="1:315" s="139" customFormat="1" ht="25" customHeight="1">
      <c r="A923" s="137"/>
      <c r="B923" s="170"/>
      <c r="C923" s="171"/>
      <c r="D923" s="172"/>
      <c r="E923" s="173"/>
      <c r="F923" s="173"/>
      <c r="G923" s="173"/>
      <c r="H923" s="174"/>
      <c r="I923" s="137"/>
      <c r="J923" s="175" t="str">
        <f t="shared" si="32"/>
        <v/>
      </c>
      <c r="K923" s="176"/>
      <c r="L923" s="177" t="str">
        <f t="shared" si="33"/>
        <v/>
      </c>
      <c r="M923" s="176"/>
      <c r="N923" s="177" t="str">
        <f t="shared" si="34"/>
        <v/>
      </c>
      <c r="O923" s="176"/>
      <c r="P923" s="177" t="str">
        <f t="shared" si="35"/>
        <v/>
      </c>
      <c r="Q923" s="178"/>
      <c r="R923" s="137"/>
      <c r="S923" s="175" t="str">
        <f t="shared" si="36"/>
        <v/>
      </c>
      <c r="T923" s="176"/>
      <c r="U923" s="177" t="str">
        <f t="shared" si="37"/>
        <v/>
      </c>
      <c r="V923" s="176"/>
      <c r="W923" s="177" t="str">
        <f t="shared" si="38"/>
        <v/>
      </c>
      <c r="X923" s="176"/>
      <c r="Y923" s="179" t="str">
        <f t="shared" si="39"/>
        <v/>
      </c>
      <c r="Z923" s="180"/>
      <c r="AA923" s="137"/>
      <c r="AB923" s="181"/>
      <c r="AC923" s="182" t="str">
        <f t="shared" si="30"/>
        <v/>
      </c>
      <c r="AD923" s="183" t="str">
        <f t="shared" si="31"/>
        <v/>
      </c>
      <c r="AE923" s="184"/>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c r="BG923" s="137"/>
      <c r="BH923" s="137"/>
      <c r="BI923" s="137"/>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c r="FH923" s="114"/>
      <c r="FI923" s="114"/>
      <c r="FJ923" s="114"/>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c r="IC923" s="114"/>
      <c r="ID923" s="114"/>
      <c r="IE923" s="114"/>
      <c r="IF923" s="114"/>
      <c r="IG923" s="114"/>
      <c r="IH923" s="114"/>
      <c r="II923" s="114"/>
      <c r="IJ923" s="114"/>
      <c r="IK923" s="114"/>
      <c r="IL923" s="114"/>
      <c r="IM923" s="114"/>
      <c r="IN923" s="114"/>
      <c r="IO923" s="114"/>
      <c r="IP923" s="114"/>
      <c r="IQ923" s="114"/>
      <c r="IR923" s="114"/>
      <c r="IS923" s="114"/>
      <c r="IT923" s="114"/>
      <c r="IU923" s="114"/>
      <c r="IV923" s="114"/>
      <c r="IW923" s="114"/>
      <c r="IX923" s="114"/>
      <c r="IY923" s="114"/>
      <c r="IZ923" s="114"/>
      <c r="JA923" s="114"/>
      <c r="JB923" s="114"/>
      <c r="JC923" s="114"/>
      <c r="JD923" s="114"/>
      <c r="JE923" s="114"/>
      <c r="JF923" s="114"/>
      <c r="JG923" s="114"/>
      <c r="JH923" s="114"/>
      <c r="JI923" s="114"/>
      <c r="JJ923" s="114"/>
      <c r="JK923" s="114"/>
      <c r="JL923" s="114"/>
      <c r="JM923" s="114"/>
      <c r="JN923" s="114"/>
      <c r="JO923" s="114"/>
      <c r="JP923" s="114"/>
      <c r="JQ923" s="114"/>
      <c r="JR923" s="114"/>
      <c r="JS923" s="114"/>
      <c r="JT923" s="114"/>
      <c r="JU923" s="114"/>
      <c r="JV923" s="114"/>
      <c r="JW923" s="114"/>
      <c r="JX923" s="114"/>
      <c r="JY923" s="114"/>
      <c r="JZ923" s="114"/>
      <c r="KA923" s="114"/>
      <c r="KB923" s="114"/>
      <c r="KC923" s="114"/>
      <c r="KD923" s="114"/>
      <c r="KE923" s="114"/>
      <c r="KF923" s="114"/>
      <c r="KG923" s="114"/>
      <c r="KH923" s="114"/>
      <c r="KI923" s="114"/>
      <c r="KJ923" s="114"/>
      <c r="KK923" s="114"/>
      <c r="KL923" s="114"/>
      <c r="KM923" s="114"/>
      <c r="KN923" s="114"/>
      <c r="KO923" s="114"/>
      <c r="KP923" s="114"/>
      <c r="KQ923" s="114"/>
      <c r="KR923" s="114"/>
      <c r="KS923" s="114"/>
      <c r="KT923" s="114"/>
      <c r="KU923" s="114"/>
      <c r="KV923" s="114"/>
      <c r="KW923" s="114"/>
      <c r="KX923" s="114"/>
      <c r="KY923" s="114"/>
      <c r="KZ923" s="114"/>
      <c r="LA923" s="114"/>
      <c r="LB923" s="114"/>
      <c r="LC923" s="114"/>
    </row>
    <row r="924" spans="1:315" s="139" customFormat="1" ht="25" customHeight="1">
      <c r="A924" s="137"/>
      <c r="B924" s="170"/>
      <c r="C924" s="171"/>
      <c r="D924" s="172"/>
      <c r="E924" s="173"/>
      <c r="F924" s="173"/>
      <c r="G924" s="173"/>
      <c r="H924" s="174"/>
      <c r="I924" s="137"/>
      <c r="J924" s="175" t="str">
        <f t="shared" si="32"/>
        <v/>
      </c>
      <c r="K924" s="176"/>
      <c r="L924" s="177" t="str">
        <f t="shared" si="33"/>
        <v/>
      </c>
      <c r="M924" s="176"/>
      <c r="N924" s="177" t="str">
        <f t="shared" si="34"/>
        <v/>
      </c>
      <c r="O924" s="176"/>
      <c r="P924" s="177" t="str">
        <f t="shared" si="35"/>
        <v/>
      </c>
      <c r="Q924" s="178"/>
      <c r="R924" s="137"/>
      <c r="S924" s="175" t="str">
        <f t="shared" si="36"/>
        <v/>
      </c>
      <c r="T924" s="176"/>
      <c r="U924" s="177" t="str">
        <f t="shared" si="37"/>
        <v/>
      </c>
      <c r="V924" s="176"/>
      <c r="W924" s="177" t="str">
        <f t="shared" si="38"/>
        <v/>
      </c>
      <c r="X924" s="176"/>
      <c r="Y924" s="179" t="str">
        <f t="shared" si="39"/>
        <v/>
      </c>
      <c r="Z924" s="180"/>
      <c r="AA924" s="137"/>
      <c r="AB924" s="181"/>
      <c r="AC924" s="182" t="str">
        <f t="shared" si="30"/>
        <v/>
      </c>
      <c r="AD924" s="183" t="str">
        <f t="shared" si="31"/>
        <v/>
      </c>
      <c r="AE924" s="184"/>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c r="BG924" s="137"/>
      <c r="BH924" s="137"/>
      <c r="BI924" s="137"/>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c r="EV924" s="114"/>
      <c r="EW924" s="114"/>
      <c r="EX924" s="114"/>
      <c r="EY924" s="114"/>
      <c r="EZ924" s="114"/>
      <c r="FA924" s="114"/>
      <c r="FB924" s="114"/>
      <c r="FC924" s="114"/>
      <c r="FD924" s="114"/>
      <c r="FE924" s="114"/>
      <c r="FF924" s="114"/>
      <c r="FG924" s="114"/>
      <c r="FH924" s="114"/>
      <c r="FI924" s="114"/>
      <c r="FJ924" s="114"/>
      <c r="FK924" s="114"/>
      <c r="FL924" s="114"/>
      <c r="FM924" s="114"/>
      <c r="FN924" s="114"/>
      <c r="FO924" s="114"/>
      <c r="FP924" s="114"/>
      <c r="FQ924" s="114"/>
      <c r="FR924" s="114"/>
      <c r="FS924" s="114"/>
      <c r="FT924" s="114"/>
      <c r="FU924" s="114"/>
      <c r="FV924" s="114"/>
      <c r="FW924" s="114"/>
      <c r="FX924" s="114"/>
      <c r="FY924" s="114"/>
      <c r="FZ924" s="114"/>
      <c r="GA924" s="114"/>
      <c r="GB924" s="114"/>
      <c r="GC924" s="114"/>
      <c r="GD924" s="114"/>
      <c r="GE924" s="114"/>
      <c r="GF924" s="114"/>
      <c r="GG924" s="114"/>
      <c r="GH924" s="114"/>
      <c r="GI924" s="114"/>
      <c r="GJ924" s="114"/>
      <c r="GK924" s="114"/>
      <c r="GL924" s="114"/>
      <c r="GM924" s="114"/>
      <c r="GN924" s="114"/>
      <c r="GO924" s="114"/>
      <c r="GP924" s="114"/>
      <c r="GQ924" s="114"/>
      <c r="GR924" s="114"/>
      <c r="GS924" s="114"/>
      <c r="GT924" s="114"/>
      <c r="GU924" s="114"/>
      <c r="GV924" s="114"/>
      <c r="GW924" s="114"/>
      <c r="GX924" s="114"/>
      <c r="GY924" s="114"/>
      <c r="GZ924" s="114"/>
      <c r="HA924" s="114"/>
      <c r="HB924" s="114"/>
      <c r="HC924" s="114"/>
      <c r="HD924" s="114"/>
      <c r="HE924" s="114"/>
      <c r="HF924" s="114"/>
      <c r="HG924" s="114"/>
      <c r="HH924" s="114"/>
      <c r="HI924" s="114"/>
      <c r="HJ924" s="114"/>
      <c r="HK924" s="114"/>
      <c r="HL924" s="114"/>
      <c r="HM924" s="114"/>
      <c r="HN924" s="114"/>
      <c r="HO924" s="114"/>
      <c r="HP924" s="114"/>
      <c r="HQ924" s="114"/>
      <c r="HR924" s="114"/>
      <c r="HS924" s="114"/>
      <c r="HT924" s="114"/>
      <c r="HU924" s="114"/>
      <c r="HV924" s="114"/>
      <c r="HW924" s="114"/>
      <c r="HX924" s="114"/>
      <c r="HY924" s="114"/>
      <c r="HZ924" s="114"/>
      <c r="IA924" s="114"/>
      <c r="IB924" s="114"/>
      <c r="IC924" s="114"/>
      <c r="ID924" s="114"/>
      <c r="IE924" s="114"/>
      <c r="IF924" s="114"/>
      <c r="IG924" s="114"/>
      <c r="IH924" s="114"/>
      <c r="II924" s="114"/>
      <c r="IJ924" s="114"/>
      <c r="IK924" s="114"/>
      <c r="IL924" s="114"/>
      <c r="IM924" s="114"/>
      <c r="IN924" s="114"/>
      <c r="IO924" s="114"/>
      <c r="IP924" s="114"/>
      <c r="IQ924" s="114"/>
      <c r="IR924" s="114"/>
      <c r="IS924" s="114"/>
      <c r="IT924" s="114"/>
      <c r="IU924" s="114"/>
      <c r="IV924" s="114"/>
      <c r="IW924" s="114"/>
      <c r="IX924" s="114"/>
      <c r="IY924" s="114"/>
      <c r="IZ924" s="114"/>
      <c r="JA924" s="114"/>
      <c r="JB924" s="114"/>
      <c r="JC924" s="114"/>
      <c r="JD924" s="114"/>
      <c r="JE924" s="114"/>
      <c r="JF924" s="114"/>
      <c r="JG924" s="114"/>
      <c r="JH924" s="114"/>
      <c r="JI924" s="114"/>
      <c r="JJ924" s="114"/>
      <c r="JK924" s="114"/>
      <c r="JL924" s="114"/>
      <c r="JM924" s="114"/>
      <c r="JN924" s="114"/>
      <c r="JO924" s="114"/>
      <c r="JP924" s="114"/>
      <c r="JQ924" s="114"/>
      <c r="JR924" s="114"/>
      <c r="JS924" s="114"/>
      <c r="JT924" s="114"/>
      <c r="JU924" s="114"/>
      <c r="JV924" s="114"/>
      <c r="JW924" s="114"/>
      <c r="JX924" s="114"/>
      <c r="JY924" s="114"/>
      <c r="JZ924" s="114"/>
      <c r="KA924" s="114"/>
      <c r="KB924" s="114"/>
      <c r="KC924" s="114"/>
      <c r="KD924" s="114"/>
      <c r="KE924" s="114"/>
      <c r="KF924" s="114"/>
      <c r="KG924" s="114"/>
      <c r="KH924" s="114"/>
      <c r="KI924" s="114"/>
      <c r="KJ924" s="114"/>
      <c r="KK924" s="114"/>
      <c r="KL924" s="114"/>
      <c r="KM924" s="114"/>
      <c r="KN924" s="114"/>
      <c r="KO924" s="114"/>
      <c r="KP924" s="114"/>
      <c r="KQ924" s="114"/>
      <c r="KR924" s="114"/>
      <c r="KS924" s="114"/>
      <c r="KT924" s="114"/>
      <c r="KU924" s="114"/>
      <c r="KV924" s="114"/>
      <c r="KW924" s="114"/>
      <c r="KX924" s="114"/>
      <c r="KY924" s="114"/>
      <c r="KZ924" s="114"/>
      <c r="LA924" s="114"/>
      <c r="LB924" s="114"/>
      <c r="LC924" s="114"/>
    </row>
    <row r="925" spans="1:315" s="139" customFormat="1" ht="25" customHeight="1">
      <c r="A925" s="137"/>
      <c r="B925" s="170"/>
      <c r="C925" s="171"/>
      <c r="D925" s="172"/>
      <c r="E925" s="173"/>
      <c r="F925" s="173"/>
      <c r="G925" s="173"/>
      <c r="H925" s="174"/>
      <c r="I925" s="137"/>
      <c r="J925" s="175" t="str">
        <f t="shared" si="32"/>
        <v/>
      </c>
      <c r="K925" s="176"/>
      <c r="L925" s="177" t="str">
        <f t="shared" si="33"/>
        <v/>
      </c>
      <c r="M925" s="176"/>
      <c r="N925" s="177" t="str">
        <f t="shared" si="34"/>
        <v/>
      </c>
      <c r="O925" s="176"/>
      <c r="P925" s="177" t="str">
        <f t="shared" si="35"/>
        <v/>
      </c>
      <c r="Q925" s="178"/>
      <c r="R925" s="137"/>
      <c r="S925" s="175" t="str">
        <f t="shared" si="36"/>
        <v/>
      </c>
      <c r="T925" s="176"/>
      <c r="U925" s="177" t="str">
        <f t="shared" si="37"/>
        <v/>
      </c>
      <c r="V925" s="176"/>
      <c r="W925" s="177" t="str">
        <f t="shared" si="38"/>
        <v/>
      </c>
      <c r="X925" s="176"/>
      <c r="Y925" s="179" t="str">
        <f t="shared" si="39"/>
        <v/>
      </c>
      <c r="Z925" s="180"/>
      <c r="AA925" s="137"/>
      <c r="AB925" s="181"/>
      <c r="AC925" s="182" t="str">
        <f t="shared" si="30"/>
        <v/>
      </c>
      <c r="AD925" s="183" t="str">
        <f t="shared" si="31"/>
        <v/>
      </c>
      <c r="AE925" s="184"/>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c r="BG925" s="137"/>
      <c r="BH925" s="137"/>
      <c r="BI925" s="137"/>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c r="EV925" s="114"/>
      <c r="EW925" s="114"/>
      <c r="EX925" s="114"/>
      <c r="EY925" s="114"/>
      <c r="EZ925" s="114"/>
      <c r="FA925" s="114"/>
      <c r="FB925" s="114"/>
      <c r="FC925" s="114"/>
      <c r="FD925" s="114"/>
      <c r="FE925" s="114"/>
      <c r="FF925" s="114"/>
      <c r="FG925" s="114"/>
      <c r="FH925" s="114"/>
      <c r="FI925" s="114"/>
      <c r="FJ925" s="114"/>
      <c r="FK925" s="114"/>
      <c r="FL925" s="114"/>
      <c r="FM925" s="114"/>
      <c r="FN925" s="114"/>
      <c r="FO925" s="114"/>
      <c r="FP925" s="114"/>
      <c r="FQ925" s="114"/>
      <c r="FR925" s="114"/>
      <c r="FS925" s="114"/>
      <c r="FT925" s="114"/>
      <c r="FU925" s="114"/>
      <c r="FV925" s="114"/>
      <c r="FW925" s="114"/>
      <c r="FX925" s="114"/>
      <c r="FY925" s="114"/>
      <c r="FZ925" s="114"/>
      <c r="GA925" s="114"/>
      <c r="GB925" s="114"/>
      <c r="GC925" s="114"/>
      <c r="GD925" s="114"/>
      <c r="GE925" s="114"/>
      <c r="GF925" s="114"/>
      <c r="GG925" s="114"/>
      <c r="GH925" s="114"/>
      <c r="GI925" s="114"/>
      <c r="GJ925" s="114"/>
      <c r="GK925" s="114"/>
      <c r="GL925" s="114"/>
      <c r="GM925" s="114"/>
      <c r="GN925" s="114"/>
      <c r="GO925" s="114"/>
      <c r="GP925" s="114"/>
      <c r="GQ925" s="114"/>
      <c r="GR925" s="114"/>
      <c r="GS925" s="114"/>
      <c r="GT925" s="114"/>
      <c r="GU925" s="114"/>
      <c r="GV925" s="114"/>
      <c r="GW925" s="114"/>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c r="IC925" s="114"/>
      <c r="ID925" s="114"/>
      <c r="IE925" s="114"/>
      <c r="IF925" s="114"/>
      <c r="IG925" s="114"/>
      <c r="IH925" s="114"/>
      <c r="II925" s="114"/>
      <c r="IJ925" s="114"/>
      <c r="IK925" s="114"/>
      <c r="IL925" s="114"/>
      <c r="IM925" s="114"/>
      <c r="IN925" s="114"/>
      <c r="IO925" s="114"/>
      <c r="IP925" s="114"/>
      <c r="IQ925" s="114"/>
      <c r="IR925" s="114"/>
      <c r="IS925" s="114"/>
      <c r="IT925" s="114"/>
      <c r="IU925" s="114"/>
      <c r="IV925" s="114"/>
      <c r="IW925" s="114"/>
      <c r="IX925" s="114"/>
      <c r="IY925" s="114"/>
      <c r="IZ925" s="114"/>
      <c r="JA925" s="114"/>
      <c r="JB925" s="114"/>
      <c r="JC925" s="114"/>
      <c r="JD925" s="114"/>
      <c r="JE925" s="114"/>
      <c r="JF925" s="114"/>
      <c r="JG925" s="114"/>
      <c r="JH925" s="114"/>
      <c r="JI925" s="114"/>
      <c r="JJ925" s="114"/>
      <c r="JK925" s="114"/>
      <c r="JL925" s="114"/>
      <c r="JM925" s="114"/>
      <c r="JN925" s="114"/>
      <c r="JO925" s="114"/>
      <c r="JP925" s="114"/>
      <c r="JQ925" s="114"/>
      <c r="JR925" s="114"/>
      <c r="JS925" s="114"/>
      <c r="JT925" s="114"/>
      <c r="JU925" s="114"/>
      <c r="JV925" s="114"/>
      <c r="JW925" s="114"/>
      <c r="JX925" s="114"/>
      <c r="JY925" s="114"/>
      <c r="JZ925" s="114"/>
      <c r="KA925" s="114"/>
      <c r="KB925" s="114"/>
      <c r="KC925" s="114"/>
      <c r="KD925" s="114"/>
      <c r="KE925" s="114"/>
      <c r="KF925" s="114"/>
      <c r="KG925" s="114"/>
      <c r="KH925" s="114"/>
      <c r="KI925" s="114"/>
      <c r="KJ925" s="114"/>
      <c r="KK925" s="114"/>
      <c r="KL925" s="114"/>
      <c r="KM925" s="114"/>
      <c r="KN925" s="114"/>
      <c r="KO925" s="114"/>
      <c r="KP925" s="114"/>
      <c r="KQ925" s="114"/>
      <c r="KR925" s="114"/>
      <c r="KS925" s="114"/>
      <c r="KT925" s="114"/>
      <c r="KU925" s="114"/>
      <c r="KV925" s="114"/>
      <c r="KW925" s="114"/>
      <c r="KX925" s="114"/>
      <c r="KY925" s="114"/>
      <c r="KZ925" s="114"/>
      <c r="LA925" s="114"/>
      <c r="LB925" s="114"/>
      <c r="LC925" s="114"/>
    </row>
    <row r="926" spans="1:315" s="139" customFormat="1" ht="25" customHeight="1">
      <c r="A926" s="137"/>
      <c r="B926" s="170"/>
      <c r="C926" s="171"/>
      <c r="D926" s="172"/>
      <c r="E926" s="173"/>
      <c r="F926" s="173"/>
      <c r="G926" s="173"/>
      <c r="H926" s="174"/>
      <c r="I926" s="137"/>
      <c r="J926" s="175" t="str">
        <f t="shared" si="32"/>
        <v/>
      </c>
      <c r="K926" s="176"/>
      <c r="L926" s="177" t="str">
        <f t="shared" si="33"/>
        <v/>
      </c>
      <c r="M926" s="176"/>
      <c r="N926" s="177" t="str">
        <f t="shared" si="34"/>
        <v/>
      </c>
      <c r="O926" s="176"/>
      <c r="P926" s="177" t="str">
        <f t="shared" si="35"/>
        <v/>
      </c>
      <c r="Q926" s="178"/>
      <c r="R926" s="137"/>
      <c r="S926" s="175" t="str">
        <f t="shared" si="36"/>
        <v/>
      </c>
      <c r="T926" s="176"/>
      <c r="U926" s="177" t="str">
        <f t="shared" si="37"/>
        <v/>
      </c>
      <c r="V926" s="176"/>
      <c r="W926" s="177" t="str">
        <f t="shared" si="38"/>
        <v/>
      </c>
      <c r="X926" s="176"/>
      <c r="Y926" s="179" t="str">
        <f t="shared" si="39"/>
        <v/>
      </c>
      <c r="Z926" s="180"/>
      <c r="AA926" s="137"/>
      <c r="AB926" s="181"/>
      <c r="AC926" s="182" t="str">
        <f t="shared" si="30"/>
        <v/>
      </c>
      <c r="AD926" s="183" t="str">
        <f t="shared" si="31"/>
        <v/>
      </c>
      <c r="AE926" s="184"/>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c r="BG926" s="137"/>
      <c r="BH926" s="137"/>
      <c r="BI926" s="137"/>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c r="EV926" s="114"/>
      <c r="EW926" s="114"/>
      <c r="EX926" s="114"/>
      <c r="EY926" s="114"/>
      <c r="EZ926" s="114"/>
      <c r="FA926" s="114"/>
      <c r="FB926" s="114"/>
      <c r="FC926" s="114"/>
      <c r="FD926" s="114"/>
      <c r="FE926" s="114"/>
      <c r="FF926" s="114"/>
      <c r="FG926" s="114"/>
      <c r="FH926" s="114"/>
      <c r="FI926" s="114"/>
      <c r="FJ926" s="114"/>
      <c r="FK926" s="114"/>
      <c r="FL926" s="114"/>
      <c r="FM926" s="114"/>
      <c r="FN926" s="114"/>
      <c r="FO926" s="114"/>
      <c r="FP926" s="114"/>
      <c r="FQ926" s="114"/>
      <c r="FR926" s="114"/>
      <c r="FS926" s="114"/>
      <c r="FT926" s="114"/>
      <c r="FU926" s="114"/>
      <c r="FV926" s="114"/>
      <c r="FW926" s="114"/>
      <c r="FX926" s="114"/>
      <c r="FY926" s="114"/>
      <c r="FZ926" s="114"/>
      <c r="GA926" s="114"/>
      <c r="GB926" s="114"/>
      <c r="GC926" s="114"/>
      <c r="GD926" s="114"/>
      <c r="GE926" s="114"/>
      <c r="GF926" s="114"/>
      <c r="GG926" s="114"/>
      <c r="GH926" s="114"/>
      <c r="GI926" s="114"/>
      <c r="GJ926" s="114"/>
      <c r="GK926" s="114"/>
      <c r="GL926" s="114"/>
      <c r="GM926" s="114"/>
      <c r="GN926" s="114"/>
      <c r="GO926" s="114"/>
      <c r="GP926" s="114"/>
      <c r="GQ926" s="114"/>
      <c r="GR926" s="114"/>
      <c r="GS926" s="114"/>
      <c r="GT926" s="114"/>
      <c r="GU926" s="114"/>
      <c r="GV926" s="114"/>
      <c r="GW926" s="114"/>
      <c r="GX926" s="114"/>
      <c r="GY926" s="114"/>
      <c r="GZ926" s="114"/>
      <c r="HA926" s="114"/>
      <c r="HB926" s="114"/>
      <c r="HC926" s="114"/>
      <c r="HD926" s="114"/>
      <c r="HE926" s="114"/>
      <c r="HF926" s="114"/>
      <c r="HG926" s="114"/>
      <c r="HH926" s="114"/>
      <c r="HI926" s="114"/>
      <c r="HJ926" s="114"/>
      <c r="HK926" s="114"/>
      <c r="HL926" s="114"/>
      <c r="HM926" s="114"/>
      <c r="HN926" s="114"/>
      <c r="HO926" s="114"/>
      <c r="HP926" s="114"/>
      <c r="HQ926" s="114"/>
      <c r="HR926" s="114"/>
      <c r="HS926" s="114"/>
      <c r="HT926" s="114"/>
      <c r="HU926" s="114"/>
      <c r="HV926" s="114"/>
      <c r="HW926" s="114"/>
      <c r="HX926" s="114"/>
      <c r="HY926" s="114"/>
      <c r="HZ926" s="114"/>
      <c r="IA926" s="114"/>
      <c r="IB926" s="114"/>
      <c r="IC926" s="114"/>
      <c r="ID926" s="114"/>
      <c r="IE926" s="114"/>
      <c r="IF926" s="114"/>
      <c r="IG926" s="114"/>
      <c r="IH926" s="114"/>
      <c r="II926" s="114"/>
      <c r="IJ926" s="114"/>
      <c r="IK926" s="114"/>
      <c r="IL926" s="114"/>
      <c r="IM926" s="114"/>
      <c r="IN926" s="114"/>
      <c r="IO926" s="114"/>
      <c r="IP926" s="114"/>
      <c r="IQ926" s="114"/>
      <c r="IR926" s="114"/>
      <c r="IS926" s="114"/>
      <c r="IT926" s="114"/>
      <c r="IU926" s="114"/>
      <c r="IV926" s="114"/>
      <c r="IW926" s="114"/>
      <c r="IX926" s="114"/>
      <c r="IY926" s="114"/>
      <c r="IZ926" s="114"/>
      <c r="JA926" s="114"/>
      <c r="JB926" s="114"/>
      <c r="JC926" s="114"/>
      <c r="JD926" s="114"/>
      <c r="JE926" s="114"/>
      <c r="JF926" s="114"/>
      <c r="JG926" s="114"/>
      <c r="JH926" s="114"/>
      <c r="JI926" s="114"/>
      <c r="JJ926" s="114"/>
      <c r="JK926" s="114"/>
      <c r="JL926" s="114"/>
      <c r="JM926" s="114"/>
      <c r="JN926" s="114"/>
      <c r="JO926" s="114"/>
      <c r="JP926" s="114"/>
      <c r="JQ926" s="114"/>
      <c r="JR926" s="114"/>
      <c r="JS926" s="114"/>
      <c r="JT926" s="114"/>
      <c r="JU926" s="114"/>
      <c r="JV926" s="114"/>
      <c r="JW926" s="114"/>
      <c r="JX926" s="114"/>
      <c r="JY926" s="114"/>
      <c r="JZ926" s="114"/>
      <c r="KA926" s="114"/>
      <c r="KB926" s="114"/>
      <c r="KC926" s="114"/>
      <c r="KD926" s="114"/>
      <c r="KE926" s="114"/>
      <c r="KF926" s="114"/>
      <c r="KG926" s="114"/>
      <c r="KH926" s="114"/>
      <c r="KI926" s="114"/>
      <c r="KJ926" s="114"/>
      <c r="KK926" s="114"/>
      <c r="KL926" s="114"/>
      <c r="KM926" s="114"/>
      <c r="KN926" s="114"/>
      <c r="KO926" s="114"/>
      <c r="KP926" s="114"/>
      <c r="KQ926" s="114"/>
      <c r="KR926" s="114"/>
      <c r="KS926" s="114"/>
      <c r="KT926" s="114"/>
      <c r="KU926" s="114"/>
      <c r="KV926" s="114"/>
      <c r="KW926" s="114"/>
      <c r="KX926" s="114"/>
      <c r="KY926" s="114"/>
      <c r="KZ926" s="114"/>
      <c r="LA926" s="114"/>
      <c r="LB926" s="114"/>
      <c r="LC926" s="114"/>
    </row>
    <row r="927" spans="1:315" s="139" customFormat="1" ht="25" customHeight="1">
      <c r="A927" s="137"/>
      <c r="B927" s="170"/>
      <c r="C927" s="171"/>
      <c r="D927" s="172"/>
      <c r="E927" s="173"/>
      <c r="F927" s="173"/>
      <c r="G927" s="173"/>
      <c r="H927" s="174"/>
      <c r="I927" s="137"/>
      <c r="J927" s="175" t="str">
        <f t="shared" si="32"/>
        <v/>
      </c>
      <c r="K927" s="176"/>
      <c r="L927" s="177" t="str">
        <f t="shared" si="33"/>
        <v/>
      </c>
      <c r="M927" s="176"/>
      <c r="N927" s="177" t="str">
        <f t="shared" si="34"/>
        <v/>
      </c>
      <c r="O927" s="176"/>
      <c r="P927" s="177" t="str">
        <f t="shared" si="35"/>
        <v/>
      </c>
      <c r="Q927" s="178"/>
      <c r="R927" s="137"/>
      <c r="S927" s="175" t="str">
        <f t="shared" si="36"/>
        <v/>
      </c>
      <c r="T927" s="176"/>
      <c r="U927" s="177" t="str">
        <f t="shared" si="37"/>
        <v/>
      </c>
      <c r="V927" s="176"/>
      <c r="W927" s="177" t="str">
        <f t="shared" si="38"/>
        <v/>
      </c>
      <c r="X927" s="176"/>
      <c r="Y927" s="179" t="str">
        <f t="shared" si="39"/>
        <v/>
      </c>
      <c r="Z927" s="180"/>
      <c r="AA927" s="137"/>
      <c r="AB927" s="181"/>
      <c r="AC927" s="182" t="str">
        <f t="shared" si="30"/>
        <v/>
      </c>
      <c r="AD927" s="183" t="str">
        <f t="shared" si="31"/>
        <v/>
      </c>
      <c r="AE927" s="184"/>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c r="BG927" s="137"/>
      <c r="BH927" s="137"/>
      <c r="BI927" s="137"/>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c r="EV927" s="114"/>
      <c r="EW927" s="114"/>
      <c r="EX927" s="114"/>
      <c r="EY927" s="114"/>
      <c r="EZ927" s="114"/>
      <c r="FA927" s="114"/>
      <c r="FB927" s="114"/>
      <c r="FC927" s="114"/>
      <c r="FD927" s="114"/>
      <c r="FE927" s="114"/>
      <c r="FF927" s="114"/>
      <c r="FG927" s="114"/>
      <c r="FH927" s="114"/>
      <c r="FI927" s="114"/>
      <c r="FJ927" s="114"/>
      <c r="FK927" s="114"/>
      <c r="FL927" s="114"/>
      <c r="FM927" s="114"/>
      <c r="FN927" s="114"/>
      <c r="FO927" s="114"/>
      <c r="FP927" s="114"/>
      <c r="FQ927" s="114"/>
      <c r="FR927" s="114"/>
      <c r="FS927" s="114"/>
      <c r="FT927" s="114"/>
      <c r="FU927" s="114"/>
      <c r="FV927" s="114"/>
      <c r="FW927" s="114"/>
      <c r="FX927" s="114"/>
      <c r="FY927" s="114"/>
      <c r="FZ927" s="114"/>
      <c r="GA927" s="114"/>
      <c r="GB927" s="114"/>
      <c r="GC927" s="114"/>
      <c r="GD927" s="114"/>
      <c r="GE927" s="114"/>
      <c r="GF927" s="114"/>
      <c r="GG927" s="114"/>
      <c r="GH927" s="114"/>
      <c r="GI927" s="114"/>
      <c r="GJ927" s="114"/>
      <c r="GK927" s="114"/>
      <c r="GL927" s="114"/>
      <c r="GM927" s="114"/>
      <c r="GN927" s="114"/>
      <c r="GO927" s="114"/>
      <c r="GP927" s="114"/>
      <c r="GQ927" s="114"/>
      <c r="GR927" s="114"/>
      <c r="GS927" s="114"/>
      <c r="GT927" s="114"/>
      <c r="GU927" s="114"/>
      <c r="GV927" s="114"/>
      <c r="GW927" s="114"/>
      <c r="GX927" s="114"/>
      <c r="GY927" s="114"/>
      <c r="GZ927" s="114"/>
      <c r="HA927" s="114"/>
      <c r="HB927" s="114"/>
      <c r="HC927" s="114"/>
      <c r="HD927" s="114"/>
      <c r="HE927" s="114"/>
      <c r="HF927" s="114"/>
      <c r="HG927" s="114"/>
      <c r="HH927" s="114"/>
      <c r="HI927" s="114"/>
      <c r="HJ927" s="114"/>
      <c r="HK927" s="114"/>
      <c r="HL927" s="114"/>
      <c r="HM927" s="114"/>
      <c r="HN927" s="114"/>
      <c r="HO927" s="114"/>
      <c r="HP927" s="114"/>
      <c r="HQ927" s="114"/>
      <c r="HR927" s="114"/>
      <c r="HS927" s="114"/>
      <c r="HT927" s="114"/>
      <c r="HU927" s="114"/>
      <c r="HV927" s="114"/>
      <c r="HW927" s="114"/>
      <c r="HX927" s="114"/>
      <c r="HY927" s="114"/>
      <c r="HZ927" s="114"/>
      <c r="IA927" s="114"/>
      <c r="IB927" s="114"/>
      <c r="IC927" s="114"/>
      <c r="ID927" s="114"/>
      <c r="IE927" s="114"/>
      <c r="IF927" s="114"/>
      <c r="IG927" s="114"/>
      <c r="IH927" s="114"/>
      <c r="II927" s="114"/>
      <c r="IJ927" s="114"/>
      <c r="IK927" s="114"/>
      <c r="IL927" s="114"/>
      <c r="IM927" s="114"/>
      <c r="IN927" s="114"/>
      <c r="IO927" s="114"/>
      <c r="IP927" s="114"/>
      <c r="IQ927" s="114"/>
      <c r="IR927" s="114"/>
      <c r="IS927" s="114"/>
      <c r="IT927" s="114"/>
      <c r="IU927" s="114"/>
      <c r="IV927" s="114"/>
      <c r="IW927" s="114"/>
      <c r="IX927" s="114"/>
      <c r="IY927" s="114"/>
      <c r="IZ927" s="114"/>
      <c r="JA927" s="114"/>
      <c r="JB927" s="114"/>
      <c r="JC927" s="114"/>
      <c r="JD927" s="114"/>
      <c r="JE927" s="114"/>
      <c r="JF927" s="114"/>
      <c r="JG927" s="114"/>
      <c r="JH927" s="114"/>
      <c r="JI927" s="114"/>
      <c r="JJ927" s="114"/>
      <c r="JK927" s="114"/>
      <c r="JL927" s="114"/>
      <c r="JM927" s="114"/>
      <c r="JN927" s="114"/>
      <c r="JO927" s="114"/>
      <c r="JP927" s="114"/>
      <c r="JQ927" s="114"/>
      <c r="JR927" s="114"/>
      <c r="JS927" s="114"/>
      <c r="JT927" s="114"/>
      <c r="JU927" s="114"/>
      <c r="JV927" s="114"/>
      <c r="JW927" s="114"/>
      <c r="JX927" s="114"/>
      <c r="JY927" s="114"/>
      <c r="JZ927" s="114"/>
      <c r="KA927" s="114"/>
      <c r="KB927" s="114"/>
      <c r="KC927" s="114"/>
      <c r="KD927" s="114"/>
      <c r="KE927" s="114"/>
      <c r="KF927" s="114"/>
      <c r="KG927" s="114"/>
      <c r="KH927" s="114"/>
      <c r="KI927" s="114"/>
      <c r="KJ927" s="114"/>
      <c r="KK927" s="114"/>
      <c r="KL927" s="114"/>
      <c r="KM927" s="114"/>
      <c r="KN927" s="114"/>
      <c r="KO927" s="114"/>
      <c r="KP927" s="114"/>
      <c r="KQ927" s="114"/>
      <c r="KR927" s="114"/>
      <c r="KS927" s="114"/>
      <c r="KT927" s="114"/>
      <c r="KU927" s="114"/>
      <c r="KV927" s="114"/>
      <c r="KW927" s="114"/>
      <c r="KX927" s="114"/>
      <c r="KY927" s="114"/>
      <c r="KZ927" s="114"/>
      <c r="LA927" s="114"/>
      <c r="LB927" s="114"/>
      <c r="LC927" s="114"/>
    </row>
    <row r="928" spans="1:315" s="139" customFormat="1" ht="25" customHeight="1">
      <c r="A928" s="137"/>
      <c r="B928" s="170"/>
      <c r="C928" s="171"/>
      <c r="D928" s="172"/>
      <c r="E928" s="173"/>
      <c r="F928" s="173"/>
      <c r="G928" s="173"/>
      <c r="H928" s="174"/>
      <c r="I928" s="137"/>
      <c r="J928" s="175" t="str">
        <f t="shared" si="32"/>
        <v/>
      </c>
      <c r="K928" s="176"/>
      <c r="L928" s="177" t="str">
        <f t="shared" si="33"/>
        <v/>
      </c>
      <c r="M928" s="176"/>
      <c r="N928" s="177" t="str">
        <f t="shared" si="34"/>
        <v/>
      </c>
      <c r="O928" s="176"/>
      <c r="P928" s="177" t="str">
        <f t="shared" si="35"/>
        <v/>
      </c>
      <c r="Q928" s="178"/>
      <c r="R928" s="137"/>
      <c r="S928" s="175" t="str">
        <f t="shared" si="36"/>
        <v/>
      </c>
      <c r="T928" s="176"/>
      <c r="U928" s="177" t="str">
        <f t="shared" si="37"/>
        <v/>
      </c>
      <c r="V928" s="176"/>
      <c r="W928" s="177" t="str">
        <f t="shared" si="38"/>
        <v/>
      </c>
      <c r="X928" s="176"/>
      <c r="Y928" s="179" t="str">
        <f t="shared" si="39"/>
        <v/>
      </c>
      <c r="Z928" s="180"/>
      <c r="AA928" s="137"/>
      <c r="AB928" s="181"/>
      <c r="AC928" s="182" t="str">
        <f t="shared" si="30"/>
        <v/>
      </c>
      <c r="AD928" s="183" t="str">
        <f t="shared" si="31"/>
        <v/>
      </c>
      <c r="AE928" s="184"/>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c r="BG928" s="137"/>
      <c r="BH928" s="137"/>
      <c r="BI928" s="137"/>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c r="FH928" s="114"/>
      <c r="FI928" s="114"/>
      <c r="FJ928" s="114"/>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c r="IC928" s="114"/>
      <c r="ID928" s="114"/>
      <c r="IE928" s="114"/>
      <c r="IF928" s="114"/>
      <c r="IG928" s="114"/>
      <c r="IH928" s="114"/>
      <c r="II928" s="114"/>
      <c r="IJ928" s="114"/>
      <c r="IK928" s="114"/>
      <c r="IL928" s="114"/>
      <c r="IM928" s="114"/>
      <c r="IN928" s="114"/>
      <c r="IO928" s="114"/>
      <c r="IP928" s="114"/>
      <c r="IQ928" s="114"/>
      <c r="IR928" s="114"/>
      <c r="IS928" s="114"/>
      <c r="IT928" s="114"/>
      <c r="IU928" s="114"/>
      <c r="IV928" s="114"/>
      <c r="IW928" s="114"/>
      <c r="IX928" s="114"/>
      <c r="IY928" s="114"/>
      <c r="IZ928" s="114"/>
      <c r="JA928" s="114"/>
      <c r="JB928" s="114"/>
      <c r="JC928" s="114"/>
      <c r="JD928" s="114"/>
      <c r="JE928" s="114"/>
      <c r="JF928" s="114"/>
      <c r="JG928" s="114"/>
      <c r="JH928" s="114"/>
      <c r="JI928" s="114"/>
      <c r="JJ928" s="114"/>
      <c r="JK928" s="114"/>
      <c r="JL928" s="114"/>
      <c r="JM928" s="114"/>
      <c r="JN928" s="114"/>
      <c r="JO928" s="114"/>
      <c r="JP928" s="114"/>
      <c r="JQ928" s="114"/>
      <c r="JR928" s="114"/>
      <c r="JS928" s="114"/>
      <c r="JT928" s="114"/>
      <c r="JU928" s="114"/>
      <c r="JV928" s="114"/>
      <c r="JW928" s="114"/>
      <c r="JX928" s="114"/>
      <c r="JY928" s="114"/>
      <c r="JZ928" s="114"/>
      <c r="KA928" s="114"/>
      <c r="KB928" s="114"/>
      <c r="KC928" s="114"/>
      <c r="KD928" s="114"/>
      <c r="KE928" s="114"/>
      <c r="KF928" s="114"/>
      <c r="KG928" s="114"/>
      <c r="KH928" s="114"/>
      <c r="KI928" s="114"/>
      <c r="KJ928" s="114"/>
      <c r="KK928" s="114"/>
      <c r="KL928" s="114"/>
      <c r="KM928" s="114"/>
      <c r="KN928" s="114"/>
      <c r="KO928" s="114"/>
      <c r="KP928" s="114"/>
      <c r="KQ928" s="114"/>
      <c r="KR928" s="114"/>
      <c r="KS928" s="114"/>
      <c r="KT928" s="114"/>
      <c r="KU928" s="114"/>
      <c r="KV928" s="114"/>
      <c r="KW928" s="114"/>
      <c r="KX928" s="114"/>
      <c r="KY928" s="114"/>
      <c r="KZ928" s="114"/>
      <c r="LA928" s="114"/>
      <c r="LB928" s="114"/>
      <c r="LC928" s="114"/>
    </row>
    <row r="929" spans="1:315" s="139" customFormat="1" ht="25" customHeight="1">
      <c r="A929" s="137"/>
      <c r="B929" s="170"/>
      <c r="C929" s="171"/>
      <c r="D929" s="172"/>
      <c r="E929" s="173"/>
      <c r="F929" s="173"/>
      <c r="G929" s="173"/>
      <c r="H929" s="174"/>
      <c r="I929" s="137"/>
      <c r="J929" s="175" t="str">
        <f t="shared" si="32"/>
        <v/>
      </c>
      <c r="K929" s="176"/>
      <c r="L929" s="177" t="str">
        <f t="shared" si="33"/>
        <v/>
      </c>
      <c r="M929" s="176"/>
      <c r="N929" s="177" t="str">
        <f t="shared" si="34"/>
        <v/>
      </c>
      <c r="O929" s="176"/>
      <c r="P929" s="177" t="str">
        <f t="shared" si="35"/>
        <v/>
      </c>
      <c r="Q929" s="178"/>
      <c r="R929" s="137"/>
      <c r="S929" s="175" t="str">
        <f t="shared" si="36"/>
        <v/>
      </c>
      <c r="T929" s="176"/>
      <c r="U929" s="177" t="str">
        <f t="shared" si="37"/>
        <v/>
      </c>
      <c r="V929" s="176"/>
      <c r="W929" s="177" t="str">
        <f t="shared" si="38"/>
        <v/>
      </c>
      <c r="X929" s="176"/>
      <c r="Y929" s="179" t="str">
        <f t="shared" si="39"/>
        <v/>
      </c>
      <c r="Z929" s="180"/>
      <c r="AA929" s="137"/>
      <c r="AB929" s="181"/>
      <c r="AC929" s="182" t="str">
        <f t="shared" si="30"/>
        <v/>
      </c>
      <c r="AD929" s="183" t="str">
        <f t="shared" si="31"/>
        <v/>
      </c>
      <c r="AE929" s="184"/>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c r="FH929" s="114"/>
      <c r="FI929" s="114"/>
      <c r="FJ929" s="114"/>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c r="IC929" s="114"/>
      <c r="ID929" s="114"/>
      <c r="IE929" s="114"/>
      <c r="IF929" s="114"/>
      <c r="IG929" s="114"/>
      <c r="IH929" s="114"/>
      <c r="II929" s="114"/>
      <c r="IJ929" s="114"/>
      <c r="IK929" s="114"/>
      <c r="IL929" s="114"/>
      <c r="IM929" s="114"/>
      <c r="IN929" s="114"/>
      <c r="IO929" s="114"/>
      <c r="IP929" s="114"/>
      <c r="IQ929" s="114"/>
      <c r="IR929" s="114"/>
      <c r="IS929" s="114"/>
      <c r="IT929" s="114"/>
      <c r="IU929" s="114"/>
      <c r="IV929" s="114"/>
      <c r="IW929" s="114"/>
      <c r="IX929" s="114"/>
      <c r="IY929" s="114"/>
      <c r="IZ929" s="114"/>
      <c r="JA929" s="114"/>
      <c r="JB929" s="114"/>
      <c r="JC929" s="114"/>
      <c r="JD929" s="114"/>
      <c r="JE929" s="114"/>
      <c r="JF929" s="114"/>
      <c r="JG929" s="114"/>
      <c r="JH929" s="114"/>
      <c r="JI929" s="114"/>
      <c r="JJ929" s="114"/>
      <c r="JK929" s="114"/>
      <c r="JL929" s="114"/>
      <c r="JM929" s="114"/>
      <c r="JN929" s="114"/>
      <c r="JO929" s="114"/>
      <c r="JP929" s="114"/>
      <c r="JQ929" s="114"/>
      <c r="JR929" s="114"/>
      <c r="JS929" s="114"/>
      <c r="JT929" s="114"/>
      <c r="JU929" s="114"/>
      <c r="JV929" s="114"/>
      <c r="JW929" s="114"/>
      <c r="JX929" s="114"/>
      <c r="JY929" s="114"/>
      <c r="JZ929" s="114"/>
      <c r="KA929" s="114"/>
      <c r="KB929" s="114"/>
      <c r="KC929" s="114"/>
      <c r="KD929" s="114"/>
      <c r="KE929" s="114"/>
      <c r="KF929" s="114"/>
      <c r="KG929" s="114"/>
      <c r="KH929" s="114"/>
      <c r="KI929" s="114"/>
      <c r="KJ929" s="114"/>
      <c r="KK929" s="114"/>
      <c r="KL929" s="114"/>
      <c r="KM929" s="114"/>
      <c r="KN929" s="114"/>
      <c r="KO929" s="114"/>
      <c r="KP929" s="114"/>
      <c r="KQ929" s="114"/>
      <c r="KR929" s="114"/>
      <c r="KS929" s="114"/>
      <c r="KT929" s="114"/>
      <c r="KU929" s="114"/>
      <c r="KV929" s="114"/>
      <c r="KW929" s="114"/>
      <c r="KX929" s="114"/>
      <c r="KY929" s="114"/>
      <c r="KZ929" s="114"/>
      <c r="LA929" s="114"/>
      <c r="LB929" s="114"/>
      <c r="LC929" s="114"/>
    </row>
    <row r="930" spans="1:315" s="139" customFormat="1" ht="25" customHeight="1">
      <c r="A930" s="137"/>
      <c r="B930" s="170"/>
      <c r="C930" s="171"/>
      <c r="D930" s="172"/>
      <c r="E930" s="173"/>
      <c r="F930" s="173"/>
      <c r="G930" s="173"/>
      <c r="H930" s="174"/>
      <c r="I930" s="137"/>
      <c r="J930" s="175" t="str">
        <f t="shared" si="32"/>
        <v/>
      </c>
      <c r="K930" s="176"/>
      <c r="L930" s="177" t="str">
        <f t="shared" si="33"/>
        <v/>
      </c>
      <c r="M930" s="176"/>
      <c r="N930" s="177" t="str">
        <f t="shared" si="34"/>
        <v/>
      </c>
      <c r="O930" s="176"/>
      <c r="P930" s="177" t="str">
        <f t="shared" si="35"/>
        <v/>
      </c>
      <c r="Q930" s="178"/>
      <c r="R930" s="137"/>
      <c r="S930" s="175" t="str">
        <f t="shared" si="36"/>
        <v/>
      </c>
      <c r="T930" s="176"/>
      <c r="U930" s="177" t="str">
        <f t="shared" si="37"/>
        <v/>
      </c>
      <c r="V930" s="176"/>
      <c r="W930" s="177" t="str">
        <f t="shared" si="38"/>
        <v/>
      </c>
      <c r="X930" s="176"/>
      <c r="Y930" s="179" t="str">
        <f t="shared" si="39"/>
        <v/>
      </c>
      <c r="Z930" s="180"/>
      <c r="AA930" s="137"/>
      <c r="AB930" s="181"/>
      <c r="AC930" s="182" t="str">
        <f t="shared" si="30"/>
        <v/>
      </c>
      <c r="AD930" s="183" t="str">
        <f t="shared" si="31"/>
        <v/>
      </c>
      <c r="AE930" s="184"/>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CH930" s="114"/>
      <c r="CI930" s="114"/>
      <c r="CJ930" s="114"/>
      <c r="CK930" s="114"/>
      <c r="CL930" s="114"/>
      <c r="CM930" s="114"/>
      <c r="CN930" s="114"/>
      <c r="CO930" s="114"/>
      <c r="CP930" s="114"/>
      <c r="CQ930" s="114"/>
      <c r="CR930" s="114"/>
      <c r="CS930" s="114"/>
      <c r="CT930" s="114"/>
      <c r="CU930" s="114"/>
      <c r="CV930" s="114"/>
      <c r="CW930" s="114"/>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14"/>
      <c r="EH930" s="114"/>
      <c r="EI930" s="114"/>
      <c r="EJ930" s="114"/>
      <c r="EK930" s="114"/>
      <c r="EL930" s="114"/>
      <c r="EM930" s="114"/>
      <c r="EN930" s="114"/>
      <c r="EO930" s="114"/>
      <c r="EP930" s="114"/>
      <c r="EQ930" s="114"/>
      <c r="ER930" s="114"/>
      <c r="ES930" s="114"/>
      <c r="ET930" s="114"/>
      <c r="EU930" s="114"/>
      <c r="EV930" s="114"/>
      <c r="EW930" s="114"/>
      <c r="EX930" s="114"/>
      <c r="EY930" s="114"/>
      <c r="EZ930" s="114"/>
      <c r="FA930" s="114"/>
      <c r="FB930" s="114"/>
      <c r="FC930" s="114"/>
      <c r="FD930" s="114"/>
      <c r="FE930" s="114"/>
      <c r="FF930" s="114"/>
      <c r="FG930" s="114"/>
      <c r="FH930" s="114"/>
      <c r="FI930" s="114"/>
      <c r="FJ930" s="114"/>
      <c r="FK930" s="114"/>
      <c r="FL930" s="114"/>
      <c r="FM930" s="114"/>
      <c r="FN930" s="114"/>
      <c r="FO930" s="114"/>
      <c r="FP930" s="114"/>
      <c r="FQ930" s="114"/>
      <c r="FR930" s="114"/>
      <c r="FS930" s="114"/>
      <c r="FT930" s="114"/>
      <c r="FU930" s="114"/>
      <c r="FV930" s="114"/>
      <c r="FW930" s="114"/>
      <c r="FX930" s="114"/>
      <c r="FY930" s="114"/>
      <c r="FZ930" s="114"/>
      <c r="GA930" s="114"/>
      <c r="GB930" s="114"/>
      <c r="GC930" s="114"/>
      <c r="GD930" s="114"/>
      <c r="GE930" s="114"/>
      <c r="GF930" s="114"/>
      <c r="GG930" s="114"/>
      <c r="GH930" s="114"/>
      <c r="GI930" s="114"/>
      <c r="GJ930" s="114"/>
      <c r="GK930" s="114"/>
      <c r="GL930" s="114"/>
      <c r="GM930" s="114"/>
      <c r="GN930" s="114"/>
      <c r="GO930" s="114"/>
      <c r="GP930" s="114"/>
      <c r="GQ930" s="114"/>
      <c r="GR930" s="114"/>
      <c r="GS930" s="114"/>
      <c r="GT930" s="114"/>
      <c r="GU930" s="114"/>
      <c r="GV930" s="114"/>
      <c r="GW930" s="114"/>
      <c r="GX930" s="114"/>
      <c r="GY930" s="114"/>
      <c r="GZ930" s="114"/>
      <c r="HA930" s="114"/>
      <c r="HB930" s="114"/>
      <c r="HC930" s="114"/>
      <c r="HD930" s="114"/>
      <c r="HE930" s="114"/>
      <c r="HF930" s="114"/>
      <c r="HG930" s="114"/>
      <c r="HH930" s="114"/>
      <c r="HI930" s="114"/>
      <c r="HJ930" s="114"/>
      <c r="HK930" s="114"/>
      <c r="HL930" s="114"/>
      <c r="HM930" s="114"/>
      <c r="HN930" s="114"/>
      <c r="HO930" s="114"/>
      <c r="HP930" s="114"/>
      <c r="HQ930" s="114"/>
      <c r="HR930" s="114"/>
      <c r="HS930" s="114"/>
      <c r="HT930" s="114"/>
      <c r="HU930" s="114"/>
      <c r="HV930" s="114"/>
      <c r="HW930" s="114"/>
      <c r="HX930" s="114"/>
      <c r="HY930" s="114"/>
      <c r="HZ930" s="114"/>
      <c r="IA930" s="114"/>
      <c r="IB930" s="114"/>
      <c r="IC930" s="114"/>
      <c r="ID930" s="114"/>
      <c r="IE930" s="114"/>
      <c r="IF930" s="114"/>
      <c r="IG930" s="114"/>
      <c r="IH930" s="114"/>
      <c r="II930" s="114"/>
      <c r="IJ930" s="114"/>
      <c r="IK930" s="114"/>
      <c r="IL930" s="114"/>
      <c r="IM930" s="114"/>
      <c r="IN930" s="114"/>
      <c r="IO930" s="114"/>
      <c r="IP930" s="114"/>
      <c r="IQ930" s="114"/>
      <c r="IR930" s="114"/>
      <c r="IS930" s="114"/>
      <c r="IT930" s="114"/>
      <c r="IU930" s="114"/>
      <c r="IV930" s="114"/>
      <c r="IW930" s="114"/>
      <c r="IX930" s="114"/>
      <c r="IY930" s="114"/>
      <c r="IZ930" s="114"/>
      <c r="JA930" s="114"/>
      <c r="JB930" s="114"/>
      <c r="JC930" s="114"/>
      <c r="JD930" s="114"/>
      <c r="JE930" s="114"/>
      <c r="JF930" s="114"/>
      <c r="JG930" s="114"/>
      <c r="JH930" s="114"/>
      <c r="JI930" s="114"/>
      <c r="JJ930" s="114"/>
      <c r="JK930" s="114"/>
      <c r="JL930" s="114"/>
      <c r="JM930" s="114"/>
      <c r="JN930" s="114"/>
      <c r="JO930" s="114"/>
      <c r="JP930" s="114"/>
      <c r="JQ930" s="114"/>
      <c r="JR930" s="114"/>
      <c r="JS930" s="114"/>
      <c r="JT930" s="114"/>
      <c r="JU930" s="114"/>
      <c r="JV930" s="114"/>
      <c r="JW930" s="114"/>
      <c r="JX930" s="114"/>
      <c r="JY930" s="114"/>
      <c r="JZ930" s="114"/>
      <c r="KA930" s="114"/>
      <c r="KB930" s="114"/>
      <c r="KC930" s="114"/>
      <c r="KD930" s="114"/>
      <c r="KE930" s="114"/>
      <c r="KF930" s="114"/>
      <c r="KG930" s="114"/>
      <c r="KH930" s="114"/>
      <c r="KI930" s="114"/>
      <c r="KJ930" s="114"/>
      <c r="KK930" s="114"/>
      <c r="KL930" s="114"/>
      <c r="KM930" s="114"/>
      <c r="KN930" s="114"/>
      <c r="KO930" s="114"/>
      <c r="KP930" s="114"/>
      <c r="KQ930" s="114"/>
      <c r="KR930" s="114"/>
      <c r="KS930" s="114"/>
      <c r="KT930" s="114"/>
      <c r="KU930" s="114"/>
      <c r="KV930" s="114"/>
      <c r="KW930" s="114"/>
      <c r="KX930" s="114"/>
      <c r="KY930" s="114"/>
      <c r="KZ930" s="114"/>
      <c r="LA930" s="114"/>
      <c r="LB930" s="114"/>
      <c r="LC930" s="114"/>
    </row>
    <row r="931" spans="1:315" s="139" customFormat="1" ht="25" customHeight="1">
      <c r="A931" s="137"/>
      <c r="B931" s="170"/>
      <c r="C931" s="171"/>
      <c r="D931" s="172"/>
      <c r="E931" s="173"/>
      <c r="F931" s="173"/>
      <c r="G931" s="173"/>
      <c r="H931" s="174"/>
      <c r="I931" s="137"/>
      <c r="J931" s="175" t="str">
        <f t="shared" si="32"/>
        <v/>
      </c>
      <c r="K931" s="176"/>
      <c r="L931" s="177" t="str">
        <f t="shared" si="33"/>
        <v/>
      </c>
      <c r="M931" s="176"/>
      <c r="N931" s="177" t="str">
        <f t="shared" si="34"/>
        <v/>
      </c>
      <c r="O931" s="176"/>
      <c r="P931" s="177" t="str">
        <f t="shared" si="35"/>
        <v/>
      </c>
      <c r="Q931" s="178"/>
      <c r="R931" s="137"/>
      <c r="S931" s="175" t="str">
        <f t="shared" si="36"/>
        <v/>
      </c>
      <c r="T931" s="176"/>
      <c r="U931" s="177" t="str">
        <f t="shared" si="37"/>
        <v/>
      </c>
      <c r="V931" s="176"/>
      <c r="W931" s="177" t="str">
        <f t="shared" si="38"/>
        <v/>
      </c>
      <c r="X931" s="176"/>
      <c r="Y931" s="179" t="str">
        <f t="shared" si="39"/>
        <v/>
      </c>
      <c r="Z931" s="180"/>
      <c r="AA931" s="137"/>
      <c r="AB931" s="181"/>
      <c r="AC931" s="182" t="str">
        <f t="shared" si="30"/>
        <v/>
      </c>
      <c r="AD931" s="183" t="str">
        <f t="shared" si="31"/>
        <v/>
      </c>
      <c r="AE931" s="184"/>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CH931" s="114"/>
      <c r="CI931" s="114"/>
      <c r="CJ931" s="114"/>
      <c r="CK931" s="114"/>
      <c r="CL931" s="114"/>
      <c r="CM931" s="114"/>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14"/>
      <c r="EL931" s="114"/>
      <c r="EM931" s="114"/>
      <c r="EN931" s="114"/>
      <c r="EO931" s="114"/>
      <c r="EP931" s="114"/>
      <c r="EQ931" s="114"/>
      <c r="ER931" s="114"/>
      <c r="ES931" s="114"/>
      <c r="ET931" s="114"/>
      <c r="EU931" s="114"/>
      <c r="EV931" s="114"/>
      <c r="EW931" s="114"/>
      <c r="EX931" s="114"/>
      <c r="EY931" s="114"/>
      <c r="EZ931" s="114"/>
      <c r="FA931" s="114"/>
      <c r="FB931" s="114"/>
      <c r="FC931" s="114"/>
      <c r="FD931" s="114"/>
      <c r="FE931" s="114"/>
      <c r="FF931" s="114"/>
      <c r="FG931" s="114"/>
      <c r="FH931" s="114"/>
      <c r="FI931" s="114"/>
      <c r="FJ931" s="114"/>
      <c r="FK931" s="114"/>
      <c r="FL931" s="114"/>
      <c r="FM931" s="114"/>
      <c r="FN931" s="114"/>
      <c r="FO931" s="114"/>
      <c r="FP931" s="114"/>
      <c r="FQ931" s="114"/>
      <c r="FR931" s="114"/>
      <c r="FS931" s="114"/>
      <c r="FT931" s="114"/>
      <c r="FU931" s="114"/>
      <c r="FV931" s="114"/>
      <c r="FW931" s="114"/>
      <c r="FX931" s="114"/>
      <c r="FY931" s="114"/>
      <c r="FZ931" s="114"/>
      <c r="GA931" s="114"/>
      <c r="GB931" s="114"/>
      <c r="GC931" s="114"/>
      <c r="GD931" s="114"/>
      <c r="GE931" s="114"/>
      <c r="GF931" s="114"/>
      <c r="GG931" s="114"/>
      <c r="GH931" s="114"/>
      <c r="GI931" s="114"/>
      <c r="GJ931" s="114"/>
      <c r="GK931" s="114"/>
      <c r="GL931" s="114"/>
      <c r="GM931" s="114"/>
      <c r="GN931" s="114"/>
      <c r="GO931" s="114"/>
      <c r="GP931" s="114"/>
      <c r="GQ931" s="114"/>
      <c r="GR931" s="114"/>
      <c r="GS931" s="114"/>
      <c r="GT931" s="114"/>
      <c r="GU931" s="114"/>
      <c r="GV931" s="114"/>
      <c r="GW931" s="114"/>
      <c r="GX931" s="114"/>
      <c r="GY931" s="114"/>
      <c r="GZ931" s="114"/>
      <c r="HA931" s="114"/>
      <c r="HB931" s="114"/>
      <c r="HC931" s="114"/>
      <c r="HD931" s="114"/>
      <c r="HE931" s="114"/>
      <c r="HF931" s="114"/>
      <c r="HG931" s="114"/>
      <c r="HH931" s="114"/>
      <c r="HI931" s="114"/>
      <c r="HJ931" s="114"/>
      <c r="HK931" s="114"/>
      <c r="HL931" s="114"/>
      <c r="HM931" s="114"/>
      <c r="HN931" s="114"/>
      <c r="HO931" s="114"/>
      <c r="HP931" s="114"/>
      <c r="HQ931" s="114"/>
      <c r="HR931" s="114"/>
      <c r="HS931" s="114"/>
      <c r="HT931" s="114"/>
      <c r="HU931" s="114"/>
      <c r="HV931" s="114"/>
      <c r="HW931" s="114"/>
      <c r="HX931" s="114"/>
      <c r="HY931" s="114"/>
      <c r="HZ931" s="114"/>
      <c r="IA931" s="114"/>
      <c r="IB931" s="114"/>
      <c r="IC931" s="114"/>
      <c r="ID931" s="114"/>
      <c r="IE931" s="114"/>
      <c r="IF931" s="114"/>
      <c r="IG931" s="114"/>
      <c r="IH931" s="114"/>
      <c r="II931" s="114"/>
      <c r="IJ931" s="114"/>
      <c r="IK931" s="114"/>
      <c r="IL931" s="114"/>
      <c r="IM931" s="114"/>
      <c r="IN931" s="114"/>
      <c r="IO931" s="114"/>
      <c r="IP931" s="114"/>
      <c r="IQ931" s="114"/>
      <c r="IR931" s="114"/>
      <c r="IS931" s="114"/>
      <c r="IT931" s="114"/>
      <c r="IU931" s="114"/>
      <c r="IV931" s="114"/>
      <c r="IW931" s="114"/>
      <c r="IX931" s="114"/>
      <c r="IY931" s="114"/>
      <c r="IZ931" s="114"/>
      <c r="JA931" s="114"/>
      <c r="JB931" s="114"/>
      <c r="JC931" s="114"/>
      <c r="JD931" s="114"/>
      <c r="JE931" s="114"/>
      <c r="JF931" s="114"/>
      <c r="JG931" s="114"/>
      <c r="JH931" s="114"/>
      <c r="JI931" s="114"/>
      <c r="JJ931" s="114"/>
      <c r="JK931" s="114"/>
      <c r="JL931" s="114"/>
      <c r="JM931" s="114"/>
      <c r="JN931" s="114"/>
      <c r="JO931" s="114"/>
      <c r="JP931" s="114"/>
      <c r="JQ931" s="114"/>
      <c r="JR931" s="114"/>
      <c r="JS931" s="114"/>
      <c r="JT931" s="114"/>
      <c r="JU931" s="114"/>
      <c r="JV931" s="114"/>
      <c r="JW931" s="114"/>
      <c r="JX931" s="114"/>
      <c r="JY931" s="114"/>
      <c r="JZ931" s="114"/>
      <c r="KA931" s="114"/>
      <c r="KB931" s="114"/>
      <c r="KC931" s="114"/>
      <c r="KD931" s="114"/>
      <c r="KE931" s="114"/>
      <c r="KF931" s="114"/>
      <c r="KG931" s="114"/>
      <c r="KH931" s="114"/>
      <c r="KI931" s="114"/>
      <c r="KJ931" s="114"/>
      <c r="KK931" s="114"/>
      <c r="KL931" s="114"/>
      <c r="KM931" s="114"/>
      <c r="KN931" s="114"/>
      <c r="KO931" s="114"/>
      <c r="KP931" s="114"/>
      <c r="KQ931" s="114"/>
      <c r="KR931" s="114"/>
      <c r="KS931" s="114"/>
      <c r="KT931" s="114"/>
      <c r="KU931" s="114"/>
      <c r="KV931" s="114"/>
      <c r="KW931" s="114"/>
      <c r="KX931" s="114"/>
      <c r="KY931" s="114"/>
      <c r="KZ931" s="114"/>
      <c r="LA931" s="114"/>
      <c r="LB931" s="114"/>
      <c r="LC931" s="114"/>
    </row>
    <row r="932" spans="1:315" s="139" customFormat="1" ht="25" customHeight="1">
      <c r="A932" s="137"/>
      <c r="B932" s="170"/>
      <c r="C932" s="171"/>
      <c r="D932" s="172"/>
      <c r="E932" s="173"/>
      <c r="F932" s="173"/>
      <c r="G932" s="173"/>
      <c r="H932" s="174"/>
      <c r="I932" s="137"/>
      <c r="J932" s="175" t="str">
        <f t="shared" si="32"/>
        <v/>
      </c>
      <c r="K932" s="176"/>
      <c r="L932" s="177" t="str">
        <f t="shared" si="33"/>
        <v/>
      </c>
      <c r="M932" s="176"/>
      <c r="N932" s="177" t="str">
        <f t="shared" si="34"/>
        <v/>
      </c>
      <c r="O932" s="176"/>
      <c r="P932" s="177" t="str">
        <f t="shared" si="35"/>
        <v/>
      </c>
      <c r="Q932" s="178"/>
      <c r="R932" s="137"/>
      <c r="S932" s="175" t="str">
        <f t="shared" si="36"/>
        <v/>
      </c>
      <c r="T932" s="176"/>
      <c r="U932" s="177" t="str">
        <f t="shared" si="37"/>
        <v/>
      </c>
      <c r="V932" s="176"/>
      <c r="W932" s="177" t="str">
        <f t="shared" si="38"/>
        <v/>
      </c>
      <c r="X932" s="176"/>
      <c r="Y932" s="179" t="str">
        <f t="shared" si="39"/>
        <v/>
      </c>
      <c r="Z932" s="180"/>
      <c r="AA932" s="137"/>
      <c r="AB932" s="181"/>
      <c r="AC932" s="182" t="str">
        <f t="shared" si="30"/>
        <v/>
      </c>
      <c r="AD932" s="183" t="str">
        <f t="shared" si="31"/>
        <v/>
      </c>
      <c r="AE932" s="184"/>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CH932" s="114"/>
      <c r="CI932" s="114"/>
      <c r="CJ932" s="114"/>
      <c r="CK932" s="114"/>
      <c r="CL932" s="114"/>
      <c r="CM932" s="114"/>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c r="EV932" s="114"/>
      <c r="EW932" s="114"/>
      <c r="EX932" s="114"/>
      <c r="EY932" s="114"/>
      <c r="EZ932" s="114"/>
      <c r="FA932" s="114"/>
      <c r="FB932" s="114"/>
      <c r="FC932" s="114"/>
      <c r="FD932" s="114"/>
      <c r="FE932" s="114"/>
      <c r="FF932" s="114"/>
      <c r="FG932" s="114"/>
      <c r="FH932" s="114"/>
      <c r="FI932" s="114"/>
      <c r="FJ932" s="114"/>
      <c r="FK932" s="114"/>
      <c r="FL932" s="114"/>
      <c r="FM932" s="114"/>
      <c r="FN932" s="114"/>
      <c r="FO932" s="114"/>
      <c r="FP932" s="114"/>
      <c r="FQ932" s="114"/>
      <c r="FR932" s="114"/>
      <c r="FS932" s="114"/>
      <c r="FT932" s="114"/>
      <c r="FU932" s="114"/>
      <c r="FV932" s="114"/>
      <c r="FW932" s="114"/>
      <c r="FX932" s="114"/>
      <c r="FY932" s="114"/>
      <c r="FZ932" s="114"/>
      <c r="GA932" s="114"/>
      <c r="GB932" s="114"/>
      <c r="GC932" s="114"/>
      <c r="GD932" s="114"/>
      <c r="GE932" s="114"/>
      <c r="GF932" s="114"/>
      <c r="GG932" s="114"/>
      <c r="GH932" s="114"/>
      <c r="GI932" s="114"/>
      <c r="GJ932" s="114"/>
      <c r="GK932" s="114"/>
      <c r="GL932" s="114"/>
      <c r="GM932" s="114"/>
      <c r="GN932" s="114"/>
      <c r="GO932" s="114"/>
      <c r="GP932" s="114"/>
      <c r="GQ932" s="114"/>
      <c r="GR932" s="114"/>
      <c r="GS932" s="114"/>
      <c r="GT932" s="114"/>
      <c r="GU932" s="114"/>
      <c r="GV932" s="114"/>
      <c r="GW932" s="114"/>
      <c r="GX932" s="114"/>
      <c r="GY932" s="114"/>
      <c r="GZ932" s="114"/>
      <c r="HA932" s="114"/>
      <c r="HB932" s="114"/>
      <c r="HC932" s="114"/>
      <c r="HD932" s="114"/>
      <c r="HE932" s="114"/>
      <c r="HF932" s="114"/>
      <c r="HG932" s="114"/>
      <c r="HH932" s="114"/>
      <c r="HI932" s="114"/>
      <c r="HJ932" s="114"/>
      <c r="HK932" s="114"/>
      <c r="HL932" s="114"/>
      <c r="HM932" s="114"/>
      <c r="HN932" s="114"/>
      <c r="HO932" s="114"/>
      <c r="HP932" s="114"/>
      <c r="HQ932" s="114"/>
      <c r="HR932" s="114"/>
      <c r="HS932" s="114"/>
      <c r="HT932" s="114"/>
      <c r="HU932" s="114"/>
      <c r="HV932" s="114"/>
      <c r="HW932" s="114"/>
      <c r="HX932" s="114"/>
      <c r="HY932" s="114"/>
      <c r="HZ932" s="114"/>
      <c r="IA932" s="114"/>
      <c r="IB932" s="114"/>
      <c r="IC932" s="114"/>
      <c r="ID932" s="114"/>
      <c r="IE932" s="114"/>
      <c r="IF932" s="114"/>
      <c r="IG932" s="114"/>
      <c r="IH932" s="114"/>
      <c r="II932" s="114"/>
      <c r="IJ932" s="114"/>
      <c r="IK932" s="114"/>
      <c r="IL932" s="114"/>
      <c r="IM932" s="114"/>
      <c r="IN932" s="114"/>
      <c r="IO932" s="114"/>
      <c r="IP932" s="114"/>
      <c r="IQ932" s="114"/>
      <c r="IR932" s="114"/>
      <c r="IS932" s="114"/>
      <c r="IT932" s="114"/>
      <c r="IU932" s="114"/>
      <c r="IV932" s="114"/>
      <c r="IW932" s="114"/>
      <c r="IX932" s="114"/>
      <c r="IY932" s="114"/>
      <c r="IZ932" s="114"/>
      <c r="JA932" s="114"/>
      <c r="JB932" s="114"/>
      <c r="JC932" s="114"/>
      <c r="JD932" s="114"/>
      <c r="JE932" s="114"/>
      <c r="JF932" s="114"/>
      <c r="JG932" s="114"/>
      <c r="JH932" s="114"/>
      <c r="JI932" s="114"/>
      <c r="JJ932" s="114"/>
      <c r="JK932" s="114"/>
      <c r="JL932" s="114"/>
      <c r="JM932" s="114"/>
      <c r="JN932" s="114"/>
      <c r="JO932" s="114"/>
      <c r="JP932" s="114"/>
      <c r="JQ932" s="114"/>
      <c r="JR932" s="114"/>
      <c r="JS932" s="114"/>
      <c r="JT932" s="114"/>
      <c r="JU932" s="114"/>
      <c r="JV932" s="114"/>
      <c r="JW932" s="114"/>
      <c r="JX932" s="114"/>
      <c r="JY932" s="114"/>
      <c r="JZ932" s="114"/>
      <c r="KA932" s="114"/>
      <c r="KB932" s="114"/>
      <c r="KC932" s="114"/>
      <c r="KD932" s="114"/>
      <c r="KE932" s="114"/>
      <c r="KF932" s="114"/>
      <c r="KG932" s="114"/>
      <c r="KH932" s="114"/>
      <c r="KI932" s="114"/>
      <c r="KJ932" s="114"/>
      <c r="KK932" s="114"/>
      <c r="KL932" s="114"/>
      <c r="KM932" s="114"/>
      <c r="KN932" s="114"/>
      <c r="KO932" s="114"/>
      <c r="KP932" s="114"/>
      <c r="KQ932" s="114"/>
      <c r="KR932" s="114"/>
      <c r="KS932" s="114"/>
      <c r="KT932" s="114"/>
      <c r="KU932" s="114"/>
      <c r="KV932" s="114"/>
      <c r="KW932" s="114"/>
      <c r="KX932" s="114"/>
      <c r="KY932" s="114"/>
      <c r="KZ932" s="114"/>
      <c r="LA932" s="114"/>
      <c r="LB932" s="114"/>
      <c r="LC932" s="114"/>
    </row>
    <row r="933" spans="1:315" s="139" customFormat="1" ht="25" customHeight="1">
      <c r="A933" s="137"/>
      <c r="B933" s="170"/>
      <c r="C933" s="171"/>
      <c r="D933" s="172"/>
      <c r="E933" s="173"/>
      <c r="F933" s="173"/>
      <c r="G933" s="173"/>
      <c r="H933" s="174"/>
      <c r="I933" s="137"/>
      <c r="J933" s="175" t="str">
        <f t="shared" si="32"/>
        <v/>
      </c>
      <c r="K933" s="176"/>
      <c r="L933" s="177" t="str">
        <f t="shared" si="33"/>
        <v/>
      </c>
      <c r="M933" s="176"/>
      <c r="N933" s="177" t="str">
        <f t="shared" si="34"/>
        <v/>
      </c>
      <c r="O933" s="176"/>
      <c r="P933" s="177" t="str">
        <f t="shared" si="35"/>
        <v/>
      </c>
      <c r="Q933" s="178"/>
      <c r="R933" s="137"/>
      <c r="S933" s="175" t="str">
        <f t="shared" si="36"/>
        <v/>
      </c>
      <c r="T933" s="176"/>
      <c r="U933" s="177" t="str">
        <f t="shared" si="37"/>
        <v/>
      </c>
      <c r="V933" s="176"/>
      <c r="W933" s="177" t="str">
        <f t="shared" si="38"/>
        <v/>
      </c>
      <c r="X933" s="176"/>
      <c r="Y933" s="179" t="str">
        <f t="shared" si="39"/>
        <v/>
      </c>
      <c r="Z933" s="180"/>
      <c r="AA933" s="137"/>
      <c r="AB933" s="181"/>
      <c r="AC933" s="182" t="str">
        <f t="shared" si="30"/>
        <v/>
      </c>
      <c r="AD933" s="183" t="str">
        <f t="shared" si="31"/>
        <v/>
      </c>
      <c r="AE933" s="184"/>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CH933" s="114"/>
      <c r="CI933" s="114"/>
      <c r="CJ933" s="114"/>
      <c r="CK933" s="114"/>
      <c r="CL933" s="114"/>
      <c r="CM933" s="114"/>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U933" s="114"/>
      <c r="EV933" s="114"/>
      <c r="EW933" s="114"/>
      <c r="EX933" s="114"/>
      <c r="EY933" s="114"/>
      <c r="EZ933" s="114"/>
      <c r="FA933" s="114"/>
      <c r="FB933" s="114"/>
      <c r="FC933" s="114"/>
      <c r="FD933" s="114"/>
      <c r="FE933" s="114"/>
      <c r="FF933" s="114"/>
      <c r="FG933" s="114"/>
      <c r="FH933" s="114"/>
      <c r="FI933" s="114"/>
      <c r="FJ933" s="114"/>
      <c r="FK933" s="114"/>
      <c r="FL933" s="114"/>
      <c r="FM933" s="114"/>
      <c r="FN933" s="114"/>
      <c r="FO933" s="114"/>
      <c r="FP933" s="114"/>
      <c r="FQ933" s="114"/>
      <c r="FR933" s="114"/>
      <c r="FS933" s="114"/>
      <c r="FT933" s="114"/>
      <c r="FU933" s="114"/>
      <c r="FV933" s="114"/>
      <c r="FW933" s="114"/>
      <c r="FX933" s="114"/>
      <c r="FY933" s="114"/>
      <c r="FZ933" s="114"/>
      <c r="GA933" s="114"/>
      <c r="GB933" s="114"/>
      <c r="GC933" s="114"/>
      <c r="GD933" s="114"/>
      <c r="GE933" s="114"/>
      <c r="GF933" s="114"/>
      <c r="GG933" s="114"/>
      <c r="GH933" s="114"/>
      <c r="GI933" s="114"/>
      <c r="GJ933" s="114"/>
      <c r="GK933" s="114"/>
      <c r="GL933" s="114"/>
      <c r="GM933" s="114"/>
      <c r="GN933" s="114"/>
      <c r="GO933" s="114"/>
      <c r="GP933" s="114"/>
      <c r="GQ933" s="114"/>
      <c r="GR933" s="114"/>
      <c r="GS933" s="114"/>
      <c r="GT933" s="114"/>
      <c r="GU933" s="114"/>
      <c r="GV933" s="114"/>
      <c r="GW933" s="114"/>
      <c r="GX933" s="114"/>
      <c r="GY933" s="114"/>
      <c r="GZ933" s="114"/>
      <c r="HA933" s="114"/>
      <c r="HB933" s="114"/>
      <c r="HC933" s="114"/>
      <c r="HD933" s="114"/>
      <c r="HE933" s="114"/>
      <c r="HF933" s="114"/>
      <c r="HG933" s="114"/>
      <c r="HH933" s="114"/>
      <c r="HI933" s="114"/>
      <c r="HJ933" s="114"/>
      <c r="HK933" s="114"/>
      <c r="HL933" s="114"/>
      <c r="HM933" s="114"/>
      <c r="HN933" s="114"/>
      <c r="HO933" s="114"/>
      <c r="HP933" s="114"/>
      <c r="HQ933" s="114"/>
      <c r="HR933" s="114"/>
      <c r="HS933" s="114"/>
      <c r="HT933" s="114"/>
      <c r="HU933" s="114"/>
      <c r="HV933" s="114"/>
      <c r="HW933" s="114"/>
      <c r="HX933" s="114"/>
      <c r="HY933" s="114"/>
      <c r="HZ933" s="114"/>
      <c r="IA933" s="114"/>
      <c r="IB933" s="114"/>
      <c r="IC933" s="114"/>
      <c r="ID933" s="114"/>
      <c r="IE933" s="114"/>
      <c r="IF933" s="114"/>
      <c r="IG933" s="114"/>
      <c r="IH933" s="114"/>
      <c r="II933" s="114"/>
      <c r="IJ933" s="114"/>
      <c r="IK933" s="114"/>
      <c r="IL933" s="114"/>
      <c r="IM933" s="114"/>
      <c r="IN933" s="114"/>
      <c r="IO933" s="114"/>
      <c r="IP933" s="114"/>
      <c r="IQ933" s="114"/>
      <c r="IR933" s="114"/>
      <c r="IS933" s="114"/>
      <c r="IT933" s="114"/>
      <c r="IU933" s="114"/>
      <c r="IV933" s="114"/>
      <c r="IW933" s="114"/>
      <c r="IX933" s="114"/>
      <c r="IY933" s="114"/>
      <c r="IZ933" s="114"/>
      <c r="JA933" s="114"/>
      <c r="JB933" s="114"/>
      <c r="JC933" s="114"/>
      <c r="JD933" s="114"/>
      <c r="JE933" s="114"/>
      <c r="JF933" s="114"/>
      <c r="JG933" s="114"/>
      <c r="JH933" s="114"/>
      <c r="JI933" s="114"/>
      <c r="JJ933" s="114"/>
      <c r="JK933" s="114"/>
      <c r="JL933" s="114"/>
      <c r="JM933" s="114"/>
      <c r="JN933" s="114"/>
      <c r="JO933" s="114"/>
      <c r="JP933" s="114"/>
      <c r="JQ933" s="114"/>
      <c r="JR933" s="114"/>
      <c r="JS933" s="114"/>
      <c r="JT933" s="114"/>
      <c r="JU933" s="114"/>
      <c r="JV933" s="114"/>
      <c r="JW933" s="114"/>
      <c r="JX933" s="114"/>
      <c r="JY933" s="114"/>
      <c r="JZ933" s="114"/>
      <c r="KA933" s="114"/>
      <c r="KB933" s="114"/>
      <c r="KC933" s="114"/>
      <c r="KD933" s="114"/>
      <c r="KE933" s="114"/>
      <c r="KF933" s="114"/>
      <c r="KG933" s="114"/>
      <c r="KH933" s="114"/>
      <c r="KI933" s="114"/>
      <c r="KJ933" s="114"/>
      <c r="KK933" s="114"/>
      <c r="KL933" s="114"/>
      <c r="KM933" s="114"/>
      <c r="KN933" s="114"/>
      <c r="KO933" s="114"/>
      <c r="KP933" s="114"/>
      <c r="KQ933" s="114"/>
      <c r="KR933" s="114"/>
      <c r="KS933" s="114"/>
      <c r="KT933" s="114"/>
      <c r="KU933" s="114"/>
      <c r="KV933" s="114"/>
      <c r="KW933" s="114"/>
      <c r="KX933" s="114"/>
      <c r="KY933" s="114"/>
      <c r="KZ933" s="114"/>
      <c r="LA933" s="114"/>
      <c r="LB933" s="114"/>
      <c r="LC933" s="114"/>
    </row>
    <row r="934" spans="1:315" s="139" customFormat="1" ht="25" customHeight="1">
      <c r="A934" s="137"/>
      <c r="B934" s="170"/>
      <c r="C934" s="171"/>
      <c r="D934" s="172"/>
      <c r="E934" s="173"/>
      <c r="F934" s="173"/>
      <c r="G934" s="173"/>
      <c r="H934" s="174"/>
      <c r="I934" s="137"/>
      <c r="J934" s="175" t="str">
        <f t="shared" si="32"/>
        <v/>
      </c>
      <c r="K934" s="176"/>
      <c r="L934" s="177" t="str">
        <f t="shared" si="33"/>
        <v/>
      </c>
      <c r="M934" s="176"/>
      <c r="N934" s="177" t="str">
        <f t="shared" si="34"/>
        <v/>
      </c>
      <c r="O934" s="176"/>
      <c r="P934" s="177" t="str">
        <f t="shared" si="35"/>
        <v/>
      </c>
      <c r="Q934" s="178"/>
      <c r="R934" s="137"/>
      <c r="S934" s="175" t="str">
        <f t="shared" si="36"/>
        <v/>
      </c>
      <c r="T934" s="176"/>
      <c r="U934" s="177" t="str">
        <f t="shared" si="37"/>
        <v/>
      </c>
      <c r="V934" s="176"/>
      <c r="W934" s="177" t="str">
        <f t="shared" si="38"/>
        <v/>
      </c>
      <c r="X934" s="176"/>
      <c r="Y934" s="179" t="str">
        <f t="shared" si="39"/>
        <v/>
      </c>
      <c r="Z934" s="180"/>
      <c r="AA934" s="137"/>
      <c r="AB934" s="181"/>
      <c r="AC934" s="182" t="str">
        <f t="shared" si="30"/>
        <v/>
      </c>
      <c r="AD934" s="183" t="str">
        <f t="shared" si="31"/>
        <v/>
      </c>
      <c r="AE934" s="184"/>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CH934" s="114"/>
      <c r="CI934" s="114"/>
      <c r="CJ934" s="114"/>
      <c r="CK934" s="114"/>
      <c r="CL934" s="114"/>
      <c r="CM934" s="114"/>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U934" s="114"/>
      <c r="EV934" s="114"/>
      <c r="EW934" s="114"/>
      <c r="EX934" s="114"/>
      <c r="EY934" s="114"/>
      <c r="EZ934" s="114"/>
      <c r="FA934" s="114"/>
      <c r="FB934" s="114"/>
      <c r="FC934" s="114"/>
      <c r="FD934" s="114"/>
      <c r="FE934" s="114"/>
      <c r="FF934" s="114"/>
      <c r="FG934" s="114"/>
      <c r="FH934" s="114"/>
      <c r="FI934" s="114"/>
      <c r="FJ934" s="114"/>
      <c r="FK934" s="114"/>
      <c r="FL934" s="114"/>
      <c r="FM934" s="114"/>
      <c r="FN934" s="114"/>
      <c r="FO934" s="114"/>
      <c r="FP934" s="114"/>
      <c r="FQ934" s="114"/>
      <c r="FR934" s="114"/>
      <c r="FS934" s="114"/>
      <c r="FT934" s="114"/>
      <c r="FU934" s="114"/>
      <c r="FV934" s="114"/>
      <c r="FW934" s="114"/>
      <c r="FX934" s="114"/>
      <c r="FY934" s="114"/>
      <c r="FZ934" s="114"/>
      <c r="GA934" s="114"/>
      <c r="GB934" s="114"/>
      <c r="GC934" s="114"/>
      <c r="GD934" s="114"/>
      <c r="GE934" s="114"/>
      <c r="GF934" s="114"/>
      <c r="GG934" s="114"/>
      <c r="GH934" s="114"/>
      <c r="GI934" s="114"/>
      <c r="GJ934" s="114"/>
      <c r="GK934" s="114"/>
      <c r="GL934" s="114"/>
      <c r="GM934" s="114"/>
      <c r="GN934" s="114"/>
      <c r="GO934" s="114"/>
      <c r="GP934" s="114"/>
      <c r="GQ934" s="114"/>
      <c r="GR934" s="114"/>
      <c r="GS934" s="114"/>
      <c r="GT934" s="114"/>
      <c r="GU934" s="114"/>
      <c r="GV934" s="114"/>
      <c r="GW934" s="114"/>
      <c r="GX934" s="114"/>
      <c r="GY934" s="114"/>
      <c r="GZ934" s="114"/>
      <c r="HA934" s="114"/>
      <c r="HB934" s="114"/>
      <c r="HC934" s="114"/>
      <c r="HD934" s="114"/>
      <c r="HE934" s="114"/>
      <c r="HF934" s="114"/>
      <c r="HG934" s="114"/>
      <c r="HH934" s="114"/>
      <c r="HI934" s="114"/>
      <c r="HJ934" s="114"/>
      <c r="HK934" s="114"/>
      <c r="HL934" s="114"/>
      <c r="HM934" s="114"/>
      <c r="HN934" s="114"/>
      <c r="HO934" s="114"/>
      <c r="HP934" s="114"/>
      <c r="HQ934" s="114"/>
      <c r="HR934" s="114"/>
      <c r="HS934" s="114"/>
      <c r="HT934" s="114"/>
      <c r="HU934" s="114"/>
      <c r="HV934" s="114"/>
      <c r="HW934" s="114"/>
      <c r="HX934" s="114"/>
      <c r="HY934" s="114"/>
      <c r="HZ934" s="114"/>
      <c r="IA934" s="114"/>
      <c r="IB934" s="114"/>
      <c r="IC934" s="114"/>
      <c r="ID934" s="114"/>
      <c r="IE934" s="114"/>
      <c r="IF934" s="114"/>
      <c r="IG934" s="114"/>
      <c r="IH934" s="114"/>
      <c r="II934" s="114"/>
      <c r="IJ934" s="114"/>
      <c r="IK934" s="114"/>
      <c r="IL934" s="114"/>
      <c r="IM934" s="114"/>
      <c r="IN934" s="114"/>
      <c r="IO934" s="114"/>
      <c r="IP934" s="114"/>
      <c r="IQ934" s="114"/>
      <c r="IR934" s="114"/>
      <c r="IS934" s="114"/>
      <c r="IT934" s="114"/>
      <c r="IU934" s="114"/>
      <c r="IV934" s="114"/>
      <c r="IW934" s="114"/>
      <c r="IX934" s="114"/>
      <c r="IY934" s="114"/>
      <c r="IZ934" s="114"/>
      <c r="JA934" s="114"/>
      <c r="JB934" s="114"/>
      <c r="JC934" s="114"/>
      <c r="JD934" s="114"/>
      <c r="JE934" s="114"/>
      <c r="JF934" s="114"/>
      <c r="JG934" s="114"/>
      <c r="JH934" s="114"/>
      <c r="JI934" s="114"/>
      <c r="JJ934" s="114"/>
      <c r="JK934" s="114"/>
      <c r="JL934" s="114"/>
      <c r="JM934" s="114"/>
      <c r="JN934" s="114"/>
      <c r="JO934" s="114"/>
      <c r="JP934" s="114"/>
      <c r="JQ934" s="114"/>
      <c r="JR934" s="114"/>
      <c r="JS934" s="114"/>
      <c r="JT934" s="114"/>
      <c r="JU934" s="114"/>
      <c r="JV934" s="114"/>
      <c r="JW934" s="114"/>
      <c r="JX934" s="114"/>
      <c r="JY934" s="114"/>
      <c r="JZ934" s="114"/>
      <c r="KA934" s="114"/>
      <c r="KB934" s="114"/>
      <c r="KC934" s="114"/>
      <c r="KD934" s="114"/>
      <c r="KE934" s="114"/>
      <c r="KF934" s="114"/>
      <c r="KG934" s="114"/>
      <c r="KH934" s="114"/>
      <c r="KI934" s="114"/>
      <c r="KJ934" s="114"/>
      <c r="KK934" s="114"/>
      <c r="KL934" s="114"/>
      <c r="KM934" s="114"/>
      <c r="KN934" s="114"/>
      <c r="KO934" s="114"/>
      <c r="KP934" s="114"/>
      <c r="KQ934" s="114"/>
      <c r="KR934" s="114"/>
      <c r="KS934" s="114"/>
      <c r="KT934" s="114"/>
      <c r="KU934" s="114"/>
      <c r="KV934" s="114"/>
      <c r="KW934" s="114"/>
      <c r="KX934" s="114"/>
      <c r="KY934" s="114"/>
      <c r="KZ934" s="114"/>
      <c r="LA934" s="114"/>
      <c r="LB934" s="114"/>
      <c r="LC934" s="114"/>
    </row>
    <row r="935" spans="1:315" s="139" customFormat="1" ht="25" customHeight="1">
      <c r="A935" s="137"/>
      <c r="B935" s="170"/>
      <c r="C935" s="171"/>
      <c r="D935" s="172"/>
      <c r="E935" s="173"/>
      <c r="F935" s="173"/>
      <c r="G935" s="173"/>
      <c r="H935" s="174"/>
      <c r="I935" s="137"/>
      <c r="J935" s="175" t="str">
        <f t="shared" si="32"/>
        <v/>
      </c>
      <c r="K935" s="176"/>
      <c r="L935" s="177" t="str">
        <f t="shared" si="33"/>
        <v/>
      </c>
      <c r="M935" s="176"/>
      <c r="N935" s="177" t="str">
        <f t="shared" si="34"/>
        <v/>
      </c>
      <c r="O935" s="176"/>
      <c r="P935" s="177" t="str">
        <f t="shared" si="35"/>
        <v/>
      </c>
      <c r="Q935" s="178"/>
      <c r="R935" s="137"/>
      <c r="S935" s="175" t="str">
        <f t="shared" si="36"/>
        <v/>
      </c>
      <c r="T935" s="176"/>
      <c r="U935" s="177" t="str">
        <f t="shared" si="37"/>
        <v/>
      </c>
      <c r="V935" s="176"/>
      <c r="W935" s="177" t="str">
        <f t="shared" si="38"/>
        <v/>
      </c>
      <c r="X935" s="176"/>
      <c r="Y935" s="179" t="str">
        <f t="shared" si="39"/>
        <v/>
      </c>
      <c r="Z935" s="180"/>
      <c r="AA935" s="137"/>
      <c r="AB935" s="181"/>
      <c r="AC935" s="182" t="str">
        <f t="shared" si="30"/>
        <v/>
      </c>
      <c r="AD935" s="183" t="str">
        <f t="shared" si="31"/>
        <v/>
      </c>
      <c r="AE935" s="184"/>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CH935" s="114"/>
      <c r="CI935" s="114"/>
      <c r="CJ935" s="114"/>
      <c r="CK935" s="114"/>
      <c r="CL935" s="114"/>
      <c r="CM935" s="114"/>
      <c r="CN935" s="114"/>
      <c r="CO935" s="114"/>
      <c r="CP935" s="114"/>
      <c r="CQ935" s="114"/>
      <c r="CR935" s="114"/>
      <c r="CS935" s="114"/>
      <c r="CT935" s="114"/>
      <c r="CU935" s="114"/>
      <c r="CV935" s="114"/>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14"/>
      <c r="EH935" s="114"/>
      <c r="EI935" s="114"/>
      <c r="EJ935" s="114"/>
      <c r="EK935" s="114"/>
      <c r="EL935" s="114"/>
      <c r="EM935" s="114"/>
      <c r="EN935" s="114"/>
      <c r="EO935" s="114"/>
      <c r="EP935" s="114"/>
      <c r="EQ935" s="114"/>
      <c r="ER935" s="114"/>
      <c r="ES935" s="114"/>
      <c r="ET935" s="114"/>
      <c r="EU935" s="114"/>
      <c r="EV935" s="114"/>
      <c r="EW935" s="114"/>
      <c r="EX935" s="114"/>
      <c r="EY935" s="114"/>
      <c r="EZ935" s="114"/>
      <c r="FA935" s="114"/>
      <c r="FB935" s="114"/>
      <c r="FC935" s="114"/>
      <c r="FD935" s="114"/>
      <c r="FE935" s="114"/>
      <c r="FF935" s="114"/>
      <c r="FG935" s="114"/>
      <c r="FH935" s="114"/>
      <c r="FI935" s="114"/>
      <c r="FJ935" s="114"/>
      <c r="FK935" s="114"/>
      <c r="FL935" s="114"/>
      <c r="FM935" s="114"/>
      <c r="FN935" s="114"/>
      <c r="FO935" s="114"/>
      <c r="FP935" s="114"/>
      <c r="FQ935" s="114"/>
      <c r="FR935" s="114"/>
      <c r="FS935" s="114"/>
      <c r="FT935" s="114"/>
      <c r="FU935" s="114"/>
      <c r="FV935" s="114"/>
      <c r="FW935" s="114"/>
      <c r="FX935" s="114"/>
      <c r="FY935" s="114"/>
      <c r="FZ935" s="114"/>
      <c r="GA935" s="114"/>
      <c r="GB935" s="114"/>
      <c r="GC935" s="114"/>
      <c r="GD935" s="114"/>
      <c r="GE935" s="114"/>
      <c r="GF935" s="114"/>
      <c r="GG935" s="114"/>
      <c r="GH935" s="114"/>
      <c r="GI935" s="114"/>
      <c r="GJ935" s="114"/>
      <c r="GK935" s="114"/>
      <c r="GL935" s="114"/>
      <c r="GM935" s="114"/>
      <c r="GN935" s="114"/>
      <c r="GO935" s="114"/>
      <c r="GP935" s="114"/>
      <c r="GQ935" s="114"/>
      <c r="GR935" s="114"/>
      <c r="GS935" s="114"/>
      <c r="GT935" s="114"/>
      <c r="GU935" s="114"/>
      <c r="GV935" s="114"/>
      <c r="GW935" s="114"/>
      <c r="GX935" s="114"/>
      <c r="GY935" s="114"/>
      <c r="GZ935" s="114"/>
      <c r="HA935" s="114"/>
      <c r="HB935" s="114"/>
      <c r="HC935" s="114"/>
      <c r="HD935" s="114"/>
      <c r="HE935" s="114"/>
      <c r="HF935" s="114"/>
      <c r="HG935" s="114"/>
      <c r="HH935" s="114"/>
      <c r="HI935" s="114"/>
      <c r="HJ935" s="114"/>
      <c r="HK935" s="114"/>
      <c r="HL935" s="114"/>
      <c r="HM935" s="114"/>
      <c r="HN935" s="114"/>
      <c r="HO935" s="114"/>
      <c r="HP935" s="114"/>
      <c r="HQ935" s="114"/>
      <c r="HR935" s="114"/>
      <c r="HS935" s="114"/>
      <c r="HT935" s="114"/>
      <c r="HU935" s="114"/>
      <c r="HV935" s="114"/>
      <c r="HW935" s="114"/>
      <c r="HX935" s="114"/>
      <c r="HY935" s="114"/>
      <c r="HZ935" s="114"/>
      <c r="IA935" s="114"/>
      <c r="IB935" s="114"/>
      <c r="IC935" s="114"/>
      <c r="ID935" s="114"/>
      <c r="IE935" s="114"/>
      <c r="IF935" s="114"/>
      <c r="IG935" s="114"/>
      <c r="IH935" s="114"/>
      <c r="II935" s="114"/>
      <c r="IJ935" s="114"/>
      <c r="IK935" s="114"/>
      <c r="IL935" s="114"/>
      <c r="IM935" s="114"/>
      <c r="IN935" s="114"/>
      <c r="IO935" s="114"/>
      <c r="IP935" s="114"/>
      <c r="IQ935" s="114"/>
      <c r="IR935" s="114"/>
      <c r="IS935" s="114"/>
      <c r="IT935" s="114"/>
      <c r="IU935" s="114"/>
      <c r="IV935" s="114"/>
      <c r="IW935" s="114"/>
      <c r="IX935" s="114"/>
      <c r="IY935" s="114"/>
      <c r="IZ935" s="114"/>
      <c r="JA935" s="114"/>
      <c r="JB935" s="114"/>
      <c r="JC935" s="114"/>
      <c r="JD935" s="114"/>
      <c r="JE935" s="114"/>
      <c r="JF935" s="114"/>
      <c r="JG935" s="114"/>
      <c r="JH935" s="114"/>
      <c r="JI935" s="114"/>
      <c r="JJ935" s="114"/>
      <c r="JK935" s="114"/>
      <c r="JL935" s="114"/>
      <c r="JM935" s="114"/>
      <c r="JN935" s="114"/>
      <c r="JO935" s="114"/>
      <c r="JP935" s="114"/>
      <c r="JQ935" s="114"/>
      <c r="JR935" s="114"/>
      <c r="JS935" s="114"/>
      <c r="JT935" s="114"/>
      <c r="JU935" s="114"/>
      <c r="JV935" s="114"/>
      <c r="JW935" s="114"/>
      <c r="JX935" s="114"/>
      <c r="JY935" s="114"/>
      <c r="JZ935" s="114"/>
      <c r="KA935" s="114"/>
      <c r="KB935" s="114"/>
      <c r="KC935" s="114"/>
      <c r="KD935" s="114"/>
      <c r="KE935" s="114"/>
      <c r="KF935" s="114"/>
      <c r="KG935" s="114"/>
      <c r="KH935" s="114"/>
      <c r="KI935" s="114"/>
      <c r="KJ935" s="114"/>
      <c r="KK935" s="114"/>
      <c r="KL935" s="114"/>
      <c r="KM935" s="114"/>
      <c r="KN935" s="114"/>
      <c r="KO935" s="114"/>
      <c r="KP935" s="114"/>
      <c r="KQ935" s="114"/>
      <c r="KR935" s="114"/>
      <c r="KS935" s="114"/>
      <c r="KT935" s="114"/>
      <c r="KU935" s="114"/>
      <c r="KV935" s="114"/>
      <c r="KW935" s="114"/>
      <c r="KX935" s="114"/>
      <c r="KY935" s="114"/>
      <c r="KZ935" s="114"/>
      <c r="LA935" s="114"/>
      <c r="LB935" s="114"/>
      <c r="LC935" s="114"/>
    </row>
    <row r="936" spans="1:315" s="139" customFormat="1" ht="25" customHeight="1">
      <c r="A936" s="137"/>
      <c r="B936" s="170"/>
      <c r="C936" s="171"/>
      <c r="D936" s="172"/>
      <c r="E936" s="173"/>
      <c r="F936" s="173"/>
      <c r="G936" s="173"/>
      <c r="H936" s="174"/>
      <c r="I936" s="137"/>
      <c r="J936" s="175" t="str">
        <f t="shared" si="32"/>
        <v/>
      </c>
      <c r="K936" s="176"/>
      <c r="L936" s="177" t="str">
        <f t="shared" si="33"/>
        <v/>
      </c>
      <c r="M936" s="176"/>
      <c r="N936" s="177" t="str">
        <f t="shared" si="34"/>
        <v/>
      </c>
      <c r="O936" s="176"/>
      <c r="P936" s="177" t="str">
        <f t="shared" si="35"/>
        <v/>
      </c>
      <c r="Q936" s="178"/>
      <c r="R936" s="137"/>
      <c r="S936" s="175" t="str">
        <f t="shared" si="36"/>
        <v/>
      </c>
      <c r="T936" s="176"/>
      <c r="U936" s="177" t="str">
        <f t="shared" si="37"/>
        <v/>
      </c>
      <c r="V936" s="176"/>
      <c r="W936" s="177" t="str">
        <f t="shared" si="38"/>
        <v/>
      </c>
      <c r="X936" s="176"/>
      <c r="Y936" s="179" t="str">
        <f t="shared" si="39"/>
        <v/>
      </c>
      <c r="Z936" s="180"/>
      <c r="AA936" s="137"/>
      <c r="AB936" s="181"/>
      <c r="AC936" s="182" t="str">
        <f t="shared" si="30"/>
        <v/>
      </c>
      <c r="AD936" s="183" t="str">
        <f t="shared" si="31"/>
        <v/>
      </c>
      <c r="AE936" s="184"/>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c r="BG936" s="137"/>
      <c r="BH936" s="137"/>
      <c r="BI936" s="137"/>
      <c r="BJ936" s="114"/>
      <c r="BK936" s="114"/>
      <c r="BL936" s="114"/>
      <c r="BM936" s="114"/>
      <c r="BN936" s="114"/>
      <c r="BO936" s="114"/>
      <c r="BP936" s="114"/>
      <c r="BQ936" s="114"/>
      <c r="BR936" s="114"/>
      <c r="BS936" s="114"/>
      <c r="BT936" s="114"/>
      <c r="BU936" s="114"/>
      <c r="BV936" s="114"/>
      <c r="BW936" s="114"/>
      <c r="BX936" s="114"/>
      <c r="BY936" s="114"/>
      <c r="BZ936" s="114"/>
      <c r="CA936" s="114"/>
      <c r="CB936" s="114"/>
      <c r="CC936" s="114"/>
      <c r="CD936" s="114"/>
      <c r="CE936" s="114"/>
      <c r="CF936" s="114"/>
      <c r="CG936" s="114"/>
      <c r="CH936" s="114"/>
      <c r="CI936" s="114"/>
      <c r="CJ936" s="114"/>
      <c r="CK936" s="114"/>
      <c r="CL936" s="114"/>
      <c r="CM936" s="114"/>
      <c r="CN936" s="114"/>
      <c r="CO936" s="114"/>
      <c r="CP936" s="114"/>
      <c r="CQ936" s="114"/>
      <c r="CR936" s="114"/>
      <c r="CS936" s="114"/>
      <c r="CT936" s="114"/>
      <c r="CU936" s="114"/>
      <c r="CV936" s="114"/>
      <c r="CW936" s="114"/>
      <c r="CX936" s="114"/>
      <c r="CY936" s="114"/>
      <c r="CZ936" s="114"/>
      <c r="DA936" s="114"/>
      <c r="DB936" s="114"/>
      <c r="DC936" s="114"/>
      <c r="DD936" s="114"/>
      <c r="DE936" s="114"/>
      <c r="DF936" s="114"/>
      <c r="DG936" s="114"/>
      <c r="DH936" s="114"/>
      <c r="DI936" s="114"/>
      <c r="DJ936" s="114"/>
      <c r="DK936" s="114"/>
      <c r="DL936" s="114"/>
      <c r="DM936" s="114"/>
      <c r="DN936" s="114"/>
      <c r="DO936" s="114"/>
      <c r="DP936" s="114"/>
      <c r="DQ936" s="114"/>
      <c r="DR936" s="114"/>
      <c r="DS936" s="114"/>
      <c r="DT936" s="114"/>
      <c r="DU936" s="114"/>
      <c r="DV936" s="114"/>
      <c r="DW936" s="114"/>
      <c r="DX936" s="114"/>
      <c r="DY936" s="114"/>
      <c r="DZ936" s="114"/>
      <c r="EA936" s="114"/>
      <c r="EB936" s="114"/>
      <c r="EC936" s="114"/>
      <c r="ED936" s="114"/>
      <c r="EE936" s="114"/>
      <c r="EF936" s="114"/>
      <c r="EG936" s="114"/>
      <c r="EH936" s="114"/>
      <c r="EI936" s="114"/>
      <c r="EJ936" s="114"/>
      <c r="EK936" s="114"/>
      <c r="EL936" s="114"/>
      <c r="EM936" s="114"/>
      <c r="EN936" s="114"/>
      <c r="EO936" s="114"/>
      <c r="EP936" s="114"/>
      <c r="EQ936" s="114"/>
      <c r="ER936" s="114"/>
      <c r="ES936" s="114"/>
      <c r="ET936" s="114"/>
      <c r="EU936" s="114"/>
      <c r="EV936" s="114"/>
      <c r="EW936" s="114"/>
      <c r="EX936" s="114"/>
      <c r="EY936" s="114"/>
      <c r="EZ936" s="114"/>
      <c r="FA936" s="114"/>
      <c r="FB936" s="114"/>
      <c r="FC936" s="114"/>
      <c r="FD936" s="114"/>
      <c r="FE936" s="114"/>
      <c r="FF936" s="114"/>
      <c r="FG936" s="114"/>
      <c r="FH936" s="114"/>
      <c r="FI936" s="114"/>
      <c r="FJ936" s="114"/>
      <c r="FK936" s="114"/>
      <c r="FL936" s="114"/>
      <c r="FM936" s="114"/>
      <c r="FN936" s="114"/>
      <c r="FO936" s="114"/>
      <c r="FP936" s="114"/>
      <c r="FQ936" s="114"/>
      <c r="FR936" s="114"/>
      <c r="FS936" s="114"/>
      <c r="FT936" s="114"/>
      <c r="FU936" s="114"/>
      <c r="FV936" s="114"/>
      <c r="FW936" s="114"/>
      <c r="FX936" s="114"/>
      <c r="FY936" s="114"/>
      <c r="FZ936" s="114"/>
      <c r="GA936" s="114"/>
      <c r="GB936" s="114"/>
      <c r="GC936" s="114"/>
      <c r="GD936" s="114"/>
      <c r="GE936" s="114"/>
      <c r="GF936" s="114"/>
      <c r="GG936" s="114"/>
      <c r="GH936" s="114"/>
      <c r="GI936" s="114"/>
      <c r="GJ936" s="114"/>
      <c r="GK936" s="114"/>
      <c r="GL936" s="114"/>
      <c r="GM936" s="114"/>
      <c r="GN936" s="114"/>
      <c r="GO936" s="114"/>
      <c r="GP936" s="114"/>
      <c r="GQ936" s="114"/>
      <c r="GR936" s="114"/>
      <c r="GS936" s="114"/>
      <c r="GT936" s="114"/>
      <c r="GU936" s="114"/>
      <c r="GV936" s="114"/>
      <c r="GW936" s="114"/>
      <c r="GX936" s="114"/>
      <c r="GY936" s="114"/>
      <c r="GZ936" s="114"/>
      <c r="HA936" s="114"/>
      <c r="HB936" s="114"/>
      <c r="HC936" s="114"/>
      <c r="HD936" s="114"/>
      <c r="HE936" s="114"/>
      <c r="HF936" s="114"/>
      <c r="HG936" s="114"/>
      <c r="HH936" s="114"/>
      <c r="HI936" s="114"/>
      <c r="HJ936" s="114"/>
      <c r="HK936" s="114"/>
      <c r="HL936" s="114"/>
      <c r="HM936" s="114"/>
      <c r="HN936" s="114"/>
      <c r="HO936" s="114"/>
      <c r="HP936" s="114"/>
      <c r="HQ936" s="114"/>
      <c r="HR936" s="114"/>
      <c r="HS936" s="114"/>
      <c r="HT936" s="114"/>
      <c r="HU936" s="114"/>
      <c r="HV936" s="114"/>
      <c r="HW936" s="114"/>
      <c r="HX936" s="114"/>
      <c r="HY936" s="114"/>
      <c r="HZ936" s="114"/>
      <c r="IA936" s="114"/>
      <c r="IB936" s="114"/>
      <c r="IC936" s="114"/>
      <c r="ID936" s="114"/>
      <c r="IE936" s="114"/>
      <c r="IF936" s="114"/>
      <c r="IG936" s="114"/>
      <c r="IH936" s="114"/>
      <c r="II936" s="114"/>
      <c r="IJ936" s="114"/>
      <c r="IK936" s="114"/>
      <c r="IL936" s="114"/>
      <c r="IM936" s="114"/>
      <c r="IN936" s="114"/>
      <c r="IO936" s="114"/>
      <c r="IP936" s="114"/>
      <c r="IQ936" s="114"/>
      <c r="IR936" s="114"/>
      <c r="IS936" s="114"/>
      <c r="IT936" s="114"/>
      <c r="IU936" s="114"/>
      <c r="IV936" s="114"/>
      <c r="IW936" s="114"/>
      <c r="IX936" s="114"/>
      <c r="IY936" s="114"/>
      <c r="IZ936" s="114"/>
      <c r="JA936" s="114"/>
      <c r="JB936" s="114"/>
      <c r="JC936" s="114"/>
      <c r="JD936" s="114"/>
      <c r="JE936" s="114"/>
      <c r="JF936" s="114"/>
      <c r="JG936" s="114"/>
      <c r="JH936" s="114"/>
      <c r="JI936" s="114"/>
      <c r="JJ936" s="114"/>
      <c r="JK936" s="114"/>
      <c r="JL936" s="114"/>
      <c r="JM936" s="114"/>
      <c r="JN936" s="114"/>
      <c r="JO936" s="114"/>
      <c r="JP936" s="114"/>
      <c r="JQ936" s="114"/>
      <c r="JR936" s="114"/>
      <c r="JS936" s="114"/>
      <c r="JT936" s="114"/>
      <c r="JU936" s="114"/>
      <c r="JV936" s="114"/>
      <c r="JW936" s="114"/>
      <c r="JX936" s="114"/>
      <c r="JY936" s="114"/>
      <c r="JZ936" s="114"/>
      <c r="KA936" s="114"/>
      <c r="KB936" s="114"/>
      <c r="KC936" s="114"/>
      <c r="KD936" s="114"/>
      <c r="KE936" s="114"/>
      <c r="KF936" s="114"/>
      <c r="KG936" s="114"/>
      <c r="KH936" s="114"/>
      <c r="KI936" s="114"/>
      <c r="KJ936" s="114"/>
      <c r="KK936" s="114"/>
      <c r="KL936" s="114"/>
      <c r="KM936" s="114"/>
      <c r="KN936" s="114"/>
      <c r="KO936" s="114"/>
      <c r="KP936" s="114"/>
      <c r="KQ936" s="114"/>
      <c r="KR936" s="114"/>
      <c r="KS936" s="114"/>
      <c r="KT936" s="114"/>
      <c r="KU936" s="114"/>
      <c r="KV936" s="114"/>
      <c r="KW936" s="114"/>
      <c r="KX936" s="114"/>
      <c r="KY936" s="114"/>
      <c r="KZ936" s="114"/>
      <c r="LA936" s="114"/>
      <c r="LB936" s="114"/>
      <c r="LC936" s="114"/>
    </row>
    <row r="937" spans="1:315" s="139" customFormat="1" ht="25" customHeight="1">
      <c r="A937" s="137"/>
      <c r="B937" s="170"/>
      <c r="C937" s="171"/>
      <c r="D937" s="172"/>
      <c r="E937" s="173"/>
      <c r="F937" s="173"/>
      <c r="G937" s="173"/>
      <c r="H937" s="174"/>
      <c r="I937" s="137"/>
      <c r="J937" s="175" t="str">
        <f t="shared" si="32"/>
        <v/>
      </c>
      <c r="K937" s="176"/>
      <c r="L937" s="177" t="str">
        <f t="shared" si="33"/>
        <v/>
      </c>
      <c r="M937" s="176"/>
      <c r="N937" s="177" t="str">
        <f t="shared" si="34"/>
        <v/>
      </c>
      <c r="O937" s="176"/>
      <c r="P937" s="177" t="str">
        <f t="shared" si="35"/>
        <v/>
      </c>
      <c r="Q937" s="178"/>
      <c r="R937" s="137"/>
      <c r="S937" s="175" t="str">
        <f t="shared" si="36"/>
        <v/>
      </c>
      <c r="T937" s="176"/>
      <c r="U937" s="177" t="str">
        <f t="shared" si="37"/>
        <v/>
      </c>
      <c r="V937" s="176"/>
      <c r="W937" s="177" t="str">
        <f t="shared" si="38"/>
        <v/>
      </c>
      <c r="X937" s="176"/>
      <c r="Y937" s="179" t="str">
        <f t="shared" si="39"/>
        <v/>
      </c>
      <c r="Z937" s="180"/>
      <c r="AA937" s="137"/>
      <c r="AB937" s="181"/>
      <c r="AC937" s="182" t="str">
        <f t="shared" si="30"/>
        <v/>
      </c>
      <c r="AD937" s="183" t="str">
        <f t="shared" si="31"/>
        <v/>
      </c>
      <c r="AE937" s="184"/>
      <c r="AF937" s="137"/>
      <c r="AG937" s="137"/>
      <c r="AH937" s="137"/>
      <c r="AI937" s="137"/>
      <c r="AJ937" s="137"/>
      <c r="AK937" s="137"/>
      <c r="AL937" s="137"/>
      <c r="AM937" s="137"/>
      <c r="AN937" s="137"/>
      <c r="AO937" s="137"/>
      <c r="AP937" s="137"/>
      <c r="AQ937" s="137"/>
      <c r="AR937" s="137"/>
      <c r="AS937" s="137"/>
      <c r="AT937" s="137"/>
      <c r="AU937" s="137"/>
      <c r="AV937" s="137"/>
      <c r="AW937" s="137"/>
      <c r="AX937" s="137"/>
      <c r="AY937" s="137"/>
      <c r="AZ937" s="137"/>
      <c r="BA937" s="137"/>
      <c r="BB937" s="137"/>
      <c r="BC937" s="137"/>
      <c r="BD937" s="137"/>
      <c r="BE937" s="137"/>
      <c r="BF937" s="137"/>
      <c r="BG937" s="137"/>
      <c r="BH937" s="137"/>
      <c r="BI937" s="137"/>
      <c r="BJ937" s="114"/>
      <c r="BK937" s="114"/>
      <c r="BL937" s="114"/>
      <c r="BM937" s="114"/>
      <c r="BN937" s="114"/>
      <c r="BO937" s="114"/>
      <c r="BP937" s="114"/>
      <c r="BQ937" s="114"/>
      <c r="BR937" s="114"/>
      <c r="BS937" s="114"/>
      <c r="BT937" s="114"/>
      <c r="BU937" s="114"/>
      <c r="BV937" s="114"/>
      <c r="BW937" s="114"/>
      <c r="BX937" s="114"/>
      <c r="BY937" s="114"/>
      <c r="BZ937" s="114"/>
      <c r="CA937" s="114"/>
      <c r="CB937" s="114"/>
      <c r="CC937" s="114"/>
      <c r="CD937" s="114"/>
      <c r="CE937" s="114"/>
      <c r="CF937" s="114"/>
      <c r="CG937" s="114"/>
      <c r="CH937" s="114"/>
      <c r="CI937" s="114"/>
      <c r="CJ937" s="114"/>
      <c r="CK937" s="114"/>
      <c r="CL937" s="114"/>
      <c r="CM937" s="114"/>
      <c r="CN937" s="114"/>
      <c r="CO937" s="114"/>
      <c r="CP937" s="114"/>
      <c r="CQ937" s="114"/>
      <c r="CR937" s="114"/>
      <c r="CS937" s="114"/>
      <c r="CT937" s="114"/>
      <c r="CU937" s="114"/>
      <c r="CV937" s="114"/>
      <c r="CW937" s="114"/>
      <c r="CX937" s="114"/>
      <c r="CY937" s="114"/>
      <c r="CZ937" s="114"/>
      <c r="DA937" s="114"/>
      <c r="DB937" s="114"/>
      <c r="DC937" s="114"/>
      <c r="DD937" s="114"/>
      <c r="DE937" s="114"/>
      <c r="DF937" s="114"/>
      <c r="DG937" s="114"/>
      <c r="DH937" s="114"/>
      <c r="DI937" s="114"/>
      <c r="DJ937" s="114"/>
      <c r="DK937" s="114"/>
      <c r="DL937" s="114"/>
      <c r="DM937" s="114"/>
      <c r="DN937" s="114"/>
      <c r="DO937" s="114"/>
      <c r="DP937" s="114"/>
      <c r="DQ937" s="114"/>
      <c r="DR937" s="114"/>
      <c r="DS937" s="114"/>
      <c r="DT937" s="114"/>
      <c r="DU937" s="114"/>
      <c r="DV937" s="114"/>
      <c r="DW937" s="114"/>
      <c r="DX937" s="114"/>
      <c r="DY937" s="114"/>
      <c r="DZ937" s="114"/>
      <c r="EA937" s="114"/>
      <c r="EB937" s="114"/>
      <c r="EC937" s="114"/>
      <c r="ED937" s="114"/>
      <c r="EE937" s="114"/>
      <c r="EF937" s="114"/>
      <c r="EG937" s="114"/>
      <c r="EH937" s="114"/>
      <c r="EI937" s="114"/>
      <c r="EJ937" s="114"/>
      <c r="EK937" s="114"/>
      <c r="EL937" s="114"/>
      <c r="EM937" s="114"/>
      <c r="EN937" s="114"/>
      <c r="EO937" s="114"/>
      <c r="EP937" s="114"/>
      <c r="EQ937" s="114"/>
      <c r="ER937" s="114"/>
      <c r="ES937" s="114"/>
      <c r="ET937" s="114"/>
      <c r="EU937" s="114"/>
      <c r="EV937" s="114"/>
      <c r="EW937" s="114"/>
      <c r="EX937" s="114"/>
      <c r="EY937" s="114"/>
      <c r="EZ937" s="114"/>
      <c r="FA937" s="114"/>
      <c r="FB937" s="114"/>
      <c r="FC937" s="114"/>
      <c r="FD937" s="114"/>
      <c r="FE937" s="114"/>
      <c r="FF937" s="114"/>
      <c r="FG937" s="114"/>
      <c r="FH937" s="114"/>
      <c r="FI937" s="114"/>
      <c r="FJ937" s="114"/>
      <c r="FK937" s="114"/>
      <c r="FL937" s="114"/>
      <c r="FM937" s="114"/>
      <c r="FN937" s="114"/>
      <c r="FO937" s="114"/>
      <c r="FP937" s="114"/>
      <c r="FQ937" s="114"/>
      <c r="FR937" s="114"/>
      <c r="FS937" s="114"/>
      <c r="FT937" s="114"/>
      <c r="FU937" s="114"/>
      <c r="FV937" s="114"/>
      <c r="FW937" s="114"/>
      <c r="FX937" s="114"/>
      <c r="FY937" s="114"/>
      <c r="FZ937" s="114"/>
      <c r="GA937" s="114"/>
      <c r="GB937" s="114"/>
      <c r="GC937" s="114"/>
      <c r="GD937" s="114"/>
      <c r="GE937" s="114"/>
      <c r="GF937" s="114"/>
      <c r="GG937" s="114"/>
      <c r="GH937" s="114"/>
      <c r="GI937" s="114"/>
      <c r="GJ937" s="114"/>
      <c r="GK937" s="114"/>
      <c r="GL937" s="114"/>
      <c r="GM937" s="114"/>
      <c r="GN937" s="114"/>
      <c r="GO937" s="114"/>
      <c r="GP937" s="114"/>
      <c r="GQ937" s="114"/>
      <c r="GR937" s="114"/>
      <c r="GS937" s="114"/>
      <c r="GT937" s="114"/>
      <c r="GU937" s="114"/>
      <c r="GV937" s="114"/>
      <c r="GW937" s="114"/>
      <c r="GX937" s="114"/>
      <c r="GY937" s="114"/>
      <c r="GZ937" s="114"/>
      <c r="HA937" s="114"/>
      <c r="HB937" s="114"/>
      <c r="HC937" s="114"/>
      <c r="HD937" s="114"/>
      <c r="HE937" s="114"/>
      <c r="HF937" s="114"/>
      <c r="HG937" s="114"/>
      <c r="HH937" s="114"/>
      <c r="HI937" s="114"/>
      <c r="HJ937" s="114"/>
      <c r="HK937" s="114"/>
      <c r="HL937" s="114"/>
      <c r="HM937" s="114"/>
      <c r="HN937" s="114"/>
      <c r="HO937" s="114"/>
      <c r="HP937" s="114"/>
      <c r="HQ937" s="114"/>
      <c r="HR937" s="114"/>
      <c r="HS937" s="114"/>
      <c r="HT937" s="114"/>
      <c r="HU937" s="114"/>
      <c r="HV937" s="114"/>
      <c r="HW937" s="114"/>
      <c r="HX937" s="114"/>
      <c r="HY937" s="114"/>
      <c r="HZ937" s="114"/>
      <c r="IA937" s="114"/>
      <c r="IB937" s="114"/>
      <c r="IC937" s="114"/>
      <c r="ID937" s="114"/>
      <c r="IE937" s="114"/>
      <c r="IF937" s="114"/>
      <c r="IG937" s="114"/>
      <c r="IH937" s="114"/>
      <c r="II937" s="114"/>
      <c r="IJ937" s="114"/>
      <c r="IK937" s="114"/>
      <c r="IL937" s="114"/>
      <c r="IM937" s="114"/>
      <c r="IN937" s="114"/>
      <c r="IO937" s="114"/>
      <c r="IP937" s="114"/>
      <c r="IQ937" s="114"/>
      <c r="IR937" s="114"/>
      <c r="IS937" s="114"/>
      <c r="IT937" s="114"/>
      <c r="IU937" s="114"/>
      <c r="IV937" s="114"/>
      <c r="IW937" s="114"/>
      <c r="IX937" s="114"/>
      <c r="IY937" s="114"/>
      <c r="IZ937" s="114"/>
      <c r="JA937" s="114"/>
      <c r="JB937" s="114"/>
      <c r="JC937" s="114"/>
      <c r="JD937" s="114"/>
      <c r="JE937" s="114"/>
      <c r="JF937" s="114"/>
      <c r="JG937" s="114"/>
      <c r="JH937" s="114"/>
      <c r="JI937" s="114"/>
      <c r="JJ937" s="114"/>
      <c r="JK937" s="114"/>
      <c r="JL937" s="114"/>
      <c r="JM937" s="114"/>
      <c r="JN937" s="114"/>
      <c r="JO937" s="114"/>
      <c r="JP937" s="114"/>
      <c r="JQ937" s="114"/>
      <c r="JR937" s="114"/>
      <c r="JS937" s="114"/>
      <c r="JT937" s="114"/>
      <c r="JU937" s="114"/>
      <c r="JV937" s="114"/>
      <c r="JW937" s="114"/>
      <c r="JX937" s="114"/>
      <c r="JY937" s="114"/>
      <c r="JZ937" s="114"/>
      <c r="KA937" s="114"/>
      <c r="KB937" s="114"/>
      <c r="KC937" s="114"/>
      <c r="KD937" s="114"/>
      <c r="KE937" s="114"/>
      <c r="KF937" s="114"/>
      <c r="KG937" s="114"/>
      <c r="KH937" s="114"/>
      <c r="KI937" s="114"/>
      <c r="KJ937" s="114"/>
      <c r="KK937" s="114"/>
      <c r="KL937" s="114"/>
      <c r="KM937" s="114"/>
      <c r="KN937" s="114"/>
      <c r="KO937" s="114"/>
      <c r="KP937" s="114"/>
      <c r="KQ937" s="114"/>
      <c r="KR937" s="114"/>
      <c r="KS937" s="114"/>
      <c r="KT937" s="114"/>
      <c r="KU937" s="114"/>
      <c r="KV937" s="114"/>
      <c r="KW937" s="114"/>
      <c r="KX937" s="114"/>
      <c r="KY937" s="114"/>
      <c r="KZ937" s="114"/>
      <c r="LA937" s="114"/>
      <c r="LB937" s="114"/>
      <c r="LC937" s="114"/>
    </row>
    <row r="938" spans="1:315" s="139" customFormat="1" ht="25" customHeight="1">
      <c r="A938" s="137"/>
      <c r="B938" s="170"/>
      <c r="C938" s="171"/>
      <c r="D938" s="172"/>
      <c r="E938" s="173"/>
      <c r="F938" s="173"/>
      <c r="G938" s="173"/>
      <c r="H938" s="174"/>
      <c r="I938" s="137"/>
      <c r="J938" s="175" t="str">
        <f t="shared" si="32"/>
        <v/>
      </c>
      <c r="K938" s="176"/>
      <c r="L938" s="177" t="str">
        <f t="shared" si="33"/>
        <v/>
      </c>
      <c r="M938" s="176"/>
      <c r="N938" s="177" t="str">
        <f t="shared" si="34"/>
        <v/>
      </c>
      <c r="O938" s="176"/>
      <c r="P938" s="177" t="str">
        <f t="shared" si="35"/>
        <v/>
      </c>
      <c r="Q938" s="178"/>
      <c r="R938" s="137"/>
      <c r="S938" s="175" t="str">
        <f t="shared" si="36"/>
        <v/>
      </c>
      <c r="T938" s="176"/>
      <c r="U938" s="177" t="str">
        <f t="shared" si="37"/>
        <v/>
      </c>
      <c r="V938" s="176"/>
      <c r="W938" s="177" t="str">
        <f t="shared" si="38"/>
        <v/>
      </c>
      <c r="X938" s="176"/>
      <c r="Y938" s="179" t="str">
        <f t="shared" si="39"/>
        <v/>
      </c>
      <c r="Z938" s="180"/>
      <c r="AA938" s="137"/>
      <c r="AB938" s="181"/>
      <c r="AC938" s="182" t="str">
        <f t="shared" si="30"/>
        <v/>
      </c>
      <c r="AD938" s="183" t="str">
        <f t="shared" si="31"/>
        <v/>
      </c>
      <c r="AE938" s="184"/>
      <c r="AF938" s="137"/>
      <c r="AG938" s="137"/>
      <c r="AH938" s="137"/>
      <c r="AI938" s="137"/>
      <c r="AJ938" s="137"/>
      <c r="AK938" s="137"/>
      <c r="AL938" s="137"/>
      <c r="AM938" s="137"/>
      <c r="AN938" s="137"/>
      <c r="AO938" s="137"/>
      <c r="AP938" s="137"/>
      <c r="AQ938" s="137"/>
      <c r="AR938" s="137"/>
      <c r="AS938" s="137"/>
      <c r="AT938" s="137"/>
      <c r="AU938" s="137"/>
      <c r="AV938" s="137"/>
      <c r="AW938" s="137"/>
      <c r="AX938" s="137"/>
      <c r="AY938" s="137"/>
      <c r="AZ938" s="137"/>
      <c r="BA938" s="137"/>
      <c r="BB938" s="137"/>
      <c r="BC938" s="137"/>
      <c r="BD938" s="137"/>
      <c r="BE938" s="137"/>
      <c r="BF938" s="137"/>
      <c r="BG938" s="137"/>
      <c r="BH938" s="137"/>
      <c r="BI938" s="137"/>
      <c r="BJ938" s="114"/>
      <c r="BK938" s="114"/>
      <c r="BL938" s="114"/>
      <c r="BM938" s="114"/>
      <c r="BN938" s="114"/>
      <c r="BO938" s="114"/>
      <c r="BP938" s="114"/>
      <c r="BQ938" s="114"/>
      <c r="BR938" s="114"/>
      <c r="BS938" s="114"/>
      <c r="BT938" s="114"/>
      <c r="BU938" s="114"/>
      <c r="BV938" s="114"/>
      <c r="BW938" s="114"/>
      <c r="BX938" s="114"/>
      <c r="BY938" s="114"/>
      <c r="BZ938" s="114"/>
      <c r="CA938" s="114"/>
      <c r="CB938" s="114"/>
      <c r="CC938" s="114"/>
      <c r="CD938" s="114"/>
      <c r="CE938" s="114"/>
      <c r="CF938" s="114"/>
      <c r="CG938" s="114"/>
      <c r="CH938" s="114"/>
      <c r="CI938" s="114"/>
      <c r="CJ938" s="114"/>
      <c r="CK938" s="114"/>
      <c r="CL938" s="114"/>
      <c r="CM938" s="114"/>
      <c r="CN938" s="114"/>
      <c r="CO938" s="114"/>
      <c r="CP938" s="114"/>
      <c r="CQ938" s="114"/>
      <c r="CR938" s="114"/>
      <c r="CS938" s="114"/>
      <c r="CT938" s="114"/>
      <c r="CU938" s="114"/>
      <c r="CV938" s="114"/>
      <c r="CW938" s="114"/>
      <c r="CX938" s="114"/>
      <c r="CY938" s="114"/>
      <c r="CZ938" s="114"/>
      <c r="DA938" s="114"/>
      <c r="DB938" s="114"/>
      <c r="DC938" s="114"/>
      <c r="DD938" s="114"/>
      <c r="DE938" s="114"/>
      <c r="DF938" s="114"/>
      <c r="DG938" s="114"/>
      <c r="DH938" s="114"/>
      <c r="DI938" s="114"/>
      <c r="DJ938" s="114"/>
      <c r="DK938" s="114"/>
      <c r="DL938" s="114"/>
      <c r="DM938" s="114"/>
      <c r="DN938" s="114"/>
      <c r="DO938" s="114"/>
      <c r="DP938" s="114"/>
      <c r="DQ938" s="114"/>
      <c r="DR938" s="114"/>
      <c r="DS938" s="114"/>
      <c r="DT938" s="114"/>
      <c r="DU938" s="114"/>
      <c r="DV938" s="114"/>
      <c r="DW938" s="114"/>
      <c r="DX938" s="114"/>
      <c r="DY938" s="114"/>
      <c r="DZ938" s="114"/>
      <c r="EA938" s="114"/>
      <c r="EB938" s="114"/>
      <c r="EC938" s="114"/>
      <c r="ED938" s="114"/>
      <c r="EE938" s="114"/>
      <c r="EF938" s="114"/>
      <c r="EG938" s="114"/>
      <c r="EH938" s="114"/>
      <c r="EI938" s="114"/>
      <c r="EJ938" s="114"/>
      <c r="EK938" s="114"/>
      <c r="EL938" s="114"/>
      <c r="EM938" s="114"/>
      <c r="EN938" s="114"/>
      <c r="EO938" s="114"/>
      <c r="EP938" s="114"/>
      <c r="EQ938" s="114"/>
      <c r="ER938" s="114"/>
      <c r="ES938" s="114"/>
      <c r="ET938" s="114"/>
      <c r="EU938" s="114"/>
      <c r="EV938" s="114"/>
      <c r="EW938" s="114"/>
      <c r="EX938" s="114"/>
      <c r="EY938" s="114"/>
      <c r="EZ938" s="114"/>
      <c r="FA938" s="114"/>
      <c r="FB938" s="114"/>
      <c r="FC938" s="114"/>
      <c r="FD938" s="114"/>
      <c r="FE938" s="114"/>
      <c r="FF938" s="114"/>
      <c r="FG938" s="114"/>
      <c r="FH938" s="114"/>
      <c r="FI938" s="114"/>
      <c r="FJ938" s="114"/>
      <c r="FK938" s="114"/>
      <c r="FL938" s="114"/>
      <c r="FM938" s="114"/>
      <c r="FN938" s="114"/>
      <c r="FO938" s="114"/>
      <c r="FP938" s="114"/>
      <c r="FQ938" s="114"/>
      <c r="FR938" s="114"/>
      <c r="FS938" s="114"/>
      <c r="FT938" s="114"/>
      <c r="FU938" s="114"/>
      <c r="FV938" s="114"/>
      <c r="FW938" s="114"/>
      <c r="FX938" s="114"/>
      <c r="FY938" s="114"/>
      <c r="FZ938" s="114"/>
      <c r="GA938" s="114"/>
      <c r="GB938" s="114"/>
      <c r="GC938" s="114"/>
      <c r="GD938" s="114"/>
      <c r="GE938" s="114"/>
      <c r="GF938" s="114"/>
      <c r="GG938" s="114"/>
      <c r="GH938" s="114"/>
      <c r="GI938" s="114"/>
      <c r="GJ938" s="114"/>
      <c r="GK938" s="114"/>
      <c r="GL938" s="114"/>
      <c r="GM938" s="114"/>
      <c r="GN938" s="114"/>
      <c r="GO938" s="114"/>
      <c r="GP938" s="114"/>
      <c r="GQ938" s="114"/>
      <c r="GR938" s="114"/>
      <c r="GS938" s="114"/>
      <c r="GT938" s="114"/>
      <c r="GU938" s="114"/>
      <c r="GV938" s="114"/>
      <c r="GW938" s="114"/>
      <c r="GX938" s="114"/>
      <c r="GY938" s="114"/>
      <c r="GZ938" s="114"/>
      <c r="HA938" s="114"/>
      <c r="HB938" s="114"/>
      <c r="HC938" s="114"/>
      <c r="HD938" s="114"/>
      <c r="HE938" s="114"/>
      <c r="HF938" s="114"/>
      <c r="HG938" s="114"/>
      <c r="HH938" s="114"/>
      <c r="HI938" s="114"/>
      <c r="HJ938" s="114"/>
      <c r="HK938" s="114"/>
      <c r="HL938" s="114"/>
      <c r="HM938" s="114"/>
      <c r="HN938" s="114"/>
      <c r="HO938" s="114"/>
      <c r="HP938" s="114"/>
      <c r="HQ938" s="114"/>
      <c r="HR938" s="114"/>
      <c r="HS938" s="114"/>
      <c r="HT938" s="114"/>
      <c r="HU938" s="114"/>
      <c r="HV938" s="114"/>
      <c r="HW938" s="114"/>
      <c r="HX938" s="114"/>
      <c r="HY938" s="114"/>
      <c r="HZ938" s="114"/>
      <c r="IA938" s="114"/>
      <c r="IB938" s="114"/>
      <c r="IC938" s="114"/>
      <c r="ID938" s="114"/>
      <c r="IE938" s="114"/>
      <c r="IF938" s="114"/>
      <c r="IG938" s="114"/>
      <c r="IH938" s="114"/>
      <c r="II938" s="114"/>
      <c r="IJ938" s="114"/>
      <c r="IK938" s="114"/>
      <c r="IL938" s="114"/>
      <c r="IM938" s="114"/>
      <c r="IN938" s="114"/>
      <c r="IO938" s="114"/>
      <c r="IP938" s="114"/>
      <c r="IQ938" s="114"/>
      <c r="IR938" s="114"/>
      <c r="IS938" s="114"/>
      <c r="IT938" s="114"/>
      <c r="IU938" s="114"/>
      <c r="IV938" s="114"/>
      <c r="IW938" s="114"/>
      <c r="IX938" s="114"/>
      <c r="IY938" s="114"/>
      <c r="IZ938" s="114"/>
      <c r="JA938" s="114"/>
      <c r="JB938" s="114"/>
      <c r="JC938" s="114"/>
      <c r="JD938" s="114"/>
      <c r="JE938" s="114"/>
      <c r="JF938" s="114"/>
      <c r="JG938" s="114"/>
      <c r="JH938" s="114"/>
      <c r="JI938" s="114"/>
      <c r="JJ938" s="114"/>
      <c r="JK938" s="114"/>
      <c r="JL938" s="114"/>
      <c r="JM938" s="114"/>
      <c r="JN938" s="114"/>
      <c r="JO938" s="114"/>
      <c r="JP938" s="114"/>
      <c r="JQ938" s="114"/>
      <c r="JR938" s="114"/>
      <c r="JS938" s="114"/>
      <c r="JT938" s="114"/>
      <c r="JU938" s="114"/>
      <c r="JV938" s="114"/>
      <c r="JW938" s="114"/>
      <c r="JX938" s="114"/>
      <c r="JY938" s="114"/>
      <c r="JZ938" s="114"/>
      <c r="KA938" s="114"/>
      <c r="KB938" s="114"/>
      <c r="KC938" s="114"/>
      <c r="KD938" s="114"/>
      <c r="KE938" s="114"/>
      <c r="KF938" s="114"/>
      <c r="KG938" s="114"/>
      <c r="KH938" s="114"/>
      <c r="KI938" s="114"/>
      <c r="KJ938" s="114"/>
      <c r="KK938" s="114"/>
      <c r="KL938" s="114"/>
      <c r="KM938" s="114"/>
      <c r="KN938" s="114"/>
      <c r="KO938" s="114"/>
      <c r="KP938" s="114"/>
      <c r="KQ938" s="114"/>
      <c r="KR938" s="114"/>
      <c r="KS938" s="114"/>
      <c r="KT938" s="114"/>
      <c r="KU938" s="114"/>
      <c r="KV938" s="114"/>
      <c r="KW938" s="114"/>
      <c r="KX938" s="114"/>
      <c r="KY938" s="114"/>
      <c r="KZ938" s="114"/>
      <c r="LA938" s="114"/>
      <c r="LB938" s="114"/>
      <c r="LC938" s="114"/>
    </row>
    <row r="939" spans="1:315" s="139" customFormat="1" ht="25" customHeight="1">
      <c r="A939" s="137"/>
      <c r="B939" s="170"/>
      <c r="C939" s="171"/>
      <c r="D939" s="172"/>
      <c r="E939" s="173"/>
      <c r="F939" s="173"/>
      <c r="G939" s="173"/>
      <c r="H939" s="174"/>
      <c r="I939" s="137"/>
      <c r="J939" s="175" t="str">
        <f t="shared" si="32"/>
        <v/>
      </c>
      <c r="K939" s="176"/>
      <c r="L939" s="177" t="str">
        <f t="shared" si="33"/>
        <v/>
      </c>
      <c r="M939" s="176"/>
      <c r="N939" s="177" t="str">
        <f t="shared" si="34"/>
        <v/>
      </c>
      <c r="O939" s="176"/>
      <c r="P939" s="177" t="str">
        <f t="shared" si="35"/>
        <v/>
      </c>
      <c r="Q939" s="178"/>
      <c r="R939" s="137"/>
      <c r="S939" s="175" t="str">
        <f t="shared" si="36"/>
        <v/>
      </c>
      <c r="T939" s="176"/>
      <c r="U939" s="177" t="str">
        <f t="shared" si="37"/>
        <v/>
      </c>
      <c r="V939" s="176"/>
      <c r="W939" s="177" t="str">
        <f t="shared" si="38"/>
        <v/>
      </c>
      <c r="X939" s="176"/>
      <c r="Y939" s="179" t="str">
        <f t="shared" si="39"/>
        <v/>
      </c>
      <c r="Z939" s="180"/>
      <c r="AA939" s="137"/>
      <c r="AB939" s="181"/>
      <c r="AC939" s="182" t="str">
        <f t="shared" si="30"/>
        <v/>
      </c>
      <c r="AD939" s="183" t="str">
        <f t="shared" si="31"/>
        <v/>
      </c>
      <c r="AE939" s="184"/>
      <c r="AF939" s="137"/>
      <c r="AG939" s="137"/>
      <c r="AH939" s="137"/>
      <c r="AI939" s="137"/>
      <c r="AJ939" s="137"/>
      <c r="AK939" s="137"/>
      <c r="AL939" s="137"/>
      <c r="AM939" s="137"/>
      <c r="AN939" s="137"/>
      <c r="AO939" s="137"/>
      <c r="AP939" s="137"/>
      <c r="AQ939" s="137"/>
      <c r="AR939" s="137"/>
      <c r="AS939" s="137"/>
      <c r="AT939" s="137"/>
      <c r="AU939" s="137"/>
      <c r="AV939" s="137"/>
      <c r="AW939" s="137"/>
      <c r="AX939" s="137"/>
      <c r="AY939" s="137"/>
      <c r="AZ939" s="137"/>
      <c r="BA939" s="137"/>
      <c r="BB939" s="137"/>
      <c r="BC939" s="137"/>
      <c r="BD939" s="137"/>
      <c r="BE939" s="137"/>
      <c r="BF939" s="137"/>
      <c r="BG939" s="137"/>
      <c r="BH939" s="137"/>
      <c r="BI939" s="137"/>
      <c r="BJ939" s="114"/>
      <c r="BK939" s="114"/>
      <c r="BL939" s="114"/>
      <c r="BM939" s="114"/>
      <c r="BN939" s="114"/>
      <c r="BO939" s="114"/>
      <c r="BP939" s="114"/>
      <c r="BQ939" s="114"/>
      <c r="BR939" s="114"/>
      <c r="BS939" s="114"/>
      <c r="BT939" s="114"/>
      <c r="BU939" s="114"/>
      <c r="BV939" s="114"/>
      <c r="BW939" s="114"/>
      <c r="BX939" s="114"/>
      <c r="BY939" s="114"/>
      <c r="BZ939" s="114"/>
      <c r="CA939" s="114"/>
      <c r="CB939" s="114"/>
      <c r="CC939" s="114"/>
      <c r="CD939" s="114"/>
      <c r="CE939" s="114"/>
      <c r="CF939" s="114"/>
      <c r="CG939" s="114"/>
      <c r="CH939" s="114"/>
      <c r="CI939" s="114"/>
      <c r="CJ939" s="114"/>
      <c r="CK939" s="114"/>
      <c r="CL939" s="114"/>
      <c r="CM939" s="114"/>
      <c r="CN939" s="114"/>
      <c r="CO939" s="114"/>
      <c r="CP939" s="114"/>
      <c r="CQ939" s="114"/>
      <c r="CR939" s="114"/>
      <c r="CS939" s="114"/>
      <c r="CT939" s="114"/>
      <c r="CU939" s="114"/>
      <c r="CV939" s="114"/>
      <c r="CW939" s="114"/>
      <c r="CX939" s="114"/>
      <c r="CY939" s="114"/>
      <c r="CZ939" s="114"/>
      <c r="DA939" s="114"/>
      <c r="DB939" s="114"/>
      <c r="DC939" s="114"/>
      <c r="DD939" s="114"/>
      <c r="DE939" s="114"/>
      <c r="DF939" s="114"/>
      <c r="DG939" s="114"/>
      <c r="DH939" s="114"/>
      <c r="DI939" s="114"/>
      <c r="DJ939" s="114"/>
      <c r="DK939" s="114"/>
      <c r="DL939" s="114"/>
      <c r="DM939" s="114"/>
      <c r="DN939" s="114"/>
      <c r="DO939" s="114"/>
      <c r="DP939" s="114"/>
      <c r="DQ939" s="114"/>
      <c r="DR939" s="114"/>
      <c r="DS939" s="114"/>
      <c r="DT939" s="114"/>
      <c r="DU939" s="114"/>
      <c r="DV939" s="114"/>
      <c r="DW939" s="114"/>
      <c r="DX939" s="114"/>
      <c r="DY939" s="114"/>
      <c r="DZ939" s="114"/>
      <c r="EA939" s="114"/>
      <c r="EB939" s="114"/>
      <c r="EC939" s="114"/>
      <c r="ED939" s="114"/>
      <c r="EE939" s="114"/>
      <c r="EF939" s="114"/>
      <c r="EG939" s="114"/>
      <c r="EH939" s="114"/>
      <c r="EI939" s="114"/>
      <c r="EJ939" s="114"/>
      <c r="EK939" s="114"/>
      <c r="EL939" s="114"/>
      <c r="EM939" s="114"/>
      <c r="EN939" s="114"/>
      <c r="EO939" s="114"/>
      <c r="EP939" s="114"/>
      <c r="EQ939" s="114"/>
      <c r="ER939" s="114"/>
      <c r="ES939" s="114"/>
      <c r="ET939" s="114"/>
      <c r="EU939" s="114"/>
      <c r="EV939" s="114"/>
      <c r="EW939" s="114"/>
      <c r="EX939" s="114"/>
      <c r="EY939" s="114"/>
      <c r="EZ939" s="114"/>
      <c r="FA939" s="114"/>
      <c r="FB939" s="114"/>
      <c r="FC939" s="114"/>
      <c r="FD939" s="114"/>
      <c r="FE939" s="114"/>
      <c r="FF939" s="114"/>
      <c r="FG939" s="114"/>
      <c r="FH939" s="114"/>
      <c r="FI939" s="114"/>
      <c r="FJ939" s="114"/>
      <c r="FK939" s="114"/>
      <c r="FL939" s="114"/>
      <c r="FM939" s="114"/>
      <c r="FN939" s="114"/>
      <c r="FO939" s="114"/>
      <c r="FP939" s="114"/>
      <c r="FQ939" s="114"/>
      <c r="FR939" s="114"/>
      <c r="FS939" s="114"/>
      <c r="FT939" s="114"/>
      <c r="FU939" s="114"/>
      <c r="FV939" s="114"/>
      <c r="FW939" s="114"/>
      <c r="FX939" s="114"/>
      <c r="FY939" s="114"/>
      <c r="FZ939" s="114"/>
      <c r="GA939" s="114"/>
      <c r="GB939" s="114"/>
      <c r="GC939" s="114"/>
      <c r="GD939" s="114"/>
      <c r="GE939" s="114"/>
      <c r="GF939" s="114"/>
      <c r="GG939" s="114"/>
      <c r="GH939" s="114"/>
      <c r="GI939" s="114"/>
      <c r="GJ939" s="114"/>
      <c r="GK939" s="114"/>
      <c r="GL939" s="114"/>
      <c r="GM939" s="114"/>
      <c r="GN939" s="114"/>
      <c r="GO939" s="114"/>
      <c r="GP939" s="114"/>
      <c r="GQ939" s="114"/>
      <c r="GR939" s="114"/>
      <c r="GS939" s="114"/>
      <c r="GT939" s="114"/>
      <c r="GU939" s="114"/>
      <c r="GV939" s="114"/>
      <c r="GW939" s="114"/>
      <c r="GX939" s="114"/>
      <c r="GY939" s="114"/>
      <c r="GZ939" s="114"/>
      <c r="HA939" s="114"/>
      <c r="HB939" s="114"/>
      <c r="HC939" s="114"/>
      <c r="HD939" s="114"/>
      <c r="HE939" s="114"/>
      <c r="HF939" s="114"/>
      <c r="HG939" s="114"/>
      <c r="HH939" s="114"/>
      <c r="HI939" s="114"/>
      <c r="HJ939" s="114"/>
      <c r="HK939" s="114"/>
      <c r="HL939" s="114"/>
      <c r="HM939" s="114"/>
      <c r="HN939" s="114"/>
      <c r="HO939" s="114"/>
      <c r="HP939" s="114"/>
      <c r="HQ939" s="114"/>
      <c r="HR939" s="114"/>
      <c r="HS939" s="114"/>
      <c r="HT939" s="114"/>
      <c r="HU939" s="114"/>
      <c r="HV939" s="114"/>
      <c r="HW939" s="114"/>
      <c r="HX939" s="114"/>
      <c r="HY939" s="114"/>
      <c r="HZ939" s="114"/>
      <c r="IA939" s="114"/>
      <c r="IB939" s="114"/>
      <c r="IC939" s="114"/>
      <c r="ID939" s="114"/>
      <c r="IE939" s="114"/>
      <c r="IF939" s="114"/>
      <c r="IG939" s="114"/>
      <c r="IH939" s="114"/>
      <c r="II939" s="114"/>
      <c r="IJ939" s="114"/>
      <c r="IK939" s="114"/>
      <c r="IL939" s="114"/>
      <c r="IM939" s="114"/>
      <c r="IN939" s="114"/>
      <c r="IO939" s="114"/>
      <c r="IP939" s="114"/>
      <c r="IQ939" s="114"/>
      <c r="IR939" s="114"/>
      <c r="IS939" s="114"/>
      <c r="IT939" s="114"/>
      <c r="IU939" s="114"/>
      <c r="IV939" s="114"/>
      <c r="IW939" s="114"/>
      <c r="IX939" s="114"/>
      <c r="IY939" s="114"/>
      <c r="IZ939" s="114"/>
      <c r="JA939" s="114"/>
      <c r="JB939" s="114"/>
      <c r="JC939" s="114"/>
      <c r="JD939" s="114"/>
      <c r="JE939" s="114"/>
      <c r="JF939" s="114"/>
      <c r="JG939" s="114"/>
      <c r="JH939" s="114"/>
      <c r="JI939" s="114"/>
      <c r="JJ939" s="114"/>
      <c r="JK939" s="114"/>
      <c r="JL939" s="114"/>
      <c r="JM939" s="114"/>
      <c r="JN939" s="114"/>
      <c r="JO939" s="114"/>
      <c r="JP939" s="114"/>
      <c r="JQ939" s="114"/>
      <c r="JR939" s="114"/>
      <c r="JS939" s="114"/>
      <c r="JT939" s="114"/>
      <c r="JU939" s="114"/>
      <c r="JV939" s="114"/>
      <c r="JW939" s="114"/>
      <c r="JX939" s="114"/>
      <c r="JY939" s="114"/>
      <c r="JZ939" s="114"/>
      <c r="KA939" s="114"/>
      <c r="KB939" s="114"/>
      <c r="KC939" s="114"/>
      <c r="KD939" s="114"/>
      <c r="KE939" s="114"/>
      <c r="KF939" s="114"/>
      <c r="KG939" s="114"/>
      <c r="KH939" s="114"/>
      <c r="KI939" s="114"/>
      <c r="KJ939" s="114"/>
      <c r="KK939" s="114"/>
      <c r="KL939" s="114"/>
      <c r="KM939" s="114"/>
      <c r="KN939" s="114"/>
      <c r="KO939" s="114"/>
      <c r="KP939" s="114"/>
      <c r="KQ939" s="114"/>
      <c r="KR939" s="114"/>
      <c r="KS939" s="114"/>
      <c r="KT939" s="114"/>
      <c r="KU939" s="114"/>
      <c r="KV939" s="114"/>
      <c r="KW939" s="114"/>
      <c r="KX939" s="114"/>
      <c r="KY939" s="114"/>
      <c r="KZ939" s="114"/>
      <c r="LA939" s="114"/>
      <c r="LB939" s="114"/>
      <c r="LC939" s="114"/>
    </row>
    <row r="940" spans="1:315" s="139" customFormat="1" ht="25" customHeight="1">
      <c r="A940" s="137"/>
      <c r="B940" s="170"/>
      <c r="C940" s="171"/>
      <c r="D940" s="172"/>
      <c r="E940" s="173"/>
      <c r="F940" s="173"/>
      <c r="G940" s="173"/>
      <c r="H940" s="174"/>
      <c r="I940" s="137"/>
      <c r="J940" s="175" t="str">
        <f t="shared" si="32"/>
        <v/>
      </c>
      <c r="K940" s="176"/>
      <c r="L940" s="177" t="str">
        <f t="shared" si="33"/>
        <v/>
      </c>
      <c r="M940" s="176"/>
      <c r="N940" s="177" t="str">
        <f t="shared" si="34"/>
        <v/>
      </c>
      <c r="O940" s="176"/>
      <c r="P940" s="177" t="str">
        <f t="shared" si="35"/>
        <v/>
      </c>
      <c r="Q940" s="178"/>
      <c r="R940" s="137"/>
      <c r="S940" s="175" t="str">
        <f t="shared" si="36"/>
        <v/>
      </c>
      <c r="T940" s="176"/>
      <c r="U940" s="177" t="str">
        <f t="shared" si="37"/>
        <v/>
      </c>
      <c r="V940" s="176"/>
      <c r="W940" s="177" t="str">
        <f t="shared" si="38"/>
        <v/>
      </c>
      <c r="X940" s="176"/>
      <c r="Y940" s="179" t="str">
        <f t="shared" si="39"/>
        <v/>
      </c>
      <c r="Z940" s="180"/>
      <c r="AA940" s="137"/>
      <c r="AB940" s="181"/>
      <c r="AC940" s="182" t="str">
        <f t="shared" si="30"/>
        <v/>
      </c>
      <c r="AD940" s="183" t="str">
        <f t="shared" si="31"/>
        <v/>
      </c>
      <c r="AE940" s="184"/>
      <c r="AF940" s="137"/>
      <c r="AG940" s="137"/>
      <c r="AH940" s="137"/>
      <c r="AI940" s="137"/>
      <c r="AJ940" s="137"/>
      <c r="AK940" s="137"/>
      <c r="AL940" s="137"/>
      <c r="AM940" s="137"/>
      <c r="AN940" s="137"/>
      <c r="AO940" s="137"/>
      <c r="AP940" s="137"/>
      <c r="AQ940" s="137"/>
      <c r="AR940" s="137"/>
      <c r="AS940" s="137"/>
      <c r="AT940" s="137"/>
      <c r="AU940" s="137"/>
      <c r="AV940" s="137"/>
      <c r="AW940" s="137"/>
      <c r="AX940" s="137"/>
      <c r="AY940" s="137"/>
      <c r="AZ940" s="137"/>
      <c r="BA940" s="137"/>
      <c r="BB940" s="137"/>
      <c r="BC940" s="137"/>
      <c r="BD940" s="137"/>
      <c r="BE940" s="137"/>
      <c r="BF940" s="137"/>
      <c r="BG940" s="137"/>
      <c r="BH940" s="137"/>
      <c r="BI940" s="137"/>
      <c r="BJ940" s="114"/>
      <c r="BK940" s="114"/>
      <c r="BL940" s="114"/>
      <c r="BM940" s="114"/>
      <c r="BN940" s="114"/>
      <c r="BO940" s="114"/>
      <c r="BP940" s="114"/>
      <c r="BQ940" s="114"/>
      <c r="BR940" s="114"/>
      <c r="BS940" s="114"/>
      <c r="BT940" s="114"/>
      <c r="BU940" s="114"/>
      <c r="BV940" s="114"/>
      <c r="BW940" s="114"/>
      <c r="BX940" s="114"/>
      <c r="BY940" s="114"/>
      <c r="BZ940" s="114"/>
      <c r="CA940" s="114"/>
      <c r="CB940" s="114"/>
      <c r="CC940" s="114"/>
      <c r="CD940" s="114"/>
      <c r="CE940" s="114"/>
      <c r="CF940" s="114"/>
      <c r="CG940" s="114"/>
      <c r="CH940" s="114"/>
      <c r="CI940" s="114"/>
      <c r="CJ940" s="114"/>
      <c r="CK940" s="114"/>
      <c r="CL940" s="114"/>
      <c r="CM940" s="114"/>
      <c r="CN940" s="114"/>
      <c r="CO940" s="114"/>
      <c r="CP940" s="114"/>
      <c r="CQ940" s="114"/>
      <c r="CR940" s="114"/>
      <c r="CS940" s="114"/>
      <c r="CT940" s="114"/>
      <c r="CU940" s="114"/>
      <c r="CV940" s="114"/>
      <c r="CW940" s="114"/>
      <c r="CX940" s="114"/>
      <c r="CY940" s="114"/>
      <c r="CZ940" s="114"/>
      <c r="DA940" s="114"/>
      <c r="DB940" s="114"/>
      <c r="DC940" s="114"/>
      <c r="DD940" s="114"/>
      <c r="DE940" s="114"/>
      <c r="DF940" s="114"/>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U940" s="114"/>
      <c r="EV940" s="114"/>
      <c r="EW940" s="114"/>
      <c r="EX940" s="114"/>
      <c r="EY940" s="114"/>
      <c r="EZ940" s="114"/>
      <c r="FA940" s="114"/>
      <c r="FB940" s="114"/>
      <c r="FC940" s="114"/>
      <c r="FD940" s="114"/>
      <c r="FE940" s="114"/>
      <c r="FF940" s="114"/>
      <c r="FG940" s="114"/>
      <c r="FH940" s="114"/>
      <c r="FI940" s="114"/>
      <c r="FJ940" s="114"/>
      <c r="FK940" s="114"/>
      <c r="FL940" s="114"/>
      <c r="FM940" s="114"/>
      <c r="FN940" s="114"/>
      <c r="FO940" s="114"/>
      <c r="FP940" s="114"/>
      <c r="FQ940" s="114"/>
      <c r="FR940" s="114"/>
      <c r="FS940" s="114"/>
      <c r="FT940" s="114"/>
      <c r="FU940" s="114"/>
      <c r="FV940" s="114"/>
      <c r="FW940" s="114"/>
      <c r="FX940" s="114"/>
      <c r="FY940" s="114"/>
      <c r="FZ940" s="114"/>
      <c r="GA940" s="114"/>
      <c r="GB940" s="114"/>
      <c r="GC940" s="114"/>
      <c r="GD940" s="114"/>
      <c r="GE940" s="114"/>
      <c r="GF940" s="114"/>
      <c r="GG940" s="114"/>
      <c r="GH940" s="114"/>
      <c r="GI940" s="114"/>
      <c r="GJ940" s="114"/>
      <c r="GK940" s="114"/>
      <c r="GL940" s="114"/>
      <c r="GM940" s="114"/>
      <c r="GN940" s="114"/>
      <c r="GO940" s="114"/>
      <c r="GP940" s="114"/>
      <c r="GQ940" s="114"/>
      <c r="GR940" s="114"/>
      <c r="GS940" s="114"/>
      <c r="GT940" s="114"/>
      <c r="GU940" s="114"/>
      <c r="GV940" s="114"/>
      <c r="GW940" s="114"/>
      <c r="GX940" s="114"/>
      <c r="GY940" s="114"/>
      <c r="GZ940" s="114"/>
      <c r="HA940" s="114"/>
      <c r="HB940" s="114"/>
      <c r="HC940" s="114"/>
      <c r="HD940" s="114"/>
      <c r="HE940" s="114"/>
      <c r="HF940" s="114"/>
      <c r="HG940" s="114"/>
      <c r="HH940" s="114"/>
      <c r="HI940" s="114"/>
      <c r="HJ940" s="114"/>
      <c r="HK940" s="114"/>
      <c r="HL940" s="114"/>
      <c r="HM940" s="114"/>
      <c r="HN940" s="114"/>
      <c r="HO940" s="114"/>
      <c r="HP940" s="114"/>
      <c r="HQ940" s="114"/>
      <c r="HR940" s="114"/>
      <c r="HS940" s="114"/>
      <c r="HT940" s="114"/>
      <c r="HU940" s="114"/>
      <c r="HV940" s="114"/>
      <c r="HW940" s="114"/>
      <c r="HX940" s="114"/>
      <c r="HY940" s="114"/>
      <c r="HZ940" s="114"/>
      <c r="IA940" s="114"/>
      <c r="IB940" s="114"/>
      <c r="IC940" s="114"/>
      <c r="ID940" s="114"/>
      <c r="IE940" s="114"/>
      <c r="IF940" s="114"/>
      <c r="IG940" s="114"/>
      <c r="IH940" s="114"/>
      <c r="II940" s="114"/>
      <c r="IJ940" s="114"/>
      <c r="IK940" s="114"/>
      <c r="IL940" s="114"/>
      <c r="IM940" s="114"/>
      <c r="IN940" s="114"/>
      <c r="IO940" s="114"/>
      <c r="IP940" s="114"/>
      <c r="IQ940" s="114"/>
      <c r="IR940" s="114"/>
      <c r="IS940" s="114"/>
      <c r="IT940" s="114"/>
      <c r="IU940" s="114"/>
      <c r="IV940" s="114"/>
      <c r="IW940" s="114"/>
      <c r="IX940" s="114"/>
      <c r="IY940" s="114"/>
      <c r="IZ940" s="114"/>
      <c r="JA940" s="114"/>
      <c r="JB940" s="114"/>
      <c r="JC940" s="114"/>
      <c r="JD940" s="114"/>
      <c r="JE940" s="114"/>
      <c r="JF940" s="114"/>
      <c r="JG940" s="114"/>
      <c r="JH940" s="114"/>
      <c r="JI940" s="114"/>
      <c r="JJ940" s="114"/>
      <c r="JK940" s="114"/>
      <c r="JL940" s="114"/>
      <c r="JM940" s="114"/>
      <c r="JN940" s="114"/>
      <c r="JO940" s="114"/>
      <c r="JP940" s="114"/>
      <c r="JQ940" s="114"/>
      <c r="JR940" s="114"/>
      <c r="JS940" s="114"/>
      <c r="JT940" s="114"/>
      <c r="JU940" s="114"/>
      <c r="JV940" s="114"/>
      <c r="JW940" s="114"/>
      <c r="JX940" s="114"/>
      <c r="JY940" s="114"/>
      <c r="JZ940" s="114"/>
      <c r="KA940" s="114"/>
      <c r="KB940" s="114"/>
      <c r="KC940" s="114"/>
      <c r="KD940" s="114"/>
      <c r="KE940" s="114"/>
      <c r="KF940" s="114"/>
      <c r="KG940" s="114"/>
      <c r="KH940" s="114"/>
      <c r="KI940" s="114"/>
      <c r="KJ940" s="114"/>
      <c r="KK940" s="114"/>
      <c r="KL940" s="114"/>
      <c r="KM940" s="114"/>
      <c r="KN940" s="114"/>
      <c r="KO940" s="114"/>
      <c r="KP940" s="114"/>
      <c r="KQ940" s="114"/>
      <c r="KR940" s="114"/>
      <c r="KS940" s="114"/>
      <c r="KT940" s="114"/>
      <c r="KU940" s="114"/>
      <c r="KV940" s="114"/>
      <c r="KW940" s="114"/>
      <c r="KX940" s="114"/>
      <c r="KY940" s="114"/>
      <c r="KZ940" s="114"/>
      <c r="LA940" s="114"/>
      <c r="LB940" s="114"/>
      <c r="LC940" s="114"/>
    </row>
    <row r="941" spans="1:315" s="139" customFormat="1" ht="25" customHeight="1">
      <c r="A941" s="137"/>
      <c r="B941" s="170"/>
      <c r="C941" s="171"/>
      <c r="D941" s="172"/>
      <c r="E941" s="173"/>
      <c r="F941" s="173"/>
      <c r="G941" s="173"/>
      <c r="H941" s="174"/>
      <c r="I941" s="137"/>
      <c r="J941" s="175" t="str">
        <f t="shared" si="32"/>
        <v/>
      </c>
      <c r="K941" s="176"/>
      <c r="L941" s="177" t="str">
        <f t="shared" si="33"/>
        <v/>
      </c>
      <c r="M941" s="176"/>
      <c r="N941" s="177" t="str">
        <f t="shared" si="34"/>
        <v/>
      </c>
      <c r="O941" s="176"/>
      <c r="P941" s="177" t="str">
        <f t="shared" si="35"/>
        <v/>
      </c>
      <c r="Q941" s="178"/>
      <c r="R941" s="137"/>
      <c r="S941" s="175" t="str">
        <f t="shared" si="36"/>
        <v/>
      </c>
      <c r="T941" s="176"/>
      <c r="U941" s="177" t="str">
        <f t="shared" si="37"/>
        <v/>
      </c>
      <c r="V941" s="176"/>
      <c r="W941" s="177" t="str">
        <f t="shared" si="38"/>
        <v/>
      </c>
      <c r="X941" s="176"/>
      <c r="Y941" s="179" t="str">
        <f t="shared" si="39"/>
        <v/>
      </c>
      <c r="Z941" s="180"/>
      <c r="AA941" s="137"/>
      <c r="AB941" s="181"/>
      <c r="AC941" s="182" t="str">
        <f t="shared" si="30"/>
        <v/>
      </c>
      <c r="AD941" s="183" t="str">
        <f t="shared" si="31"/>
        <v/>
      </c>
      <c r="AE941" s="184"/>
      <c r="AF941" s="137"/>
      <c r="AG941" s="137"/>
      <c r="AH941" s="137"/>
      <c r="AI941" s="137"/>
      <c r="AJ941" s="137"/>
      <c r="AK941" s="137"/>
      <c r="AL941" s="137"/>
      <c r="AM941" s="137"/>
      <c r="AN941" s="137"/>
      <c r="AO941" s="137"/>
      <c r="AP941" s="137"/>
      <c r="AQ941" s="137"/>
      <c r="AR941" s="137"/>
      <c r="AS941" s="137"/>
      <c r="AT941" s="137"/>
      <c r="AU941" s="137"/>
      <c r="AV941" s="137"/>
      <c r="AW941" s="137"/>
      <c r="AX941" s="137"/>
      <c r="AY941" s="137"/>
      <c r="AZ941" s="137"/>
      <c r="BA941" s="137"/>
      <c r="BB941" s="137"/>
      <c r="BC941" s="137"/>
      <c r="BD941" s="137"/>
      <c r="BE941" s="137"/>
      <c r="BF941" s="137"/>
      <c r="BG941" s="137"/>
      <c r="BH941" s="137"/>
      <c r="BI941" s="137"/>
      <c r="BJ941" s="114"/>
      <c r="BK941" s="114"/>
      <c r="BL941" s="114"/>
      <c r="BM941" s="114"/>
      <c r="BN941" s="114"/>
      <c r="BO941" s="114"/>
      <c r="BP941" s="114"/>
      <c r="BQ941" s="114"/>
      <c r="BR941" s="114"/>
      <c r="BS941" s="114"/>
      <c r="BT941" s="114"/>
      <c r="BU941" s="114"/>
      <c r="BV941" s="114"/>
      <c r="BW941" s="114"/>
      <c r="BX941" s="114"/>
      <c r="BY941" s="114"/>
      <c r="BZ941" s="114"/>
      <c r="CA941" s="114"/>
      <c r="CB941" s="114"/>
      <c r="CC941" s="114"/>
      <c r="CD941" s="114"/>
      <c r="CE941" s="114"/>
      <c r="CF941" s="114"/>
      <c r="CG941" s="114"/>
      <c r="CH941" s="114"/>
      <c r="CI941" s="114"/>
      <c r="CJ941" s="114"/>
      <c r="CK941" s="114"/>
      <c r="CL941" s="114"/>
      <c r="CM941" s="114"/>
      <c r="CN941" s="114"/>
      <c r="CO941" s="114"/>
      <c r="CP941" s="114"/>
      <c r="CQ941" s="114"/>
      <c r="CR941" s="114"/>
      <c r="CS941" s="114"/>
      <c r="CT941" s="114"/>
      <c r="CU941" s="114"/>
      <c r="CV941" s="114"/>
      <c r="CW941" s="114"/>
      <c r="CX941" s="114"/>
      <c r="CY941" s="114"/>
      <c r="CZ941" s="114"/>
      <c r="DA941" s="114"/>
      <c r="DB941" s="114"/>
      <c r="DC941" s="114"/>
      <c r="DD941" s="114"/>
      <c r="DE941" s="114"/>
      <c r="DF941" s="114"/>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X941" s="114"/>
      <c r="EY941" s="114"/>
      <c r="EZ941" s="114"/>
      <c r="FA941" s="114"/>
      <c r="FB941" s="114"/>
      <c r="FC941" s="114"/>
      <c r="FD941" s="114"/>
      <c r="FE941" s="114"/>
      <c r="FF941" s="114"/>
      <c r="FG941" s="114"/>
      <c r="FH941" s="114"/>
      <c r="FI941" s="114"/>
      <c r="FJ941" s="114"/>
      <c r="FK941" s="114"/>
      <c r="FL941" s="114"/>
      <c r="FM941" s="114"/>
      <c r="FN941" s="114"/>
      <c r="FO941" s="114"/>
      <c r="FP941" s="114"/>
      <c r="FQ941" s="114"/>
      <c r="FR941" s="114"/>
      <c r="FS941" s="114"/>
      <c r="FT941" s="114"/>
      <c r="FU941" s="114"/>
      <c r="FV941" s="114"/>
      <c r="FW941" s="114"/>
      <c r="FX941" s="114"/>
      <c r="FY941" s="114"/>
      <c r="FZ941" s="114"/>
      <c r="GA941" s="114"/>
      <c r="GB941" s="114"/>
      <c r="GC941" s="114"/>
      <c r="GD941" s="114"/>
      <c r="GE941" s="114"/>
      <c r="GF941" s="114"/>
      <c r="GG941" s="114"/>
      <c r="GH941" s="114"/>
      <c r="GI941" s="114"/>
      <c r="GJ941" s="114"/>
      <c r="GK941" s="114"/>
      <c r="GL941" s="114"/>
      <c r="GM941" s="114"/>
      <c r="GN941" s="114"/>
      <c r="GO941" s="114"/>
      <c r="GP941" s="114"/>
      <c r="GQ941" s="114"/>
      <c r="GR941" s="114"/>
      <c r="GS941" s="114"/>
      <c r="GT941" s="114"/>
      <c r="GU941" s="114"/>
      <c r="GV941" s="114"/>
      <c r="GW941" s="114"/>
      <c r="GX941" s="114"/>
      <c r="GY941" s="114"/>
      <c r="GZ941" s="114"/>
      <c r="HA941" s="114"/>
      <c r="HB941" s="114"/>
      <c r="HC941" s="114"/>
      <c r="HD941" s="114"/>
      <c r="HE941" s="114"/>
      <c r="HF941" s="114"/>
      <c r="HG941" s="114"/>
      <c r="HH941" s="114"/>
      <c r="HI941" s="114"/>
      <c r="HJ941" s="114"/>
      <c r="HK941" s="114"/>
      <c r="HL941" s="114"/>
      <c r="HM941" s="114"/>
      <c r="HN941" s="114"/>
      <c r="HO941" s="114"/>
      <c r="HP941" s="114"/>
      <c r="HQ941" s="114"/>
      <c r="HR941" s="114"/>
      <c r="HS941" s="114"/>
      <c r="HT941" s="114"/>
      <c r="HU941" s="114"/>
      <c r="HV941" s="114"/>
      <c r="HW941" s="114"/>
      <c r="HX941" s="114"/>
      <c r="HY941" s="114"/>
      <c r="HZ941" s="114"/>
      <c r="IA941" s="114"/>
      <c r="IB941" s="114"/>
      <c r="IC941" s="114"/>
      <c r="ID941" s="114"/>
      <c r="IE941" s="114"/>
      <c r="IF941" s="114"/>
      <c r="IG941" s="114"/>
      <c r="IH941" s="114"/>
      <c r="II941" s="114"/>
      <c r="IJ941" s="114"/>
      <c r="IK941" s="114"/>
      <c r="IL941" s="114"/>
      <c r="IM941" s="114"/>
      <c r="IN941" s="114"/>
      <c r="IO941" s="114"/>
      <c r="IP941" s="114"/>
      <c r="IQ941" s="114"/>
      <c r="IR941" s="114"/>
      <c r="IS941" s="114"/>
      <c r="IT941" s="114"/>
      <c r="IU941" s="114"/>
      <c r="IV941" s="114"/>
      <c r="IW941" s="114"/>
      <c r="IX941" s="114"/>
      <c r="IY941" s="114"/>
      <c r="IZ941" s="114"/>
      <c r="JA941" s="114"/>
      <c r="JB941" s="114"/>
      <c r="JC941" s="114"/>
      <c r="JD941" s="114"/>
      <c r="JE941" s="114"/>
      <c r="JF941" s="114"/>
      <c r="JG941" s="114"/>
      <c r="JH941" s="114"/>
      <c r="JI941" s="114"/>
      <c r="JJ941" s="114"/>
      <c r="JK941" s="114"/>
      <c r="JL941" s="114"/>
      <c r="JM941" s="114"/>
      <c r="JN941" s="114"/>
      <c r="JO941" s="114"/>
      <c r="JP941" s="114"/>
      <c r="JQ941" s="114"/>
      <c r="JR941" s="114"/>
      <c r="JS941" s="114"/>
      <c r="JT941" s="114"/>
      <c r="JU941" s="114"/>
      <c r="JV941" s="114"/>
      <c r="JW941" s="114"/>
      <c r="JX941" s="114"/>
      <c r="JY941" s="114"/>
      <c r="JZ941" s="114"/>
      <c r="KA941" s="114"/>
      <c r="KB941" s="114"/>
      <c r="KC941" s="114"/>
      <c r="KD941" s="114"/>
      <c r="KE941" s="114"/>
      <c r="KF941" s="114"/>
      <c r="KG941" s="114"/>
      <c r="KH941" s="114"/>
      <c r="KI941" s="114"/>
      <c r="KJ941" s="114"/>
      <c r="KK941" s="114"/>
      <c r="KL941" s="114"/>
      <c r="KM941" s="114"/>
      <c r="KN941" s="114"/>
      <c r="KO941" s="114"/>
      <c r="KP941" s="114"/>
      <c r="KQ941" s="114"/>
      <c r="KR941" s="114"/>
      <c r="KS941" s="114"/>
      <c r="KT941" s="114"/>
      <c r="KU941" s="114"/>
      <c r="KV941" s="114"/>
      <c r="KW941" s="114"/>
      <c r="KX941" s="114"/>
      <c r="KY941" s="114"/>
      <c r="KZ941" s="114"/>
      <c r="LA941" s="114"/>
      <c r="LB941" s="114"/>
      <c r="LC941" s="114"/>
    </row>
    <row r="942" spans="1:315" s="139" customFormat="1" ht="25" customHeight="1">
      <c r="A942" s="137"/>
      <c r="B942" s="170"/>
      <c r="C942" s="171"/>
      <c r="D942" s="172"/>
      <c r="E942" s="173"/>
      <c r="F942" s="173"/>
      <c r="G942" s="173"/>
      <c r="H942" s="174"/>
      <c r="I942" s="137"/>
      <c r="J942" s="175" t="str">
        <f t="shared" si="32"/>
        <v/>
      </c>
      <c r="K942" s="176"/>
      <c r="L942" s="177" t="str">
        <f t="shared" si="33"/>
        <v/>
      </c>
      <c r="M942" s="176"/>
      <c r="N942" s="177" t="str">
        <f t="shared" si="34"/>
        <v/>
      </c>
      <c r="O942" s="176"/>
      <c r="P942" s="177" t="str">
        <f t="shared" si="35"/>
        <v/>
      </c>
      <c r="Q942" s="178"/>
      <c r="R942" s="137"/>
      <c r="S942" s="175" t="str">
        <f t="shared" si="36"/>
        <v/>
      </c>
      <c r="T942" s="176"/>
      <c r="U942" s="177" t="str">
        <f t="shared" si="37"/>
        <v/>
      </c>
      <c r="V942" s="176"/>
      <c r="W942" s="177" t="str">
        <f t="shared" si="38"/>
        <v/>
      </c>
      <c r="X942" s="176"/>
      <c r="Y942" s="179" t="str">
        <f t="shared" si="39"/>
        <v/>
      </c>
      <c r="Z942" s="180"/>
      <c r="AA942" s="137"/>
      <c r="AB942" s="181"/>
      <c r="AC942" s="182" t="str">
        <f t="shared" si="30"/>
        <v/>
      </c>
      <c r="AD942" s="183" t="str">
        <f t="shared" si="31"/>
        <v/>
      </c>
      <c r="AE942" s="184"/>
      <c r="AF942" s="137"/>
      <c r="AG942" s="137"/>
      <c r="AH942" s="137"/>
      <c r="AI942" s="137"/>
      <c r="AJ942" s="137"/>
      <c r="AK942" s="137"/>
      <c r="AL942" s="137"/>
      <c r="AM942" s="137"/>
      <c r="AN942" s="137"/>
      <c r="AO942" s="137"/>
      <c r="AP942" s="137"/>
      <c r="AQ942" s="137"/>
      <c r="AR942" s="137"/>
      <c r="AS942" s="137"/>
      <c r="AT942" s="137"/>
      <c r="AU942" s="137"/>
      <c r="AV942" s="137"/>
      <c r="AW942" s="137"/>
      <c r="AX942" s="137"/>
      <c r="AY942" s="137"/>
      <c r="AZ942" s="137"/>
      <c r="BA942" s="137"/>
      <c r="BB942" s="137"/>
      <c r="BC942" s="137"/>
      <c r="BD942" s="137"/>
      <c r="BE942" s="137"/>
      <c r="BF942" s="137"/>
      <c r="BG942" s="137"/>
      <c r="BH942" s="137"/>
      <c r="BI942" s="137"/>
      <c r="BJ942" s="114"/>
      <c r="BK942" s="114"/>
      <c r="BL942" s="114"/>
      <c r="BM942" s="114"/>
      <c r="BN942" s="114"/>
      <c r="BO942" s="114"/>
      <c r="BP942" s="114"/>
      <c r="BQ942" s="114"/>
      <c r="BR942" s="114"/>
      <c r="BS942" s="114"/>
      <c r="BT942" s="114"/>
      <c r="BU942" s="114"/>
      <c r="BV942" s="114"/>
      <c r="BW942" s="114"/>
      <c r="BX942" s="114"/>
      <c r="BY942" s="114"/>
      <c r="BZ942" s="114"/>
      <c r="CA942" s="114"/>
      <c r="CB942" s="114"/>
      <c r="CC942" s="114"/>
      <c r="CD942" s="114"/>
      <c r="CE942" s="114"/>
      <c r="CF942" s="114"/>
      <c r="CG942" s="114"/>
      <c r="CH942" s="114"/>
      <c r="CI942" s="114"/>
      <c r="CJ942" s="114"/>
      <c r="CK942" s="114"/>
      <c r="CL942" s="114"/>
      <c r="CM942" s="114"/>
      <c r="CN942" s="114"/>
      <c r="CO942" s="114"/>
      <c r="CP942" s="114"/>
      <c r="CQ942" s="114"/>
      <c r="CR942" s="114"/>
      <c r="CS942" s="114"/>
      <c r="CT942" s="114"/>
      <c r="CU942" s="114"/>
      <c r="CV942" s="114"/>
      <c r="CW942" s="114"/>
      <c r="CX942" s="114"/>
      <c r="CY942" s="114"/>
      <c r="CZ942" s="114"/>
      <c r="DA942" s="114"/>
      <c r="DB942" s="114"/>
      <c r="DC942" s="114"/>
      <c r="DD942" s="114"/>
      <c r="DE942" s="114"/>
      <c r="DF942" s="114"/>
      <c r="DG942" s="114"/>
      <c r="DH942" s="114"/>
      <c r="DI942" s="114"/>
      <c r="DJ942" s="114"/>
      <c r="DK942" s="114"/>
      <c r="DL942" s="114"/>
      <c r="DM942" s="114"/>
      <c r="DN942" s="114"/>
      <c r="DO942" s="114"/>
      <c r="DP942" s="114"/>
      <c r="DQ942" s="114"/>
      <c r="DR942" s="114"/>
      <c r="DS942" s="114"/>
      <c r="DT942" s="114"/>
      <c r="DU942" s="114"/>
      <c r="DV942" s="114"/>
      <c r="DW942" s="114"/>
      <c r="DX942" s="114"/>
      <c r="DY942" s="114"/>
      <c r="DZ942" s="114"/>
      <c r="EA942" s="114"/>
      <c r="EB942" s="114"/>
      <c r="EC942" s="114"/>
      <c r="ED942" s="114"/>
      <c r="EE942" s="114"/>
      <c r="EF942" s="114"/>
      <c r="EG942" s="114"/>
      <c r="EH942" s="114"/>
      <c r="EI942" s="114"/>
      <c r="EJ942" s="114"/>
      <c r="EK942" s="114"/>
      <c r="EL942" s="114"/>
      <c r="EM942" s="114"/>
      <c r="EN942" s="114"/>
      <c r="EO942" s="114"/>
      <c r="EP942" s="114"/>
      <c r="EQ942" s="114"/>
      <c r="ER942" s="114"/>
      <c r="ES942" s="114"/>
      <c r="ET942" s="114"/>
      <c r="EU942" s="114"/>
      <c r="EV942" s="114"/>
      <c r="EW942" s="114"/>
      <c r="EX942" s="114"/>
      <c r="EY942" s="114"/>
      <c r="EZ942" s="114"/>
      <c r="FA942" s="114"/>
      <c r="FB942" s="114"/>
      <c r="FC942" s="114"/>
      <c r="FD942" s="114"/>
      <c r="FE942" s="114"/>
      <c r="FF942" s="114"/>
      <c r="FG942" s="114"/>
      <c r="FH942" s="114"/>
      <c r="FI942" s="114"/>
      <c r="FJ942" s="114"/>
      <c r="FK942" s="114"/>
      <c r="FL942" s="114"/>
      <c r="FM942" s="114"/>
      <c r="FN942" s="114"/>
      <c r="FO942" s="114"/>
      <c r="FP942" s="114"/>
      <c r="FQ942" s="114"/>
      <c r="FR942" s="114"/>
      <c r="FS942" s="114"/>
      <c r="FT942" s="114"/>
      <c r="FU942" s="114"/>
      <c r="FV942" s="114"/>
      <c r="FW942" s="114"/>
      <c r="FX942" s="114"/>
      <c r="FY942" s="114"/>
      <c r="FZ942" s="114"/>
      <c r="GA942" s="114"/>
      <c r="GB942" s="114"/>
      <c r="GC942" s="114"/>
      <c r="GD942" s="114"/>
      <c r="GE942" s="114"/>
      <c r="GF942" s="114"/>
      <c r="GG942" s="114"/>
      <c r="GH942" s="114"/>
      <c r="GI942" s="114"/>
      <c r="GJ942" s="114"/>
      <c r="GK942" s="114"/>
      <c r="GL942" s="114"/>
      <c r="GM942" s="114"/>
      <c r="GN942" s="114"/>
      <c r="GO942" s="114"/>
      <c r="GP942" s="114"/>
      <c r="GQ942" s="114"/>
      <c r="GR942" s="114"/>
      <c r="GS942" s="114"/>
      <c r="GT942" s="114"/>
      <c r="GU942" s="114"/>
      <c r="GV942" s="114"/>
      <c r="GW942" s="114"/>
      <c r="GX942" s="114"/>
      <c r="GY942" s="114"/>
      <c r="GZ942" s="114"/>
      <c r="HA942" s="114"/>
      <c r="HB942" s="114"/>
      <c r="HC942" s="114"/>
      <c r="HD942" s="114"/>
      <c r="HE942" s="114"/>
      <c r="HF942" s="114"/>
      <c r="HG942" s="114"/>
      <c r="HH942" s="114"/>
      <c r="HI942" s="114"/>
      <c r="HJ942" s="114"/>
      <c r="HK942" s="114"/>
      <c r="HL942" s="114"/>
      <c r="HM942" s="114"/>
      <c r="HN942" s="114"/>
      <c r="HO942" s="114"/>
      <c r="HP942" s="114"/>
      <c r="HQ942" s="114"/>
      <c r="HR942" s="114"/>
      <c r="HS942" s="114"/>
      <c r="HT942" s="114"/>
      <c r="HU942" s="114"/>
      <c r="HV942" s="114"/>
      <c r="HW942" s="114"/>
      <c r="HX942" s="114"/>
      <c r="HY942" s="114"/>
      <c r="HZ942" s="114"/>
      <c r="IA942" s="114"/>
      <c r="IB942" s="114"/>
      <c r="IC942" s="114"/>
      <c r="ID942" s="114"/>
      <c r="IE942" s="114"/>
      <c r="IF942" s="114"/>
      <c r="IG942" s="114"/>
      <c r="IH942" s="114"/>
      <c r="II942" s="114"/>
      <c r="IJ942" s="114"/>
      <c r="IK942" s="114"/>
      <c r="IL942" s="114"/>
      <c r="IM942" s="114"/>
      <c r="IN942" s="114"/>
      <c r="IO942" s="114"/>
      <c r="IP942" s="114"/>
      <c r="IQ942" s="114"/>
      <c r="IR942" s="114"/>
      <c r="IS942" s="114"/>
      <c r="IT942" s="114"/>
      <c r="IU942" s="114"/>
      <c r="IV942" s="114"/>
      <c r="IW942" s="114"/>
      <c r="IX942" s="114"/>
      <c r="IY942" s="114"/>
      <c r="IZ942" s="114"/>
      <c r="JA942" s="114"/>
      <c r="JB942" s="114"/>
      <c r="JC942" s="114"/>
      <c r="JD942" s="114"/>
      <c r="JE942" s="114"/>
      <c r="JF942" s="114"/>
      <c r="JG942" s="114"/>
      <c r="JH942" s="114"/>
      <c r="JI942" s="114"/>
      <c r="JJ942" s="114"/>
      <c r="JK942" s="114"/>
      <c r="JL942" s="114"/>
      <c r="JM942" s="114"/>
      <c r="JN942" s="114"/>
      <c r="JO942" s="114"/>
      <c r="JP942" s="114"/>
      <c r="JQ942" s="114"/>
      <c r="JR942" s="114"/>
      <c r="JS942" s="114"/>
      <c r="JT942" s="114"/>
      <c r="JU942" s="114"/>
      <c r="JV942" s="114"/>
      <c r="JW942" s="114"/>
      <c r="JX942" s="114"/>
      <c r="JY942" s="114"/>
      <c r="JZ942" s="114"/>
      <c r="KA942" s="114"/>
      <c r="KB942" s="114"/>
      <c r="KC942" s="114"/>
      <c r="KD942" s="114"/>
      <c r="KE942" s="114"/>
      <c r="KF942" s="114"/>
      <c r="KG942" s="114"/>
      <c r="KH942" s="114"/>
      <c r="KI942" s="114"/>
      <c r="KJ942" s="114"/>
      <c r="KK942" s="114"/>
      <c r="KL942" s="114"/>
      <c r="KM942" s="114"/>
      <c r="KN942" s="114"/>
      <c r="KO942" s="114"/>
      <c r="KP942" s="114"/>
      <c r="KQ942" s="114"/>
      <c r="KR942" s="114"/>
      <c r="KS942" s="114"/>
      <c r="KT942" s="114"/>
      <c r="KU942" s="114"/>
      <c r="KV942" s="114"/>
      <c r="KW942" s="114"/>
      <c r="KX942" s="114"/>
      <c r="KY942" s="114"/>
      <c r="KZ942" s="114"/>
      <c r="LA942" s="114"/>
      <c r="LB942" s="114"/>
      <c r="LC942" s="114"/>
    </row>
    <row r="943" spans="1:315" s="139" customFormat="1" ht="25" customHeight="1">
      <c r="A943" s="137"/>
      <c r="B943" s="170"/>
      <c r="C943" s="171"/>
      <c r="D943" s="172"/>
      <c r="E943" s="173"/>
      <c r="F943" s="173"/>
      <c r="G943" s="173"/>
      <c r="H943" s="174"/>
      <c r="I943" s="137"/>
      <c r="J943" s="175" t="str">
        <f t="shared" si="32"/>
        <v/>
      </c>
      <c r="K943" s="176"/>
      <c r="L943" s="177" t="str">
        <f t="shared" si="33"/>
        <v/>
      </c>
      <c r="M943" s="176"/>
      <c r="N943" s="177" t="str">
        <f t="shared" si="34"/>
        <v/>
      </c>
      <c r="O943" s="176"/>
      <c r="P943" s="177" t="str">
        <f t="shared" si="35"/>
        <v/>
      </c>
      <c r="Q943" s="178"/>
      <c r="R943" s="137"/>
      <c r="S943" s="175" t="str">
        <f t="shared" si="36"/>
        <v/>
      </c>
      <c r="T943" s="176"/>
      <c r="U943" s="177" t="str">
        <f t="shared" si="37"/>
        <v/>
      </c>
      <c r="V943" s="176"/>
      <c r="W943" s="177" t="str">
        <f t="shared" si="38"/>
        <v/>
      </c>
      <c r="X943" s="176"/>
      <c r="Y943" s="179" t="str">
        <f t="shared" si="39"/>
        <v/>
      </c>
      <c r="Z943" s="180"/>
      <c r="AA943" s="137"/>
      <c r="AB943" s="181"/>
      <c r="AC943" s="182" t="str">
        <f t="shared" si="30"/>
        <v/>
      </c>
      <c r="AD943" s="183" t="str">
        <f t="shared" si="31"/>
        <v/>
      </c>
      <c r="AE943" s="184"/>
      <c r="AF943" s="137"/>
      <c r="AG943" s="137"/>
      <c r="AH943" s="137"/>
      <c r="AI943" s="137"/>
      <c r="AJ943" s="137"/>
      <c r="AK943" s="137"/>
      <c r="AL943" s="137"/>
      <c r="AM943" s="137"/>
      <c r="AN943" s="137"/>
      <c r="AO943" s="137"/>
      <c r="AP943" s="137"/>
      <c r="AQ943" s="137"/>
      <c r="AR943" s="137"/>
      <c r="AS943" s="137"/>
      <c r="AT943" s="137"/>
      <c r="AU943" s="137"/>
      <c r="AV943" s="137"/>
      <c r="AW943" s="137"/>
      <c r="AX943" s="137"/>
      <c r="AY943" s="137"/>
      <c r="AZ943" s="137"/>
      <c r="BA943" s="137"/>
      <c r="BB943" s="137"/>
      <c r="BC943" s="137"/>
      <c r="BD943" s="137"/>
      <c r="BE943" s="137"/>
      <c r="BF943" s="137"/>
      <c r="BG943" s="137"/>
      <c r="BH943" s="137"/>
      <c r="BI943" s="137"/>
      <c r="BJ943" s="114"/>
      <c r="BK943" s="114"/>
      <c r="BL943" s="114"/>
      <c r="BM943" s="114"/>
      <c r="BN943" s="114"/>
      <c r="BO943" s="114"/>
      <c r="BP943" s="114"/>
      <c r="BQ943" s="114"/>
      <c r="BR943" s="114"/>
      <c r="BS943" s="114"/>
      <c r="BT943" s="114"/>
      <c r="BU943" s="114"/>
      <c r="BV943" s="114"/>
      <c r="BW943" s="114"/>
      <c r="BX943" s="114"/>
      <c r="BY943" s="114"/>
      <c r="BZ943" s="114"/>
      <c r="CA943" s="114"/>
      <c r="CB943" s="114"/>
      <c r="CC943" s="114"/>
      <c r="CD943" s="114"/>
      <c r="CE943" s="114"/>
      <c r="CF943" s="114"/>
      <c r="CG943" s="114"/>
      <c r="CH943" s="114"/>
      <c r="CI943" s="114"/>
      <c r="CJ943" s="114"/>
      <c r="CK943" s="114"/>
      <c r="CL943" s="114"/>
      <c r="CM943" s="114"/>
      <c r="CN943" s="114"/>
      <c r="CO943" s="114"/>
      <c r="CP943" s="114"/>
      <c r="CQ943" s="114"/>
      <c r="CR943" s="114"/>
      <c r="CS943" s="114"/>
      <c r="CT943" s="114"/>
      <c r="CU943" s="114"/>
      <c r="CV943" s="114"/>
      <c r="CW943" s="114"/>
      <c r="CX943" s="114"/>
      <c r="CY943" s="114"/>
      <c r="CZ943" s="114"/>
      <c r="DA943" s="114"/>
      <c r="DB943" s="114"/>
      <c r="DC943" s="114"/>
      <c r="DD943" s="114"/>
      <c r="DE943" s="114"/>
      <c r="DF943" s="114"/>
      <c r="DG943" s="114"/>
      <c r="DH943" s="114"/>
      <c r="DI943" s="114"/>
      <c r="DJ943" s="114"/>
      <c r="DK943" s="114"/>
      <c r="DL943" s="114"/>
      <c r="DM943" s="114"/>
      <c r="DN943" s="114"/>
      <c r="DO943" s="114"/>
      <c r="DP943" s="114"/>
      <c r="DQ943" s="114"/>
      <c r="DR943" s="114"/>
      <c r="DS943" s="114"/>
      <c r="DT943" s="114"/>
      <c r="DU943" s="114"/>
      <c r="DV943" s="114"/>
      <c r="DW943" s="114"/>
      <c r="DX943" s="114"/>
      <c r="DY943" s="114"/>
      <c r="DZ943" s="114"/>
      <c r="EA943" s="114"/>
      <c r="EB943" s="114"/>
      <c r="EC943" s="114"/>
      <c r="ED943" s="114"/>
      <c r="EE943" s="114"/>
      <c r="EF943" s="114"/>
      <c r="EG943" s="114"/>
      <c r="EH943" s="114"/>
      <c r="EI943" s="114"/>
      <c r="EJ943" s="114"/>
      <c r="EK943" s="114"/>
      <c r="EL943" s="114"/>
      <c r="EM943" s="114"/>
      <c r="EN943" s="114"/>
      <c r="EO943" s="114"/>
      <c r="EP943" s="114"/>
      <c r="EQ943" s="114"/>
      <c r="ER943" s="114"/>
      <c r="ES943" s="114"/>
      <c r="ET943" s="114"/>
      <c r="EU943" s="114"/>
      <c r="EV943" s="114"/>
      <c r="EW943" s="114"/>
      <c r="EX943" s="114"/>
      <c r="EY943" s="114"/>
      <c r="EZ943" s="114"/>
      <c r="FA943" s="114"/>
      <c r="FB943" s="114"/>
      <c r="FC943" s="114"/>
      <c r="FD943" s="114"/>
      <c r="FE943" s="114"/>
      <c r="FF943" s="114"/>
      <c r="FG943" s="114"/>
      <c r="FH943" s="114"/>
      <c r="FI943" s="114"/>
      <c r="FJ943" s="114"/>
      <c r="FK943" s="114"/>
      <c r="FL943" s="114"/>
      <c r="FM943" s="114"/>
      <c r="FN943" s="114"/>
      <c r="FO943" s="114"/>
      <c r="FP943" s="114"/>
      <c r="FQ943" s="114"/>
      <c r="FR943" s="114"/>
      <c r="FS943" s="114"/>
      <c r="FT943" s="114"/>
      <c r="FU943" s="114"/>
      <c r="FV943" s="114"/>
      <c r="FW943" s="114"/>
      <c r="FX943" s="114"/>
      <c r="FY943" s="114"/>
      <c r="FZ943" s="114"/>
      <c r="GA943" s="114"/>
      <c r="GB943" s="114"/>
      <c r="GC943" s="114"/>
      <c r="GD943" s="114"/>
      <c r="GE943" s="114"/>
      <c r="GF943" s="114"/>
      <c r="GG943" s="114"/>
      <c r="GH943" s="114"/>
      <c r="GI943" s="114"/>
      <c r="GJ943" s="114"/>
      <c r="GK943" s="114"/>
      <c r="GL943" s="114"/>
      <c r="GM943" s="114"/>
      <c r="GN943" s="114"/>
      <c r="GO943" s="114"/>
      <c r="GP943" s="114"/>
      <c r="GQ943" s="114"/>
      <c r="GR943" s="114"/>
      <c r="GS943" s="114"/>
      <c r="GT943" s="114"/>
      <c r="GU943" s="114"/>
      <c r="GV943" s="114"/>
      <c r="GW943" s="114"/>
      <c r="GX943" s="114"/>
      <c r="GY943" s="114"/>
      <c r="GZ943" s="114"/>
      <c r="HA943" s="114"/>
      <c r="HB943" s="114"/>
      <c r="HC943" s="114"/>
      <c r="HD943" s="114"/>
      <c r="HE943" s="114"/>
      <c r="HF943" s="114"/>
      <c r="HG943" s="114"/>
      <c r="HH943" s="114"/>
      <c r="HI943" s="114"/>
      <c r="HJ943" s="114"/>
      <c r="HK943" s="114"/>
      <c r="HL943" s="114"/>
      <c r="HM943" s="114"/>
      <c r="HN943" s="114"/>
      <c r="HO943" s="114"/>
      <c r="HP943" s="114"/>
      <c r="HQ943" s="114"/>
      <c r="HR943" s="114"/>
      <c r="HS943" s="114"/>
      <c r="HT943" s="114"/>
      <c r="HU943" s="114"/>
      <c r="HV943" s="114"/>
      <c r="HW943" s="114"/>
      <c r="HX943" s="114"/>
      <c r="HY943" s="114"/>
      <c r="HZ943" s="114"/>
      <c r="IA943" s="114"/>
      <c r="IB943" s="114"/>
      <c r="IC943" s="114"/>
      <c r="ID943" s="114"/>
      <c r="IE943" s="114"/>
      <c r="IF943" s="114"/>
      <c r="IG943" s="114"/>
      <c r="IH943" s="114"/>
      <c r="II943" s="114"/>
      <c r="IJ943" s="114"/>
      <c r="IK943" s="114"/>
      <c r="IL943" s="114"/>
      <c r="IM943" s="114"/>
      <c r="IN943" s="114"/>
      <c r="IO943" s="114"/>
      <c r="IP943" s="114"/>
      <c r="IQ943" s="114"/>
      <c r="IR943" s="114"/>
      <c r="IS943" s="114"/>
      <c r="IT943" s="114"/>
      <c r="IU943" s="114"/>
      <c r="IV943" s="114"/>
      <c r="IW943" s="114"/>
      <c r="IX943" s="114"/>
      <c r="IY943" s="114"/>
      <c r="IZ943" s="114"/>
      <c r="JA943" s="114"/>
      <c r="JB943" s="114"/>
      <c r="JC943" s="114"/>
      <c r="JD943" s="114"/>
      <c r="JE943" s="114"/>
      <c r="JF943" s="114"/>
      <c r="JG943" s="114"/>
      <c r="JH943" s="114"/>
      <c r="JI943" s="114"/>
      <c r="JJ943" s="114"/>
      <c r="JK943" s="114"/>
      <c r="JL943" s="114"/>
      <c r="JM943" s="114"/>
      <c r="JN943" s="114"/>
      <c r="JO943" s="114"/>
      <c r="JP943" s="114"/>
      <c r="JQ943" s="114"/>
      <c r="JR943" s="114"/>
      <c r="JS943" s="114"/>
      <c r="JT943" s="114"/>
      <c r="JU943" s="114"/>
      <c r="JV943" s="114"/>
      <c r="JW943" s="114"/>
      <c r="JX943" s="114"/>
      <c r="JY943" s="114"/>
      <c r="JZ943" s="114"/>
      <c r="KA943" s="114"/>
      <c r="KB943" s="114"/>
      <c r="KC943" s="114"/>
      <c r="KD943" s="114"/>
      <c r="KE943" s="114"/>
      <c r="KF943" s="114"/>
      <c r="KG943" s="114"/>
      <c r="KH943" s="114"/>
      <c r="KI943" s="114"/>
      <c r="KJ943" s="114"/>
      <c r="KK943" s="114"/>
      <c r="KL943" s="114"/>
      <c r="KM943" s="114"/>
      <c r="KN943" s="114"/>
      <c r="KO943" s="114"/>
      <c r="KP943" s="114"/>
      <c r="KQ943" s="114"/>
      <c r="KR943" s="114"/>
      <c r="KS943" s="114"/>
      <c r="KT943" s="114"/>
      <c r="KU943" s="114"/>
      <c r="KV943" s="114"/>
      <c r="KW943" s="114"/>
      <c r="KX943" s="114"/>
      <c r="KY943" s="114"/>
      <c r="KZ943" s="114"/>
      <c r="LA943" s="114"/>
      <c r="LB943" s="114"/>
      <c r="LC943" s="114"/>
    </row>
    <row r="944" spans="1:315" s="139" customFormat="1" ht="25" customHeight="1">
      <c r="A944" s="137"/>
      <c r="B944" s="170"/>
      <c r="C944" s="171"/>
      <c r="D944" s="172"/>
      <c r="E944" s="173"/>
      <c r="F944" s="173"/>
      <c r="G944" s="173"/>
      <c r="H944" s="174"/>
      <c r="I944" s="137"/>
      <c r="J944" s="175" t="str">
        <f t="shared" si="32"/>
        <v/>
      </c>
      <c r="K944" s="176"/>
      <c r="L944" s="177" t="str">
        <f t="shared" si="33"/>
        <v/>
      </c>
      <c r="M944" s="176"/>
      <c r="N944" s="177" t="str">
        <f t="shared" si="34"/>
        <v/>
      </c>
      <c r="O944" s="176"/>
      <c r="P944" s="177" t="str">
        <f t="shared" si="35"/>
        <v/>
      </c>
      <c r="Q944" s="178"/>
      <c r="R944" s="137"/>
      <c r="S944" s="175" t="str">
        <f t="shared" si="36"/>
        <v/>
      </c>
      <c r="T944" s="176"/>
      <c r="U944" s="177" t="str">
        <f t="shared" si="37"/>
        <v/>
      </c>
      <c r="V944" s="176"/>
      <c r="W944" s="177" t="str">
        <f t="shared" si="38"/>
        <v/>
      </c>
      <c r="X944" s="176"/>
      <c r="Y944" s="179" t="str">
        <f t="shared" si="39"/>
        <v/>
      </c>
      <c r="Z944" s="180"/>
      <c r="AA944" s="137"/>
      <c r="AB944" s="181"/>
      <c r="AC944" s="182" t="str">
        <f t="shared" si="30"/>
        <v/>
      </c>
      <c r="AD944" s="183" t="str">
        <f t="shared" si="31"/>
        <v/>
      </c>
      <c r="AE944" s="184"/>
      <c r="AF944" s="137"/>
      <c r="AG944" s="137"/>
      <c r="AH944" s="137"/>
      <c r="AI944" s="137"/>
      <c r="AJ944" s="137"/>
      <c r="AK944" s="137"/>
      <c r="AL944" s="137"/>
      <c r="AM944" s="137"/>
      <c r="AN944" s="137"/>
      <c r="AO944" s="137"/>
      <c r="AP944" s="137"/>
      <c r="AQ944" s="137"/>
      <c r="AR944" s="137"/>
      <c r="AS944" s="137"/>
      <c r="AT944" s="137"/>
      <c r="AU944" s="137"/>
      <c r="AV944" s="137"/>
      <c r="AW944" s="137"/>
      <c r="AX944" s="137"/>
      <c r="AY944" s="137"/>
      <c r="AZ944" s="137"/>
      <c r="BA944" s="137"/>
      <c r="BB944" s="137"/>
      <c r="BC944" s="137"/>
      <c r="BD944" s="137"/>
      <c r="BE944" s="137"/>
      <c r="BF944" s="137"/>
      <c r="BG944" s="137"/>
      <c r="BH944" s="137"/>
      <c r="BI944" s="137"/>
      <c r="BJ944" s="114"/>
      <c r="BK944" s="114"/>
      <c r="BL944" s="114"/>
      <c r="BM944" s="114"/>
      <c r="BN944" s="114"/>
      <c r="BO944" s="114"/>
      <c r="BP944" s="114"/>
      <c r="BQ944" s="114"/>
      <c r="BR944" s="114"/>
      <c r="BS944" s="114"/>
      <c r="BT944" s="114"/>
      <c r="BU944" s="114"/>
      <c r="BV944" s="114"/>
      <c r="BW944" s="114"/>
      <c r="BX944" s="114"/>
      <c r="BY944" s="114"/>
      <c r="BZ944" s="114"/>
      <c r="CA944" s="114"/>
      <c r="CB944" s="114"/>
      <c r="CC944" s="114"/>
      <c r="CD944" s="114"/>
      <c r="CE944" s="114"/>
      <c r="CF944" s="114"/>
      <c r="CG944" s="114"/>
      <c r="CH944" s="114"/>
      <c r="CI944" s="114"/>
      <c r="CJ944" s="114"/>
      <c r="CK944" s="114"/>
      <c r="CL944" s="114"/>
      <c r="CM944" s="114"/>
      <c r="CN944" s="114"/>
      <c r="CO944" s="114"/>
      <c r="CP944" s="114"/>
      <c r="CQ944" s="114"/>
      <c r="CR944" s="114"/>
      <c r="CS944" s="114"/>
      <c r="CT944" s="114"/>
      <c r="CU944" s="114"/>
      <c r="CV944" s="114"/>
      <c r="CW944" s="114"/>
      <c r="CX944" s="114"/>
      <c r="CY944" s="114"/>
      <c r="CZ944" s="114"/>
      <c r="DA944" s="114"/>
      <c r="DB944" s="114"/>
      <c r="DC944" s="114"/>
      <c r="DD944" s="114"/>
      <c r="DE944" s="114"/>
      <c r="DF944" s="114"/>
      <c r="DG944" s="114"/>
      <c r="DH944" s="114"/>
      <c r="DI944" s="114"/>
      <c r="DJ944" s="114"/>
      <c r="DK944" s="114"/>
      <c r="DL944" s="114"/>
      <c r="DM944" s="114"/>
      <c r="DN944" s="114"/>
      <c r="DO944" s="114"/>
      <c r="DP944" s="114"/>
      <c r="DQ944" s="114"/>
      <c r="DR944" s="114"/>
      <c r="DS944" s="114"/>
      <c r="DT944" s="114"/>
      <c r="DU944" s="114"/>
      <c r="DV944" s="114"/>
      <c r="DW944" s="114"/>
      <c r="DX944" s="114"/>
      <c r="DY944" s="114"/>
      <c r="DZ944" s="114"/>
      <c r="EA944" s="114"/>
      <c r="EB944" s="114"/>
      <c r="EC944" s="114"/>
      <c r="ED944" s="114"/>
      <c r="EE944" s="114"/>
      <c r="EF944" s="114"/>
      <c r="EG944" s="114"/>
      <c r="EH944" s="114"/>
      <c r="EI944" s="114"/>
      <c r="EJ944" s="114"/>
      <c r="EK944" s="114"/>
      <c r="EL944" s="114"/>
      <c r="EM944" s="114"/>
      <c r="EN944" s="114"/>
      <c r="EO944" s="114"/>
      <c r="EP944" s="114"/>
      <c r="EQ944" s="114"/>
      <c r="ER944" s="114"/>
      <c r="ES944" s="114"/>
      <c r="ET944" s="114"/>
      <c r="EU944" s="114"/>
      <c r="EV944" s="114"/>
      <c r="EW944" s="114"/>
      <c r="EX944" s="114"/>
      <c r="EY944" s="114"/>
      <c r="EZ944" s="114"/>
      <c r="FA944" s="114"/>
      <c r="FB944" s="114"/>
      <c r="FC944" s="114"/>
      <c r="FD944" s="114"/>
      <c r="FE944" s="114"/>
      <c r="FF944" s="114"/>
      <c r="FG944" s="114"/>
      <c r="FH944" s="114"/>
      <c r="FI944" s="114"/>
      <c r="FJ944" s="114"/>
      <c r="FK944" s="114"/>
      <c r="FL944" s="114"/>
      <c r="FM944" s="114"/>
      <c r="FN944" s="114"/>
      <c r="FO944" s="114"/>
      <c r="FP944" s="114"/>
      <c r="FQ944" s="114"/>
      <c r="FR944" s="114"/>
      <c r="FS944" s="114"/>
      <c r="FT944" s="114"/>
      <c r="FU944" s="114"/>
      <c r="FV944" s="114"/>
      <c r="FW944" s="114"/>
      <c r="FX944" s="114"/>
      <c r="FY944" s="114"/>
      <c r="FZ944" s="114"/>
      <c r="GA944" s="114"/>
      <c r="GB944" s="114"/>
      <c r="GC944" s="114"/>
      <c r="GD944" s="114"/>
      <c r="GE944" s="114"/>
      <c r="GF944" s="114"/>
      <c r="GG944" s="114"/>
      <c r="GH944" s="114"/>
      <c r="GI944" s="114"/>
      <c r="GJ944" s="114"/>
      <c r="GK944" s="114"/>
      <c r="GL944" s="114"/>
      <c r="GM944" s="114"/>
      <c r="GN944" s="114"/>
      <c r="GO944" s="114"/>
      <c r="GP944" s="114"/>
      <c r="GQ944" s="114"/>
      <c r="GR944" s="114"/>
      <c r="GS944" s="114"/>
      <c r="GT944" s="114"/>
      <c r="GU944" s="114"/>
      <c r="GV944" s="114"/>
      <c r="GW944" s="114"/>
      <c r="GX944" s="114"/>
      <c r="GY944" s="114"/>
      <c r="GZ944" s="114"/>
      <c r="HA944" s="114"/>
      <c r="HB944" s="114"/>
      <c r="HC944" s="114"/>
      <c r="HD944" s="114"/>
      <c r="HE944" s="114"/>
      <c r="HF944" s="114"/>
      <c r="HG944" s="114"/>
      <c r="HH944" s="114"/>
      <c r="HI944" s="114"/>
      <c r="HJ944" s="114"/>
      <c r="HK944" s="114"/>
      <c r="HL944" s="114"/>
      <c r="HM944" s="114"/>
      <c r="HN944" s="114"/>
      <c r="HO944" s="114"/>
      <c r="HP944" s="114"/>
      <c r="HQ944" s="114"/>
      <c r="HR944" s="114"/>
      <c r="HS944" s="114"/>
      <c r="HT944" s="114"/>
      <c r="HU944" s="114"/>
      <c r="HV944" s="114"/>
      <c r="HW944" s="114"/>
      <c r="HX944" s="114"/>
      <c r="HY944" s="114"/>
      <c r="HZ944" s="114"/>
      <c r="IA944" s="114"/>
      <c r="IB944" s="114"/>
      <c r="IC944" s="114"/>
      <c r="ID944" s="114"/>
      <c r="IE944" s="114"/>
      <c r="IF944" s="114"/>
      <c r="IG944" s="114"/>
      <c r="IH944" s="114"/>
      <c r="II944" s="114"/>
      <c r="IJ944" s="114"/>
      <c r="IK944" s="114"/>
      <c r="IL944" s="114"/>
      <c r="IM944" s="114"/>
      <c r="IN944" s="114"/>
      <c r="IO944" s="114"/>
      <c r="IP944" s="114"/>
      <c r="IQ944" s="114"/>
      <c r="IR944" s="114"/>
      <c r="IS944" s="114"/>
      <c r="IT944" s="114"/>
      <c r="IU944" s="114"/>
      <c r="IV944" s="114"/>
      <c r="IW944" s="114"/>
      <c r="IX944" s="114"/>
      <c r="IY944" s="114"/>
      <c r="IZ944" s="114"/>
      <c r="JA944" s="114"/>
      <c r="JB944" s="114"/>
      <c r="JC944" s="114"/>
      <c r="JD944" s="114"/>
      <c r="JE944" s="114"/>
      <c r="JF944" s="114"/>
      <c r="JG944" s="114"/>
      <c r="JH944" s="114"/>
      <c r="JI944" s="114"/>
      <c r="JJ944" s="114"/>
      <c r="JK944" s="114"/>
      <c r="JL944" s="114"/>
      <c r="JM944" s="114"/>
      <c r="JN944" s="114"/>
      <c r="JO944" s="114"/>
      <c r="JP944" s="114"/>
      <c r="JQ944" s="114"/>
      <c r="JR944" s="114"/>
      <c r="JS944" s="114"/>
      <c r="JT944" s="114"/>
      <c r="JU944" s="114"/>
      <c r="JV944" s="114"/>
      <c r="JW944" s="114"/>
      <c r="JX944" s="114"/>
      <c r="JY944" s="114"/>
      <c r="JZ944" s="114"/>
      <c r="KA944" s="114"/>
      <c r="KB944" s="114"/>
      <c r="KC944" s="114"/>
      <c r="KD944" s="114"/>
      <c r="KE944" s="114"/>
      <c r="KF944" s="114"/>
      <c r="KG944" s="114"/>
      <c r="KH944" s="114"/>
      <c r="KI944" s="114"/>
      <c r="KJ944" s="114"/>
      <c r="KK944" s="114"/>
      <c r="KL944" s="114"/>
      <c r="KM944" s="114"/>
      <c r="KN944" s="114"/>
      <c r="KO944" s="114"/>
      <c r="KP944" s="114"/>
      <c r="KQ944" s="114"/>
      <c r="KR944" s="114"/>
      <c r="KS944" s="114"/>
      <c r="KT944" s="114"/>
      <c r="KU944" s="114"/>
      <c r="KV944" s="114"/>
      <c r="KW944" s="114"/>
      <c r="KX944" s="114"/>
      <c r="KY944" s="114"/>
      <c r="KZ944" s="114"/>
      <c r="LA944" s="114"/>
      <c r="LB944" s="114"/>
      <c r="LC944" s="114"/>
    </row>
    <row r="945" spans="1:315" s="139" customFormat="1" ht="25" customHeight="1">
      <c r="A945" s="137"/>
      <c r="B945" s="170"/>
      <c r="C945" s="171"/>
      <c r="D945" s="172"/>
      <c r="E945" s="173"/>
      <c r="F945" s="173"/>
      <c r="G945" s="173"/>
      <c r="H945" s="174"/>
      <c r="I945" s="137"/>
      <c r="J945" s="175" t="str">
        <f t="shared" si="32"/>
        <v/>
      </c>
      <c r="K945" s="176"/>
      <c r="L945" s="177" t="str">
        <f t="shared" si="33"/>
        <v/>
      </c>
      <c r="M945" s="176"/>
      <c r="N945" s="177" t="str">
        <f t="shared" si="34"/>
        <v/>
      </c>
      <c r="O945" s="176"/>
      <c r="P945" s="177" t="str">
        <f t="shared" si="35"/>
        <v/>
      </c>
      <c r="Q945" s="178"/>
      <c r="R945" s="137"/>
      <c r="S945" s="175" t="str">
        <f t="shared" si="36"/>
        <v/>
      </c>
      <c r="T945" s="176"/>
      <c r="U945" s="177" t="str">
        <f t="shared" si="37"/>
        <v/>
      </c>
      <c r="V945" s="176"/>
      <c r="W945" s="177" t="str">
        <f t="shared" si="38"/>
        <v/>
      </c>
      <c r="X945" s="176"/>
      <c r="Y945" s="179" t="str">
        <f t="shared" si="39"/>
        <v/>
      </c>
      <c r="Z945" s="180"/>
      <c r="AA945" s="137"/>
      <c r="AB945" s="181"/>
      <c r="AC945" s="182" t="str">
        <f t="shared" si="30"/>
        <v/>
      </c>
      <c r="AD945" s="183" t="str">
        <f t="shared" si="31"/>
        <v/>
      </c>
      <c r="AE945" s="184"/>
      <c r="AF945" s="137"/>
      <c r="AG945" s="137"/>
      <c r="AH945" s="137"/>
      <c r="AI945" s="137"/>
      <c r="AJ945" s="137"/>
      <c r="AK945" s="137"/>
      <c r="AL945" s="137"/>
      <c r="AM945" s="137"/>
      <c r="AN945" s="137"/>
      <c r="AO945" s="137"/>
      <c r="AP945" s="137"/>
      <c r="AQ945" s="137"/>
      <c r="AR945" s="137"/>
      <c r="AS945" s="137"/>
      <c r="AT945" s="137"/>
      <c r="AU945" s="137"/>
      <c r="AV945" s="137"/>
      <c r="AW945" s="137"/>
      <c r="AX945" s="137"/>
      <c r="AY945" s="137"/>
      <c r="AZ945" s="137"/>
      <c r="BA945" s="137"/>
      <c r="BB945" s="137"/>
      <c r="BC945" s="137"/>
      <c r="BD945" s="137"/>
      <c r="BE945" s="137"/>
      <c r="BF945" s="137"/>
      <c r="BG945" s="137"/>
      <c r="BH945" s="137"/>
      <c r="BI945" s="137"/>
      <c r="BJ945" s="114"/>
      <c r="BK945" s="114"/>
      <c r="BL945" s="114"/>
      <c r="BM945" s="114"/>
      <c r="BN945" s="114"/>
      <c r="BO945" s="114"/>
      <c r="BP945" s="114"/>
      <c r="BQ945" s="114"/>
      <c r="BR945" s="114"/>
      <c r="BS945" s="114"/>
      <c r="BT945" s="114"/>
      <c r="BU945" s="114"/>
      <c r="BV945" s="114"/>
      <c r="BW945" s="114"/>
      <c r="BX945" s="114"/>
      <c r="BY945" s="114"/>
      <c r="BZ945" s="114"/>
      <c r="CA945" s="114"/>
      <c r="CB945" s="114"/>
      <c r="CC945" s="114"/>
      <c r="CD945" s="114"/>
      <c r="CE945" s="114"/>
      <c r="CF945" s="114"/>
      <c r="CG945" s="114"/>
      <c r="CH945" s="114"/>
      <c r="CI945" s="114"/>
      <c r="CJ945" s="114"/>
      <c r="CK945" s="114"/>
      <c r="CL945" s="114"/>
      <c r="CM945" s="114"/>
      <c r="CN945" s="114"/>
      <c r="CO945" s="114"/>
      <c r="CP945" s="114"/>
      <c r="CQ945" s="114"/>
      <c r="CR945" s="114"/>
      <c r="CS945" s="114"/>
      <c r="CT945" s="114"/>
      <c r="CU945" s="114"/>
      <c r="CV945" s="114"/>
      <c r="CW945" s="114"/>
      <c r="CX945" s="114"/>
      <c r="CY945" s="114"/>
      <c r="CZ945" s="114"/>
      <c r="DA945" s="114"/>
      <c r="DB945" s="114"/>
      <c r="DC945" s="114"/>
      <c r="DD945" s="114"/>
      <c r="DE945" s="114"/>
      <c r="DF945" s="114"/>
      <c r="DG945" s="114"/>
      <c r="DH945" s="114"/>
      <c r="DI945" s="114"/>
      <c r="DJ945" s="114"/>
      <c r="DK945" s="114"/>
      <c r="DL945" s="114"/>
      <c r="DM945" s="114"/>
      <c r="DN945" s="114"/>
      <c r="DO945" s="114"/>
      <c r="DP945" s="114"/>
      <c r="DQ945" s="114"/>
      <c r="DR945" s="114"/>
      <c r="DS945" s="114"/>
      <c r="DT945" s="114"/>
      <c r="DU945" s="114"/>
      <c r="DV945" s="114"/>
      <c r="DW945" s="114"/>
      <c r="DX945" s="114"/>
      <c r="DY945" s="114"/>
      <c r="DZ945" s="114"/>
      <c r="EA945" s="114"/>
      <c r="EB945" s="114"/>
      <c r="EC945" s="114"/>
      <c r="ED945" s="114"/>
      <c r="EE945" s="114"/>
      <c r="EF945" s="114"/>
      <c r="EG945" s="114"/>
      <c r="EH945" s="114"/>
      <c r="EI945" s="114"/>
      <c r="EJ945" s="114"/>
      <c r="EK945" s="114"/>
      <c r="EL945" s="114"/>
      <c r="EM945" s="114"/>
      <c r="EN945" s="114"/>
      <c r="EO945" s="114"/>
      <c r="EP945" s="114"/>
      <c r="EQ945" s="114"/>
      <c r="ER945" s="114"/>
      <c r="ES945" s="114"/>
      <c r="ET945" s="114"/>
      <c r="EU945" s="114"/>
      <c r="EV945" s="114"/>
      <c r="EW945" s="114"/>
      <c r="EX945" s="114"/>
      <c r="EY945" s="114"/>
      <c r="EZ945" s="114"/>
      <c r="FA945" s="114"/>
      <c r="FB945" s="114"/>
      <c r="FC945" s="114"/>
      <c r="FD945" s="114"/>
      <c r="FE945" s="114"/>
      <c r="FF945" s="114"/>
      <c r="FG945" s="114"/>
      <c r="FH945" s="114"/>
      <c r="FI945" s="114"/>
      <c r="FJ945" s="114"/>
      <c r="FK945" s="114"/>
      <c r="FL945" s="114"/>
      <c r="FM945" s="114"/>
      <c r="FN945" s="114"/>
      <c r="FO945" s="114"/>
      <c r="FP945" s="114"/>
      <c r="FQ945" s="114"/>
      <c r="FR945" s="114"/>
      <c r="FS945" s="114"/>
      <c r="FT945" s="114"/>
      <c r="FU945" s="114"/>
      <c r="FV945" s="114"/>
      <c r="FW945" s="114"/>
      <c r="FX945" s="114"/>
      <c r="FY945" s="114"/>
      <c r="FZ945" s="114"/>
      <c r="GA945" s="114"/>
      <c r="GB945" s="114"/>
      <c r="GC945" s="114"/>
      <c r="GD945" s="114"/>
      <c r="GE945" s="114"/>
      <c r="GF945" s="114"/>
      <c r="GG945" s="114"/>
      <c r="GH945" s="114"/>
      <c r="GI945" s="114"/>
      <c r="GJ945" s="114"/>
      <c r="GK945" s="114"/>
      <c r="GL945" s="114"/>
      <c r="GM945" s="114"/>
      <c r="GN945" s="114"/>
      <c r="GO945" s="114"/>
      <c r="GP945" s="114"/>
      <c r="GQ945" s="114"/>
      <c r="GR945" s="114"/>
      <c r="GS945" s="114"/>
      <c r="GT945" s="114"/>
      <c r="GU945" s="114"/>
      <c r="GV945" s="114"/>
      <c r="GW945" s="114"/>
      <c r="GX945" s="114"/>
      <c r="GY945" s="114"/>
      <c r="GZ945" s="114"/>
      <c r="HA945" s="114"/>
      <c r="HB945" s="114"/>
      <c r="HC945" s="114"/>
      <c r="HD945" s="114"/>
      <c r="HE945" s="114"/>
      <c r="HF945" s="114"/>
      <c r="HG945" s="114"/>
      <c r="HH945" s="114"/>
      <c r="HI945" s="114"/>
      <c r="HJ945" s="114"/>
      <c r="HK945" s="114"/>
      <c r="HL945" s="114"/>
      <c r="HM945" s="114"/>
      <c r="HN945" s="114"/>
      <c r="HO945" s="114"/>
      <c r="HP945" s="114"/>
      <c r="HQ945" s="114"/>
      <c r="HR945" s="114"/>
      <c r="HS945" s="114"/>
      <c r="HT945" s="114"/>
      <c r="HU945" s="114"/>
      <c r="HV945" s="114"/>
      <c r="HW945" s="114"/>
      <c r="HX945" s="114"/>
      <c r="HY945" s="114"/>
      <c r="HZ945" s="114"/>
      <c r="IA945" s="114"/>
      <c r="IB945" s="114"/>
      <c r="IC945" s="114"/>
      <c r="ID945" s="114"/>
      <c r="IE945" s="114"/>
      <c r="IF945" s="114"/>
      <c r="IG945" s="114"/>
      <c r="IH945" s="114"/>
      <c r="II945" s="114"/>
      <c r="IJ945" s="114"/>
      <c r="IK945" s="114"/>
      <c r="IL945" s="114"/>
      <c r="IM945" s="114"/>
      <c r="IN945" s="114"/>
      <c r="IO945" s="114"/>
      <c r="IP945" s="114"/>
      <c r="IQ945" s="114"/>
      <c r="IR945" s="114"/>
      <c r="IS945" s="114"/>
      <c r="IT945" s="114"/>
      <c r="IU945" s="114"/>
      <c r="IV945" s="114"/>
      <c r="IW945" s="114"/>
      <c r="IX945" s="114"/>
      <c r="IY945" s="114"/>
      <c r="IZ945" s="114"/>
      <c r="JA945" s="114"/>
      <c r="JB945" s="114"/>
      <c r="JC945" s="114"/>
      <c r="JD945" s="114"/>
      <c r="JE945" s="114"/>
      <c r="JF945" s="114"/>
      <c r="JG945" s="114"/>
      <c r="JH945" s="114"/>
      <c r="JI945" s="114"/>
      <c r="JJ945" s="114"/>
      <c r="JK945" s="114"/>
      <c r="JL945" s="114"/>
      <c r="JM945" s="114"/>
      <c r="JN945" s="114"/>
      <c r="JO945" s="114"/>
      <c r="JP945" s="114"/>
      <c r="JQ945" s="114"/>
      <c r="JR945" s="114"/>
      <c r="JS945" s="114"/>
      <c r="JT945" s="114"/>
      <c r="JU945" s="114"/>
      <c r="JV945" s="114"/>
      <c r="JW945" s="114"/>
      <c r="JX945" s="114"/>
      <c r="JY945" s="114"/>
      <c r="JZ945" s="114"/>
      <c r="KA945" s="114"/>
      <c r="KB945" s="114"/>
      <c r="KC945" s="114"/>
      <c r="KD945" s="114"/>
      <c r="KE945" s="114"/>
      <c r="KF945" s="114"/>
      <c r="KG945" s="114"/>
      <c r="KH945" s="114"/>
      <c r="KI945" s="114"/>
      <c r="KJ945" s="114"/>
      <c r="KK945" s="114"/>
      <c r="KL945" s="114"/>
      <c r="KM945" s="114"/>
      <c r="KN945" s="114"/>
      <c r="KO945" s="114"/>
      <c r="KP945" s="114"/>
      <c r="KQ945" s="114"/>
      <c r="KR945" s="114"/>
      <c r="KS945" s="114"/>
      <c r="KT945" s="114"/>
      <c r="KU945" s="114"/>
      <c r="KV945" s="114"/>
      <c r="KW945" s="114"/>
      <c r="KX945" s="114"/>
      <c r="KY945" s="114"/>
      <c r="KZ945" s="114"/>
      <c r="LA945" s="114"/>
      <c r="LB945" s="114"/>
      <c r="LC945" s="114"/>
    </row>
    <row r="946" spans="1:315" s="139" customFormat="1" ht="25" customHeight="1">
      <c r="A946" s="137"/>
      <c r="B946" s="170"/>
      <c r="C946" s="171"/>
      <c r="D946" s="172"/>
      <c r="E946" s="173"/>
      <c r="F946" s="173"/>
      <c r="G946" s="173"/>
      <c r="H946" s="174"/>
      <c r="I946" s="137"/>
      <c r="J946" s="175" t="str">
        <f t="shared" si="32"/>
        <v/>
      </c>
      <c r="K946" s="176"/>
      <c r="L946" s="177" t="str">
        <f t="shared" si="33"/>
        <v/>
      </c>
      <c r="M946" s="176"/>
      <c r="N946" s="177" t="str">
        <f t="shared" si="34"/>
        <v/>
      </c>
      <c r="O946" s="176"/>
      <c r="P946" s="177" t="str">
        <f t="shared" si="35"/>
        <v/>
      </c>
      <c r="Q946" s="178"/>
      <c r="R946" s="137"/>
      <c r="S946" s="175" t="str">
        <f t="shared" si="36"/>
        <v/>
      </c>
      <c r="T946" s="176"/>
      <c r="U946" s="177" t="str">
        <f t="shared" si="37"/>
        <v/>
      </c>
      <c r="V946" s="176"/>
      <c r="W946" s="177" t="str">
        <f t="shared" si="38"/>
        <v/>
      </c>
      <c r="X946" s="176"/>
      <c r="Y946" s="179" t="str">
        <f t="shared" si="39"/>
        <v/>
      </c>
      <c r="Z946" s="180"/>
      <c r="AA946" s="137"/>
      <c r="AB946" s="181"/>
      <c r="AC946" s="182" t="str">
        <f t="shared" si="30"/>
        <v/>
      </c>
      <c r="AD946" s="183" t="str">
        <f t="shared" si="31"/>
        <v/>
      </c>
      <c r="AE946" s="184"/>
      <c r="AF946" s="137"/>
      <c r="AG946" s="137"/>
      <c r="AH946" s="137"/>
      <c r="AI946" s="137"/>
      <c r="AJ946" s="137"/>
      <c r="AK946" s="137"/>
      <c r="AL946" s="137"/>
      <c r="AM946" s="137"/>
      <c r="AN946" s="137"/>
      <c r="AO946" s="137"/>
      <c r="AP946" s="137"/>
      <c r="AQ946" s="137"/>
      <c r="AR946" s="137"/>
      <c r="AS946" s="137"/>
      <c r="AT946" s="137"/>
      <c r="AU946" s="137"/>
      <c r="AV946" s="137"/>
      <c r="AW946" s="137"/>
      <c r="AX946" s="137"/>
      <c r="AY946" s="137"/>
      <c r="AZ946" s="137"/>
      <c r="BA946" s="137"/>
      <c r="BB946" s="137"/>
      <c r="BC946" s="137"/>
      <c r="BD946" s="137"/>
      <c r="BE946" s="137"/>
      <c r="BF946" s="137"/>
      <c r="BG946" s="137"/>
      <c r="BH946" s="137"/>
      <c r="BI946" s="137"/>
      <c r="BJ946" s="114"/>
      <c r="BK946" s="114"/>
      <c r="BL946" s="114"/>
      <c r="BM946" s="114"/>
      <c r="BN946" s="114"/>
      <c r="BO946" s="114"/>
      <c r="BP946" s="114"/>
      <c r="BQ946" s="114"/>
      <c r="BR946" s="114"/>
      <c r="BS946" s="114"/>
      <c r="BT946" s="114"/>
      <c r="BU946" s="114"/>
      <c r="BV946" s="114"/>
      <c r="BW946" s="114"/>
      <c r="BX946" s="114"/>
      <c r="BY946" s="114"/>
      <c r="BZ946" s="114"/>
      <c r="CA946" s="114"/>
      <c r="CB946" s="114"/>
      <c r="CC946" s="114"/>
      <c r="CD946" s="114"/>
      <c r="CE946" s="114"/>
      <c r="CF946" s="114"/>
      <c r="CG946" s="114"/>
      <c r="CH946" s="114"/>
      <c r="CI946" s="114"/>
      <c r="CJ946" s="114"/>
      <c r="CK946" s="114"/>
      <c r="CL946" s="114"/>
      <c r="CM946" s="114"/>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14"/>
      <c r="EL946" s="114"/>
      <c r="EM946" s="114"/>
      <c r="EN946" s="114"/>
      <c r="EO946" s="114"/>
      <c r="EP946" s="114"/>
      <c r="EQ946" s="114"/>
      <c r="ER946" s="114"/>
      <c r="ES946" s="114"/>
      <c r="ET946" s="114"/>
      <c r="EU946" s="114"/>
      <c r="EV946" s="114"/>
      <c r="EW946" s="114"/>
      <c r="EX946" s="114"/>
      <c r="EY946" s="114"/>
      <c r="EZ946" s="114"/>
      <c r="FA946" s="114"/>
      <c r="FB946" s="114"/>
      <c r="FC946" s="114"/>
      <c r="FD946" s="114"/>
      <c r="FE946" s="114"/>
      <c r="FF946" s="114"/>
      <c r="FG946" s="114"/>
      <c r="FH946" s="114"/>
      <c r="FI946" s="114"/>
      <c r="FJ946" s="114"/>
      <c r="FK946" s="114"/>
      <c r="FL946" s="114"/>
      <c r="FM946" s="114"/>
      <c r="FN946" s="114"/>
      <c r="FO946" s="114"/>
      <c r="FP946" s="114"/>
      <c r="FQ946" s="114"/>
      <c r="FR946" s="114"/>
      <c r="FS946" s="114"/>
      <c r="FT946" s="114"/>
      <c r="FU946" s="114"/>
      <c r="FV946" s="114"/>
      <c r="FW946" s="114"/>
      <c r="FX946" s="114"/>
      <c r="FY946" s="114"/>
      <c r="FZ946" s="114"/>
      <c r="GA946" s="114"/>
      <c r="GB946" s="114"/>
      <c r="GC946" s="114"/>
      <c r="GD946" s="114"/>
      <c r="GE946" s="114"/>
      <c r="GF946" s="114"/>
      <c r="GG946" s="114"/>
      <c r="GH946" s="114"/>
      <c r="GI946" s="114"/>
      <c r="GJ946" s="114"/>
      <c r="GK946" s="114"/>
      <c r="GL946" s="114"/>
      <c r="GM946" s="114"/>
      <c r="GN946" s="114"/>
      <c r="GO946" s="114"/>
      <c r="GP946" s="114"/>
      <c r="GQ946" s="114"/>
      <c r="GR946" s="114"/>
      <c r="GS946" s="114"/>
      <c r="GT946" s="114"/>
      <c r="GU946" s="114"/>
      <c r="GV946" s="114"/>
      <c r="GW946" s="114"/>
      <c r="GX946" s="114"/>
      <c r="GY946" s="114"/>
      <c r="GZ946" s="114"/>
      <c r="HA946" s="114"/>
      <c r="HB946" s="114"/>
      <c r="HC946" s="114"/>
      <c r="HD946" s="114"/>
      <c r="HE946" s="114"/>
      <c r="HF946" s="114"/>
      <c r="HG946" s="114"/>
      <c r="HH946" s="114"/>
      <c r="HI946" s="114"/>
      <c r="HJ946" s="114"/>
      <c r="HK946" s="114"/>
      <c r="HL946" s="114"/>
      <c r="HM946" s="114"/>
      <c r="HN946" s="114"/>
      <c r="HO946" s="114"/>
      <c r="HP946" s="114"/>
      <c r="HQ946" s="114"/>
      <c r="HR946" s="114"/>
      <c r="HS946" s="114"/>
      <c r="HT946" s="114"/>
      <c r="HU946" s="114"/>
      <c r="HV946" s="114"/>
      <c r="HW946" s="114"/>
      <c r="HX946" s="114"/>
      <c r="HY946" s="114"/>
      <c r="HZ946" s="114"/>
      <c r="IA946" s="114"/>
      <c r="IB946" s="114"/>
      <c r="IC946" s="114"/>
      <c r="ID946" s="114"/>
      <c r="IE946" s="114"/>
      <c r="IF946" s="114"/>
      <c r="IG946" s="114"/>
      <c r="IH946" s="114"/>
      <c r="II946" s="114"/>
      <c r="IJ946" s="114"/>
      <c r="IK946" s="114"/>
      <c r="IL946" s="114"/>
      <c r="IM946" s="114"/>
      <c r="IN946" s="114"/>
      <c r="IO946" s="114"/>
      <c r="IP946" s="114"/>
      <c r="IQ946" s="114"/>
      <c r="IR946" s="114"/>
      <c r="IS946" s="114"/>
      <c r="IT946" s="114"/>
      <c r="IU946" s="114"/>
      <c r="IV946" s="114"/>
      <c r="IW946" s="114"/>
      <c r="IX946" s="114"/>
      <c r="IY946" s="114"/>
      <c r="IZ946" s="114"/>
      <c r="JA946" s="114"/>
      <c r="JB946" s="114"/>
      <c r="JC946" s="114"/>
      <c r="JD946" s="114"/>
      <c r="JE946" s="114"/>
      <c r="JF946" s="114"/>
      <c r="JG946" s="114"/>
      <c r="JH946" s="114"/>
      <c r="JI946" s="114"/>
      <c r="JJ946" s="114"/>
      <c r="JK946" s="114"/>
      <c r="JL946" s="114"/>
      <c r="JM946" s="114"/>
      <c r="JN946" s="114"/>
      <c r="JO946" s="114"/>
      <c r="JP946" s="114"/>
      <c r="JQ946" s="114"/>
      <c r="JR946" s="114"/>
      <c r="JS946" s="114"/>
      <c r="JT946" s="114"/>
      <c r="JU946" s="114"/>
      <c r="JV946" s="114"/>
      <c r="JW946" s="114"/>
      <c r="JX946" s="114"/>
      <c r="JY946" s="114"/>
      <c r="JZ946" s="114"/>
      <c r="KA946" s="114"/>
      <c r="KB946" s="114"/>
      <c r="KC946" s="114"/>
      <c r="KD946" s="114"/>
      <c r="KE946" s="114"/>
      <c r="KF946" s="114"/>
      <c r="KG946" s="114"/>
      <c r="KH946" s="114"/>
      <c r="KI946" s="114"/>
      <c r="KJ946" s="114"/>
      <c r="KK946" s="114"/>
      <c r="KL946" s="114"/>
      <c r="KM946" s="114"/>
      <c r="KN946" s="114"/>
      <c r="KO946" s="114"/>
      <c r="KP946" s="114"/>
      <c r="KQ946" s="114"/>
      <c r="KR946" s="114"/>
      <c r="KS946" s="114"/>
      <c r="KT946" s="114"/>
      <c r="KU946" s="114"/>
      <c r="KV946" s="114"/>
      <c r="KW946" s="114"/>
      <c r="KX946" s="114"/>
      <c r="KY946" s="114"/>
      <c r="KZ946" s="114"/>
      <c r="LA946" s="114"/>
      <c r="LB946" s="114"/>
      <c r="LC946" s="114"/>
    </row>
    <row r="947" spans="1:315" s="139" customFormat="1" ht="25" customHeight="1">
      <c r="A947" s="137"/>
      <c r="B947" s="170"/>
      <c r="C947" s="171"/>
      <c r="D947" s="172"/>
      <c r="E947" s="173"/>
      <c r="F947" s="173"/>
      <c r="G947" s="173"/>
      <c r="H947" s="174"/>
      <c r="I947" s="137"/>
      <c r="J947" s="175" t="str">
        <f t="shared" si="32"/>
        <v/>
      </c>
      <c r="K947" s="176"/>
      <c r="L947" s="177" t="str">
        <f t="shared" si="33"/>
        <v/>
      </c>
      <c r="M947" s="176"/>
      <c r="N947" s="177" t="str">
        <f t="shared" si="34"/>
        <v/>
      </c>
      <c r="O947" s="176"/>
      <c r="P947" s="177" t="str">
        <f t="shared" si="35"/>
        <v/>
      </c>
      <c r="Q947" s="178"/>
      <c r="R947" s="137"/>
      <c r="S947" s="175" t="str">
        <f t="shared" si="36"/>
        <v/>
      </c>
      <c r="T947" s="176"/>
      <c r="U947" s="177" t="str">
        <f t="shared" si="37"/>
        <v/>
      </c>
      <c r="V947" s="176"/>
      <c r="W947" s="177" t="str">
        <f t="shared" si="38"/>
        <v/>
      </c>
      <c r="X947" s="176"/>
      <c r="Y947" s="179" t="str">
        <f t="shared" si="39"/>
        <v/>
      </c>
      <c r="Z947" s="180"/>
      <c r="AA947" s="137"/>
      <c r="AB947" s="181"/>
      <c r="AC947" s="182" t="str">
        <f t="shared" si="30"/>
        <v/>
      </c>
      <c r="AD947" s="183" t="str">
        <f t="shared" si="31"/>
        <v/>
      </c>
      <c r="AE947" s="184"/>
      <c r="AF947" s="137"/>
      <c r="AG947" s="137"/>
      <c r="AH947" s="137"/>
      <c r="AI947" s="137"/>
      <c r="AJ947" s="137"/>
      <c r="AK947" s="137"/>
      <c r="AL947" s="137"/>
      <c r="AM947" s="137"/>
      <c r="AN947" s="137"/>
      <c r="AO947" s="137"/>
      <c r="AP947" s="137"/>
      <c r="AQ947" s="137"/>
      <c r="AR947" s="137"/>
      <c r="AS947" s="137"/>
      <c r="AT947" s="137"/>
      <c r="AU947" s="137"/>
      <c r="AV947" s="137"/>
      <c r="AW947" s="137"/>
      <c r="AX947" s="137"/>
      <c r="AY947" s="137"/>
      <c r="AZ947" s="137"/>
      <c r="BA947" s="137"/>
      <c r="BB947" s="137"/>
      <c r="BC947" s="137"/>
      <c r="BD947" s="137"/>
      <c r="BE947" s="137"/>
      <c r="BF947" s="137"/>
      <c r="BG947" s="137"/>
      <c r="BH947" s="137"/>
      <c r="BI947" s="137"/>
      <c r="BJ947" s="114"/>
      <c r="BK947" s="114"/>
      <c r="BL947" s="114"/>
      <c r="BM947" s="114"/>
      <c r="BN947" s="114"/>
      <c r="BO947" s="114"/>
      <c r="BP947" s="114"/>
      <c r="BQ947" s="114"/>
      <c r="BR947" s="114"/>
      <c r="BS947" s="114"/>
      <c r="BT947" s="114"/>
      <c r="BU947" s="114"/>
      <c r="BV947" s="114"/>
      <c r="BW947" s="114"/>
      <c r="BX947" s="114"/>
      <c r="BY947" s="114"/>
      <c r="BZ947" s="114"/>
      <c r="CA947" s="114"/>
      <c r="CB947" s="114"/>
      <c r="CC947" s="114"/>
      <c r="CD947" s="114"/>
      <c r="CE947" s="114"/>
      <c r="CF947" s="114"/>
      <c r="CG947" s="114"/>
      <c r="CH947" s="114"/>
      <c r="CI947" s="114"/>
      <c r="CJ947" s="114"/>
      <c r="CK947" s="114"/>
      <c r="CL947" s="114"/>
      <c r="CM947" s="114"/>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K947" s="114"/>
      <c r="EL947" s="114"/>
      <c r="EM947" s="114"/>
      <c r="EN947" s="114"/>
      <c r="EO947" s="114"/>
      <c r="EP947" s="114"/>
      <c r="EQ947" s="114"/>
      <c r="ER947" s="114"/>
      <c r="ES947" s="114"/>
      <c r="ET947" s="114"/>
      <c r="EU947" s="114"/>
      <c r="EV947" s="114"/>
      <c r="EW947" s="114"/>
      <c r="EX947" s="114"/>
      <c r="EY947" s="114"/>
      <c r="EZ947" s="114"/>
      <c r="FA947" s="114"/>
      <c r="FB947" s="114"/>
      <c r="FC947" s="114"/>
      <c r="FD947" s="114"/>
      <c r="FE947" s="114"/>
      <c r="FF947" s="114"/>
      <c r="FG947" s="114"/>
      <c r="FH947" s="114"/>
      <c r="FI947" s="114"/>
      <c r="FJ947" s="114"/>
      <c r="FK947" s="114"/>
      <c r="FL947" s="114"/>
      <c r="FM947" s="114"/>
      <c r="FN947" s="114"/>
      <c r="FO947" s="114"/>
      <c r="FP947" s="114"/>
      <c r="FQ947" s="114"/>
      <c r="FR947" s="114"/>
      <c r="FS947" s="114"/>
      <c r="FT947" s="114"/>
      <c r="FU947" s="114"/>
      <c r="FV947" s="114"/>
      <c r="FW947" s="114"/>
      <c r="FX947" s="114"/>
      <c r="FY947" s="114"/>
      <c r="FZ947" s="114"/>
      <c r="GA947" s="114"/>
      <c r="GB947" s="114"/>
      <c r="GC947" s="114"/>
      <c r="GD947" s="114"/>
      <c r="GE947" s="114"/>
      <c r="GF947" s="114"/>
      <c r="GG947" s="114"/>
      <c r="GH947" s="114"/>
      <c r="GI947" s="114"/>
      <c r="GJ947" s="114"/>
      <c r="GK947" s="114"/>
      <c r="GL947" s="114"/>
      <c r="GM947" s="114"/>
      <c r="GN947" s="114"/>
      <c r="GO947" s="114"/>
      <c r="GP947" s="114"/>
      <c r="GQ947" s="114"/>
      <c r="GR947" s="114"/>
      <c r="GS947" s="114"/>
      <c r="GT947" s="114"/>
      <c r="GU947" s="114"/>
      <c r="GV947" s="114"/>
      <c r="GW947" s="114"/>
      <c r="GX947" s="114"/>
      <c r="GY947" s="114"/>
      <c r="GZ947" s="114"/>
      <c r="HA947" s="114"/>
      <c r="HB947" s="114"/>
      <c r="HC947" s="114"/>
      <c r="HD947" s="114"/>
      <c r="HE947" s="114"/>
      <c r="HF947" s="114"/>
      <c r="HG947" s="114"/>
      <c r="HH947" s="114"/>
      <c r="HI947" s="114"/>
      <c r="HJ947" s="114"/>
      <c r="HK947" s="114"/>
      <c r="HL947" s="114"/>
      <c r="HM947" s="114"/>
      <c r="HN947" s="114"/>
      <c r="HO947" s="114"/>
      <c r="HP947" s="114"/>
      <c r="HQ947" s="114"/>
      <c r="HR947" s="114"/>
      <c r="HS947" s="114"/>
      <c r="HT947" s="114"/>
      <c r="HU947" s="114"/>
      <c r="HV947" s="114"/>
      <c r="HW947" s="114"/>
      <c r="HX947" s="114"/>
      <c r="HY947" s="114"/>
      <c r="HZ947" s="114"/>
      <c r="IA947" s="114"/>
      <c r="IB947" s="114"/>
      <c r="IC947" s="114"/>
      <c r="ID947" s="114"/>
      <c r="IE947" s="114"/>
      <c r="IF947" s="114"/>
      <c r="IG947" s="114"/>
      <c r="IH947" s="114"/>
      <c r="II947" s="114"/>
      <c r="IJ947" s="114"/>
      <c r="IK947" s="114"/>
      <c r="IL947" s="114"/>
      <c r="IM947" s="114"/>
      <c r="IN947" s="114"/>
      <c r="IO947" s="114"/>
      <c r="IP947" s="114"/>
      <c r="IQ947" s="114"/>
      <c r="IR947" s="114"/>
      <c r="IS947" s="114"/>
      <c r="IT947" s="114"/>
      <c r="IU947" s="114"/>
      <c r="IV947" s="114"/>
      <c r="IW947" s="114"/>
      <c r="IX947" s="114"/>
      <c r="IY947" s="114"/>
      <c r="IZ947" s="114"/>
      <c r="JA947" s="114"/>
      <c r="JB947" s="114"/>
      <c r="JC947" s="114"/>
      <c r="JD947" s="114"/>
      <c r="JE947" s="114"/>
      <c r="JF947" s="114"/>
      <c r="JG947" s="114"/>
      <c r="JH947" s="114"/>
      <c r="JI947" s="114"/>
      <c r="JJ947" s="114"/>
      <c r="JK947" s="114"/>
      <c r="JL947" s="114"/>
      <c r="JM947" s="114"/>
      <c r="JN947" s="114"/>
      <c r="JO947" s="114"/>
      <c r="JP947" s="114"/>
      <c r="JQ947" s="114"/>
      <c r="JR947" s="114"/>
      <c r="JS947" s="114"/>
      <c r="JT947" s="114"/>
      <c r="JU947" s="114"/>
      <c r="JV947" s="114"/>
      <c r="JW947" s="114"/>
      <c r="JX947" s="114"/>
      <c r="JY947" s="114"/>
      <c r="JZ947" s="114"/>
      <c r="KA947" s="114"/>
      <c r="KB947" s="114"/>
      <c r="KC947" s="114"/>
      <c r="KD947" s="114"/>
      <c r="KE947" s="114"/>
      <c r="KF947" s="114"/>
      <c r="KG947" s="114"/>
      <c r="KH947" s="114"/>
      <c r="KI947" s="114"/>
      <c r="KJ947" s="114"/>
      <c r="KK947" s="114"/>
      <c r="KL947" s="114"/>
      <c r="KM947" s="114"/>
      <c r="KN947" s="114"/>
      <c r="KO947" s="114"/>
      <c r="KP947" s="114"/>
      <c r="KQ947" s="114"/>
      <c r="KR947" s="114"/>
      <c r="KS947" s="114"/>
      <c r="KT947" s="114"/>
      <c r="KU947" s="114"/>
      <c r="KV947" s="114"/>
      <c r="KW947" s="114"/>
      <c r="KX947" s="114"/>
      <c r="KY947" s="114"/>
      <c r="KZ947" s="114"/>
      <c r="LA947" s="114"/>
      <c r="LB947" s="114"/>
      <c r="LC947" s="114"/>
    </row>
    <row r="948" spans="1:315" s="139" customFormat="1" ht="25" customHeight="1">
      <c r="A948" s="137"/>
      <c r="B948" s="170"/>
      <c r="C948" s="171"/>
      <c r="D948" s="172"/>
      <c r="E948" s="173"/>
      <c r="F948" s="173"/>
      <c r="G948" s="173"/>
      <c r="H948" s="174"/>
      <c r="I948" s="137"/>
      <c r="J948" s="175" t="str">
        <f t="shared" si="32"/>
        <v/>
      </c>
      <c r="K948" s="176"/>
      <c r="L948" s="177" t="str">
        <f t="shared" si="33"/>
        <v/>
      </c>
      <c r="M948" s="176"/>
      <c r="N948" s="177" t="str">
        <f t="shared" si="34"/>
        <v/>
      </c>
      <c r="O948" s="176"/>
      <c r="P948" s="177" t="str">
        <f t="shared" si="35"/>
        <v/>
      </c>
      <c r="Q948" s="178"/>
      <c r="R948" s="137"/>
      <c r="S948" s="175" t="str">
        <f t="shared" si="36"/>
        <v/>
      </c>
      <c r="T948" s="176"/>
      <c r="U948" s="177" t="str">
        <f t="shared" si="37"/>
        <v/>
      </c>
      <c r="V948" s="176"/>
      <c r="W948" s="177" t="str">
        <f t="shared" si="38"/>
        <v/>
      </c>
      <c r="X948" s="176"/>
      <c r="Y948" s="179" t="str">
        <f t="shared" si="39"/>
        <v/>
      </c>
      <c r="Z948" s="180"/>
      <c r="AA948" s="137"/>
      <c r="AB948" s="181"/>
      <c r="AC948" s="182" t="str">
        <f t="shared" si="30"/>
        <v/>
      </c>
      <c r="AD948" s="183" t="str">
        <f t="shared" si="31"/>
        <v/>
      </c>
      <c r="AE948" s="184"/>
      <c r="AF948" s="137"/>
      <c r="AG948" s="137"/>
      <c r="AH948" s="137"/>
      <c r="AI948" s="137"/>
      <c r="AJ948" s="137"/>
      <c r="AK948" s="137"/>
      <c r="AL948" s="137"/>
      <c r="AM948" s="137"/>
      <c r="AN948" s="137"/>
      <c r="AO948" s="137"/>
      <c r="AP948" s="137"/>
      <c r="AQ948" s="137"/>
      <c r="AR948" s="137"/>
      <c r="AS948" s="137"/>
      <c r="AT948" s="137"/>
      <c r="AU948" s="137"/>
      <c r="AV948" s="137"/>
      <c r="AW948" s="137"/>
      <c r="AX948" s="137"/>
      <c r="AY948" s="137"/>
      <c r="AZ948" s="137"/>
      <c r="BA948" s="137"/>
      <c r="BB948" s="137"/>
      <c r="BC948" s="137"/>
      <c r="BD948" s="137"/>
      <c r="BE948" s="137"/>
      <c r="BF948" s="137"/>
      <c r="BG948" s="137"/>
      <c r="BH948" s="137"/>
      <c r="BI948" s="137"/>
      <c r="BJ948" s="114"/>
      <c r="BK948" s="114"/>
      <c r="BL948" s="114"/>
      <c r="BM948" s="114"/>
      <c r="BN948" s="114"/>
      <c r="BO948" s="114"/>
      <c r="BP948" s="114"/>
      <c r="BQ948" s="114"/>
      <c r="BR948" s="114"/>
      <c r="BS948" s="114"/>
      <c r="BT948" s="114"/>
      <c r="BU948" s="114"/>
      <c r="BV948" s="114"/>
      <c r="BW948" s="114"/>
      <c r="BX948" s="114"/>
      <c r="BY948" s="114"/>
      <c r="BZ948" s="114"/>
      <c r="CA948" s="114"/>
      <c r="CB948" s="114"/>
      <c r="CC948" s="114"/>
      <c r="CD948" s="114"/>
      <c r="CE948" s="114"/>
      <c r="CF948" s="114"/>
      <c r="CG948" s="114"/>
      <c r="CH948" s="114"/>
      <c r="CI948" s="114"/>
      <c r="CJ948" s="114"/>
      <c r="CK948" s="114"/>
      <c r="CL948" s="114"/>
      <c r="CM948" s="114"/>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U948" s="114"/>
      <c r="EV948" s="114"/>
      <c r="EW948" s="114"/>
      <c r="EX948" s="114"/>
      <c r="EY948" s="114"/>
      <c r="EZ948" s="114"/>
      <c r="FA948" s="114"/>
      <c r="FB948" s="114"/>
      <c r="FC948" s="114"/>
      <c r="FD948" s="114"/>
      <c r="FE948" s="114"/>
      <c r="FF948" s="114"/>
      <c r="FG948" s="114"/>
      <c r="FH948" s="114"/>
      <c r="FI948" s="114"/>
      <c r="FJ948" s="114"/>
      <c r="FK948" s="114"/>
      <c r="FL948" s="114"/>
      <c r="FM948" s="114"/>
      <c r="FN948" s="114"/>
      <c r="FO948" s="114"/>
      <c r="FP948" s="114"/>
      <c r="FQ948" s="114"/>
      <c r="FR948" s="114"/>
      <c r="FS948" s="114"/>
      <c r="FT948" s="114"/>
      <c r="FU948" s="114"/>
      <c r="FV948" s="114"/>
      <c r="FW948" s="114"/>
      <c r="FX948" s="114"/>
      <c r="FY948" s="114"/>
      <c r="FZ948" s="114"/>
      <c r="GA948" s="114"/>
      <c r="GB948" s="114"/>
      <c r="GC948" s="114"/>
      <c r="GD948" s="114"/>
      <c r="GE948" s="114"/>
      <c r="GF948" s="114"/>
      <c r="GG948" s="114"/>
      <c r="GH948" s="114"/>
      <c r="GI948" s="114"/>
      <c r="GJ948" s="114"/>
      <c r="GK948" s="114"/>
      <c r="GL948" s="114"/>
      <c r="GM948" s="114"/>
      <c r="GN948" s="114"/>
      <c r="GO948" s="114"/>
      <c r="GP948" s="114"/>
      <c r="GQ948" s="114"/>
      <c r="GR948" s="114"/>
      <c r="GS948" s="114"/>
      <c r="GT948" s="114"/>
      <c r="GU948" s="114"/>
      <c r="GV948" s="114"/>
      <c r="GW948" s="114"/>
      <c r="GX948" s="114"/>
      <c r="GY948" s="114"/>
      <c r="GZ948" s="114"/>
      <c r="HA948" s="114"/>
      <c r="HB948" s="114"/>
      <c r="HC948" s="114"/>
      <c r="HD948" s="114"/>
      <c r="HE948" s="114"/>
      <c r="HF948" s="114"/>
      <c r="HG948" s="114"/>
      <c r="HH948" s="114"/>
      <c r="HI948" s="114"/>
      <c r="HJ948" s="114"/>
      <c r="HK948" s="114"/>
      <c r="HL948" s="114"/>
      <c r="HM948" s="114"/>
      <c r="HN948" s="114"/>
      <c r="HO948" s="114"/>
      <c r="HP948" s="114"/>
      <c r="HQ948" s="114"/>
      <c r="HR948" s="114"/>
      <c r="HS948" s="114"/>
      <c r="HT948" s="114"/>
      <c r="HU948" s="114"/>
      <c r="HV948" s="114"/>
      <c r="HW948" s="114"/>
      <c r="HX948" s="114"/>
      <c r="HY948" s="114"/>
      <c r="HZ948" s="114"/>
      <c r="IA948" s="114"/>
      <c r="IB948" s="114"/>
      <c r="IC948" s="114"/>
      <c r="ID948" s="114"/>
      <c r="IE948" s="114"/>
      <c r="IF948" s="114"/>
      <c r="IG948" s="114"/>
      <c r="IH948" s="114"/>
      <c r="II948" s="114"/>
      <c r="IJ948" s="114"/>
      <c r="IK948" s="114"/>
      <c r="IL948" s="114"/>
      <c r="IM948" s="114"/>
      <c r="IN948" s="114"/>
      <c r="IO948" s="114"/>
      <c r="IP948" s="114"/>
      <c r="IQ948" s="114"/>
      <c r="IR948" s="114"/>
      <c r="IS948" s="114"/>
      <c r="IT948" s="114"/>
      <c r="IU948" s="114"/>
      <c r="IV948" s="114"/>
      <c r="IW948" s="114"/>
      <c r="IX948" s="114"/>
      <c r="IY948" s="114"/>
      <c r="IZ948" s="114"/>
      <c r="JA948" s="114"/>
      <c r="JB948" s="114"/>
      <c r="JC948" s="114"/>
      <c r="JD948" s="114"/>
      <c r="JE948" s="114"/>
      <c r="JF948" s="114"/>
      <c r="JG948" s="114"/>
      <c r="JH948" s="114"/>
      <c r="JI948" s="114"/>
      <c r="JJ948" s="114"/>
      <c r="JK948" s="114"/>
      <c r="JL948" s="114"/>
      <c r="JM948" s="114"/>
      <c r="JN948" s="114"/>
      <c r="JO948" s="114"/>
      <c r="JP948" s="114"/>
      <c r="JQ948" s="114"/>
      <c r="JR948" s="114"/>
      <c r="JS948" s="114"/>
      <c r="JT948" s="114"/>
      <c r="JU948" s="114"/>
      <c r="JV948" s="114"/>
      <c r="JW948" s="114"/>
      <c r="JX948" s="114"/>
      <c r="JY948" s="114"/>
      <c r="JZ948" s="114"/>
      <c r="KA948" s="114"/>
      <c r="KB948" s="114"/>
      <c r="KC948" s="114"/>
      <c r="KD948" s="114"/>
      <c r="KE948" s="114"/>
      <c r="KF948" s="114"/>
      <c r="KG948" s="114"/>
      <c r="KH948" s="114"/>
      <c r="KI948" s="114"/>
      <c r="KJ948" s="114"/>
      <c r="KK948" s="114"/>
      <c r="KL948" s="114"/>
      <c r="KM948" s="114"/>
      <c r="KN948" s="114"/>
      <c r="KO948" s="114"/>
      <c r="KP948" s="114"/>
      <c r="KQ948" s="114"/>
      <c r="KR948" s="114"/>
      <c r="KS948" s="114"/>
      <c r="KT948" s="114"/>
      <c r="KU948" s="114"/>
      <c r="KV948" s="114"/>
      <c r="KW948" s="114"/>
      <c r="KX948" s="114"/>
      <c r="KY948" s="114"/>
      <c r="KZ948" s="114"/>
      <c r="LA948" s="114"/>
      <c r="LB948" s="114"/>
      <c r="LC948" s="114"/>
    </row>
    <row r="949" spans="1:315" s="139" customFormat="1" ht="25" customHeight="1">
      <c r="A949" s="137"/>
      <c r="B949" s="170"/>
      <c r="C949" s="171"/>
      <c r="D949" s="172"/>
      <c r="E949" s="173"/>
      <c r="F949" s="173"/>
      <c r="G949" s="173"/>
      <c r="H949" s="174"/>
      <c r="I949" s="137"/>
      <c r="J949" s="175" t="str">
        <f t="shared" si="32"/>
        <v/>
      </c>
      <c r="K949" s="176"/>
      <c r="L949" s="177" t="str">
        <f t="shared" si="33"/>
        <v/>
      </c>
      <c r="M949" s="176"/>
      <c r="N949" s="177" t="str">
        <f t="shared" si="34"/>
        <v/>
      </c>
      <c r="O949" s="176"/>
      <c r="P949" s="177" t="str">
        <f t="shared" si="35"/>
        <v/>
      </c>
      <c r="Q949" s="178"/>
      <c r="R949" s="137"/>
      <c r="S949" s="175" t="str">
        <f t="shared" si="36"/>
        <v/>
      </c>
      <c r="T949" s="176"/>
      <c r="U949" s="177" t="str">
        <f t="shared" si="37"/>
        <v/>
      </c>
      <c r="V949" s="176"/>
      <c r="W949" s="177" t="str">
        <f t="shared" si="38"/>
        <v/>
      </c>
      <c r="X949" s="176"/>
      <c r="Y949" s="179" t="str">
        <f t="shared" si="39"/>
        <v/>
      </c>
      <c r="Z949" s="180"/>
      <c r="AA949" s="137"/>
      <c r="AB949" s="181"/>
      <c r="AC949" s="182" t="str">
        <f t="shared" si="30"/>
        <v/>
      </c>
      <c r="AD949" s="183" t="str">
        <f t="shared" si="31"/>
        <v/>
      </c>
      <c r="AE949" s="184"/>
      <c r="AF949" s="137"/>
      <c r="AG949" s="137"/>
      <c r="AH949" s="137"/>
      <c r="AI949" s="137"/>
      <c r="AJ949" s="137"/>
      <c r="AK949" s="137"/>
      <c r="AL949" s="137"/>
      <c r="AM949" s="137"/>
      <c r="AN949" s="137"/>
      <c r="AO949" s="137"/>
      <c r="AP949" s="137"/>
      <c r="AQ949" s="137"/>
      <c r="AR949" s="137"/>
      <c r="AS949" s="137"/>
      <c r="AT949" s="137"/>
      <c r="AU949" s="137"/>
      <c r="AV949" s="137"/>
      <c r="AW949" s="137"/>
      <c r="AX949" s="137"/>
      <c r="AY949" s="137"/>
      <c r="AZ949" s="137"/>
      <c r="BA949" s="137"/>
      <c r="BB949" s="137"/>
      <c r="BC949" s="137"/>
      <c r="BD949" s="137"/>
      <c r="BE949" s="137"/>
      <c r="BF949" s="137"/>
      <c r="BG949" s="137"/>
      <c r="BH949" s="137"/>
      <c r="BI949" s="137"/>
      <c r="BJ949" s="114"/>
      <c r="BK949" s="114"/>
      <c r="BL949" s="114"/>
      <c r="BM949" s="114"/>
      <c r="BN949" s="114"/>
      <c r="BO949" s="114"/>
      <c r="BP949" s="114"/>
      <c r="BQ949" s="114"/>
      <c r="BR949" s="114"/>
      <c r="BS949" s="114"/>
      <c r="BT949" s="114"/>
      <c r="BU949" s="114"/>
      <c r="BV949" s="114"/>
      <c r="BW949" s="114"/>
      <c r="BX949" s="114"/>
      <c r="BY949" s="114"/>
      <c r="BZ949" s="114"/>
      <c r="CA949" s="114"/>
      <c r="CB949" s="114"/>
      <c r="CC949" s="114"/>
      <c r="CD949" s="114"/>
      <c r="CE949" s="114"/>
      <c r="CF949" s="114"/>
      <c r="CG949" s="114"/>
      <c r="CH949" s="114"/>
      <c r="CI949" s="114"/>
      <c r="CJ949" s="114"/>
      <c r="CK949" s="114"/>
      <c r="CL949" s="114"/>
      <c r="CM949" s="114"/>
      <c r="CN949" s="114"/>
      <c r="CO949" s="114"/>
      <c r="CP949" s="114"/>
      <c r="CQ949" s="114"/>
      <c r="CR949" s="114"/>
      <c r="CS949" s="114"/>
      <c r="CT949" s="114"/>
      <c r="CU949" s="114"/>
      <c r="CV949" s="114"/>
      <c r="CW949" s="114"/>
      <c r="CX949" s="114"/>
      <c r="CY949" s="114"/>
      <c r="CZ949" s="114"/>
      <c r="DA949" s="114"/>
      <c r="DB949" s="114"/>
      <c r="DC949" s="114"/>
      <c r="DD949" s="114"/>
      <c r="DE949" s="114"/>
      <c r="DF949" s="114"/>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U949" s="114"/>
      <c r="EV949" s="114"/>
      <c r="EW949" s="114"/>
      <c r="EX949" s="114"/>
      <c r="EY949" s="114"/>
      <c r="EZ949" s="114"/>
      <c r="FA949" s="114"/>
      <c r="FB949" s="114"/>
      <c r="FC949" s="114"/>
      <c r="FD949" s="114"/>
      <c r="FE949" s="114"/>
      <c r="FF949" s="114"/>
      <c r="FG949" s="114"/>
      <c r="FH949" s="114"/>
      <c r="FI949" s="114"/>
      <c r="FJ949" s="114"/>
      <c r="FK949" s="114"/>
      <c r="FL949" s="114"/>
      <c r="FM949" s="114"/>
      <c r="FN949" s="114"/>
      <c r="FO949" s="114"/>
      <c r="FP949" s="114"/>
      <c r="FQ949" s="114"/>
      <c r="FR949" s="114"/>
      <c r="FS949" s="114"/>
      <c r="FT949" s="114"/>
      <c r="FU949" s="114"/>
      <c r="FV949" s="114"/>
      <c r="FW949" s="114"/>
      <c r="FX949" s="114"/>
      <c r="FY949" s="114"/>
      <c r="FZ949" s="114"/>
      <c r="GA949" s="114"/>
      <c r="GB949" s="114"/>
      <c r="GC949" s="114"/>
      <c r="GD949" s="114"/>
      <c r="GE949" s="114"/>
      <c r="GF949" s="114"/>
      <c r="GG949" s="114"/>
      <c r="GH949" s="114"/>
      <c r="GI949" s="114"/>
      <c r="GJ949" s="114"/>
      <c r="GK949" s="114"/>
      <c r="GL949" s="114"/>
      <c r="GM949" s="114"/>
      <c r="GN949" s="114"/>
      <c r="GO949" s="114"/>
      <c r="GP949" s="114"/>
      <c r="GQ949" s="114"/>
      <c r="GR949" s="114"/>
      <c r="GS949" s="114"/>
      <c r="GT949" s="114"/>
      <c r="GU949" s="114"/>
      <c r="GV949" s="114"/>
      <c r="GW949" s="114"/>
      <c r="GX949" s="114"/>
      <c r="GY949" s="114"/>
      <c r="GZ949" s="114"/>
      <c r="HA949" s="114"/>
      <c r="HB949" s="114"/>
      <c r="HC949" s="114"/>
      <c r="HD949" s="114"/>
      <c r="HE949" s="114"/>
      <c r="HF949" s="114"/>
      <c r="HG949" s="114"/>
      <c r="HH949" s="114"/>
      <c r="HI949" s="114"/>
      <c r="HJ949" s="114"/>
      <c r="HK949" s="114"/>
      <c r="HL949" s="114"/>
      <c r="HM949" s="114"/>
      <c r="HN949" s="114"/>
      <c r="HO949" s="114"/>
      <c r="HP949" s="114"/>
      <c r="HQ949" s="114"/>
      <c r="HR949" s="114"/>
      <c r="HS949" s="114"/>
      <c r="HT949" s="114"/>
      <c r="HU949" s="114"/>
      <c r="HV949" s="114"/>
      <c r="HW949" s="114"/>
      <c r="HX949" s="114"/>
      <c r="HY949" s="114"/>
      <c r="HZ949" s="114"/>
      <c r="IA949" s="114"/>
      <c r="IB949" s="114"/>
      <c r="IC949" s="114"/>
      <c r="ID949" s="114"/>
      <c r="IE949" s="114"/>
      <c r="IF949" s="114"/>
      <c r="IG949" s="114"/>
      <c r="IH949" s="114"/>
      <c r="II949" s="114"/>
      <c r="IJ949" s="114"/>
      <c r="IK949" s="114"/>
      <c r="IL949" s="114"/>
      <c r="IM949" s="114"/>
      <c r="IN949" s="114"/>
      <c r="IO949" s="114"/>
      <c r="IP949" s="114"/>
      <c r="IQ949" s="114"/>
      <c r="IR949" s="114"/>
      <c r="IS949" s="114"/>
      <c r="IT949" s="114"/>
      <c r="IU949" s="114"/>
      <c r="IV949" s="114"/>
      <c r="IW949" s="114"/>
      <c r="IX949" s="114"/>
      <c r="IY949" s="114"/>
      <c r="IZ949" s="114"/>
      <c r="JA949" s="114"/>
      <c r="JB949" s="114"/>
      <c r="JC949" s="114"/>
      <c r="JD949" s="114"/>
      <c r="JE949" s="114"/>
      <c r="JF949" s="114"/>
      <c r="JG949" s="114"/>
      <c r="JH949" s="114"/>
      <c r="JI949" s="114"/>
      <c r="JJ949" s="114"/>
      <c r="JK949" s="114"/>
      <c r="JL949" s="114"/>
      <c r="JM949" s="114"/>
      <c r="JN949" s="114"/>
      <c r="JO949" s="114"/>
      <c r="JP949" s="114"/>
      <c r="JQ949" s="114"/>
      <c r="JR949" s="114"/>
      <c r="JS949" s="114"/>
      <c r="JT949" s="114"/>
      <c r="JU949" s="114"/>
      <c r="JV949" s="114"/>
      <c r="JW949" s="114"/>
      <c r="JX949" s="114"/>
      <c r="JY949" s="114"/>
      <c r="JZ949" s="114"/>
      <c r="KA949" s="114"/>
      <c r="KB949" s="114"/>
      <c r="KC949" s="114"/>
      <c r="KD949" s="114"/>
      <c r="KE949" s="114"/>
      <c r="KF949" s="114"/>
      <c r="KG949" s="114"/>
      <c r="KH949" s="114"/>
      <c r="KI949" s="114"/>
      <c r="KJ949" s="114"/>
      <c r="KK949" s="114"/>
      <c r="KL949" s="114"/>
      <c r="KM949" s="114"/>
      <c r="KN949" s="114"/>
      <c r="KO949" s="114"/>
      <c r="KP949" s="114"/>
      <c r="KQ949" s="114"/>
      <c r="KR949" s="114"/>
      <c r="KS949" s="114"/>
      <c r="KT949" s="114"/>
      <c r="KU949" s="114"/>
      <c r="KV949" s="114"/>
      <c r="KW949" s="114"/>
      <c r="KX949" s="114"/>
      <c r="KY949" s="114"/>
      <c r="KZ949" s="114"/>
      <c r="LA949" s="114"/>
      <c r="LB949" s="114"/>
      <c r="LC949" s="114"/>
    </row>
    <row r="950" spans="1:315" s="139" customFormat="1" ht="25" customHeight="1">
      <c r="A950" s="137"/>
      <c r="B950" s="170"/>
      <c r="C950" s="171"/>
      <c r="D950" s="172"/>
      <c r="E950" s="173"/>
      <c r="F950" s="173"/>
      <c r="G950" s="173"/>
      <c r="H950" s="174"/>
      <c r="I950" s="137"/>
      <c r="J950" s="175" t="str">
        <f t="shared" si="32"/>
        <v/>
      </c>
      <c r="K950" s="176"/>
      <c r="L950" s="177" t="str">
        <f t="shared" si="33"/>
        <v/>
      </c>
      <c r="M950" s="176"/>
      <c r="N950" s="177" t="str">
        <f t="shared" si="34"/>
        <v/>
      </c>
      <c r="O950" s="176"/>
      <c r="P950" s="177" t="str">
        <f t="shared" si="35"/>
        <v/>
      </c>
      <c r="Q950" s="178"/>
      <c r="R950" s="137"/>
      <c r="S950" s="175" t="str">
        <f t="shared" si="36"/>
        <v/>
      </c>
      <c r="T950" s="176"/>
      <c r="U950" s="177" t="str">
        <f t="shared" si="37"/>
        <v/>
      </c>
      <c r="V950" s="176"/>
      <c r="W950" s="177" t="str">
        <f t="shared" si="38"/>
        <v/>
      </c>
      <c r="X950" s="176"/>
      <c r="Y950" s="179" t="str">
        <f t="shared" si="39"/>
        <v/>
      </c>
      <c r="Z950" s="180"/>
      <c r="AA950" s="137"/>
      <c r="AB950" s="181"/>
      <c r="AC950" s="182" t="str">
        <f t="shared" si="30"/>
        <v/>
      </c>
      <c r="AD950" s="183" t="str">
        <f t="shared" si="31"/>
        <v/>
      </c>
      <c r="AE950" s="184"/>
      <c r="AF950" s="137"/>
      <c r="AG950" s="137"/>
      <c r="AH950" s="137"/>
      <c r="AI950" s="137"/>
      <c r="AJ950" s="137"/>
      <c r="AK950" s="137"/>
      <c r="AL950" s="137"/>
      <c r="AM950" s="137"/>
      <c r="AN950" s="137"/>
      <c r="AO950" s="137"/>
      <c r="AP950" s="137"/>
      <c r="AQ950" s="137"/>
      <c r="AR950" s="137"/>
      <c r="AS950" s="137"/>
      <c r="AT950" s="137"/>
      <c r="AU950" s="137"/>
      <c r="AV950" s="137"/>
      <c r="AW950" s="137"/>
      <c r="AX950" s="137"/>
      <c r="AY950" s="137"/>
      <c r="AZ950" s="137"/>
      <c r="BA950" s="137"/>
      <c r="BB950" s="137"/>
      <c r="BC950" s="137"/>
      <c r="BD950" s="137"/>
      <c r="BE950" s="137"/>
      <c r="BF950" s="137"/>
      <c r="BG950" s="137"/>
      <c r="BH950" s="137"/>
      <c r="BI950" s="137"/>
      <c r="BJ950" s="114"/>
      <c r="BK950" s="114"/>
      <c r="BL950" s="114"/>
      <c r="BM950" s="114"/>
      <c r="BN950" s="114"/>
      <c r="BO950" s="114"/>
      <c r="BP950" s="114"/>
      <c r="BQ950" s="114"/>
      <c r="BR950" s="114"/>
      <c r="BS950" s="114"/>
      <c r="BT950" s="114"/>
      <c r="BU950" s="114"/>
      <c r="BV950" s="114"/>
      <c r="BW950" s="114"/>
      <c r="BX950" s="114"/>
      <c r="BY950" s="114"/>
      <c r="BZ950" s="114"/>
      <c r="CA950" s="114"/>
      <c r="CB950" s="114"/>
      <c r="CC950" s="114"/>
      <c r="CD950" s="114"/>
      <c r="CE950" s="114"/>
      <c r="CF950" s="114"/>
      <c r="CG950" s="114"/>
      <c r="CH950" s="114"/>
      <c r="CI950" s="114"/>
      <c r="CJ950" s="114"/>
      <c r="CK950" s="114"/>
      <c r="CL950" s="114"/>
      <c r="CM950" s="114"/>
      <c r="CN950" s="114"/>
      <c r="CO950" s="114"/>
      <c r="CP950" s="114"/>
      <c r="CQ950" s="114"/>
      <c r="CR950" s="114"/>
      <c r="CS950" s="114"/>
      <c r="CT950" s="114"/>
      <c r="CU950" s="114"/>
      <c r="CV950" s="114"/>
      <c r="CW950" s="114"/>
      <c r="CX950" s="114"/>
      <c r="CY950" s="114"/>
      <c r="CZ950" s="114"/>
      <c r="DA950" s="114"/>
      <c r="DB950" s="114"/>
      <c r="DC950" s="114"/>
      <c r="DD950" s="114"/>
      <c r="DE950" s="114"/>
      <c r="DF950" s="114"/>
      <c r="DG950" s="114"/>
      <c r="DH950" s="114"/>
      <c r="DI950" s="114"/>
      <c r="DJ950" s="114"/>
      <c r="DK950" s="114"/>
      <c r="DL950" s="114"/>
      <c r="DM950" s="114"/>
      <c r="DN950" s="114"/>
      <c r="DO950" s="114"/>
      <c r="DP950" s="114"/>
      <c r="DQ950" s="114"/>
      <c r="DR950" s="114"/>
      <c r="DS950" s="114"/>
      <c r="DT950" s="114"/>
      <c r="DU950" s="114"/>
      <c r="DV950" s="114"/>
      <c r="DW950" s="114"/>
      <c r="DX950" s="114"/>
      <c r="DY950" s="114"/>
      <c r="DZ950" s="114"/>
      <c r="EA950" s="114"/>
      <c r="EB950" s="114"/>
      <c r="EC950" s="114"/>
      <c r="ED950" s="114"/>
      <c r="EE950" s="114"/>
      <c r="EF950" s="114"/>
      <c r="EG950" s="114"/>
      <c r="EH950" s="114"/>
      <c r="EI950" s="114"/>
      <c r="EJ950" s="114"/>
      <c r="EK950" s="114"/>
      <c r="EL950" s="114"/>
      <c r="EM950" s="114"/>
      <c r="EN950" s="114"/>
      <c r="EO950" s="114"/>
      <c r="EP950" s="114"/>
      <c r="EQ950" s="114"/>
      <c r="ER950" s="114"/>
      <c r="ES950" s="114"/>
      <c r="ET950" s="114"/>
      <c r="EU950" s="114"/>
      <c r="EV950" s="114"/>
      <c r="EW950" s="114"/>
      <c r="EX950" s="114"/>
      <c r="EY950" s="114"/>
      <c r="EZ950" s="114"/>
      <c r="FA950" s="114"/>
      <c r="FB950" s="114"/>
      <c r="FC950" s="114"/>
      <c r="FD950" s="114"/>
      <c r="FE950" s="114"/>
      <c r="FF950" s="114"/>
      <c r="FG950" s="114"/>
      <c r="FH950" s="114"/>
      <c r="FI950" s="114"/>
      <c r="FJ950" s="114"/>
      <c r="FK950" s="114"/>
      <c r="FL950" s="114"/>
      <c r="FM950" s="114"/>
      <c r="FN950" s="114"/>
      <c r="FO950" s="114"/>
      <c r="FP950" s="114"/>
      <c r="FQ950" s="114"/>
      <c r="FR950" s="114"/>
      <c r="FS950" s="114"/>
      <c r="FT950" s="114"/>
      <c r="FU950" s="114"/>
      <c r="FV950" s="114"/>
      <c r="FW950" s="114"/>
      <c r="FX950" s="114"/>
      <c r="FY950" s="114"/>
      <c r="FZ950" s="114"/>
      <c r="GA950" s="114"/>
      <c r="GB950" s="114"/>
      <c r="GC950" s="114"/>
      <c r="GD950" s="114"/>
      <c r="GE950" s="114"/>
      <c r="GF950" s="114"/>
      <c r="GG950" s="114"/>
      <c r="GH950" s="114"/>
      <c r="GI950" s="114"/>
      <c r="GJ950" s="114"/>
      <c r="GK950" s="114"/>
      <c r="GL950" s="114"/>
      <c r="GM950" s="114"/>
      <c r="GN950" s="114"/>
      <c r="GO950" s="114"/>
      <c r="GP950" s="114"/>
      <c r="GQ950" s="114"/>
      <c r="GR950" s="114"/>
      <c r="GS950" s="114"/>
      <c r="GT950" s="114"/>
      <c r="GU950" s="114"/>
      <c r="GV950" s="114"/>
      <c r="GW950" s="114"/>
      <c r="GX950" s="114"/>
      <c r="GY950" s="114"/>
      <c r="GZ950" s="114"/>
      <c r="HA950" s="114"/>
      <c r="HB950" s="114"/>
      <c r="HC950" s="114"/>
      <c r="HD950" s="114"/>
      <c r="HE950" s="114"/>
      <c r="HF950" s="114"/>
      <c r="HG950" s="114"/>
      <c r="HH950" s="114"/>
      <c r="HI950" s="114"/>
      <c r="HJ950" s="114"/>
      <c r="HK950" s="114"/>
      <c r="HL950" s="114"/>
      <c r="HM950" s="114"/>
      <c r="HN950" s="114"/>
      <c r="HO950" s="114"/>
      <c r="HP950" s="114"/>
      <c r="HQ950" s="114"/>
      <c r="HR950" s="114"/>
      <c r="HS950" s="114"/>
      <c r="HT950" s="114"/>
      <c r="HU950" s="114"/>
      <c r="HV950" s="114"/>
      <c r="HW950" s="114"/>
      <c r="HX950" s="114"/>
      <c r="HY950" s="114"/>
      <c r="HZ950" s="114"/>
      <c r="IA950" s="114"/>
      <c r="IB950" s="114"/>
      <c r="IC950" s="114"/>
      <c r="ID950" s="114"/>
      <c r="IE950" s="114"/>
      <c r="IF950" s="114"/>
      <c r="IG950" s="114"/>
      <c r="IH950" s="114"/>
      <c r="II950" s="114"/>
      <c r="IJ950" s="114"/>
      <c r="IK950" s="114"/>
      <c r="IL950" s="114"/>
      <c r="IM950" s="114"/>
      <c r="IN950" s="114"/>
      <c r="IO950" s="114"/>
      <c r="IP950" s="114"/>
      <c r="IQ950" s="114"/>
      <c r="IR950" s="114"/>
      <c r="IS950" s="114"/>
      <c r="IT950" s="114"/>
      <c r="IU950" s="114"/>
      <c r="IV950" s="114"/>
      <c r="IW950" s="114"/>
      <c r="IX950" s="114"/>
      <c r="IY950" s="114"/>
      <c r="IZ950" s="114"/>
      <c r="JA950" s="114"/>
      <c r="JB950" s="114"/>
      <c r="JC950" s="114"/>
      <c r="JD950" s="114"/>
      <c r="JE950" s="114"/>
      <c r="JF950" s="114"/>
      <c r="JG950" s="114"/>
      <c r="JH950" s="114"/>
      <c r="JI950" s="114"/>
      <c r="JJ950" s="114"/>
      <c r="JK950" s="114"/>
      <c r="JL950" s="114"/>
      <c r="JM950" s="114"/>
      <c r="JN950" s="114"/>
      <c r="JO950" s="114"/>
      <c r="JP950" s="114"/>
      <c r="JQ950" s="114"/>
      <c r="JR950" s="114"/>
      <c r="JS950" s="114"/>
      <c r="JT950" s="114"/>
      <c r="JU950" s="114"/>
      <c r="JV950" s="114"/>
      <c r="JW950" s="114"/>
      <c r="JX950" s="114"/>
      <c r="JY950" s="114"/>
      <c r="JZ950" s="114"/>
      <c r="KA950" s="114"/>
      <c r="KB950" s="114"/>
      <c r="KC950" s="114"/>
      <c r="KD950" s="114"/>
      <c r="KE950" s="114"/>
      <c r="KF950" s="114"/>
      <c r="KG950" s="114"/>
      <c r="KH950" s="114"/>
      <c r="KI950" s="114"/>
      <c r="KJ950" s="114"/>
      <c r="KK950" s="114"/>
      <c r="KL950" s="114"/>
      <c r="KM950" s="114"/>
      <c r="KN950" s="114"/>
      <c r="KO950" s="114"/>
      <c r="KP950" s="114"/>
      <c r="KQ950" s="114"/>
      <c r="KR950" s="114"/>
      <c r="KS950" s="114"/>
      <c r="KT950" s="114"/>
      <c r="KU950" s="114"/>
      <c r="KV950" s="114"/>
      <c r="KW950" s="114"/>
      <c r="KX950" s="114"/>
      <c r="KY950" s="114"/>
      <c r="KZ950" s="114"/>
      <c r="LA950" s="114"/>
      <c r="LB950" s="114"/>
      <c r="LC950" s="114"/>
    </row>
    <row r="951" spans="1:315" s="139" customFormat="1" ht="25" customHeight="1">
      <c r="A951" s="137"/>
      <c r="B951" s="170"/>
      <c r="C951" s="171"/>
      <c r="D951" s="172"/>
      <c r="E951" s="173"/>
      <c r="F951" s="173"/>
      <c r="G951" s="173"/>
      <c r="H951" s="174"/>
      <c r="I951" s="137"/>
      <c r="J951" s="175" t="str">
        <f t="shared" si="32"/>
        <v/>
      </c>
      <c r="K951" s="176"/>
      <c r="L951" s="177" t="str">
        <f t="shared" si="33"/>
        <v/>
      </c>
      <c r="M951" s="176"/>
      <c r="N951" s="177" t="str">
        <f t="shared" si="34"/>
        <v/>
      </c>
      <c r="O951" s="176"/>
      <c r="P951" s="177" t="str">
        <f t="shared" si="35"/>
        <v/>
      </c>
      <c r="Q951" s="178"/>
      <c r="R951" s="137"/>
      <c r="S951" s="175" t="str">
        <f t="shared" si="36"/>
        <v/>
      </c>
      <c r="T951" s="176"/>
      <c r="U951" s="177" t="str">
        <f t="shared" si="37"/>
        <v/>
      </c>
      <c r="V951" s="176"/>
      <c r="W951" s="177" t="str">
        <f t="shared" si="38"/>
        <v/>
      </c>
      <c r="X951" s="176"/>
      <c r="Y951" s="179" t="str">
        <f t="shared" si="39"/>
        <v/>
      </c>
      <c r="Z951" s="180"/>
      <c r="AA951" s="137"/>
      <c r="AB951" s="181"/>
      <c r="AC951" s="182" t="str">
        <f t="shared" si="30"/>
        <v/>
      </c>
      <c r="AD951" s="183" t="str">
        <f t="shared" si="31"/>
        <v/>
      </c>
      <c r="AE951" s="184"/>
      <c r="AF951" s="137"/>
      <c r="AG951" s="137"/>
      <c r="AH951" s="137"/>
      <c r="AI951" s="137"/>
      <c r="AJ951" s="137"/>
      <c r="AK951" s="137"/>
      <c r="AL951" s="137"/>
      <c r="AM951" s="137"/>
      <c r="AN951" s="137"/>
      <c r="AO951" s="137"/>
      <c r="AP951" s="137"/>
      <c r="AQ951" s="137"/>
      <c r="AR951" s="137"/>
      <c r="AS951" s="137"/>
      <c r="AT951" s="137"/>
      <c r="AU951" s="137"/>
      <c r="AV951" s="137"/>
      <c r="AW951" s="137"/>
      <c r="AX951" s="137"/>
      <c r="AY951" s="137"/>
      <c r="AZ951" s="137"/>
      <c r="BA951" s="137"/>
      <c r="BB951" s="137"/>
      <c r="BC951" s="137"/>
      <c r="BD951" s="137"/>
      <c r="BE951" s="137"/>
      <c r="BF951" s="137"/>
      <c r="BG951" s="137"/>
      <c r="BH951" s="137"/>
      <c r="BI951" s="137"/>
      <c r="BJ951" s="114"/>
      <c r="BK951" s="114"/>
      <c r="BL951" s="114"/>
      <c r="BM951" s="114"/>
      <c r="BN951" s="114"/>
      <c r="BO951" s="114"/>
      <c r="BP951" s="114"/>
      <c r="BQ951" s="114"/>
      <c r="BR951" s="114"/>
      <c r="BS951" s="114"/>
      <c r="BT951" s="114"/>
      <c r="BU951" s="114"/>
      <c r="BV951" s="114"/>
      <c r="BW951" s="114"/>
      <c r="BX951" s="114"/>
      <c r="BY951" s="114"/>
      <c r="BZ951" s="114"/>
      <c r="CA951" s="114"/>
      <c r="CB951" s="114"/>
      <c r="CC951" s="114"/>
      <c r="CD951" s="114"/>
      <c r="CE951" s="114"/>
      <c r="CF951" s="114"/>
      <c r="CG951" s="114"/>
      <c r="CH951" s="114"/>
      <c r="CI951" s="114"/>
      <c r="CJ951" s="114"/>
      <c r="CK951" s="114"/>
      <c r="CL951" s="114"/>
      <c r="CM951" s="114"/>
      <c r="CN951" s="114"/>
      <c r="CO951" s="114"/>
      <c r="CP951" s="114"/>
      <c r="CQ951" s="114"/>
      <c r="CR951" s="114"/>
      <c r="CS951" s="114"/>
      <c r="CT951" s="114"/>
      <c r="CU951" s="114"/>
      <c r="CV951" s="114"/>
      <c r="CW951" s="114"/>
      <c r="CX951" s="114"/>
      <c r="CY951" s="114"/>
      <c r="CZ951" s="114"/>
      <c r="DA951" s="114"/>
      <c r="DB951" s="114"/>
      <c r="DC951" s="114"/>
      <c r="DD951" s="114"/>
      <c r="DE951" s="114"/>
      <c r="DF951" s="114"/>
      <c r="DG951" s="114"/>
      <c r="DH951" s="114"/>
      <c r="DI951" s="114"/>
      <c r="DJ951" s="114"/>
      <c r="DK951" s="114"/>
      <c r="DL951" s="114"/>
      <c r="DM951" s="114"/>
      <c r="DN951" s="114"/>
      <c r="DO951" s="114"/>
      <c r="DP951" s="114"/>
      <c r="DQ951" s="114"/>
      <c r="DR951" s="114"/>
      <c r="DS951" s="114"/>
      <c r="DT951" s="114"/>
      <c r="DU951" s="114"/>
      <c r="DV951" s="114"/>
      <c r="DW951" s="114"/>
      <c r="DX951" s="114"/>
      <c r="DY951" s="114"/>
      <c r="DZ951" s="114"/>
      <c r="EA951" s="114"/>
      <c r="EB951" s="114"/>
      <c r="EC951" s="114"/>
      <c r="ED951" s="114"/>
      <c r="EE951" s="114"/>
      <c r="EF951" s="114"/>
      <c r="EG951" s="114"/>
      <c r="EH951" s="114"/>
      <c r="EI951" s="114"/>
      <c r="EJ951" s="114"/>
      <c r="EK951" s="114"/>
      <c r="EL951" s="114"/>
      <c r="EM951" s="114"/>
      <c r="EN951" s="114"/>
      <c r="EO951" s="114"/>
      <c r="EP951" s="114"/>
      <c r="EQ951" s="114"/>
      <c r="ER951" s="114"/>
      <c r="ES951" s="114"/>
      <c r="ET951" s="114"/>
      <c r="EU951" s="114"/>
      <c r="EV951" s="114"/>
      <c r="EW951" s="114"/>
      <c r="EX951" s="114"/>
      <c r="EY951" s="114"/>
      <c r="EZ951" s="114"/>
      <c r="FA951" s="114"/>
      <c r="FB951" s="114"/>
      <c r="FC951" s="114"/>
      <c r="FD951" s="114"/>
      <c r="FE951" s="114"/>
      <c r="FF951" s="114"/>
      <c r="FG951" s="114"/>
      <c r="FH951" s="114"/>
      <c r="FI951" s="114"/>
      <c r="FJ951" s="114"/>
      <c r="FK951" s="114"/>
      <c r="FL951" s="114"/>
      <c r="FM951" s="114"/>
      <c r="FN951" s="114"/>
      <c r="FO951" s="114"/>
      <c r="FP951" s="114"/>
      <c r="FQ951" s="114"/>
      <c r="FR951" s="114"/>
      <c r="FS951" s="114"/>
      <c r="FT951" s="114"/>
      <c r="FU951" s="114"/>
      <c r="FV951" s="114"/>
      <c r="FW951" s="114"/>
      <c r="FX951" s="114"/>
      <c r="FY951" s="114"/>
      <c r="FZ951" s="114"/>
      <c r="GA951" s="114"/>
      <c r="GB951" s="114"/>
      <c r="GC951" s="114"/>
      <c r="GD951" s="114"/>
      <c r="GE951" s="114"/>
      <c r="GF951" s="114"/>
      <c r="GG951" s="114"/>
      <c r="GH951" s="114"/>
      <c r="GI951" s="114"/>
      <c r="GJ951" s="114"/>
      <c r="GK951" s="114"/>
      <c r="GL951" s="114"/>
      <c r="GM951" s="114"/>
      <c r="GN951" s="114"/>
      <c r="GO951" s="114"/>
      <c r="GP951" s="114"/>
      <c r="GQ951" s="114"/>
      <c r="GR951" s="114"/>
      <c r="GS951" s="114"/>
      <c r="GT951" s="114"/>
      <c r="GU951" s="114"/>
      <c r="GV951" s="114"/>
      <c r="GW951" s="114"/>
      <c r="GX951" s="114"/>
      <c r="GY951" s="114"/>
      <c r="GZ951" s="114"/>
      <c r="HA951" s="114"/>
      <c r="HB951" s="114"/>
      <c r="HC951" s="114"/>
      <c r="HD951" s="114"/>
      <c r="HE951" s="114"/>
      <c r="HF951" s="114"/>
      <c r="HG951" s="114"/>
      <c r="HH951" s="114"/>
      <c r="HI951" s="114"/>
      <c r="HJ951" s="114"/>
      <c r="HK951" s="114"/>
      <c r="HL951" s="114"/>
      <c r="HM951" s="114"/>
      <c r="HN951" s="114"/>
      <c r="HO951" s="114"/>
      <c r="HP951" s="114"/>
      <c r="HQ951" s="114"/>
      <c r="HR951" s="114"/>
      <c r="HS951" s="114"/>
      <c r="HT951" s="114"/>
      <c r="HU951" s="114"/>
      <c r="HV951" s="114"/>
      <c r="HW951" s="114"/>
      <c r="HX951" s="114"/>
      <c r="HY951" s="114"/>
      <c r="HZ951" s="114"/>
      <c r="IA951" s="114"/>
      <c r="IB951" s="114"/>
      <c r="IC951" s="114"/>
      <c r="ID951" s="114"/>
      <c r="IE951" s="114"/>
      <c r="IF951" s="114"/>
      <c r="IG951" s="114"/>
      <c r="IH951" s="114"/>
      <c r="II951" s="114"/>
      <c r="IJ951" s="114"/>
      <c r="IK951" s="114"/>
      <c r="IL951" s="114"/>
      <c r="IM951" s="114"/>
      <c r="IN951" s="114"/>
      <c r="IO951" s="114"/>
      <c r="IP951" s="114"/>
      <c r="IQ951" s="114"/>
      <c r="IR951" s="114"/>
      <c r="IS951" s="114"/>
      <c r="IT951" s="114"/>
      <c r="IU951" s="114"/>
      <c r="IV951" s="114"/>
      <c r="IW951" s="114"/>
      <c r="IX951" s="114"/>
      <c r="IY951" s="114"/>
      <c r="IZ951" s="114"/>
      <c r="JA951" s="114"/>
      <c r="JB951" s="114"/>
      <c r="JC951" s="114"/>
      <c r="JD951" s="114"/>
      <c r="JE951" s="114"/>
      <c r="JF951" s="114"/>
      <c r="JG951" s="114"/>
      <c r="JH951" s="114"/>
      <c r="JI951" s="114"/>
      <c r="JJ951" s="114"/>
      <c r="JK951" s="114"/>
      <c r="JL951" s="114"/>
      <c r="JM951" s="114"/>
      <c r="JN951" s="114"/>
      <c r="JO951" s="114"/>
      <c r="JP951" s="114"/>
      <c r="JQ951" s="114"/>
      <c r="JR951" s="114"/>
      <c r="JS951" s="114"/>
      <c r="JT951" s="114"/>
      <c r="JU951" s="114"/>
      <c r="JV951" s="114"/>
      <c r="JW951" s="114"/>
      <c r="JX951" s="114"/>
      <c r="JY951" s="114"/>
      <c r="JZ951" s="114"/>
      <c r="KA951" s="114"/>
      <c r="KB951" s="114"/>
      <c r="KC951" s="114"/>
      <c r="KD951" s="114"/>
      <c r="KE951" s="114"/>
      <c r="KF951" s="114"/>
      <c r="KG951" s="114"/>
      <c r="KH951" s="114"/>
      <c r="KI951" s="114"/>
      <c r="KJ951" s="114"/>
      <c r="KK951" s="114"/>
      <c r="KL951" s="114"/>
      <c r="KM951" s="114"/>
      <c r="KN951" s="114"/>
      <c r="KO951" s="114"/>
      <c r="KP951" s="114"/>
      <c r="KQ951" s="114"/>
      <c r="KR951" s="114"/>
      <c r="KS951" s="114"/>
      <c r="KT951" s="114"/>
      <c r="KU951" s="114"/>
      <c r="KV951" s="114"/>
      <c r="KW951" s="114"/>
      <c r="KX951" s="114"/>
      <c r="KY951" s="114"/>
      <c r="KZ951" s="114"/>
      <c r="LA951" s="114"/>
      <c r="LB951" s="114"/>
      <c r="LC951" s="114"/>
    </row>
    <row r="952" spans="1:315" s="139" customFormat="1" ht="25" customHeight="1">
      <c r="A952" s="137"/>
      <c r="B952" s="170"/>
      <c r="C952" s="171"/>
      <c r="D952" s="172"/>
      <c r="E952" s="173"/>
      <c r="F952" s="173"/>
      <c r="G952" s="173"/>
      <c r="H952" s="174"/>
      <c r="I952" s="137"/>
      <c r="J952" s="175" t="str">
        <f t="shared" si="32"/>
        <v/>
      </c>
      <c r="K952" s="176"/>
      <c r="L952" s="177" t="str">
        <f t="shared" si="33"/>
        <v/>
      </c>
      <c r="M952" s="176"/>
      <c r="N952" s="177" t="str">
        <f t="shared" si="34"/>
        <v/>
      </c>
      <c r="O952" s="176"/>
      <c r="P952" s="177" t="str">
        <f t="shared" si="35"/>
        <v/>
      </c>
      <c r="Q952" s="178"/>
      <c r="R952" s="137"/>
      <c r="S952" s="175" t="str">
        <f t="shared" si="36"/>
        <v/>
      </c>
      <c r="T952" s="176"/>
      <c r="U952" s="177" t="str">
        <f t="shared" si="37"/>
        <v/>
      </c>
      <c r="V952" s="176"/>
      <c r="W952" s="177" t="str">
        <f t="shared" si="38"/>
        <v/>
      </c>
      <c r="X952" s="176"/>
      <c r="Y952" s="179" t="str">
        <f t="shared" si="39"/>
        <v/>
      </c>
      <c r="Z952" s="180"/>
      <c r="AA952" s="137"/>
      <c r="AB952" s="181"/>
      <c r="AC952" s="182" t="str">
        <f t="shared" si="30"/>
        <v/>
      </c>
      <c r="AD952" s="183" t="str">
        <f t="shared" si="31"/>
        <v/>
      </c>
      <c r="AE952" s="184"/>
      <c r="AF952" s="137"/>
      <c r="AG952" s="137"/>
      <c r="AH952" s="137"/>
      <c r="AI952" s="137"/>
      <c r="AJ952" s="137"/>
      <c r="AK952" s="137"/>
      <c r="AL952" s="137"/>
      <c r="AM952" s="137"/>
      <c r="AN952" s="137"/>
      <c r="AO952" s="137"/>
      <c r="AP952" s="137"/>
      <c r="AQ952" s="137"/>
      <c r="AR952" s="137"/>
      <c r="AS952" s="137"/>
      <c r="AT952" s="137"/>
      <c r="AU952" s="137"/>
      <c r="AV952" s="137"/>
      <c r="AW952" s="137"/>
      <c r="AX952" s="137"/>
      <c r="AY952" s="137"/>
      <c r="AZ952" s="137"/>
      <c r="BA952" s="137"/>
      <c r="BB952" s="137"/>
      <c r="BC952" s="137"/>
      <c r="BD952" s="137"/>
      <c r="BE952" s="137"/>
      <c r="BF952" s="137"/>
      <c r="BG952" s="137"/>
      <c r="BH952" s="137"/>
      <c r="BI952" s="137"/>
      <c r="BJ952" s="114"/>
      <c r="BK952" s="114"/>
      <c r="BL952" s="114"/>
      <c r="BM952" s="114"/>
      <c r="BN952" s="114"/>
      <c r="BO952" s="114"/>
      <c r="BP952" s="114"/>
      <c r="BQ952" s="114"/>
      <c r="BR952" s="114"/>
      <c r="BS952" s="114"/>
      <c r="BT952" s="114"/>
      <c r="BU952" s="114"/>
      <c r="BV952" s="114"/>
      <c r="BW952" s="114"/>
      <c r="BX952" s="114"/>
      <c r="BY952" s="114"/>
      <c r="BZ952" s="114"/>
      <c r="CA952" s="114"/>
      <c r="CB952" s="114"/>
      <c r="CC952" s="114"/>
      <c r="CD952" s="114"/>
      <c r="CE952" s="114"/>
      <c r="CF952" s="114"/>
      <c r="CG952" s="114"/>
      <c r="CH952" s="114"/>
      <c r="CI952" s="114"/>
      <c r="CJ952" s="114"/>
      <c r="CK952" s="114"/>
      <c r="CL952" s="114"/>
      <c r="CM952" s="114"/>
      <c r="CN952" s="114"/>
      <c r="CO952" s="114"/>
      <c r="CP952" s="114"/>
      <c r="CQ952" s="114"/>
      <c r="CR952" s="114"/>
      <c r="CS952" s="114"/>
      <c r="CT952" s="114"/>
      <c r="CU952" s="114"/>
      <c r="CV952" s="114"/>
      <c r="CW952" s="114"/>
      <c r="CX952" s="114"/>
      <c r="CY952" s="114"/>
      <c r="CZ952" s="114"/>
      <c r="DA952" s="114"/>
      <c r="DB952" s="114"/>
      <c r="DC952" s="114"/>
      <c r="DD952" s="114"/>
      <c r="DE952" s="114"/>
      <c r="DF952" s="114"/>
      <c r="DG952" s="114"/>
      <c r="DH952" s="114"/>
      <c r="DI952" s="114"/>
      <c r="DJ952" s="114"/>
      <c r="DK952" s="114"/>
      <c r="DL952" s="114"/>
      <c r="DM952" s="114"/>
      <c r="DN952" s="114"/>
      <c r="DO952" s="114"/>
      <c r="DP952" s="114"/>
      <c r="DQ952" s="114"/>
      <c r="DR952" s="114"/>
      <c r="DS952" s="114"/>
      <c r="DT952" s="114"/>
      <c r="DU952" s="114"/>
      <c r="DV952" s="114"/>
      <c r="DW952" s="114"/>
      <c r="DX952" s="114"/>
      <c r="DY952" s="114"/>
      <c r="DZ952" s="114"/>
      <c r="EA952" s="114"/>
      <c r="EB952" s="114"/>
      <c r="EC952" s="114"/>
      <c r="ED952" s="114"/>
      <c r="EE952" s="114"/>
      <c r="EF952" s="114"/>
      <c r="EG952" s="114"/>
      <c r="EH952" s="114"/>
      <c r="EI952" s="114"/>
      <c r="EJ952" s="114"/>
      <c r="EK952" s="114"/>
      <c r="EL952" s="114"/>
      <c r="EM952" s="114"/>
      <c r="EN952" s="114"/>
      <c r="EO952" s="114"/>
      <c r="EP952" s="114"/>
      <c r="EQ952" s="114"/>
      <c r="ER952" s="114"/>
      <c r="ES952" s="114"/>
      <c r="ET952" s="114"/>
      <c r="EU952" s="114"/>
      <c r="EV952" s="114"/>
      <c r="EW952" s="114"/>
      <c r="EX952" s="114"/>
      <c r="EY952" s="114"/>
      <c r="EZ952" s="114"/>
      <c r="FA952" s="114"/>
      <c r="FB952" s="114"/>
      <c r="FC952" s="114"/>
      <c r="FD952" s="114"/>
      <c r="FE952" s="114"/>
      <c r="FF952" s="114"/>
      <c r="FG952" s="114"/>
      <c r="FH952" s="114"/>
      <c r="FI952" s="114"/>
      <c r="FJ952" s="114"/>
      <c r="FK952" s="114"/>
      <c r="FL952" s="114"/>
      <c r="FM952" s="114"/>
      <c r="FN952" s="114"/>
      <c r="FO952" s="114"/>
      <c r="FP952" s="114"/>
      <c r="FQ952" s="114"/>
      <c r="FR952" s="114"/>
      <c r="FS952" s="114"/>
      <c r="FT952" s="114"/>
      <c r="FU952" s="114"/>
      <c r="FV952" s="114"/>
      <c r="FW952" s="114"/>
      <c r="FX952" s="114"/>
      <c r="FY952" s="114"/>
      <c r="FZ952" s="114"/>
      <c r="GA952" s="114"/>
      <c r="GB952" s="114"/>
      <c r="GC952" s="114"/>
      <c r="GD952" s="114"/>
      <c r="GE952" s="114"/>
      <c r="GF952" s="114"/>
      <c r="GG952" s="114"/>
      <c r="GH952" s="114"/>
      <c r="GI952" s="114"/>
      <c r="GJ952" s="114"/>
      <c r="GK952" s="114"/>
      <c r="GL952" s="114"/>
      <c r="GM952" s="114"/>
      <c r="GN952" s="114"/>
      <c r="GO952" s="114"/>
      <c r="GP952" s="114"/>
      <c r="GQ952" s="114"/>
      <c r="GR952" s="114"/>
      <c r="GS952" s="114"/>
      <c r="GT952" s="114"/>
      <c r="GU952" s="114"/>
      <c r="GV952" s="114"/>
      <c r="GW952" s="114"/>
      <c r="GX952" s="114"/>
      <c r="GY952" s="114"/>
      <c r="GZ952" s="114"/>
      <c r="HA952" s="114"/>
      <c r="HB952" s="114"/>
      <c r="HC952" s="114"/>
      <c r="HD952" s="114"/>
      <c r="HE952" s="114"/>
      <c r="HF952" s="114"/>
      <c r="HG952" s="114"/>
      <c r="HH952" s="114"/>
      <c r="HI952" s="114"/>
      <c r="HJ952" s="114"/>
      <c r="HK952" s="114"/>
      <c r="HL952" s="114"/>
      <c r="HM952" s="114"/>
      <c r="HN952" s="114"/>
      <c r="HO952" s="114"/>
      <c r="HP952" s="114"/>
      <c r="HQ952" s="114"/>
      <c r="HR952" s="114"/>
      <c r="HS952" s="114"/>
      <c r="HT952" s="114"/>
      <c r="HU952" s="114"/>
      <c r="HV952" s="114"/>
      <c r="HW952" s="114"/>
      <c r="HX952" s="114"/>
      <c r="HY952" s="114"/>
      <c r="HZ952" s="114"/>
      <c r="IA952" s="114"/>
      <c r="IB952" s="114"/>
      <c r="IC952" s="114"/>
      <c r="ID952" s="114"/>
      <c r="IE952" s="114"/>
      <c r="IF952" s="114"/>
      <c r="IG952" s="114"/>
      <c r="IH952" s="114"/>
      <c r="II952" s="114"/>
      <c r="IJ952" s="114"/>
      <c r="IK952" s="114"/>
      <c r="IL952" s="114"/>
      <c r="IM952" s="114"/>
      <c r="IN952" s="114"/>
      <c r="IO952" s="114"/>
      <c r="IP952" s="114"/>
      <c r="IQ952" s="114"/>
      <c r="IR952" s="114"/>
      <c r="IS952" s="114"/>
      <c r="IT952" s="114"/>
      <c r="IU952" s="114"/>
      <c r="IV952" s="114"/>
      <c r="IW952" s="114"/>
      <c r="IX952" s="114"/>
      <c r="IY952" s="114"/>
      <c r="IZ952" s="114"/>
      <c r="JA952" s="114"/>
      <c r="JB952" s="114"/>
      <c r="JC952" s="114"/>
      <c r="JD952" s="114"/>
      <c r="JE952" s="114"/>
      <c r="JF952" s="114"/>
      <c r="JG952" s="114"/>
      <c r="JH952" s="114"/>
      <c r="JI952" s="114"/>
      <c r="JJ952" s="114"/>
      <c r="JK952" s="114"/>
      <c r="JL952" s="114"/>
      <c r="JM952" s="114"/>
      <c r="JN952" s="114"/>
      <c r="JO952" s="114"/>
      <c r="JP952" s="114"/>
      <c r="JQ952" s="114"/>
      <c r="JR952" s="114"/>
      <c r="JS952" s="114"/>
      <c r="JT952" s="114"/>
      <c r="JU952" s="114"/>
      <c r="JV952" s="114"/>
      <c r="JW952" s="114"/>
      <c r="JX952" s="114"/>
      <c r="JY952" s="114"/>
      <c r="JZ952" s="114"/>
      <c r="KA952" s="114"/>
      <c r="KB952" s="114"/>
      <c r="KC952" s="114"/>
      <c r="KD952" s="114"/>
      <c r="KE952" s="114"/>
      <c r="KF952" s="114"/>
      <c r="KG952" s="114"/>
      <c r="KH952" s="114"/>
      <c r="KI952" s="114"/>
      <c r="KJ952" s="114"/>
      <c r="KK952" s="114"/>
      <c r="KL952" s="114"/>
      <c r="KM952" s="114"/>
      <c r="KN952" s="114"/>
      <c r="KO952" s="114"/>
      <c r="KP952" s="114"/>
      <c r="KQ952" s="114"/>
      <c r="KR952" s="114"/>
      <c r="KS952" s="114"/>
      <c r="KT952" s="114"/>
      <c r="KU952" s="114"/>
      <c r="KV952" s="114"/>
      <c r="KW952" s="114"/>
      <c r="KX952" s="114"/>
      <c r="KY952" s="114"/>
      <c r="KZ952" s="114"/>
      <c r="LA952" s="114"/>
      <c r="LB952" s="114"/>
      <c r="LC952" s="114"/>
    </row>
    <row r="953" spans="1:315" s="139" customFormat="1" ht="25" customHeight="1">
      <c r="A953" s="137"/>
      <c r="B953" s="170"/>
      <c r="C953" s="171"/>
      <c r="D953" s="172"/>
      <c r="E953" s="173"/>
      <c r="F953" s="173"/>
      <c r="G953" s="173"/>
      <c r="H953" s="174"/>
      <c r="I953" s="137"/>
      <c r="J953" s="175" t="str">
        <f t="shared" si="32"/>
        <v/>
      </c>
      <c r="K953" s="176"/>
      <c r="L953" s="177" t="str">
        <f t="shared" si="33"/>
        <v/>
      </c>
      <c r="M953" s="176"/>
      <c r="N953" s="177" t="str">
        <f t="shared" si="34"/>
        <v/>
      </c>
      <c r="O953" s="176"/>
      <c r="P953" s="177" t="str">
        <f t="shared" si="35"/>
        <v/>
      </c>
      <c r="Q953" s="178"/>
      <c r="R953" s="137"/>
      <c r="S953" s="175" t="str">
        <f t="shared" si="36"/>
        <v/>
      </c>
      <c r="T953" s="176"/>
      <c r="U953" s="177" t="str">
        <f t="shared" si="37"/>
        <v/>
      </c>
      <c r="V953" s="176"/>
      <c r="W953" s="177" t="str">
        <f t="shared" si="38"/>
        <v/>
      </c>
      <c r="X953" s="176"/>
      <c r="Y953" s="179" t="str">
        <f t="shared" si="39"/>
        <v/>
      </c>
      <c r="Z953" s="180"/>
      <c r="AA953" s="137"/>
      <c r="AB953" s="181"/>
      <c r="AC953" s="182" t="str">
        <f t="shared" si="30"/>
        <v/>
      </c>
      <c r="AD953" s="183" t="str">
        <f t="shared" si="31"/>
        <v/>
      </c>
      <c r="AE953" s="184"/>
      <c r="AF953" s="137"/>
      <c r="AG953" s="137"/>
      <c r="AH953" s="137"/>
      <c r="AI953" s="137"/>
      <c r="AJ953" s="137"/>
      <c r="AK953" s="137"/>
      <c r="AL953" s="137"/>
      <c r="AM953" s="137"/>
      <c r="AN953" s="137"/>
      <c r="AO953" s="137"/>
      <c r="AP953" s="137"/>
      <c r="AQ953" s="137"/>
      <c r="AR953" s="137"/>
      <c r="AS953" s="137"/>
      <c r="AT953" s="137"/>
      <c r="AU953" s="137"/>
      <c r="AV953" s="137"/>
      <c r="AW953" s="137"/>
      <c r="AX953" s="137"/>
      <c r="AY953" s="137"/>
      <c r="AZ953" s="137"/>
      <c r="BA953" s="137"/>
      <c r="BB953" s="137"/>
      <c r="BC953" s="137"/>
      <c r="BD953" s="137"/>
      <c r="BE953" s="137"/>
      <c r="BF953" s="137"/>
      <c r="BG953" s="137"/>
      <c r="BH953" s="137"/>
      <c r="BI953" s="137"/>
      <c r="BJ953" s="114"/>
      <c r="BK953" s="114"/>
      <c r="BL953" s="114"/>
      <c r="BM953" s="114"/>
      <c r="BN953" s="114"/>
      <c r="BO953" s="114"/>
      <c r="BP953" s="114"/>
      <c r="BQ953" s="114"/>
      <c r="BR953" s="114"/>
      <c r="BS953" s="114"/>
      <c r="BT953" s="114"/>
      <c r="BU953" s="114"/>
      <c r="BV953" s="114"/>
      <c r="BW953" s="114"/>
      <c r="BX953" s="114"/>
      <c r="BY953" s="114"/>
      <c r="BZ953" s="114"/>
      <c r="CA953" s="114"/>
      <c r="CB953" s="114"/>
      <c r="CC953" s="114"/>
      <c r="CD953" s="114"/>
      <c r="CE953" s="114"/>
      <c r="CF953" s="114"/>
      <c r="CG953" s="114"/>
      <c r="CH953" s="114"/>
      <c r="CI953" s="114"/>
      <c r="CJ953" s="114"/>
      <c r="CK953" s="114"/>
      <c r="CL953" s="114"/>
      <c r="CM953" s="114"/>
      <c r="CN953" s="114"/>
      <c r="CO953" s="114"/>
      <c r="CP953" s="114"/>
      <c r="CQ953" s="114"/>
      <c r="CR953" s="114"/>
      <c r="CS953" s="114"/>
      <c r="CT953" s="114"/>
      <c r="CU953" s="114"/>
      <c r="CV953" s="114"/>
      <c r="CW953" s="114"/>
      <c r="CX953" s="114"/>
      <c r="CY953" s="114"/>
      <c r="CZ953" s="114"/>
      <c r="DA953" s="114"/>
      <c r="DB953" s="114"/>
      <c r="DC953" s="114"/>
      <c r="DD953" s="114"/>
      <c r="DE953" s="114"/>
      <c r="DF953" s="114"/>
      <c r="DG953" s="114"/>
      <c r="DH953" s="114"/>
      <c r="DI953" s="114"/>
      <c r="DJ953" s="114"/>
      <c r="DK953" s="114"/>
      <c r="DL953" s="114"/>
      <c r="DM953" s="114"/>
      <c r="DN953" s="114"/>
      <c r="DO953" s="114"/>
      <c r="DP953" s="114"/>
      <c r="DQ953" s="114"/>
      <c r="DR953" s="114"/>
      <c r="DS953" s="114"/>
      <c r="DT953" s="114"/>
      <c r="DU953" s="114"/>
      <c r="DV953" s="114"/>
      <c r="DW953" s="114"/>
      <c r="DX953" s="114"/>
      <c r="DY953" s="114"/>
      <c r="DZ953" s="114"/>
      <c r="EA953" s="114"/>
      <c r="EB953" s="114"/>
      <c r="EC953" s="114"/>
      <c r="ED953" s="114"/>
      <c r="EE953" s="114"/>
      <c r="EF953" s="114"/>
      <c r="EG953" s="114"/>
      <c r="EH953" s="114"/>
      <c r="EI953" s="114"/>
      <c r="EJ953" s="114"/>
      <c r="EK953" s="114"/>
      <c r="EL953" s="114"/>
      <c r="EM953" s="114"/>
      <c r="EN953" s="114"/>
      <c r="EO953" s="114"/>
      <c r="EP953" s="114"/>
      <c r="EQ953" s="114"/>
      <c r="ER953" s="114"/>
      <c r="ES953" s="114"/>
      <c r="ET953" s="114"/>
      <c r="EU953" s="114"/>
      <c r="EV953" s="114"/>
      <c r="EW953" s="114"/>
      <c r="EX953" s="114"/>
      <c r="EY953" s="114"/>
      <c r="EZ953" s="114"/>
      <c r="FA953" s="114"/>
      <c r="FB953" s="114"/>
      <c r="FC953" s="114"/>
      <c r="FD953" s="114"/>
      <c r="FE953" s="114"/>
      <c r="FF953" s="114"/>
      <c r="FG953" s="114"/>
      <c r="FH953" s="114"/>
      <c r="FI953" s="114"/>
      <c r="FJ953" s="114"/>
      <c r="FK953" s="114"/>
      <c r="FL953" s="114"/>
      <c r="FM953" s="114"/>
      <c r="FN953" s="114"/>
      <c r="FO953" s="114"/>
      <c r="FP953" s="114"/>
      <c r="FQ953" s="114"/>
      <c r="FR953" s="114"/>
      <c r="FS953" s="114"/>
      <c r="FT953" s="114"/>
      <c r="FU953" s="114"/>
      <c r="FV953" s="114"/>
      <c r="FW953" s="114"/>
      <c r="FX953" s="114"/>
      <c r="FY953" s="114"/>
      <c r="FZ953" s="114"/>
      <c r="GA953" s="114"/>
      <c r="GB953" s="114"/>
      <c r="GC953" s="114"/>
      <c r="GD953" s="114"/>
      <c r="GE953" s="114"/>
      <c r="GF953" s="114"/>
      <c r="GG953" s="114"/>
      <c r="GH953" s="114"/>
      <c r="GI953" s="114"/>
      <c r="GJ953" s="114"/>
      <c r="GK953" s="114"/>
      <c r="GL953" s="114"/>
      <c r="GM953" s="114"/>
      <c r="GN953" s="114"/>
      <c r="GO953" s="114"/>
      <c r="GP953" s="114"/>
      <c r="GQ953" s="114"/>
      <c r="GR953" s="114"/>
      <c r="GS953" s="114"/>
      <c r="GT953" s="114"/>
      <c r="GU953" s="114"/>
      <c r="GV953" s="114"/>
      <c r="GW953" s="114"/>
      <c r="GX953" s="114"/>
      <c r="GY953" s="114"/>
      <c r="GZ953" s="114"/>
      <c r="HA953" s="114"/>
      <c r="HB953" s="114"/>
      <c r="HC953" s="114"/>
      <c r="HD953" s="114"/>
      <c r="HE953" s="114"/>
      <c r="HF953" s="114"/>
      <c r="HG953" s="114"/>
      <c r="HH953" s="114"/>
      <c r="HI953" s="114"/>
      <c r="HJ953" s="114"/>
      <c r="HK953" s="114"/>
      <c r="HL953" s="114"/>
      <c r="HM953" s="114"/>
      <c r="HN953" s="114"/>
      <c r="HO953" s="114"/>
      <c r="HP953" s="114"/>
      <c r="HQ953" s="114"/>
      <c r="HR953" s="114"/>
      <c r="HS953" s="114"/>
      <c r="HT953" s="114"/>
      <c r="HU953" s="114"/>
      <c r="HV953" s="114"/>
      <c r="HW953" s="114"/>
      <c r="HX953" s="114"/>
      <c r="HY953" s="114"/>
      <c r="HZ953" s="114"/>
      <c r="IA953" s="114"/>
      <c r="IB953" s="114"/>
      <c r="IC953" s="114"/>
      <c r="ID953" s="114"/>
      <c r="IE953" s="114"/>
      <c r="IF953" s="114"/>
      <c r="IG953" s="114"/>
      <c r="IH953" s="114"/>
      <c r="II953" s="114"/>
      <c r="IJ953" s="114"/>
      <c r="IK953" s="114"/>
      <c r="IL953" s="114"/>
      <c r="IM953" s="114"/>
      <c r="IN953" s="114"/>
      <c r="IO953" s="114"/>
      <c r="IP953" s="114"/>
      <c r="IQ953" s="114"/>
      <c r="IR953" s="114"/>
      <c r="IS953" s="114"/>
      <c r="IT953" s="114"/>
      <c r="IU953" s="114"/>
      <c r="IV953" s="114"/>
      <c r="IW953" s="114"/>
      <c r="IX953" s="114"/>
      <c r="IY953" s="114"/>
      <c r="IZ953" s="114"/>
      <c r="JA953" s="114"/>
      <c r="JB953" s="114"/>
      <c r="JC953" s="114"/>
      <c r="JD953" s="114"/>
      <c r="JE953" s="114"/>
      <c r="JF953" s="114"/>
      <c r="JG953" s="114"/>
      <c r="JH953" s="114"/>
      <c r="JI953" s="114"/>
      <c r="JJ953" s="114"/>
      <c r="JK953" s="114"/>
      <c r="JL953" s="114"/>
      <c r="JM953" s="114"/>
      <c r="JN953" s="114"/>
      <c r="JO953" s="114"/>
      <c r="JP953" s="114"/>
      <c r="JQ953" s="114"/>
      <c r="JR953" s="114"/>
      <c r="JS953" s="114"/>
      <c r="JT953" s="114"/>
      <c r="JU953" s="114"/>
      <c r="JV953" s="114"/>
      <c r="JW953" s="114"/>
      <c r="JX953" s="114"/>
      <c r="JY953" s="114"/>
      <c r="JZ953" s="114"/>
      <c r="KA953" s="114"/>
      <c r="KB953" s="114"/>
      <c r="KC953" s="114"/>
      <c r="KD953" s="114"/>
      <c r="KE953" s="114"/>
      <c r="KF953" s="114"/>
      <c r="KG953" s="114"/>
      <c r="KH953" s="114"/>
      <c r="KI953" s="114"/>
      <c r="KJ953" s="114"/>
      <c r="KK953" s="114"/>
      <c r="KL953" s="114"/>
      <c r="KM953" s="114"/>
      <c r="KN953" s="114"/>
      <c r="KO953" s="114"/>
      <c r="KP953" s="114"/>
      <c r="KQ953" s="114"/>
      <c r="KR953" s="114"/>
      <c r="KS953" s="114"/>
      <c r="KT953" s="114"/>
      <c r="KU953" s="114"/>
      <c r="KV953" s="114"/>
      <c r="KW953" s="114"/>
      <c r="KX953" s="114"/>
      <c r="KY953" s="114"/>
      <c r="KZ953" s="114"/>
      <c r="LA953" s="114"/>
      <c r="LB953" s="114"/>
      <c r="LC953" s="114"/>
    </row>
    <row r="954" spans="1:315" s="139" customFormat="1" ht="25" customHeight="1">
      <c r="A954" s="137"/>
      <c r="B954" s="170"/>
      <c r="C954" s="171"/>
      <c r="D954" s="172"/>
      <c r="E954" s="173"/>
      <c r="F954" s="173"/>
      <c r="G954" s="173"/>
      <c r="H954" s="174"/>
      <c r="I954" s="137"/>
      <c r="J954" s="175" t="str">
        <f t="shared" si="32"/>
        <v/>
      </c>
      <c r="K954" s="176"/>
      <c r="L954" s="177" t="str">
        <f t="shared" si="33"/>
        <v/>
      </c>
      <c r="M954" s="176"/>
      <c r="N954" s="177" t="str">
        <f t="shared" si="34"/>
        <v/>
      </c>
      <c r="O954" s="176"/>
      <c r="P954" s="177" t="str">
        <f t="shared" si="35"/>
        <v/>
      </c>
      <c r="Q954" s="178"/>
      <c r="R954" s="137"/>
      <c r="S954" s="175" t="str">
        <f t="shared" si="36"/>
        <v/>
      </c>
      <c r="T954" s="176"/>
      <c r="U954" s="177" t="str">
        <f t="shared" si="37"/>
        <v/>
      </c>
      <c r="V954" s="176"/>
      <c r="W954" s="177" t="str">
        <f t="shared" si="38"/>
        <v/>
      </c>
      <c r="X954" s="176"/>
      <c r="Y954" s="179" t="str">
        <f t="shared" si="39"/>
        <v/>
      </c>
      <c r="Z954" s="180"/>
      <c r="AA954" s="137"/>
      <c r="AB954" s="181"/>
      <c r="AC954" s="182" t="str">
        <f t="shared" si="30"/>
        <v/>
      </c>
      <c r="AD954" s="183" t="str">
        <f t="shared" si="31"/>
        <v/>
      </c>
      <c r="AE954" s="184"/>
      <c r="AF954" s="137"/>
      <c r="AG954" s="137"/>
      <c r="AH954" s="137"/>
      <c r="AI954" s="137"/>
      <c r="AJ954" s="137"/>
      <c r="AK954" s="137"/>
      <c r="AL954" s="137"/>
      <c r="AM954" s="137"/>
      <c r="AN954" s="137"/>
      <c r="AO954" s="137"/>
      <c r="AP954" s="137"/>
      <c r="AQ954" s="137"/>
      <c r="AR954" s="137"/>
      <c r="AS954" s="137"/>
      <c r="AT954" s="137"/>
      <c r="AU954" s="137"/>
      <c r="AV954" s="137"/>
      <c r="AW954" s="137"/>
      <c r="AX954" s="137"/>
      <c r="AY954" s="137"/>
      <c r="AZ954" s="137"/>
      <c r="BA954" s="137"/>
      <c r="BB954" s="137"/>
      <c r="BC954" s="137"/>
      <c r="BD954" s="137"/>
      <c r="BE954" s="137"/>
      <c r="BF954" s="137"/>
      <c r="BG954" s="137"/>
      <c r="BH954" s="137"/>
      <c r="BI954" s="137"/>
      <c r="BJ954" s="114"/>
      <c r="BK954" s="114"/>
      <c r="BL954" s="114"/>
      <c r="BM954" s="114"/>
      <c r="BN954" s="114"/>
      <c r="BO954" s="114"/>
      <c r="BP954" s="114"/>
      <c r="BQ954" s="114"/>
      <c r="BR954" s="114"/>
      <c r="BS954" s="114"/>
      <c r="BT954" s="114"/>
      <c r="BU954" s="114"/>
      <c r="BV954" s="114"/>
      <c r="BW954" s="114"/>
      <c r="BX954" s="114"/>
      <c r="BY954" s="114"/>
      <c r="BZ954" s="114"/>
      <c r="CA954" s="114"/>
      <c r="CB954" s="114"/>
      <c r="CC954" s="114"/>
      <c r="CD954" s="114"/>
      <c r="CE954" s="114"/>
      <c r="CF954" s="114"/>
      <c r="CG954" s="114"/>
      <c r="CH954" s="114"/>
      <c r="CI954" s="114"/>
      <c r="CJ954" s="114"/>
      <c r="CK954" s="114"/>
      <c r="CL954" s="114"/>
      <c r="CM954" s="114"/>
      <c r="CN954" s="114"/>
      <c r="CO954" s="114"/>
      <c r="CP954" s="114"/>
      <c r="CQ954" s="114"/>
      <c r="CR954" s="114"/>
      <c r="CS954" s="114"/>
      <c r="CT954" s="114"/>
      <c r="CU954" s="114"/>
      <c r="CV954" s="114"/>
      <c r="CW954" s="114"/>
      <c r="CX954" s="114"/>
      <c r="CY954" s="114"/>
      <c r="CZ954" s="114"/>
      <c r="DA954" s="114"/>
      <c r="DB954" s="114"/>
      <c r="DC954" s="114"/>
      <c r="DD954" s="114"/>
      <c r="DE954" s="114"/>
      <c r="DF954" s="114"/>
      <c r="DG954" s="114"/>
      <c r="DH954" s="114"/>
      <c r="DI954" s="114"/>
      <c r="DJ954" s="114"/>
      <c r="DK954" s="114"/>
      <c r="DL954" s="114"/>
      <c r="DM954" s="114"/>
      <c r="DN954" s="114"/>
      <c r="DO954" s="114"/>
      <c r="DP954" s="114"/>
      <c r="DQ954" s="114"/>
      <c r="DR954" s="114"/>
      <c r="DS954" s="114"/>
      <c r="DT954" s="114"/>
      <c r="DU954" s="114"/>
      <c r="DV954" s="114"/>
      <c r="DW954" s="114"/>
      <c r="DX954" s="114"/>
      <c r="DY954" s="114"/>
      <c r="DZ954" s="114"/>
      <c r="EA954" s="114"/>
      <c r="EB954" s="114"/>
      <c r="EC954" s="114"/>
      <c r="ED954" s="114"/>
      <c r="EE954" s="114"/>
      <c r="EF954" s="114"/>
      <c r="EG954" s="114"/>
      <c r="EH954" s="114"/>
      <c r="EI954" s="114"/>
      <c r="EJ954" s="114"/>
      <c r="EK954" s="114"/>
      <c r="EL954" s="114"/>
      <c r="EM954" s="114"/>
      <c r="EN954" s="114"/>
      <c r="EO954" s="114"/>
      <c r="EP954" s="114"/>
      <c r="EQ954" s="114"/>
      <c r="ER954" s="114"/>
      <c r="ES954" s="114"/>
      <c r="ET954" s="114"/>
      <c r="EU954" s="114"/>
      <c r="EV954" s="114"/>
      <c r="EW954" s="114"/>
      <c r="EX954" s="114"/>
      <c r="EY954" s="114"/>
      <c r="EZ954" s="114"/>
      <c r="FA954" s="114"/>
      <c r="FB954" s="114"/>
      <c r="FC954" s="114"/>
      <c r="FD954" s="114"/>
      <c r="FE954" s="114"/>
      <c r="FF954" s="114"/>
      <c r="FG954" s="114"/>
      <c r="FH954" s="114"/>
      <c r="FI954" s="114"/>
      <c r="FJ954" s="114"/>
      <c r="FK954" s="114"/>
      <c r="FL954" s="114"/>
      <c r="FM954" s="114"/>
      <c r="FN954" s="114"/>
      <c r="FO954" s="114"/>
      <c r="FP954" s="114"/>
      <c r="FQ954" s="114"/>
      <c r="FR954" s="114"/>
      <c r="FS954" s="114"/>
      <c r="FT954" s="114"/>
      <c r="FU954" s="114"/>
      <c r="FV954" s="114"/>
      <c r="FW954" s="114"/>
      <c r="FX954" s="114"/>
      <c r="FY954" s="114"/>
      <c r="FZ954" s="114"/>
      <c r="GA954" s="114"/>
      <c r="GB954" s="114"/>
      <c r="GC954" s="114"/>
      <c r="GD954" s="114"/>
      <c r="GE954" s="114"/>
      <c r="GF954" s="114"/>
      <c r="GG954" s="114"/>
      <c r="GH954" s="114"/>
      <c r="GI954" s="114"/>
      <c r="GJ954" s="114"/>
      <c r="GK954" s="114"/>
      <c r="GL954" s="114"/>
      <c r="GM954" s="114"/>
      <c r="GN954" s="114"/>
      <c r="GO954" s="114"/>
      <c r="GP954" s="114"/>
      <c r="GQ954" s="114"/>
      <c r="GR954" s="114"/>
      <c r="GS954" s="114"/>
      <c r="GT954" s="114"/>
      <c r="GU954" s="114"/>
      <c r="GV954" s="114"/>
      <c r="GW954" s="114"/>
      <c r="GX954" s="114"/>
      <c r="GY954" s="114"/>
      <c r="GZ954" s="114"/>
      <c r="HA954" s="114"/>
      <c r="HB954" s="114"/>
      <c r="HC954" s="114"/>
      <c r="HD954" s="114"/>
      <c r="HE954" s="114"/>
      <c r="HF954" s="114"/>
      <c r="HG954" s="114"/>
      <c r="HH954" s="114"/>
      <c r="HI954" s="114"/>
      <c r="HJ954" s="114"/>
      <c r="HK954" s="114"/>
      <c r="HL954" s="114"/>
      <c r="HM954" s="114"/>
      <c r="HN954" s="114"/>
      <c r="HO954" s="114"/>
      <c r="HP954" s="114"/>
      <c r="HQ954" s="114"/>
      <c r="HR954" s="114"/>
      <c r="HS954" s="114"/>
      <c r="HT954" s="114"/>
      <c r="HU954" s="114"/>
      <c r="HV954" s="114"/>
      <c r="HW954" s="114"/>
      <c r="HX954" s="114"/>
      <c r="HY954" s="114"/>
      <c r="HZ954" s="114"/>
      <c r="IA954" s="114"/>
      <c r="IB954" s="114"/>
      <c r="IC954" s="114"/>
      <c r="ID954" s="114"/>
      <c r="IE954" s="114"/>
      <c r="IF954" s="114"/>
      <c r="IG954" s="114"/>
      <c r="IH954" s="114"/>
      <c r="II954" s="114"/>
      <c r="IJ954" s="114"/>
      <c r="IK954" s="114"/>
      <c r="IL954" s="114"/>
      <c r="IM954" s="114"/>
      <c r="IN954" s="114"/>
      <c r="IO954" s="114"/>
      <c r="IP954" s="114"/>
      <c r="IQ954" s="114"/>
      <c r="IR954" s="114"/>
      <c r="IS954" s="114"/>
      <c r="IT954" s="114"/>
      <c r="IU954" s="114"/>
      <c r="IV954" s="114"/>
      <c r="IW954" s="114"/>
      <c r="IX954" s="114"/>
      <c r="IY954" s="114"/>
      <c r="IZ954" s="114"/>
      <c r="JA954" s="114"/>
      <c r="JB954" s="114"/>
      <c r="JC954" s="114"/>
      <c r="JD954" s="114"/>
      <c r="JE954" s="114"/>
      <c r="JF954" s="114"/>
      <c r="JG954" s="114"/>
      <c r="JH954" s="114"/>
      <c r="JI954" s="114"/>
      <c r="JJ954" s="114"/>
      <c r="JK954" s="114"/>
      <c r="JL954" s="114"/>
      <c r="JM954" s="114"/>
      <c r="JN954" s="114"/>
      <c r="JO954" s="114"/>
      <c r="JP954" s="114"/>
      <c r="JQ954" s="114"/>
      <c r="JR954" s="114"/>
      <c r="JS954" s="114"/>
      <c r="JT954" s="114"/>
      <c r="JU954" s="114"/>
      <c r="JV954" s="114"/>
      <c r="JW954" s="114"/>
      <c r="JX954" s="114"/>
      <c r="JY954" s="114"/>
      <c r="JZ954" s="114"/>
      <c r="KA954" s="114"/>
      <c r="KB954" s="114"/>
      <c r="KC954" s="114"/>
      <c r="KD954" s="114"/>
      <c r="KE954" s="114"/>
      <c r="KF954" s="114"/>
      <c r="KG954" s="114"/>
      <c r="KH954" s="114"/>
      <c r="KI954" s="114"/>
      <c r="KJ954" s="114"/>
      <c r="KK954" s="114"/>
      <c r="KL954" s="114"/>
      <c r="KM954" s="114"/>
      <c r="KN954" s="114"/>
      <c r="KO954" s="114"/>
      <c r="KP954" s="114"/>
      <c r="KQ954" s="114"/>
      <c r="KR954" s="114"/>
      <c r="KS954" s="114"/>
      <c r="KT954" s="114"/>
      <c r="KU954" s="114"/>
      <c r="KV954" s="114"/>
      <c r="KW954" s="114"/>
      <c r="KX954" s="114"/>
      <c r="KY954" s="114"/>
      <c r="KZ954" s="114"/>
      <c r="LA954" s="114"/>
      <c r="LB954" s="114"/>
      <c r="LC954" s="114"/>
    </row>
    <row r="955" spans="1:315" s="139" customFormat="1" ht="25" customHeight="1">
      <c r="A955" s="137"/>
      <c r="B955" s="170"/>
      <c r="C955" s="171"/>
      <c r="D955" s="172"/>
      <c r="E955" s="173"/>
      <c r="F955" s="173"/>
      <c r="G955" s="173"/>
      <c r="H955" s="174"/>
      <c r="I955" s="137"/>
      <c r="J955" s="175" t="str">
        <f t="shared" si="32"/>
        <v/>
      </c>
      <c r="K955" s="176"/>
      <c r="L955" s="177" t="str">
        <f t="shared" si="33"/>
        <v/>
      </c>
      <c r="M955" s="176"/>
      <c r="N955" s="177" t="str">
        <f t="shared" si="34"/>
        <v/>
      </c>
      <c r="O955" s="176"/>
      <c r="P955" s="177" t="str">
        <f t="shared" si="35"/>
        <v/>
      </c>
      <c r="Q955" s="178"/>
      <c r="R955" s="137"/>
      <c r="S955" s="175" t="str">
        <f t="shared" si="36"/>
        <v/>
      </c>
      <c r="T955" s="176"/>
      <c r="U955" s="177" t="str">
        <f t="shared" si="37"/>
        <v/>
      </c>
      <c r="V955" s="176"/>
      <c r="W955" s="177" t="str">
        <f t="shared" si="38"/>
        <v/>
      </c>
      <c r="X955" s="176"/>
      <c r="Y955" s="179" t="str">
        <f t="shared" si="39"/>
        <v/>
      </c>
      <c r="Z955" s="180"/>
      <c r="AA955" s="137"/>
      <c r="AB955" s="181"/>
      <c r="AC955" s="182" t="str">
        <f t="shared" si="30"/>
        <v/>
      </c>
      <c r="AD955" s="183" t="str">
        <f t="shared" si="31"/>
        <v/>
      </c>
      <c r="AE955" s="184"/>
      <c r="AF955" s="137"/>
      <c r="AG955" s="137"/>
      <c r="AH955" s="137"/>
      <c r="AI955" s="137"/>
      <c r="AJ955" s="137"/>
      <c r="AK955" s="137"/>
      <c r="AL955" s="137"/>
      <c r="AM955" s="137"/>
      <c r="AN955" s="137"/>
      <c r="AO955" s="137"/>
      <c r="AP955" s="137"/>
      <c r="AQ955" s="137"/>
      <c r="AR955" s="137"/>
      <c r="AS955" s="137"/>
      <c r="AT955" s="137"/>
      <c r="AU955" s="137"/>
      <c r="AV955" s="137"/>
      <c r="AW955" s="137"/>
      <c r="AX955" s="137"/>
      <c r="AY955" s="137"/>
      <c r="AZ955" s="137"/>
      <c r="BA955" s="137"/>
      <c r="BB955" s="137"/>
      <c r="BC955" s="137"/>
      <c r="BD955" s="137"/>
      <c r="BE955" s="137"/>
      <c r="BF955" s="137"/>
      <c r="BG955" s="137"/>
      <c r="BH955" s="137"/>
      <c r="BI955" s="137"/>
      <c r="BJ955" s="114"/>
      <c r="BK955" s="114"/>
      <c r="BL955" s="114"/>
      <c r="BM955" s="114"/>
      <c r="BN955" s="114"/>
      <c r="BO955" s="114"/>
      <c r="BP955" s="114"/>
      <c r="BQ955" s="114"/>
      <c r="BR955" s="114"/>
      <c r="BS955" s="114"/>
      <c r="BT955" s="114"/>
      <c r="BU955" s="114"/>
      <c r="BV955" s="114"/>
      <c r="BW955" s="114"/>
      <c r="BX955" s="114"/>
      <c r="BY955" s="114"/>
      <c r="BZ955" s="114"/>
      <c r="CA955" s="114"/>
      <c r="CB955" s="114"/>
      <c r="CC955" s="114"/>
      <c r="CD955" s="114"/>
      <c r="CE955" s="114"/>
      <c r="CF955" s="114"/>
      <c r="CG955" s="114"/>
      <c r="CH955" s="114"/>
      <c r="CI955" s="114"/>
      <c r="CJ955" s="114"/>
      <c r="CK955" s="114"/>
      <c r="CL955" s="114"/>
      <c r="CM955" s="114"/>
      <c r="CN955" s="114"/>
      <c r="CO955" s="114"/>
      <c r="CP955" s="114"/>
      <c r="CQ955" s="114"/>
      <c r="CR955" s="114"/>
      <c r="CS955" s="114"/>
      <c r="CT955" s="114"/>
      <c r="CU955" s="114"/>
      <c r="CV955" s="114"/>
      <c r="CW955" s="114"/>
      <c r="CX955" s="114"/>
      <c r="CY955" s="114"/>
      <c r="CZ955" s="114"/>
      <c r="DA955" s="114"/>
      <c r="DB955" s="114"/>
      <c r="DC955" s="114"/>
      <c r="DD955" s="114"/>
      <c r="DE955" s="114"/>
      <c r="DF955" s="114"/>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K955" s="114"/>
      <c r="EL955" s="114"/>
      <c r="EM955" s="114"/>
      <c r="EN955" s="114"/>
      <c r="EO955" s="114"/>
      <c r="EP955" s="114"/>
      <c r="EQ955" s="114"/>
      <c r="ER955" s="114"/>
      <c r="ES955" s="114"/>
      <c r="ET955" s="114"/>
      <c r="EU955" s="114"/>
      <c r="EV955" s="114"/>
      <c r="EW955" s="114"/>
      <c r="EX955" s="114"/>
      <c r="EY955" s="114"/>
      <c r="EZ955" s="114"/>
      <c r="FA955" s="114"/>
      <c r="FB955" s="114"/>
      <c r="FC955" s="114"/>
      <c r="FD955" s="114"/>
      <c r="FE955" s="114"/>
      <c r="FF955" s="114"/>
      <c r="FG955" s="114"/>
      <c r="FH955" s="114"/>
      <c r="FI955" s="114"/>
      <c r="FJ955" s="114"/>
      <c r="FK955" s="114"/>
      <c r="FL955" s="114"/>
      <c r="FM955" s="114"/>
      <c r="FN955" s="114"/>
      <c r="FO955" s="114"/>
      <c r="FP955" s="114"/>
      <c r="FQ955" s="114"/>
      <c r="FR955" s="114"/>
      <c r="FS955" s="114"/>
      <c r="FT955" s="114"/>
      <c r="FU955" s="114"/>
      <c r="FV955" s="114"/>
      <c r="FW955" s="114"/>
      <c r="FX955" s="114"/>
      <c r="FY955" s="114"/>
      <c r="FZ955" s="114"/>
      <c r="GA955" s="114"/>
      <c r="GB955" s="114"/>
      <c r="GC955" s="114"/>
      <c r="GD955" s="114"/>
      <c r="GE955" s="114"/>
      <c r="GF955" s="114"/>
      <c r="GG955" s="114"/>
      <c r="GH955" s="114"/>
      <c r="GI955" s="114"/>
      <c r="GJ955" s="114"/>
      <c r="GK955" s="114"/>
      <c r="GL955" s="114"/>
      <c r="GM955" s="114"/>
      <c r="GN955" s="114"/>
      <c r="GO955" s="114"/>
      <c r="GP955" s="114"/>
      <c r="GQ955" s="114"/>
      <c r="GR955" s="114"/>
      <c r="GS955" s="114"/>
      <c r="GT955" s="114"/>
      <c r="GU955" s="114"/>
      <c r="GV955" s="114"/>
      <c r="GW955" s="114"/>
      <c r="GX955" s="114"/>
      <c r="GY955" s="114"/>
      <c r="GZ955" s="114"/>
      <c r="HA955" s="114"/>
      <c r="HB955" s="114"/>
      <c r="HC955" s="114"/>
      <c r="HD955" s="114"/>
      <c r="HE955" s="114"/>
      <c r="HF955" s="114"/>
      <c r="HG955" s="114"/>
      <c r="HH955" s="114"/>
      <c r="HI955" s="114"/>
      <c r="HJ955" s="114"/>
      <c r="HK955" s="114"/>
      <c r="HL955" s="114"/>
      <c r="HM955" s="114"/>
      <c r="HN955" s="114"/>
      <c r="HO955" s="114"/>
      <c r="HP955" s="114"/>
      <c r="HQ955" s="114"/>
      <c r="HR955" s="114"/>
      <c r="HS955" s="114"/>
      <c r="HT955" s="114"/>
      <c r="HU955" s="114"/>
      <c r="HV955" s="114"/>
      <c r="HW955" s="114"/>
      <c r="HX955" s="114"/>
      <c r="HY955" s="114"/>
      <c r="HZ955" s="114"/>
      <c r="IA955" s="114"/>
      <c r="IB955" s="114"/>
      <c r="IC955" s="114"/>
      <c r="ID955" s="114"/>
      <c r="IE955" s="114"/>
      <c r="IF955" s="114"/>
      <c r="IG955" s="114"/>
      <c r="IH955" s="114"/>
      <c r="II955" s="114"/>
      <c r="IJ955" s="114"/>
      <c r="IK955" s="114"/>
      <c r="IL955" s="114"/>
      <c r="IM955" s="114"/>
      <c r="IN955" s="114"/>
      <c r="IO955" s="114"/>
      <c r="IP955" s="114"/>
      <c r="IQ955" s="114"/>
      <c r="IR955" s="114"/>
      <c r="IS955" s="114"/>
      <c r="IT955" s="114"/>
      <c r="IU955" s="114"/>
      <c r="IV955" s="114"/>
      <c r="IW955" s="114"/>
      <c r="IX955" s="114"/>
      <c r="IY955" s="114"/>
      <c r="IZ955" s="114"/>
      <c r="JA955" s="114"/>
      <c r="JB955" s="114"/>
      <c r="JC955" s="114"/>
      <c r="JD955" s="114"/>
      <c r="JE955" s="114"/>
      <c r="JF955" s="114"/>
      <c r="JG955" s="114"/>
      <c r="JH955" s="114"/>
      <c r="JI955" s="114"/>
      <c r="JJ955" s="114"/>
      <c r="JK955" s="114"/>
      <c r="JL955" s="114"/>
      <c r="JM955" s="114"/>
      <c r="JN955" s="114"/>
      <c r="JO955" s="114"/>
      <c r="JP955" s="114"/>
      <c r="JQ955" s="114"/>
      <c r="JR955" s="114"/>
      <c r="JS955" s="114"/>
      <c r="JT955" s="114"/>
      <c r="JU955" s="114"/>
      <c r="JV955" s="114"/>
      <c r="JW955" s="114"/>
      <c r="JX955" s="114"/>
      <c r="JY955" s="114"/>
      <c r="JZ955" s="114"/>
      <c r="KA955" s="114"/>
      <c r="KB955" s="114"/>
      <c r="KC955" s="114"/>
      <c r="KD955" s="114"/>
      <c r="KE955" s="114"/>
      <c r="KF955" s="114"/>
      <c r="KG955" s="114"/>
      <c r="KH955" s="114"/>
      <c r="KI955" s="114"/>
      <c r="KJ955" s="114"/>
      <c r="KK955" s="114"/>
      <c r="KL955" s="114"/>
      <c r="KM955" s="114"/>
      <c r="KN955" s="114"/>
      <c r="KO955" s="114"/>
      <c r="KP955" s="114"/>
      <c r="KQ955" s="114"/>
      <c r="KR955" s="114"/>
      <c r="KS955" s="114"/>
      <c r="KT955" s="114"/>
      <c r="KU955" s="114"/>
      <c r="KV955" s="114"/>
      <c r="KW955" s="114"/>
      <c r="KX955" s="114"/>
      <c r="KY955" s="114"/>
      <c r="KZ955" s="114"/>
      <c r="LA955" s="114"/>
      <c r="LB955" s="114"/>
      <c r="LC955" s="114"/>
    </row>
    <row r="956" spans="1:315" s="139" customFormat="1" ht="25" customHeight="1">
      <c r="A956" s="137"/>
      <c r="B956" s="170"/>
      <c r="C956" s="171"/>
      <c r="D956" s="172"/>
      <c r="E956" s="173"/>
      <c r="F956" s="173"/>
      <c r="G956" s="173"/>
      <c r="H956" s="174"/>
      <c r="I956" s="137"/>
      <c r="J956" s="175" t="str">
        <f t="shared" si="32"/>
        <v/>
      </c>
      <c r="K956" s="176"/>
      <c r="L956" s="177" t="str">
        <f t="shared" si="33"/>
        <v/>
      </c>
      <c r="M956" s="176"/>
      <c r="N956" s="177" t="str">
        <f t="shared" si="34"/>
        <v/>
      </c>
      <c r="O956" s="176"/>
      <c r="P956" s="177" t="str">
        <f t="shared" si="35"/>
        <v/>
      </c>
      <c r="Q956" s="178"/>
      <c r="R956" s="137"/>
      <c r="S956" s="175" t="str">
        <f t="shared" si="36"/>
        <v/>
      </c>
      <c r="T956" s="176"/>
      <c r="U956" s="177" t="str">
        <f t="shared" si="37"/>
        <v/>
      </c>
      <c r="V956" s="176"/>
      <c r="W956" s="177" t="str">
        <f t="shared" si="38"/>
        <v/>
      </c>
      <c r="X956" s="176"/>
      <c r="Y956" s="179" t="str">
        <f t="shared" si="39"/>
        <v/>
      </c>
      <c r="Z956" s="180"/>
      <c r="AA956" s="137"/>
      <c r="AB956" s="181"/>
      <c r="AC956" s="182" t="str">
        <f t="shared" si="30"/>
        <v/>
      </c>
      <c r="AD956" s="183" t="str">
        <f t="shared" si="31"/>
        <v/>
      </c>
      <c r="AE956" s="184"/>
      <c r="AF956" s="137"/>
      <c r="AG956" s="137"/>
      <c r="AH956" s="137"/>
      <c r="AI956" s="137"/>
      <c r="AJ956" s="137"/>
      <c r="AK956" s="137"/>
      <c r="AL956" s="137"/>
      <c r="AM956" s="137"/>
      <c r="AN956" s="137"/>
      <c r="AO956" s="137"/>
      <c r="AP956" s="137"/>
      <c r="AQ956" s="137"/>
      <c r="AR956" s="137"/>
      <c r="AS956" s="137"/>
      <c r="AT956" s="137"/>
      <c r="AU956" s="137"/>
      <c r="AV956" s="137"/>
      <c r="AW956" s="137"/>
      <c r="AX956" s="137"/>
      <c r="AY956" s="137"/>
      <c r="AZ956" s="137"/>
      <c r="BA956" s="137"/>
      <c r="BB956" s="137"/>
      <c r="BC956" s="137"/>
      <c r="BD956" s="137"/>
      <c r="BE956" s="137"/>
      <c r="BF956" s="137"/>
      <c r="BG956" s="137"/>
      <c r="BH956" s="137"/>
      <c r="BI956" s="137"/>
      <c r="BJ956" s="114"/>
      <c r="BK956" s="114"/>
      <c r="BL956" s="114"/>
      <c r="BM956" s="114"/>
      <c r="BN956" s="114"/>
      <c r="BO956" s="114"/>
      <c r="BP956" s="114"/>
      <c r="BQ956" s="114"/>
      <c r="BR956" s="114"/>
      <c r="BS956" s="114"/>
      <c r="BT956" s="114"/>
      <c r="BU956" s="114"/>
      <c r="BV956" s="114"/>
      <c r="BW956" s="114"/>
      <c r="BX956" s="114"/>
      <c r="BY956" s="114"/>
      <c r="BZ956" s="114"/>
      <c r="CA956" s="114"/>
      <c r="CB956" s="114"/>
      <c r="CC956" s="114"/>
      <c r="CD956" s="114"/>
      <c r="CE956" s="114"/>
      <c r="CF956" s="114"/>
      <c r="CG956" s="114"/>
      <c r="CH956" s="114"/>
      <c r="CI956" s="114"/>
      <c r="CJ956" s="114"/>
      <c r="CK956" s="114"/>
      <c r="CL956" s="114"/>
      <c r="CM956" s="114"/>
      <c r="CN956" s="114"/>
      <c r="CO956" s="114"/>
      <c r="CP956" s="114"/>
      <c r="CQ956" s="114"/>
      <c r="CR956" s="114"/>
      <c r="CS956" s="114"/>
      <c r="CT956" s="114"/>
      <c r="CU956" s="114"/>
      <c r="CV956" s="114"/>
      <c r="CW956" s="114"/>
      <c r="CX956" s="114"/>
      <c r="CY956" s="114"/>
      <c r="CZ956" s="114"/>
      <c r="DA956" s="114"/>
      <c r="DB956" s="114"/>
      <c r="DC956" s="114"/>
      <c r="DD956" s="114"/>
      <c r="DE956" s="114"/>
      <c r="DF956" s="114"/>
      <c r="DG956" s="114"/>
      <c r="DH956" s="114"/>
      <c r="DI956" s="114"/>
      <c r="DJ956" s="114"/>
      <c r="DK956" s="114"/>
      <c r="DL956" s="114"/>
      <c r="DM956" s="114"/>
      <c r="DN956" s="114"/>
      <c r="DO956" s="114"/>
      <c r="DP956" s="114"/>
      <c r="DQ956" s="114"/>
      <c r="DR956" s="114"/>
      <c r="DS956" s="114"/>
      <c r="DT956" s="114"/>
      <c r="DU956" s="114"/>
      <c r="DV956" s="114"/>
      <c r="DW956" s="114"/>
      <c r="DX956" s="114"/>
      <c r="DY956" s="114"/>
      <c r="DZ956" s="114"/>
      <c r="EA956" s="114"/>
      <c r="EB956" s="114"/>
      <c r="EC956" s="114"/>
      <c r="ED956" s="114"/>
      <c r="EE956" s="114"/>
      <c r="EF956" s="114"/>
      <c r="EG956" s="114"/>
      <c r="EH956" s="114"/>
      <c r="EI956" s="114"/>
      <c r="EJ956" s="114"/>
      <c r="EK956" s="114"/>
      <c r="EL956" s="114"/>
      <c r="EM956" s="114"/>
      <c r="EN956" s="114"/>
      <c r="EO956" s="114"/>
      <c r="EP956" s="114"/>
      <c r="EQ956" s="114"/>
      <c r="ER956" s="114"/>
      <c r="ES956" s="114"/>
      <c r="ET956" s="114"/>
      <c r="EU956" s="114"/>
      <c r="EV956" s="114"/>
      <c r="EW956" s="114"/>
      <c r="EX956" s="114"/>
      <c r="EY956" s="114"/>
      <c r="EZ956" s="114"/>
      <c r="FA956" s="114"/>
      <c r="FB956" s="114"/>
      <c r="FC956" s="114"/>
      <c r="FD956" s="114"/>
      <c r="FE956" s="114"/>
      <c r="FF956" s="114"/>
      <c r="FG956" s="114"/>
      <c r="FH956" s="114"/>
      <c r="FI956" s="114"/>
      <c r="FJ956" s="114"/>
      <c r="FK956" s="114"/>
      <c r="FL956" s="114"/>
      <c r="FM956" s="114"/>
      <c r="FN956" s="114"/>
      <c r="FO956" s="114"/>
      <c r="FP956" s="114"/>
      <c r="FQ956" s="114"/>
      <c r="FR956" s="114"/>
      <c r="FS956" s="114"/>
      <c r="FT956" s="114"/>
      <c r="FU956" s="114"/>
      <c r="FV956" s="114"/>
      <c r="FW956" s="114"/>
      <c r="FX956" s="114"/>
      <c r="FY956" s="114"/>
      <c r="FZ956" s="114"/>
      <c r="GA956" s="114"/>
      <c r="GB956" s="114"/>
      <c r="GC956" s="114"/>
      <c r="GD956" s="114"/>
      <c r="GE956" s="114"/>
      <c r="GF956" s="114"/>
      <c r="GG956" s="114"/>
      <c r="GH956" s="114"/>
      <c r="GI956" s="114"/>
      <c r="GJ956" s="114"/>
      <c r="GK956" s="114"/>
      <c r="GL956" s="114"/>
      <c r="GM956" s="114"/>
      <c r="GN956" s="114"/>
      <c r="GO956" s="114"/>
      <c r="GP956" s="114"/>
      <c r="GQ956" s="114"/>
      <c r="GR956" s="114"/>
      <c r="GS956" s="114"/>
      <c r="GT956" s="114"/>
      <c r="GU956" s="114"/>
      <c r="GV956" s="114"/>
      <c r="GW956" s="114"/>
      <c r="GX956" s="114"/>
      <c r="GY956" s="114"/>
      <c r="GZ956" s="114"/>
      <c r="HA956" s="114"/>
      <c r="HB956" s="114"/>
      <c r="HC956" s="114"/>
      <c r="HD956" s="114"/>
      <c r="HE956" s="114"/>
      <c r="HF956" s="114"/>
      <c r="HG956" s="114"/>
      <c r="HH956" s="114"/>
      <c r="HI956" s="114"/>
      <c r="HJ956" s="114"/>
      <c r="HK956" s="114"/>
      <c r="HL956" s="114"/>
      <c r="HM956" s="114"/>
      <c r="HN956" s="114"/>
      <c r="HO956" s="114"/>
      <c r="HP956" s="114"/>
      <c r="HQ956" s="114"/>
      <c r="HR956" s="114"/>
      <c r="HS956" s="114"/>
      <c r="HT956" s="114"/>
      <c r="HU956" s="114"/>
      <c r="HV956" s="114"/>
      <c r="HW956" s="114"/>
      <c r="HX956" s="114"/>
      <c r="HY956" s="114"/>
      <c r="HZ956" s="114"/>
      <c r="IA956" s="114"/>
      <c r="IB956" s="114"/>
      <c r="IC956" s="114"/>
      <c r="ID956" s="114"/>
      <c r="IE956" s="114"/>
      <c r="IF956" s="114"/>
      <c r="IG956" s="114"/>
      <c r="IH956" s="114"/>
      <c r="II956" s="114"/>
      <c r="IJ956" s="114"/>
      <c r="IK956" s="114"/>
      <c r="IL956" s="114"/>
      <c r="IM956" s="114"/>
      <c r="IN956" s="114"/>
      <c r="IO956" s="114"/>
      <c r="IP956" s="114"/>
      <c r="IQ956" s="114"/>
      <c r="IR956" s="114"/>
      <c r="IS956" s="114"/>
      <c r="IT956" s="114"/>
      <c r="IU956" s="114"/>
      <c r="IV956" s="114"/>
      <c r="IW956" s="114"/>
      <c r="IX956" s="114"/>
      <c r="IY956" s="114"/>
      <c r="IZ956" s="114"/>
      <c r="JA956" s="114"/>
      <c r="JB956" s="114"/>
      <c r="JC956" s="114"/>
      <c r="JD956" s="114"/>
      <c r="JE956" s="114"/>
      <c r="JF956" s="114"/>
      <c r="JG956" s="114"/>
      <c r="JH956" s="114"/>
      <c r="JI956" s="114"/>
      <c r="JJ956" s="114"/>
      <c r="JK956" s="114"/>
      <c r="JL956" s="114"/>
      <c r="JM956" s="114"/>
      <c r="JN956" s="114"/>
      <c r="JO956" s="114"/>
      <c r="JP956" s="114"/>
      <c r="JQ956" s="114"/>
      <c r="JR956" s="114"/>
      <c r="JS956" s="114"/>
      <c r="JT956" s="114"/>
      <c r="JU956" s="114"/>
      <c r="JV956" s="114"/>
      <c r="JW956" s="114"/>
      <c r="JX956" s="114"/>
      <c r="JY956" s="114"/>
      <c r="JZ956" s="114"/>
      <c r="KA956" s="114"/>
      <c r="KB956" s="114"/>
      <c r="KC956" s="114"/>
      <c r="KD956" s="114"/>
      <c r="KE956" s="114"/>
      <c r="KF956" s="114"/>
      <c r="KG956" s="114"/>
      <c r="KH956" s="114"/>
      <c r="KI956" s="114"/>
      <c r="KJ956" s="114"/>
      <c r="KK956" s="114"/>
      <c r="KL956" s="114"/>
      <c r="KM956" s="114"/>
      <c r="KN956" s="114"/>
      <c r="KO956" s="114"/>
      <c r="KP956" s="114"/>
      <c r="KQ956" s="114"/>
      <c r="KR956" s="114"/>
      <c r="KS956" s="114"/>
      <c r="KT956" s="114"/>
      <c r="KU956" s="114"/>
      <c r="KV956" s="114"/>
      <c r="KW956" s="114"/>
      <c r="KX956" s="114"/>
      <c r="KY956" s="114"/>
      <c r="KZ956" s="114"/>
      <c r="LA956" s="114"/>
      <c r="LB956" s="114"/>
      <c r="LC956" s="114"/>
    </row>
    <row r="957" spans="1:315" s="139" customFormat="1" ht="25" customHeight="1">
      <c r="A957" s="137"/>
      <c r="B957" s="170"/>
      <c r="C957" s="171"/>
      <c r="D957" s="172"/>
      <c r="E957" s="173"/>
      <c r="F957" s="173"/>
      <c r="G957" s="173"/>
      <c r="H957" s="174"/>
      <c r="I957" s="137"/>
      <c r="J957" s="175" t="str">
        <f t="shared" si="32"/>
        <v/>
      </c>
      <c r="K957" s="176"/>
      <c r="L957" s="177" t="str">
        <f t="shared" si="33"/>
        <v/>
      </c>
      <c r="M957" s="176"/>
      <c r="N957" s="177" t="str">
        <f t="shared" si="34"/>
        <v/>
      </c>
      <c r="O957" s="176"/>
      <c r="P957" s="177" t="str">
        <f t="shared" si="35"/>
        <v/>
      </c>
      <c r="Q957" s="178"/>
      <c r="R957" s="137"/>
      <c r="S957" s="175" t="str">
        <f t="shared" si="36"/>
        <v/>
      </c>
      <c r="T957" s="176"/>
      <c r="U957" s="177" t="str">
        <f t="shared" si="37"/>
        <v/>
      </c>
      <c r="V957" s="176"/>
      <c r="W957" s="177" t="str">
        <f t="shared" si="38"/>
        <v/>
      </c>
      <c r="X957" s="176"/>
      <c r="Y957" s="179" t="str">
        <f t="shared" si="39"/>
        <v/>
      </c>
      <c r="Z957" s="180"/>
      <c r="AA957" s="137"/>
      <c r="AB957" s="181"/>
      <c r="AC957" s="182" t="str">
        <f t="shared" si="30"/>
        <v/>
      </c>
      <c r="AD957" s="183" t="str">
        <f t="shared" si="31"/>
        <v/>
      </c>
      <c r="AE957" s="184"/>
      <c r="AF957" s="137"/>
      <c r="AG957" s="137"/>
      <c r="AH957" s="137"/>
      <c r="AI957" s="137"/>
      <c r="AJ957" s="137"/>
      <c r="AK957" s="137"/>
      <c r="AL957" s="137"/>
      <c r="AM957" s="137"/>
      <c r="AN957" s="137"/>
      <c r="AO957" s="137"/>
      <c r="AP957" s="137"/>
      <c r="AQ957" s="137"/>
      <c r="AR957" s="137"/>
      <c r="AS957" s="137"/>
      <c r="AT957" s="137"/>
      <c r="AU957" s="137"/>
      <c r="AV957" s="137"/>
      <c r="AW957" s="137"/>
      <c r="AX957" s="137"/>
      <c r="AY957" s="137"/>
      <c r="AZ957" s="137"/>
      <c r="BA957" s="137"/>
      <c r="BB957" s="137"/>
      <c r="BC957" s="137"/>
      <c r="BD957" s="137"/>
      <c r="BE957" s="137"/>
      <c r="BF957" s="137"/>
      <c r="BG957" s="137"/>
      <c r="BH957" s="137"/>
      <c r="BI957" s="137"/>
      <c r="BJ957" s="114"/>
      <c r="BK957" s="114"/>
      <c r="BL957" s="114"/>
      <c r="BM957" s="114"/>
      <c r="BN957" s="114"/>
      <c r="BO957" s="114"/>
      <c r="BP957" s="114"/>
      <c r="BQ957" s="114"/>
      <c r="BR957" s="114"/>
      <c r="BS957" s="114"/>
      <c r="BT957" s="114"/>
      <c r="BU957" s="114"/>
      <c r="BV957" s="114"/>
      <c r="BW957" s="114"/>
      <c r="BX957" s="114"/>
      <c r="BY957" s="114"/>
      <c r="BZ957" s="114"/>
      <c r="CA957" s="114"/>
      <c r="CB957" s="114"/>
      <c r="CC957" s="114"/>
      <c r="CD957" s="114"/>
      <c r="CE957" s="114"/>
      <c r="CF957" s="114"/>
      <c r="CG957" s="114"/>
      <c r="CH957" s="114"/>
      <c r="CI957" s="114"/>
      <c r="CJ957" s="114"/>
      <c r="CK957" s="114"/>
      <c r="CL957" s="114"/>
      <c r="CM957" s="114"/>
      <c r="CN957" s="114"/>
      <c r="CO957" s="114"/>
      <c r="CP957" s="114"/>
      <c r="CQ957" s="114"/>
      <c r="CR957" s="114"/>
      <c r="CS957" s="114"/>
      <c r="CT957" s="114"/>
      <c r="CU957" s="114"/>
      <c r="CV957" s="114"/>
      <c r="CW957" s="114"/>
      <c r="CX957" s="114"/>
      <c r="CY957" s="114"/>
      <c r="CZ957" s="114"/>
      <c r="DA957" s="114"/>
      <c r="DB957" s="114"/>
      <c r="DC957" s="114"/>
      <c r="DD957" s="114"/>
      <c r="DE957" s="114"/>
      <c r="DF957" s="114"/>
      <c r="DG957" s="114"/>
      <c r="DH957" s="114"/>
      <c r="DI957" s="114"/>
      <c r="DJ957" s="114"/>
      <c r="DK957" s="114"/>
      <c r="DL957" s="114"/>
      <c r="DM957" s="114"/>
      <c r="DN957" s="114"/>
      <c r="DO957" s="114"/>
      <c r="DP957" s="114"/>
      <c r="DQ957" s="114"/>
      <c r="DR957" s="114"/>
      <c r="DS957" s="114"/>
      <c r="DT957" s="114"/>
      <c r="DU957" s="114"/>
      <c r="DV957" s="114"/>
      <c r="DW957" s="114"/>
      <c r="DX957" s="114"/>
      <c r="DY957" s="114"/>
      <c r="DZ957" s="114"/>
      <c r="EA957" s="114"/>
      <c r="EB957" s="114"/>
      <c r="EC957" s="114"/>
      <c r="ED957" s="114"/>
      <c r="EE957" s="114"/>
      <c r="EF957" s="114"/>
      <c r="EG957" s="114"/>
      <c r="EH957" s="114"/>
      <c r="EI957" s="114"/>
      <c r="EJ957" s="114"/>
      <c r="EK957" s="114"/>
      <c r="EL957" s="114"/>
      <c r="EM957" s="114"/>
      <c r="EN957" s="114"/>
      <c r="EO957" s="114"/>
      <c r="EP957" s="114"/>
      <c r="EQ957" s="114"/>
      <c r="ER957" s="114"/>
      <c r="ES957" s="114"/>
      <c r="ET957" s="114"/>
      <c r="EU957" s="114"/>
      <c r="EV957" s="114"/>
      <c r="EW957" s="114"/>
      <c r="EX957" s="114"/>
      <c r="EY957" s="114"/>
      <c r="EZ957" s="114"/>
      <c r="FA957" s="114"/>
      <c r="FB957" s="114"/>
      <c r="FC957" s="114"/>
      <c r="FD957" s="114"/>
      <c r="FE957" s="114"/>
      <c r="FF957" s="114"/>
      <c r="FG957" s="114"/>
      <c r="FH957" s="114"/>
      <c r="FI957" s="114"/>
      <c r="FJ957" s="114"/>
      <c r="FK957" s="114"/>
      <c r="FL957" s="114"/>
      <c r="FM957" s="114"/>
      <c r="FN957" s="114"/>
      <c r="FO957" s="114"/>
      <c r="FP957" s="114"/>
      <c r="FQ957" s="114"/>
      <c r="FR957" s="114"/>
      <c r="FS957" s="114"/>
      <c r="FT957" s="114"/>
      <c r="FU957" s="114"/>
      <c r="FV957" s="114"/>
      <c r="FW957" s="114"/>
      <c r="FX957" s="114"/>
      <c r="FY957" s="114"/>
      <c r="FZ957" s="114"/>
      <c r="GA957" s="114"/>
      <c r="GB957" s="114"/>
      <c r="GC957" s="114"/>
      <c r="GD957" s="114"/>
      <c r="GE957" s="114"/>
      <c r="GF957" s="114"/>
      <c r="GG957" s="114"/>
      <c r="GH957" s="114"/>
      <c r="GI957" s="114"/>
      <c r="GJ957" s="114"/>
      <c r="GK957" s="114"/>
      <c r="GL957" s="114"/>
      <c r="GM957" s="114"/>
      <c r="GN957" s="114"/>
      <c r="GO957" s="114"/>
      <c r="GP957" s="114"/>
      <c r="GQ957" s="114"/>
      <c r="GR957" s="114"/>
      <c r="GS957" s="114"/>
      <c r="GT957" s="114"/>
      <c r="GU957" s="114"/>
      <c r="GV957" s="114"/>
      <c r="GW957" s="114"/>
      <c r="GX957" s="114"/>
      <c r="GY957" s="114"/>
      <c r="GZ957" s="114"/>
      <c r="HA957" s="114"/>
      <c r="HB957" s="114"/>
      <c r="HC957" s="114"/>
      <c r="HD957" s="114"/>
      <c r="HE957" s="114"/>
      <c r="HF957" s="114"/>
      <c r="HG957" s="114"/>
      <c r="HH957" s="114"/>
      <c r="HI957" s="114"/>
      <c r="HJ957" s="114"/>
      <c r="HK957" s="114"/>
      <c r="HL957" s="114"/>
      <c r="HM957" s="114"/>
      <c r="HN957" s="114"/>
      <c r="HO957" s="114"/>
      <c r="HP957" s="114"/>
      <c r="HQ957" s="114"/>
      <c r="HR957" s="114"/>
      <c r="HS957" s="114"/>
      <c r="HT957" s="114"/>
      <c r="HU957" s="114"/>
      <c r="HV957" s="114"/>
      <c r="HW957" s="114"/>
      <c r="HX957" s="114"/>
      <c r="HY957" s="114"/>
      <c r="HZ957" s="114"/>
      <c r="IA957" s="114"/>
      <c r="IB957" s="114"/>
      <c r="IC957" s="114"/>
      <c r="ID957" s="114"/>
      <c r="IE957" s="114"/>
      <c r="IF957" s="114"/>
      <c r="IG957" s="114"/>
      <c r="IH957" s="114"/>
      <c r="II957" s="114"/>
      <c r="IJ957" s="114"/>
      <c r="IK957" s="114"/>
      <c r="IL957" s="114"/>
      <c r="IM957" s="114"/>
      <c r="IN957" s="114"/>
      <c r="IO957" s="114"/>
      <c r="IP957" s="114"/>
      <c r="IQ957" s="114"/>
      <c r="IR957" s="114"/>
      <c r="IS957" s="114"/>
      <c r="IT957" s="114"/>
      <c r="IU957" s="114"/>
      <c r="IV957" s="114"/>
      <c r="IW957" s="114"/>
      <c r="IX957" s="114"/>
      <c r="IY957" s="114"/>
      <c r="IZ957" s="114"/>
      <c r="JA957" s="114"/>
      <c r="JB957" s="114"/>
      <c r="JC957" s="114"/>
      <c r="JD957" s="114"/>
      <c r="JE957" s="114"/>
      <c r="JF957" s="114"/>
      <c r="JG957" s="114"/>
      <c r="JH957" s="114"/>
      <c r="JI957" s="114"/>
      <c r="JJ957" s="114"/>
      <c r="JK957" s="114"/>
      <c r="JL957" s="114"/>
      <c r="JM957" s="114"/>
      <c r="JN957" s="114"/>
      <c r="JO957" s="114"/>
      <c r="JP957" s="114"/>
      <c r="JQ957" s="114"/>
      <c r="JR957" s="114"/>
      <c r="JS957" s="114"/>
      <c r="JT957" s="114"/>
      <c r="JU957" s="114"/>
      <c r="JV957" s="114"/>
      <c r="JW957" s="114"/>
      <c r="JX957" s="114"/>
      <c r="JY957" s="114"/>
      <c r="JZ957" s="114"/>
      <c r="KA957" s="114"/>
      <c r="KB957" s="114"/>
      <c r="KC957" s="114"/>
      <c r="KD957" s="114"/>
      <c r="KE957" s="114"/>
      <c r="KF957" s="114"/>
      <c r="KG957" s="114"/>
      <c r="KH957" s="114"/>
      <c r="KI957" s="114"/>
      <c r="KJ957" s="114"/>
      <c r="KK957" s="114"/>
      <c r="KL957" s="114"/>
      <c r="KM957" s="114"/>
      <c r="KN957" s="114"/>
      <c r="KO957" s="114"/>
      <c r="KP957" s="114"/>
      <c r="KQ957" s="114"/>
      <c r="KR957" s="114"/>
      <c r="KS957" s="114"/>
      <c r="KT957" s="114"/>
      <c r="KU957" s="114"/>
      <c r="KV957" s="114"/>
      <c r="KW957" s="114"/>
      <c r="KX957" s="114"/>
      <c r="KY957" s="114"/>
      <c r="KZ957" s="114"/>
      <c r="LA957" s="114"/>
      <c r="LB957" s="114"/>
      <c r="LC957" s="114"/>
    </row>
    <row r="958" spans="1:315" s="139" customFormat="1" ht="25" customHeight="1">
      <c r="A958" s="137"/>
      <c r="B958" s="170"/>
      <c r="C958" s="171"/>
      <c r="D958" s="172"/>
      <c r="E958" s="173"/>
      <c r="F958" s="173"/>
      <c r="G958" s="173"/>
      <c r="H958" s="174"/>
      <c r="I958" s="137"/>
      <c r="J958" s="175" t="str">
        <f t="shared" si="32"/>
        <v/>
      </c>
      <c r="K958" s="176"/>
      <c r="L958" s="177" t="str">
        <f t="shared" si="33"/>
        <v/>
      </c>
      <c r="M958" s="176"/>
      <c r="N958" s="177" t="str">
        <f t="shared" si="34"/>
        <v/>
      </c>
      <c r="O958" s="176"/>
      <c r="P958" s="177" t="str">
        <f t="shared" si="35"/>
        <v/>
      </c>
      <c r="Q958" s="178"/>
      <c r="R958" s="137"/>
      <c r="S958" s="175" t="str">
        <f t="shared" si="36"/>
        <v/>
      </c>
      <c r="T958" s="176"/>
      <c r="U958" s="177" t="str">
        <f t="shared" si="37"/>
        <v/>
      </c>
      <c r="V958" s="176"/>
      <c r="W958" s="177" t="str">
        <f t="shared" si="38"/>
        <v/>
      </c>
      <c r="X958" s="176"/>
      <c r="Y958" s="179" t="str">
        <f t="shared" si="39"/>
        <v/>
      </c>
      <c r="Z958" s="180"/>
      <c r="AA958" s="137"/>
      <c r="AB958" s="181"/>
      <c r="AC958" s="182" t="str">
        <f t="shared" si="30"/>
        <v/>
      </c>
      <c r="AD958" s="183" t="str">
        <f t="shared" si="31"/>
        <v/>
      </c>
      <c r="AE958" s="184"/>
      <c r="AF958" s="137"/>
      <c r="AG958" s="137"/>
      <c r="AH958" s="137"/>
      <c r="AI958" s="137"/>
      <c r="AJ958" s="137"/>
      <c r="AK958" s="137"/>
      <c r="AL958" s="137"/>
      <c r="AM958" s="137"/>
      <c r="AN958" s="137"/>
      <c r="AO958" s="137"/>
      <c r="AP958" s="137"/>
      <c r="AQ958" s="137"/>
      <c r="AR958" s="137"/>
      <c r="AS958" s="137"/>
      <c r="AT958" s="137"/>
      <c r="AU958" s="137"/>
      <c r="AV958" s="137"/>
      <c r="AW958" s="137"/>
      <c r="AX958" s="137"/>
      <c r="AY958" s="137"/>
      <c r="AZ958" s="137"/>
      <c r="BA958" s="137"/>
      <c r="BB958" s="137"/>
      <c r="BC958" s="137"/>
      <c r="BD958" s="137"/>
      <c r="BE958" s="137"/>
      <c r="BF958" s="137"/>
      <c r="BG958" s="137"/>
      <c r="BH958" s="137"/>
      <c r="BI958" s="137"/>
      <c r="BJ958" s="114"/>
      <c r="BK958" s="114"/>
      <c r="BL958" s="114"/>
      <c r="BM958" s="114"/>
      <c r="BN958" s="114"/>
      <c r="BO958" s="114"/>
      <c r="BP958" s="114"/>
      <c r="BQ958" s="114"/>
      <c r="BR958" s="114"/>
      <c r="BS958" s="114"/>
      <c r="BT958" s="114"/>
      <c r="BU958" s="114"/>
      <c r="BV958" s="114"/>
      <c r="BW958" s="114"/>
      <c r="BX958" s="114"/>
      <c r="BY958" s="114"/>
      <c r="BZ958" s="114"/>
      <c r="CA958" s="114"/>
      <c r="CB958" s="114"/>
      <c r="CC958" s="114"/>
      <c r="CD958" s="114"/>
      <c r="CE958" s="114"/>
      <c r="CF958" s="114"/>
      <c r="CG958" s="114"/>
      <c r="CH958" s="114"/>
      <c r="CI958" s="114"/>
      <c r="CJ958" s="114"/>
      <c r="CK958" s="114"/>
      <c r="CL958" s="114"/>
      <c r="CM958" s="114"/>
      <c r="CN958" s="114"/>
      <c r="CO958" s="114"/>
      <c r="CP958" s="114"/>
      <c r="CQ958" s="114"/>
      <c r="CR958" s="114"/>
      <c r="CS958" s="114"/>
      <c r="CT958" s="114"/>
      <c r="CU958" s="114"/>
      <c r="CV958" s="114"/>
      <c r="CW958" s="114"/>
      <c r="CX958" s="114"/>
      <c r="CY958" s="114"/>
      <c r="CZ958" s="114"/>
      <c r="DA958" s="114"/>
      <c r="DB958" s="114"/>
      <c r="DC958" s="114"/>
      <c r="DD958" s="114"/>
      <c r="DE958" s="114"/>
      <c r="DF958" s="114"/>
      <c r="DG958" s="114"/>
      <c r="DH958" s="114"/>
      <c r="DI958" s="114"/>
      <c r="DJ958" s="114"/>
      <c r="DK958" s="114"/>
      <c r="DL958" s="114"/>
      <c r="DM958" s="114"/>
      <c r="DN958" s="114"/>
      <c r="DO958" s="114"/>
      <c r="DP958" s="114"/>
      <c r="DQ958" s="114"/>
      <c r="DR958" s="114"/>
      <c r="DS958" s="114"/>
      <c r="DT958" s="114"/>
      <c r="DU958" s="114"/>
      <c r="DV958" s="114"/>
      <c r="DW958" s="114"/>
      <c r="DX958" s="114"/>
      <c r="DY958" s="114"/>
      <c r="DZ958" s="114"/>
      <c r="EA958" s="114"/>
      <c r="EB958" s="114"/>
      <c r="EC958" s="114"/>
      <c r="ED958" s="114"/>
      <c r="EE958" s="114"/>
      <c r="EF958" s="114"/>
      <c r="EG958" s="114"/>
      <c r="EH958" s="114"/>
      <c r="EI958" s="114"/>
      <c r="EJ958" s="114"/>
      <c r="EK958" s="114"/>
      <c r="EL958" s="114"/>
      <c r="EM958" s="114"/>
      <c r="EN958" s="114"/>
      <c r="EO958" s="114"/>
      <c r="EP958" s="114"/>
      <c r="EQ958" s="114"/>
      <c r="ER958" s="114"/>
      <c r="ES958" s="114"/>
      <c r="ET958" s="114"/>
      <c r="EU958" s="114"/>
      <c r="EV958" s="114"/>
      <c r="EW958" s="114"/>
      <c r="EX958" s="114"/>
      <c r="EY958" s="114"/>
      <c r="EZ958" s="114"/>
      <c r="FA958" s="114"/>
      <c r="FB958" s="114"/>
      <c r="FC958" s="114"/>
      <c r="FD958" s="114"/>
      <c r="FE958" s="114"/>
      <c r="FF958" s="114"/>
      <c r="FG958" s="114"/>
      <c r="FH958" s="114"/>
      <c r="FI958" s="114"/>
      <c r="FJ958" s="114"/>
      <c r="FK958" s="114"/>
      <c r="FL958" s="114"/>
      <c r="FM958" s="114"/>
      <c r="FN958" s="114"/>
      <c r="FO958" s="114"/>
      <c r="FP958" s="114"/>
      <c r="FQ958" s="114"/>
      <c r="FR958" s="114"/>
      <c r="FS958" s="114"/>
      <c r="FT958" s="114"/>
      <c r="FU958" s="114"/>
      <c r="FV958" s="114"/>
      <c r="FW958" s="114"/>
      <c r="FX958" s="114"/>
      <c r="FY958" s="114"/>
      <c r="FZ958" s="114"/>
      <c r="GA958" s="114"/>
      <c r="GB958" s="114"/>
      <c r="GC958" s="114"/>
      <c r="GD958" s="114"/>
      <c r="GE958" s="114"/>
      <c r="GF958" s="114"/>
      <c r="GG958" s="114"/>
      <c r="GH958" s="114"/>
      <c r="GI958" s="114"/>
      <c r="GJ958" s="114"/>
      <c r="GK958" s="114"/>
      <c r="GL958" s="114"/>
      <c r="GM958" s="114"/>
      <c r="GN958" s="114"/>
      <c r="GO958" s="114"/>
      <c r="GP958" s="114"/>
      <c r="GQ958" s="114"/>
      <c r="GR958" s="114"/>
      <c r="GS958" s="114"/>
      <c r="GT958" s="114"/>
      <c r="GU958" s="114"/>
      <c r="GV958" s="114"/>
      <c r="GW958" s="114"/>
      <c r="GX958" s="114"/>
      <c r="GY958" s="114"/>
      <c r="GZ958" s="114"/>
      <c r="HA958" s="114"/>
      <c r="HB958" s="114"/>
      <c r="HC958" s="114"/>
      <c r="HD958" s="114"/>
      <c r="HE958" s="114"/>
      <c r="HF958" s="114"/>
      <c r="HG958" s="114"/>
      <c r="HH958" s="114"/>
      <c r="HI958" s="114"/>
      <c r="HJ958" s="114"/>
      <c r="HK958" s="114"/>
      <c r="HL958" s="114"/>
      <c r="HM958" s="114"/>
      <c r="HN958" s="114"/>
      <c r="HO958" s="114"/>
      <c r="HP958" s="114"/>
      <c r="HQ958" s="114"/>
      <c r="HR958" s="114"/>
      <c r="HS958" s="114"/>
      <c r="HT958" s="114"/>
      <c r="HU958" s="114"/>
      <c r="HV958" s="114"/>
      <c r="HW958" s="114"/>
      <c r="HX958" s="114"/>
      <c r="HY958" s="114"/>
      <c r="HZ958" s="114"/>
      <c r="IA958" s="114"/>
      <c r="IB958" s="114"/>
      <c r="IC958" s="114"/>
      <c r="ID958" s="114"/>
      <c r="IE958" s="114"/>
      <c r="IF958" s="114"/>
      <c r="IG958" s="114"/>
      <c r="IH958" s="114"/>
      <c r="II958" s="114"/>
      <c r="IJ958" s="114"/>
      <c r="IK958" s="114"/>
      <c r="IL958" s="114"/>
      <c r="IM958" s="114"/>
      <c r="IN958" s="114"/>
      <c r="IO958" s="114"/>
      <c r="IP958" s="114"/>
      <c r="IQ958" s="114"/>
      <c r="IR958" s="114"/>
      <c r="IS958" s="114"/>
      <c r="IT958" s="114"/>
      <c r="IU958" s="114"/>
      <c r="IV958" s="114"/>
      <c r="IW958" s="114"/>
      <c r="IX958" s="114"/>
      <c r="IY958" s="114"/>
      <c r="IZ958" s="114"/>
      <c r="JA958" s="114"/>
      <c r="JB958" s="114"/>
      <c r="JC958" s="114"/>
      <c r="JD958" s="114"/>
      <c r="JE958" s="114"/>
      <c r="JF958" s="114"/>
      <c r="JG958" s="114"/>
      <c r="JH958" s="114"/>
      <c r="JI958" s="114"/>
      <c r="JJ958" s="114"/>
      <c r="JK958" s="114"/>
      <c r="JL958" s="114"/>
      <c r="JM958" s="114"/>
      <c r="JN958" s="114"/>
      <c r="JO958" s="114"/>
      <c r="JP958" s="114"/>
      <c r="JQ958" s="114"/>
      <c r="JR958" s="114"/>
      <c r="JS958" s="114"/>
      <c r="JT958" s="114"/>
      <c r="JU958" s="114"/>
      <c r="JV958" s="114"/>
      <c r="JW958" s="114"/>
      <c r="JX958" s="114"/>
      <c r="JY958" s="114"/>
      <c r="JZ958" s="114"/>
      <c r="KA958" s="114"/>
      <c r="KB958" s="114"/>
      <c r="KC958" s="114"/>
      <c r="KD958" s="114"/>
      <c r="KE958" s="114"/>
      <c r="KF958" s="114"/>
      <c r="KG958" s="114"/>
      <c r="KH958" s="114"/>
      <c r="KI958" s="114"/>
      <c r="KJ958" s="114"/>
      <c r="KK958" s="114"/>
      <c r="KL958" s="114"/>
      <c r="KM958" s="114"/>
      <c r="KN958" s="114"/>
      <c r="KO958" s="114"/>
      <c r="KP958" s="114"/>
      <c r="KQ958" s="114"/>
      <c r="KR958" s="114"/>
      <c r="KS958" s="114"/>
      <c r="KT958" s="114"/>
      <c r="KU958" s="114"/>
      <c r="KV958" s="114"/>
      <c r="KW958" s="114"/>
      <c r="KX958" s="114"/>
      <c r="KY958" s="114"/>
      <c r="KZ958" s="114"/>
      <c r="LA958" s="114"/>
      <c r="LB958" s="114"/>
      <c r="LC958" s="114"/>
    </row>
    <row r="959" spans="1:315" s="139" customFormat="1" ht="25" customHeight="1">
      <c r="A959" s="137"/>
      <c r="B959" s="170"/>
      <c r="C959" s="171"/>
      <c r="D959" s="172"/>
      <c r="E959" s="173"/>
      <c r="F959" s="173"/>
      <c r="G959" s="173"/>
      <c r="H959" s="174"/>
      <c r="I959" s="137"/>
      <c r="J959" s="175" t="str">
        <f t="shared" si="32"/>
        <v/>
      </c>
      <c r="K959" s="176"/>
      <c r="L959" s="177" t="str">
        <f t="shared" si="33"/>
        <v/>
      </c>
      <c r="M959" s="176"/>
      <c r="N959" s="177" t="str">
        <f t="shared" si="34"/>
        <v/>
      </c>
      <c r="O959" s="176"/>
      <c r="P959" s="177" t="str">
        <f t="shared" si="35"/>
        <v/>
      </c>
      <c r="Q959" s="178"/>
      <c r="R959" s="137"/>
      <c r="S959" s="175" t="str">
        <f t="shared" si="36"/>
        <v/>
      </c>
      <c r="T959" s="176"/>
      <c r="U959" s="177" t="str">
        <f t="shared" si="37"/>
        <v/>
      </c>
      <c r="V959" s="176"/>
      <c r="W959" s="177" t="str">
        <f t="shared" si="38"/>
        <v/>
      </c>
      <c r="X959" s="176"/>
      <c r="Y959" s="179" t="str">
        <f t="shared" si="39"/>
        <v/>
      </c>
      <c r="Z959" s="180"/>
      <c r="AA959" s="137"/>
      <c r="AB959" s="181"/>
      <c r="AC959" s="182" t="str">
        <f t="shared" si="30"/>
        <v/>
      </c>
      <c r="AD959" s="183" t="str">
        <f t="shared" si="31"/>
        <v/>
      </c>
      <c r="AE959" s="184"/>
      <c r="AF959" s="137"/>
      <c r="AG959" s="137"/>
      <c r="AH959" s="137"/>
      <c r="AI959" s="137"/>
      <c r="AJ959" s="137"/>
      <c r="AK959" s="137"/>
      <c r="AL959" s="137"/>
      <c r="AM959" s="137"/>
      <c r="AN959" s="137"/>
      <c r="AO959" s="137"/>
      <c r="AP959" s="137"/>
      <c r="AQ959" s="137"/>
      <c r="AR959" s="137"/>
      <c r="AS959" s="137"/>
      <c r="AT959" s="137"/>
      <c r="AU959" s="137"/>
      <c r="AV959" s="137"/>
      <c r="AW959" s="137"/>
      <c r="AX959" s="137"/>
      <c r="AY959" s="137"/>
      <c r="AZ959" s="137"/>
      <c r="BA959" s="137"/>
      <c r="BB959" s="137"/>
      <c r="BC959" s="137"/>
      <c r="BD959" s="137"/>
      <c r="BE959" s="137"/>
      <c r="BF959" s="137"/>
      <c r="BG959" s="137"/>
      <c r="BH959" s="137"/>
      <c r="BI959" s="137"/>
      <c r="BJ959" s="114"/>
      <c r="BK959" s="114"/>
      <c r="BL959" s="114"/>
      <c r="BM959" s="114"/>
      <c r="BN959" s="114"/>
      <c r="BO959" s="114"/>
      <c r="BP959" s="114"/>
      <c r="BQ959" s="114"/>
      <c r="BR959" s="114"/>
      <c r="BS959" s="114"/>
      <c r="BT959" s="114"/>
      <c r="BU959" s="114"/>
      <c r="BV959" s="114"/>
      <c r="BW959" s="114"/>
      <c r="BX959" s="114"/>
      <c r="BY959" s="114"/>
      <c r="BZ959" s="114"/>
      <c r="CA959" s="114"/>
      <c r="CB959" s="114"/>
      <c r="CC959" s="114"/>
      <c r="CD959" s="114"/>
      <c r="CE959" s="114"/>
      <c r="CF959" s="114"/>
      <c r="CG959" s="114"/>
      <c r="CH959" s="114"/>
      <c r="CI959" s="114"/>
      <c r="CJ959" s="114"/>
      <c r="CK959" s="114"/>
      <c r="CL959" s="114"/>
      <c r="CM959" s="114"/>
      <c r="CN959" s="114"/>
      <c r="CO959" s="114"/>
      <c r="CP959" s="114"/>
      <c r="CQ959" s="114"/>
      <c r="CR959" s="114"/>
      <c r="CS959" s="114"/>
      <c r="CT959" s="114"/>
      <c r="CU959" s="114"/>
      <c r="CV959" s="114"/>
      <c r="CW959" s="114"/>
      <c r="CX959" s="114"/>
      <c r="CY959" s="114"/>
      <c r="CZ959" s="114"/>
      <c r="DA959" s="114"/>
      <c r="DB959" s="114"/>
      <c r="DC959" s="114"/>
      <c r="DD959" s="114"/>
      <c r="DE959" s="114"/>
      <c r="DF959" s="114"/>
      <c r="DG959" s="114"/>
      <c r="DH959" s="114"/>
      <c r="DI959" s="114"/>
      <c r="DJ959" s="114"/>
      <c r="DK959" s="114"/>
      <c r="DL959" s="114"/>
      <c r="DM959" s="114"/>
      <c r="DN959" s="114"/>
      <c r="DO959" s="114"/>
      <c r="DP959" s="114"/>
      <c r="DQ959" s="114"/>
      <c r="DR959" s="114"/>
      <c r="DS959" s="114"/>
      <c r="DT959" s="114"/>
      <c r="DU959" s="114"/>
      <c r="DV959" s="114"/>
      <c r="DW959" s="114"/>
      <c r="DX959" s="114"/>
      <c r="DY959" s="114"/>
      <c r="DZ959" s="114"/>
      <c r="EA959" s="114"/>
      <c r="EB959" s="114"/>
      <c r="EC959" s="114"/>
      <c r="ED959" s="114"/>
      <c r="EE959" s="114"/>
      <c r="EF959" s="114"/>
      <c r="EG959" s="114"/>
      <c r="EH959" s="114"/>
      <c r="EI959" s="114"/>
      <c r="EJ959" s="114"/>
      <c r="EK959" s="114"/>
      <c r="EL959" s="114"/>
      <c r="EM959" s="114"/>
      <c r="EN959" s="114"/>
      <c r="EO959" s="114"/>
      <c r="EP959" s="114"/>
      <c r="EQ959" s="114"/>
      <c r="ER959" s="114"/>
      <c r="ES959" s="114"/>
      <c r="ET959" s="114"/>
      <c r="EU959" s="114"/>
      <c r="EV959" s="114"/>
      <c r="EW959" s="114"/>
      <c r="EX959" s="114"/>
      <c r="EY959" s="114"/>
      <c r="EZ959" s="114"/>
      <c r="FA959" s="114"/>
      <c r="FB959" s="114"/>
      <c r="FC959" s="114"/>
      <c r="FD959" s="114"/>
      <c r="FE959" s="114"/>
      <c r="FF959" s="114"/>
      <c r="FG959" s="114"/>
      <c r="FH959" s="114"/>
      <c r="FI959" s="114"/>
      <c r="FJ959" s="114"/>
      <c r="FK959" s="114"/>
      <c r="FL959" s="114"/>
      <c r="FM959" s="114"/>
      <c r="FN959" s="114"/>
      <c r="FO959" s="114"/>
      <c r="FP959" s="114"/>
      <c r="FQ959" s="114"/>
      <c r="FR959" s="114"/>
      <c r="FS959" s="114"/>
      <c r="FT959" s="114"/>
      <c r="FU959" s="114"/>
      <c r="FV959" s="114"/>
      <c r="FW959" s="114"/>
      <c r="FX959" s="114"/>
      <c r="FY959" s="114"/>
      <c r="FZ959" s="114"/>
      <c r="GA959" s="114"/>
      <c r="GB959" s="114"/>
      <c r="GC959" s="114"/>
      <c r="GD959" s="114"/>
      <c r="GE959" s="114"/>
      <c r="GF959" s="114"/>
      <c r="GG959" s="114"/>
      <c r="GH959" s="114"/>
      <c r="GI959" s="114"/>
      <c r="GJ959" s="114"/>
      <c r="GK959" s="114"/>
      <c r="GL959" s="114"/>
      <c r="GM959" s="114"/>
      <c r="GN959" s="114"/>
      <c r="GO959" s="114"/>
      <c r="GP959" s="114"/>
      <c r="GQ959" s="114"/>
      <c r="GR959" s="114"/>
      <c r="GS959" s="114"/>
      <c r="GT959" s="114"/>
      <c r="GU959" s="114"/>
      <c r="GV959" s="114"/>
      <c r="GW959" s="114"/>
      <c r="GX959" s="114"/>
      <c r="GY959" s="114"/>
      <c r="GZ959" s="114"/>
      <c r="HA959" s="114"/>
      <c r="HB959" s="114"/>
      <c r="HC959" s="114"/>
      <c r="HD959" s="114"/>
      <c r="HE959" s="114"/>
      <c r="HF959" s="114"/>
      <c r="HG959" s="114"/>
      <c r="HH959" s="114"/>
      <c r="HI959" s="114"/>
      <c r="HJ959" s="114"/>
      <c r="HK959" s="114"/>
      <c r="HL959" s="114"/>
      <c r="HM959" s="114"/>
      <c r="HN959" s="114"/>
      <c r="HO959" s="114"/>
      <c r="HP959" s="114"/>
      <c r="HQ959" s="114"/>
      <c r="HR959" s="114"/>
      <c r="HS959" s="114"/>
      <c r="HT959" s="114"/>
      <c r="HU959" s="114"/>
      <c r="HV959" s="114"/>
      <c r="HW959" s="114"/>
      <c r="HX959" s="114"/>
      <c r="HY959" s="114"/>
      <c r="HZ959" s="114"/>
      <c r="IA959" s="114"/>
      <c r="IB959" s="114"/>
      <c r="IC959" s="114"/>
      <c r="ID959" s="114"/>
      <c r="IE959" s="114"/>
      <c r="IF959" s="114"/>
      <c r="IG959" s="114"/>
      <c r="IH959" s="114"/>
      <c r="II959" s="114"/>
      <c r="IJ959" s="114"/>
      <c r="IK959" s="114"/>
      <c r="IL959" s="114"/>
      <c r="IM959" s="114"/>
      <c r="IN959" s="114"/>
      <c r="IO959" s="114"/>
      <c r="IP959" s="114"/>
      <c r="IQ959" s="114"/>
      <c r="IR959" s="114"/>
      <c r="IS959" s="114"/>
      <c r="IT959" s="114"/>
      <c r="IU959" s="114"/>
      <c r="IV959" s="114"/>
      <c r="IW959" s="114"/>
      <c r="IX959" s="114"/>
      <c r="IY959" s="114"/>
      <c r="IZ959" s="114"/>
      <c r="JA959" s="114"/>
      <c r="JB959" s="114"/>
      <c r="JC959" s="114"/>
      <c r="JD959" s="114"/>
      <c r="JE959" s="114"/>
      <c r="JF959" s="114"/>
      <c r="JG959" s="114"/>
      <c r="JH959" s="114"/>
      <c r="JI959" s="114"/>
      <c r="JJ959" s="114"/>
      <c r="JK959" s="114"/>
      <c r="JL959" s="114"/>
      <c r="JM959" s="114"/>
      <c r="JN959" s="114"/>
      <c r="JO959" s="114"/>
      <c r="JP959" s="114"/>
      <c r="JQ959" s="114"/>
      <c r="JR959" s="114"/>
      <c r="JS959" s="114"/>
      <c r="JT959" s="114"/>
      <c r="JU959" s="114"/>
      <c r="JV959" s="114"/>
      <c r="JW959" s="114"/>
      <c r="JX959" s="114"/>
      <c r="JY959" s="114"/>
      <c r="JZ959" s="114"/>
      <c r="KA959" s="114"/>
      <c r="KB959" s="114"/>
      <c r="KC959" s="114"/>
      <c r="KD959" s="114"/>
      <c r="KE959" s="114"/>
      <c r="KF959" s="114"/>
      <c r="KG959" s="114"/>
      <c r="KH959" s="114"/>
      <c r="KI959" s="114"/>
      <c r="KJ959" s="114"/>
      <c r="KK959" s="114"/>
      <c r="KL959" s="114"/>
      <c r="KM959" s="114"/>
      <c r="KN959" s="114"/>
      <c r="KO959" s="114"/>
      <c r="KP959" s="114"/>
      <c r="KQ959" s="114"/>
      <c r="KR959" s="114"/>
      <c r="KS959" s="114"/>
      <c r="KT959" s="114"/>
      <c r="KU959" s="114"/>
      <c r="KV959" s="114"/>
      <c r="KW959" s="114"/>
      <c r="KX959" s="114"/>
      <c r="KY959" s="114"/>
      <c r="KZ959" s="114"/>
      <c r="LA959" s="114"/>
      <c r="LB959" s="114"/>
      <c r="LC959" s="114"/>
    </row>
    <row r="960" spans="1:315" s="139" customFormat="1" ht="25" customHeight="1">
      <c r="A960" s="137"/>
      <c r="B960" s="170"/>
      <c r="C960" s="171"/>
      <c r="D960" s="172"/>
      <c r="E960" s="173"/>
      <c r="F960" s="173"/>
      <c r="G960" s="173"/>
      <c r="H960" s="174"/>
      <c r="I960" s="137"/>
      <c r="J960" s="175" t="str">
        <f t="shared" si="32"/>
        <v/>
      </c>
      <c r="K960" s="176"/>
      <c r="L960" s="177" t="str">
        <f t="shared" si="33"/>
        <v/>
      </c>
      <c r="M960" s="176"/>
      <c r="N960" s="177" t="str">
        <f t="shared" si="34"/>
        <v/>
      </c>
      <c r="O960" s="176"/>
      <c r="P960" s="177" t="str">
        <f t="shared" si="35"/>
        <v/>
      </c>
      <c r="Q960" s="178"/>
      <c r="R960" s="137"/>
      <c r="S960" s="175" t="str">
        <f t="shared" si="36"/>
        <v/>
      </c>
      <c r="T960" s="176"/>
      <c r="U960" s="177" t="str">
        <f t="shared" si="37"/>
        <v/>
      </c>
      <c r="V960" s="176"/>
      <c r="W960" s="177" t="str">
        <f t="shared" si="38"/>
        <v/>
      </c>
      <c r="X960" s="176"/>
      <c r="Y960" s="179" t="str">
        <f t="shared" si="39"/>
        <v/>
      </c>
      <c r="Z960" s="180"/>
      <c r="AA960" s="137"/>
      <c r="AB960" s="181"/>
      <c r="AC960" s="182" t="str">
        <f t="shared" si="30"/>
        <v/>
      </c>
      <c r="AD960" s="183" t="str">
        <f t="shared" si="31"/>
        <v/>
      </c>
      <c r="AE960" s="184"/>
      <c r="AF960" s="137"/>
      <c r="AG960" s="137"/>
      <c r="AH960" s="137"/>
      <c r="AI960" s="137"/>
      <c r="AJ960" s="137"/>
      <c r="AK960" s="137"/>
      <c r="AL960" s="137"/>
      <c r="AM960" s="137"/>
      <c r="AN960" s="137"/>
      <c r="AO960" s="137"/>
      <c r="AP960" s="137"/>
      <c r="AQ960" s="137"/>
      <c r="AR960" s="137"/>
      <c r="AS960" s="137"/>
      <c r="AT960" s="137"/>
      <c r="AU960" s="137"/>
      <c r="AV960" s="137"/>
      <c r="AW960" s="137"/>
      <c r="AX960" s="137"/>
      <c r="AY960" s="137"/>
      <c r="AZ960" s="137"/>
      <c r="BA960" s="137"/>
      <c r="BB960" s="137"/>
      <c r="BC960" s="137"/>
      <c r="BD960" s="137"/>
      <c r="BE960" s="137"/>
      <c r="BF960" s="137"/>
      <c r="BG960" s="137"/>
      <c r="BH960" s="137"/>
      <c r="BI960" s="137"/>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CH960" s="114"/>
      <c r="CI960" s="114"/>
      <c r="CJ960" s="114"/>
      <c r="CK960" s="114"/>
      <c r="CL960" s="114"/>
      <c r="CM960" s="114"/>
      <c r="CN960" s="114"/>
      <c r="CO960" s="114"/>
      <c r="CP960" s="114"/>
      <c r="CQ960" s="114"/>
      <c r="CR960" s="114"/>
      <c r="CS960" s="114"/>
      <c r="CT960" s="114"/>
      <c r="CU960" s="114"/>
      <c r="CV960" s="114"/>
      <c r="CW960" s="114"/>
      <c r="CX960" s="114"/>
      <c r="CY960" s="114"/>
      <c r="CZ960" s="114"/>
      <c r="DA960" s="114"/>
      <c r="DB960" s="114"/>
      <c r="DC960" s="114"/>
      <c r="DD960" s="114"/>
      <c r="DE960" s="114"/>
      <c r="DF960" s="114"/>
      <c r="DG960" s="114"/>
      <c r="DH960" s="114"/>
      <c r="DI960" s="114"/>
      <c r="DJ960" s="114"/>
      <c r="DK960" s="114"/>
      <c r="DL960" s="114"/>
      <c r="DM960" s="114"/>
      <c r="DN960" s="114"/>
      <c r="DO960" s="114"/>
      <c r="DP960" s="114"/>
      <c r="DQ960" s="114"/>
      <c r="DR960" s="114"/>
      <c r="DS960" s="114"/>
      <c r="DT960" s="114"/>
      <c r="DU960" s="114"/>
      <c r="DV960" s="114"/>
      <c r="DW960" s="114"/>
      <c r="DX960" s="114"/>
      <c r="DY960" s="114"/>
      <c r="DZ960" s="114"/>
      <c r="EA960" s="114"/>
      <c r="EB960" s="114"/>
      <c r="EC960" s="114"/>
      <c r="ED960" s="114"/>
      <c r="EE960" s="114"/>
      <c r="EF960" s="114"/>
      <c r="EG960" s="114"/>
      <c r="EH960" s="114"/>
      <c r="EI960" s="114"/>
      <c r="EJ960" s="114"/>
      <c r="EK960" s="114"/>
      <c r="EL960" s="114"/>
      <c r="EM960" s="114"/>
      <c r="EN960" s="114"/>
      <c r="EO960" s="114"/>
      <c r="EP960" s="114"/>
      <c r="EQ960" s="114"/>
      <c r="ER960" s="114"/>
      <c r="ES960" s="114"/>
      <c r="ET960" s="114"/>
      <c r="EU960" s="114"/>
      <c r="EV960" s="114"/>
      <c r="EW960" s="114"/>
      <c r="EX960" s="114"/>
      <c r="EY960" s="114"/>
      <c r="EZ960" s="114"/>
      <c r="FA960" s="114"/>
      <c r="FB960" s="114"/>
      <c r="FC960" s="114"/>
      <c r="FD960" s="114"/>
      <c r="FE960" s="114"/>
      <c r="FF960" s="114"/>
      <c r="FG960" s="114"/>
      <c r="FH960" s="114"/>
      <c r="FI960" s="114"/>
      <c r="FJ960" s="114"/>
      <c r="FK960" s="114"/>
      <c r="FL960" s="114"/>
      <c r="FM960" s="114"/>
      <c r="FN960" s="114"/>
      <c r="FO960" s="114"/>
      <c r="FP960" s="114"/>
      <c r="FQ960" s="114"/>
      <c r="FR960" s="114"/>
      <c r="FS960" s="114"/>
      <c r="FT960" s="114"/>
      <c r="FU960" s="114"/>
      <c r="FV960" s="114"/>
      <c r="FW960" s="114"/>
      <c r="FX960" s="114"/>
      <c r="FY960" s="114"/>
      <c r="FZ960" s="114"/>
      <c r="GA960" s="114"/>
      <c r="GB960" s="114"/>
      <c r="GC960" s="114"/>
      <c r="GD960" s="114"/>
      <c r="GE960" s="114"/>
      <c r="GF960" s="114"/>
      <c r="GG960" s="114"/>
      <c r="GH960" s="114"/>
      <c r="GI960" s="114"/>
      <c r="GJ960" s="114"/>
      <c r="GK960" s="114"/>
      <c r="GL960" s="114"/>
      <c r="GM960" s="114"/>
      <c r="GN960" s="114"/>
      <c r="GO960" s="114"/>
      <c r="GP960" s="114"/>
      <c r="GQ960" s="114"/>
      <c r="GR960" s="114"/>
      <c r="GS960" s="114"/>
      <c r="GT960" s="114"/>
      <c r="GU960" s="114"/>
      <c r="GV960" s="114"/>
      <c r="GW960" s="114"/>
      <c r="GX960" s="114"/>
      <c r="GY960" s="114"/>
      <c r="GZ960" s="114"/>
      <c r="HA960" s="114"/>
      <c r="HB960" s="114"/>
      <c r="HC960" s="114"/>
      <c r="HD960" s="114"/>
      <c r="HE960" s="114"/>
      <c r="HF960" s="114"/>
      <c r="HG960" s="114"/>
      <c r="HH960" s="114"/>
      <c r="HI960" s="114"/>
      <c r="HJ960" s="114"/>
      <c r="HK960" s="114"/>
      <c r="HL960" s="114"/>
      <c r="HM960" s="114"/>
      <c r="HN960" s="114"/>
      <c r="HO960" s="114"/>
      <c r="HP960" s="114"/>
      <c r="HQ960" s="114"/>
      <c r="HR960" s="114"/>
      <c r="HS960" s="114"/>
      <c r="HT960" s="114"/>
      <c r="HU960" s="114"/>
      <c r="HV960" s="114"/>
      <c r="HW960" s="114"/>
      <c r="HX960" s="114"/>
      <c r="HY960" s="114"/>
      <c r="HZ960" s="114"/>
      <c r="IA960" s="114"/>
      <c r="IB960" s="114"/>
      <c r="IC960" s="114"/>
      <c r="ID960" s="114"/>
      <c r="IE960" s="114"/>
      <c r="IF960" s="114"/>
      <c r="IG960" s="114"/>
      <c r="IH960" s="114"/>
      <c r="II960" s="114"/>
      <c r="IJ960" s="114"/>
      <c r="IK960" s="114"/>
      <c r="IL960" s="114"/>
      <c r="IM960" s="114"/>
      <c r="IN960" s="114"/>
      <c r="IO960" s="114"/>
      <c r="IP960" s="114"/>
      <c r="IQ960" s="114"/>
      <c r="IR960" s="114"/>
      <c r="IS960" s="114"/>
      <c r="IT960" s="114"/>
      <c r="IU960" s="114"/>
      <c r="IV960" s="114"/>
      <c r="IW960" s="114"/>
      <c r="IX960" s="114"/>
      <c r="IY960" s="114"/>
      <c r="IZ960" s="114"/>
      <c r="JA960" s="114"/>
      <c r="JB960" s="114"/>
      <c r="JC960" s="114"/>
      <c r="JD960" s="114"/>
      <c r="JE960" s="114"/>
      <c r="JF960" s="114"/>
      <c r="JG960" s="114"/>
      <c r="JH960" s="114"/>
      <c r="JI960" s="114"/>
      <c r="JJ960" s="114"/>
      <c r="JK960" s="114"/>
      <c r="JL960" s="114"/>
      <c r="JM960" s="114"/>
      <c r="JN960" s="114"/>
      <c r="JO960" s="114"/>
      <c r="JP960" s="114"/>
      <c r="JQ960" s="114"/>
      <c r="JR960" s="114"/>
      <c r="JS960" s="114"/>
      <c r="JT960" s="114"/>
      <c r="JU960" s="114"/>
      <c r="JV960" s="114"/>
      <c r="JW960" s="114"/>
      <c r="JX960" s="114"/>
      <c r="JY960" s="114"/>
      <c r="JZ960" s="114"/>
      <c r="KA960" s="114"/>
      <c r="KB960" s="114"/>
      <c r="KC960" s="114"/>
      <c r="KD960" s="114"/>
      <c r="KE960" s="114"/>
      <c r="KF960" s="114"/>
      <c r="KG960" s="114"/>
      <c r="KH960" s="114"/>
      <c r="KI960" s="114"/>
      <c r="KJ960" s="114"/>
      <c r="KK960" s="114"/>
      <c r="KL960" s="114"/>
      <c r="KM960" s="114"/>
      <c r="KN960" s="114"/>
      <c r="KO960" s="114"/>
      <c r="KP960" s="114"/>
      <c r="KQ960" s="114"/>
      <c r="KR960" s="114"/>
      <c r="KS960" s="114"/>
      <c r="KT960" s="114"/>
      <c r="KU960" s="114"/>
      <c r="KV960" s="114"/>
      <c r="KW960" s="114"/>
      <c r="KX960" s="114"/>
      <c r="KY960" s="114"/>
      <c r="KZ960" s="114"/>
      <c r="LA960" s="114"/>
      <c r="LB960" s="114"/>
      <c r="LC960" s="114"/>
    </row>
    <row r="961" spans="1:315" s="139" customFormat="1" ht="25" customHeight="1">
      <c r="A961" s="137"/>
      <c r="B961" s="170"/>
      <c r="C961" s="171"/>
      <c r="D961" s="172"/>
      <c r="E961" s="173"/>
      <c r="F961" s="173"/>
      <c r="G961" s="173"/>
      <c r="H961" s="174"/>
      <c r="I961" s="137"/>
      <c r="J961" s="175" t="str">
        <f t="shared" si="32"/>
        <v/>
      </c>
      <c r="K961" s="176"/>
      <c r="L961" s="177" t="str">
        <f t="shared" si="33"/>
        <v/>
      </c>
      <c r="M961" s="176"/>
      <c r="N961" s="177" t="str">
        <f t="shared" si="34"/>
        <v/>
      </c>
      <c r="O961" s="176"/>
      <c r="P961" s="177" t="str">
        <f t="shared" si="35"/>
        <v/>
      </c>
      <c r="Q961" s="178"/>
      <c r="R961" s="137"/>
      <c r="S961" s="175" t="str">
        <f t="shared" si="36"/>
        <v/>
      </c>
      <c r="T961" s="176"/>
      <c r="U961" s="177" t="str">
        <f t="shared" si="37"/>
        <v/>
      </c>
      <c r="V961" s="176"/>
      <c r="W961" s="177" t="str">
        <f t="shared" si="38"/>
        <v/>
      </c>
      <c r="X961" s="176"/>
      <c r="Y961" s="179" t="str">
        <f t="shared" si="39"/>
        <v/>
      </c>
      <c r="Z961" s="180"/>
      <c r="AA961" s="137"/>
      <c r="AB961" s="181"/>
      <c r="AC961" s="182" t="str">
        <f t="shared" si="30"/>
        <v/>
      </c>
      <c r="AD961" s="183" t="str">
        <f t="shared" si="31"/>
        <v/>
      </c>
      <c r="AE961" s="184"/>
      <c r="AF961" s="137"/>
      <c r="AG961" s="137"/>
      <c r="AH961" s="137"/>
      <c r="AI961" s="137"/>
      <c r="AJ961" s="137"/>
      <c r="AK961" s="137"/>
      <c r="AL961" s="137"/>
      <c r="AM961" s="137"/>
      <c r="AN961" s="137"/>
      <c r="AO961" s="137"/>
      <c r="AP961" s="137"/>
      <c r="AQ961" s="137"/>
      <c r="AR961" s="137"/>
      <c r="AS961" s="137"/>
      <c r="AT961" s="137"/>
      <c r="AU961" s="137"/>
      <c r="AV961" s="137"/>
      <c r="AW961" s="137"/>
      <c r="AX961" s="137"/>
      <c r="AY961" s="137"/>
      <c r="AZ961" s="137"/>
      <c r="BA961" s="137"/>
      <c r="BB961" s="137"/>
      <c r="BC961" s="137"/>
      <c r="BD961" s="137"/>
      <c r="BE961" s="137"/>
      <c r="BF961" s="137"/>
      <c r="BG961" s="137"/>
      <c r="BH961" s="137"/>
      <c r="BI961" s="137"/>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CH961" s="114"/>
      <c r="CI961" s="114"/>
      <c r="CJ961" s="114"/>
      <c r="CK961" s="114"/>
      <c r="CL961" s="114"/>
      <c r="CM961" s="114"/>
      <c r="CN961" s="114"/>
      <c r="CO961" s="114"/>
      <c r="CP961" s="114"/>
      <c r="CQ961" s="114"/>
      <c r="CR961" s="114"/>
      <c r="CS961" s="114"/>
      <c r="CT961" s="114"/>
      <c r="CU961" s="114"/>
      <c r="CV961" s="114"/>
      <c r="CW961" s="114"/>
      <c r="CX961" s="114"/>
      <c r="CY961" s="114"/>
      <c r="CZ961" s="114"/>
      <c r="DA961" s="114"/>
      <c r="DB961" s="114"/>
      <c r="DC961" s="114"/>
      <c r="DD961" s="114"/>
      <c r="DE961" s="114"/>
      <c r="DF961" s="114"/>
      <c r="DG961" s="114"/>
      <c r="DH961" s="114"/>
      <c r="DI961" s="114"/>
      <c r="DJ961" s="114"/>
      <c r="DK961" s="114"/>
      <c r="DL961" s="114"/>
      <c r="DM961" s="114"/>
      <c r="DN961" s="114"/>
      <c r="DO961" s="114"/>
      <c r="DP961" s="114"/>
      <c r="DQ961" s="114"/>
      <c r="DR961" s="114"/>
      <c r="DS961" s="114"/>
      <c r="DT961" s="114"/>
      <c r="DU961" s="114"/>
      <c r="DV961" s="114"/>
      <c r="DW961" s="114"/>
      <c r="DX961" s="114"/>
      <c r="DY961" s="114"/>
      <c r="DZ961" s="114"/>
      <c r="EA961" s="114"/>
      <c r="EB961" s="114"/>
      <c r="EC961" s="114"/>
      <c r="ED961" s="114"/>
      <c r="EE961" s="114"/>
      <c r="EF961" s="114"/>
      <c r="EG961" s="114"/>
      <c r="EH961" s="114"/>
      <c r="EI961" s="114"/>
      <c r="EJ961" s="114"/>
      <c r="EK961" s="114"/>
      <c r="EL961" s="114"/>
      <c r="EM961" s="114"/>
      <c r="EN961" s="114"/>
      <c r="EO961" s="114"/>
      <c r="EP961" s="114"/>
      <c r="EQ961" s="114"/>
      <c r="ER961" s="114"/>
      <c r="ES961" s="114"/>
      <c r="ET961" s="114"/>
      <c r="EU961" s="114"/>
      <c r="EV961" s="114"/>
      <c r="EW961" s="114"/>
      <c r="EX961" s="114"/>
      <c r="EY961" s="114"/>
      <c r="EZ961" s="114"/>
      <c r="FA961" s="114"/>
      <c r="FB961" s="114"/>
      <c r="FC961" s="114"/>
      <c r="FD961" s="114"/>
      <c r="FE961" s="114"/>
      <c r="FF961" s="114"/>
      <c r="FG961" s="114"/>
      <c r="FH961" s="114"/>
      <c r="FI961" s="114"/>
      <c r="FJ961" s="114"/>
      <c r="FK961" s="114"/>
      <c r="FL961" s="114"/>
      <c r="FM961" s="114"/>
      <c r="FN961" s="114"/>
      <c r="FO961" s="114"/>
      <c r="FP961" s="114"/>
      <c r="FQ961" s="114"/>
      <c r="FR961" s="114"/>
      <c r="FS961" s="114"/>
      <c r="FT961" s="114"/>
      <c r="FU961" s="114"/>
      <c r="FV961" s="114"/>
      <c r="FW961" s="114"/>
      <c r="FX961" s="114"/>
      <c r="FY961" s="114"/>
      <c r="FZ961" s="114"/>
      <c r="GA961" s="114"/>
      <c r="GB961" s="114"/>
      <c r="GC961" s="114"/>
      <c r="GD961" s="114"/>
      <c r="GE961" s="114"/>
      <c r="GF961" s="114"/>
      <c r="GG961" s="114"/>
      <c r="GH961" s="114"/>
      <c r="GI961" s="114"/>
      <c r="GJ961" s="114"/>
      <c r="GK961" s="114"/>
      <c r="GL961" s="114"/>
      <c r="GM961" s="114"/>
      <c r="GN961" s="114"/>
      <c r="GO961" s="114"/>
      <c r="GP961" s="114"/>
      <c r="GQ961" s="114"/>
      <c r="GR961" s="114"/>
      <c r="GS961" s="114"/>
      <c r="GT961" s="114"/>
      <c r="GU961" s="114"/>
      <c r="GV961" s="114"/>
      <c r="GW961" s="114"/>
      <c r="GX961" s="114"/>
      <c r="GY961" s="114"/>
      <c r="GZ961" s="114"/>
      <c r="HA961" s="114"/>
      <c r="HB961" s="114"/>
      <c r="HC961" s="114"/>
      <c r="HD961" s="114"/>
      <c r="HE961" s="114"/>
      <c r="HF961" s="114"/>
      <c r="HG961" s="114"/>
      <c r="HH961" s="114"/>
      <c r="HI961" s="114"/>
      <c r="HJ961" s="114"/>
      <c r="HK961" s="114"/>
      <c r="HL961" s="114"/>
      <c r="HM961" s="114"/>
      <c r="HN961" s="114"/>
      <c r="HO961" s="114"/>
      <c r="HP961" s="114"/>
      <c r="HQ961" s="114"/>
      <c r="HR961" s="114"/>
      <c r="HS961" s="114"/>
      <c r="HT961" s="114"/>
      <c r="HU961" s="114"/>
      <c r="HV961" s="114"/>
      <c r="HW961" s="114"/>
      <c r="HX961" s="114"/>
      <c r="HY961" s="114"/>
      <c r="HZ961" s="114"/>
      <c r="IA961" s="114"/>
      <c r="IB961" s="114"/>
      <c r="IC961" s="114"/>
      <c r="ID961" s="114"/>
      <c r="IE961" s="114"/>
      <c r="IF961" s="114"/>
      <c r="IG961" s="114"/>
      <c r="IH961" s="114"/>
      <c r="II961" s="114"/>
      <c r="IJ961" s="114"/>
      <c r="IK961" s="114"/>
      <c r="IL961" s="114"/>
      <c r="IM961" s="114"/>
      <c r="IN961" s="114"/>
      <c r="IO961" s="114"/>
      <c r="IP961" s="114"/>
      <c r="IQ961" s="114"/>
      <c r="IR961" s="114"/>
      <c r="IS961" s="114"/>
      <c r="IT961" s="114"/>
      <c r="IU961" s="114"/>
      <c r="IV961" s="114"/>
      <c r="IW961" s="114"/>
      <c r="IX961" s="114"/>
      <c r="IY961" s="114"/>
      <c r="IZ961" s="114"/>
      <c r="JA961" s="114"/>
      <c r="JB961" s="114"/>
      <c r="JC961" s="114"/>
      <c r="JD961" s="114"/>
      <c r="JE961" s="114"/>
      <c r="JF961" s="114"/>
      <c r="JG961" s="114"/>
      <c r="JH961" s="114"/>
      <c r="JI961" s="114"/>
      <c r="JJ961" s="114"/>
      <c r="JK961" s="114"/>
      <c r="JL961" s="114"/>
      <c r="JM961" s="114"/>
      <c r="JN961" s="114"/>
      <c r="JO961" s="114"/>
      <c r="JP961" s="114"/>
      <c r="JQ961" s="114"/>
      <c r="JR961" s="114"/>
      <c r="JS961" s="114"/>
      <c r="JT961" s="114"/>
      <c r="JU961" s="114"/>
      <c r="JV961" s="114"/>
      <c r="JW961" s="114"/>
      <c r="JX961" s="114"/>
      <c r="JY961" s="114"/>
      <c r="JZ961" s="114"/>
      <c r="KA961" s="114"/>
      <c r="KB961" s="114"/>
      <c r="KC961" s="114"/>
      <c r="KD961" s="114"/>
      <c r="KE961" s="114"/>
      <c r="KF961" s="114"/>
      <c r="KG961" s="114"/>
      <c r="KH961" s="114"/>
      <c r="KI961" s="114"/>
      <c r="KJ961" s="114"/>
      <c r="KK961" s="114"/>
      <c r="KL961" s="114"/>
      <c r="KM961" s="114"/>
      <c r="KN961" s="114"/>
      <c r="KO961" s="114"/>
      <c r="KP961" s="114"/>
      <c r="KQ961" s="114"/>
      <c r="KR961" s="114"/>
      <c r="KS961" s="114"/>
      <c r="KT961" s="114"/>
      <c r="KU961" s="114"/>
      <c r="KV961" s="114"/>
      <c r="KW961" s="114"/>
      <c r="KX961" s="114"/>
      <c r="KY961" s="114"/>
      <c r="KZ961" s="114"/>
      <c r="LA961" s="114"/>
      <c r="LB961" s="114"/>
      <c r="LC961" s="114"/>
    </row>
    <row r="962" spans="1:315" s="139" customFormat="1" ht="25" customHeight="1">
      <c r="A962" s="137"/>
      <c r="B962" s="170"/>
      <c r="C962" s="171"/>
      <c r="D962" s="172"/>
      <c r="E962" s="173"/>
      <c r="F962" s="173"/>
      <c r="G962" s="173"/>
      <c r="H962" s="174"/>
      <c r="I962" s="137"/>
      <c r="J962" s="175" t="str">
        <f t="shared" si="32"/>
        <v/>
      </c>
      <c r="K962" s="176"/>
      <c r="L962" s="177" t="str">
        <f t="shared" si="33"/>
        <v/>
      </c>
      <c r="M962" s="176"/>
      <c r="N962" s="177" t="str">
        <f t="shared" si="34"/>
        <v/>
      </c>
      <c r="O962" s="176"/>
      <c r="P962" s="177" t="str">
        <f t="shared" si="35"/>
        <v/>
      </c>
      <c r="Q962" s="178"/>
      <c r="R962" s="137"/>
      <c r="S962" s="175" t="str">
        <f t="shared" si="36"/>
        <v/>
      </c>
      <c r="T962" s="176"/>
      <c r="U962" s="177" t="str">
        <f t="shared" si="37"/>
        <v/>
      </c>
      <c r="V962" s="176"/>
      <c r="W962" s="177" t="str">
        <f t="shared" si="38"/>
        <v/>
      </c>
      <c r="X962" s="176"/>
      <c r="Y962" s="179" t="str">
        <f t="shared" si="39"/>
        <v/>
      </c>
      <c r="Z962" s="180"/>
      <c r="AA962" s="137"/>
      <c r="AB962" s="181"/>
      <c r="AC962" s="182" t="str">
        <f t="shared" si="30"/>
        <v/>
      </c>
      <c r="AD962" s="183" t="str">
        <f t="shared" si="31"/>
        <v/>
      </c>
      <c r="AE962" s="184"/>
      <c r="AF962" s="137"/>
      <c r="AG962" s="137"/>
      <c r="AH962" s="137"/>
      <c r="AI962" s="137"/>
      <c r="AJ962" s="137"/>
      <c r="AK962" s="137"/>
      <c r="AL962" s="137"/>
      <c r="AM962" s="137"/>
      <c r="AN962" s="137"/>
      <c r="AO962" s="137"/>
      <c r="AP962" s="137"/>
      <c r="AQ962" s="137"/>
      <c r="AR962" s="137"/>
      <c r="AS962" s="137"/>
      <c r="AT962" s="137"/>
      <c r="AU962" s="137"/>
      <c r="AV962" s="137"/>
      <c r="AW962" s="137"/>
      <c r="AX962" s="137"/>
      <c r="AY962" s="137"/>
      <c r="AZ962" s="137"/>
      <c r="BA962" s="137"/>
      <c r="BB962" s="137"/>
      <c r="BC962" s="137"/>
      <c r="BD962" s="137"/>
      <c r="BE962" s="137"/>
      <c r="BF962" s="137"/>
      <c r="BG962" s="137"/>
      <c r="BH962" s="137"/>
      <c r="BI962" s="137"/>
      <c r="BJ962" s="114"/>
      <c r="BK962" s="114"/>
      <c r="BL962" s="114"/>
      <c r="BM962" s="114"/>
      <c r="BN962" s="114"/>
      <c r="BO962" s="114"/>
      <c r="BP962" s="114"/>
      <c r="BQ962" s="114"/>
      <c r="BR962" s="114"/>
      <c r="BS962" s="114"/>
      <c r="BT962" s="114"/>
      <c r="BU962" s="114"/>
      <c r="BV962" s="114"/>
      <c r="BW962" s="114"/>
      <c r="BX962" s="114"/>
      <c r="BY962" s="114"/>
      <c r="BZ962" s="114"/>
      <c r="CA962" s="114"/>
      <c r="CB962" s="114"/>
      <c r="CC962" s="114"/>
      <c r="CD962" s="114"/>
      <c r="CE962" s="114"/>
      <c r="CF962" s="114"/>
      <c r="CG962" s="114"/>
      <c r="CH962" s="114"/>
      <c r="CI962" s="114"/>
      <c r="CJ962" s="114"/>
      <c r="CK962" s="114"/>
      <c r="CL962" s="114"/>
      <c r="CM962" s="114"/>
      <c r="CN962" s="114"/>
      <c r="CO962" s="114"/>
      <c r="CP962" s="114"/>
      <c r="CQ962" s="114"/>
      <c r="CR962" s="114"/>
      <c r="CS962" s="114"/>
      <c r="CT962" s="114"/>
      <c r="CU962" s="114"/>
      <c r="CV962" s="114"/>
      <c r="CW962" s="114"/>
      <c r="CX962" s="114"/>
      <c r="CY962" s="114"/>
      <c r="CZ962" s="114"/>
      <c r="DA962" s="114"/>
      <c r="DB962" s="114"/>
      <c r="DC962" s="114"/>
      <c r="DD962" s="114"/>
      <c r="DE962" s="114"/>
      <c r="DF962" s="114"/>
      <c r="DG962" s="114"/>
      <c r="DH962" s="114"/>
      <c r="DI962" s="114"/>
      <c r="DJ962" s="114"/>
      <c r="DK962" s="114"/>
      <c r="DL962" s="114"/>
      <c r="DM962" s="114"/>
      <c r="DN962" s="114"/>
      <c r="DO962" s="114"/>
      <c r="DP962" s="114"/>
      <c r="DQ962" s="114"/>
      <c r="DR962" s="114"/>
      <c r="DS962" s="114"/>
      <c r="DT962" s="114"/>
      <c r="DU962" s="114"/>
      <c r="DV962" s="114"/>
      <c r="DW962" s="114"/>
      <c r="DX962" s="114"/>
      <c r="DY962" s="114"/>
      <c r="DZ962" s="114"/>
      <c r="EA962" s="114"/>
      <c r="EB962" s="114"/>
      <c r="EC962" s="114"/>
      <c r="ED962" s="114"/>
      <c r="EE962" s="114"/>
      <c r="EF962" s="114"/>
      <c r="EG962" s="114"/>
      <c r="EH962" s="114"/>
      <c r="EI962" s="114"/>
      <c r="EJ962" s="114"/>
      <c r="EK962" s="114"/>
      <c r="EL962" s="114"/>
      <c r="EM962" s="114"/>
      <c r="EN962" s="114"/>
      <c r="EO962" s="114"/>
      <c r="EP962" s="114"/>
      <c r="EQ962" s="114"/>
      <c r="ER962" s="114"/>
      <c r="ES962" s="114"/>
      <c r="ET962" s="114"/>
      <c r="EU962" s="114"/>
      <c r="EV962" s="114"/>
      <c r="EW962" s="114"/>
      <c r="EX962" s="114"/>
      <c r="EY962" s="114"/>
      <c r="EZ962" s="114"/>
      <c r="FA962" s="114"/>
      <c r="FB962" s="114"/>
      <c r="FC962" s="114"/>
      <c r="FD962" s="114"/>
      <c r="FE962" s="114"/>
      <c r="FF962" s="114"/>
      <c r="FG962" s="114"/>
      <c r="FH962" s="114"/>
      <c r="FI962" s="114"/>
      <c r="FJ962" s="114"/>
      <c r="FK962" s="114"/>
      <c r="FL962" s="114"/>
      <c r="FM962" s="114"/>
      <c r="FN962" s="114"/>
      <c r="FO962" s="114"/>
      <c r="FP962" s="114"/>
      <c r="FQ962" s="114"/>
      <c r="FR962" s="114"/>
      <c r="FS962" s="114"/>
      <c r="FT962" s="114"/>
      <c r="FU962" s="114"/>
      <c r="FV962" s="114"/>
      <c r="FW962" s="114"/>
      <c r="FX962" s="114"/>
      <c r="FY962" s="114"/>
      <c r="FZ962" s="114"/>
      <c r="GA962" s="114"/>
      <c r="GB962" s="114"/>
      <c r="GC962" s="114"/>
      <c r="GD962" s="114"/>
      <c r="GE962" s="114"/>
      <c r="GF962" s="114"/>
      <c r="GG962" s="114"/>
      <c r="GH962" s="114"/>
      <c r="GI962" s="114"/>
      <c r="GJ962" s="114"/>
      <c r="GK962" s="114"/>
      <c r="GL962" s="114"/>
      <c r="GM962" s="114"/>
      <c r="GN962" s="114"/>
      <c r="GO962" s="114"/>
      <c r="GP962" s="114"/>
      <c r="GQ962" s="114"/>
      <c r="GR962" s="114"/>
      <c r="GS962" s="114"/>
      <c r="GT962" s="114"/>
      <c r="GU962" s="114"/>
      <c r="GV962" s="114"/>
      <c r="GW962" s="114"/>
      <c r="GX962" s="114"/>
      <c r="GY962" s="114"/>
      <c r="GZ962" s="114"/>
      <c r="HA962" s="114"/>
      <c r="HB962" s="114"/>
      <c r="HC962" s="114"/>
      <c r="HD962" s="114"/>
      <c r="HE962" s="114"/>
      <c r="HF962" s="114"/>
      <c r="HG962" s="114"/>
      <c r="HH962" s="114"/>
      <c r="HI962" s="114"/>
      <c r="HJ962" s="114"/>
      <c r="HK962" s="114"/>
      <c r="HL962" s="114"/>
      <c r="HM962" s="114"/>
      <c r="HN962" s="114"/>
      <c r="HO962" s="114"/>
      <c r="HP962" s="114"/>
      <c r="HQ962" s="114"/>
      <c r="HR962" s="114"/>
      <c r="HS962" s="114"/>
      <c r="HT962" s="114"/>
      <c r="HU962" s="114"/>
      <c r="HV962" s="114"/>
      <c r="HW962" s="114"/>
      <c r="HX962" s="114"/>
      <c r="HY962" s="114"/>
      <c r="HZ962" s="114"/>
      <c r="IA962" s="114"/>
      <c r="IB962" s="114"/>
      <c r="IC962" s="114"/>
      <c r="ID962" s="114"/>
      <c r="IE962" s="114"/>
      <c r="IF962" s="114"/>
      <c r="IG962" s="114"/>
      <c r="IH962" s="114"/>
      <c r="II962" s="114"/>
      <c r="IJ962" s="114"/>
      <c r="IK962" s="114"/>
      <c r="IL962" s="114"/>
      <c r="IM962" s="114"/>
      <c r="IN962" s="114"/>
      <c r="IO962" s="114"/>
      <c r="IP962" s="114"/>
      <c r="IQ962" s="114"/>
      <c r="IR962" s="114"/>
      <c r="IS962" s="114"/>
      <c r="IT962" s="114"/>
      <c r="IU962" s="114"/>
      <c r="IV962" s="114"/>
      <c r="IW962" s="114"/>
      <c r="IX962" s="114"/>
      <c r="IY962" s="114"/>
      <c r="IZ962" s="114"/>
      <c r="JA962" s="114"/>
      <c r="JB962" s="114"/>
      <c r="JC962" s="114"/>
      <c r="JD962" s="114"/>
      <c r="JE962" s="114"/>
      <c r="JF962" s="114"/>
      <c r="JG962" s="114"/>
      <c r="JH962" s="114"/>
      <c r="JI962" s="114"/>
      <c r="JJ962" s="114"/>
      <c r="JK962" s="114"/>
      <c r="JL962" s="114"/>
      <c r="JM962" s="114"/>
      <c r="JN962" s="114"/>
      <c r="JO962" s="114"/>
      <c r="JP962" s="114"/>
      <c r="JQ962" s="114"/>
      <c r="JR962" s="114"/>
      <c r="JS962" s="114"/>
      <c r="JT962" s="114"/>
      <c r="JU962" s="114"/>
      <c r="JV962" s="114"/>
      <c r="JW962" s="114"/>
      <c r="JX962" s="114"/>
      <c r="JY962" s="114"/>
      <c r="JZ962" s="114"/>
      <c r="KA962" s="114"/>
      <c r="KB962" s="114"/>
      <c r="KC962" s="114"/>
      <c r="KD962" s="114"/>
      <c r="KE962" s="114"/>
      <c r="KF962" s="114"/>
      <c r="KG962" s="114"/>
      <c r="KH962" s="114"/>
      <c r="KI962" s="114"/>
      <c r="KJ962" s="114"/>
      <c r="KK962" s="114"/>
      <c r="KL962" s="114"/>
      <c r="KM962" s="114"/>
      <c r="KN962" s="114"/>
      <c r="KO962" s="114"/>
      <c r="KP962" s="114"/>
      <c r="KQ962" s="114"/>
      <c r="KR962" s="114"/>
      <c r="KS962" s="114"/>
      <c r="KT962" s="114"/>
      <c r="KU962" s="114"/>
      <c r="KV962" s="114"/>
      <c r="KW962" s="114"/>
      <c r="KX962" s="114"/>
      <c r="KY962" s="114"/>
      <c r="KZ962" s="114"/>
      <c r="LA962" s="114"/>
      <c r="LB962" s="114"/>
      <c r="LC962" s="114"/>
    </row>
    <row r="963" spans="1:315" s="139" customFormat="1" ht="25" customHeight="1">
      <c r="A963" s="137"/>
      <c r="B963" s="170"/>
      <c r="C963" s="171"/>
      <c r="D963" s="172"/>
      <c r="E963" s="173"/>
      <c r="F963" s="173"/>
      <c r="G963" s="173"/>
      <c r="H963" s="174"/>
      <c r="I963" s="137"/>
      <c r="J963" s="175" t="str">
        <f t="shared" si="32"/>
        <v/>
      </c>
      <c r="K963" s="176"/>
      <c r="L963" s="177" t="str">
        <f t="shared" si="33"/>
        <v/>
      </c>
      <c r="M963" s="176"/>
      <c r="N963" s="177" t="str">
        <f t="shared" si="34"/>
        <v/>
      </c>
      <c r="O963" s="176"/>
      <c r="P963" s="177" t="str">
        <f t="shared" si="35"/>
        <v/>
      </c>
      <c r="Q963" s="178"/>
      <c r="R963" s="137"/>
      <c r="S963" s="175" t="str">
        <f t="shared" si="36"/>
        <v/>
      </c>
      <c r="T963" s="176"/>
      <c r="U963" s="177" t="str">
        <f t="shared" si="37"/>
        <v/>
      </c>
      <c r="V963" s="176"/>
      <c r="W963" s="177" t="str">
        <f t="shared" si="38"/>
        <v/>
      </c>
      <c r="X963" s="176"/>
      <c r="Y963" s="179" t="str">
        <f t="shared" si="39"/>
        <v/>
      </c>
      <c r="Z963" s="180"/>
      <c r="AA963" s="137"/>
      <c r="AB963" s="181"/>
      <c r="AC963" s="182" t="str">
        <f t="shared" si="30"/>
        <v/>
      </c>
      <c r="AD963" s="183" t="str">
        <f t="shared" si="31"/>
        <v/>
      </c>
      <c r="AE963" s="184"/>
      <c r="AF963" s="137"/>
      <c r="AG963" s="137"/>
      <c r="AH963" s="137"/>
      <c r="AI963" s="137"/>
      <c r="AJ963" s="137"/>
      <c r="AK963" s="137"/>
      <c r="AL963" s="137"/>
      <c r="AM963" s="137"/>
      <c r="AN963" s="137"/>
      <c r="AO963" s="137"/>
      <c r="AP963" s="137"/>
      <c r="AQ963" s="137"/>
      <c r="AR963" s="137"/>
      <c r="AS963" s="137"/>
      <c r="AT963" s="137"/>
      <c r="AU963" s="137"/>
      <c r="AV963" s="137"/>
      <c r="AW963" s="137"/>
      <c r="AX963" s="137"/>
      <c r="AY963" s="137"/>
      <c r="AZ963" s="137"/>
      <c r="BA963" s="137"/>
      <c r="BB963" s="137"/>
      <c r="BC963" s="137"/>
      <c r="BD963" s="137"/>
      <c r="BE963" s="137"/>
      <c r="BF963" s="137"/>
      <c r="BG963" s="137"/>
      <c r="BH963" s="137"/>
      <c r="BI963" s="137"/>
      <c r="BJ963" s="114"/>
      <c r="BK963" s="114"/>
      <c r="BL963" s="114"/>
      <c r="BM963" s="114"/>
      <c r="BN963" s="114"/>
      <c r="BO963" s="114"/>
      <c r="BP963" s="114"/>
      <c r="BQ963" s="114"/>
      <c r="BR963" s="114"/>
      <c r="BS963" s="114"/>
      <c r="BT963" s="114"/>
      <c r="BU963" s="114"/>
      <c r="BV963" s="114"/>
      <c r="BW963" s="114"/>
      <c r="BX963" s="114"/>
      <c r="BY963" s="114"/>
      <c r="BZ963" s="114"/>
      <c r="CA963" s="114"/>
      <c r="CB963" s="114"/>
      <c r="CC963" s="114"/>
      <c r="CD963" s="114"/>
      <c r="CE963" s="114"/>
      <c r="CF963" s="114"/>
      <c r="CG963" s="114"/>
      <c r="CH963" s="114"/>
      <c r="CI963" s="114"/>
      <c r="CJ963" s="114"/>
      <c r="CK963" s="114"/>
      <c r="CL963" s="114"/>
      <c r="CM963" s="114"/>
      <c r="CN963" s="114"/>
      <c r="CO963" s="114"/>
      <c r="CP963" s="114"/>
      <c r="CQ963" s="114"/>
      <c r="CR963" s="114"/>
      <c r="CS963" s="114"/>
      <c r="CT963" s="114"/>
      <c r="CU963" s="114"/>
      <c r="CV963" s="114"/>
      <c r="CW963" s="114"/>
      <c r="CX963" s="114"/>
      <c r="CY963" s="114"/>
      <c r="CZ963" s="114"/>
      <c r="DA963" s="114"/>
      <c r="DB963" s="114"/>
      <c r="DC963" s="114"/>
      <c r="DD963" s="114"/>
      <c r="DE963" s="114"/>
      <c r="DF963" s="114"/>
      <c r="DG963" s="114"/>
      <c r="DH963" s="114"/>
      <c r="DI963" s="114"/>
      <c r="DJ963" s="114"/>
      <c r="DK963" s="114"/>
      <c r="DL963" s="114"/>
      <c r="DM963" s="114"/>
      <c r="DN963" s="114"/>
      <c r="DO963" s="114"/>
      <c r="DP963" s="114"/>
      <c r="DQ963" s="114"/>
      <c r="DR963" s="114"/>
      <c r="DS963" s="114"/>
      <c r="DT963" s="114"/>
      <c r="DU963" s="114"/>
      <c r="DV963" s="114"/>
      <c r="DW963" s="114"/>
      <c r="DX963" s="114"/>
      <c r="DY963" s="114"/>
      <c r="DZ963" s="114"/>
      <c r="EA963" s="114"/>
      <c r="EB963" s="114"/>
      <c r="EC963" s="114"/>
      <c r="ED963" s="114"/>
      <c r="EE963" s="114"/>
      <c r="EF963" s="114"/>
      <c r="EG963" s="114"/>
      <c r="EH963" s="114"/>
      <c r="EI963" s="114"/>
      <c r="EJ963" s="114"/>
      <c r="EK963" s="114"/>
      <c r="EL963" s="114"/>
      <c r="EM963" s="114"/>
      <c r="EN963" s="114"/>
      <c r="EO963" s="114"/>
      <c r="EP963" s="114"/>
      <c r="EQ963" s="114"/>
      <c r="ER963" s="114"/>
      <c r="ES963" s="114"/>
      <c r="ET963" s="114"/>
      <c r="EU963" s="114"/>
      <c r="EV963" s="114"/>
      <c r="EW963" s="114"/>
      <c r="EX963" s="114"/>
      <c r="EY963" s="114"/>
      <c r="EZ963" s="114"/>
      <c r="FA963" s="114"/>
      <c r="FB963" s="114"/>
      <c r="FC963" s="114"/>
      <c r="FD963" s="114"/>
      <c r="FE963" s="114"/>
      <c r="FF963" s="114"/>
      <c r="FG963" s="114"/>
      <c r="FH963" s="114"/>
      <c r="FI963" s="114"/>
      <c r="FJ963" s="114"/>
      <c r="FK963" s="114"/>
      <c r="FL963" s="114"/>
      <c r="FM963" s="114"/>
      <c r="FN963" s="114"/>
      <c r="FO963" s="114"/>
      <c r="FP963" s="114"/>
      <c r="FQ963" s="114"/>
      <c r="FR963" s="114"/>
      <c r="FS963" s="114"/>
      <c r="FT963" s="114"/>
      <c r="FU963" s="114"/>
      <c r="FV963" s="114"/>
      <c r="FW963" s="114"/>
      <c r="FX963" s="114"/>
      <c r="FY963" s="114"/>
      <c r="FZ963" s="114"/>
      <c r="GA963" s="114"/>
      <c r="GB963" s="114"/>
      <c r="GC963" s="114"/>
      <c r="GD963" s="114"/>
      <c r="GE963" s="114"/>
      <c r="GF963" s="114"/>
      <c r="GG963" s="114"/>
      <c r="GH963" s="114"/>
      <c r="GI963" s="114"/>
      <c r="GJ963" s="114"/>
      <c r="GK963" s="114"/>
      <c r="GL963" s="114"/>
      <c r="GM963" s="114"/>
      <c r="GN963" s="114"/>
      <c r="GO963" s="114"/>
      <c r="GP963" s="114"/>
      <c r="GQ963" s="114"/>
      <c r="GR963" s="114"/>
      <c r="GS963" s="114"/>
      <c r="GT963" s="114"/>
      <c r="GU963" s="114"/>
      <c r="GV963" s="114"/>
      <c r="GW963" s="114"/>
      <c r="GX963" s="114"/>
      <c r="GY963" s="114"/>
      <c r="GZ963" s="114"/>
      <c r="HA963" s="114"/>
      <c r="HB963" s="114"/>
      <c r="HC963" s="114"/>
      <c r="HD963" s="114"/>
      <c r="HE963" s="114"/>
      <c r="HF963" s="114"/>
      <c r="HG963" s="114"/>
      <c r="HH963" s="114"/>
      <c r="HI963" s="114"/>
      <c r="HJ963" s="114"/>
      <c r="HK963" s="114"/>
      <c r="HL963" s="114"/>
      <c r="HM963" s="114"/>
      <c r="HN963" s="114"/>
      <c r="HO963" s="114"/>
      <c r="HP963" s="114"/>
      <c r="HQ963" s="114"/>
      <c r="HR963" s="114"/>
      <c r="HS963" s="114"/>
      <c r="HT963" s="114"/>
      <c r="HU963" s="114"/>
      <c r="HV963" s="114"/>
      <c r="HW963" s="114"/>
      <c r="HX963" s="114"/>
      <c r="HY963" s="114"/>
      <c r="HZ963" s="114"/>
      <c r="IA963" s="114"/>
      <c r="IB963" s="114"/>
      <c r="IC963" s="114"/>
      <c r="ID963" s="114"/>
      <c r="IE963" s="114"/>
      <c r="IF963" s="114"/>
      <c r="IG963" s="114"/>
      <c r="IH963" s="114"/>
      <c r="II963" s="114"/>
      <c r="IJ963" s="114"/>
      <c r="IK963" s="114"/>
      <c r="IL963" s="114"/>
      <c r="IM963" s="114"/>
      <c r="IN963" s="114"/>
      <c r="IO963" s="114"/>
      <c r="IP963" s="114"/>
      <c r="IQ963" s="114"/>
      <c r="IR963" s="114"/>
      <c r="IS963" s="114"/>
      <c r="IT963" s="114"/>
      <c r="IU963" s="114"/>
      <c r="IV963" s="114"/>
      <c r="IW963" s="114"/>
      <c r="IX963" s="114"/>
      <c r="IY963" s="114"/>
      <c r="IZ963" s="114"/>
      <c r="JA963" s="114"/>
      <c r="JB963" s="114"/>
      <c r="JC963" s="114"/>
      <c r="JD963" s="114"/>
      <c r="JE963" s="114"/>
      <c r="JF963" s="114"/>
      <c r="JG963" s="114"/>
      <c r="JH963" s="114"/>
      <c r="JI963" s="114"/>
      <c r="JJ963" s="114"/>
      <c r="JK963" s="114"/>
      <c r="JL963" s="114"/>
      <c r="JM963" s="114"/>
      <c r="JN963" s="114"/>
      <c r="JO963" s="114"/>
      <c r="JP963" s="114"/>
      <c r="JQ963" s="114"/>
      <c r="JR963" s="114"/>
      <c r="JS963" s="114"/>
      <c r="JT963" s="114"/>
      <c r="JU963" s="114"/>
      <c r="JV963" s="114"/>
      <c r="JW963" s="114"/>
      <c r="JX963" s="114"/>
      <c r="JY963" s="114"/>
      <c r="JZ963" s="114"/>
      <c r="KA963" s="114"/>
      <c r="KB963" s="114"/>
      <c r="KC963" s="114"/>
      <c r="KD963" s="114"/>
      <c r="KE963" s="114"/>
      <c r="KF963" s="114"/>
      <c r="KG963" s="114"/>
      <c r="KH963" s="114"/>
      <c r="KI963" s="114"/>
      <c r="KJ963" s="114"/>
      <c r="KK963" s="114"/>
      <c r="KL963" s="114"/>
      <c r="KM963" s="114"/>
      <c r="KN963" s="114"/>
      <c r="KO963" s="114"/>
      <c r="KP963" s="114"/>
      <c r="KQ963" s="114"/>
      <c r="KR963" s="114"/>
      <c r="KS963" s="114"/>
      <c r="KT963" s="114"/>
      <c r="KU963" s="114"/>
      <c r="KV963" s="114"/>
      <c r="KW963" s="114"/>
      <c r="KX963" s="114"/>
      <c r="KY963" s="114"/>
      <c r="KZ963" s="114"/>
      <c r="LA963" s="114"/>
      <c r="LB963" s="114"/>
      <c r="LC963" s="114"/>
    </row>
    <row r="964" spans="1:315" s="139" customFormat="1" ht="25" customHeight="1">
      <c r="A964" s="137"/>
      <c r="B964" s="170"/>
      <c r="C964" s="171"/>
      <c r="D964" s="172"/>
      <c r="E964" s="173"/>
      <c r="F964" s="173"/>
      <c r="G964" s="173"/>
      <c r="H964" s="174"/>
      <c r="I964" s="137"/>
      <c r="J964" s="175" t="str">
        <f t="shared" si="32"/>
        <v/>
      </c>
      <c r="K964" s="176"/>
      <c r="L964" s="177" t="str">
        <f t="shared" si="33"/>
        <v/>
      </c>
      <c r="M964" s="176"/>
      <c r="N964" s="177" t="str">
        <f t="shared" si="34"/>
        <v/>
      </c>
      <c r="O964" s="176"/>
      <c r="P964" s="177" t="str">
        <f t="shared" si="35"/>
        <v/>
      </c>
      <c r="Q964" s="178"/>
      <c r="R964" s="137"/>
      <c r="S964" s="175" t="str">
        <f t="shared" si="36"/>
        <v/>
      </c>
      <c r="T964" s="176"/>
      <c r="U964" s="177" t="str">
        <f t="shared" si="37"/>
        <v/>
      </c>
      <c r="V964" s="176"/>
      <c r="W964" s="177" t="str">
        <f t="shared" si="38"/>
        <v/>
      </c>
      <c r="X964" s="176"/>
      <c r="Y964" s="179" t="str">
        <f t="shared" si="39"/>
        <v/>
      </c>
      <c r="Z964" s="180"/>
      <c r="AA964" s="137"/>
      <c r="AB964" s="181"/>
      <c r="AC964" s="182" t="str">
        <f t="shared" si="30"/>
        <v/>
      </c>
      <c r="AD964" s="183" t="str">
        <f t="shared" si="31"/>
        <v/>
      </c>
      <c r="AE964" s="184"/>
      <c r="AF964" s="137"/>
      <c r="AG964" s="137"/>
      <c r="AH964" s="137"/>
      <c r="AI964" s="137"/>
      <c r="AJ964" s="137"/>
      <c r="AK964" s="137"/>
      <c r="AL964" s="137"/>
      <c r="AM964" s="137"/>
      <c r="AN964" s="137"/>
      <c r="AO964" s="137"/>
      <c r="AP964" s="137"/>
      <c r="AQ964" s="137"/>
      <c r="AR964" s="137"/>
      <c r="AS964" s="137"/>
      <c r="AT964" s="137"/>
      <c r="AU964" s="137"/>
      <c r="AV964" s="137"/>
      <c r="AW964" s="137"/>
      <c r="AX964" s="137"/>
      <c r="AY964" s="137"/>
      <c r="AZ964" s="137"/>
      <c r="BA964" s="137"/>
      <c r="BB964" s="137"/>
      <c r="BC964" s="137"/>
      <c r="BD964" s="137"/>
      <c r="BE964" s="137"/>
      <c r="BF964" s="137"/>
      <c r="BG964" s="137"/>
      <c r="BH964" s="137"/>
      <c r="BI964" s="137"/>
      <c r="BJ964" s="114"/>
      <c r="BK964" s="114"/>
      <c r="BL964" s="114"/>
      <c r="BM964" s="114"/>
      <c r="BN964" s="114"/>
      <c r="BO964" s="114"/>
      <c r="BP964" s="114"/>
      <c r="BQ964" s="114"/>
      <c r="BR964" s="114"/>
      <c r="BS964" s="114"/>
      <c r="BT964" s="114"/>
      <c r="BU964" s="114"/>
      <c r="BV964" s="114"/>
      <c r="BW964" s="114"/>
      <c r="BX964" s="114"/>
      <c r="BY964" s="114"/>
      <c r="BZ964" s="114"/>
      <c r="CA964" s="114"/>
      <c r="CB964" s="114"/>
      <c r="CC964" s="114"/>
      <c r="CD964" s="114"/>
      <c r="CE964" s="114"/>
      <c r="CF964" s="114"/>
      <c r="CG964" s="114"/>
      <c r="CH964" s="114"/>
      <c r="CI964" s="114"/>
      <c r="CJ964" s="114"/>
      <c r="CK964" s="114"/>
      <c r="CL964" s="114"/>
      <c r="CM964" s="114"/>
      <c r="CN964" s="114"/>
      <c r="CO964" s="114"/>
      <c r="CP964" s="114"/>
      <c r="CQ964" s="114"/>
      <c r="CR964" s="114"/>
      <c r="CS964" s="114"/>
      <c r="CT964" s="114"/>
      <c r="CU964" s="114"/>
      <c r="CV964" s="114"/>
      <c r="CW964" s="114"/>
      <c r="CX964" s="114"/>
      <c r="CY964" s="114"/>
      <c r="CZ964" s="114"/>
      <c r="DA964" s="114"/>
      <c r="DB964" s="114"/>
      <c r="DC964" s="114"/>
      <c r="DD964" s="114"/>
      <c r="DE964" s="114"/>
      <c r="DF964" s="114"/>
      <c r="DG964" s="114"/>
      <c r="DH964" s="114"/>
      <c r="DI964" s="114"/>
      <c r="DJ964" s="114"/>
      <c r="DK964" s="114"/>
      <c r="DL964" s="114"/>
      <c r="DM964" s="114"/>
      <c r="DN964" s="114"/>
      <c r="DO964" s="114"/>
      <c r="DP964" s="114"/>
      <c r="DQ964" s="114"/>
      <c r="DR964" s="114"/>
      <c r="DS964" s="114"/>
      <c r="DT964" s="114"/>
      <c r="DU964" s="114"/>
      <c r="DV964" s="114"/>
      <c r="DW964" s="114"/>
      <c r="DX964" s="114"/>
      <c r="DY964" s="114"/>
      <c r="DZ964" s="114"/>
      <c r="EA964" s="114"/>
      <c r="EB964" s="114"/>
      <c r="EC964" s="114"/>
      <c r="ED964" s="114"/>
      <c r="EE964" s="114"/>
      <c r="EF964" s="114"/>
      <c r="EG964" s="114"/>
      <c r="EH964" s="114"/>
      <c r="EI964" s="114"/>
      <c r="EJ964" s="114"/>
      <c r="EK964" s="114"/>
      <c r="EL964" s="114"/>
      <c r="EM964" s="114"/>
      <c r="EN964" s="114"/>
      <c r="EO964" s="114"/>
      <c r="EP964" s="114"/>
      <c r="EQ964" s="114"/>
      <c r="ER964" s="114"/>
      <c r="ES964" s="114"/>
      <c r="ET964" s="114"/>
      <c r="EU964" s="114"/>
      <c r="EV964" s="114"/>
      <c r="EW964" s="114"/>
      <c r="EX964" s="114"/>
      <c r="EY964" s="114"/>
      <c r="EZ964" s="114"/>
      <c r="FA964" s="114"/>
      <c r="FB964" s="114"/>
      <c r="FC964" s="114"/>
      <c r="FD964" s="114"/>
      <c r="FE964" s="114"/>
      <c r="FF964" s="114"/>
      <c r="FG964" s="114"/>
      <c r="FH964" s="114"/>
      <c r="FI964" s="114"/>
      <c r="FJ964" s="114"/>
      <c r="FK964" s="114"/>
      <c r="FL964" s="114"/>
      <c r="FM964" s="114"/>
      <c r="FN964" s="114"/>
      <c r="FO964" s="114"/>
      <c r="FP964" s="114"/>
      <c r="FQ964" s="114"/>
      <c r="FR964" s="114"/>
      <c r="FS964" s="114"/>
      <c r="FT964" s="114"/>
      <c r="FU964" s="114"/>
      <c r="FV964" s="114"/>
      <c r="FW964" s="114"/>
      <c r="FX964" s="114"/>
      <c r="FY964" s="114"/>
      <c r="FZ964" s="114"/>
      <c r="GA964" s="114"/>
      <c r="GB964" s="114"/>
      <c r="GC964" s="114"/>
      <c r="GD964" s="114"/>
      <c r="GE964" s="114"/>
      <c r="GF964" s="114"/>
      <c r="GG964" s="114"/>
      <c r="GH964" s="114"/>
      <c r="GI964" s="114"/>
      <c r="GJ964" s="114"/>
      <c r="GK964" s="114"/>
      <c r="GL964" s="114"/>
      <c r="GM964" s="114"/>
      <c r="GN964" s="114"/>
      <c r="GO964" s="114"/>
      <c r="GP964" s="114"/>
      <c r="GQ964" s="114"/>
      <c r="GR964" s="114"/>
      <c r="GS964" s="114"/>
      <c r="GT964" s="114"/>
      <c r="GU964" s="114"/>
      <c r="GV964" s="114"/>
      <c r="GW964" s="114"/>
      <c r="GX964" s="114"/>
      <c r="GY964" s="114"/>
      <c r="GZ964" s="114"/>
      <c r="HA964" s="114"/>
      <c r="HB964" s="114"/>
      <c r="HC964" s="114"/>
      <c r="HD964" s="114"/>
      <c r="HE964" s="114"/>
      <c r="HF964" s="114"/>
      <c r="HG964" s="114"/>
      <c r="HH964" s="114"/>
      <c r="HI964" s="114"/>
      <c r="HJ964" s="114"/>
      <c r="HK964" s="114"/>
      <c r="HL964" s="114"/>
      <c r="HM964" s="114"/>
      <c r="HN964" s="114"/>
      <c r="HO964" s="114"/>
      <c r="HP964" s="114"/>
      <c r="HQ964" s="114"/>
      <c r="HR964" s="114"/>
      <c r="HS964" s="114"/>
      <c r="HT964" s="114"/>
      <c r="HU964" s="114"/>
      <c r="HV964" s="114"/>
      <c r="HW964" s="114"/>
      <c r="HX964" s="114"/>
      <c r="HY964" s="114"/>
      <c r="HZ964" s="114"/>
      <c r="IA964" s="114"/>
      <c r="IB964" s="114"/>
      <c r="IC964" s="114"/>
      <c r="ID964" s="114"/>
      <c r="IE964" s="114"/>
      <c r="IF964" s="114"/>
      <c r="IG964" s="114"/>
      <c r="IH964" s="114"/>
      <c r="II964" s="114"/>
      <c r="IJ964" s="114"/>
      <c r="IK964" s="114"/>
      <c r="IL964" s="114"/>
      <c r="IM964" s="114"/>
      <c r="IN964" s="114"/>
      <c r="IO964" s="114"/>
      <c r="IP964" s="114"/>
      <c r="IQ964" s="114"/>
      <c r="IR964" s="114"/>
      <c r="IS964" s="114"/>
      <c r="IT964" s="114"/>
      <c r="IU964" s="114"/>
      <c r="IV964" s="114"/>
      <c r="IW964" s="114"/>
      <c r="IX964" s="114"/>
      <c r="IY964" s="114"/>
      <c r="IZ964" s="114"/>
      <c r="JA964" s="114"/>
      <c r="JB964" s="114"/>
      <c r="JC964" s="114"/>
      <c r="JD964" s="114"/>
      <c r="JE964" s="114"/>
      <c r="JF964" s="114"/>
      <c r="JG964" s="114"/>
      <c r="JH964" s="114"/>
      <c r="JI964" s="114"/>
      <c r="JJ964" s="114"/>
      <c r="JK964" s="114"/>
      <c r="JL964" s="114"/>
      <c r="JM964" s="114"/>
      <c r="JN964" s="114"/>
      <c r="JO964" s="114"/>
      <c r="JP964" s="114"/>
      <c r="JQ964" s="114"/>
      <c r="JR964" s="114"/>
      <c r="JS964" s="114"/>
      <c r="JT964" s="114"/>
      <c r="JU964" s="114"/>
      <c r="JV964" s="114"/>
      <c r="JW964" s="114"/>
      <c r="JX964" s="114"/>
      <c r="JY964" s="114"/>
      <c r="JZ964" s="114"/>
      <c r="KA964" s="114"/>
      <c r="KB964" s="114"/>
      <c r="KC964" s="114"/>
      <c r="KD964" s="114"/>
      <c r="KE964" s="114"/>
      <c r="KF964" s="114"/>
      <c r="KG964" s="114"/>
      <c r="KH964" s="114"/>
      <c r="KI964" s="114"/>
      <c r="KJ964" s="114"/>
      <c r="KK964" s="114"/>
      <c r="KL964" s="114"/>
      <c r="KM964" s="114"/>
      <c r="KN964" s="114"/>
      <c r="KO964" s="114"/>
      <c r="KP964" s="114"/>
      <c r="KQ964" s="114"/>
      <c r="KR964" s="114"/>
      <c r="KS964" s="114"/>
      <c r="KT964" s="114"/>
      <c r="KU964" s="114"/>
      <c r="KV964" s="114"/>
      <c r="KW964" s="114"/>
      <c r="KX964" s="114"/>
      <c r="KY964" s="114"/>
      <c r="KZ964" s="114"/>
      <c r="LA964" s="114"/>
      <c r="LB964" s="114"/>
      <c r="LC964" s="114"/>
    </row>
    <row r="965" spans="1:315" s="139" customFormat="1" ht="25" customHeight="1">
      <c r="A965" s="137"/>
      <c r="B965" s="170"/>
      <c r="C965" s="171"/>
      <c r="D965" s="172"/>
      <c r="E965" s="173"/>
      <c r="F965" s="173"/>
      <c r="G965" s="173"/>
      <c r="H965" s="174"/>
      <c r="I965" s="137"/>
      <c r="J965" s="175" t="str">
        <f t="shared" si="32"/>
        <v/>
      </c>
      <c r="K965" s="176"/>
      <c r="L965" s="177" t="str">
        <f t="shared" si="33"/>
        <v/>
      </c>
      <c r="M965" s="176"/>
      <c r="N965" s="177" t="str">
        <f t="shared" si="34"/>
        <v/>
      </c>
      <c r="O965" s="176"/>
      <c r="P965" s="177" t="str">
        <f t="shared" si="35"/>
        <v/>
      </c>
      <c r="Q965" s="178"/>
      <c r="R965" s="137"/>
      <c r="S965" s="175" t="str">
        <f t="shared" si="36"/>
        <v/>
      </c>
      <c r="T965" s="176"/>
      <c r="U965" s="177" t="str">
        <f t="shared" si="37"/>
        <v/>
      </c>
      <c r="V965" s="176"/>
      <c r="W965" s="177" t="str">
        <f t="shared" si="38"/>
        <v/>
      </c>
      <c r="X965" s="176"/>
      <c r="Y965" s="179" t="str">
        <f t="shared" si="39"/>
        <v/>
      </c>
      <c r="Z965" s="180"/>
      <c r="AA965" s="137"/>
      <c r="AB965" s="181"/>
      <c r="AC965" s="182" t="str">
        <f t="shared" si="30"/>
        <v/>
      </c>
      <c r="AD965" s="183" t="str">
        <f t="shared" si="31"/>
        <v/>
      </c>
      <c r="AE965" s="184"/>
      <c r="AF965" s="137"/>
      <c r="AG965" s="137"/>
      <c r="AH965" s="137"/>
      <c r="AI965" s="137"/>
      <c r="AJ965" s="137"/>
      <c r="AK965" s="137"/>
      <c r="AL965" s="137"/>
      <c r="AM965" s="137"/>
      <c r="AN965" s="137"/>
      <c r="AO965" s="137"/>
      <c r="AP965" s="137"/>
      <c r="AQ965" s="137"/>
      <c r="AR965" s="137"/>
      <c r="AS965" s="137"/>
      <c r="AT965" s="137"/>
      <c r="AU965" s="137"/>
      <c r="AV965" s="137"/>
      <c r="AW965" s="137"/>
      <c r="AX965" s="137"/>
      <c r="AY965" s="137"/>
      <c r="AZ965" s="137"/>
      <c r="BA965" s="137"/>
      <c r="BB965" s="137"/>
      <c r="BC965" s="137"/>
      <c r="BD965" s="137"/>
      <c r="BE965" s="137"/>
      <c r="BF965" s="137"/>
      <c r="BG965" s="137"/>
      <c r="BH965" s="137"/>
      <c r="BI965" s="137"/>
      <c r="BJ965" s="114"/>
      <c r="BK965" s="114"/>
      <c r="BL965" s="114"/>
      <c r="BM965" s="114"/>
      <c r="BN965" s="114"/>
      <c r="BO965" s="114"/>
      <c r="BP965" s="114"/>
      <c r="BQ965" s="114"/>
      <c r="BR965" s="114"/>
      <c r="BS965" s="114"/>
      <c r="BT965" s="114"/>
      <c r="BU965" s="114"/>
      <c r="BV965" s="114"/>
      <c r="BW965" s="114"/>
      <c r="BX965" s="114"/>
      <c r="BY965" s="114"/>
      <c r="BZ965" s="114"/>
      <c r="CA965" s="114"/>
      <c r="CB965" s="114"/>
      <c r="CC965" s="114"/>
      <c r="CD965" s="114"/>
      <c r="CE965" s="114"/>
      <c r="CF965" s="114"/>
      <c r="CG965" s="114"/>
      <c r="CH965" s="114"/>
      <c r="CI965" s="114"/>
      <c r="CJ965" s="114"/>
      <c r="CK965" s="114"/>
      <c r="CL965" s="114"/>
      <c r="CM965" s="114"/>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14"/>
      <c r="EL965" s="114"/>
      <c r="EM965" s="114"/>
      <c r="EN965" s="114"/>
      <c r="EO965" s="114"/>
      <c r="EP965" s="114"/>
      <c r="EQ965" s="114"/>
      <c r="ER965" s="114"/>
      <c r="ES965" s="114"/>
      <c r="ET965" s="114"/>
      <c r="EU965" s="114"/>
      <c r="EV965" s="114"/>
      <c r="EW965" s="114"/>
      <c r="EX965" s="114"/>
      <c r="EY965" s="114"/>
      <c r="EZ965" s="114"/>
      <c r="FA965" s="114"/>
      <c r="FB965" s="114"/>
      <c r="FC965" s="114"/>
      <c r="FD965" s="114"/>
      <c r="FE965" s="114"/>
      <c r="FF965" s="114"/>
      <c r="FG965" s="114"/>
      <c r="FH965" s="114"/>
      <c r="FI965" s="114"/>
      <c r="FJ965" s="114"/>
      <c r="FK965" s="114"/>
      <c r="FL965" s="114"/>
      <c r="FM965" s="114"/>
      <c r="FN965" s="114"/>
      <c r="FO965" s="114"/>
      <c r="FP965" s="114"/>
      <c r="FQ965" s="114"/>
      <c r="FR965" s="114"/>
      <c r="FS965" s="114"/>
      <c r="FT965" s="114"/>
      <c r="FU965" s="114"/>
      <c r="FV965" s="114"/>
      <c r="FW965" s="114"/>
      <c r="FX965" s="114"/>
      <c r="FY965" s="114"/>
      <c r="FZ965" s="114"/>
      <c r="GA965" s="114"/>
      <c r="GB965" s="114"/>
      <c r="GC965" s="114"/>
      <c r="GD965" s="114"/>
      <c r="GE965" s="114"/>
      <c r="GF965" s="114"/>
      <c r="GG965" s="114"/>
      <c r="GH965" s="114"/>
      <c r="GI965" s="114"/>
      <c r="GJ965" s="114"/>
      <c r="GK965" s="114"/>
      <c r="GL965" s="114"/>
      <c r="GM965" s="114"/>
      <c r="GN965" s="114"/>
      <c r="GO965" s="114"/>
      <c r="GP965" s="114"/>
      <c r="GQ965" s="114"/>
      <c r="GR965" s="114"/>
      <c r="GS965" s="114"/>
      <c r="GT965" s="114"/>
      <c r="GU965" s="114"/>
      <c r="GV965" s="114"/>
      <c r="GW965" s="114"/>
      <c r="GX965" s="114"/>
      <c r="GY965" s="114"/>
      <c r="GZ965" s="114"/>
      <c r="HA965" s="114"/>
      <c r="HB965" s="114"/>
      <c r="HC965" s="114"/>
      <c r="HD965" s="114"/>
      <c r="HE965" s="114"/>
      <c r="HF965" s="114"/>
      <c r="HG965" s="114"/>
      <c r="HH965" s="114"/>
      <c r="HI965" s="114"/>
      <c r="HJ965" s="114"/>
      <c r="HK965" s="114"/>
      <c r="HL965" s="114"/>
      <c r="HM965" s="114"/>
      <c r="HN965" s="114"/>
      <c r="HO965" s="114"/>
      <c r="HP965" s="114"/>
      <c r="HQ965" s="114"/>
      <c r="HR965" s="114"/>
      <c r="HS965" s="114"/>
      <c r="HT965" s="114"/>
      <c r="HU965" s="114"/>
      <c r="HV965" s="114"/>
      <c r="HW965" s="114"/>
      <c r="HX965" s="114"/>
      <c r="HY965" s="114"/>
      <c r="HZ965" s="114"/>
      <c r="IA965" s="114"/>
      <c r="IB965" s="114"/>
      <c r="IC965" s="114"/>
      <c r="ID965" s="114"/>
      <c r="IE965" s="114"/>
      <c r="IF965" s="114"/>
      <c r="IG965" s="114"/>
      <c r="IH965" s="114"/>
      <c r="II965" s="114"/>
      <c r="IJ965" s="114"/>
      <c r="IK965" s="114"/>
      <c r="IL965" s="114"/>
      <c r="IM965" s="114"/>
      <c r="IN965" s="114"/>
      <c r="IO965" s="114"/>
      <c r="IP965" s="114"/>
      <c r="IQ965" s="114"/>
      <c r="IR965" s="114"/>
      <c r="IS965" s="114"/>
      <c r="IT965" s="114"/>
      <c r="IU965" s="114"/>
      <c r="IV965" s="114"/>
      <c r="IW965" s="114"/>
      <c r="IX965" s="114"/>
      <c r="IY965" s="114"/>
      <c r="IZ965" s="114"/>
      <c r="JA965" s="114"/>
      <c r="JB965" s="114"/>
      <c r="JC965" s="114"/>
      <c r="JD965" s="114"/>
      <c r="JE965" s="114"/>
      <c r="JF965" s="114"/>
      <c r="JG965" s="114"/>
      <c r="JH965" s="114"/>
      <c r="JI965" s="114"/>
      <c r="JJ965" s="114"/>
      <c r="JK965" s="114"/>
      <c r="JL965" s="114"/>
      <c r="JM965" s="114"/>
      <c r="JN965" s="114"/>
      <c r="JO965" s="114"/>
      <c r="JP965" s="114"/>
      <c r="JQ965" s="114"/>
      <c r="JR965" s="114"/>
      <c r="JS965" s="114"/>
      <c r="JT965" s="114"/>
      <c r="JU965" s="114"/>
      <c r="JV965" s="114"/>
      <c r="JW965" s="114"/>
      <c r="JX965" s="114"/>
      <c r="JY965" s="114"/>
      <c r="JZ965" s="114"/>
      <c r="KA965" s="114"/>
      <c r="KB965" s="114"/>
      <c r="KC965" s="114"/>
      <c r="KD965" s="114"/>
      <c r="KE965" s="114"/>
      <c r="KF965" s="114"/>
      <c r="KG965" s="114"/>
      <c r="KH965" s="114"/>
      <c r="KI965" s="114"/>
      <c r="KJ965" s="114"/>
      <c r="KK965" s="114"/>
      <c r="KL965" s="114"/>
      <c r="KM965" s="114"/>
      <c r="KN965" s="114"/>
      <c r="KO965" s="114"/>
      <c r="KP965" s="114"/>
      <c r="KQ965" s="114"/>
      <c r="KR965" s="114"/>
      <c r="KS965" s="114"/>
      <c r="KT965" s="114"/>
      <c r="KU965" s="114"/>
      <c r="KV965" s="114"/>
      <c r="KW965" s="114"/>
      <c r="KX965" s="114"/>
      <c r="KY965" s="114"/>
      <c r="KZ965" s="114"/>
      <c r="LA965" s="114"/>
      <c r="LB965" s="114"/>
      <c r="LC965" s="114"/>
    </row>
    <row r="966" spans="1:315" s="139" customFormat="1" ht="25" customHeight="1">
      <c r="A966" s="137"/>
      <c r="B966" s="170"/>
      <c r="C966" s="171"/>
      <c r="D966" s="172"/>
      <c r="E966" s="173"/>
      <c r="F966" s="173"/>
      <c r="G966" s="173"/>
      <c r="H966" s="174"/>
      <c r="I966" s="137"/>
      <c r="J966" s="175" t="str">
        <f t="shared" si="32"/>
        <v/>
      </c>
      <c r="K966" s="176"/>
      <c r="L966" s="177" t="str">
        <f t="shared" si="33"/>
        <v/>
      </c>
      <c r="M966" s="176"/>
      <c r="N966" s="177" t="str">
        <f t="shared" si="34"/>
        <v/>
      </c>
      <c r="O966" s="176"/>
      <c r="P966" s="177" t="str">
        <f t="shared" si="35"/>
        <v/>
      </c>
      <c r="Q966" s="178"/>
      <c r="R966" s="137"/>
      <c r="S966" s="175" t="str">
        <f t="shared" si="36"/>
        <v/>
      </c>
      <c r="T966" s="176"/>
      <c r="U966" s="177" t="str">
        <f t="shared" si="37"/>
        <v/>
      </c>
      <c r="V966" s="176"/>
      <c r="W966" s="177" t="str">
        <f t="shared" si="38"/>
        <v/>
      </c>
      <c r="X966" s="176"/>
      <c r="Y966" s="179" t="str">
        <f t="shared" si="39"/>
        <v/>
      </c>
      <c r="Z966" s="180"/>
      <c r="AA966" s="137"/>
      <c r="AB966" s="181"/>
      <c r="AC966" s="182" t="str">
        <f t="shared" si="30"/>
        <v/>
      </c>
      <c r="AD966" s="183" t="str">
        <f t="shared" si="31"/>
        <v/>
      </c>
      <c r="AE966" s="184"/>
      <c r="AF966" s="137"/>
      <c r="AG966" s="137"/>
      <c r="AH966" s="137"/>
      <c r="AI966" s="137"/>
      <c r="AJ966" s="137"/>
      <c r="AK966" s="137"/>
      <c r="AL966" s="137"/>
      <c r="AM966" s="137"/>
      <c r="AN966" s="137"/>
      <c r="AO966" s="137"/>
      <c r="AP966" s="137"/>
      <c r="AQ966" s="137"/>
      <c r="AR966" s="137"/>
      <c r="AS966" s="137"/>
      <c r="AT966" s="137"/>
      <c r="AU966" s="137"/>
      <c r="AV966" s="137"/>
      <c r="AW966" s="137"/>
      <c r="AX966" s="137"/>
      <c r="AY966" s="137"/>
      <c r="AZ966" s="137"/>
      <c r="BA966" s="137"/>
      <c r="BB966" s="137"/>
      <c r="BC966" s="137"/>
      <c r="BD966" s="137"/>
      <c r="BE966" s="137"/>
      <c r="BF966" s="137"/>
      <c r="BG966" s="137"/>
      <c r="BH966" s="137"/>
      <c r="BI966" s="137"/>
      <c r="BJ966" s="114"/>
      <c r="BK966" s="114"/>
      <c r="BL966" s="114"/>
      <c r="BM966" s="114"/>
      <c r="BN966" s="114"/>
      <c r="BO966" s="114"/>
      <c r="BP966" s="114"/>
      <c r="BQ966" s="114"/>
      <c r="BR966" s="114"/>
      <c r="BS966" s="114"/>
      <c r="BT966" s="114"/>
      <c r="BU966" s="114"/>
      <c r="BV966" s="114"/>
      <c r="BW966" s="114"/>
      <c r="BX966" s="114"/>
      <c r="BY966" s="114"/>
      <c r="BZ966" s="114"/>
      <c r="CA966" s="114"/>
      <c r="CB966" s="114"/>
      <c r="CC966" s="114"/>
      <c r="CD966" s="114"/>
      <c r="CE966" s="114"/>
      <c r="CF966" s="114"/>
      <c r="CG966" s="114"/>
      <c r="CH966" s="114"/>
      <c r="CI966" s="114"/>
      <c r="CJ966" s="114"/>
      <c r="CK966" s="114"/>
      <c r="CL966" s="114"/>
      <c r="CM966" s="114"/>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14"/>
      <c r="EO966" s="114"/>
      <c r="EP966" s="114"/>
      <c r="EQ966" s="114"/>
      <c r="ER966" s="114"/>
      <c r="ES966" s="114"/>
      <c r="ET966" s="114"/>
      <c r="EU966" s="114"/>
      <c r="EV966" s="114"/>
      <c r="EW966" s="114"/>
      <c r="EX966" s="114"/>
      <c r="EY966" s="114"/>
      <c r="EZ966" s="114"/>
      <c r="FA966" s="114"/>
      <c r="FB966" s="114"/>
      <c r="FC966" s="114"/>
      <c r="FD966" s="114"/>
      <c r="FE966" s="114"/>
      <c r="FF966" s="114"/>
      <c r="FG966" s="114"/>
      <c r="FH966" s="114"/>
      <c r="FI966" s="114"/>
      <c r="FJ966" s="114"/>
      <c r="FK966" s="114"/>
      <c r="FL966" s="114"/>
      <c r="FM966" s="114"/>
      <c r="FN966" s="114"/>
      <c r="FO966" s="114"/>
      <c r="FP966" s="114"/>
      <c r="FQ966" s="114"/>
      <c r="FR966" s="114"/>
      <c r="FS966" s="114"/>
      <c r="FT966" s="114"/>
      <c r="FU966" s="114"/>
      <c r="FV966" s="114"/>
      <c r="FW966" s="114"/>
      <c r="FX966" s="114"/>
      <c r="FY966" s="114"/>
      <c r="FZ966" s="114"/>
      <c r="GA966" s="114"/>
      <c r="GB966" s="114"/>
      <c r="GC966" s="114"/>
      <c r="GD966" s="114"/>
      <c r="GE966" s="114"/>
      <c r="GF966" s="114"/>
      <c r="GG966" s="114"/>
      <c r="GH966" s="114"/>
      <c r="GI966" s="114"/>
      <c r="GJ966" s="114"/>
      <c r="GK966" s="114"/>
      <c r="GL966" s="114"/>
      <c r="GM966" s="114"/>
      <c r="GN966" s="114"/>
      <c r="GO966" s="114"/>
      <c r="GP966" s="114"/>
      <c r="GQ966" s="114"/>
      <c r="GR966" s="114"/>
      <c r="GS966" s="114"/>
      <c r="GT966" s="114"/>
      <c r="GU966" s="114"/>
      <c r="GV966" s="114"/>
      <c r="GW966" s="114"/>
      <c r="GX966" s="114"/>
      <c r="GY966" s="114"/>
      <c r="GZ966" s="114"/>
      <c r="HA966" s="114"/>
      <c r="HB966" s="114"/>
      <c r="HC966" s="114"/>
      <c r="HD966" s="114"/>
      <c r="HE966" s="114"/>
      <c r="HF966" s="114"/>
      <c r="HG966" s="114"/>
      <c r="HH966" s="114"/>
      <c r="HI966" s="114"/>
      <c r="HJ966" s="114"/>
      <c r="HK966" s="114"/>
      <c r="HL966" s="114"/>
      <c r="HM966" s="114"/>
      <c r="HN966" s="114"/>
      <c r="HO966" s="114"/>
      <c r="HP966" s="114"/>
      <c r="HQ966" s="114"/>
      <c r="HR966" s="114"/>
      <c r="HS966" s="114"/>
      <c r="HT966" s="114"/>
      <c r="HU966" s="114"/>
      <c r="HV966" s="114"/>
      <c r="HW966" s="114"/>
      <c r="HX966" s="114"/>
      <c r="HY966" s="114"/>
      <c r="HZ966" s="114"/>
      <c r="IA966" s="114"/>
      <c r="IB966" s="114"/>
      <c r="IC966" s="114"/>
      <c r="ID966" s="114"/>
      <c r="IE966" s="114"/>
      <c r="IF966" s="114"/>
      <c r="IG966" s="114"/>
      <c r="IH966" s="114"/>
      <c r="II966" s="114"/>
      <c r="IJ966" s="114"/>
      <c r="IK966" s="114"/>
      <c r="IL966" s="114"/>
      <c r="IM966" s="114"/>
      <c r="IN966" s="114"/>
      <c r="IO966" s="114"/>
      <c r="IP966" s="114"/>
      <c r="IQ966" s="114"/>
      <c r="IR966" s="114"/>
      <c r="IS966" s="114"/>
      <c r="IT966" s="114"/>
      <c r="IU966" s="114"/>
      <c r="IV966" s="114"/>
      <c r="IW966" s="114"/>
      <c r="IX966" s="114"/>
      <c r="IY966" s="114"/>
      <c r="IZ966" s="114"/>
      <c r="JA966" s="114"/>
      <c r="JB966" s="114"/>
      <c r="JC966" s="114"/>
      <c r="JD966" s="114"/>
      <c r="JE966" s="114"/>
      <c r="JF966" s="114"/>
      <c r="JG966" s="114"/>
      <c r="JH966" s="114"/>
      <c r="JI966" s="114"/>
      <c r="JJ966" s="114"/>
      <c r="JK966" s="114"/>
      <c r="JL966" s="114"/>
      <c r="JM966" s="114"/>
      <c r="JN966" s="114"/>
      <c r="JO966" s="114"/>
      <c r="JP966" s="114"/>
      <c r="JQ966" s="114"/>
      <c r="JR966" s="114"/>
      <c r="JS966" s="114"/>
      <c r="JT966" s="114"/>
      <c r="JU966" s="114"/>
      <c r="JV966" s="114"/>
      <c r="JW966" s="114"/>
      <c r="JX966" s="114"/>
      <c r="JY966" s="114"/>
      <c r="JZ966" s="114"/>
      <c r="KA966" s="114"/>
      <c r="KB966" s="114"/>
      <c r="KC966" s="114"/>
      <c r="KD966" s="114"/>
      <c r="KE966" s="114"/>
      <c r="KF966" s="114"/>
      <c r="KG966" s="114"/>
      <c r="KH966" s="114"/>
      <c r="KI966" s="114"/>
      <c r="KJ966" s="114"/>
      <c r="KK966" s="114"/>
      <c r="KL966" s="114"/>
      <c r="KM966" s="114"/>
      <c r="KN966" s="114"/>
      <c r="KO966" s="114"/>
      <c r="KP966" s="114"/>
      <c r="KQ966" s="114"/>
      <c r="KR966" s="114"/>
      <c r="KS966" s="114"/>
      <c r="KT966" s="114"/>
      <c r="KU966" s="114"/>
      <c r="KV966" s="114"/>
      <c r="KW966" s="114"/>
      <c r="KX966" s="114"/>
      <c r="KY966" s="114"/>
      <c r="KZ966" s="114"/>
      <c r="LA966" s="114"/>
      <c r="LB966" s="114"/>
      <c r="LC966" s="114"/>
    </row>
    <row r="967" spans="1:315" s="139" customFormat="1" ht="25" customHeight="1">
      <c r="A967" s="137"/>
      <c r="B967" s="170"/>
      <c r="C967" s="171"/>
      <c r="D967" s="172"/>
      <c r="E967" s="173"/>
      <c r="F967" s="173"/>
      <c r="G967" s="173"/>
      <c r="H967" s="174"/>
      <c r="I967" s="137"/>
      <c r="J967" s="175" t="str">
        <f t="shared" si="32"/>
        <v/>
      </c>
      <c r="K967" s="176"/>
      <c r="L967" s="177" t="str">
        <f t="shared" si="33"/>
        <v/>
      </c>
      <c r="M967" s="176"/>
      <c r="N967" s="177" t="str">
        <f t="shared" si="34"/>
        <v/>
      </c>
      <c r="O967" s="176"/>
      <c r="P967" s="177" t="str">
        <f t="shared" si="35"/>
        <v/>
      </c>
      <c r="Q967" s="178"/>
      <c r="R967" s="137"/>
      <c r="S967" s="175" t="str">
        <f t="shared" si="36"/>
        <v/>
      </c>
      <c r="T967" s="176"/>
      <c r="U967" s="177" t="str">
        <f t="shared" si="37"/>
        <v/>
      </c>
      <c r="V967" s="176"/>
      <c r="W967" s="177" t="str">
        <f t="shared" si="38"/>
        <v/>
      </c>
      <c r="X967" s="176"/>
      <c r="Y967" s="179" t="str">
        <f t="shared" si="39"/>
        <v/>
      </c>
      <c r="Z967" s="180"/>
      <c r="AA967" s="137"/>
      <c r="AB967" s="181"/>
      <c r="AC967" s="182" t="str">
        <f t="shared" si="30"/>
        <v/>
      </c>
      <c r="AD967" s="183" t="str">
        <f t="shared" si="31"/>
        <v/>
      </c>
      <c r="AE967" s="184"/>
      <c r="AF967" s="137"/>
      <c r="AG967" s="137"/>
      <c r="AH967" s="137"/>
      <c r="AI967" s="137"/>
      <c r="AJ967" s="137"/>
      <c r="AK967" s="137"/>
      <c r="AL967" s="137"/>
      <c r="AM967" s="137"/>
      <c r="AN967" s="137"/>
      <c r="AO967" s="137"/>
      <c r="AP967" s="137"/>
      <c r="AQ967" s="137"/>
      <c r="AR967" s="137"/>
      <c r="AS967" s="137"/>
      <c r="AT967" s="137"/>
      <c r="AU967" s="137"/>
      <c r="AV967" s="137"/>
      <c r="AW967" s="137"/>
      <c r="AX967" s="137"/>
      <c r="AY967" s="137"/>
      <c r="AZ967" s="137"/>
      <c r="BA967" s="137"/>
      <c r="BB967" s="137"/>
      <c r="BC967" s="137"/>
      <c r="BD967" s="137"/>
      <c r="BE967" s="137"/>
      <c r="BF967" s="137"/>
      <c r="BG967" s="137"/>
      <c r="BH967" s="137"/>
      <c r="BI967" s="137"/>
      <c r="BJ967" s="114"/>
      <c r="BK967" s="114"/>
      <c r="BL967" s="114"/>
      <c r="BM967" s="114"/>
      <c r="BN967" s="114"/>
      <c r="BO967" s="114"/>
      <c r="BP967" s="114"/>
      <c r="BQ967" s="114"/>
      <c r="BR967" s="114"/>
      <c r="BS967" s="114"/>
      <c r="BT967" s="114"/>
      <c r="BU967" s="114"/>
      <c r="BV967" s="114"/>
      <c r="BW967" s="114"/>
      <c r="BX967" s="114"/>
      <c r="BY967" s="114"/>
      <c r="BZ967" s="114"/>
      <c r="CA967" s="114"/>
      <c r="CB967" s="114"/>
      <c r="CC967" s="114"/>
      <c r="CD967" s="114"/>
      <c r="CE967" s="114"/>
      <c r="CF967" s="114"/>
      <c r="CG967" s="114"/>
      <c r="CH967" s="114"/>
      <c r="CI967" s="114"/>
      <c r="CJ967" s="114"/>
      <c r="CK967" s="114"/>
      <c r="CL967" s="114"/>
      <c r="CM967" s="114"/>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U967" s="114"/>
      <c r="EV967" s="114"/>
      <c r="EW967" s="114"/>
      <c r="EX967" s="114"/>
      <c r="EY967" s="114"/>
      <c r="EZ967" s="114"/>
      <c r="FA967" s="114"/>
      <c r="FB967" s="114"/>
      <c r="FC967" s="114"/>
      <c r="FD967" s="114"/>
      <c r="FE967" s="114"/>
      <c r="FF967" s="114"/>
      <c r="FG967" s="114"/>
      <c r="FH967" s="114"/>
      <c r="FI967" s="114"/>
      <c r="FJ967" s="114"/>
      <c r="FK967" s="114"/>
      <c r="FL967" s="114"/>
      <c r="FM967" s="114"/>
      <c r="FN967" s="114"/>
      <c r="FO967" s="114"/>
      <c r="FP967" s="114"/>
      <c r="FQ967" s="114"/>
      <c r="FR967" s="114"/>
      <c r="FS967" s="114"/>
      <c r="FT967" s="114"/>
      <c r="FU967" s="114"/>
      <c r="FV967" s="114"/>
      <c r="FW967" s="114"/>
      <c r="FX967" s="114"/>
      <c r="FY967" s="114"/>
      <c r="FZ967" s="114"/>
      <c r="GA967" s="114"/>
      <c r="GB967" s="114"/>
      <c r="GC967" s="114"/>
      <c r="GD967" s="114"/>
      <c r="GE967" s="114"/>
      <c r="GF967" s="114"/>
      <c r="GG967" s="114"/>
      <c r="GH967" s="114"/>
      <c r="GI967" s="114"/>
      <c r="GJ967" s="114"/>
      <c r="GK967" s="114"/>
      <c r="GL967" s="114"/>
      <c r="GM967" s="114"/>
      <c r="GN967" s="114"/>
      <c r="GO967" s="114"/>
      <c r="GP967" s="114"/>
      <c r="GQ967" s="114"/>
      <c r="GR967" s="114"/>
      <c r="GS967" s="114"/>
      <c r="GT967" s="114"/>
      <c r="GU967" s="114"/>
      <c r="GV967" s="114"/>
      <c r="GW967" s="114"/>
      <c r="GX967" s="114"/>
      <c r="GY967" s="114"/>
      <c r="GZ967" s="114"/>
      <c r="HA967" s="114"/>
      <c r="HB967" s="114"/>
      <c r="HC967" s="114"/>
      <c r="HD967" s="114"/>
      <c r="HE967" s="114"/>
      <c r="HF967" s="114"/>
      <c r="HG967" s="114"/>
      <c r="HH967" s="114"/>
      <c r="HI967" s="114"/>
      <c r="HJ967" s="114"/>
      <c r="HK967" s="114"/>
      <c r="HL967" s="114"/>
      <c r="HM967" s="114"/>
      <c r="HN967" s="114"/>
      <c r="HO967" s="114"/>
      <c r="HP967" s="114"/>
      <c r="HQ967" s="114"/>
      <c r="HR967" s="114"/>
      <c r="HS967" s="114"/>
      <c r="HT967" s="114"/>
      <c r="HU967" s="114"/>
      <c r="HV967" s="114"/>
      <c r="HW967" s="114"/>
      <c r="HX967" s="114"/>
      <c r="HY967" s="114"/>
      <c r="HZ967" s="114"/>
      <c r="IA967" s="114"/>
      <c r="IB967" s="114"/>
      <c r="IC967" s="114"/>
      <c r="ID967" s="114"/>
      <c r="IE967" s="114"/>
      <c r="IF967" s="114"/>
      <c r="IG967" s="114"/>
      <c r="IH967" s="114"/>
      <c r="II967" s="114"/>
      <c r="IJ967" s="114"/>
      <c r="IK967" s="114"/>
      <c r="IL967" s="114"/>
      <c r="IM967" s="114"/>
      <c r="IN967" s="114"/>
      <c r="IO967" s="114"/>
      <c r="IP967" s="114"/>
      <c r="IQ967" s="114"/>
      <c r="IR967" s="114"/>
      <c r="IS967" s="114"/>
      <c r="IT967" s="114"/>
      <c r="IU967" s="114"/>
      <c r="IV967" s="114"/>
      <c r="IW967" s="114"/>
      <c r="IX967" s="114"/>
      <c r="IY967" s="114"/>
      <c r="IZ967" s="114"/>
      <c r="JA967" s="114"/>
      <c r="JB967" s="114"/>
      <c r="JC967" s="114"/>
      <c r="JD967" s="114"/>
      <c r="JE967" s="114"/>
      <c r="JF967" s="114"/>
      <c r="JG967" s="114"/>
      <c r="JH967" s="114"/>
      <c r="JI967" s="114"/>
      <c r="JJ967" s="114"/>
      <c r="JK967" s="114"/>
      <c r="JL967" s="114"/>
      <c r="JM967" s="114"/>
      <c r="JN967" s="114"/>
      <c r="JO967" s="114"/>
      <c r="JP967" s="114"/>
      <c r="JQ967" s="114"/>
      <c r="JR967" s="114"/>
      <c r="JS967" s="114"/>
      <c r="JT967" s="114"/>
      <c r="JU967" s="114"/>
      <c r="JV967" s="114"/>
      <c r="JW967" s="114"/>
      <c r="JX967" s="114"/>
      <c r="JY967" s="114"/>
      <c r="JZ967" s="114"/>
      <c r="KA967" s="114"/>
      <c r="KB967" s="114"/>
      <c r="KC967" s="114"/>
      <c r="KD967" s="114"/>
      <c r="KE967" s="114"/>
      <c r="KF967" s="114"/>
      <c r="KG967" s="114"/>
      <c r="KH967" s="114"/>
      <c r="KI967" s="114"/>
      <c r="KJ967" s="114"/>
      <c r="KK967" s="114"/>
      <c r="KL967" s="114"/>
      <c r="KM967" s="114"/>
      <c r="KN967" s="114"/>
      <c r="KO967" s="114"/>
      <c r="KP967" s="114"/>
      <c r="KQ967" s="114"/>
      <c r="KR967" s="114"/>
      <c r="KS967" s="114"/>
      <c r="KT967" s="114"/>
      <c r="KU967" s="114"/>
      <c r="KV967" s="114"/>
      <c r="KW967" s="114"/>
      <c r="KX967" s="114"/>
      <c r="KY967" s="114"/>
      <c r="KZ967" s="114"/>
      <c r="LA967" s="114"/>
      <c r="LB967" s="114"/>
      <c r="LC967" s="114"/>
    </row>
    <row r="968" spans="1:315" s="139" customFormat="1" ht="25" customHeight="1">
      <c r="A968" s="137"/>
      <c r="B968" s="170"/>
      <c r="C968" s="171"/>
      <c r="D968" s="172"/>
      <c r="E968" s="173"/>
      <c r="F968" s="173"/>
      <c r="G968" s="173"/>
      <c r="H968" s="174"/>
      <c r="I968" s="137"/>
      <c r="J968" s="175" t="str">
        <f t="shared" si="32"/>
        <v/>
      </c>
      <c r="K968" s="176"/>
      <c r="L968" s="177" t="str">
        <f t="shared" si="33"/>
        <v/>
      </c>
      <c r="M968" s="176"/>
      <c r="N968" s="177" t="str">
        <f t="shared" si="34"/>
        <v/>
      </c>
      <c r="O968" s="176"/>
      <c r="P968" s="177" t="str">
        <f t="shared" si="35"/>
        <v/>
      </c>
      <c r="Q968" s="178"/>
      <c r="R968" s="137"/>
      <c r="S968" s="175" t="str">
        <f t="shared" si="36"/>
        <v/>
      </c>
      <c r="T968" s="176"/>
      <c r="U968" s="177" t="str">
        <f t="shared" si="37"/>
        <v/>
      </c>
      <c r="V968" s="176"/>
      <c r="W968" s="177" t="str">
        <f t="shared" si="38"/>
        <v/>
      </c>
      <c r="X968" s="176"/>
      <c r="Y968" s="179" t="str">
        <f t="shared" si="39"/>
        <v/>
      </c>
      <c r="Z968" s="180"/>
      <c r="AA968" s="137"/>
      <c r="AB968" s="181"/>
      <c r="AC968" s="182" t="str">
        <f t="shared" si="30"/>
        <v/>
      </c>
      <c r="AD968" s="183" t="str">
        <f t="shared" si="31"/>
        <v/>
      </c>
      <c r="AE968" s="184"/>
      <c r="AF968" s="137"/>
      <c r="AG968" s="137"/>
      <c r="AH968" s="137"/>
      <c r="AI968" s="137"/>
      <c r="AJ968" s="137"/>
      <c r="AK968" s="137"/>
      <c r="AL968" s="137"/>
      <c r="AM968" s="137"/>
      <c r="AN968" s="137"/>
      <c r="AO968" s="137"/>
      <c r="AP968" s="137"/>
      <c r="AQ968" s="137"/>
      <c r="AR968" s="137"/>
      <c r="AS968" s="137"/>
      <c r="AT968" s="137"/>
      <c r="AU968" s="137"/>
      <c r="AV968" s="137"/>
      <c r="AW968" s="137"/>
      <c r="AX968" s="137"/>
      <c r="AY968" s="137"/>
      <c r="AZ968" s="137"/>
      <c r="BA968" s="137"/>
      <c r="BB968" s="137"/>
      <c r="BC968" s="137"/>
      <c r="BD968" s="137"/>
      <c r="BE968" s="137"/>
      <c r="BF968" s="137"/>
      <c r="BG968" s="137"/>
      <c r="BH968" s="137"/>
      <c r="BI968" s="137"/>
      <c r="BJ968" s="114"/>
      <c r="BK968" s="114"/>
      <c r="BL968" s="114"/>
      <c r="BM968" s="114"/>
      <c r="BN968" s="114"/>
      <c r="BO968" s="114"/>
      <c r="BP968" s="114"/>
      <c r="BQ968" s="114"/>
      <c r="BR968" s="114"/>
      <c r="BS968" s="114"/>
      <c r="BT968" s="114"/>
      <c r="BU968" s="114"/>
      <c r="BV968" s="114"/>
      <c r="BW968" s="114"/>
      <c r="BX968" s="114"/>
      <c r="BY968" s="114"/>
      <c r="BZ968" s="114"/>
      <c r="CA968" s="114"/>
      <c r="CB968" s="114"/>
      <c r="CC968" s="114"/>
      <c r="CD968" s="114"/>
      <c r="CE968" s="114"/>
      <c r="CF968" s="114"/>
      <c r="CG968" s="114"/>
      <c r="CH968" s="114"/>
      <c r="CI968" s="114"/>
      <c r="CJ968" s="114"/>
      <c r="CK968" s="114"/>
      <c r="CL968" s="114"/>
      <c r="CM968" s="114"/>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X968" s="114"/>
      <c r="EY968" s="114"/>
      <c r="EZ968" s="114"/>
      <c r="FA968" s="114"/>
      <c r="FB968" s="114"/>
      <c r="FC968" s="114"/>
      <c r="FD968" s="114"/>
      <c r="FE968" s="114"/>
      <c r="FF968" s="114"/>
      <c r="FG968" s="114"/>
      <c r="FH968" s="114"/>
      <c r="FI968" s="114"/>
      <c r="FJ968" s="114"/>
      <c r="FK968" s="114"/>
      <c r="FL968" s="114"/>
      <c r="FM968" s="114"/>
      <c r="FN968" s="114"/>
      <c r="FO968" s="114"/>
      <c r="FP968" s="114"/>
      <c r="FQ968" s="114"/>
      <c r="FR968" s="114"/>
      <c r="FS968" s="114"/>
      <c r="FT968" s="114"/>
      <c r="FU968" s="114"/>
      <c r="FV968" s="114"/>
      <c r="FW968" s="114"/>
      <c r="FX968" s="114"/>
      <c r="FY968" s="114"/>
      <c r="FZ968" s="114"/>
      <c r="GA968" s="114"/>
      <c r="GB968" s="114"/>
      <c r="GC968" s="114"/>
      <c r="GD968" s="114"/>
      <c r="GE968" s="114"/>
      <c r="GF968" s="114"/>
      <c r="GG968" s="114"/>
      <c r="GH968" s="114"/>
      <c r="GI968" s="114"/>
      <c r="GJ968" s="114"/>
      <c r="GK968" s="114"/>
      <c r="GL968" s="114"/>
      <c r="GM968" s="114"/>
      <c r="GN968" s="114"/>
      <c r="GO968" s="114"/>
      <c r="GP968" s="114"/>
      <c r="GQ968" s="114"/>
      <c r="GR968" s="114"/>
      <c r="GS968" s="114"/>
      <c r="GT968" s="114"/>
      <c r="GU968" s="114"/>
      <c r="GV968" s="114"/>
      <c r="GW968" s="114"/>
      <c r="GX968" s="114"/>
      <c r="GY968" s="114"/>
      <c r="GZ968" s="114"/>
      <c r="HA968" s="114"/>
      <c r="HB968" s="114"/>
      <c r="HC968" s="114"/>
      <c r="HD968" s="114"/>
      <c r="HE968" s="114"/>
      <c r="HF968" s="114"/>
      <c r="HG968" s="114"/>
      <c r="HH968" s="114"/>
      <c r="HI968" s="114"/>
      <c r="HJ968" s="114"/>
      <c r="HK968" s="114"/>
      <c r="HL968" s="114"/>
      <c r="HM968" s="114"/>
      <c r="HN968" s="114"/>
      <c r="HO968" s="114"/>
      <c r="HP968" s="114"/>
      <c r="HQ968" s="114"/>
      <c r="HR968" s="114"/>
      <c r="HS968" s="114"/>
      <c r="HT968" s="114"/>
      <c r="HU968" s="114"/>
      <c r="HV968" s="114"/>
      <c r="HW968" s="114"/>
      <c r="HX968" s="114"/>
      <c r="HY968" s="114"/>
      <c r="HZ968" s="114"/>
      <c r="IA968" s="114"/>
      <c r="IB968" s="114"/>
      <c r="IC968" s="114"/>
      <c r="ID968" s="114"/>
      <c r="IE968" s="114"/>
      <c r="IF968" s="114"/>
      <c r="IG968" s="114"/>
      <c r="IH968" s="114"/>
      <c r="II968" s="114"/>
      <c r="IJ968" s="114"/>
      <c r="IK968" s="114"/>
      <c r="IL968" s="114"/>
      <c r="IM968" s="114"/>
      <c r="IN968" s="114"/>
      <c r="IO968" s="114"/>
      <c r="IP968" s="114"/>
      <c r="IQ968" s="114"/>
      <c r="IR968" s="114"/>
      <c r="IS968" s="114"/>
      <c r="IT968" s="114"/>
      <c r="IU968" s="114"/>
      <c r="IV968" s="114"/>
      <c r="IW968" s="114"/>
      <c r="IX968" s="114"/>
      <c r="IY968" s="114"/>
      <c r="IZ968" s="114"/>
      <c r="JA968" s="114"/>
      <c r="JB968" s="114"/>
      <c r="JC968" s="114"/>
      <c r="JD968" s="114"/>
      <c r="JE968" s="114"/>
      <c r="JF968" s="114"/>
      <c r="JG968" s="114"/>
      <c r="JH968" s="114"/>
      <c r="JI968" s="114"/>
      <c r="JJ968" s="114"/>
      <c r="JK968" s="114"/>
      <c r="JL968" s="114"/>
      <c r="JM968" s="114"/>
      <c r="JN968" s="114"/>
      <c r="JO968" s="114"/>
      <c r="JP968" s="114"/>
      <c r="JQ968" s="114"/>
      <c r="JR968" s="114"/>
      <c r="JS968" s="114"/>
      <c r="JT968" s="114"/>
      <c r="JU968" s="114"/>
      <c r="JV968" s="114"/>
      <c r="JW968" s="114"/>
      <c r="JX968" s="114"/>
      <c r="JY968" s="114"/>
      <c r="JZ968" s="114"/>
      <c r="KA968" s="114"/>
      <c r="KB968" s="114"/>
      <c r="KC968" s="114"/>
      <c r="KD968" s="114"/>
      <c r="KE968" s="114"/>
      <c r="KF968" s="114"/>
      <c r="KG968" s="114"/>
      <c r="KH968" s="114"/>
      <c r="KI968" s="114"/>
      <c r="KJ968" s="114"/>
      <c r="KK968" s="114"/>
      <c r="KL968" s="114"/>
      <c r="KM968" s="114"/>
      <c r="KN968" s="114"/>
      <c r="KO968" s="114"/>
      <c r="KP968" s="114"/>
      <c r="KQ968" s="114"/>
      <c r="KR968" s="114"/>
      <c r="KS968" s="114"/>
      <c r="KT968" s="114"/>
      <c r="KU968" s="114"/>
      <c r="KV968" s="114"/>
      <c r="KW968" s="114"/>
      <c r="KX968" s="114"/>
      <c r="KY968" s="114"/>
      <c r="KZ968" s="114"/>
      <c r="LA968" s="114"/>
      <c r="LB968" s="114"/>
      <c r="LC968" s="114"/>
    </row>
    <row r="969" spans="1:315" s="139" customFormat="1" ht="25" customHeight="1">
      <c r="A969" s="137"/>
      <c r="B969" s="170"/>
      <c r="C969" s="171"/>
      <c r="D969" s="172"/>
      <c r="E969" s="173"/>
      <c r="F969" s="173"/>
      <c r="G969" s="173"/>
      <c r="H969" s="174"/>
      <c r="I969" s="137"/>
      <c r="J969" s="175" t="str">
        <f t="shared" si="32"/>
        <v/>
      </c>
      <c r="K969" s="176"/>
      <c r="L969" s="177" t="str">
        <f t="shared" si="33"/>
        <v/>
      </c>
      <c r="M969" s="176"/>
      <c r="N969" s="177" t="str">
        <f t="shared" si="34"/>
        <v/>
      </c>
      <c r="O969" s="176"/>
      <c r="P969" s="177" t="str">
        <f t="shared" si="35"/>
        <v/>
      </c>
      <c r="Q969" s="178"/>
      <c r="R969" s="137"/>
      <c r="S969" s="175" t="str">
        <f t="shared" si="36"/>
        <v/>
      </c>
      <c r="T969" s="176"/>
      <c r="U969" s="177" t="str">
        <f t="shared" si="37"/>
        <v/>
      </c>
      <c r="V969" s="176"/>
      <c r="W969" s="177" t="str">
        <f t="shared" si="38"/>
        <v/>
      </c>
      <c r="X969" s="176"/>
      <c r="Y969" s="179" t="str">
        <f t="shared" si="39"/>
        <v/>
      </c>
      <c r="Z969" s="180"/>
      <c r="AA969" s="137"/>
      <c r="AB969" s="181"/>
      <c r="AC969" s="182" t="str">
        <f t="shared" si="30"/>
        <v/>
      </c>
      <c r="AD969" s="183" t="str">
        <f t="shared" si="31"/>
        <v/>
      </c>
      <c r="AE969" s="184"/>
      <c r="AF969" s="137"/>
      <c r="AG969" s="137"/>
      <c r="AH969" s="137"/>
      <c r="AI969" s="137"/>
      <c r="AJ969" s="137"/>
      <c r="AK969" s="137"/>
      <c r="AL969" s="137"/>
      <c r="AM969" s="137"/>
      <c r="AN969" s="137"/>
      <c r="AO969" s="137"/>
      <c r="AP969" s="137"/>
      <c r="AQ969" s="137"/>
      <c r="AR969" s="137"/>
      <c r="AS969" s="137"/>
      <c r="AT969" s="137"/>
      <c r="AU969" s="137"/>
      <c r="AV969" s="137"/>
      <c r="AW969" s="137"/>
      <c r="AX969" s="137"/>
      <c r="AY969" s="137"/>
      <c r="AZ969" s="137"/>
      <c r="BA969" s="137"/>
      <c r="BB969" s="137"/>
      <c r="BC969" s="137"/>
      <c r="BD969" s="137"/>
      <c r="BE969" s="137"/>
      <c r="BF969" s="137"/>
      <c r="BG969" s="137"/>
      <c r="BH969" s="137"/>
      <c r="BI969" s="137"/>
      <c r="BJ969" s="114"/>
      <c r="BK969" s="114"/>
      <c r="BL969" s="114"/>
      <c r="BM969" s="114"/>
      <c r="BN969" s="114"/>
      <c r="BO969" s="114"/>
      <c r="BP969" s="114"/>
      <c r="BQ969" s="114"/>
      <c r="BR969" s="114"/>
      <c r="BS969" s="114"/>
      <c r="BT969" s="114"/>
      <c r="BU969" s="114"/>
      <c r="BV969" s="114"/>
      <c r="BW969" s="114"/>
      <c r="BX969" s="114"/>
      <c r="BY969" s="114"/>
      <c r="BZ969" s="114"/>
      <c r="CA969" s="114"/>
      <c r="CB969" s="114"/>
      <c r="CC969" s="114"/>
      <c r="CD969" s="114"/>
      <c r="CE969" s="114"/>
      <c r="CF969" s="114"/>
      <c r="CG969" s="114"/>
      <c r="CH969" s="114"/>
      <c r="CI969" s="114"/>
      <c r="CJ969" s="114"/>
      <c r="CK969" s="114"/>
      <c r="CL969" s="114"/>
      <c r="CM969" s="114"/>
      <c r="CN969" s="114"/>
      <c r="CO969" s="114"/>
      <c r="CP969" s="114"/>
      <c r="CQ969" s="114"/>
      <c r="CR969" s="114"/>
      <c r="CS969" s="114"/>
      <c r="CT969" s="114"/>
      <c r="CU969" s="114"/>
      <c r="CV969" s="114"/>
      <c r="CW969" s="114"/>
      <c r="CX969" s="114"/>
      <c r="CY969" s="114"/>
      <c r="CZ969" s="114"/>
      <c r="DA969" s="114"/>
      <c r="DB969" s="114"/>
      <c r="DC969" s="114"/>
      <c r="DD969" s="114"/>
      <c r="DE969" s="114"/>
      <c r="DF969" s="114"/>
      <c r="DG969" s="114"/>
      <c r="DH969" s="114"/>
      <c r="DI969" s="114"/>
      <c r="DJ969" s="114"/>
      <c r="DK969" s="114"/>
      <c r="DL969" s="114"/>
      <c r="DM969" s="114"/>
      <c r="DN969" s="114"/>
      <c r="DO969" s="114"/>
      <c r="DP969" s="114"/>
      <c r="DQ969" s="114"/>
      <c r="DR969" s="114"/>
      <c r="DS969" s="114"/>
      <c r="DT969" s="114"/>
      <c r="DU969" s="114"/>
      <c r="DV969" s="114"/>
      <c r="DW969" s="114"/>
      <c r="DX969" s="114"/>
      <c r="DY969" s="114"/>
      <c r="DZ969" s="114"/>
      <c r="EA969" s="114"/>
      <c r="EB969" s="114"/>
      <c r="EC969" s="114"/>
      <c r="ED969" s="114"/>
      <c r="EE969" s="114"/>
      <c r="EF969" s="114"/>
      <c r="EG969" s="114"/>
      <c r="EH969" s="114"/>
      <c r="EI969" s="114"/>
      <c r="EJ969" s="114"/>
      <c r="EK969" s="114"/>
      <c r="EL969" s="114"/>
      <c r="EM969" s="114"/>
      <c r="EN969" s="114"/>
      <c r="EO969" s="114"/>
      <c r="EP969" s="114"/>
      <c r="EQ969" s="114"/>
      <c r="ER969" s="114"/>
      <c r="ES969" s="114"/>
      <c r="ET969" s="114"/>
      <c r="EU969" s="114"/>
      <c r="EV969" s="114"/>
      <c r="EW969" s="114"/>
      <c r="EX969" s="114"/>
      <c r="EY969" s="114"/>
      <c r="EZ969" s="114"/>
      <c r="FA969" s="114"/>
      <c r="FB969" s="114"/>
      <c r="FC969" s="114"/>
      <c r="FD969" s="114"/>
      <c r="FE969" s="114"/>
      <c r="FF969" s="114"/>
      <c r="FG969" s="114"/>
      <c r="FH969" s="114"/>
      <c r="FI969" s="114"/>
      <c r="FJ969" s="114"/>
      <c r="FK969" s="114"/>
      <c r="FL969" s="114"/>
      <c r="FM969" s="114"/>
      <c r="FN969" s="114"/>
      <c r="FO969" s="114"/>
      <c r="FP969" s="114"/>
      <c r="FQ969" s="114"/>
      <c r="FR969" s="114"/>
      <c r="FS969" s="114"/>
      <c r="FT969" s="114"/>
      <c r="FU969" s="114"/>
      <c r="FV969" s="114"/>
      <c r="FW969" s="114"/>
      <c r="FX969" s="114"/>
      <c r="FY969" s="114"/>
      <c r="FZ969" s="114"/>
      <c r="GA969" s="114"/>
      <c r="GB969" s="114"/>
      <c r="GC969" s="114"/>
      <c r="GD969" s="114"/>
      <c r="GE969" s="114"/>
      <c r="GF969" s="114"/>
      <c r="GG969" s="114"/>
      <c r="GH969" s="114"/>
      <c r="GI969" s="114"/>
      <c r="GJ969" s="114"/>
      <c r="GK969" s="114"/>
      <c r="GL969" s="114"/>
      <c r="GM969" s="114"/>
      <c r="GN969" s="114"/>
      <c r="GO969" s="114"/>
      <c r="GP969" s="114"/>
      <c r="GQ969" s="114"/>
      <c r="GR969" s="114"/>
      <c r="GS969" s="114"/>
      <c r="GT969" s="114"/>
      <c r="GU969" s="114"/>
      <c r="GV969" s="114"/>
      <c r="GW969" s="114"/>
      <c r="GX969" s="114"/>
      <c r="GY969" s="114"/>
      <c r="GZ969" s="114"/>
      <c r="HA969" s="114"/>
      <c r="HB969" s="114"/>
      <c r="HC969" s="114"/>
      <c r="HD969" s="114"/>
      <c r="HE969" s="114"/>
      <c r="HF969" s="114"/>
      <c r="HG969" s="114"/>
      <c r="HH969" s="114"/>
      <c r="HI969" s="114"/>
      <c r="HJ969" s="114"/>
      <c r="HK969" s="114"/>
      <c r="HL969" s="114"/>
      <c r="HM969" s="114"/>
      <c r="HN969" s="114"/>
      <c r="HO969" s="114"/>
      <c r="HP969" s="114"/>
      <c r="HQ969" s="114"/>
      <c r="HR969" s="114"/>
      <c r="HS969" s="114"/>
      <c r="HT969" s="114"/>
      <c r="HU969" s="114"/>
      <c r="HV969" s="114"/>
      <c r="HW969" s="114"/>
      <c r="HX969" s="114"/>
      <c r="HY969" s="114"/>
      <c r="HZ969" s="114"/>
      <c r="IA969" s="114"/>
      <c r="IB969" s="114"/>
      <c r="IC969" s="114"/>
      <c r="ID969" s="114"/>
      <c r="IE969" s="114"/>
      <c r="IF969" s="114"/>
      <c r="IG969" s="114"/>
      <c r="IH969" s="114"/>
      <c r="II969" s="114"/>
      <c r="IJ969" s="114"/>
      <c r="IK969" s="114"/>
      <c r="IL969" s="114"/>
      <c r="IM969" s="114"/>
      <c r="IN969" s="114"/>
      <c r="IO969" s="114"/>
      <c r="IP969" s="114"/>
      <c r="IQ969" s="114"/>
      <c r="IR969" s="114"/>
      <c r="IS969" s="114"/>
      <c r="IT969" s="114"/>
      <c r="IU969" s="114"/>
      <c r="IV969" s="114"/>
      <c r="IW969" s="114"/>
      <c r="IX969" s="114"/>
      <c r="IY969" s="114"/>
      <c r="IZ969" s="114"/>
      <c r="JA969" s="114"/>
      <c r="JB969" s="114"/>
      <c r="JC969" s="114"/>
      <c r="JD969" s="114"/>
      <c r="JE969" s="114"/>
      <c r="JF969" s="114"/>
      <c r="JG969" s="114"/>
      <c r="JH969" s="114"/>
      <c r="JI969" s="114"/>
      <c r="JJ969" s="114"/>
      <c r="JK969" s="114"/>
      <c r="JL969" s="114"/>
      <c r="JM969" s="114"/>
      <c r="JN969" s="114"/>
      <c r="JO969" s="114"/>
      <c r="JP969" s="114"/>
      <c r="JQ969" s="114"/>
      <c r="JR969" s="114"/>
      <c r="JS969" s="114"/>
      <c r="JT969" s="114"/>
      <c r="JU969" s="114"/>
      <c r="JV969" s="114"/>
      <c r="JW969" s="114"/>
      <c r="JX969" s="114"/>
      <c r="JY969" s="114"/>
      <c r="JZ969" s="114"/>
      <c r="KA969" s="114"/>
      <c r="KB969" s="114"/>
      <c r="KC969" s="114"/>
      <c r="KD969" s="114"/>
      <c r="KE969" s="114"/>
      <c r="KF969" s="114"/>
      <c r="KG969" s="114"/>
      <c r="KH969" s="114"/>
      <c r="KI969" s="114"/>
      <c r="KJ969" s="114"/>
      <c r="KK969" s="114"/>
      <c r="KL969" s="114"/>
      <c r="KM969" s="114"/>
      <c r="KN969" s="114"/>
      <c r="KO969" s="114"/>
      <c r="KP969" s="114"/>
      <c r="KQ969" s="114"/>
      <c r="KR969" s="114"/>
      <c r="KS969" s="114"/>
      <c r="KT969" s="114"/>
      <c r="KU969" s="114"/>
      <c r="KV969" s="114"/>
      <c r="KW969" s="114"/>
      <c r="KX969" s="114"/>
      <c r="KY969" s="114"/>
      <c r="KZ969" s="114"/>
      <c r="LA969" s="114"/>
      <c r="LB969" s="114"/>
      <c r="LC969" s="114"/>
    </row>
    <row r="970" spans="1:315" s="139" customFormat="1" ht="25" customHeight="1">
      <c r="A970" s="137"/>
      <c r="B970" s="170"/>
      <c r="C970" s="171"/>
      <c r="D970" s="172"/>
      <c r="E970" s="173"/>
      <c r="F970" s="173"/>
      <c r="G970" s="173"/>
      <c r="H970" s="174"/>
      <c r="I970" s="137"/>
      <c r="J970" s="175" t="str">
        <f t="shared" si="32"/>
        <v/>
      </c>
      <c r="K970" s="176"/>
      <c r="L970" s="177" t="str">
        <f t="shared" si="33"/>
        <v/>
      </c>
      <c r="M970" s="176"/>
      <c r="N970" s="177" t="str">
        <f t="shared" si="34"/>
        <v/>
      </c>
      <c r="O970" s="176"/>
      <c r="P970" s="177" t="str">
        <f t="shared" si="35"/>
        <v/>
      </c>
      <c r="Q970" s="178"/>
      <c r="R970" s="137"/>
      <c r="S970" s="175" t="str">
        <f t="shared" si="36"/>
        <v/>
      </c>
      <c r="T970" s="176"/>
      <c r="U970" s="177" t="str">
        <f t="shared" si="37"/>
        <v/>
      </c>
      <c r="V970" s="176"/>
      <c r="W970" s="177" t="str">
        <f t="shared" si="38"/>
        <v/>
      </c>
      <c r="X970" s="176"/>
      <c r="Y970" s="179" t="str">
        <f t="shared" si="39"/>
        <v/>
      </c>
      <c r="Z970" s="180"/>
      <c r="AA970" s="137"/>
      <c r="AB970" s="181"/>
      <c r="AC970" s="182" t="str">
        <f t="shared" si="30"/>
        <v/>
      </c>
      <c r="AD970" s="183" t="str">
        <f t="shared" si="31"/>
        <v/>
      </c>
      <c r="AE970" s="184"/>
      <c r="AF970" s="137"/>
      <c r="AG970" s="137"/>
      <c r="AH970" s="137"/>
      <c r="AI970" s="137"/>
      <c r="AJ970" s="137"/>
      <c r="AK970" s="137"/>
      <c r="AL970" s="137"/>
      <c r="AM970" s="137"/>
      <c r="AN970" s="137"/>
      <c r="AO970" s="137"/>
      <c r="AP970" s="137"/>
      <c r="AQ970" s="137"/>
      <c r="AR970" s="137"/>
      <c r="AS970" s="137"/>
      <c r="AT970" s="137"/>
      <c r="AU970" s="137"/>
      <c r="AV970" s="137"/>
      <c r="AW970" s="137"/>
      <c r="AX970" s="137"/>
      <c r="AY970" s="137"/>
      <c r="AZ970" s="137"/>
      <c r="BA970" s="137"/>
      <c r="BB970" s="137"/>
      <c r="BC970" s="137"/>
      <c r="BD970" s="137"/>
      <c r="BE970" s="137"/>
      <c r="BF970" s="137"/>
      <c r="BG970" s="137"/>
      <c r="BH970" s="137"/>
      <c r="BI970" s="137"/>
      <c r="BJ970" s="114"/>
      <c r="BK970" s="114"/>
      <c r="BL970" s="114"/>
      <c r="BM970" s="114"/>
      <c r="BN970" s="114"/>
      <c r="BO970" s="114"/>
      <c r="BP970" s="114"/>
      <c r="BQ970" s="114"/>
      <c r="BR970" s="114"/>
      <c r="BS970" s="114"/>
      <c r="BT970" s="114"/>
      <c r="BU970" s="114"/>
      <c r="BV970" s="114"/>
      <c r="BW970" s="114"/>
      <c r="BX970" s="114"/>
      <c r="BY970" s="114"/>
      <c r="BZ970" s="114"/>
      <c r="CA970" s="114"/>
      <c r="CB970" s="114"/>
      <c r="CC970" s="114"/>
      <c r="CD970" s="114"/>
      <c r="CE970" s="114"/>
      <c r="CF970" s="114"/>
      <c r="CG970" s="114"/>
      <c r="CH970" s="114"/>
      <c r="CI970" s="114"/>
      <c r="CJ970" s="114"/>
      <c r="CK970" s="114"/>
      <c r="CL970" s="114"/>
      <c r="CM970" s="114"/>
      <c r="CN970" s="114"/>
      <c r="CO970" s="114"/>
      <c r="CP970" s="114"/>
      <c r="CQ970" s="114"/>
      <c r="CR970" s="114"/>
      <c r="CS970" s="114"/>
      <c r="CT970" s="114"/>
      <c r="CU970" s="114"/>
      <c r="CV970" s="114"/>
      <c r="CW970" s="114"/>
      <c r="CX970" s="114"/>
      <c r="CY970" s="114"/>
      <c r="CZ970" s="114"/>
      <c r="DA970" s="114"/>
      <c r="DB970" s="114"/>
      <c r="DC970" s="114"/>
      <c r="DD970" s="114"/>
      <c r="DE970" s="114"/>
      <c r="DF970" s="114"/>
      <c r="DG970" s="114"/>
      <c r="DH970" s="114"/>
      <c r="DI970" s="114"/>
      <c r="DJ970" s="114"/>
      <c r="DK970" s="114"/>
      <c r="DL970" s="114"/>
      <c r="DM970" s="114"/>
      <c r="DN970" s="114"/>
      <c r="DO970" s="114"/>
      <c r="DP970" s="114"/>
      <c r="DQ970" s="114"/>
      <c r="DR970" s="114"/>
      <c r="DS970" s="114"/>
      <c r="DT970" s="114"/>
      <c r="DU970" s="114"/>
      <c r="DV970" s="114"/>
      <c r="DW970" s="114"/>
      <c r="DX970" s="114"/>
      <c r="DY970" s="114"/>
      <c r="DZ970" s="114"/>
      <c r="EA970" s="114"/>
      <c r="EB970" s="114"/>
      <c r="EC970" s="114"/>
      <c r="ED970" s="114"/>
      <c r="EE970" s="114"/>
      <c r="EF970" s="114"/>
      <c r="EG970" s="114"/>
      <c r="EH970" s="114"/>
      <c r="EI970" s="114"/>
      <c r="EJ970" s="114"/>
      <c r="EK970" s="114"/>
      <c r="EL970" s="114"/>
      <c r="EM970" s="114"/>
      <c r="EN970" s="114"/>
      <c r="EO970" s="114"/>
      <c r="EP970" s="114"/>
      <c r="EQ970" s="114"/>
      <c r="ER970" s="114"/>
      <c r="ES970" s="114"/>
      <c r="ET970" s="114"/>
      <c r="EU970" s="114"/>
      <c r="EV970" s="114"/>
      <c r="EW970" s="114"/>
      <c r="EX970" s="114"/>
      <c r="EY970" s="114"/>
      <c r="EZ970" s="114"/>
      <c r="FA970" s="114"/>
      <c r="FB970" s="114"/>
      <c r="FC970" s="114"/>
      <c r="FD970" s="114"/>
      <c r="FE970" s="114"/>
      <c r="FF970" s="114"/>
      <c r="FG970" s="114"/>
      <c r="FH970" s="114"/>
      <c r="FI970" s="114"/>
      <c r="FJ970" s="114"/>
      <c r="FK970" s="114"/>
      <c r="FL970" s="114"/>
      <c r="FM970" s="114"/>
      <c r="FN970" s="114"/>
      <c r="FO970" s="114"/>
      <c r="FP970" s="114"/>
      <c r="FQ970" s="114"/>
      <c r="FR970" s="114"/>
      <c r="FS970" s="114"/>
      <c r="FT970" s="114"/>
      <c r="FU970" s="114"/>
      <c r="FV970" s="114"/>
      <c r="FW970" s="114"/>
      <c r="FX970" s="114"/>
      <c r="FY970" s="114"/>
      <c r="FZ970" s="114"/>
      <c r="GA970" s="114"/>
      <c r="GB970" s="114"/>
      <c r="GC970" s="114"/>
      <c r="GD970" s="114"/>
      <c r="GE970" s="114"/>
      <c r="GF970" s="114"/>
      <c r="GG970" s="114"/>
      <c r="GH970" s="114"/>
      <c r="GI970" s="114"/>
      <c r="GJ970" s="114"/>
      <c r="GK970" s="114"/>
      <c r="GL970" s="114"/>
      <c r="GM970" s="114"/>
      <c r="GN970" s="114"/>
      <c r="GO970" s="114"/>
      <c r="GP970" s="114"/>
      <c r="GQ970" s="114"/>
      <c r="GR970" s="114"/>
      <c r="GS970" s="114"/>
      <c r="GT970" s="114"/>
      <c r="GU970" s="114"/>
      <c r="GV970" s="114"/>
      <c r="GW970" s="114"/>
      <c r="GX970" s="114"/>
      <c r="GY970" s="114"/>
      <c r="GZ970" s="114"/>
      <c r="HA970" s="114"/>
      <c r="HB970" s="114"/>
      <c r="HC970" s="114"/>
      <c r="HD970" s="114"/>
      <c r="HE970" s="114"/>
      <c r="HF970" s="114"/>
      <c r="HG970" s="114"/>
      <c r="HH970" s="114"/>
      <c r="HI970" s="114"/>
      <c r="HJ970" s="114"/>
      <c r="HK970" s="114"/>
      <c r="HL970" s="114"/>
      <c r="HM970" s="114"/>
      <c r="HN970" s="114"/>
      <c r="HO970" s="114"/>
      <c r="HP970" s="114"/>
      <c r="HQ970" s="114"/>
      <c r="HR970" s="114"/>
      <c r="HS970" s="114"/>
      <c r="HT970" s="114"/>
      <c r="HU970" s="114"/>
      <c r="HV970" s="114"/>
      <c r="HW970" s="114"/>
      <c r="HX970" s="114"/>
      <c r="HY970" s="114"/>
      <c r="HZ970" s="114"/>
      <c r="IA970" s="114"/>
      <c r="IB970" s="114"/>
      <c r="IC970" s="114"/>
      <c r="ID970" s="114"/>
      <c r="IE970" s="114"/>
      <c r="IF970" s="114"/>
      <c r="IG970" s="114"/>
      <c r="IH970" s="114"/>
      <c r="II970" s="114"/>
      <c r="IJ970" s="114"/>
      <c r="IK970" s="114"/>
      <c r="IL970" s="114"/>
      <c r="IM970" s="114"/>
      <c r="IN970" s="114"/>
      <c r="IO970" s="114"/>
      <c r="IP970" s="114"/>
      <c r="IQ970" s="114"/>
      <c r="IR970" s="114"/>
      <c r="IS970" s="114"/>
      <c r="IT970" s="114"/>
      <c r="IU970" s="114"/>
      <c r="IV970" s="114"/>
      <c r="IW970" s="114"/>
      <c r="IX970" s="114"/>
      <c r="IY970" s="114"/>
      <c r="IZ970" s="114"/>
      <c r="JA970" s="114"/>
      <c r="JB970" s="114"/>
      <c r="JC970" s="114"/>
      <c r="JD970" s="114"/>
      <c r="JE970" s="114"/>
      <c r="JF970" s="114"/>
      <c r="JG970" s="114"/>
      <c r="JH970" s="114"/>
      <c r="JI970" s="114"/>
      <c r="JJ970" s="114"/>
      <c r="JK970" s="114"/>
      <c r="JL970" s="114"/>
      <c r="JM970" s="114"/>
      <c r="JN970" s="114"/>
      <c r="JO970" s="114"/>
      <c r="JP970" s="114"/>
      <c r="JQ970" s="114"/>
      <c r="JR970" s="114"/>
      <c r="JS970" s="114"/>
      <c r="JT970" s="114"/>
      <c r="JU970" s="114"/>
      <c r="JV970" s="114"/>
      <c r="JW970" s="114"/>
      <c r="JX970" s="114"/>
      <c r="JY970" s="114"/>
      <c r="JZ970" s="114"/>
      <c r="KA970" s="114"/>
      <c r="KB970" s="114"/>
      <c r="KC970" s="114"/>
      <c r="KD970" s="114"/>
      <c r="KE970" s="114"/>
      <c r="KF970" s="114"/>
      <c r="KG970" s="114"/>
      <c r="KH970" s="114"/>
      <c r="KI970" s="114"/>
      <c r="KJ970" s="114"/>
      <c r="KK970" s="114"/>
      <c r="KL970" s="114"/>
      <c r="KM970" s="114"/>
      <c r="KN970" s="114"/>
      <c r="KO970" s="114"/>
      <c r="KP970" s="114"/>
      <c r="KQ970" s="114"/>
      <c r="KR970" s="114"/>
      <c r="KS970" s="114"/>
      <c r="KT970" s="114"/>
      <c r="KU970" s="114"/>
      <c r="KV970" s="114"/>
      <c r="KW970" s="114"/>
      <c r="KX970" s="114"/>
      <c r="KY970" s="114"/>
      <c r="KZ970" s="114"/>
      <c r="LA970" s="114"/>
      <c r="LB970" s="114"/>
      <c r="LC970" s="114"/>
    </row>
    <row r="971" spans="1:315" s="139" customFormat="1" ht="25" customHeight="1">
      <c r="A971" s="137"/>
      <c r="B971" s="170"/>
      <c r="C971" s="171"/>
      <c r="D971" s="172"/>
      <c r="E971" s="173"/>
      <c r="F971" s="173"/>
      <c r="G971" s="173"/>
      <c r="H971" s="174"/>
      <c r="I971" s="137"/>
      <c r="J971" s="175" t="str">
        <f t="shared" si="32"/>
        <v/>
      </c>
      <c r="K971" s="176"/>
      <c r="L971" s="177" t="str">
        <f t="shared" si="33"/>
        <v/>
      </c>
      <c r="M971" s="176"/>
      <c r="N971" s="177" t="str">
        <f t="shared" si="34"/>
        <v/>
      </c>
      <c r="O971" s="176"/>
      <c r="P971" s="177" t="str">
        <f t="shared" si="35"/>
        <v/>
      </c>
      <c r="Q971" s="178"/>
      <c r="R971" s="137"/>
      <c r="S971" s="175" t="str">
        <f t="shared" si="36"/>
        <v/>
      </c>
      <c r="T971" s="176"/>
      <c r="U971" s="177" t="str">
        <f t="shared" si="37"/>
        <v/>
      </c>
      <c r="V971" s="176"/>
      <c r="W971" s="177" t="str">
        <f t="shared" si="38"/>
        <v/>
      </c>
      <c r="X971" s="176"/>
      <c r="Y971" s="179" t="str">
        <f t="shared" si="39"/>
        <v/>
      </c>
      <c r="Z971" s="180"/>
      <c r="AA971" s="137"/>
      <c r="AB971" s="181"/>
      <c r="AC971" s="182" t="str">
        <f t="shared" si="30"/>
        <v/>
      </c>
      <c r="AD971" s="183" t="str">
        <f t="shared" si="31"/>
        <v/>
      </c>
      <c r="AE971" s="184"/>
      <c r="AF971" s="137"/>
      <c r="AG971" s="137"/>
      <c r="AH971" s="137"/>
      <c r="AI971" s="137"/>
      <c r="AJ971" s="137"/>
      <c r="AK971" s="137"/>
      <c r="AL971" s="137"/>
      <c r="AM971" s="137"/>
      <c r="AN971" s="137"/>
      <c r="AO971" s="137"/>
      <c r="AP971" s="137"/>
      <c r="AQ971" s="137"/>
      <c r="AR971" s="137"/>
      <c r="AS971" s="137"/>
      <c r="AT971" s="137"/>
      <c r="AU971" s="137"/>
      <c r="AV971" s="137"/>
      <c r="AW971" s="137"/>
      <c r="AX971" s="137"/>
      <c r="AY971" s="137"/>
      <c r="AZ971" s="137"/>
      <c r="BA971" s="137"/>
      <c r="BB971" s="137"/>
      <c r="BC971" s="137"/>
      <c r="BD971" s="137"/>
      <c r="BE971" s="137"/>
      <c r="BF971" s="137"/>
      <c r="BG971" s="137"/>
      <c r="BH971" s="137"/>
      <c r="BI971" s="137"/>
      <c r="BJ971" s="114"/>
      <c r="BK971" s="114"/>
      <c r="BL971" s="114"/>
      <c r="BM971" s="114"/>
      <c r="BN971" s="114"/>
      <c r="BO971" s="114"/>
      <c r="BP971" s="114"/>
      <c r="BQ971" s="114"/>
      <c r="BR971" s="114"/>
      <c r="BS971" s="114"/>
      <c r="BT971" s="114"/>
      <c r="BU971" s="114"/>
      <c r="BV971" s="114"/>
      <c r="BW971" s="114"/>
      <c r="BX971" s="114"/>
      <c r="BY971" s="114"/>
      <c r="BZ971" s="114"/>
      <c r="CA971" s="114"/>
      <c r="CB971" s="114"/>
      <c r="CC971" s="114"/>
      <c r="CD971" s="114"/>
      <c r="CE971" s="114"/>
      <c r="CF971" s="114"/>
      <c r="CG971" s="114"/>
      <c r="CH971" s="114"/>
      <c r="CI971" s="114"/>
      <c r="CJ971" s="114"/>
      <c r="CK971" s="114"/>
      <c r="CL971" s="114"/>
      <c r="CM971" s="114"/>
      <c r="CN971" s="114"/>
      <c r="CO971" s="114"/>
      <c r="CP971" s="114"/>
      <c r="CQ971" s="114"/>
      <c r="CR971" s="114"/>
      <c r="CS971" s="114"/>
      <c r="CT971" s="114"/>
      <c r="CU971" s="114"/>
      <c r="CV971" s="114"/>
      <c r="CW971" s="114"/>
      <c r="CX971" s="114"/>
      <c r="CY971" s="114"/>
      <c r="CZ971" s="114"/>
      <c r="DA971" s="114"/>
      <c r="DB971" s="114"/>
      <c r="DC971" s="114"/>
      <c r="DD971" s="114"/>
      <c r="DE971" s="114"/>
      <c r="DF971" s="114"/>
      <c r="DG971" s="114"/>
      <c r="DH971" s="114"/>
      <c r="DI971" s="114"/>
      <c r="DJ971" s="114"/>
      <c r="DK971" s="114"/>
      <c r="DL971" s="114"/>
      <c r="DM971" s="114"/>
      <c r="DN971" s="114"/>
      <c r="DO971" s="114"/>
      <c r="DP971" s="114"/>
      <c r="DQ971" s="114"/>
      <c r="DR971" s="114"/>
      <c r="DS971" s="114"/>
      <c r="DT971" s="114"/>
      <c r="DU971" s="114"/>
      <c r="DV971" s="114"/>
      <c r="DW971" s="114"/>
      <c r="DX971" s="114"/>
      <c r="DY971" s="114"/>
      <c r="DZ971" s="114"/>
      <c r="EA971" s="114"/>
      <c r="EB971" s="114"/>
      <c r="EC971" s="114"/>
      <c r="ED971" s="114"/>
      <c r="EE971" s="114"/>
      <c r="EF971" s="114"/>
      <c r="EG971" s="114"/>
      <c r="EH971" s="114"/>
      <c r="EI971" s="114"/>
      <c r="EJ971" s="114"/>
      <c r="EK971" s="114"/>
      <c r="EL971" s="114"/>
      <c r="EM971" s="114"/>
      <c r="EN971" s="114"/>
      <c r="EO971" s="114"/>
      <c r="EP971" s="114"/>
      <c r="EQ971" s="114"/>
      <c r="ER971" s="114"/>
      <c r="ES971" s="114"/>
      <c r="ET971" s="114"/>
      <c r="EU971" s="114"/>
      <c r="EV971" s="114"/>
      <c r="EW971" s="114"/>
      <c r="EX971" s="114"/>
      <c r="EY971" s="114"/>
      <c r="EZ971" s="114"/>
      <c r="FA971" s="114"/>
      <c r="FB971" s="114"/>
      <c r="FC971" s="114"/>
      <c r="FD971" s="114"/>
      <c r="FE971" s="114"/>
      <c r="FF971" s="114"/>
      <c r="FG971" s="114"/>
      <c r="FH971" s="114"/>
      <c r="FI971" s="114"/>
      <c r="FJ971" s="114"/>
      <c r="FK971" s="114"/>
      <c r="FL971" s="114"/>
      <c r="FM971" s="114"/>
      <c r="FN971" s="114"/>
      <c r="FO971" s="114"/>
      <c r="FP971" s="114"/>
      <c r="FQ971" s="114"/>
      <c r="FR971" s="114"/>
      <c r="FS971" s="114"/>
      <c r="FT971" s="114"/>
      <c r="FU971" s="114"/>
      <c r="FV971" s="114"/>
      <c r="FW971" s="114"/>
      <c r="FX971" s="114"/>
      <c r="FY971" s="114"/>
      <c r="FZ971" s="114"/>
      <c r="GA971" s="114"/>
      <c r="GB971" s="114"/>
      <c r="GC971" s="114"/>
      <c r="GD971" s="114"/>
      <c r="GE971" s="114"/>
      <c r="GF971" s="114"/>
      <c r="GG971" s="114"/>
      <c r="GH971" s="114"/>
      <c r="GI971" s="114"/>
      <c r="GJ971" s="114"/>
      <c r="GK971" s="114"/>
      <c r="GL971" s="114"/>
      <c r="GM971" s="114"/>
      <c r="GN971" s="114"/>
      <c r="GO971" s="114"/>
      <c r="GP971" s="114"/>
      <c r="GQ971" s="114"/>
      <c r="GR971" s="114"/>
      <c r="GS971" s="114"/>
      <c r="GT971" s="114"/>
      <c r="GU971" s="114"/>
      <c r="GV971" s="114"/>
      <c r="GW971" s="114"/>
      <c r="GX971" s="114"/>
      <c r="GY971" s="114"/>
      <c r="GZ971" s="114"/>
      <c r="HA971" s="114"/>
      <c r="HB971" s="114"/>
      <c r="HC971" s="114"/>
      <c r="HD971" s="114"/>
      <c r="HE971" s="114"/>
      <c r="HF971" s="114"/>
      <c r="HG971" s="114"/>
      <c r="HH971" s="114"/>
      <c r="HI971" s="114"/>
      <c r="HJ971" s="114"/>
      <c r="HK971" s="114"/>
      <c r="HL971" s="114"/>
      <c r="HM971" s="114"/>
      <c r="HN971" s="114"/>
      <c r="HO971" s="114"/>
      <c r="HP971" s="114"/>
      <c r="HQ971" s="114"/>
      <c r="HR971" s="114"/>
      <c r="HS971" s="114"/>
      <c r="HT971" s="114"/>
      <c r="HU971" s="114"/>
      <c r="HV971" s="114"/>
      <c r="HW971" s="114"/>
      <c r="HX971" s="114"/>
      <c r="HY971" s="114"/>
      <c r="HZ971" s="114"/>
      <c r="IA971" s="114"/>
      <c r="IB971" s="114"/>
      <c r="IC971" s="114"/>
      <c r="ID971" s="114"/>
      <c r="IE971" s="114"/>
      <c r="IF971" s="114"/>
      <c r="IG971" s="114"/>
      <c r="IH971" s="114"/>
      <c r="II971" s="114"/>
      <c r="IJ971" s="114"/>
      <c r="IK971" s="114"/>
      <c r="IL971" s="114"/>
      <c r="IM971" s="114"/>
      <c r="IN971" s="114"/>
      <c r="IO971" s="114"/>
      <c r="IP971" s="114"/>
      <c r="IQ971" s="114"/>
      <c r="IR971" s="114"/>
      <c r="IS971" s="114"/>
      <c r="IT971" s="114"/>
      <c r="IU971" s="114"/>
      <c r="IV971" s="114"/>
      <c r="IW971" s="114"/>
      <c r="IX971" s="114"/>
      <c r="IY971" s="114"/>
      <c r="IZ971" s="114"/>
      <c r="JA971" s="114"/>
      <c r="JB971" s="114"/>
      <c r="JC971" s="114"/>
      <c r="JD971" s="114"/>
      <c r="JE971" s="114"/>
      <c r="JF971" s="114"/>
      <c r="JG971" s="114"/>
      <c r="JH971" s="114"/>
      <c r="JI971" s="114"/>
      <c r="JJ971" s="114"/>
      <c r="JK971" s="114"/>
      <c r="JL971" s="114"/>
      <c r="JM971" s="114"/>
      <c r="JN971" s="114"/>
      <c r="JO971" s="114"/>
      <c r="JP971" s="114"/>
      <c r="JQ971" s="114"/>
      <c r="JR971" s="114"/>
      <c r="JS971" s="114"/>
      <c r="JT971" s="114"/>
      <c r="JU971" s="114"/>
      <c r="JV971" s="114"/>
      <c r="JW971" s="114"/>
      <c r="JX971" s="114"/>
      <c r="JY971" s="114"/>
      <c r="JZ971" s="114"/>
      <c r="KA971" s="114"/>
      <c r="KB971" s="114"/>
      <c r="KC971" s="114"/>
      <c r="KD971" s="114"/>
      <c r="KE971" s="114"/>
      <c r="KF971" s="114"/>
      <c r="KG971" s="114"/>
      <c r="KH971" s="114"/>
      <c r="KI971" s="114"/>
      <c r="KJ971" s="114"/>
      <c r="KK971" s="114"/>
      <c r="KL971" s="114"/>
      <c r="KM971" s="114"/>
      <c r="KN971" s="114"/>
      <c r="KO971" s="114"/>
      <c r="KP971" s="114"/>
      <c r="KQ971" s="114"/>
      <c r="KR971" s="114"/>
      <c r="KS971" s="114"/>
      <c r="KT971" s="114"/>
      <c r="KU971" s="114"/>
      <c r="KV971" s="114"/>
      <c r="KW971" s="114"/>
      <c r="KX971" s="114"/>
      <c r="KY971" s="114"/>
      <c r="KZ971" s="114"/>
      <c r="LA971" s="114"/>
      <c r="LB971" s="114"/>
      <c r="LC971" s="114"/>
    </row>
    <row r="972" spans="1:315" s="139" customFormat="1" ht="25" customHeight="1">
      <c r="A972" s="137"/>
      <c r="B972" s="170"/>
      <c r="C972" s="171"/>
      <c r="D972" s="172"/>
      <c r="E972" s="173"/>
      <c r="F972" s="173"/>
      <c r="G972" s="173"/>
      <c r="H972" s="174"/>
      <c r="I972" s="137"/>
      <c r="J972" s="175" t="str">
        <f t="shared" si="32"/>
        <v/>
      </c>
      <c r="K972" s="176"/>
      <c r="L972" s="177" t="str">
        <f t="shared" si="33"/>
        <v/>
      </c>
      <c r="M972" s="176"/>
      <c r="N972" s="177" t="str">
        <f t="shared" si="34"/>
        <v/>
      </c>
      <c r="O972" s="176"/>
      <c r="P972" s="177" t="str">
        <f t="shared" si="35"/>
        <v/>
      </c>
      <c r="Q972" s="178"/>
      <c r="R972" s="137"/>
      <c r="S972" s="175" t="str">
        <f t="shared" si="36"/>
        <v/>
      </c>
      <c r="T972" s="176"/>
      <c r="U972" s="177" t="str">
        <f t="shared" si="37"/>
        <v/>
      </c>
      <c r="V972" s="176"/>
      <c r="W972" s="177" t="str">
        <f t="shared" si="38"/>
        <v/>
      </c>
      <c r="X972" s="176"/>
      <c r="Y972" s="179" t="str">
        <f t="shared" si="39"/>
        <v/>
      </c>
      <c r="Z972" s="180"/>
      <c r="AA972" s="137"/>
      <c r="AB972" s="181"/>
      <c r="AC972" s="182" t="str">
        <f t="shared" si="30"/>
        <v/>
      </c>
      <c r="AD972" s="183" t="str">
        <f t="shared" si="31"/>
        <v/>
      </c>
      <c r="AE972" s="184"/>
      <c r="AF972" s="137"/>
      <c r="AG972" s="137"/>
      <c r="AH972" s="137"/>
      <c r="AI972" s="137"/>
      <c r="AJ972" s="137"/>
      <c r="AK972" s="137"/>
      <c r="AL972" s="137"/>
      <c r="AM972" s="137"/>
      <c r="AN972" s="137"/>
      <c r="AO972" s="137"/>
      <c r="AP972" s="137"/>
      <c r="AQ972" s="137"/>
      <c r="AR972" s="137"/>
      <c r="AS972" s="137"/>
      <c r="AT972" s="137"/>
      <c r="AU972" s="137"/>
      <c r="AV972" s="137"/>
      <c r="AW972" s="137"/>
      <c r="AX972" s="137"/>
      <c r="AY972" s="137"/>
      <c r="AZ972" s="137"/>
      <c r="BA972" s="137"/>
      <c r="BB972" s="137"/>
      <c r="BC972" s="137"/>
      <c r="BD972" s="137"/>
      <c r="BE972" s="137"/>
      <c r="BF972" s="137"/>
      <c r="BG972" s="137"/>
      <c r="BH972" s="137"/>
      <c r="BI972" s="137"/>
      <c r="BJ972" s="114"/>
      <c r="BK972" s="114"/>
      <c r="BL972" s="114"/>
      <c r="BM972" s="114"/>
      <c r="BN972" s="114"/>
      <c r="BO972" s="114"/>
      <c r="BP972" s="114"/>
      <c r="BQ972" s="114"/>
      <c r="BR972" s="114"/>
      <c r="BS972" s="114"/>
      <c r="BT972" s="114"/>
      <c r="BU972" s="114"/>
      <c r="BV972" s="114"/>
      <c r="BW972" s="114"/>
      <c r="BX972" s="114"/>
      <c r="BY972" s="114"/>
      <c r="BZ972" s="114"/>
      <c r="CA972" s="114"/>
      <c r="CB972" s="114"/>
      <c r="CC972" s="114"/>
      <c r="CD972" s="114"/>
      <c r="CE972" s="114"/>
      <c r="CF972" s="114"/>
      <c r="CG972" s="114"/>
      <c r="CH972" s="114"/>
      <c r="CI972" s="114"/>
      <c r="CJ972" s="114"/>
      <c r="CK972" s="114"/>
      <c r="CL972" s="114"/>
      <c r="CM972" s="114"/>
      <c r="CN972" s="114"/>
      <c r="CO972" s="114"/>
      <c r="CP972" s="114"/>
      <c r="CQ972" s="114"/>
      <c r="CR972" s="114"/>
      <c r="CS972" s="114"/>
      <c r="CT972" s="114"/>
      <c r="CU972" s="114"/>
      <c r="CV972" s="114"/>
      <c r="CW972" s="114"/>
      <c r="CX972" s="114"/>
      <c r="CY972" s="114"/>
      <c r="CZ972" s="114"/>
      <c r="DA972" s="114"/>
      <c r="DB972" s="114"/>
      <c r="DC972" s="114"/>
      <c r="DD972" s="114"/>
      <c r="DE972" s="114"/>
      <c r="DF972" s="114"/>
      <c r="DG972" s="114"/>
      <c r="DH972" s="114"/>
      <c r="DI972" s="114"/>
      <c r="DJ972" s="114"/>
      <c r="DK972" s="114"/>
      <c r="DL972" s="114"/>
      <c r="DM972" s="114"/>
      <c r="DN972" s="114"/>
      <c r="DO972" s="114"/>
      <c r="DP972" s="114"/>
      <c r="DQ972" s="114"/>
      <c r="DR972" s="114"/>
      <c r="DS972" s="114"/>
      <c r="DT972" s="114"/>
      <c r="DU972" s="114"/>
      <c r="DV972" s="114"/>
      <c r="DW972" s="114"/>
      <c r="DX972" s="114"/>
      <c r="DY972" s="114"/>
      <c r="DZ972" s="114"/>
      <c r="EA972" s="114"/>
      <c r="EB972" s="114"/>
      <c r="EC972" s="114"/>
      <c r="ED972" s="114"/>
      <c r="EE972" s="114"/>
      <c r="EF972" s="114"/>
      <c r="EG972" s="114"/>
      <c r="EH972" s="114"/>
      <c r="EI972" s="114"/>
      <c r="EJ972" s="114"/>
      <c r="EK972" s="114"/>
      <c r="EL972" s="114"/>
      <c r="EM972" s="114"/>
      <c r="EN972" s="114"/>
      <c r="EO972" s="114"/>
      <c r="EP972" s="114"/>
      <c r="EQ972" s="114"/>
      <c r="ER972" s="114"/>
      <c r="ES972" s="114"/>
      <c r="ET972" s="114"/>
      <c r="EU972" s="114"/>
      <c r="EV972" s="114"/>
      <c r="EW972" s="114"/>
      <c r="EX972" s="114"/>
      <c r="EY972" s="114"/>
      <c r="EZ972" s="114"/>
      <c r="FA972" s="114"/>
      <c r="FB972" s="114"/>
      <c r="FC972" s="114"/>
      <c r="FD972" s="114"/>
      <c r="FE972" s="114"/>
      <c r="FF972" s="114"/>
      <c r="FG972" s="114"/>
      <c r="FH972" s="114"/>
      <c r="FI972" s="114"/>
      <c r="FJ972" s="114"/>
      <c r="FK972" s="114"/>
      <c r="FL972" s="114"/>
      <c r="FM972" s="114"/>
      <c r="FN972" s="114"/>
      <c r="FO972" s="114"/>
      <c r="FP972" s="114"/>
      <c r="FQ972" s="114"/>
      <c r="FR972" s="114"/>
      <c r="FS972" s="114"/>
      <c r="FT972" s="114"/>
      <c r="FU972" s="114"/>
      <c r="FV972" s="114"/>
      <c r="FW972" s="114"/>
      <c r="FX972" s="114"/>
      <c r="FY972" s="114"/>
      <c r="FZ972" s="114"/>
      <c r="GA972" s="114"/>
      <c r="GB972" s="114"/>
      <c r="GC972" s="114"/>
      <c r="GD972" s="114"/>
      <c r="GE972" s="114"/>
      <c r="GF972" s="114"/>
      <c r="GG972" s="114"/>
      <c r="GH972" s="114"/>
      <c r="GI972" s="114"/>
      <c r="GJ972" s="114"/>
      <c r="GK972" s="114"/>
      <c r="GL972" s="114"/>
      <c r="GM972" s="114"/>
      <c r="GN972" s="114"/>
      <c r="GO972" s="114"/>
      <c r="GP972" s="114"/>
      <c r="GQ972" s="114"/>
      <c r="GR972" s="114"/>
      <c r="GS972" s="114"/>
      <c r="GT972" s="114"/>
      <c r="GU972" s="114"/>
      <c r="GV972" s="114"/>
      <c r="GW972" s="114"/>
      <c r="GX972" s="114"/>
      <c r="GY972" s="114"/>
      <c r="GZ972" s="114"/>
      <c r="HA972" s="114"/>
      <c r="HB972" s="114"/>
      <c r="HC972" s="114"/>
      <c r="HD972" s="114"/>
      <c r="HE972" s="114"/>
      <c r="HF972" s="114"/>
      <c r="HG972" s="114"/>
      <c r="HH972" s="114"/>
      <c r="HI972" s="114"/>
      <c r="HJ972" s="114"/>
      <c r="HK972" s="114"/>
      <c r="HL972" s="114"/>
      <c r="HM972" s="114"/>
      <c r="HN972" s="114"/>
      <c r="HO972" s="114"/>
      <c r="HP972" s="114"/>
      <c r="HQ972" s="114"/>
      <c r="HR972" s="114"/>
      <c r="HS972" s="114"/>
      <c r="HT972" s="114"/>
      <c r="HU972" s="114"/>
      <c r="HV972" s="114"/>
      <c r="HW972" s="114"/>
      <c r="HX972" s="114"/>
      <c r="HY972" s="114"/>
      <c r="HZ972" s="114"/>
      <c r="IA972" s="114"/>
      <c r="IB972" s="114"/>
      <c r="IC972" s="114"/>
      <c r="ID972" s="114"/>
      <c r="IE972" s="114"/>
      <c r="IF972" s="114"/>
      <c r="IG972" s="114"/>
      <c r="IH972" s="114"/>
      <c r="II972" s="114"/>
      <c r="IJ972" s="114"/>
      <c r="IK972" s="114"/>
      <c r="IL972" s="114"/>
      <c r="IM972" s="114"/>
      <c r="IN972" s="114"/>
      <c r="IO972" s="114"/>
      <c r="IP972" s="114"/>
      <c r="IQ972" s="114"/>
      <c r="IR972" s="114"/>
      <c r="IS972" s="114"/>
      <c r="IT972" s="114"/>
      <c r="IU972" s="114"/>
      <c r="IV972" s="114"/>
      <c r="IW972" s="114"/>
      <c r="IX972" s="114"/>
      <c r="IY972" s="114"/>
      <c r="IZ972" s="114"/>
      <c r="JA972" s="114"/>
      <c r="JB972" s="114"/>
      <c r="JC972" s="114"/>
      <c r="JD972" s="114"/>
      <c r="JE972" s="114"/>
      <c r="JF972" s="114"/>
      <c r="JG972" s="114"/>
      <c r="JH972" s="114"/>
      <c r="JI972" s="114"/>
      <c r="JJ972" s="114"/>
      <c r="JK972" s="114"/>
      <c r="JL972" s="114"/>
      <c r="JM972" s="114"/>
      <c r="JN972" s="114"/>
      <c r="JO972" s="114"/>
      <c r="JP972" s="114"/>
      <c r="JQ972" s="114"/>
      <c r="JR972" s="114"/>
      <c r="JS972" s="114"/>
      <c r="JT972" s="114"/>
      <c r="JU972" s="114"/>
      <c r="JV972" s="114"/>
      <c r="JW972" s="114"/>
      <c r="JX972" s="114"/>
      <c r="JY972" s="114"/>
      <c r="JZ972" s="114"/>
      <c r="KA972" s="114"/>
      <c r="KB972" s="114"/>
      <c r="KC972" s="114"/>
      <c r="KD972" s="114"/>
      <c r="KE972" s="114"/>
      <c r="KF972" s="114"/>
      <c r="KG972" s="114"/>
      <c r="KH972" s="114"/>
      <c r="KI972" s="114"/>
      <c r="KJ972" s="114"/>
      <c r="KK972" s="114"/>
      <c r="KL972" s="114"/>
      <c r="KM972" s="114"/>
      <c r="KN972" s="114"/>
      <c r="KO972" s="114"/>
      <c r="KP972" s="114"/>
      <c r="KQ972" s="114"/>
      <c r="KR972" s="114"/>
      <c r="KS972" s="114"/>
      <c r="KT972" s="114"/>
      <c r="KU972" s="114"/>
      <c r="KV972" s="114"/>
      <c r="KW972" s="114"/>
      <c r="KX972" s="114"/>
      <c r="KY972" s="114"/>
      <c r="KZ972" s="114"/>
      <c r="LA972" s="114"/>
      <c r="LB972" s="114"/>
      <c r="LC972" s="114"/>
    </row>
    <row r="973" spans="1:315" s="139" customFormat="1" ht="25" customHeight="1">
      <c r="A973" s="137"/>
      <c r="B973" s="170"/>
      <c r="C973" s="171"/>
      <c r="D973" s="172"/>
      <c r="E973" s="173"/>
      <c r="F973" s="173"/>
      <c r="G973" s="173"/>
      <c r="H973" s="174"/>
      <c r="I973" s="137"/>
      <c r="J973" s="175" t="str">
        <f t="shared" si="32"/>
        <v/>
      </c>
      <c r="K973" s="176"/>
      <c r="L973" s="177" t="str">
        <f t="shared" si="33"/>
        <v/>
      </c>
      <c r="M973" s="176"/>
      <c r="N973" s="177" t="str">
        <f t="shared" si="34"/>
        <v/>
      </c>
      <c r="O973" s="176"/>
      <c r="P973" s="177" t="str">
        <f t="shared" si="35"/>
        <v/>
      </c>
      <c r="Q973" s="178"/>
      <c r="R973" s="137"/>
      <c r="S973" s="175" t="str">
        <f t="shared" si="36"/>
        <v/>
      </c>
      <c r="T973" s="176"/>
      <c r="U973" s="177" t="str">
        <f t="shared" si="37"/>
        <v/>
      </c>
      <c r="V973" s="176"/>
      <c r="W973" s="177" t="str">
        <f t="shared" si="38"/>
        <v/>
      </c>
      <c r="X973" s="176"/>
      <c r="Y973" s="179" t="str">
        <f t="shared" si="39"/>
        <v/>
      </c>
      <c r="Z973" s="180"/>
      <c r="AA973" s="137"/>
      <c r="AB973" s="181"/>
      <c r="AC973" s="182" t="str">
        <f t="shared" si="30"/>
        <v/>
      </c>
      <c r="AD973" s="183" t="str">
        <f t="shared" si="31"/>
        <v/>
      </c>
      <c r="AE973" s="184"/>
      <c r="AF973" s="137"/>
      <c r="AG973" s="137"/>
      <c r="AH973" s="137"/>
      <c r="AI973" s="137"/>
      <c r="AJ973" s="137"/>
      <c r="AK973" s="137"/>
      <c r="AL973" s="137"/>
      <c r="AM973" s="137"/>
      <c r="AN973" s="137"/>
      <c r="AO973" s="137"/>
      <c r="AP973" s="137"/>
      <c r="AQ973" s="137"/>
      <c r="AR973" s="137"/>
      <c r="AS973" s="137"/>
      <c r="AT973" s="137"/>
      <c r="AU973" s="137"/>
      <c r="AV973" s="137"/>
      <c r="AW973" s="137"/>
      <c r="AX973" s="137"/>
      <c r="AY973" s="137"/>
      <c r="AZ973" s="137"/>
      <c r="BA973" s="137"/>
      <c r="BB973" s="137"/>
      <c r="BC973" s="137"/>
      <c r="BD973" s="137"/>
      <c r="BE973" s="137"/>
      <c r="BF973" s="137"/>
      <c r="BG973" s="137"/>
      <c r="BH973" s="137"/>
      <c r="BI973" s="137"/>
      <c r="BJ973" s="114"/>
      <c r="BK973" s="114"/>
      <c r="BL973" s="114"/>
      <c r="BM973" s="114"/>
      <c r="BN973" s="114"/>
      <c r="BO973" s="114"/>
      <c r="BP973" s="114"/>
      <c r="BQ973" s="114"/>
      <c r="BR973" s="114"/>
      <c r="BS973" s="114"/>
      <c r="BT973" s="114"/>
      <c r="BU973" s="114"/>
      <c r="BV973" s="114"/>
      <c r="BW973" s="114"/>
      <c r="BX973" s="114"/>
      <c r="BY973" s="114"/>
      <c r="BZ973" s="114"/>
      <c r="CA973" s="114"/>
      <c r="CB973" s="114"/>
      <c r="CC973" s="114"/>
      <c r="CD973" s="114"/>
      <c r="CE973" s="114"/>
      <c r="CF973" s="114"/>
      <c r="CG973" s="114"/>
      <c r="CH973" s="114"/>
      <c r="CI973" s="114"/>
      <c r="CJ973" s="114"/>
      <c r="CK973" s="114"/>
      <c r="CL973" s="114"/>
      <c r="CM973" s="114"/>
      <c r="CN973" s="114"/>
      <c r="CO973" s="114"/>
      <c r="CP973" s="114"/>
      <c r="CQ973" s="114"/>
      <c r="CR973" s="114"/>
      <c r="CS973" s="114"/>
      <c r="CT973" s="114"/>
      <c r="CU973" s="114"/>
      <c r="CV973" s="114"/>
      <c r="CW973" s="114"/>
      <c r="CX973" s="114"/>
      <c r="CY973" s="114"/>
      <c r="CZ973" s="114"/>
      <c r="DA973" s="114"/>
      <c r="DB973" s="114"/>
      <c r="DC973" s="114"/>
      <c r="DD973" s="114"/>
      <c r="DE973" s="114"/>
      <c r="DF973" s="114"/>
      <c r="DG973" s="114"/>
      <c r="DH973" s="114"/>
      <c r="DI973" s="114"/>
      <c r="DJ973" s="114"/>
      <c r="DK973" s="114"/>
      <c r="DL973" s="114"/>
      <c r="DM973" s="114"/>
      <c r="DN973" s="114"/>
      <c r="DO973" s="114"/>
      <c r="DP973" s="114"/>
      <c r="DQ973" s="114"/>
      <c r="DR973" s="114"/>
      <c r="DS973" s="114"/>
      <c r="DT973" s="114"/>
      <c r="DU973" s="114"/>
      <c r="DV973" s="114"/>
      <c r="DW973" s="114"/>
      <c r="DX973" s="114"/>
      <c r="DY973" s="114"/>
      <c r="DZ973" s="114"/>
      <c r="EA973" s="114"/>
      <c r="EB973" s="114"/>
      <c r="EC973" s="114"/>
      <c r="ED973" s="114"/>
      <c r="EE973" s="114"/>
      <c r="EF973" s="114"/>
      <c r="EG973" s="114"/>
      <c r="EH973" s="114"/>
      <c r="EI973" s="114"/>
      <c r="EJ973" s="114"/>
      <c r="EK973" s="114"/>
      <c r="EL973" s="114"/>
      <c r="EM973" s="114"/>
      <c r="EN973" s="114"/>
      <c r="EO973" s="114"/>
      <c r="EP973" s="114"/>
      <c r="EQ973" s="114"/>
      <c r="ER973" s="114"/>
      <c r="ES973" s="114"/>
      <c r="ET973" s="114"/>
      <c r="EU973" s="114"/>
      <c r="EV973" s="114"/>
      <c r="EW973" s="114"/>
      <c r="EX973" s="114"/>
      <c r="EY973" s="114"/>
      <c r="EZ973" s="114"/>
      <c r="FA973" s="114"/>
      <c r="FB973" s="114"/>
      <c r="FC973" s="114"/>
      <c r="FD973" s="114"/>
      <c r="FE973" s="114"/>
      <c r="FF973" s="114"/>
      <c r="FG973" s="114"/>
      <c r="FH973" s="114"/>
      <c r="FI973" s="114"/>
      <c r="FJ973" s="114"/>
      <c r="FK973" s="114"/>
      <c r="FL973" s="114"/>
      <c r="FM973" s="114"/>
      <c r="FN973" s="114"/>
      <c r="FO973" s="114"/>
      <c r="FP973" s="114"/>
      <c r="FQ973" s="114"/>
      <c r="FR973" s="114"/>
      <c r="FS973" s="114"/>
      <c r="FT973" s="114"/>
      <c r="FU973" s="114"/>
      <c r="FV973" s="114"/>
      <c r="FW973" s="114"/>
      <c r="FX973" s="114"/>
      <c r="FY973" s="114"/>
      <c r="FZ973" s="114"/>
      <c r="GA973" s="114"/>
      <c r="GB973" s="114"/>
      <c r="GC973" s="114"/>
      <c r="GD973" s="114"/>
      <c r="GE973" s="114"/>
      <c r="GF973" s="114"/>
      <c r="GG973" s="114"/>
      <c r="GH973" s="114"/>
      <c r="GI973" s="114"/>
      <c r="GJ973" s="114"/>
      <c r="GK973" s="114"/>
      <c r="GL973" s="114"/>
      <c r="GM973" s="114"/>
      <c r="GN973" s="114"/>
      <c r="GO973" s="114"/>
      <c r="GP973" s="114"/>
      <c r="GQ973" s="114"/>
      <c r="GR973" s="114"/>
      <c r="GS973" s="114"/>
      <c r="GT973" s="114"/>
      <c r="GU973" s="114"/>
      <c r="GV973" s="114"/>
      <c r="GW973" s="114"/>
      <c r="GX973" s="114"/>
      <c r="GY973" s="114"/>
      <c r="GZ973" s="114"/>
      <c r="HA973" s="114"/>
      <c r="HB973" s="114"/>
      <c r="HC973" s="114"/>
      <c r="HD973" s="114"/>
      <c r="HE973" s="114"/>
      <c r="HF973" s="114"/>
      <c r="HG973" s="114"/>
      <c r="HH973" s="114"/>
      <c r="HI973" s="114"/>
      <c r="HJ973" s="114"/>
      <c r="HK973" s="114"/>
      <c r="HL973" s="114"/>
      <c r="HM973" s="114"/>
      <c r="HN973" s="114"/>
      <c r="HO973" s="114"/>
      <c r="HP973" s="114"/>
      <c r="HQ973" s="114"/>
      <c r="HR973" s="114"/>
      <c r="HS973" s="114"/>
      <c r="HT973" s="114"/>
      <c r="HU973" s="114"/>
      <c r="HV973" s="114"/>
      <c r="HW973" s="114"/>
      <c r="HX973" s="114"/>
      <c r="HY973" s="114"/>
      <c r="HZ973" s="114"/>
      <c r="IA973" s="114"/>
      <c r="IB973" s="114"/>
      <c r="IC973" s="114"/>
      <c r="ID973" s="114"/>
      <c r="IE973" s="114"/>
      <c r="IF973" s="114"/>
      <c r="IG973" s="114"/>
      <c r="IH973" s="114"/>
      <c r="II973" s="114"/>
      <c r="IJ973" s="114"/>
      <c r="IK973" s="114"/>
      <c r="IL973" s="114"/>
      <c r="IM973" s="114"/>
      <c r="IN973" s="114"/>
      <c r="IO973" s="114"/>
      <c r="IP973" s="114"/>
      <c r="IQ973" s="114"/>
      <c r="IR973" s="114"/>
      <c r="IS973" s="114"/>
      <c r="IT973" s="114"/>
      <c r="IU973" s="114"/>
      <c r="IV973" s="114"/>
      <c r="IW973" s="114"/>
      <c r="IX973" s="114"/>
      <c r="IY973" s="114"/>
      <c r="IZ973" s="114"/>
      <c r="JA973" s="114"/>
      <c r="JB973" s="114"/>
      <c r="JC973" s="114"/>
      <c r="JD973" s="114"/>
      <c r="JE973" s="114"/>
      <c r="JF973" s="114"/>
      <c r="JG973" s="114"/>
      <c r="JH973" s="114"/>
      <c r="JI973" s="114"/>
      <c r="JJ973" s="114"/>
      <c r="JK973" s="114"/>
      <c r="JL973" s="114"/>
      <c r="JM973" s="114"/>
      <c r="JN973" s="114"/>
      <c r="JO973" s="114"/>
      <c r="JP973" s="114"/>
      <c r="JQ973" s="114"/>
      <c r="JR973" s="114"/>
      <c r="JS973" s="114"/>
      <c r="JT973" s="114"/>
      <c r="JU973" s="114"/>
      <c r="JV973" s="114"/>
      <c r="JW973" s="114"/>
      <c r="JX973" s="114"/>
      <c r="JY973" s="114"/>
      <c r="JZ973" s="114"/>
      <c r="KA973" s="114"/>
      <c r="KB973" s="114"/>
      <c r="KC973" s="114"/>
      <c r="KD973" s="114"/>
      <c r="KE973" s="114"/>
      <c r="KF973" s="114"/>
      <c r="KG973" s="114"/>
      <c r="KH973" s="114"/>
      <c r="KI973" s="114"/>
      <c r="KJ973" s="114"/>
      <c r="KK973" s="114"/>
      <c r="KL973" s="114"/>
      <c r="KM973" s="114"/>
      <c r="KN973" s="114"/>
      <c r="KO973" s="114"/>
      <c r="KP973" s="114"/>
      <c r="KQ973" s="114"/>
      <c r="KR973" s="114"/>
      <c r="KS973" s="114"/>
      <c r="KT973" s="114"/>
      <c r="KU973" s="114"/>
      <c r="KV973" s="114"/>
      <c r="KW973" s="114"/>
      <c r="KX973" s="114"/>
      <c r="KY973" s="114"/>
      <c r="KZ973" s="114"/>
      <c r="LA973" s="114"/>
      <c r="LB973" s="114"/>
      <c r="LC973" s="114"/>
    </row>
    <row r="974" spans="1:315" s="139" customFormat="1" ht="25" customHeight="1">
      <c r="A974" s="137"/>
      <c r="B974" s="170"/>
      <c r="C974" s="171"/>
      <c r="D974" s="172"/>
      <c r="E974" s="173"/>
      <c r="F974" s="173"/>
      <c r="G974" s="173"/>
      <c r="H974" s="174"/>
      <c r="I974" s="137"/>
      <c r="J974" s="175" t="str">
        <f t="shared" si="32"/>
        <v/>
      </c>
      <c r="K974" s="176"/>
      <c r="L974" s="177" t="str">
        <f t="shared" si="33"/>
        <v/>
      </c>
      <c r="M974" s="176"/>
      <c r="N974" s="177" t="str">
        <f t="shared" si="34"/>
        <v/>
      </c>
      <c r="O974" s="176"/>
      <c r="P974" s="177" t="str">
        <f t="shared" si="35"/>
        <v/>
      </c>
      <c r="Q974" s="178"/>
      <c r="R974" s="137"/>
      <c r="S974" s="175" t="str">
        <f t="shared" si="36"/>
        <v/>
      </c>
      <c r="T974" s="176"/>
      <c r="U974" s="177" t="str">
        <f t="shared" si="37"/>
        <v/>
      </c>
      <c r="V974" s="176"/>
      <c r="W974" s="177" t="str">
        <f t="shared" si="38"/>
        <v/>
      </c>
      <c r="X974" s="176"/>
      <c r="Y974" s="179" t="str">
        <f t="shared" si="39"/>
        <v/>
      </c>
      <c r="Z974" s="180"/>
      <c r="AA974" s="137"/>
      <c r="AB974" s="181"/>
      <c r="AC974" s="182" t="str">
        <f t="shared" si="30"/>
        <v/>
      </c>
      <c r="AD974" s="183" t="str">
        <f t="shared" si="31"/>
        <v/>
      </c>
      <c r="AE974" s="184"/>
      <c r="AF974" s="137"/>
      <c r="AG974" s="137"/>
      <c r="AH974" s="137"/>
      <c r="AI974" s="137"/>
      <c r="AJ974" s="137"/>
      <c r="AK974" s="137"/>
      <c r="AL974" s="137"/>
      <c r="AM974" s="137"/>
      <c r="AN974" s="137"/>
      <c r="AO974" s="137"/>
      <c r="AP974" s="137"/>
      <c r="AQ974" s="137"/>
      <c r="AR974" s="137"/>
      <c r="AS974" s="137"/>
      <c r="AT974" s="137"/>
      <c r="AU974" s="137"/>
      <c r="AV974" s="137"/>
      <c r="AW974" s="137"/>
      <c r="AX974" s="137"/>
      <c r="AY974" s="137"/>
      <c r="AZ974" s="137"/>
      <c r="BA974" s="137"/>
      <c r="BB974" s="137"/>
      <c r="BC974" s="137"/>
      <c r="BD974" s="137"/>
      <c r="BE974" s="137"/>
      <c r="BF974" s="137"/>
      <c r="BG974" s="137"/>
      <c r="BH974" s="137"/>
      <c r="BI974" s="137"/>
      <c r="BJ974" s="114"/>
      <c r="BK974" s="114"/>
      <c r="BL974" s="114"/>
      <c r="BM974" s="114"/>
      <c r="BN974" s="114"/>
      <c r="BO974" s="114"/>
      <c r="BP974" s="114"/>
      <c r="BQ974" s="114"/>
      <c r="BR974" s="114"/>
      <c r="BS974" s="114"/>
      <c r="BT974" s="114"/>
      <c r="BU974" s="114"/>
      <c r="BV974" s="114"/>
      <c r="BW974" s="114"/>
      <c r="BX974" s="114"/>
      <c r="BY974" s="114"/>
      <c r="BZ974" s="114"/>
      <c r="CA974" s="114"/>
      <c r="CB974" s="114"/>
      <c r="CC974" s="114"/>
      <c r="CD974" s="114"/>
      <c r="CE974" s="114"/>
      <c r="CF974" s="114"/>
      <c r="CG974" s="114"/>
      <c r="CH974" s="114"/>
      <c r="CI974" s="114"/>
      <c r="CJ974" s="114"/>
      <c r="CK974" s="114"/>
      <c r="CL974" s="114"/>
      <c r="CM974" s="114"/>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U974" s="114"/>
      <c r="EV974" s="114"/>
      <c r="EW974" s="114"/>
      <c r="EX974" s="114"/>
      <c r="EY974" s="114"/>
      <c r="EZ974" s="114"/>
      <c r="FA974" s="114"/>
      <c r="FB974" s="114"/>
      <c r="FC974" s="114"/>
      <c r="FD974" s="114"/>
      <c r="FE974" s="114"/>
      <c r="FF974" s="114"/>
      <c r="FG974" s="114"/>
      <c r="FH974" s="114"/>
      <c r="FI974" s="114"/>
      <c r="FJ974" s="114"/>
      <c r="FK974" s="114"/>
      <c r="FL974" s="114"/>
      <c r="FM974" s="114"/>
      <c r="FN974" s="114"/>
      <c r="FO974" s="114"/>
      <c r="FP974" s="114"/>
      <c r="FQ974" s="114"/>
      <c r="FR974" s="114"/>
      <c r="FS974" s="114"/>
      <c r="FT974" s="114"/>
      <c r="FU974" s="114"/>
      <c r="FV974" s="114"/>
      <c r="FW974" s="114"/>
      <c r="FX974" s="114"/>
      <c r="FY974" s="114"/>
      <c r="FZ974" s="114"/>
      <c r="GA974" s="114"/>
      <c r="GB974" s="114"/>
      <c r="GC974" s="114"/>
      <c r="GD974" s="114"/>
      <c r="GE974" s="114"/>
      <c r="GF974" s="114"/>
      <c r="GG974" s="114"/>
      <c r="GH974" s="114"/>
      <c r="GI974" s="114"/>
      <c r="GJ974" s="114"/>
      <c r="GK974" s="114"/>
      <c r="GL974" s="114"/>
      <c r="GM974" s="114"/>
      <c r="GN974" s="114"/>
      <c r="GO974" s="114"/>
      <c r="GP974" s="114"/>
      <c r="GQ974" s="114"/>
      <c r="GR974" s="114"/>
      <c r="GS974" s="114"/>
      <c r="GT974" s="114"/>
      <c r="GU974" s="114"/>
      <c r="GV974" s="114"/>
      <c r="GW974" s="114"/>
      <c r="GX974" s="114"/>
      <c r="GY974" s="114"/>
      <c r="GZ974" s="114"/>
      <c r="HA974" s="114"/>
      <c r="HB974" s="114"/>
      <c r="HC974" s="114"/>
      <c r="HD974" s="114"/>
      <c r="HE974" s="114"/>
      <c r="HF974" s="114"/>
      <c r="HG974" s="114"/>
      <c r="HH974" s="114"/>
      <c r="HI974" s="114"/>
      <c r="HJ974" s="114"/>
      <c r="HK974" s="114"/>
      <c r="HL974" s="114"/>
      <c r="HM974" s="114"/>
      <c r="HN974" s="114"/>
      <c r="HO974" s="114"/>
      <c r="HP974" s="114"/>
      <c r="HQ974" s="114"/>
      <c r="HR974" s="114"/>
      <c r="HS974" s="114"/>
      <c r="HT974" s="114"/>
      <c r="HU974" s="114"/>
      <c r="HV974" s="114"/>
      <c r="HW974" s="114"/>
      <c r="HX974" s="114"/>
      <c r="HY974" s="114"/>
      <c r="HZ974" s="114"/>
      <c r="IA974" s="114"/>
      <c r="IB974" s="114"/>
      <c r="IC974" s="114"/>
      <c r="ID974" s="114"/>
      <c r="IE974" s="114"/>
      <c r="IF974" s="114"/>
      <c r="IG974" s="114"/>
      <c r="IH974" s="114"/>
      <c r="II974" s="114"/>
      <c r="IJ974" s="114"/>
      <c r="IK974" s="114"/>
      <c r="IL974" s="114"/>
      <c r="IM974" s="114"/>
      <c r="IN974" s="114"/>
      <c r="IO974" s="114"/>
      <c r="IP974" s="114"/>
      <c r="IQ974" s="114"/>
      <c r="IR974" s="114"/>
      <c r="IS974" s="114"/>
      <c r="IT974" s="114"/>
      <c r="IU974" s="114"/>
      <c r="IV974" s="114"/>
      <c r="IW974" s="114"/>
      <c r="IX974" s="114"/>
      <c r="IY974" s="114"/>
      <c r="IZ974" s="114"/>
      <c r="JA974" s="114"/>
      <c r="JB974" s="114"/>
      <c r="JC974" s="114"/>
      <c r="JD974" s="114"/>
      <c r="JE974" s="114"/>
      <c r="JF974" s="114"/>
      <c r="JG974" s="114"/>
      <c r="JH974" s="114"/>
      <c r="JI974" s="114"/>
      <c r="JJ974" s="114"/>
      <c r="JK974" s="114"/>
      <c r="JL974" s="114"/>
      <c r="JM974" s="114"/>
      <c r="JN974" s="114"/>
      <c r="JO974" s="114"/>
      <c r="JP974" s="114"/>
      <c r="JQ974" s="114"/>
      <c r="JR974" s="114"/>
      <c r="JS974" s="114"/>
      <c r="JT974" s="114"/>
      <c r="JU974" s="114"/>
      <c r="JV974" s="114"/>
      <c r="JW974" s="114"/>
      <c r="JX974" s="114"/>
      <c r="JY974" s="114"/>
      <c r="JZ974" s="114"/>
      <c r="KA974" s="114"/>
      <c r="KB974" s="114"/>
      <c r="KC974" s="114"/>
      <c r="KD974" s="114"/>
      <c r="KE974" s="114"/>
      <c r="KF974" s="114"/>
      <c r="KG974" s="114"/>
      <c r="KH974" s="114"/>
      <c r="KI974" s="114"/>
      <c r="KJ974" s="114"/>
      <c r="KK974" s="114"/>
      <c r="KL974" s="114"/>
      <c r="KM974" s="114"/>
      <c r="KN974" s="114"/>
      <c r="KO974" s="114"/>
      <c r="KP974" s="114"/>
      <c r="KQ974" s="114"/>
      <c r="KR974" s="114"/>
      <c r="KS974" s="114"/>
      <c r="KT974" s="114"/>
      <c r="KU974" s="114"/>
      <c r="KV974" s="114"/>
      <c r="KW974" s="114"/>
      <c r="KX974" s="114"/>
      <c r="KY974" s="114"/>
      <c r="KZ974" s="114"/>
      <c r="LA974" s="114"/>
      <c r="LB974" s="114"/>
      <c r="LC974" s="114"/>
    </row>
    <row r="975" spans="1:315" s="139" customFormat="1" ht="25" customHeight="1">
      <c r="A975" s="137"/>
      <c r="B975" s="170"/>
      <c r="C975" s="171"/>
      <c r="D975" s="172"/>
      <c r="E975" s="173"/>
      <c r="F975" s="173"/>
      <c r="G975" s="173"/>
      <c r="H975" s="174"/>
      <c r="I975" s="137"/>
      <c r="J975" s="175" t="str">
        <f t="shared" si="32"/>
        <v/>
      </c>
      <c r="K975" s="176"/>
      <c r="L975" s="177" t="str">
        <f t="shared" si="33"/>
        <v/>
      </c>
      <c r="M975" s="176"/>
      <c r="N975" s="177" t="str">
        <f t="shared" si="34"/>
        <v/>
      </c>
      <c r="O975" s="176"/>
      <c r="P975" s="177" t="str">
        <f t="shared" si="35"/>
        <v/>
      </c>
      <c r="Q975" s="178"/>
      <c r="R975" s="137"/>
      <c r="S975" s="175" t="str">
        <f t="shared" si="36"/>
        <v/>
      </c>
      <c r="T975" s="176"/>
      <c r="U975" s="177" t="str">
        <f t="shared" si="37"/>
        <v/>
      </c>
      <c r="V975" s="176"/>
      <c r="W975" s="177" t="str">
        <f t="shared" si="38"/>
        <v/>
      </c>
      <c r="X975" s="176"/>
      <c r="Y975" s="179" t="str">
        <f t="shared" si="39"/>
        <v/>
      </c>
      <c r="Z975" s="180"/>
      <c r="AA975" s="137"/>
      <c r="AB975" s="181"/>
      <c r="AC975" s="182" t="str">
        <f t="shared" si="30"/>
        <v/>
      </c>
      <c r="AD975" s="183" t="str">
        <f t="shared" si="31"/>
        <v/>
      </c>
      <c r="AE975" s="184"/>
      <c r="AF975" s="137"/>
      <c r="AG975" s="137"/>
      <c r="AH975" s="137"/>
      <c r="AI975" s="137"/>
      <c r="AJ975" s="137"/>
      <c r="AK975" s="137"/>
      <c r="AL975" s="137"/>
      <c r="AM975" s="137"/>
      <c r="AN975" s="137"/>
      <c r="AO975" s="137"/>
      <c r="AP975" s="137"/>
      <c r="AQ975" s="137"/>
      <c r="AR975" s="137"/>
      <c r="AS975" s="137"/>
      <c r="AT975" s="137"/>
      <c r="AU975" s="137"/>
      <c r="AV975" s="137"/>
      <c r="AW975" s="137"/>
      <c r="AX975" s="137"/>
      <c r="AY975" s="137"/>
      <c r="AZ975" s="137"/>
      <c r="BA975" s="137"/>
      <c r="BB975" s="137"/>
      <c r="BC975" s="137"/>
      <c r="BD975" s="137"/>
      <c r="BE975" s="137"/>
      <c r="BF975" s="137"/>
      <c r="BG975" s="137"/>
      <c r="BH975" s="137"/>
      <c r="BI975" s="137"/>
      <c r="BJ975" s="114"/>
      <c r="BK975" s="114"/>
      <c r="BL975" s="114"/>
      <c r="BM975" s="114"/>
      <c r="BN975" s="114"/>
      <c r="BO975" s="114"/>
      <c r="BP975" s="114"/>
      <c r="BQ975" s="114"/>
      <c r="BR975" s="114"/>
      <c r="BS975" s="114"/>
      <c r="BT975" s="114"/>
      <c r="BU975" s="114"/>
      <c r="BV975" s="114"/>
      <c r="BW975" s="114"/>
      <c r="BX975" s="114"/>
      <c r="BY975" s="114"/>
      <c r="BZ975" s="114"/>
      <c r="CA975" s="114"/>
      <c r="CB975" s="114"/>
      <c r="CC975" s="114"/>
      <c r="CD975" s="114"/>
      <c r="CE975" s="114"/>
      <c r="CF975" s="114"/>
      <c r="CG975" s="114"/>
      <c r="CH975" s="114"/>
      <c r="CI975" s="114"/>
      <c r="CJ975" s="114"/>
      <c r="CK975" s="114"/>
      <c r="CL975" s="114"/>
      <c r="CM975" s="114"/>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K975" s="114"/>
      <c r="EL975" s="114"/>
      <c r="EM975" s="114"/>
      <c r="EN975" s="114"/>
      <c r="EO975" s="114"/>
      <c r="EP975" s="114"/>
      <c r="EQ975" s="114"/>
      <c r="ER975" s="114"/>
      <c r="ES975" s="114"/>
      <c r="ET975" s="114"/>
      <c r="EU975" s="114"/>
      <c r="EV975" s="114"/>
      <c r="EW975" s="114"/>
      <c r="EX975" s="114"/>
      <c r="EY975" s="114"/>
      <c r="EZ975" s="114"/>
      <c r="FA975" s="114"/>
      <c r="FB975" s="114"/>
      <c r="FC975" s="114"/>
      <c r="FD975" s="114"/>
      <c r="FE975" s="114"/>
      <c r="FF975" s="114"/>
      <c r="FG975" s="114"/>
      <c r="FH975" s="114"/>
      <c r="FI975" s="114"/>
      <c r="FJ975" s="114"/>
      <c r="FK975" s="114"/>
      <c r="FL975" s="114"/>
      <c r="FM975" s="114"/>
      <c r="FN975" s="114"/>
      <c r="FO975" s="114"/>
      <c r="FP975" s="114"/>
      <c r="FQ975" s="114"/>
      <c r="FR975" s="114"/>
      <c r="FS975" s="114"/>
      <c r="FT975" s="114"/>
      <c r="FU975" s="114"/>
      <c r="FV975" s="114"/>
      <c r="FW975" s="114"/>
      <c r="FX975" s="114"/>
      <c r="FY975" s="114"/>
      <c r="FZ975" s="114"/>
      <c r="GA975" s="114"/>
      <c r="GB975" s="114"/>
      <c r="GC975" s="114"/>
      <c r="GD975" s="114"/>
      <c r="GE975" s="114"/>
      <c r="GF975" s="114"/>
      <c r="GG975" s="114"/>
      <c r="GH975" s="114"/>
      <c r="GI975" s="114"/>
      <c r="GJ975" s="114"/>
      <c r="GK975" s="114"/>
      <c r="GL975" s="114"/>
      <c r="GM975" s="114"/>
      <c r="GN975" s="114"/>
      <c r="GO975" s="114"/>
      <c r="GP975" s="114"/>
      <c r="GQ975" s="114"/>
      <c r="GR975" s="114"/>
      <c r="GS975" s="114"/>
      <c r="GT975" s="114"/>
      <c r="GU975" s="114"/>
      <c r="GV975" s="114"/>
      <c r="GW975" s="114"/>
      <c r="GX975" s="114"/>
      <c r="GY975" s="114"/>
      <c r="GZ975" s="114"/>
      <c r="HA975" s="114"/>
      <c r="HB975" s="114"/>
      <c r="HC975" s="114"/>
      <c r="HD975" s="114"/>
      <c r="HE975" s="114"/>
      <c r="HF975" s="114"/>
      <c r="HG975" s="114"/>
      <c r="HH975" s="114"/>
      <c r="HI975" s="114"/>
      <c r="HJ975" s="114"/>
      <c r="HK975" s="114"/>
      <c r="HL975" s="114"/>
      <c r="HM975" s="114"/>
      <c r="HN975" s="114"/>
      <c r="HO975" s="114"/>
      <c r="HP975" s="114"/>
      <c r="HQ975" s="114"/>
      <c r="HR975" s="114"/>
      <c r="HS975" s="114"/>
      <c r="HT975" s="114"/>
      <c r="HU975" s="114"/>
      <c r="HV975" s="114"/>
      <c r="HW975" s="114"/>
      <c r="HX975" s="114"/>
      <c r="HY975" s="114"/>
      <c r="HZ975" s="114"/>
      <c r="IA975" s="114"/>
      <c r="IB975" s="114"/>
      <c r="IC975" s="114"/>
      <c r="ID975" s="114"/>
      <c r="IE975" s="114"/>
      <c r="IF975" s="114"/>
      <c r="IG975" s="114"/>
      <c r="IH975" s="114"/>
      <c r="II975" s="114"/>
      <c r="IJ975" s="114"/>
      <c r="IK975" s="114"/>
      <c r="IL975" s="114"/>
      <c r="IM975" s="114"/>
      <c r="IN975" s="114"/>
      <c r="IO975" s="114"/>
      <c r="IP975" s="114"/>
      <c r="IQ975" s="114"/>
      <c r="IR975" s="114"/>
      <c r="IS975" s="114"/>
      <c r="IT975" s="114"/>
      <c r="IU975" s="114"/>
      <c r="IV975" s="114"/>
      <c r="IW975" s="114"/>
      <c r="IX975" s="114"/>
      <c r="IY975" s="114"/>
      <c r="IZ975" s="114"/>
      <c r="JA975" s="114"/>
      <c r="JB975" s="114"/>
      <c r="JC975" s="114"/>
      <c r="JD975" s="114"/>
      <c r="JE975" s="114"/>
      <c r="JF975" s="114"/>
      <c r="JG975" s="114"/>
      <c r="JH975" s="114"/>
      <c r="JI975" s="114"/>
      <c r="JJ975" s="114"/>
      <c r="JK975" s="114"/>
      <c r="JL975" s="114"/>
      <c r="JM975" s="114"/>
      <c r="JN975" s="114"/>
      <c r="JO975" s="114"/>
      <c r="JP975" s="114"/>
      <c r="JQ975" s="114"/>
      <c r="JR975" s="114"/>
      <c r="JS975" s="114"/>
      <c r="JT975" s="114"/>
      <c r="JU975" s="114"/>
      <c r="JV975" s="114"/>
      <c r="JW975" s="114"/>
      <c r="JX975" s="114"/>
      <c r="JY975" s="114"/>
      <c r="JZ975" s="114"/>
      <c r="KA975" s="114"/>
      <c r="KB975" s="114"/>
      <c r="KC975" s="114"/>
      <c r="KD975" s="114"/>
      <c r="KE975" s="114"/>
      <c r="KF975" s="114"/>
      <c r="KG975" s="114"/>
      <c r="KH975" s="114"/>
      <c r="KI975" s="114"/>
      <c r="KJ975" s="114"/>
      <c r="KK975" s="114"/>
      <c r="KL975" s="114"/>
      <c r="KM975" s="114"/>
      <c r="KN975" s="114"/>
      <c r="KO975" s="114"/>
      <c r="KP975" s="114"/>
      <c r="KQ975" s="114"/>
      <c r="KR975" s="114"/>
      <c r="KS975" s="114"/>
      <c r="KT975" s="114"/>
      <c r="KU975" s="114"/>
      <c r="KV975" s="114"/>
      <c r="KW975" s="114"/>
      <c r="KX975" s="114"/>
      <c r="KY975" s="114"/>
      <c r="KZ975" s="114"/>
      <c r="LA975" s="114"/>
      <c r="LB975" s="114"/>
      <c r="LC975" s="114"/>
    </row>
    <row r="976" spans="1:315" s="139" customFormat="1" ht="25" customHeight="1">
      <c r="A976" s="137"/>
      <c r="B976" s="170"/>
      <c r="C976" s="171"/>
      <c r="D976" s="172"/>
      <c r="E976" s="173"/>
      <c r="F976" s="173"/>
      <c r="G976" s="173"/>
      <c r="H976" s="174"/>
      <c r="I976" s="137"/>
      <c r="J976" s="175" t="str">
        <f t="shared" si="32"/>
        <v/>
      </c>
      <c r="K976" s="176"/>
      <c r="L976" s="177" t="str">
        <f t="shared" si="33"/>
        <v/>
      </c>
      <c r="M976" s="176"/>
      <c r="N976" s="177" t="str">
        <f t="shared" si="34"/>
        <v/>
      </c>
      <c r="O976" s="176"/>
      <c r="P976" s="177" t="str">
        <f t="shared" si="35"/>
        <v/>
      </c>
      <c r="Q976" s="178"/>
      <c r="R976" s="137"/>
      <c r="S976" s="175" t="str">
        <f t="shared" si="36"/>
        <v/>
      </c>
      <c r="T976" s="176"/>
      <c r="U976" s="177" t="str">
        <f t="shared" si="37"/>
        <v/>
      </c>
      <c r="V976" s="176"/>
      <c r="W976" s="177" t="str">
        <f t="shared" si="38"/>
        <v/>
      </c>
      <c r="X976" s="176"/>
      <c r="Y976" s="179" t="str">
        <f t="shared" si="39"/>
        <v/>
      </c>
      <c r="Z976" s="180"/>
      <c r="AA976" s="137"/>
      <c r="AB976" s="181"/>
      <c r="AC976" s="182" t="str">
        <f t="shared" si="30"/>
        <v/>
      </c>
      <c r="AD976" s="183" t="str">
        <f t="shared" si="31"/>
        <v/>
      </c>
      <c r="AE976" s="184"/>
      <c r="AF976" s="137"/>
      <c r="AG976" s="137"/>
      <c r="AH976" s="137"/>
      <c r="AI976" s="137"/>
      <c r="AJ976" s="137"/>
      <c r="AK976" s="137"/>
      <c r="AL976" s="137"/>
      <c r="AM976" s="137"/>
      <c r="AN976" s="137"/>
      <c r="AO976" s="137"/>
      <c r="AP976" s="137"/>
      <c r="AQ976" s="137"/>
      <c r="AR976" s="137"/>
      <c r="AS976" s="137"/>
      <c r="AT976" s="137"/>
      <c r="AU976" s="137"/>
      <c r="AV976" s="137"/>
      <c r="AW976" s="137"/>
      <c r="AX976" s="137"/>
      <c r="AY976" s="137"/>
      <c r="AZ976" s="137"/>
      <c r="BA976" s="137"/>
      <c r="BB976" s="137"/>
      <c r="BC976" s="137"/>
      <c r="BD976" s="137"/>
      <c r="BE976" s="137"/>
      <c r="BF976" s="137"/>
      <c r="BG976" s="137"/>
      <c r="BH976" s="137"/>
      <c r="BI976" s="137"/>
      <c r="BJ976" s="114"/>
      <c r="BK976" s="114"/>
      <c r="BL976" s="114"/>
      <c r="BM976" s="114"/>
      <c r="BN976" s="114"/>
      <c r="BO976" s="114"/>
      <c r="BP976" s="114"/>
      <c r="BQ976" s="114"/>
      <c r="BR976" s="114"/>
      <c r="BS976" s="114"/>
      <c r="BT976" s="114"/>
      <c r="BU976" s="114"/>
      <c r="BV976" s="114"/>
      <c r="BW976" s="114"/>
      <c r="BX976" s="114"/>
      <c r="BY976" s="114"/>
      <c r="BZ976" s="114"/>
      <c r="CA976" s="114"/>
      <c r="CB976" s="114"/>
      <c r="CC976" s="114"/>
      <c r="CD976" s="114"/>
      <c r="CE976" s="114"/>
      <c r="CF976" s="114"/>
      <c r="CG976" s="114"/>
      <c r="CH976" s="114"/>
      <c r="CI976" s="114"/>
      <c r="CJ976" s="114"/>
      <c r="CK976" s="114"/>
      <c r="CL976" s="114"/>
      <c r="CM976" s="114"/>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U976" s="114"/>
      <c r="EV976" s="114"/>
      <c r="EW976" s="114"/>
      <c r="EX976" s="114"/>
      <c r="EY976" s="114"/>
      <c r="EZ976" s="114"/>
      <c r="FA976" s="114"/>
      <c r="FB976" s="114"/>
      <c r="FC976" s="114"/>
      <c r="FD976" s="114"/>
      <c r="FE976" s="114"/>
      <c r="FF976" s="114"/>
      <c r="FG976" s="114"/>
      <c r="FH976" s="114"/>
      <c r="FI976" s="114"/>
      <c r="FJ976" s="114"/>
      <c r="FK976" s="114"/>
      <c r="FL976" s="114"/>
      <c r="FM976" s="114"/>
      <c r="FN976" s="114"/>
      <c r="FO976" s="114"/>
      <c r="FP976" s="114"/>
      <c r="FQ976" s="114"/>
      <c r="FR976" s="114"/>
      <c r="FS976" s="114"/>
      <c r="FT976" s="114"/>
      <c r="FU976" s="114"/>
      <c r="FV976" s="114"/>
      <c r="FW976" s="114"/>
      <c r="FX976" s="114"/>
      <c r="FY976" s="114"/>
      <c r="FZ976" s="114"/>
      <c r="GA976" s="114"/>
      <c r="GB976" s="114"/>
      <c r="GC976" s="114"/>
      <c r="GD976" s="114"/>
      <c r="GE976" s="114"/>
      <c r="GF976" s="114"/>
      <c r="GG976" s="114"/>
      <c r="GH976" s="114"/>
      <c r="GI976" s="114"/>
      <c r="GJ976" s="114"/>
      <c r="GK976" s="114"/>
      <c r="GL976" s="114"/>
      <c r="GM976" s="114"/>
      <c r="GN976" s="114"/>
      <c r="GO976" s="114"/>
      <c r="GP976" s="114"/>
      <c r="GQ976" s="114"/>
      <c r="GR976" s="114"/>
      <c r="GS976" s="114"/>
      <c r="GT976" s="114"/>
      <c r="GU976" s="114"/>
      <c r="GV976" s="114"/>
      <c r="GW976" s="114"/>
      <c r="GX976" s="114"/>
      <c r="GY976" s="114"/>
      <c r="GZ976" s="114"/>
      <c r="HA976" s="114"/>
      <c r="HB976" s="114"/>
      <c r="HC976" s="114"/>
      <c r="HD976" s="114"/>
      <c r="HE976" s="114"/>
      <c r="HF976" s="114"/>
      <c r="HG976" s="114"/>
      <c r="HH976" s="114"/>
      <c r="HI976" s="114"/>
      <c r="HJ976" s="114"/>
      <c r="HK976" s="114"/>
      <c r="HL976" s="114"/>
      <c r="HM976" s="114"/>
      <c r="HN976" s="114"/>
      <c r="HO976" s="114"/>
      <c r="HP976" s="114"/>
      <c r="HQ976" s="114"/>
      <c r="HR976" s="114"/>
      <c r="HS976" s="114"/>
      <c r="HT976" s="114"/>
      <c r="HU976" s="114"/>
      <c r="HV976" s="114"/>
      <c r="HW976" s="114"/>
      <c r="HX976" s="114"/>
      <c r="HY976" s="114"/>
      <c r="HZ976" s="114"/>
      <c r="IA976" s="114"/>
      <c r="IB976" s="114"/>
      <c r="IC976" s="114"/>
      <c r="ID976" s="114"/>
      <c r="IE976" s="114"/>
      <c r="IF976" s="114"/>
      <c r="IG976" s="114"/>
      <c r="IH976" s="114"/>
      <c r="II976" s="114"/>
      <c r="IJ976" s="114"/>
      <c r="IK976" s="114"/>
      <c r="IL976" s="114"/>
      <c r="IM976" s="114"/>
      <c r="IN976" s="114"/>
      <c r="IO976" s="114"/>
      <c r="IP976" s="114"/>
      <c r="IQ976" s="114"/>
      <c r="IR976" s="114"/>
      <c r="IS976" s="114"/>
      <c r="IT976" s="114"/>
      <c r="IU976" s="114"/>
      <c r="IV976" s="114"/>
      <c r="IW976" s="114"/>
      <c r="IX976" s="114"/>
      <c r="IY976" s="114"/>
      <c r="IZ976" s="114"/>
      <c r="JA976" s="114"/>
      <c r="JB976" s="114"/>
      <c r="JC976" s="114"/>
      <c r="JD976" s="114"/>
      <c r="JE976" s="114"/>
      <c r="JF976" s="114"/>
      <c r="JG976" s="114"/>
      <c r="JH976" s="114"/>
      <c r="JI976" s="114"/>
      <c r="JJ976" s="114"/>
      <c r="JK976" s="114"/>
      <c r="JL976" s="114"/>
      <c r="JM976" s="114"/>
      <c r="JN976" s="114"/>
      <c r="JO976" s="114"/>
      <c r="JP976" s="114"/>
      <c r="JQ976" s="114"/>
      <c r="JR976" s="114"/>
      <c r="JS976" s="114"/>
      <c r="JT976" s="114"/>
      <c r="JU976" s="114"/>
      <c r="JV976" s="114"/>
      <c r="JW976" s="114"/>
      <c r="JX976" s="114"/>
      <c r="JY976" s="114"/>
      <c r="JZ976" s="114"/>
      <c r="KA976" s="114"/>
      <c r="KB976" s="114"/>
      <c r="KC976" s="114"/>
      <c r="KD976" s="114"/>
      <c r="KE976" s="114"/>
      <c r="KF976" s="114"/>
      <c r="KG976" s="114"/>
      <c r="KH976" s="114"/>
      <c r="KI976" s="114"/>
      <c r="KJ976" s="114"/>
      <c r="KK976" s="114"/>
      <c r="KL976" s="114"/>
      <c r="KM976" s="114"/>
      <c r="KN976" s="114"/>
      <c r="KO976" s="114"/>
      <c r="KP976" s="114"/>
      <c r="KQ976" s="114"/>
      <c r="KR976" s="114"/>
      <c r="KS976" s="114"/>
      <c r="KT976" s="114"/>
      <c r="KU976" s="114"/>
      <c r="KV976" s="114"/>
      <c r="KW976" s="114"/>
      <c r="KX976" s="114"/>
      <c r="KY976" s="114"/>
      <c r="KZ976" s="114"/>
      <c r="LA976" s="114"/>
      <c r="LB976" s="114"/>
      <c r="LC976" s="114"/>
    </row>
    <row r="977" spans="1:315" s="139" customFormat="1" ht="25" customHeight="1">
      <c r="A977" s="137"/>
      <c r="B977" s="170"/>
      <c r="C977" s="171"/>
      <c r="D977" s="172"/>
      <c r="E977" s="173"/>
      <c r="F977" s="173"/>
      <c r="G977" s="173"/>
      <c r="H977" s="174"/>
      <c r="I977" s="137"/>
      <c r="J977" s="175" t="str">
        <f t="shared" si="32"/>
        <v/>
      </c>
      <c r="K977" s="176"/>
      <c r="L977" s="177" t="str">
        <f t="shared" si="33"/>
        <v/>
      </c>
      <c r="M977" s="176"/>
      <c r="N977" s="177" t="str">
        <f t="shared" si="34"/>
        <v/>
      </c>
      <c r="O977" s="176"/>
      <c r="P977" s="177" t="str">
        <f t="shared" si="35"/>
        <v/>
      </c>
      <c r="Q977" s="178"/>
      <c r="R977" s="137"/>
      <c r="S977" s="175" t="str">
        <f t="shared" si="36"/>
        <v/>
      </c>
      <c r="T977" s="176"/>
      <c r="U977" s="177" t="str">
        <f t="shared" si="37"/>
        <v/>
      </c>
      <c r="V977" s="176"/>
      <c r="W977" s="177" t="str">
        <f t="shared" si="38"/>
        <v/>
      </c>
      <c r="X977" s="176"/>
      <c r="Y977" s="179" t="str">
        <f t="shared" si="39"/>
        <v/>
      </c>
      <c r="Z977" s="180"/>
      <c r="AA977" s="137"/>
      <c r="AB977" s="181"/>
      <c r="AC977" s="182" t="str">
        <f t="shared" si="30"/>
        <v/>
      </c>
      <c r="AD977" s="183" t="str">
        <f t="shared" si="31"/>
        <v/>
      </c>
      <c r="AE977" s="184"/>
      <c r="AF977" s="137"/>
      <c r="AG977" s="137"/>
      <c r="AH977" s="137"/>
      <c r="AI977" s="137"/>
      <c r="AJ977" s="137"/>
      <c r="AK977" s="137"/>
      <c r="AL977" s="137"/>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c r="BG977" s="137"/>
      <c r="BH977" s="137"/>
      <c r="BI977" s="137"/>
      <c r="BJ977" s="114"/>
      <c r="BK977" s="114"/>
      <c r="BL977" s="114"/>
      <c r="BM977" s="114"/>
      <c r="BN977" s="114"/>
      <c r="BO977" s="114"/>
      <c r="BP977" s="114"/>
      <c r="BQ977" s="114"/>
      <c r="BR977" s="114"/>
      <c r="BS977" s="114"/>
      <c r="BT977" s="114"/>
      <c r="BU977" s="114"/>
      <c r="BV977" s="114"/>
      <c r="BW977" s="114"/>
      <c r="BX977" s="114"/>
      <c r="BY977" s="114"/>
      <c r="BZ977" s="114"/>
      <c r="CA977" s="114"/>
      <c r="CB977" s="114"/>
      <c r="CC977" s="114"/>
      <c r="CD977" s="114"/>
      <c r="CE977" s="114"/>
      <c r="CF977" s="114"/>
      <c r="CG977" s="114"/>
      <c r="CH977" s="114"/>
      <c r="CI977" s="114"/>
      <c r="CJ977" s="114"/>
      <c r="CK977" s="114"/>
      <c r="CL977" s="114"/>
      <c r="CM977" s="114"/>
      <c r="CN977" s="114"/>
      <c r="CO977" s="114"/>
      <c r="CP977" s="114"/>
      <c r="CQ977" s="114"/>
      <c r="CR977" s="114"/>
      <c r="CS977" s="114"/>
      <c r="CT977" s="114"/>
      <c r="CU977" s="114"/>
      <c r="CV977" s="114"/>
      <c r="CW977" s="114"/>
      <c r="CX977" s="114"/>
      <c r="CY977" s="114"/>
      <c r="CZ977" s="114"/>
      <c r="DA977" s="114"/>
      <c r="DB977" s="114"/>
      <c r="DC977" s="114"/>
      <c r="DD977" s="114"/>
      <c r="DE977" s="114"/>
      <c r="DF977" s="114"/>
      <c r="DG977" s="114"/>
      <c r="DH977" s="114"/>
      <c r="DI977" s="114"/>
      <c r="DJ977" s="114"/>
      <c r="DK977" s="114"/>
      <c r="DL977" s="114"/>
      <c r="DM977" s="114"/>
      <c r="DN977" s="114"/>
      <c r="DO977" s="114"/>
      <c r="DP977" s="114"/>
      <c r="DQ977" s="114"/>
      <c r="DR977" s="114"/>
      <c r="DS977" s="114"/>
      <c r="DT977" s="114"/>
      <c r="DU977" s="114"/>
      <c r="DV977" s="114"/>
      <c r="DW977" s="114"/>
      <c r="DX977" s="114"/>
      <c r="DY977" s="114"/>
      <c r="DZ977" s="114"/>
      <c r="EA977" s="114"/>
      <c r="EB977" s="114"/>
      <c r="EC977" s="114"/>
      <c r="ED977" s="114"/>
      <c r="EE977" s="114"/>
      <c r="EF977" s="114"/>
      <c r="EG977" s="114"/>
      <c r="EH977" s="114"/>
      <c r="EI977" s="114"/>
      <c r="EJ977" s="114"/>
      <c r="EK977" s="114"/>
      <c r="EL977" s="114"/>
      <c r="EM977" s="114"/>
      <c r="EN977" s="114"/>
      <c r="EO977" s="114"/>
      <c r="EP977" s="114"/>
      <c r="EQ977" s="114"/>
      <c r="ER977" s="114"/>
      <c r="ES977" s="114"/>
      <c r="ET977" s="114"/>
      <c r="EU977" s="114"/>
      <c r="EV977" s="114"/>
      <c r="EW977" s="114"/>
      <c r="EX977" s="114"/>
      <c r="EY977" s="114"/>
      <c r="EZ977" s="114"/>
      <c r="FA977" s="114"/>
      <c r="FB977" s="114"/>
      <c r="FC977" s="114"/>
      <c r="FD977" s="114"/>
      <c r="FE977" s="114"/>
      <c r="FF977" s="114"/>
      <c r="FG977" s="114"/>
      <c r="FH977" s="114"/>
      <c r="FI977" s="114"/>
      <c r="FJ977" s="114"/>
      <c r="FK977" s="114"/>
      <c r="FL977" s="114"/>
      <c r="FM977" s="114"/>
      <c r="FN977" s="114"/>
      <c r="FO977" s="114"/>
      <c r="FP977" s="114"/>
      <c r="FQ977" s="114"/>
      <c r="FR977" s="114"/>
      <c r="FS977" s="114"/>
      <c r="FT977" s="114"/>
      <c r="FU977" s="114"/>
      <c r="FV977" s="114"/>
      <c r="FW977" s="114"/>
      <c r="FX977" s="114"/>
      <c r="FY977" s="114"/>
      <c r="FZ977" s="114"/>
      <c r="GA977" s="114"/>
      <c r="GB977" s="114"/>
      <c r="GC977" s="114"/>
      <c r="GD977" s="114"/>
      <c r="GE977" s="114"/>
      <c r="GF977" s="114"/>
      <c r="GG977" s="114"/>
      <c r="GH977" s="114"/>
      <c r="GI977" s="114"/>
      <c r="GJ977" s="114"/>
      <c r="GK977" s="114"/>
      <c r="GL977" s="114"/>
      <c r="GM977" s="114"/>
      <c r="GN977" s="114"/>
      <c r="GO977" s="114"/>
      <c r="GP977" s="114"/>
      <c r="GQ977" s="114"/>
      <c r="GR977" s="114"/>
      <c r="GS977" s="114"/>
      <c r="GT977" s="114"/>
      <c r="GU977" s="114"/>
      <c r="GV977" s="114"/>
      <c r="GW977" s="114"/>
      <c r="GX977" s="114"/>
      <c r="GY977" s="114"/>
      <c r="GZ977" s="114"/>
      <c r="HA977" s="114"/>
      <c r="HB977" s="114"/>
      <c r="HC977" s="114"/>
      <c r="HD977" s="114"/>
      <c r="HE977" s="114"/>
      <c r="HF977" s="114"/>
      <c r="HG977" s="114"/>
      <c r="HH977" s="114"/>
      <c r="HI977" s="114"/>
      <c r="HJ977" s="114"/>
      <c r="HK977" s="114"/>
      <c r="HL977" s="114"/>
      <c r="HM977" s="114"/>
      <c r="HN977" s="114"/>
      <c r="HO977" s="114"/>
      <c r="HP977" s="114"/>
      <c r="HQ977" s="114"/>
      <c r="HR977" s="114"/>
      <c r="HS977" s="114"/>
      <c r="HT977" s="114"/>
      <c r="HU977" s="114"/>
      <c r="HV977" s="114"/>
      <c r="HW977" s="114"/>
      <c r="HX977" s="114"/>
      <c r="HY977" s="114"/>
      <c r="HZ977" s="114"/>
      <c r="IA977" s="114"/>
      <c r="IB977" s="114"/>
      <c r="IC977" s="114"/>
      <c r="ID977" s="114"/>
      <c r="IE977" s="114"/>
      <c r="IF977" s="114"/>
      <c r="IG977" s="114"/>
      <c r="IH977" s="114"/>
      <c r="II977" s="114"/>
      <c r="IJ977" s="114"/>
      <c r="IK977" s="114"/>
      <c r="IL977" s="114"/>
      <c r="IM977" s="114"/>
      <c r="IN977" s="114"/>
      <c r="IO977" s="114"/>
      <c r="IP977" s="114"/>
      <c r="IQ977" s="114"/>
      <c r="IR977" s="114"/>
      <c r="IS977" s="114"/>
      <c r="IT977" s="114"/>
      <c r="IU977" s="114"/>
      <c r="IV977" s="114"/>
      <c r="IW977" s="114"/>
      <c r="IX977" s="114"/>
      <c r="IY977" s="114"/>
      <c r="IZ977" s="114"/>
      <c r="JA977" s="114"/>
      <c r="JB977" s="114"/>
      <c r="JC977" s="114"/>
      <c r="JD977" s="114"/>
      <c r="JE977" s="114"/>
      <c r="JF977" s="114"/>
      <c r="JG977" s="114"/>
      <c r="JH977" s="114"/>
      <c r="JI977" s="114"/>
      <c r="JJ977" s="114"/>
      <c r="JK977" s="114"/>
      <c r="JL977" s="114"/>
      <c r="JM977" s="114"/>
      <c r="JN977" s="114"/>
      <c r="JO977" s="114"/>
      <c r="JP977" s="114"/>
      <c r="JQ977" s="114"/>
      <c r="JR977" s="114"/>
      <c r="JS977" s="114"/>
      <c r="JT977" s="114"/>
      <c r="JU977" s="114"/>
      <c r="JV977" s="114"/>
      <c r="JW977" s="114"/>
      <c r="JX977" s="114"/>
      <c r="JY977" s="114"/>
      <c r="JZ977" s="114"/>
      <c r="KA977" s="114"/>
      <c r="KB977" s="114"/>
      <c r="KC977" s="114"/>
      <c r="KD977" s="114"/>
      <c r="KE977" s="114"/>
      <c r="KF977" s="114"/>
      <c r="KG977" s="114"/>
      <c r="KH977" s="114"/>
      <c r="KI977" s="114"/>
      <c r="KJ977" s="114"/>
      <c r="KK977" s="114"/>
      <c r="KL977" s="114"/>
      <c r="KM977" s="114"/>
      <c r="KN977" s="114"/>
      <c r="KO977" s="114"/>
      <c r="KP977" s="114"/>
      <c r="KQ977" s="114"/>
      <c r="KR977" s="114"/>
      <c r="KS977" s="114"/>
      <c r="KT977" s="114"/>
      <c r="KU977" s="114"/>
      <c r="KV977" s="114"/>
      <c r="KW977" s="114"/>
      <c r="KX977" s="114"/>
      <c r="KY977" s="114"/>
      <c r="KZ977" s="114"/>
      <c r="LA977" s="114"/>
      <c r="LB977" s="114"/>
      <c r="LC977" s="114"/>
    </row>
    <row r="978" spans="1:315" s="139" customFormat="1" ht="25" customHeight="1">
      <c r="A978" s="137"/>
      <c r="B978" s="170"/>
      <c r="C978" s="171"/>
      <c r="D978" s="172"/>
      <c r="E978" s="173"/>
      <c r="F978" s="173"/>
      <c r="G978" s="173"/>
      <c r="H978" s="174"/>
      <c r="I978" s="137"/>
      <c r="J978" s="175" t="str">
        <f t="shared" si="32"/>
        <v/>
      </c>
      <c r="K978" s="176"/>
      <c r="L978" s="177" t="str">
        <f t="shared" si="33"/>
        <v/>
      </c>
      <c r="M978" s="176"/>
      <c r="N978" s="177" t="str">
        <f t="shared" si="34"/>
        <v/>
      </c>
      <c r="O978" s="176"/>
      <c r="P978" s="177" t="str">
        <f t="shared" si="35"/>
        <v/>
      </c>
      <c r="Q978" s="178"/>
      <c r="R978" s="137"/>
      <c r="S978" s="175" t="str">
        <f t="shared" si="36"/>
        <v/>
      </c>
      <c r="T978" s="176"/>
      <c r="U978" s="177" t="str">
        <f t="shared" si="37"/>
        <v/>
      </c>
      <c r="V978" s="176"/>
      <c r="W978" s="177" t="str">
        <f t="shared" si="38"/>
        <v/>
      </c>
      <c r="X978" s="176"/>
      <c r="Y978" s="179" t="str">
        <f t="shared" si="39"/>
        <v/>
      </c>
      <c r="Z978" s="180"/>
      <c r="AA978" s="137"/>
      <c r="AB978" s="181"/>
      <c r="AC978" s="182" t="str">
        <f t="shared" si="30"/>
        <v/>
      </c>
      <c r="AD978" s="183" t="str">
        <f t="shared" si="31"/>
        <v/>
      </c>
      <c r="AE978" s="184"/>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14"/>
      <c r="BK978" s="114"/>
      <c r="BL978" s="114"/>
      <c r="BM978" s="114"/>
      <c r="BN978" s="114"/>
      <c r="BO978" s="114"/>
      <c r="BP978" s="114"/>
      <c r="BQ978" s="114"/>
      <c r="BR978" s="114"/>
      <c r="BS978" s="114"/>
      <c r="BT978" s="114"/>
      <c r="BU978" s="114"/>
      <c r="BV978" s="114"/>
      <c r="BW978" s="114"/>
      <c r="BX978" s="114"/>
      <c r="BY978" s="114"/>
      <c r="BZ978" s="114"/>
      <c r="CA978" s="114"/>
      <c r="CB978" s="114"/>
      <c r="CC978" s="114"/>
      <c r="CD978" s="114"/>
      <c r="CE978" s="114"/>
      <c r="CF978" s="114"/>
      <c r="CG978" s="114"/>
      <c r="CH978" s="114"/>
      <c r="CI978" s="114"/>
      <c r="CJ978" s="114"/>
      <c r="CK978" s="114"/>
      <c r="CL978" s="114"/>
      <c r="CM978" s="114"/>
      <c r="CN978" s="114"/>
      <c r="CO978" s="114"/>
      <c r="CP978" s="114"/>
      <c r="CQ978" s="114"/>
      <c r="CR978" s="114"/>
      <c r="CS978" s="114"/>
      <c r="CT978" s="114"/>
      <c r="CU978" s="114"/>
      <c r="CV978" s="114"/>
      <c r="CW978" s="114"/>
      <c r="CX978" s="114"/>
      <c r="CY978" s="114"/>
      <c r="CZ978" s="114"/>
      <c r="DA978" s="114"/>
      <c r="DB978" s="114"/>
      <c r="DC978" s="114"/>
      <c r="DD978" s="114"/>
      <c r="DE978" s="114"/>
      <c r="DF978" s="114"/>
      <c r="DG978" s="114"/>
      <c r="DH978" s="114"/>
      <c r="DI978" s="114"/>
      <c r="DJ978" s="114"/>
      <c r="DK978" s="114"/>
      <c r="DL978" s="114"/>
      <c r="DM978" s="114"/>
      <c r="DN978" s="114"/>
      <c r="DO978" s="114"/>
      <c r="DP978" s="114"/>
      <c r="DQ978" s="114"/>
      <c r="DR978" s="114"/>
      <c r="DS978" s="114"/>
      <c r="DT978" s="114"/>
      <c r="DU978" s="114"/>
      <c r="DV978" s="114"/>
      <c r="DW978" s="114"/>
      <c r="DX978" s="114"/>
      <c r="DY978" s="114"/>
      <c r="DZ978" s="114"/>
      <c r="EA978" s="114"/>
      <c r="EB978" s="114"/>
      <c r="EC978" s="114"/>
      <c r="ED978" s="114"/>
      <c r="EE978" s="114"/>
      <c r="EF978" s="114"/>
      <c r="EG978" s="114"/>
      <c r="EH978" s="114"/>
      <c r="EI978" s="114"/>
      <c r="EJ978" s="114"/>
      <c r="EK978" s="114"/>
      <c r="EL978" s="114"/>
      <c r="EM978" s="114"/>
      <c r="EN978" s="114"/>
      <c r="EO978" s="114"/>
      <c r="EP978" s="114"/>
      <c r="EQ978" s="114"/>
      <c r="ER978" s="114"/>
      <c r="ES978" s="114"/>
      <c r="ET978" s="114"/>
      <c r="EU978" s="114"/>
      <c r="EV978" s="114"/>
      <c r="EW978" s="114"/>
      <c r="EX978" s="114"/>
      <c r="EY978" s="114"/>
      <c r="EZ978" s="114"/>
      <c r="FA978" s="114"/>
      <c r="FB978" s="114"/>
      <c r="FC978" s="114"/>
      <c r="FD978" s="114"/>
      <c r="FE978" s="114"/>
      <c r="FF978" s="114"/>
      <c r="FG978" s="114"/>
      <c r="FH978" s="114"/>
      <c r="FI978" s="114"/>
      <c r="FJ978" s="114"/>
      <c r="FK978" s="114"/>
      <c r="FL978" s="114"/>
      <c r="FM978" s="114"/>
      <c r="FN978" s="114"/>
      <c r="FO978" s="114"/>
      <c r="FP978" s="114"/>
      <c r="FQ978" s="114"/>
      <c r="FR978" s="114"/>
      <c r="FS978" s="114"/>
      <c r="FT978" s="114"/>
      <c r="FU978" s="114"/>
      <c r="FV978" s="114"/>
      <c r="FW978" s="114"/>
      <c r="FX978" s="114"/>
      <c r="FY978" s="114"/>
      <c r="FZ978" s="114"/>
      <c r="GA978" s="114"/>
      <c r="GB978" s="114"/>
      <c r="GC978" s="114"/>
      <c r="GD978" s="114"/>
      <c r="GE978" s="114"/>
      <c r="GF978" s="114"/>
      <c r="GG978" s="114"/>
      <c r="GH978" s="114"/>
      <c r="GI978" s="114"/>
      <c r="GJ978" s="114"/>
      <c r="GK978" s="114"/>
      <c r="GL978" s="114"/>
      <c r="GM978" s="114"/>
      <c r="GN978" s="114"/>
      <c r="GO978" s="114"/>
      <c r="GP978" s="114"/>
      <c r="GQ978" s="114"/>
      <c r="GR978" s="114"/>
      <c r="GS978" s="114"/>
      <c r="GT978" s="114"/>
      <c r="GU978" s="114"/>
      <c r="GV978" s="114"/>
      <c r="GW978" s="114"/>
      <c r="GX978" s="114"/>
      <c r="GY978" s="114"/>
      <c r="GZ978" s="114"/>
      <c r="HA978" s="114"/>
      <c r="HB978" s="114"/>
      <c r="HC978" s="114"/>
      <c r="HD978" s="114"/>
      <c r="HE978" s="114"/>
      <c r="HF978" s="114"/>
      <c r="HG978" s="114"/>
      <c r="HH978" s="114"/>
      <c r="HI978" s="114"/>
      <c r="HJ978" s="114"/>
      <c r="HK978" s="114"/>
      <c r="HL978" s="114"/>
      <c r="HM978" s="114"/>
      <c r="HN978" s="114"/>
      <c r="HO978" s="114"/>
      <c r="HP978" s="114"/>
      <c r="HQ978" s="114"/>
      <c r="HR978" s="114"/>
      <c r="HS978" s="114"/>
      <c r="HT978" s="114"/>
      <c r="HU978" s="114"/>
      <c r="HV978" s="114"/>
      <c r="HW978" s="114"/>
      <c r="HX978" s="114"/>
      <c r="HY978" s="114"/>
      <c r="HZ978" s="114"/>
      <c r="IA978" s="114"/>
      <c r="IB978" s="114"/>
      <c r="IC978" s="114"/>
      <c r="ID978" s="114"/>
      <c r="IE978" s="114"/>
      <c r="IF978" s="114"/>
      <c r="IG978" s="114"/>
      <c r="IH978" s="114"/>
      <c r="II978" s="114"/>
      <c r="IJ978" s="114"/>
      <c r="IK978" s="114"/>
      <c r="IL978" s="114"/>
      <c r="IM978" s="114"/>
      <c r="IN978" s="114"/>
      <c r="IO978" s="114"/>
      <c r="IP978" s="114"/>
      <c r="IQ978" s="114"/>
      <c r="IR978" s="114"/>
      <c r="IS978" s="114"/>
      <c r="IT978" s="114"/>
      <c r="IU978" s="114"/>
      <c r="IV978" s="114"/>
      <c r="IW978" s="114"/>
      <c r="IX978" s="114"/>
      <c r="IY978" s="114"/>
      <c r="IZ978" s="114"/>
      <c r="JA978" s="114"/>
      <c r="JB978" s="114"/>
      <c r="JC978" s="114"/>
      <c r="JD978" s="114"/>
      <c r="JE978" s="114"/>
      <c r="JF978" s="114"/>
      <c r="JG978" s="114"/>
      <c r="JH978" s="114"/>
      <c r="JI978" s="114"/>
      <c r="JJ978" s="114"/>
      <c r="JK978" s="114"/>
      <c r="JL978" s="114"/>
      <c r="JM978" s="114"/>
      <c r="JN978" s="114"/>
      <c r="JO978" s="114"/>
      <c r="JP978" s="114"/>
      <c r="JQ978" s="114"/>
      <c r="JR978" s="114"/>
      <c r="JS978" s="114"/>
      <c r="JT978" s="114"/>
      <c r="JU978" s="114"/>
      <c r="JV978" s="114"/>
      <c r="JW978" s="114"/>
      <c r="JX978" s="114"/>
      <c r="JY978" s="114"/>
      <c r="JZ978" s="114"/>
      <c r="KA978" s="114"/>
      <c r="KB978" s="114"/>
      <c r="KC978" s="114"/>
      <c r="KD978" s="114"/>
      <c r="KE978" s="114"/>
      <c r="KF978" s="114"/>
      <c r="KG978" s="114"/>
      <c r="KH978" s="114"/>
      <c r="KI978" s="114"/>
      <c r="KJ978" s="114"/>
      <c r="KK978" s="114"/>
      <c r="KL978" s="114"/>
      <c r="KM978" s="114"/>
      <c r="KN978" s="114"/>
      <c r="KO978" s="114"/>
      <c r="KP978" s="114"/>
      <c r="KQ978" s="114"/>
      <c r="KR978" s="114"/>
      <c r="KS978" s="114"/>
      <c r="KT978" s="114"/>
      <c r="KU978" s="114"/>
      <c r="KV978" s="114"/>
      <c r="KW978" s="114"/>
      <c r="KX978" s="114"/>
      <c r="KY978" s="114"/>
      <c r="KZ978" s="114"/>
      <c r="LA978" s="114"/>
      <c r="LB978" s="114"/>
      <c r="LC978" s="114"/>
    </row>
    <row r="979" spans="1:315" s="139" customFormat="1" ht="25" customHeight="1">
      <c r="A979" s="137"/>
      <c r="B979" s="170"/>
      <c r="C979" s="171"/>
      <c r="D979" s="172"/>
      <c r="E979" s="173"/>
      <c r="F979" s="173"/>
      <c r="G979" s="173"/>
      <c r="H979" s="174"/>
      <c r="I979" s="137"/>
      <c r="J979" s="175" t="str">
        <f t="shared" si="32"/>
        <v/>
      </c>
      <c r="K979" s="176"/>
      <c r="L979" s="177" t="str">
        <f t="shared" si="33"/>
        <v/>
      </c>
      <c r="M979" s="176"/>
      <c r="N979" s="177" t="str">
        <f t="shared" si="34"/>
        <v/>
      </c>
      <c r="O979" s="176"/>
      <c r="P979" s="177" t="str">
        <f t="shared" si="35"/>
        <v/>
      </c>
      <c r="Q979" s="178"/>
      <c r="R979" s="137"/>
      <c r="S979" s="175" t="str">
        <f t="shared" si="36"/>
        <v/>
      </c>
      <c r="T979" s="176"/>
      <c r="U979" s="177" t="str">
        <f t="shared" si="37"/>
        <v/>
      </c>
      <c r="V979" s="176"/>
      <c r="W979" s="177" t="str">
        <f t="shared" si="38"/>
        <v/>
      </c>
      <c r="X979" s="176"/>
      <c r="Y979" s="179" t="str">
        <f t="shared" si="39"/>
        <v/>
      </c>
      <c r="Z979" s="180"/>
      <c r="AA979" s="137"/>
      <c r="AB979" s="181"/>
      <c r="AC979" s="182" t="str">
        <f t="shared" si="30"/>
        <v/>
      </c>
      <c r="AD979" s="183" t="str">
        <f t="shared" si="31"/>
        <v/>
      </c>
      <c r="AE979" s="184"/>
      <c r="AF979" s="137"/>
      <c r="AG979" s="137"/>
      <c r="AH979" s="137"/>
      <c r="AI979" s="137"/>
      <c r="AJ979" s="137"/>
      <c r="AK979" s="137"/>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c r="BG979" s="137"/>
      <c r="BH979" s="137"/>
      <c r="BI979" s="137"/>
      <c r="BJ979" s="114"/>
      <c r="BK979" s="114"/>
      <c r="BL979" s="114"/>
      <c r="BM979" s="114"/>
      <c r="BN979" s="114"/>
      <c r="BO979" s="114"/>
      <c r="BP979" s="114"/>
      <c r="BQ979" s="114"/>
      <c r="BR979" s="114"/>
      <c r="BS979" s="114"/>
      <c r="BT979" s="114"/>
      <c r="BU979" s="114"/>
      <c r="BV979" s="114"/>
      <c r="BW979" s="114"/>
      <c r="BX979" s="114"/>
      <c r="BY979" s="114"/>
      <c r="BZ979" s="114"/>
      <c r="CA979" s="114"/>
      <c r="CB979" s="114"/>
      <c r="CC979" s="114"/>
      <c r="CD979" s="114"/>
      <c r="CE979" s="114"/>
      <c r="CF979" s="114"/>
      <c r="CG979" s="114"/>
      <c r="CH979" s="114"/>
      <c r="CI979" s="114"/>
      <c r="CJ979" s="114"/>
      <c r="CK979" s="114"/>
      <c r="CL979" s="114"/>
      <c r="CM979" s="114"/>
      <c r="CN979" s="114"/>
      <c r="CO979" s="114"/>
      <c r="CP979" s="114"/>
      <c r="CQ979" s="114"/>
      <c r="CR979" s="114"/>
      <c r="CS979" s="114"/>
      <c r="CT979" s="114"/>
      <c r="CU979" s="114"/>
      <c r="CV979" s="114"/>
      <c r="CW979" s="114"/>
      <c r="CX979" s="114"/>
      <c r="CY979" s="114"/>
      <c r="CZ979" s="114"/>
      <c r="DA979" s="114"/>
      <c r="DB979" s="114"/>
      <c r="DC979" s="114"/>
      <c r="DD979" s="114"/>
      <c r="DE979" s="114"/>
      <c r="DF979" s="114"/>
      <c r="DG979" s="114"/>
      <c r="DH979" s="114"/>
      <c r="DI979" s="114"/>
      <c r="DJ979" s="114"/>
      <c r="DK979" s="114"/>
      <c r="DL979" s="114"/>
      <c r="DM979" s="114"/>
      <c r="DN979" s="114"/>
      <c r="DO979" s="114"/>
      <c r="DP979" s="114"/>
      <c r="DQ979" s="114"/>
      <c r="DR979" s="114"/>
      <c r="DS979" s="114"/>
      <c r="DT979" s="114"/>
      <c r="DU979" s="114"/>
      <c r="DV979" s="114"/>
      <c r="DW979" s="114"/>
      <c r="DX979" s="114"/>
      <c r="DY979" s="114"/>
      <c r="DZ979" s="114"/>
      <c r="EA979" s="114"/>
      <c r="EB979" s="114"/>
      <c r="EC979" s="114"/>
      <c r="ED979" s="114"/>
      <c r="EE979" s="114"/>
      <c r="EF979" s="114"/>
      <c r="EG979" s="114"/>
      <c r="EH979" s="114"/>
      <c r="EI979" s="114"/>
      <c r="EJ979" s="114"/>
      <c r="EK979" s="114"/>
      <c r="EL979" s="114"/>
      <c r="EM979" s="114"/>
      <c r="EN979" s="114"/>
      <c r="EO979" s="114"/>
      <c r="EP979" s="114"/>
      <c r="EQ979" s="114"/>
      <c r="ER979" s="114"/>
      <c r="ES979" s="114"/>
      <c r="ET979" s="114"/>
      <c r="EU979" s="114"/>
      <c r="EV979" s="114"/>
      <c r="EW979" s="114"/>
      <c r="EX979" s="114"/>
      <c r="EY979" s="114"/>
      <c r="EZ979" s="114"/>
      <c r="FA979" s="114"/>
      <c r="FB979" s="114"/>
      <c r="FC979" s="114"/>
      <c r="FD979" s="114"/>
      <c r="FE979" s="114"/>
      <c r="FF979" s="114"/>
      <c r="FG979" s="114"/>
      <c r="FH979" s="114"/>
      <c r="FI979" s="114"/>
      <c r="FJ979" s="114"/>
      <c r="FK979" s="114"/>
      <c r="FL979" s="114"/>
      <c r="FM979" s="114"/>
      <c r="FN979" s="114"/>
      <c r="FO979" s="114"/>
      <c r="FP979" s="114"/>
      <c r="FQ979" s="114"/>
      <c r="FR979" s="114"/>
      <c r="FS979" s="114"/>
      <c r="FT979" s="114"/>
      <c r="FU979" s="114"/>
      <c r="FV979" s="114"/>
      <c r="FW979" s="114"/>
      <c r="FX979" s="114"/>
      <c r="FY979" s="114"/>
      <c r="FZ979" s="114"/>
      <c r="GA979" s="114"/>
      <c r="GB979" s="114"/>
      <c r="GC979" s="114"/>
      <c r="GD979" s="114"/>
      <c r="GE979" s="114"/>
      <c r="GF979" s="114"/>
      <c r="GG979" s="114"/>
      <c r="GH979" s="114"/>
      <c r="GI979" s="114"/>
      <c r="GJ979" s="114"/>
      <c r="GK979" s="114"/>
      <c r="GL979" s="114"/>
      <c r="GM979" s="114"/>
      <c r="GN979" s="114"/>
      <c r="GO979" s="114"/>
      <c r="GP979" s="114"/>
      <c r="GQ979" s="114"/>
      <c r="GR979" s="114"/>
      <c r="GS979" s="114"/>
      <c r="GT979" s="114"/>
      <c r="GU979" s="114"/>
      <c r="GV979" s="114"/>
      <c r="GW979" s="114"/>
      <c r="GX979" s="114"/>
      <c r="GY979" s="114"/>
      <c r="GZ979" s="114"/>
      <c r="HA979" s="114"/>
      <c r="HB979" s="114"/>
      <c r="HC979" s="114"/>
      <c r="HD979" s="114"/>
      <c r="HE979" s="114"/>
      <c r="HF979" s="114"/>
      <c r="HG979" s="114"/>
      <c r="HH979" s="114"/>
      <c r="HI979" s="114"/>
      <c r="HJ979" s="114"/>
      <c r="HK979" s="114"/>
      <c r="HL979" s="114"/>
      <c r="HM979" s="114"/>
      <c r="HN979" s="114"/>
      <c r="HO979" s="114"/>
      <c r="HP979" s="114"/>
      <c r="HQ979" s="114"/>
      <c r="HR979" s="114"/>
      <c r="HS979" s="114"/>
      <c r="HT979" s="114"/>
      <c r="HU979" s="114"/>
      <c r="HV979" s="114"/>
      <c r="HW979" s="114"/>
      <c r="HX979" s="114"/>
      <c r="HY979" s="114"/>
      <c r="HZ979" s="114"/>
      <c r="IA979" s="114"/>
      <c r="IB979" s="114"/>
      <c r="IC979" s="114"/>
      <c r="ID979" s="114"/>
      <c r="IE979" s="114"/>
      <c r="IF979" s="114"/>
      <c r="IG979" s="114"/>
      <c r="IH979" s="114"/>
      <c r="II979" s="114"/>
      <c r="IJ979" s="114"/>
      <c r="IK979" s="114"/>
      <c r="IL979" s="114"/>
      <c r="IM979" s="114"/>
      <c r="IN979" s="114"/>
      <c r="IO979" s="114"/>
      <c r="IP979" s="114"/>
      <c r="IQ979" s="114"/>
      <c r="IR979" s="114"/>
      <c r="IS979" s="114"/>
      <c r="IT979" s="114"/>
      <c r="IU979" s="114"/>
      <c r="IV979" s="114"/>
      <c r="IW979" s="114"/>
      <c r="IX979" s="114"/>
      <c r="IY979" s="114"/>
      <c r="IZ979" s="114"/>
      <c r="JA979" s="114"/>
      <c r="JB979" s="114"/>
      <c r="JC979" s="114"/>
      <c r="JD979" s="114"/>
      <c r="JE979" s="114"/>
      <c r="JF979" s="114"/>
      <c r="JG979" s="114"/>
      <c r="JH979" s="114"/>
      <c r="JI979" s="114"/>
      <c r="JJ979" s="114"/>
      <c r="JK979" s="114"/>
      <c r="JL979" s="114"/>
      <c r="JM979" s="114"/>
      <c r="JN979" s="114"/>
      <c r="JO979" s="114"/>
      <c r="JP979" s="114"/>
      <c r="JQ979" s="114"/>
      <c r="JR979" s="114"/>
      <c r="JS979" s="114"/>
      <c r="JT979" s="114"/>
      <c r="JU979" s="114"/>
      <c r="JV979" s="114"/>
      <c r="JW979" s="114"/>
      <c r="JX979" s="114"/>
      <c r="JY979" s="114"/>
      <c r="JZ979" s="114"/>
      <c r="KA979" s="114"/>
      <c r="KB979" s="114"/>
      <c r="KC979" s="114"/>
      <c r="KD979" s="114"/>
      <c r="KE979" s="114"/>
      <c r="KF979" s="114"/>
      <c r="KG979" s="114"/>
      <c r="KH979" s="114"/>
      <c r="KI979" s="114"/>
      <c r="KJ979" s="114"/>
      <c r="KK979" s="114"/>
      <c r="KL979" s="114"/>
      <c r="KM979" s="114"/>
      <c r="KN979" s="114"/>
      <c r="KO979" s="114"/>
      <c r="KP979" s="114"/>
      <c r="KQ979" s="114"/>
      <c r="KR979" s="114"/>
      <c r="KS979" s="114"/>
      <c r="KT979" s="114"/>
      <c r="KU979" s="114"/>
      <c r="KV979" s="114"/>
      <c r="KW979" s="114"/>
      <c r="KX979" s="114"/>
      <c r="KY979" s="114"/>
      <c r="KZ979" s="114"/>
      <c r="LA979" s="114"/>
      <c r="LB979" s="114"/>
      <c r="LC979" s="114"/>
    </row>
    <row r="980" spans="1:315" s="139" customFormat="1" ht="25" customHeight="1">
      <c r="A980" s="137"/>
      <c r="B980" s="170"/>
      <c r="C980" s="171"/>
      <c r="D980" s="172"/>
      <c r="E980" s="173"/>
      <c r="F980" s="173"/>
      <c r="G980" s="173"/>
      <c r="H980" s="174"/>
      <c r="I980" s="137"/>
      <c r="J980" s="175" t="str">
        <f t="shared" si="32"/>
        <v/>
      </c>
      <c r="K980" s="176"/>
      <c r="L980" s="177" t="str">
        <f t="shared" si="33"/>
        <v/>
      </c>
      <c r="M980" s="176"/>
      <c r="N980" s="177" t="str">
        <f t="shared" si="34"/>
        <v/>
      </c>
      <c r="O980" s="176"/>
      <c r="P980" s="177" t="str">
        <f t="shared" si="35"/>
        <v/>
      </c>
      <c r="Q980" s="178"/>
      <c r="R980" s="137"/>
      <c r="S980" s="175" t="str">
        <f t="shared" si="36"/>
        <v/>
      </c>
      <c r="T980" s="176"/>
      <c r="U980" s="177" t="str">
        <f t="shared" si="37"/>
        <v/>
      </c>
      <c r="V980" s="176"/>
      <c r="W980" s="177" t="str">
        <f t="shared" si="38"/>
        <v/>
      </c>
      <c r="X980" s="176"/>
      <c r="Y980" s="179" t="str">
        <f t="shared" si="39"/>
        <v/>
      </c>
      <c r="Z980" s="180"/>
      <c r="AA980" s="137"/>
      <c r="AB980" s="181"/>
      <c r="AC980" s="182" t="str">
        <f t="shared" si="30"/>
        <v/>
      </c>
      <c r="AD980" s="183" t="str">
        <f t="shared" si="31"/>
        <v/>
      </c>
      <c r="AE980" s="184"/>
      <c r="AF980" s="137"/>
      <c r="AG980" s="137"/>
      <c r="AH980" s="137"/>
      <c r="AI980" s="137"/>
      <c r="AJ980" s="137"/>
      <c r="AK980" s="137"/>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c r="BG980" s="137"/>
      <c r="BH980" s="137"/>
      <c r="BI980" s="137"/>
      <c r="BJ980" s="114"/>
      <c r="BK980" s="114"/>
      <c r="BL980" s="114"/>
      <c r="BM980" s="114"/>
      <c r="BN980" s="114"/>
      <c r="BO980" s="114"/>
      <c r="BP980" s="114"/>
      <c r="BQ980" s="114"/>
      <c r="BR980" s="114"/>
      <c r="BS980" s="114"/>
      <c r="BT980" s="114"/>
      <c r="BU980" s="114"/>
      <c r="BV980" s="114"/>
      <c r="BW980" s="114"/>
      <c r="BX980" s="114"/>
      <c r="BY980" s="114"/>
      <c r="BZ980" s="114"/>
      <c r="CA980" s="114"/>
      <c r="CB980" s="114"/>
      <c r="CC980" s="114"/>
      <c r="CD980" s="114"/>
      <c r="CE980" s="114"/>
      <c r="CF980" s="114"/>
      <c r="CG980" s="114"/>
      <c r="CH980" s="114"/>
      <c r="CI980" s="114"/>
      <c r="CJ980" s="114"/>
      <c r="CK980" s="114"/>
      <c r="CL980" s="114"/>
      <c r="CM980" s="114"/>
      <c r="CN980" s="114"/>
      <c r="CO980" s="114"/>
      <c r="CP980" s="114"/>
      <c r="CQ980" s="114"/>
      <c r="CR980" s="114"/>
      <c r="CS980" s="114"/>
      <c r="CT980" s="114"/>
      <c r="CU980" s="114"/>
      <c r="CV980" s="114"/>
      <c r="CW980" s="114"/>
      <c r="CX980" s="114"/>
      <c r="CY980" s="114"/>
      <c r="CZ980" s="114"/>
      <c r="DA980" s="114"/>
      <c r="DB980" s="114"/>
      <c r="DC980" s="114"/>
      <c r="DD980" s="114"/>
      <c r="DE980" s="114"/>
      <c r="DF980" s="114"/>
      <c r="DG980" s="114"/>
      <c r="DH980" s="114"/>
      <c r="DI980" s="114"/>
      <c r="DJ980" s="114"/>
      <c r="DK980" s="114"/>
      <c r="DL980" s="114"/>
      <c r="DM980" s="114"/>
      <c r="DN980" s="114"/>
      <c r="DO980" s="114"/>
      <c r="DP980" s="114"/>
      <c r="DQ980" s="114"/>
      <c r="DR980" s="114"/>
      <c r="DS980" s="114"/>
      <c r="DT980" s="114"/>
      <c r="DU980" s="114"/>
      <c r="DV980" s="114"/>
      <c r="DW980" s="114"/>
      <c r="DX980" s="114"/>
      <c r="DY980" s="114"/>
      <c r="DZ980" s="114"/>
      <c r="EA980" s="114"/>
      <c r="EB980" s="114"/>
      <c r="EC980" s="114"/>
      <c r="ED980" s="114"/>
      <c r="EE980" s="114"/>
      <c r="EF980" s="114"/>
      <c r="EG980" s="114"/>
      <c r="EH980" s="114"/>
      <c r="EI980" s="114"/>
      <c r="EJ980" s="114"/>
      <c r="EK980" s="114"/>
      <c r="EL980" s="114"/>
      <c r="EM980" s="114"/>
      <c r="EN980" s="114"/>
      <c r="EO980" s="114"/>
      <c r="EP980" s="114"/>
      <c r="EQ980" s="114"/>
      <c r="ER980" s="114"/>
      <c r="ES980" s="114"/>
      <c r="ET980" s="114"/>
      <c r="EU980" s="114"/>
      <c r="EV980" s="114"/>
      <c r="EW980" s="114"/>
      <c r="EX980" s="114"/>
      <c r="EY980" s="114"/>
      <c r="EZ980" s="114"/>
      <c r="FA980" s="114"/>
      <c r="FB980" s="114"/>
      <c r="FC980" s="114"/>
      <c r="FD980" s="114"/>
      <c r="FE980" s="114"/>
      <c r="FF980" s="114"/>
      <c r="FG980" s="114"/>
      <c r="FH980" s="114"/>
      <c r="FI980" s="114"/>
      <c r="FJ980" s="114"/>
      <c r="FK980" s="114"/>
      <c r="FL980" s="114"/>
      <c r="FM980" s="114"/>
      <c r="FN980" s="114"/>
      <c r="FO980" s="114"/>
      <c r="FP980" s="114"/>
      <c r="FQ980" s="114"/>
      <c r="FR980" s="114"/>
      <c r="FS980" s="114"/>
      <c r="FT980" s="114"/>
      <c r="FU980" s="114"/>
      <c r="FV980" s="114"/>
      <c r="FW980" s="114"/>
      <c r="FX980" s="114"/>
      <c r="FY980" s="114"/>
      <c r="FZ980" s="114"/>
      <c r="GA980" s="114"/>
      <c r="GB980" s="114"/>
      <c r="GC980" s="114"/>
      <c r="GD980" s="114"/>
      <c r="GE980" s="114"/>
      <c r="GF980" s="114"/>
      <c r="GG980" s="114"/>
      <c r="GH980" s="114"/>
      <c r="GI980" s="114"/>
      <c r="GJ980" s="114"/>
      <c r="GK980" s="114"/>
      <c r="GL980" s="114"/>
      <c r="GM980" s="114"/>
      <c r="GN980" s="114"/>
      <c r="GO980" s="114"/>
      <c r="GP980" s="114"/>
      <c r="GQ980" s="114"/>
      <c r="GR980" s="114"/>
      <c r="GS980" s="114"/>
      <c r="GT980" s="114"/>
      <c r="GU980" s="114"/>
      <c r="GV980" s="114"/>
      <c r="GW980" s="114"/>
      <c r="GX980" s="114"/>
      <c r="GY980" s="114"/>
      <c r="GZ980" s="114"/>
      <c r="HA980" s="114"/>
      <c r="HB980" s="114"/>
      <c r="HC980" s="114"/>
      <c r="HD980" s="114"/>
      <c r="HE980" s="114"/>
      <c r="HF980" s="114"/>
      <c r="HG980" s="114"/>
      <c r="HH980" s="114"/>
      <c r="HI980" s="114"/>
      <c r="HJ980" s="114"/>
      <c r="HK980" s="114"/>
      <c r="HL980" s="114"/>
      <c r="HM980" s="114"/>
      <c r="HN980" s="114"/>
      <c r="HO980" s="114"/>
      <c r="HP980" s="114"/>
      <c r="HQ980" s="114"/>
      <c r="HR980" s="114"/>
      <c r="HS980" s="114"/>
      <c r="HT980" s="114"/>
      <c r="HU980" s="114"/>
      <c r="HV980" s="114"/>
      <c r="HW980" s="114"/>
      <c r="HX980" s="114"/>
      <c r="HY980" s="114"/>
      <c r="HZ980" s="114"/>
      <c r="IA980" s="114"/>
      <c r="IB980" s="114"/>
      <c r="IC980" s="114"/>
      <c r="ID980" s="114"/>
      <c r="IE980" s="114"/>
      <c r="IF980" s="114"/>
      <c r="IG980" s="114"/>
      <c r="IH980" s="114"/>
      <c r="II980" s="114"/>
      <c r="IJ980" s="114"/>
      <c r="IK980" s="114"/>
      <c r="IL980" s="114"/>
      <c r="IM980" s="114"/>
      <c r="IN980" s="114"/>
      <c r="IO980" s="114"/>
      <c r="IP980" s="114"/>
      <c r="IQ980" s="114"/>
      <c r="IR980" s="114"/>
      <c r="IS980" s="114"/>
      <c r="IT980" s="114"/>
      <c r="IU980" s="114"/>
      <c r="IV980" s="114"/>
      <c r="IW980" s="114"/>
      <c r="IX980" s="114"/>
      <c r="IY980" s="114"/>
      <c r="IZ980" s="114"/>
      <c r="JA980" s="114"/>
      <c r="JB980" s="114"/>
      <c r="JC980" s="114"/>
      <c r="JD980" s="114"/>
      <c r="JE980" s="114"/>
      <c r="JF980" s="114"/>
      <c r="JG980" s="114"/>
      <c r="JH980" s="114"/>
      <c r="JI980" s="114"/>
      <c r="JJ980" s="114"/>
      <c r="JK980" s="114"/>
      <c r="JL980" s="114"/>
      <c r="JM980" s="114"/>
      <c r="JN980" s="114"/>
      <c r="JO980" s="114"/>
      <c r="JP980" s="114"/>
      <c r="JQ980" s="114"/>
      <c r="JR980" s="114"/>
      <c r="JS980" s="114"/>
      <c r="JT980" s="114"/>
      <c r="JU980" s="114"/>
      <c r="JV980" s="114"/>
      <c r="JW980" s="114"/>
      <c r="JX980" s="114"/>
      <c r="JY980" s="114"/>
      <c r="JZ980" s="114"/>
      <c r="KA980" s="114"/>
      <c r="KB980" s="114"/>
      <c r="KC980" s="114"/>
      <c r="KD980" s="114"/>
      <c r="KE980" s="114"/>
      <c r="KF980" s="114"/>
      <c r="KG980" s="114"/>
      <c r="KH980" s="114"/>
      <c r="KI980" s="114"/>
      <c r="KJ980" s="114"/>
      <c r="KK980" s="114"/>
      <c r="KL980" s="114"/>
      <c r="KM980" s="114"/>
      <c r="KN980" s="114"/>
      <c r="KO980" s="114"/>
      <c r="KP980" s="114"/>
      <c r="KQ980" s="114"/>
      <c r="KR980" s="114"/>
      <c r="KS980" s="114"/>
      <c r="KT980" s="114"/>
      <c r="KU980" s="114"/>
      <c r="KV980" s="114"/>
      <c r="KW980" s="114"/>
      <c r="KX980" s="114"/>
      <c r="KY980" s="114"/>
      <c r="KZ980" s="114"/>
      <c r="LA980" s="114"/>
      <c r="LB980" s="114"/>
      <c r="LC980" s="114"/>
    </row>
    <row r="981" spans="1:315" s="139" customFormat="1" ht="25" customHeight="1">
      <c r="A981" s="137"/>
      <c r="B981" s="170"/>
      <c r="C981" s="171"/>
      <c r="D981" s="172"/>
      <c r="E981" s="173"/>
      <c r="F981" s="173"/>
      <c r="G981" s="173"/>
      <c r="H981" s="174"/>
      <c r="I981" s="137"/>
      <c r="J981" s="175" t="str">
        <f t="shared" si="32"/>
        <v/>
      </c>
      <c r="K981" s="176"/>
      <c r="L981" s="177" t="str">
        <f t="shared" si="33"/>
        <v/>
      </c>
      <c r="M981" s="176"/>
      <c r="N981" s="177" t="str">
        <f t="shared" si="34"/>
        <v/>
      </c>
      <c r="O981" s="176"/>
      <c r="P981" s="177" t="str">
        <f t="shared" si="35"/>
        <v/>
      </c>
      <c r="Q981" s="178"/>
      <c r="R981" s="137"/>
      <c r="S981" s="175" t="str">
        <f t="shared" si="36"/>
        <v/>
      </c>
      <c r="T981" s="176"/>
      <c r="U981" s="177" t="str">
        <f t="shared" si="37"/>
        <v/>
      </c>
      <c r="V981" s="176"/>
      <c r="W981" s="177" t="str">
        <f t="shared" si="38"/>
        <v/>
      </c>
      <c r="X981" s="176"/>
      <c r="Y981" s="179" t="str">
        <f t="shared" si="39"/>
        <v/>
      </c>
      <c r="Z981" s="180"/>
      <c r="AA981" s="137"/>
      <c r="AB981" s="181"/>
      <c r="AC981" s="182" t="str">
        <f t="shared" si="30"/>
        <v/>
      </c>
      <c r="AD981" s="183" t="str">
        <f t="shared" si="31"/>
        <v/>
      </c>
      <c r="AE981" s="184"/>
      <c r="AF981" s="137"/>
      <c r="AG981" s="137"/>
      <c r="AH981" s="137"/>
      <c r="AI981" s="137"/>
      <c r="AJ981" s="137"/>
      <c r="AK981" s="137"/>
      <c r="AL981" s="137"/>
      <c r="AM981" s="137"/>
      <c r="AN981" s="137"/>
      <c r="AO981" s="137"/>
      <c r="AP981" s="137"/>
      <c r="AQ981" s="137"/>
      <c r="AR981" s="137"/>
      <c r="AS981" s="137"/>
      <c r="AT981" s="137"/>
      <c r="AU981" s="137"/>
      <c r="AV981" s="137"/>
      <c r="AW981" s="137"/>
      <c r="AX981" s="137"/>
      <c r="AY981" s="137"/>
      <c r="AZ981" s="137"/>
      <c r="BA981" s="137"/>
      <c r="BB981" s="137"/>
      <c r="BC981" s="137"/>
      <c r="BD981" s="137"/>
      <c r="BE981" s="137"/>
      <c r="BF981" s="137"/>
      <c r="BG981" s="137"/>
      <c r="BH981" s="137"/>
      <c r="BI981" s="137"/>
      <c r="BJ981" s="114"/>
      <c r="BK981" s="114"/>
      <c r="BL981" s="114"/>
      <c r="BM981" s="114"/>
      <c r="BN981" s="114"/>
      <c r="BO981" s="114"/>
      <c r="BP981" s="114"/>
      <c r="BQ981" s="114"/>
      <c r="BR981" s="114"/>
      <c r="BS981" s="114"/>
      <c r="BT981" s="114"/>
      <c r="BU981" s="114"/>
      <c r="BV981" s="114"/>
      <c r="BW981" s="114"/>
      <c r="BX981" s="114"/>
      <c r="BY981" s="114"/>
      <c r="BZ981" s="114"/>
      <c r="CA981" s="114"/>
      <c r="CB981" s="114"/>
      <c r="CC981" s="114"/>
      <c r="CD981" s="114"/>
      <c r="CE981" s="114"/>
      <c r="CF981" s="114"/>
      <c r="CG981" s="114"/>
      <c r="CH981" s="114"/>
      <c r="CI981" s="114"/>
      <c r="CJ981" s="114"/>
      <c r="CK981" s="114"/>
      <c r="CL981" s="114"/>
      <c r="CM981" s="114"/>
      <c r="CN981" s="114"/>
      <c r="CO981" s="114"/>
      <c r="CP981" s="114"/>
      <c r="CQ981" s="114"/>
      <c r="CR981" s="114"/>
      <c r="CS981" s="114"/>
      <c r="CT981" s="114"/>
      <c r="CU981" s="114"/>
      <c r="CV981" s="114"/>
      <c r="CW981" s="114"/>
      <c r="CX981" s="114"/>
      <c r="CY981" s="114"/>
      <c r="CZ981" s="114"/>
      <c r="DA981" s="114"/>
      <c r="DB981" s="114"/>
      <c r="DC981" s="114"/>
      <c r="DD981" s="114"/>
      <c r="DE981" s="114"/>
      <c r="DF981" s="114"/>
      <c r="DG981" s="114"/>
      <c r="DH981" s="114"/>
      <c r="DI981" s="114"/>
      <c r="DJ981" s="114"/>
      <c r="DK981" s="114"/>
      <c r="DL981" s="114"/>
      <c r="DM981" s="114"/>
      <c r="DN981" s="114"/>
      <c r="DO981" s="114"/>
      <c r="DP981" s="114"/>
      <c r="DQ981" s="114"/>
      <c r="DR981" s="114"/>
      <c r="DS981" s="114"/>
      <c r="DT981" s="114"/>
      <c r="DU981" s="114"/>
      <c r="DV981" s="114"/>
      <c r="DW981" s="114"/>
      <c r="DX981" s="114"/>
      <c r="DY981" s="114"/>
      <c r="DZ981" s="114"/>
      <c r="EA981" s="114"/>
      <c r="EB981" s="114"/>
      <c r="EC981" s="114"/>
      <c r="ED981" s="114"/>
      <c r="EE981" s="114"/>
      <c r="EF981" s="114"/>
      <c r="EG981" s="114"/>
      <c r="EH981" s="114"/>
      <c r="EI981" s="114"/>
      <c r="EJ981" s="114"/>
      <c r="EK981" s="114"/>
      <c r="EL981" s="114"/>
      <c r="EM981" s="114"/>
      <c r="EN981" s="114"/>
      <c r="EO981" s="114"/>
      <c r="EP981" s="114"/>
      <c r="EQ981" s="114"/>
      <c r="ER981" s="114"/>
      <c r="ES981" s="114"/>
      <c r="ET981" s="114"/>
      <c r="EU981" s="114"/>
      <c r="EV981" s="114"/>
      <c r="EW981" s="114"/>
      <c r="EX981" s="114"/>
      <c r="EY981" s="114"/>
      <c r="EZ981" s="114"/>
      <c r="FA981" s="114"/>
      <c r="FB981" s="114"/>
      <c r="FC981" s="114"/>
      <c r="FD981" s="114"/>
      <c r="FE981" s="114"/>
      <c r="FF981" s="114"/>
      <c r="FG981" s="114"/>
      <c r="FH981" s="114"/>
      <c r="FI981" s="114"/>
      <c r="FJ981" s="114"/>
      <c r="FK981" s="114"/>
      <c r="FL981" s="114"/>
      <c r="FM981" s="114"/>
      <c r="FN981" s="114"/>
      <c r="FO981" s="114"/>
      <c r="FP981" s="114"/>
      <c r="FQ981" s="114"/>
      <c r="FR981" s="114"/>
      <c r="FS981" s="114"/>
      <c r="FT981" s="114"/>
      <c r="FU981" s="114"/>
      <c r="FV981" s="114"/>
      <c r="FW981" s="114"/>
      <c r="FX981" s="114"/>
      <c r="FY981" s="114"/>
      <c r="FZ981" s="114"/>
      <c r="GA981" s="114"/>
      <c r="GB981" s="114"/>
      <c r="GC981" s="114"/>
      <c r="GD981" s="114"/>
      <c r="GE981" s="114"/>
      <c r="GF981" s="114"/>
      <c r="GG981" s="114"/>
      <c r="GH981" s="114"/>
      <c r="GI981" s="114"/>
      <c r="GJ981" s="114"/>
      <c r="GK981" s="114"/>
      <c r="GL981" s="114"/>
      <c r="GM981" s="114"/>
      <c r="GN981" s="114"/>
      <c r="GO981" s="114"/>
      <c r="GP981" s="114"/>
      <c r="GQ981" s="114"/>
      <c r="GR981" s="114"/>
      <c r="GS981" s="114"/>
      <c r="GT981" s="114"/>
      <c r="GU981" s="114"/>
      <c r="GV981" s="114"/>
      <c r="GW981" s="114"/>
      <c r="GX981" s="114"/>
      <c r="GY981" s="114"/>
      <c r="GZ981" s="114"/>
      <c r="HA981" s="114"/>
      <c r="HB981" s="114"/>
      <c r="HC981" s="114"/>
      <c r="HD981" s="114"/>
      <c r="HE981" s="114"/>
      <c r="HF981" s="114"/>
      <c r="HG981" s="114"/>
      <c r="HH981" s="114"/>
      <c r="HI981" s="114"/>
      <c r="HJ981" s="114"/>
      <c r="HK981" s="114"/>
      <c r="HL981" s="114"/>
      <c r="HM981" s="114"/>
      <c r="HN981" s="114"/>
      <c r="HO981" s="114"/>
      <c r="HP981" s="114"/>
      <c r="HQ981" s="114"/>
      <c r="HR981" s="114"/>
      <c r="HS981" s="114"/>
      <c r="HT981" s="114"/>
      <c r="HU981" s="114"/>
      <c r="HV981" s="114"/>
      <c r="HW981" s="114"/>
      <c r="HX981" s="114"/>
      <c r="HY981" s="114"/>
      <c r="HZ981" s="114"/>
      <c r="IA981" s="114"/>
      <c r="IB981" s="114"/>
      <c r="IC981" s="114"/>
      <c r="ID981" s="114"/>
      <c r="IE981" s="114"/>
      <c r="IF981" s="114"/>
      <c r="IG981" s="114"/>
      <c r="IH981" s="114"/>
      <c r="II981" s="114"/>
      <c r="IJ981" s="114"/>
      <c r="IK981" s="114"/>
      <c r="IL981" s="114"/>
      <c r="IM981" s="114"/>
      <c r="IN981" s="114"/>
      <c r="IO981" s="114"/>
      <c r="IP981" s="114"/>
      <c r="IQ981" s="114"/>
      <c r="IR981" s="114"/>
      <c r="IS981" s="114"/>
      <c r="IT981" s="114"/>
      <c r="IU981" s="114"/>
      <c r="IV981" s="114"/>
      <c r="IW981" s="114"/>
      <c r="IX981" s="114"/>
      <c r="IY981" s="114"/>
      <c r="IZ981" s="114"/>
      <c r="JA981" s="114"/>
      <c r="JB981" s="114"/>
      <c r="JC981" s="114"/>
      <c r="JD981" s="114"/>
      <c r="JE981" s="114"/>
      <c r="JF981" s="114"/>
      <c r="JG981" s="114"/>
      <c r="JH981" s="114"/>
      <c r="JI981" s="114"/>
      <c r="JJ981" s="114"/>
      <c r="JK981" s="114"/>
      <c r="JL981" s="114"/>
      <c r="JM981" s="114"/>
      <c r="JN981" s="114"/>
      <c r="JO981" s="114"/>
      <c r="JP981" s="114"/>
      <c r="JQ981" s="114"/>
      <c r="JR981" s="114"/>
      <c r="JS981" s="114"/>
      <c r="JT981" s="114"/>
      <c r="JU981" s="114"/>
      <c r="JV981" s="114"/>
      <c r="JW981" s="114"/>
      <c r="JX981" s="114"/>
      <c r="JY981" s="114"/>
      <c r="JZ981" s="114"/>
      <c r="KA981" s="114"/>
      <c r="KB981" s="114"/>
      <c r="KC981" s="114"/>
      <c r="KD981" s="114"/>
      <c r="KE981" s="114"/>
      <c r="KF981" s="114"/>
      <c r="KG981" s="114"/>
      <c r="KH981" s="114"/>
      <c r="KI981" s="114"/>
      <c r="KJ981" s="114"/>
      <c r="KK981" s="114"/>
      <c r="KL981" s="114"/>
      <c r="KM981" s="114"/>
      <c r="KN981" s="114"/>
      <c r="KO981" s="114"/>
      <c r="KP981" s="114"/>
      <c r="KQ981" s="114"/>
      <c r="KR981" s="114"/>
      <c r="KS981" s="114"/>
      <c r="KT981" s="114"/>
      <c r="KU981" s="114"/>
      <c r="KV981" s="114"/>
      <c r="KW981" s="114"/>
      <c r="KX981" s="114"/>
      <c r="KY981" s="114"/>
      <c r="KZ981" s="114"/>
      <c r="LA981" s="114"/>
      <c r="LB981" s="114"/>
      <c r="LC981" s="114"/>
    </row>
    <row r="982" spans="1:315" s="139" customFormat="1" ht="25" customHeight="1">
      <c r="A982" s="137"/>
      <c r="B982" s="170"/>
      <c r="C982" s="171"/>
      <c r="D982" s="172"/>
      <c r="E982" s="173"/>
      <c r="F982" s="173"/>
      <c r="G982" s="173"/>
      <c r="H982" s="174"/>
      <c r="I982" s="137"/>
      <c r="J982" s="175" t="str">
        <f t="shared" si="32"/>
        <v/>
      </c>
      <c r="K982" s="176"/>
      <c r="L982" s="177" t="str">
        <f t="shared" si="33"/>
        <v/>
      </c>
      <c r="M982" s="176"/>
      <c r="N982" s="177" t="str">
        <f t="shared" si="34"/>
        <v/>
      </c>
      <c r="O982" s="176"/>
      <c r="P982" s="177" t="str">
        <f t="shared" si="35"/>
        <v/>
      </c>
      <c r="Q982" s="178"/>
      <c r="R982" s="137"/>
      <c r="S982" s="175" t="str">
        <f t="shared" si="36"/>
        <v/>
      </c>
      <c r="T982" s="176"/>
      <c r="U982" s="177" t="str">
        <f t="shared" si="37"/>
        <v/>
      </c>
      <c r="V982" s="176"/>
      <c r="W982" s="177" t="str">
        <f t="shared" si="38"/>
        <v/>
      </c>
      <c r="X982" s="176"/>
      <c r="Y982" s="179" t="str">
        <f t="shared" si="39"/>
        <v/>
      </c>
      <c r="Z982" s="180"/>
      <c r="AA982" s="137"/>
      <c r="AB982" s="181"/>
      <c r="AC982" s="182" t="str">
        <f t="shared" si="30"/>
        <v/>
      </c>
      <c r="AD982" s="183" t="str">
        <f t="shared" si="31"/>
        <v/>
      </c>
      <c r="AE982" s="184"/>
      <c r="AF982" s="137"/>
      <c r="AG982" s="137"/>
      <c r="AH982" s="137"/>
      <c r="AI982" s="137"/>
      <c r="AJ982" s="137"/>
      <c r="AK982" s="137"/>
      <c r="AL982" s="137"/>
      <c r="AM982" s="137"/>
      <c r="AN982" s="137"/>
      <c r="AO982" s="137"/>
      <c r="AP982" s="137"/>
      <c r="AQ982" s="137"/>
      <c r="AR982" s="137"/>
      <c r="AS982" s="137"/>
      <c r="AT982" s="137"/>
      <c r="AU982" s="137"/>
      <c r="AV982" s="137"/>
      <c r="AW982" s="137"/>
      <c r="AX982" s="137"/>
      <c r="AY982" s="137"/>
      <c r="AZ982" s="137"/>
      <c r="BA982" s="137"/>
      <c r="BB982" s="137"/>
      <c r="BC982" s="137"/>
      <c r="BD982" s="137"/>
      <c r="BE982" s="137"/>
      <c r="BF982" s="137"/>
      <c r="BG982" s="137"/>
      <c r="BH982" s="137"/>
      <c r="BI982" s="137"/>
      <c r="BJ982" s="114"/>
      <c r="BK982" s="114"/>
      <c r="BL982" s="114"/>
      <c r="BM982" s="114"/>
      <c r="BN982" s="114"/>
      <c r="BO982" s="114"/>
      <c r="BP982" s="114"/>
      <c r="BQ982" s="114"/>
      <c r="BR982" s="114"/>
      <c r="BS982" s="114"/>
      <c r="BT982" s="114"/>
      <c r="BU982" s="114"/>
      <c r="BV982" s="114"/>
      <c r="BW982" s="114"/>
      <c r="BX982" s="114"/>
      <c r="BY982" s="114"/>
      <c r="BZ982" s="114"/>
      <c r="CA982" s="114"/>
      <c r="CB982" s="114"/>
      <c r="CC982" s="114"/>
      <c r="CD982" s="114"/>
      <c r="CE982" s="114"/>
      <c r="CF982" s="114"/>
      <c r="CG982" s="114"/>
      <c r="CH982" s="114"/>
      <c r="CI982" s="114"/>
      <c r="CJ982" s="114"/>
      <c r="CK982" s="114"/>
      <c r="CL982" s="114"/>
      <c r="CM982" s="114"/>
      <c r="CN982" s="114"/>
      <c r="CO982" s="114"/>
      <c r="CP982" s="114"/>
      <c r="CQ982" s="114"/>
      <c r="CR982" s="114"/>
      <c r="CS982" s="114"/>
      <c r="CT982" s="114"/>
      <c r="CU982" s="114"/>
      <c r="CV982" s="114"/>
      <c r="CW982" s="114"/>
      <c r="CX982" s="114"/>
      <c r="CY982" s="114"/>
      <c r="CZ982" s="114"/>
      <c r="DA982" s="114"/>
      <c r="DB982" s="114"/>
      <c r="DC982" s="114"/>
      <c r="DD982" s="114"/>
      <c r="DE982" s="114"/>
      <c r="DF982" s="114"/>
      <c r="DG982" s="114"/>
      <c r="DH982" s="114"/>
      <c r="DI982" s="114"/>
      <c r="DJ982" s="114"/>
      <c r="DK982" s="114"/>
      <c r="DL982" s="114"/>
      <c r="DM982" s="114"/>
      <c r="DN982" s="114"/>
      <c r="DO982" s="114"/>
      <c r="DP982" s="114"/>
      <c r="DQ982" s="114"/>
      <c r="DR982" s="114"/>
      <c r="DS982" s="114"/>
      <c r="DT982" s="114"/>
      <c r="DU982" s="114"/>
      <c r="DV982" s="114"/>
      <c r="DW982" s="114"/>
      <c r="DX982" s="114"/>
      <c r="DY982" s="114"/>
      <c r="DZ982" s="114"/>
      <c r="EA982" s="114"/>
      <c r="EB982" s="114"/>
      <c r="EC982" s="114"/>
      <c r="ED982" s="114"/>
      <c r="EE982" s="114"/>
      <c r="EF982" s="114"/>
      <c r="EG982" s="114"/>
      <c r="EH982" s="114"/>
      <c r="EI982" s="114"/>
      <c r="EJ982" s="114"/>
      <c r="EK982" s="114"/>
      <c r="EL982" s="114"/>
      <c r="EM982" s="114"/>
      <c r="EN982" s="114"/>
      <c r="EO982" s="114"/>
      <c r="EP982" s="114"/>
      <c r="EQ982" s="114"/>
      <c r="ER982" s="114"/>
      <c r="ES982" s="114"/>
      <c r="ET982" s="114"/>
      <c r="EU982" s="114"/>
      <c r="EV982" s="114"/>
      <c r="EW982" s="114"/>
      <c r="EX982" s="114"/>
      <c r="EY982" s="114"/>
      <c r="EZ982" s="114"/>
      <c r="FA982" s="114"/>
      <c r="FB982" s="114"/>
      <c r="FC982" s="114"/>
      <c r="FD982" s="114"/>
      <c r="FE982" s="114"/>
      <c r="FF982" s="114"/>
      <c r="FG982" s="114"/>
      <c r="FH982" s="114"/>
      <c r="FI982" s="114"/>
      <c r="FJ982" s="114"/>
      <c r="FK982" s="114"/>
      <c r="FL982" s="114"/>
      <c r="FM982" s="114"/>
      <c r="FN982" s="114"/>
      <c r="FO982" s="114"/>
      <c r="FP982" s="114"/>
      <c r="FQ982" s="114"/>
      <c r="FR982" s="114"/>
      <c r="FS982" s="114"/>
      <c r="FT982" s="114"/>
      <c r="FU982" s="114"/>
      <c r="FV982" s="114"/>
      <c r="FW982" s="114"/>
      <c r="FX982" s="114"/>
      <c r="FY982" s="114"/>
      <c r="FZ982" s="114"/>
      <c r="GA982" s="114"/>
      <c r="GB982" s="114"/>
      <c r="GC982" s="114"/>
      <c r="GD982" s="114"/>
      <c r="GE982" s="114"/>
      <c r="GF982" s="114"/>
      <c r="GG982" s="114"/>
      <c r="GH982" s="114"/>
      <c r="GI982" s="114"/>
      <c r="GJ982" s="114"/>
      <c r="GK982" s="114"/>
      <c r="GL982" s="114"/>
      <c r="GM982" s="114"/>
      <c r="GN982" s="114"/>
      <c r="GO982" s="114"/>
      <c r="GP982" s="114"/>
      <c r="GQ982" s="114"/>
      <c r="GR982" s="114"/>
      <c r="GS982" s="114"/>
      <c r="GT982" s="114"/>
      <c r="GU982" s="114"/>
      <c r="GV982" s="114"/>
      <c r="GW982" s="114"/>
      <c r="GX982" s="114"/>
      <c r="GY982" s="114"/>
      <c r="GZ982" s="114"/>
      <c r="HA982" s="114"/>
      <c r="HB982" s="114"/>
      <c r="HC982" s="114"/>
      <c r="HD982" s="114"/>
      <c r="HE982" s="114"/>
      <c r="HF982" s="114"/>
      <c r="HG982" s="114"/>
      <c r="HH982" s="114"/>
      <c r="HI982" s="114"/>
      <c r="HJ982" s="114"/>
      <c r="HK982" s="114"/>
      <c r="HL982" s="114"/>
      <c r="HM982" s="114"/>
      <c r="HN982" s="114"/>
      <c r="HO982" s="114"/>
      <c r="HP982" s="114"/>
      <c r="HQ982" s="114"/>
      <c r="HR982" s="114"/>
      <c r="HS982" s="114"/>
      <c r="HT982" s="114"/>
      <c r="HU982" s="114"/>
      <c r="HV982" s="114"/>
      <c r="HW982" s="114"/>
      <c r="HX982" s="114"/>
      <c r="HY982" s="114"/>
      <c r="HZ982" s="114"/>
      <c r="IA982" s="114"/>
      <c r="IB982" s="114"/>
      <c r="IC982" s="114"/>
      <c r="ID982" s="114"/>
      <c r="IE982" s="114"/>
      <c r="IF982" s="114"/>
      <c r="IG982" s="114"/>
      <c r="IH982" s="114"/>
      <c r="II982" s="114"/>
      <c r="IJ982" s="114"/>
      <c r="IK982" s="114"/>
      <c r="IL982" s="114"/>
      <c r="IM982" s="114"/>
      <c r="IN982" s="114"/>
      <c r="IO982" s="114"/>
      <c r="IP982" s="114"/>
      <c r="IQ982" s="114"/>
      <c r="IR982" s="114"/>
      <c r="IS982" s="114"/>
      <c r="IT982" s="114"/>
      <c r="IU982" s="114"/>
      <c r="IV982" s="114"/>
      <c r="IW982" s="114"/>
      <c r="IX982" s="114"/>
      <c r="IY982" s="114"/>
      <c r="IZ982" s="114"/>
      <c r="JA982" s="114"/>
      <c r="JB982" s="114"/>
      <c r="JC982" s="114"/>
      <c r="JD982" s="114"/>
      <c r="JE982" s="114"/>
      <c r="JF982" s="114"/>
      <c r="JG982" s="114"/>
      <c r="JH982" s="114"/>
      <c r="JI982" s="114"/>
      <c r="JJ982" s="114"/>
      <c r="JK982" s="114"/>
      <c r="JL982" s="114"/>
      <c r="JM982" s="114"/>
      <c r="JN982" s="114"/>
      <c r="JO982" s="114"/>
      <c r="JP982" s="114"/>
      <c r="JQ982" s="114"/>
      <c r="JR982" s="114"/>
      <c r="JS982" s="114"/>
      <c r="JT982" s="114"/>
      <c r="JU982" s="114"/>
      <c r="JV982" s="114"/>
      <c r="JW982" s="114"/>
      <c r="JX982" s="114"/>
      <c r="JY982" s="114"/>
      <c r="JZ982" s="114"/>
      <c r="KA982" s="114"/>
      <c r="KB982" s="114"/>
      <c r="KC982" s="114"/>
      <c r="KD982" s="114"/>
      <c r="KE982" s="114"/>
      <c r="KF982" s="114"/>
      <c r="KG982" s="114"/>
      <c r="KH982" s="114"/>
      <c r="KI982" s="114"/>
      <c r="KJ982" s="114"/>
      <c r="KK982" s="114"/>
      <c r="KL982" s="114"/>
      <c r="KM982" s="114"/>
      <c r="KN982" s="114"/>
      <c r="KO982" s="114"/>
      <c r="KP982" s="114"/>
      <c r="KQ982" s="114"/>
      <c r="KR982" s="114"/>
      <c r="KS982" s="114"/>
      <c r="KT982" s="114"/>
      <c r="KU982" s="114"/>
      <c r="KV982" s="114"/>
      <c r="KW982" s="114"/>
      <c r="KX982" s="114"/>
      <c r="KY982" s="114"/>
      <c r="KZ982" s="114"/>
      <c r="LA982" s="114"/>
      <c r="LB982" s="114"/>
      <c r="LC982" s="114"/>
    </row>
    <row r="983" spans="1:315" s="139" customFormat="1" ht="25" customHeight="1">
      <c r="A983" s="137"/>
      <c r="B983" s="170"/>
      <c r="C983" s="171"/>
      <c r="D983" s="172"/>
      <c r="E983" s="173"/>
      <c r="F983" s="173"/>
      <c r="G983" s="173"/>
      <c r="H983" s="174"/>
      <c r="I983" s="137"/>
      <c r="J983" s="175" t="str">
        <f t="shared" si="32"/>
        <v/>
      </c>
      <c r="K983" s="176"/>
      <c r="L983" s="177" t="str">
        <f t="shared" si="33"/>
        <v/>
      </c>
      <c r="M983" s="176"/>
      <c r="N983" s="177" t="str">
        <f t="shared" si="34"/>
        <v/>
      </c>
      <c r="O983" s="176"/>
      <c r="P983" s="177" t="str">
        <f t="shared" si="35"/>
        <v/>
      </c>
      <c r="Q983" s="178"/>
      <c r="R983" s="137"/>
      <c r="S983" s="175" t="str">
        <f t="shared" si="36"/>
        <v/>
      </c>
      <c r="T983" s="176"/>
      <c r="U983" s="177" t="str">
        <f t="shared" si="37"/>
        <v/>
      </c>
      <c r="V983" s="176"/>
      <c r="W983" s="177" t="str">
        <f t="shared" si="38"/>
        <v/>
      </c>
      <c r="X983" s="176"/>
      <c r="Y983" s="179" t="str">
        <f t="shared" si="39"/>
        <v/>
      </c>
      <c r="Z983" s="180"/>
      <c r="AA983" s="137"/>
      <c r="AB983" s="181"/>
      <c r="AC983" s="182" t="str">
        <f t="shared" si="30"/>
        <v/>
      </c>
      <c r="AD983" s="183" t="str">
        <f t="shared" si="31"/>
        <v/>
      </c>
      <c r="AE983" s="184"/>
      <c r="AF983" s="137"/>
      <c r="AG983" s="137"/>
      <c r="AH983" s="137"/>
      <c r="AI983" s="137"/>
      <c r="AJ983" s="137"/>
      <c r="AK983" s="137"/>
      <c r="AL983" s="137"/>
      <c r="AM983" s="137"/>
      <c r="AN983" s="137"/>
      <c r="AO983" s="137"/>
      <c r="AP983" s="137"/>
      <c r="AQ983" s="137"/>
      <c r="AR983" s="137"/>
      <c r="AS983" s="137"/>
      <c r="AT983" s="137"/>
      <c r="AU983" s="137"/>
      <c r="AV983" s="137"/>
      <c r="AW983" s="137"/>
      <c r="AX983" s="137"/>
      <c r="AY983" s="137"/>
      <c r="AZ983" s="137"/>
      <c r="BA983" s="137"/>
      <c r="BB983" s="137"/>
      <c r="BC983" s="137"/>
      <c r="BD983" s="137"/>
      <c r="BE983" s="137"/>
      <c r="BF983" s="137"/>
      <c r="BG983" s="137"/>
      <c r="BH983" s="137"/>
      <c r="BI983" s="137"/>
      <c r="BJ983" s="114"/>
      <c r="BK983" s="114"/>
      <c r="BL983" s="114"/>
      <c r="BM983" s="114"/>
      <c r="BN983" s="114"/>
      <c r="BO983" s="114"/>
      <c r="BP983" s="114"/>
      <c r="BQ983" s="114"/>
      <c r="BR983" s="114"/>
      <c r="BS983" s="114"/>
      <c r="BT983" s="114"/>
      <c r="BU983" s="114"/>
      <c r="BV983" s="114"/>
      <c r="BW983" s="114"/>
      <c r="BX983" s="114"/>
      <c r="BY983" s="114"/>
      <c r="BZ983" s="114"/>
      <c r="CA983" s="114"/>
      <c r="CB983" s="114"/>
      <c r="CC983" s="114"/>
      <c r="CD983" s="114"/>
      <c r="CE983" s="114"/>
      <c r="CF983" s="114"/>
      <c r="CG983" s="114"/>
      <c r="CH983" s="114"/>
      <c r="CI983" s="114"/>
      <c r="CJ983" s="114"/>
      <c r="CK983" s="114"/>
      <c r="CL983" s="114"/>
      <c r="CM983" s="114"/>
      <c r="CN983" s="114"/>
      <c r="CO983" s="114"/>
      <c r="CP983" s="114"/>
      <c r="CQ983" s="114"/>
      <c r="CR983" s="114"/>
      <c r="CS983" s="114"/>
      <c r="CT983" s="114"/>
      <c r="CU983" s="114"/>
      <c r="CV983" s="114"/>
      <c r="CW983" s="114"/>
      <c r="CX983" s="114"/>
      <c r="CY983" s="114"/>
      <c r="CZ983" s="114"/>
      <c r="DA983" s="114"/>
      <c r="DB983" s="114"/>
      <c r="DC983" s="114"/>
      <c r="DD983" s="114"/>
      <c r="DE983" s="114"/>
      <c r="DF983" s="114"/>
      <c r="DG983" s="114"/>
      <c r="DH983" s="114"/>
      <c r="DI983" s="114"/>
      <c r="DJ983" s="114"/>
      <c r="DK983" s="114"/>
      <c r="DL983" s="114"/>
      <c r="DM983" s="114"/>
      <c r="DN983" s="114"/>
      <c r="DO983" s="114"/>
      <c r="DP983" s="114"/>
      <c r="DQ983" s="114"/>
      <c r="DR983" s="114"/>
      <c r="DS983" s="114"/>
      <c r="DT983" s="114"/>
      <c r="DU983" s="114"/>
      <c r="DV983" s="114"/>
      <c r="DW983" s="114"/>
      <c r="DX983" s="114"/>
      <c r="DY983" s="114"/>
      <c r="DZ983" s="114"/>
      <c r="EA983" s="114"/>
      <c r="EB983" s="114"/>
      <c r="EC983" s="114"/>
      <c r="ED983" s="114"/>
      <c r="EE983" s="114"/>
      <c r="EF983" s="114"/>
      <c r="EG983" s="114"/>
      <c r="EH983" s="114"/>
      <c r="EI983" s="114"/>
      <c r="EJ983" s="114"/>
      <c r="EK983" s="114"/>
      <c r="EL983" s="114"/>
      <c r="EM983" s="114"/>
      <c r="EN983" s="114"/>
      <c r="EO983" s="114"/>
      <c r="EP983" s="114"/>
      <c r="EQ983" s="114"/>
      <c r="ER983" s="114"/>
      <c r="ES983" s="114"/>
      <c r="ET983" s="114"/>
      <c r="EU983" s="114"/>
      <c r="EV983" s="114"/>
      <c r="EW983" s="114"/>
      <c r="EX983" s="114"/>
      <c r="EY983" s="114"/>
      <c r="EZ983" s="114"/>
      <c r="FA983" s="114"/>
      <c r="FB983" s="114"/>
      <c r="FC983" s="114"/>
      <c r="FD983" s="114"/>
      <c r="FE983" s="114"/>
      <c r="FF983" s="114"/>
      <c r="FG983" s="114"/>
      <c r="FH983" s="114"/>
      <c r="FI983" s="114"/>
      <c r="FJ983" s="114"/>
      <c r="FK983" s="114"/>
      <c r="FL983" s="114"/>
      <c r="FM983" s="114"/>
      <c r="FN983" s="114"/>
      <c r="FO983" s="114"/>
      <c r="FP983" s="114"/>
      <c r="FQ983" s="114"/>
      <c r="FR983" s="114"/>
      <c r="FS983" s="114"/>
      <c r="FT983" s="114"/>
      <c r="FU983" s="114"/>
      <c r="FV983" s="114"/>
      <c r="FW983" s="114"/>
      <c r="FX983" s="114"/>
      <c r="FY983" s="114"/>
      <c r="FZ983" s="114"/>
      <c r="GA983" s="114"/>
      <c r="GB983" s="114"/>
      <c r="GC983" s="114"/>
      <c r="GD983" s="114"/>
      <c r="GE983" s="114"/>
      <c r="GF983" s="114"/>
      <c r="GG983" s="114"/>
      <c r="GH983" s="114"/>
      <c r="GI983" s="114"/>
      <c r="GJ983" s="114"/>
      <c r="GK983" s="114"/>
      <c r="GL983" s="114"/>
      <c r="GM983" s="114"/>
      <c r="GN983" s="114"/>
      <c r="GO983" s="114"/>
      <c r="GP983" s="114"/>
      <c r="GQ983" s="114"/>
      <c r="GR983" s="114"/>
      <c r="GS983" s="114"/>
      <c r="GT983" s="114"/>
      <c r="GU983" s="114"/>
      <c r="GV983" s="114"/>
      <c r="GW983" s="114"/>
      <c r="GX983" s="114"/>
      <c r="GY983" s="114"/>
      <c r="GZ983" s="114"/>
      <c r="HA983" s="114"/>
      <c r="HB983" s="114"/>
      <c r="HC983" s="114"/>
      <c r="HD983" s="114"/>
      <c r="HE983" s="114"/>
      <c r="HF983" s="114"/>
      <c r="HG983" s="114"/>
      <c r="HH983" s="114"/>
      <c r="HI983" s="114"/>
      <c r="HJ983" s="114"/>
      <c r="HK983" s="114"/>
      <c r="HL983" s="114"/>
      <c r="HM983" s="114"/>
      <c r="HN983" s="114"/>
      <c r="HO983" s="114"/>
      <c r="HP983" s="114"/>
      <c r="HQ983" s="114"/>
      <c r="HR983" s="114"/>
      <c r="HS983" s="114"/>
      <c r="HT983" s="114"/>
      <c r="HU983" s="114"/>
      <c r="HV983" s="114"/>
      <c r="HW983" s="114"/>
      <c r="HX983" s="114"/>
      <c r="HY983" s="114"/>
      <c r="HZ983" s="114"/>
      <c r="IA983" s="114"/>
      <c r="IB983" s="114"/>
      <c r="IC983" s="114"/>
      <c r="ID983" s="114"/>
      <c r="IE983" s="114"/>
      <c r="IF983" s="114"/>
      <c r="IG983" s="114"/>
      <c r="IH983" s="114"/>
      <c r="II983" s="114"/>
      <c r="IJ983" s="114"/>
      <c r="IK983" s="114"/>
      <c r="IL983" s="114"/>
      <c r="IM983" s="114"/>
      <c r="IN983" s="114"/>
      <c r="IO983" s="114"/>
      <c r="IP983" s="114"/>
      <c r="IQ983" s="114"/>
      <c r="IR983" s="114"/>
      <c r="IS983" s="114"/>
      <c r="IT983" s="114"/>
      <c r="IU983" s="114"/>
      <c r="IV983" s="114"/>
      <c r="IW983" s="114"/>
      <c r="IX983" s="114"/>
      <c r="IY983" s="114"/>
      <c r="IZ983" s="114"/>
      <c r="JA983" s="114"/>
      <c r="JB983" s="114"/>
      <c r="JC983" s="114"/>
      <c r="JD983" s="114"/>
      <c r="JE983" s="114"/>
      <c r="JF983" s="114"/>
      <c r="JG983" s="114"/>
      <c r="JH983" s="114"/>
      <c r="JI983" s="114"/>
      <c r="JJ983" s="114"/>
      <c r="JK983" s="114"/>
      <c r="JL983" s="114"/>
      <c r="JM983" s="114"/>
      <c r="JN983" s="114"/>
      <c r="JO983" s="114"/>
      <c r="JP983" s="114"/>
      <c r="JQ983" s="114"/>
      <c r="JR983" s="114"/>
      <c r="JS983" s="114"/>
      <c r="JT983" s="114"/>
      <c r="JU983" s="114"/>
      <c r="JV983" s="114"/>
      <c r="JW983" s="114"/>
      <c r="JX983" s="114"/>
      <c r="JY983" s="114"/>
      <c r="JZ983" s="114"/>
      <c r="KA983" s="114"/>
      <c r="KB983" s="114"/>
      <c r="KC983" s="114"/>
      <c r="KD983" s="114"/>
      <c r="KE983" s="114"/>
      <c r="KF983" s="114"/>
      <c r="KG983" s="114"/>
      <c r="KH983" s="114"/>
      <c r="KI983" s="114"/>
      <c r="KJ983" s="114"/>
      <c r="KK983" s="114"/>
      <c r="KL983" s="114"/>
      <c r="KM983" s="114"/>
      <c r="KN983" s="114"/>
      <c r="KO983" s="114"/>
      <c r="KP983" s="114"/>
      <c r="KQ983" s="114"/>
      <c r="KR983" s="114"/>
      <c r="KS983" s="114"/>
      <c r="KT983" s="114"/>
      <c r="KU983" s="114"/>
      <c r="KV983" s="114"/>
      <c r="KW983" s="114"/>
      <c r="KX983" s="114"/>
      <c r="KY983" s="114"/>
      <c r="KZ983" s="114"/>
      <c r="LA983" s="114"/>
      <c r="LB983" s="114"/>
      <c r="LC983" s="114"/>
    </row>
    <row r="984" spans="1:315" s="139" customFormat="1" ht="25" customHeight="1">
      <c r="A984" s="137"/>
      <c r="B984" s="170"/>
      <c r="C984" s="171"/>
      <c r="D984" s="172"/>
      <c r="E984" s="173"/>
      <c r="F984" s="173"/>
      <c r="G984" s="173"/>
      <c r="H984" s="174"/>
      <c r="I984" s="137"/>
      <c r="J984" s="175" t="str">
        <f t="shared" si="32"/>
        <v/>
      </c>
      <c r="K984" s="176"/>
      <c r="L984" s="177" t="str">
        <f t="shared" si="33"/>
        <v/>
      </c>
      <c r="M984" s="176"/>
      <c r="N984" s="177" t="str">
        <f t="shared" si="34"/>
        <v/>
      </c>
      <c r="O984" s="176"/>
      <c r="P984" s="177" t="str">
        <f t="shared" si="35"/>
        <v/>
      </c>
      <c r="Q984" s="178"/>
      <c r="R984" s="137"/>
      <c r="S984" s="175" t="str">
        <f t="shared" si="36"/>
        <v/>
      </c>
      <c r="T984" s="176"/>
      <c r="U984" s="177" t="str">
        <f t="shared" si="37"/>
        <v/>
      </c>
      <c r="V984" s="176"/>
      <c r="W984" s="177" t="str">
        <f t="shared" si="38"/>
        <v/>
      </c>
      <c r="X984" s="176"/>
      <c r="Y984" s="179" t="str">
        <f t="shared" si="39"/>
        <v/>
      </c>
      <c r="Z984" s="180"/>
      <c r="AA984" s="137"/>
      <c r="AB984" s="181"/>
      <c r="AC984" s="182" t="str">
        <f t="shared" si="30"/>
        <v/>
      </c>
      <c r="AD984" s="183" t="str">
        <f t="shared" si="31"/>
        <v/>
      </c>
      <c r="AE984" s="184"/>
      <c r="AF984" s="137"/>
      <c r="AG984" s="137"/>
      <c r="AH984" s="137"/>
      <c r="AI984" s="137"/>
      <c r="AJ984" s="137"/>
      <c r="AK984" s="137"/>
      <c r="AL984" s="137"/>
      <c r="AM984" s="137"/>
      <c r="AN984" s="137"/>
      <c r="AO984" s="137"/>
      <c r="AP984" s="137"/>
      <c r="AQ984" s="137"/>
      <c r="AR984" s="137"/>
      <c r="AS984" s="137"/>
      <c r="AT984" s="137"/>
      <c r="AU984" s="137"/>
      <c r="AV984" s="137"/>
      <c r="AW984" s="137"/>
      <c r="AX984" s="137"/>
      <c r="AY984" s="137"/>
      <c r="AZ984" s="137"/>
      <c r="BA984" s="137"/>
      <c r="BB984" s="137"/>
      <c r="BC984" s="137"/>
      <c r="BD984" s="137"/>
      <c r="BE984" s="137"/>
      <c r="BF984" s="137"/>
      <c r="BG984" s="137"/>
      <c r="BH984" s="137"/>
      <c r="BI984" s="137"/>
      <c r="BJ984" s="114"/>
      <c r="BK984" s="114"/>
      <c r="BL984" s="114"/>
      <c r="BM984" s="114"/>
      <c r="BN984" s="114"/>
      <c r="BO984" s="114"/>
      <c r="BP984" s="114"/>
      <c r="BQ984" s="114"/>
      <c r="BR984" s="114"/>
      <c r="BS984" s="114"/>
      <c r="BT984" s="114"/>
      <c r="BU984" s="114"/>
      <c r="BV984" s="114"/>
      <c r="BW984" s="114"/>
      <c r="BX984" s="114"/>
      <c r="BY984" s="114"/>
      <c r="BZ984" s="114"/>
      <c r="CA984" s="114"/>
      <c r="CB984" s="114"/>
      <c r="CC984" s="114"/>
      <c r="CD984" s="114"/>
      <c r="CE984" s="114"/>
      <c r="CF984" s="114"/>
      <c r="CG984" s="114"/>
      <c r="CH984" s="114"/>
      <c r="CI984" s="114"/>
      <c r="CJ984" s="114"/>
      <c r="CK984" s="114"/>
      <c r="CL984" s="114"/>
      <c r="CM984" s="114"/>
      <c r="CN984" s="114"/>
      <c r="CO984" s="114"/>
      <c r="CP984" s="114"/>
      <c r="CQ984" s="114"/>
      <c r="CR984" s="114"/>
      <c r="CS984" s="114"/>
      <c r="CT984" s="114"/>
      <c r="CU984" s="114"/>
      <c r="CV984" s="114"/>
      <c r="CW984" s="114"/>
      <c r="CX984" s="114"/>
      <c r="CY984" s="114"/>
      <c r="CZ984" s="114"/>
      <c r="DA984" s="114"/>
      <c r="DB984" s="114"/>
      <c r="DC984" s="114"/>
      <c r="DD984" s="114"/>
      <c r="DE984" s="114"/>
      <c r="DF984" s="114"/>
      <c r="DG984" s="114"/>
      <c r="DH984" s="114"/>
      <c r="DI984" s="114"/>
      <c r="DJ984" s="114"/>
      <c r="DK984" s="114"/>
      <c r="DL984" s="114"/>
      <c r="DM984" s="114"/>
      <c r="DN984" s="114"/>
      <c r="DO984" s="114"/>
      <c r="DP984" s="114"/>
      <c r="DQ984" s="114"/>
      <c r="DR984" s="114"/>
      <c r="DS984" s="114"/>
      <c r="DT984" s="114"/>
      <c r="DU984" s="114"/>
      <c r="DV984" s="114"/>
      <c r="DW984" s="114"/>
      <c r="DX984" s="114"/>
      <c r="DY984" s="114"/>
      <c r="DZ984" s="114"/>
      <c r="EA984" s="114"/>
      <c r="EB984" s="114"/>
      <c r="EC984" s="114"/>
      <c r="ED984" s="114"/>
      <c r="EE984" s="114"/>
      <c r="EF984" s="114"/>
      <c r="EG984" s="114"/>
      <c r="EH984" s="114"/>
      <c r="EI984" s="114"/>
      <c r="EJ984" s="114"/>
      <c r="EK984" s="114"/>
      <c r="EL984" s="114"/>
      <c r="EM984" s="114"/>
      <c r="EN984" s="114"/>
      <c r="EO984" s="114"/>
      <c r="EP984" s="114"/>
      <c r="EQ984" s="114"/>
      <c r="ER984" s="114"/>
      <c r="ES984" s="114"/>
      <c r="ET984" s="114"/>
      <c r="EU984" s="114"/>
      <c r="EV984" s="114"/>
      <c r="EW984" s="114"/>
      <c r="EX984" s="114"/>
      <c r="EY984" s="114"/>
      <c r="EZ984" s="114"/>
      <c r="FA984" s="114"/>
      <c r="FB984" s="114"/>
      <c r="FC984" s="114"/>
      <c r="FD984" s="114"/>
      <c r="FE984" s="114"/>
      <c r="FF984" s="114"/>
      <c r="FG984" s="114"/>
      <c r="FH984" s="114"/>
      <c r="FI984" s="114"/>
      <c r="FJ984" s="114"/>
      <c r="FK984" s="114"/>
      <c r="FL984" s="114"/>
      <c r="FM984" s="114"/>
      <c r="FN984" s="114"/>
      <c r="FO984" s="114"/>
      <c r="FP984" s="114"/>
      <c r="FQ984" s="114"/>
      <c r="FR984" s="114"/>
      <c r="FS984" s="114"/>
      <c r="FT984" s="114"/>
      <c r="FU984" s="114"/>
      <c r="FV984" s="114"/>
      <c r="FW984" s="114"/>
      <c r="FX984" s="114"/>
      <c r="FY984" s="114"/>
      <c r="FZ984" s="114"/>
      <c r="GA984" s="114"/>
      <c r="GB984" s="114"/>
      <c r="GC984" s="114"/>
      <c r="GD984" s="114"/>
      <c r="GE984" s="114"/>
      <c r="GF984" s="114"/>
      <c r="GG984" s="114"/>
      <c r="GH984" s="114"/>
      <c r="GI984" s="114"/>
      <c r="GJ984" s="114"/>
      <c r="GK984" s="114"/>
      <c r="GL984" s="114"/>
      <c r="GM984" s="114"/>
      <c r="GN984" s="114"/>
      <c r="GO984" s="114"/>
      <c r="GP984" s="114"/>
      <c r="GQ984" s="114"/>
      <c r="GR984" s="114"/>
      <c r="GS984" s="114"/>
      <c r="GT984" s="114"/>
      <c r="GU984" s="114"/>
      <c r="GV984" s="114"/>
      <c r="GW984" s="114"/>
      <c r="GX984" s="114"/>
      <c r="GY984" s="114"/>
      <c r="GZ984" s="114"/>
      <c r="HA984" s="114"/>
      <c r="HB984" s="114"/>
      <c r="HC984" s="114"/>
      <c r="HD984" s="114"/>
      <c r="HE984" s="114"/>
      <c r="HF984" s="114"/>
      <c r="HG984" s="114"/>
      <c r="HH984" s="114"/>
      <c r="HI984" s="114"/>
      <c r="HJ984" s="114"/>
      <c r="HK984" s="114"/>
      <c r="HL984" s="114"/>
      <c r="HM984" s="114"/>
      <c r="HN984" s="114"/>
      <c r="HO984" s="114"/>
      <c r="HP984" s="114"/>
      <c r="HQ984" s="114"/>
      <c r="HR984" s="114"/>
      <c r="HS984" s="114"/>
      <c r="HT984" s="114"/>
      <c r="HU984" s="114"/>
      <c r="HV984" s="114"/>
      <c r="HW984" s="114"/>
      <c r="HX984" s="114"/>
      <c r="HY984" s="114"/>
      <c r="HZ984" s="114"/>
      <c r="IA984" s="114"/>
      <c r="IB984" s="114"/>
      <c r="IC984" s="114"/>
      <c r="ID984" s="114"/>
      <c r="IE984" s="114"/>
      <c r="IF984" s="114"/>
      <c r="IG984" s="114"/>
      <c r="IH984" s="114"/>
      <c r="II984" s="114"/>
      <c r="IJ984" s="114"/>
      <c r="IK984" s="114"/>
      <c r="IL984" s="114"/>
      <c r="IM984" s="114"/>
      <c r="IN984" s="114"/>
      <c r="IO984" s="114"/>
      <c r="IP984" s="114"/>
      <c r="IQ984" s="114"/>
      <c r="IR984" s="114"/>
      <c r="IS984" s="114"/>
      <c r="IT984" s="114"/>
      <c r="IU984" s="114"/>
      <c r="IV984" s="114"/>
      <c r="IW984" s="114"/>
      <c r="IX984" s="114"/>
      <c r="IY984" s="114"/>
      <c r="IZ984" s="114"/>
      <c r="JA984" s="114"/>
      <c r="JB984" s="114"/>
      <c r="JC984" s="114"/>
      <c r="JD984" s="114"/>
      <c r="JE984" s="114"/>
      <c r="JF984" s="114"/>
      <c r="JG984" s="114"/>
      <c r="JH984" s="114"/>
      <c r="JI984" s="114"/>
      <c r="JJ984" s="114"/>
      <c r="JK984" s="114"/>
      <c r="JL984" s="114"/>
      <c r="JM984" s="114"/>
      <c r="JN984" s="114"/>
      <c r="JO984" s="114"/>
      <c r="JP984" s="114"/>
      <c r="JQ984" s="114"/>
      <c r="JR984" s="114"/>
      <c r="JS984" s="114"/>
      <c r="JT984" s="114"/>
      <c r="JU984" s="114"/>
      <c r="JV984" s="114"/>
      <c r="JW984" s="114"/>
      <c r="JX984" s="114"/>
      <c r="JY984" s="114"/>
      <c r="JZ984" s="114"/>
      <c r="KA984" s="114"/>
      <c r="KB984" s="114"/>
      <c r="KC984" s="114"/>
      <c r="KD984" s="114"/>
      <c r="KE984" s="114"/>
      <c r="KF984" s="114"/>
      <c r="KG984" s="114"/>
      <c r="KH984" s="114"/>
      <c r="KI984" s="114"/>
      <c r="KJ984" s="114"/>
      <c r="KK984" s="114"/>
      <c r="KL984" s="114"/>
      <c r="KM984" s="114"/>
      <c r="KN984" s="114"/>
      <c r="KO984" s="114"/>
      <c r="KP984" s="114"/>
      <c r="KQ984" s="114"/>
      <c r="KR984" s="114"/>
      <c r="KS984" s="114"/>
      <c r="KT984" s="114"/>
      <c r="KU984" s="114"/>
      <c r="KV984" s="114"/>
      <c r="KW984" s="114"/>
      <c r="KX984" s="114"/>
      <c r="KY984" s="114"/>
      <c r="KZ984" s="114"/>
      <c r="LA984" s="114"/>
      <c r="LB984" s="114"/>
      <c r="LC984" s="114"/>
    </row>
    <row r="985" spans="1:315" s="139" customFormat="1" ht="25" customHeight="1">
      <c r="A985" s="137"/>
      <c r="B985" s="170"/>
      <c r="C985" s="171"/>
      <c r="D985" s="172"/>
      <c r="E985" s="173"/>
      <c r="F985" s="173"/>
      <c r="G985" s="173"/>
      <c r="H985" s="174"/>
      <c r="I985" s="137"/>
      <c r="J985" s="175" t="str">
        <f t="shared" si="32"/>
        <v/>
      </c>
      <c r="K985" s="176"/>
      <c r="L985" s="177" t="str">
        <f t="shared" si="33"/>
        <v/>
      </c>
      <c r="M985" s="176"/>
      <c r="N985" s="177" t="str">
        <f t="shared" si="34"/>
        <v/>
      </c>
      <c r="O985" s="176"/>
      <c r="P985" s="177" t="str">
        <f t="shared" si="35"/>
        <v/>
      </c>
      <c r="Q985" s="178"/>
      <c r="R985" s="137"/>
      <c r="S985" s="175" t="str">
        <f t="shared" si="36"/>
        <v/>
      </c>
      <c r="T985" s="176"/>
      <c r="U985" s="177" t="str">
        <f t="shared" si="37"/>
        <v/>
      </c>
      <c r="V985" s="176"/>
      <c r="W985" s="177" t="str">
        <f t="shared" si="38"/>
        <v/>
      </c>
      <c r="X985" s="176"/>
      <c r="Y985" s="179" t="str">
        <f t="shared" si="39"/>
        <v/>
      </c>
      <c r="Z985" s="180"/>
      <c r="AA985" s="137"/>
      <c r="AB985" s="181"/>
      <c r="AC985" s="182" t="str">
        <f t="shared" si="30"/>
        <v/>
      </c>
      <c r="AD985" s="183" t="str">
        <f t="shared" si="31"/>
        <v/>
      </c>
      <c r="AE985" s="184"/>
      <c r="AF985" s="137"/>
      <c r="AG985" s="137"/>
      <c r="AH985" s="137"/>
      <c r="AI985" s="137"/>
      <c r="AJ985" s="137"/>
      <c r="AK985" s="137"/>
      <c r="AL985" s="137"/>
      <c r="AM985" s="137"/>
      <c r="AN985" s="137"/>
      <c r="AO985" s="137"/>
      <c r="AP985" s="137"/>
      <c r="AQ985" s="137"/>
      <c r="AR985" s="137"/>
      <c r="AS985" s="137"/>
      <c r="AT985" s="137"/>
      <c r="AU985" s="137"/>
      <c r="AV985" s="137"/>
      <c r="AW985" s="137"/>
      <c r="AX985" s="137"/>
      <c r="AY985" s="137"/>
      <c r="AZ985" s="137"/>
      <c r="BA985" s="137"/>
      <c r="BB985" s="137"/>
      <c r="BC985" s="137"/>
      <c r="BD985" s="137"/>
      <c r="BE985" s="137"/>
      <c r="BF985" s="137"/>
      <c r="BG985" s="137"/>
      <c r="BH985" s="137"/>
      <c r="BI985" s="137"/>
      <c r="BJ985" s="114"/>
      <c r="BK985" s="114"/>
      <c r="BL985" s="114"/>
      <c r="BM985" s="114"/>
      <c r="BN985" s="114"/>
      <c r="BO985" s="114"/>
      <c r="BP985" s="114"/>
      <c r="BQ985" s="114"/>
      <c r="BR985" s="114"/>
      <c r="BS985" s="114"/>
      <c r="BT985" s="114"/>
      <c r="BU985" s="114"/>
      <c r="BV985" s="114"/>
      <c r="BW985" s="114"/>
      <c r="BX985" s="114"/>
      <c r="BY985" s="114"/>
      <c r="BZ985" s="114"/>
      <c r="CA985" s="114"/>
      <c r="CB985" s="114"/>
      <c r="CC985" s="114"/>
      <c r="CD985" s="114"/>
      <c r="CE985" s="114"/>
      <c r="CF985" s="114"/>
      <c r="CG985" s="114"/>
      <c r="CH985" s="114"/>
      <c r="CI985" s="114"/>
      <c r="CJ985" s="114"/>
      <c r="CK985" s="114"/>
      <c r="CL985" s="114"/>
      <c r="CM985" s="114"/>
      <c r="CN985" s="114"/>
      <c r="CO985" s="114"/>
      <c r="CP985" s="114"/>
      <c r="CQ985" s="114"/>
      <c r="CR985" s="114"/>
      <c r="CS985" s="114"/>
      <c r="CT985" s="114"/>
      <c r="CU985" s="114"/>
      <c r="CV985" s="114"/>
      <c r="CW985" s="114"/>
      <c r="CX985" s="114"/>
      <c r="CY985" s="114"/>
      <c r="CZ985" s="114"/>
      <c r="DA985" s="114"/>
      <c r="DB985" s="114"/>
      <c r="DC985" s="114"/>
      <c r="DD985" s="114"/>
      <c r="DE985" s="114"/>
      <c r="DF985" s="114"/>
      <c r="DG985" s="114"/>
      <c r="DH985" s="114"/>
      <c r="DI985" s="114"/>
      <c r="DJ985" s="114"/>
      <c r="DK985" s="114"/>
      <c r="DL985" s="114"/>
      <c r="DM985" s="114"/>
      <c r="DN985" s="114"/>
      <c r="DO985" s="114"/>
      <c r="DP985" s="114"/>
      <c r="DQ985" s="114"/>
      <c r="DR985" s="114"/>
      <c r="DS985" s="114"/>
      <c r="DT985" s="114"/>
      <c r="DU985" s="114"/>
      <c r="DV985" s="114"/>
      <c r="DW985" s="114"/>
      <c r="DX985" s="114"/>
      <c r="DY985" s="114"/>
      <c r="DZ985" s="114"/>
      <c r="EA985" s="114"/>
      <c r="EB985" s="114"/>
      <c r="EC985" s="114"/>
      <c r="ED985" s="114"/>
      <c r="EE985" s="114"/>
      <c r="EF985" s="114"/>
      <c r="EG985" s="114"/>
      <c r="EH985" s="114"/>
      <c r="EI985" s="114"/>
      <c r="EJ985" s="114"/>
      <c r="EK985" s="114"/>
      <c r="EL985" s="114"/>
      <c r="EM985" s="114"/>
      <c r="EN985" s="114"/>
      <c r="EO985" s="114"/>
      <c r="EP985" s="114"/>
      <c r="EQ985" s="114"/>
      <c r="ER985" s="114"/>
      <c r="ES985" s="114"/>
      <c r="ET985" s="114"/>
      <c r="EU985" s="114"/>
      <c r="EV985" s="114"/>
      <c r="EW985" s="114"/>
      <c r="EX985" s="114"/>
      <c r="EY985" s="114"/>
      <c r="EZ985" s="114"/>
      <c r="FA985" s="114"/>
      <c r="FB985" s="114"/>
      <c r="FC985" s="114"/>
      <c r="FD985" s="114"/>
      <c r="FE985" s="114"/>
      <c r="FF985" s="114"/>
      <c r="FG985" s="114"/>
      <c r="FH985" s="114"/>
      <c r="FI985" s="114"/>
      <c r="FJ985" s="114"/>
      <c r="FK985" s="114"/>
      <c r="FL985" s="114"/>
      <c r="FM985" s="114"/>
      <c r="FN985" s="114"/>
      <c r="FO985" s="114"/>
      <c r="FP985" s="114"/>
      <c r="FQ985" s="114"/>
      <c r="FR985" s="114"/>
      <c r="FS985" s="114"/>
      <c r="FT985" s="114"/>
      <c r="FU985" s="114"/>
      <c r="FV985" s="114"/>
      <c r="FW985" s="114"/>
      <c r="FX985" s="114"/>
      <c r="FY985" s="114"/>
      <c r="FZ985" s="114"/>
      <c r="GA985" s="114"/>
      <c r="GB985" s="114"/>
      <c r="GC985" s="114"/>
      <c r="GD985" s="114"/>
      <c r="GE985" s="114"/>
      <c r="GF985" s="114"/>
      <c r="GG985" s="114"/>
      <c r="GH985" s="114"/>
      <c r="GI985" s="114"/>
      <c r="GJ985" s="114"/>
      <c r="GK985" s="114"/>
      <c r="GL985" s="114"/>
      <c r="GM985" s="114"/>
      <c r="GN985" s="114"/>
      <c r="GO985" s="114"/>
      <c r="GP985" s="114"/>
      <c r="GQ985" s="114"/>
      <c r="GR985" s="114"/>
      <c r="GS985" s="114"/>
      <c r="GT985" s="114"/>
      <c r="GU985" s="114"/>
      <c r="GV985" s="114"/>
      <c r="GW985" s="114"/>
      <c r="GX985" s="114"/>
      <c r="GY985" s="114"/>
      <c r="GZ985" s="114"/>
      <c r="HA985" s="114"/>
      <c r="HB985" s="114"/>
      <c r="HC985" s="114"/>
      <c r="HD985" s="114"/>
      <c r="HE985" s="114"/>
      <c r="HF985" s="114"/>
      <c r="HG985" s="114"/>
      <c r="HH985" s="114"/>
      <c r="HI985" s="114"/>
      <c r="HJ985" s="114"/>
      <c r="HK985" s="114"/>
      <c r="HL985" s="114"/>
      <c r="HM985" s="114"/>
      <c r="HN985" s="114"/>
      <c r="HO985" s="114"/>
      <c r="HP985" s="114"/>
      <c r="HQ985" s="114"/>
      <c r="HR985" s="114"/>
      <c r="HS985" s="114"/>
      <c r="HT985" s="114"/>
      <c r="HU985" s="114"/>
      <c r="HV985" s="114"/>
      <c r="HW985" s="114"/>
      <c r="HX985" s="114"/>
      <c r="HY985" s="114"/>
      <c r="HZ985" s="114"/>
      <c r="IA985" s="114"/>
      <c r="IB985" s="114"/>
      <c r="IC985" s="114"/>
      <c r="ID985" s="114"/>
      <c r="IE985" s="114"/>
      <c r="IF985" s="114"/>
      <c r="IG985" s="114"/>
      <c r="IH985" s="114"/>
      <c r="II985" s="114"/>
      <c r="IJ985" s="114"/>
      <c r="IK985" s="114"/>
      <c r="IL985" s="114"/>
      <c r="IM985" s="114"/>
      <c r="IN985" s="114"/>
      <c r="IO985" s="114"/>
      <c r="IP985" s="114"/>
      <c r="IQ985" s="114"/>
      <c r="IR985" s="114"/>
      <c r="IS985" s="114"/>
      <c r="IT985" s="114"/>
      <c r="IU985" s="114"/>
      <c r="IV985" s="114"/>
      <c r="IW985" s="114"/>
      <c r="IX985" s="114"/>
      <c r="IY985" s="114"/>
      <c r="IZ985" s="114"/>
      <c r="JA985" s="114"/>
      <c r="JB985" s="114"/>
      <c r="JC985" s="114"/>
      <c r="JD985" s="114"/>
      <c r="JE985" s="114"/>
      <c r="JF985" s="114"/>
      <c r="JG985" s="114"/>
      <c r="JH985" s="114"/>
      <c r="JI985" s="114"/>
      <c r="JJ985" s="114"/>
      <c r="JK985" s="114"/>
      <c r="JL985" s="114"/>
      <c r="JM985" s="114"/>
      <c r="JN985" s="114"/>
      <c r="JO985" s="114"/>
      <c r="JP985" s="114"/>
      <c r="JQ985" s="114"/>
      <c r="JR985" s="114"/>
      <c r="JS985" s="114"/>
      <c r="JT985" s="114"/>
      <c r="JU985" s="114"/>
      <c r="JV985" s="114"/>
      <c r="JW985" s="114"/>
      <c r="JX985" s="114"/>
      <c r="JY985" s="114"/>
      <c r="JZ985" s="114"/>
      <c r="KA985" s="114"/>
      <c r="KB985" s="114"/>
      <c r="KC985" s="114"/>
      <c r="KD985" s="114"/>
      <c r="KE985" s="114"/>
      <c r="KF985" s="114"/>
      <c r="KG985" s="114"/>
      <c r="KH985" s="114"/>
      <c r="KI985" s="114"/>
      <c r="KJ985" s="114"/>
      <c r="KK985" s="114"/>
      <c r="KL985" s="114"/>
      <c r="KM985" s="114"/>
      <c r="KN985" s="114"/>
      <c r="KO985" s="114"/>
      <c r="KP985" s="114"/>
      <c r="KQ985" s="114"/>
      <c r="KR985" s="114"/>
      <c r="KS985" s="114"/>
      <c r="KT985" s="114"/>
      <c r="KU985" s="114"/>
      <c r="KV985" s="114"/>
      <c r="KW985" s="114"/>
      <c r="KX985" s="114"/>
      <c r="KY985" s="114"/>
      <c r="KZ985" s="114"/>
      <c r="LA985" s="114"/>
      <c r="LB985" s="114"/>
      <c r="LC985" s="114"/>
    </row>
    <row r="986" spans="1:315" s="139" customFormat="1" ht="25" customHeight="1">
      <c r="A986" s="137"/>
      <c r="B986" s="170"/>
      <c r="C986" s="171"/>
      <c r="D986" s="172"/>
      <c r="E986" s="173"/>
      <c r="F986" s="173"/>
      <c r="G986" s="173"/>
      <c r="H986" s="174"/>
      <c r="I986" s="137"/>
      <c r="J986" s="175" t="str">
        <f t="shared" si="32"/>
        <v/>
      </c>
      <c r="K986" s="176"/>
      <c r="L986" s="177" t="str">
        <f t="shared" si="33"/>
        <v/>
      </c>
      <c r="M986" s="176"/>
      <c r="N986" s="177" t="str">
        <f t="shared" si="34"/>
        <v/>
      </c>
      <c r="O986" s="176"/>
      <c r="P986" s="177" t="str">
        <f t="shared" si="35"/>
        <v/>
      </c>
      <c r="Q986" s="178"/>
      <c r="R986" s="137"/>
      <c r="S986" s="175" t="str">
        <f t="shared" si="36"/>
        <v/>
      </c>
      <c r="T986" s="176"/>
      <c r="U986" s="177" t="str">
        <f t="shared" si="37"/>
        <v/>
      </c>
      <c r="V986" s="176"/>
      <c r="W986" s="177" t="str">
        <f t="shared" si="38"/>
        <v/>
      </c>
      <c r="X986" s="176"/>
      <c r="Y986" s="179" t="str">
        <f t="shared" si="39"/>
        <v/>
      </c>
      <c r="Z986" s="180"/>
      <c r="AA986" s="137"/>
      <c r="AB986" s="181"/>
      <c r="AC986" s="182" t="str">
        <f t="shared" si="30"/>
        <v/>
      </c>
      <c r="AD986" s="183" t="str">
        <f t="shared" si="31"/>
        <v/>
      </c>
      <c r="AE986" s="184"/>
      <c r="AF986" s="137"/>
      <c r="AG986" s="137"/>
      <c r="AH986" s="137"/>
      <c r="AI986" s="137"/>
      <c r="AJ986" s="137"/>
      <c r="AK986" s="137"/>
      <c r="AL986" s="137"/>
      <c r="AM986" s="137"/>
      <c r="AN986" s="137"/>
      <c r="AO986" s="137"/>
      <c r="AP986" s="137"/>
      <c r="AQ986" s="137"/>
      <c r="AR986" s="137"/>
      <c r="AS986" s="137"/>
      <c r="AT986" s="137"/>
      <c r="AU986" s="137"/>
      <c r="AV986" s="137"/>
      <c r="AW986" s="137"/>
      <c r="AX986" s="137"/>
      <c r="AY986" s="137"/>
      <c r="AZ986" s="137"/>
      <c r="BA986" s="137"/>
      <c r="BB986" s="137"/>
      <c r="BC986" s="137"/>
      <c r="BD986" s="137"/>
      <c r="BE986" s="137"/>
      <c r="BF986" s="137"/>
      <c r="BG986" s="137"/>
      <c r="BH986" s="137"/>
      <c r="BI986" s="137"/>
      <c r="BJ986" s="114"/>
      <c r="BK986" s="114"/>
      <c r="BL986" s="114"/>
      <c r="BM986" s="114"/>
      <c r="BN986" s="114"/>
      <c r="BO986" s="114"/>
      <c r="BP986" s="114"/>
      <c r="BQ986" s="114"/>
      <c r="BR986" s="114"/>
      <c r="BS986" s="114"/>
      <c r="BT986" s="114"/>
      <c r="BU986" s="114"/>
      <c r="BV986" s="114"/>
      <c r="BW986" s="114"/>
      <c r="BX986" s="114"/>
      <c r="BY986" s="114"/>
      <c r="BZ986" s="114"/>
      <c r="CA986" s="114"/>
      <c r="CB986" s="114"/>
      <c r="CC986" s="114"/>
      <c r="CD986" s="114"/>
      <c r="CE986" s="114"/>
      <c r="CF986" s="114"/>
      <c r="CG986" s="114"/>
      <c r="CH986" s="114"/>
      <c r="CI986" s="114"/>
      <c r="CJ986" s="114"/>
      <c r="CK986" s="114"/>
      <c r="CL986" s="114"/>
      <c r="CM986" s="114"/>
      <c r="CN986" s="114"/>
      <c r="CO986" s="114"/>
      <c r="CP986" s="114"/>
      <c r="CQ986" s="114"/>
      <c r="CR986" s="114"/>
      <c r="CS986" s="114"/>
      <c r="CT986" s="114"/>
      <c r="CU986" s="114"/>
      <c r="CV986" s="114"/>
      <c r="CW986" s="114"/>
      <c r="CX986" s="114"/>
      <c r="CY986" s="114"/>
      <c r="CZ986" s="114"/>
      <c r="DA986" s="114"/>
      <c r="DB986" s="114"/>
      <c r="DC986" s="114"/>
      <c r="DD986" s="114"/>
      <c r="DE986" s="114"/>
      <c r="DF986" s="114"/>
      <c r="DG986" s="114"/>
      <c r="DH986" s="114"/>
      <c r="DI986" s="114"/>
      <c r="DJ986" s="114"/>
      <c r="DK986" s="114"/>
      <c r="DL986" s="114"/>
      <c r="DM986" s="114"/>
      <c r="DN986" s="114"/>
      <c r="DO986" s="114"/>
      <c r="DP986" s="114"/>
      <c r="DQ986" s="114"/>
      <c r="DR986" s="114"/>
      <c r="DS986" s="114"/>
      <c r="DT986" s="114"/>
      <c r="DU986" s="114"/>
      <c r="DV986" s="114"/>
      <c r="DW986" s="114"/>
      <c r="DX986" s="114"/>
      <c r="DY986" s="114"/>
      <c r="DZ986" s="114"/>
      <c r="EA986" s="114"/>
      <c r="EB986" s="114"/>
      <c r="EC986" s="114"/>
      <c r="ED986" s="114"/>
      <c r="EE986" s="114"/>
      <c r="EF986" s="114"/>
      <c r="EG986" s="114"/>
      <c r="EH986" s="114"/>
      <c r="EI986" s="114"/>
      <c r="EJ986" s="114"/>
      <c r="EK986" s="114"/>
      <c r="EL986" s="114"/>
      <c r="EM986" s="114"/>
      <c r="EN986" s="114"/>
      <c r="EO986" s="114"/>
      <c r="EP986" s="114"/>
      <c r="EQ986" s="114"/>
      <c r="ER986" s="114"/>
      <c r="ES986" s="114"/>
      <c r="ET986" s="114"/>
      <c r="EU986" s="114"/>
      <c r="EV986" s="114"/>
      <c r="EW986" s="114"/>
      <c r="EX986" s="114"/>
      <c r="EY986" s="114"/>
      <c r="EZ986" s="114"/>
      <c r="FA986" s="114"/>
      <c r="FB986" s="114"/>
      <c r="FC986" s="114"/>
      <c r="FD986" s="114"/>
      <c r="FE986" s="114"/>
      <c r="FF986" s="114"/>
      <c r="FG986" s="114"/>
      <c r="FH986" s="114"/>
      <c r="FI986" s="114"/>
      <c r="FJ986" s="114"/>
      <c r="FK986" s="114"/>
      <c r="FL986" s="114"/>
      <c r="FM986" s="114"/>
      <c r="FN986" s="114"/>
      <c r="FO986" s="114"/>
      <c r="FP986" s="114"/>
      <c r="FQ986" s="114"/>
      <c r="FR986" s="114"/>
      <c r="FS986" s="114"/>
      <c r="FT986" s="114"/>
      <c r="FU986" s="114"/>
      <c r="FV986" s="114"/>
      <c r="FW986" s="114"/>
      <c r="FX986" s="114"/>
      <c r="FY986" s="114"/>
      <c r="FZ986" s="114"/>
      <c r="GA986" s="114"/>
      <c r="GB986" s="114"/>
      <c r="GC986" s="114"/>
      <c r="GD986" s="114"/>
      <c r="GE986" s="114"/>
      <c r="GF986" s="114"/>
      <c r="GG986" s="114"/>
      <c r="GH986" s="114"/>
      <c r="GI986" s="114"/>
      <c r="GJ986" s="114"/>
      <c r="GK986" s="114"/>
      <c r="GL986" s="114"/>
      <c r="GM986" s="114"/>
      <c r="GN986" s="114"/>
      <c r="GO986" s="114"/>
      <c r="GP986" s="114"/>
      <c r="GQ986" s="114"/>
      <c r="GR986" s="114"/>
      <c r="GS986" s="114"/>
      <c r="GT986" s="114"/>
      <c r="GU986" s="114"/>
      <c r="GV986" s="114"/>
      <c r="GW986" s="114"/>
      <c r="GX986" s="114"/>
      <c r="GY986" s="114"/>
      <c r="GZ986" s="114"/>
      <c r="HA986" s="114"/>
      <c r="HB986" s="114"/>
      <c r="HC986" s="114"/>
      <c r="HD986" s="114"/>
      <c r="HE986" s="114"/>
      <c r="HF986" s="114"/>
      <c r="HG986" s="114"/>
      <c r="HH986" s="114"/>
      <c r="HI986" s="114"/>
      <c r="HJ986" s="114"/>
      <c r="HK986" s="114"/>
      <c r="HL986" s="114"/>
      <c r="HM986" s="114"/>
      <c r="HN986" s="114"/>
      <c r="HO986" s="114"/>
      <c r="HP986" s="114"/>
      <c r="HQ986" s="114"/>
      <c r="HR986" s="114"/>
      <c r="HS986" s="114"/>
      <c r="HT986" s="114"/>
      <c r="HU986" s="114"/>
      <c r="HV986" s="114"/>
      <c r="HW986" s="114"/>
      <c r="HX986" s="114"/>
      <c r="HY986" s="114"/>
      <c r="HZ986" s="114"/>
      <c r="IA986" s="114"/>
      <c r="IB986" s="114"/>
      <c r="IC986" s="114"/>
      <c r="ID986" s="114"/>
      <c r="IE986" s="114"/>
      <c r="IF986" s="114"/>
      <c r="IG986" s="114"/>
      <c r="IH986" s="114"/>
      <c r="II986" s="114"/>
      <c r="IJ986" s="114"/>
      <c r="IK986" s="114"/>
      <c r="IL986" s="114"/>
      <c r="IM986" s="114"/>
      <c r="IN986" s="114"/>
      <c r="IO986" s="114"/>
      <c r="IP986" s="114"/>
      <c r="IQ986" s="114"/>
      <c r="IR986" s="114"/>
      <c r="IS986" s="114"/>
      <c r="IT986" s="114"/>
      <c r="IU986" s="114"/>
      <c r="IV986" s="114"/>
      <c r="IW986" s="114"/>
      <c r="IX986" s="114"/>
      <c r="IY986" s="114"/>
      <c r="IZ986" s="114"/>
      <c r="JA986" s="114"/>
      <c r="JB986" s="114"/>
      <c r="JC986" s="114"/>
      <c r="JD986" s="114"/>
      <c r="JE986" s="114"/>
      <c r="JF986" s="114"/>
      <c r="JG986" s="114"/>
      <c r="JH986" s="114"/>
      <c r="JI986" s="114"/>
      <c r="JJ986" s="114"/>
      <c r="JK986" s="114"/>
      <c r="JL986" s="114"/>
      <c r="JM986" s="114"/>
      <c r="JN986" s="114"/>
      <c r="JO986" s="114"/>
      <c r="JP986" s="114"/>
      <c r="JQ986" s="114"/>
      <c r="JR986" s="114"/>
      <c r="JS986" s="114"/>
      <c r="JT986" s="114"/>
      <c r="JU986" s="114"/>
      <c r="JV986" s="114"/>
      <c r="JW986" s="114"/>
      <c r="JX986" s="114"/>
      <c r="JY986" s="114"/>
      <c r="JZ986" s="114"/>
      <c r="KA986" s="114"/>
      <c r="KB986" s="114"/>
      <c r="KC986" s="114"/>
      <c r="KD986" s="114"/>
      <c r="KE986" s="114"/>
      <c r="KF986" s="114"/>
      <c r="KG986" s="114"/>
      <c r="KH986" s="114"/>
      <c r="KI986" s="114"/>
      <c r="KJ986" s="114"/>
      <c r="KK986" s="114"/>
      <c r="KL986" s="114"/>
      <c r="KM986" s="114"/>
      <c r="KN986" s="114"/>
      <c r="KO986" s="114"/>
      <c r="KP986" s="114"/>
      <c r="KQ986" s="114"/>
      <c r="KR986" s="114"/>
      <c r="KS986" s="114"/>
      <c r="KT986" s="114"/>
      <c r="KU986" s="114"/>
      <c r="KV986" s="114"/>
      <c r="KW986" s="114"/>
      <c r="KX986" s="114"/>
      <c r="KY986" s="114"/>
      <c r="KZ986" s="114"/>
      <c r="LA986" s="114"/>
      <c r="LB986" s="114"/>
      <c r="LC986" s="114"/>
    </row>
    <row r="987" spans="1:315" s="139" customFormat="1" ht="25" customHeight="1">
      <c r="A987" s="137"/>
      <c r="B987" s="170"/>
      <c r="C987" s="171"/>
      <c r="D987" s="172"/>
      <c r="E987" s="173"/>
      <c r="F987" s="173"/>
      <c r="G987" s="173"/>
      <c r="H987" s="174"/>
      <c r="I987" s="137"/>
      <c r="J987" s="175" t="str">
        <f t="shared" si="32"/>
        <v/>
      </c>
      <c r="K987" s="176"/>
      <c r="L987" s="177" t="str">
        <f t="shared" si="33"/>
        <v/>
      </c>
      <c r="M987" s="176"/>
      <c r="N987" s="177" t="str">
        <f t="shared" si="34"/>
        <v/>
      </c>
      <c r="O987" s="176"/>
      <c r="P987" s="177" t="str">
        <f t="shared" si="35"/>
        <v/>
      </c>
      <c r="Q987" s="178"/>
      <c r="R987" s="137"/>
      <c r="S987" s="175" t="str">
        <f t="shared" si="36"/>
        <v/>
      </c>
      <c r="T987" s="176"/>
      <c r="U987" s="177" t="str">
        <f t="shared" si="37"/>
        <v/>
      </c>
      <c r="V987" s="176"/>
      <c r="W987" s="177" t="str">
        <f t="shared" si="38"/>
        <v/>
      </c>
      <c r="X987" s="176"/>
      <c r="Y987" s="179" t="str">
        <f t="shared" si="39"/>
        <v/>
      </c>
      <c r="Z987" s="180"/>
      <c r="AA987" s="137"/>
      <c r="AB987" s="181"/>
      <c r="AC987" s="182" t="str">
        <f t="shared" si="30"/>
        <v/>
      </c>
      <c r="AD987" s="183" t="str">
        <f t="shared" si="31"/>
        <v/>
      </c>
      <c r="AE987" s="184"/>
      <c r="AF987" s="137"/>
      <c r="AG987" s="137"/>
      <c r="AH987" s="137"/>
      <c r="AI987" s="137"/>
      <c r="AJ987" s="137"/>
      <c r="AK987" s="137"/>
      <c r="AL987" s="137"/>
      <c r="AM987" s="137"/>
      <c r="AN987" s="137"/>
      <c r="AO987" s="137"/>
      <c r="AP987" s="137"/>
      <c r="AQ987" s="137"/>
      <c r="AR987" s="137"/>
      <c r="AS987" s="137"/>
      <c r="AT987" s="137"/>
      <c r="AU987" s="137"/>
      <c r="AV987" s="137"/>
      <c r="AW987" s="137"/>
      <c r="AX987" s="137"/>
      <c r="AY987" s="137"/>
      <c r="AZ987" s="137"/>
      <c r="BA987" s="137"/>
      <c r="BB987" s="137"/>
      <c r="BC987" s="137"/>
      <c r="BD987" s="137"/>
      <c r="BE987" s="137"/>
      <c r="BF987" s="137"/>
      <c r="BG987" s="137"/>
      <c r="BH987" s="137"/>
      <c r="BI987" s="137"/>
      <c r="BJ987" s="114"/>
      <c r="BK987" s="114"/>
      <c r="BL987" s="114"/>
      <c r="BM987" s="114"/>
      <c r="BN987" s="114"/>
      <c r="BO987" s="114"/>
      <c r="BP987" s="114"/>
      <c r="BQ987" s="114"/>
      <c r="BR987" s="114"/>
      <c r="BS987" s="114"/>
      <c r="BT987" s="114"/>
      <c r="BU987" s="114"/>
      <c r="BV987" s="114"/>
      <c r="BW987" s="114"/>
      <c r="BX987" s="114"/>
      <c r="BY987" s="114"/>
      <c r="BZ987" s="114"/>
      <c r="CA987" s="114"/>
      <c r="CB987" s="114"/>
      <c r="CC987" s="114"/>
      <c r="CD987" s="114"/>
      <c r="CE987" s="114"/>
      <c r="CF987" s="114"/>
      <c r="CG987" s="114"/>
      <c r="CH987" s="114"/>
      <c r="CI987" s="114"/>
      <c r="CJ987" s="114"/>
      <c r="CK987" s="114"/>
      <c r="CL987" s="114"/>
      <c r="CM987" s="114"/>
      <c r="CN987" s="114"/>
      <c r="CO987" s="114"/>
      <c r="CP987" s="114"/>
      <c r="CQ987" s="114"/>
      <c r="CR987" s="114"/>
      <c r="CS987" s="114"/>
      <c r="CT987" s="114"/>
      <c r="CU987" s="114"/>
      <c r="CV987" s="114"/>
      <c r="CW987" s="114"/>
      <c r="CX987" s="114"/>
      <c r="CY987" s="114"/>
      <c r="CZ987" s="114"/>
      <c r="DA987" s="114"/>
      <c r="DB987" s="114"/>
      <c r="DC987" s="114"/>
      <c r="DD987" s="114"/>
      <c r="DE987" s="114"/>
      <c r="DF987" s="114"/>
      <c r="DG987" s="114"/>
      <c r="DH987" s="114"/>
      <c r="DI987" s="114"/>
      <c r="DJ987" s="114"/>
      <c r="DK987" s="114"/>
      <c r="DL987" s="114"/>
      <c r="DM987" s="114"/>
      <c r="DN987" s="114"/>
      <c r="DO987" s="114"/>
      <c r="DP987" s="114"/>
      <c r="DQ987" s="114"/>
      <c r="DR987" s="114"/>
      <c r="DS987" s="114"/>
      <c r="DT987" s="114"/>
      <c r="DU987" s="114"/>
      <c r="DV987" s="114"/>
      <c r="DW987" s="114"/>
      <c r="DX987" s="114"/>
      <c r="DY987" s="114"/>
      <c r="DZ987" s="114"/>
      <c r="EA987" s="114"/>
      <c r="EB987" s="114"/>
      <c r="EC987" s="114"/>
      <c r="ED987" s="114"/>
      <c r="EE987" s="114"/>
      <c r="EF987" s="114"/>
      <c r="EG987" s="114"/>
      <c r="EH987" s="114"/>
      <c r="EI987" s="114"/>
      <c r="EJ987" s="114"/>
      <c r="EK987" s="114"/>
      <c r="EL987" s="114"/>
      <c r="EM987" s="114"/>
      <c r="EN987" s="114"/>
      <c r="EO987" s="114"/>
      <c r="EP987" s="114"/>
      <c r="EQ987" s="114"/>
      <c r="ER987" s="114"/>
      <c r="ES987" s="114"/>
      <c r="ET987" s="114"/>
      <c r="EU987" s="114"/>
      <c r="EV987" s="114"/>
      <c r="EW987" s="114"/>
      <c r="EX987" s="114"/>
      <c r="EY987" s="114"/>
      <c r="EZ987" s="114"/>
      <c r="FA987" s="114"/>
      <c r="FB987" s="114"/>
      <c r="FC987" s="114"/>
      <c r="FD987" s="114"/>
      <c r="FE987" s="114"/>
      <c r="FF987" s="114"/>
      <c r="FG987" s="114"/>
      <c r="FH987" s="114"/>
      <c r="FI987" s="114"/>
      <c r="FJ987" s="114"/>
      <c r="FK987" s="114"/>
      <c r="FL987" s="114"/>
      <c r="FM987" s="114"/>
      <c r="FN987" s="114"/>
      <c r="FO987" s="114"/>
      <c r="FP987" s="114"/>
      <c r="FQ987" s="114"/>
      <c r="FR987" s="114"/>
      <c r="FS987" s="114"/>
      <c r="FT987" s="114"/>
      <c r="FU987" s="114"/>
      <c r="FV987" s="114"/>
      <c r="FW987" s="114"/>
      <c r="FX987" s="114"/>
      <c r="FY987" s="114"/>
      <c r="FZ987" s="114"/>
      <c r="GA987" s="114"/>
      <c r="GB987" s="114"/>
      <c r="GC987" s="114"/>
      <c r="GD987" s="114"/>
      <c r="GE987" s="114"/>
      <c r="GF987" s="114"/>
      <c r="GG987" s="114"/>
      <c r="GH987" s="114"/>
      <c r="GI987" s="114"/>
      <c r="GJ987" s="114"/>
      <c r="GK987" s="114"/>
      <c r="GL987" s="114"/>
      <c r="GM987" s="114"/>
      <c r="GN987" s="114"/>
      <c r="GO987" s="114"/>
      <c r="GP987" s="114"/>
      <c r="GQ987" s="114"/>
      <c r="GR987" s="114"/>
      <c r="GS987" s="114"/>
      <c r="GT987" s="114"/>
      <c r="GU987" s="114"/>
      <c r="GV987" s="114"/>
      <c r="GW987" s="114"/>
      <c r="GX987" s="114"/>
      <c r="GY987" s="114"/>
      <c r="GZ987" s="114"/>
      <c r="HA987" s="114"/>
      <c r="HB987" s="114"/>
      <c r="HC987" s="114"/>
      <c r="HD987" s="114"/>
      <c r="HE987" s="114"/>
      <c r="HF987" s="114"/>
      <c r="HG987" s="114"/>
      <c r="HH987" s="114"/>
      <c r="HI987" s="114"/>
      <c r="HJ987" s="114"/>
      <c r="HK987" s="114"/>
      <c r="HL987" s="114"/>
      <c r="HM987" s="114"/>
      <c r="HN987" s="114"/>
      <c r="HO987" s="114"/>
      <c r="HP987" s="114"/>
      <c r="HQ987" s="114"/>
      <c r="HR987" s="114"/>
      <c r="HS987" s="114"/>
      <c r="HT987" s="114"/>
      <c r="HU987" s="114"/>
      <c r="HV987" s="114"/>
      <c r="HW987" s="114"/>
      <c r="HX987" s="114"/>
      <c r="HY987" s="114"/>
      <c r="HZ987" s="114"/>
      <c r="IA987" s="114"/>
      <c r="IB987" s="114"/>
      <c r="IC987" s="114"/>
      <c r="ID987" s="114"/>
      <c r="IE987" s="114"/>
      <c r="IF987" s="114"/>
      <c r="IG987" s="114"/>
      <c r="IH987" s="114"/>
      <c r="II987" s="114"/>
      <c r="IJ987" s="114"/>
      <c r="IK987" s="114"/>
      <c r="IL987" s="114"/>
      <c r="IM987" s="114"/>
      <c r="IN987" s="114"/>
      <c r="IO987" s="114"/>
      <c r="IP987" s="114"/>
      <c r="IQ987" s="114"/>
      <c r="IR987" s="114"/>
      <c r="IS987" s="114"/>
      <c r="IT987" s="114"/>
      <c r="IU987" s="114"/>
      <c r="IV987" s="114"/>
      <c r="IW987" s="114"/>
      <c r="IX987" s="114"/>
      <c r="IY987" s="114"/>
      <c r="IZ987" s="114"/>
      <c r="JA987" s="114"/>
      <c r="JB987" s="114"/>
      <c r="JC987" s="114"/>
      <c r="JD987" s="114"/>
      <c r="JE987" s="114"/>
      <c r="JF987" s="114"/>
      <c r="JG987" s="114"/>
      <c r="JH987" s="114"/>
      <c r="JI987" s="114"/>
      <c r="JJ987" s="114"/>
      <c r="JK987" s="114"/>
      <c r="JL987" s="114"/>
      <c r="JM987" s="114"/>
      <c r="JN987" s="114"/>
      <c r="JO987" s="114"/>
      <c r="JP987" s="114"/>
      <c r="JQ987" s="114"/>
      <c r="JR987" s="114"/>
      <c r="JS987" s="114"/>
      <c r="JT987" s="114"/>
      <c r="JU987" s="114"/>
      <c r="JV987" s="114"/>
      <c r="JW987" s="114"/>
      <c r="JX987" s="114"/>
      <c r="JY987" s="114"/>
      <c r="JZ987" s="114"/>
      <c r="KA987" s="114"/>
      <c r="KB987" s="114"/>
      <c r="KC987" s="114"/>
      <c r="KD987" s="114"/>
      <c r="KE987" s="114"/>
      <c r="KF987" s="114"/>
      <c r="KG987" s="114"/>
      <c r="KH987" s="114"/>
      <c r="KI987" s="114"/>
      <c r="KJ987" s="114"/>
      <c r="KK987" s="114"/>
      <c r="KL987" s="114"/>
      <c r="KM987" s="114"/>
      <c r="KN987" s="114"/>
      <c r="KO987" s="114"/>
      <c r="KP987" s="114"/>
      <c r="KQ987" s="114"/>
      <c r="KR987" s="114"/>
      <c r="KS987" s="114"/>
      <c r="KT987" s="114"/>
      <c r="KU987" s="114"/>
      <c r="KV987" s="114"/>
      <c r="KW987" s="114"/>
      <c r="KX987" s="114"/>
      <c r="KY987" s="114"/>
      <c r="KZ987" s="114"/>
      <c r="LA987" s="114"/>
      <c r="LB987" s="114"/>
      <c r="LC987" s="114"/>
    </row>
    <row r="988" spans="1:315" s="139" customFormat="1" ht="25" customHeight="1">
      <c r="A988" s="137"/>
      <c r="B988" s="170"/>
      <c r="C988" s="171"/>
      <c r="D988" s="172"/>
      <c r="E988" s="173"/>
      <c r="F988" s="173"/>
      <c r="G988" s="173"/>
      <c r="H988" s="174"/>
      <c r="I988" s="137"/>
      <c r="J988" s="175" t="str">
        <f t="shared" si="32"/>
        <v/>
      </c>
      <c r="K988" s="176"/>
      <c r="L988" s="177" t="str">
        <f t="shared" si="33"/>
        <v/>
      </c>
      <c r="M988" s="176"/>
      <c r="N988" s="177" t="str">
        <f t="shared" si="34"/>
        <v/>
      </c>
      <c r="O988" s="176"/>
      <c r="P988" s="177" t="str">
        <f t="shared" si="35"/>
        <v/>
      </c>
      <c r="Q988" s="178"/>
      <c r="R988" s="137"/>
      <c r="S988" s="175" t="str">
        <f t="shared" si="36"/>
        <v/>
      </c>
      <c r="T988" s="176"/>
      <c r="U988" s="177" t="str">
        <f t="shared" si="37"/>
        <v/>
      </c>
      <c r="V988" s="176"/>
      <c r="W988" s="177" t="str">
        <f t="shared" si="38"/>
        <v/>
      </c>
      <c r="X988" s="176"/>
      <c r="Y988" s="179" t="str">
        <f t="shared" si="39"/>
        <v/>
      </c>
      <c r="Z988" s="180"/>
      <c r="AA988" s="137"/>
      <c r="AB988" s="181"/>
      <c r="AC988" s="182" t="str">
        <f t="shared" si="30"/>
        <v/>
      </c>
      <c r="AD988" s="183" t="str">
        <f t="shared" si="31"/>
        <v/>
      </c>
      <c r="AE988" s="184"/>
      <c r="AF988" s="137"/>
      <c r="AG988" s="137"/>
      <c r="AH988" s="137"/>
      <c r="AI988" s="137"/>
      <c r="AJ988" s="137"/>
      <c r="AK988" s="137"/>
      <c r="AL988" s="137"/>
      <c r="AM988" s="137"/>
      <c r="AN988" s="137"/>
      <c r="AO988" s="137"/>
      <c r="AP988" s="137"/>
      <c r="AQ988" s="137"/>
      <c r="AR988" s="137"/>
      <c r="AS988" s="137"/>
      <c r="AT988" s="137"/>
      <c r="AU988" s="137"/>
      <c r="AV988" s="137"/>
      <c r="AW988" s="137"/>
      <c r="AX988" s="137"/>
      <c r="AY988" s="137"/>
      <c r="AZ988" s="137"/>
      <c r="BA988" s="137"/>
      <c r="BB988" s="137"/>
      <c r="BC988" s="137"/>
      <c r="BD988" s="137"/>
      <c r="BE988" s="137"/>
      <c r="BF988" s="137"/>
      <c r="BG988" s="137"/>
      <c r="BH988" s="137"/>
      <c r="BI988" s="137"/>
      <c r="BJ988" s="114"/>
      <c r="BK988" s="114"/>
      <c r="BL988" s="114"/>
      <c r="BM988" s="114"/>
      <c r="BN988" s="114"/>
      <c r="BO988" s="114"/>
      <c r="BP988" s="114"/>
      <c r="BQ988" s="114"/>
      <c r="BR988" s="114"/>
      <c r="BS988" s="114"/>
      <c r="BT988" s="114"/>
      <c r="BU988" s="114"/>
      <c r="BV988" s="114"/>
      <c r="BW988" s="114"/>
      <c r="BX988" s="114"/>
      <c r="BY988" s="114"/>
      <c r="BZ988" s="114"/>
      <c r="CA988" s="114"/>
      <c r="CB988" s="114"/>
      <c r="CC988" s="114"/>
      <c r="CD988" s="114"/>
      <c r="CE988" s="114"/>
      <c r="CF988" s="114"/>
      <c r="CG988" s="114"/>
      <c r="CH988" s="114"/>
      <c r="CI988" s="114"/>
      <c r="CJ988" s="114"/>
      <c r="CK988" s="114"/>
      <c r="CL988" s="114"/>
      <c r="CM988" s="114"/>
      <c r="CN988" s="114"/>
      <c r="CO988" s="114"/>
      <c r="CP988" s="114"/>
      <c r="CQ988" s="114"/>
      <c r="CR988" s="114"/>
      <c r="CS988" s="114"/>
      <c r="CT988" s="114"/>
      <c r="CU988" s="114"/>
      <c r="CV988" s="114"/>
      <c r="CW988" s="114"/>
      <c r="CX988" s="114"/>
      <c r="CY988" s="114"/>
      <c r="CZ988" s="114"/>
      <c r="DA988" s="114"/>
      <c r="DB988" s="114"/>
      <c r="DC988" s="114"/>
      <c r="DD988" s="114"/>
      <c r="DE988" s="114"/>
      <c r="DF988" s="114"/>
      <c r="DG988" s="114"/>
      <c r="DH988" s="114"/>
      <c r="DI988" s="114"/>
      <c r="DJ988" s="114"/>
      <c r="DK988" s="114"/>
      <c r="DL988" s="114"/>
      <c r="DM988" s="114"/>
      <c r="DN988" s="114"/>
      <c r="DO988" s="114"/>
      <c r="DP988" s="114"/>
      <c r="DQ988" s="114"/>
      <c r="DR988" s="114"/>
      <c r="DS988" s="114"/>
      <c r="DT988" s="114"/>
      <c r="DU988" s="114"/>
      <c r="DV988" s="114"/>
      <c r="DW988" s="114"/>
      <c r="DX988" s="114"/>
      <c r="DY988" s="114"/>
      <c r="DZ988" s="114"/>
      <c r="EA988" s="114"/>
      <c r="EB988" s="114"/>
      <c r="EC988" s="114"/>
      <c r="ED988" s="114"/>
      <c r="EE988" s="114"/>
      <c r="EF988" s="114"/>
      <c r="EG988" s="114"/>
      <c r="EH988" s="114"/>
      <c r="EI988" s="114"/>
      <c r="EJ988" s="114"/>
      <c r="EK988" s="114"/>
      <c r="EL988" s="114"/>
      <c r="EM988" s="114"/>
      <c r="EN988" s="114"/>
      <c r="EO988" s="114"/>
      <c r="EP988" s="114"/>
      <c r="EQ988" s="114"/>
      <c r="ER988" s="114"/>
      <c r="ES988" s="114"/>
      <c r="ET988" s="114"/>
      <c r="EU988" s="114"/>
      <c r="EV988" s="114"/>
      <c r="EW988" s="114"/>
      <c r="EX988" s="114"/>
      <c r="EY988" s="114"/>
      <c r="EZ988" s="114"/>
      <c r="FA988" s="114"/>
      <c r="FB988" s="114"/>
      <c r="FC988" s="114"/>
      <c r="FD988" s="114"/>
      <c r="FE988" s="114"/>
      <c r="FF988" s="114"/>
      <c r="FG988" s="114"/>
      <c r="FH988" s="114"/>
      <c r="FI988" s="114"/>
      <c r="FJ988" s="114"/>
      <c r="FK988" s="114"/>
      <c r="FL988" s="114"/>
      <c r="FM988" s="114"/>
      <c r="FN988" s="114"/>
      <c r="FO988" s="114"/>
      <c r="FP988" s="114"/>
      <c r="FQ988" s="114"/>
      <c r="FR988" s="114"/>
      <c r="FS988" s="114"/>
      <c r="FT988" s="114"/>
      <c r="FU988" s="114"/>
      <c r="FV988" s="114"/>
      <c r="FW988" s="114"/>
      <c r="FX988" s="114"/>
      <c r="FY988" s="114"/>
      <c r="FZ988" s="114"/>
      <c r="GA988" s="114"/>
      <c r="GB988" s="114"/>
      <c r="GC988" s="114"/>
      <c r="GD988" s="114"/>
      <c r="GE988" s="114"/>
      <c r="GF988" s="114"/>
      <c r="GG988" s="114"/>
      <c r="GH988" s="114"/>
      <c r="GI988" s="114"/>
      <c r="GJ988" s="114"/>
      <c r="GK988" s="114"/>
      <c r="GL988" s="114"/>
      <c r="GM988" s="114"/>
      <c r="GN988" s="114"/>
      <c r="GO988" s="114"/>
      <c r="GP988" s="114"/>
      <c r="GQ988" s="114"/>
      <c r="GR988" s="114"/>
      <c r="GS988" s="114"/>
      <c r="GT988" s="114"/>
      <c r="GU988" s="114"/>
      <c r="GV988" s="114"/>
      <c r="GW988" s="114"/>
      <c r="GX988" s="114"/>
      <c r="GY988" s="114"/>
      <c r="GZ988" s="114"/>
      <c r="HA988" s="114"/>
      <c r="HB988" s="114"/>
      <c r="HC988" s="114"/>
      <c r="HD988" s="114"/>
      <c r="HE988" s="114"/>
      <c r="HF988" s="114"/>
      <c r="HG988" s="114"/>
      <c r="HH988" s="114"/>
      <c r="HI988" s="114"/>
      <c r="HJ988" s="114"/>
      <c r="HK988" s="114"/>
      <c r="HL988" s="114"/>
      <c r="HM988" s="114"/>
      <c r="HN988" s="114"/>
      <c r="HO988" s="114"/>
      <c r="HP988" s="114"/>
      <c r="HQ988" s="114"/>
      <c r="HR988" s="114"/>
      <c r="HS988" s="114"/>
      <c r="HT988" s="114"/>
      <c r="HU988" s="114"/>
      <c r="HV988" s="114"/>
      <c r="HW988" s="114"/>
      <c r="HX988" s="114"/>
      <c r="HY988" s="114"/>
      <c r="HZ988" s="114"/>
      <c r="IA988" s="114"/>
      <c r="IB988" s="114"/>
      <c r="IC988" s="114"/>
      <c r="ID988" s="114"/>
      <c r="IE988" s="114"/>
      <c r="IF988" s="114"/>
      <c r="IG988" s="114"/>
      <c r="IH988" s="114"/>
      <c r="II988" s="114"/>
      <c r="IJ988" s="114"/>
      <c r="IK988" s="114"/>
      <c r="IL988" s="114"/>
      <c r="IM988" s="114"/>
      <c r="IN988" s="114"/>
      <c r="IO988" s="114"/>
      <c r="IP988" s="114"/>
      <c r="IQ988" s="114"/>
      <c r="IR988" s="114"/>
      <c r="IS988" s="114"/>
      <c r="IT988" s="114"/>
      <c r="IU988" s="114"/>
      <c r="IV988" s="114"/>
      <c r="IW988" s="114"/>
      <c r="IX988" s="114"/>
      <c r="IY988" s="114"/>
      <c r="IZ988" s="114"/>
      <c r="JA988" s="114"/>
      <c r="JB988" s="114"/>
      <c r="JC988" s="114"/>
      <c r="JD988" s="114"/>
      <c r="JE988" s="114"/>
      <c r="JF988" s="114"/>
      <c r="JG988" s="114"/>
      <c r="JH988" s="114"/>
      <c r="JI988" s="114"/>
      <c r="JJ988" s="114"/>
      <c r="JK988" s="114"/>
      <c r="JL988" s="114"/>
      <c r="JM988" s="114"/>
      <c r="JN988" s="114"/>
      <c r="JO988" s="114"/>
      <c r="JP988" s="114"/>
      <c r="JQ988" s="114"/>
      <c r="JR988" s="114"/>
      <c r="JS988" s="114"/>
      <c r="JT988" s="114"/>
      <c r="JU988" s="114"/>
      <c r="JV988" s="114"/>
      <c r="JW988" s="114"/>
      <c r="JX988" s="114"/>
      <c r="JY988" s="114"/>
      <c r="JZ988" s="114"/>
      <c r="KA988" s="114"/>
      <c r="KB988" s="114"/>
      <c r="KC988" s="114"/>
      <c r="KD988" s="114"/>
      <c r="KE988" s="114"/>
      <c r="KF988" s="114"/>
      <c r="KG988" s="114"/>
      <c r="KH988" s="114"/>
      <c r="KI988" s="114"/>
      <c r="KJ988" s="114"/>
      <c r="KK988" s="114"/>
      <c r="KL988" s="114"/>
      <c r="KM988" s="114"/>
      <c r="KN988" s="114"/>
      <c r="KO988" s="114"/>
      <c r="KP988" s="114"/>
      <c r="KQ988" s="114"/>
      <c r="KR988" s="114"/>
      <c r="KS988" s="114"/>
      <c r="KT988" s="114"/>
      <c r="KU988" s="114"/>
      <c r="KV988" s="114"/>
      <c r="KW988" s="114"/>
      <c r="KX988" s="114"/>
      <c r="KY988" s="114"/>
      <c r="KZ988" s="114"/>
      <c r="LA988" s="114"/>
      <c r="LB988" s="114"/>
      <c r="LC988" s="114"/>
    </row>
    <row r="989" spans="1:315" s="139" customFormat="1" ht="25" customHeight="1">
      <c r="A989" s="137"/>
      <c r="B989" s="170"/>
      <c r="C989" s="171"/>
      <c r="D989" s="172"/>
      <c r="E989" s="173"/>
      <c r="F989" s="173"/>
      <c r="G989" s="173"/>
      <c r="H989" s="174"/>
      <c r="I989" s="137"/>
      <c r="J989" s="175" t="str">
        <f t="shared" si="32"/>
        <v/>
      </c>
      <c r="K989" s="176"/>
      <c r="L989" s="177" t="str">
        <f t="shared" si="33"/>
        <v/>
      </c>
      <c r="M989" s="176"/>
      <c r="N989" s="177" t="str">
        <f t="shared" si="34"/>
        <v/>
      </c>
      <c r="O989" s="176"/>
      <c r="P989" s="177" t="str">
        <f t="shared" si="35"/>
        <v/>
      </c>
      <c r="Q989" s="178"/>
      <c r="R989" s="137"/>
      <c r="S989" s="175" t="str">
        <f t="shared" si="36"/>
        <v/>
      </c>
      <c r="T989" s="176"/>
      <c r="U989" s="177" t="str">
        <f t="shared" si="37"/>
        <v/>
      </c>
      <c r="V989" s="176"/>
      <c r="W989" s="177" t="str">
        <f t="shared" si="38"/>
        <v/>
      </c>
      <c r="X989" s="176"/>
      <c r="Y989" s="179" t="str">
        <f t="shared" si="39"/>
        <v/>
      </c>
      <c r="Z989" s="180"/>
      <c r="AA989" s="137"/>
      <c r="AB989" s="181"/>
      <c r="AC989" s="182" t="str">
        <f t="shared" si="30"/>
        <v/>
      </c>
      <c r="AD989" s="183" t="str">
        <f t="shared" si="31"/>
        <v/>
      </c>
      <c r="AE989" s="184"/>
      <c r="AF989" s="137"/>
      <c r="AG989" s="137"/>
      <c r="AH989" s="137"/>
      <c r="AI989" s="137"/>
      <c r="AJ989" s="137"/>
      <c r="AK989" s="137"/>
      <c r="AL989" s="137"/>
      <c r="AM989" s="137"/>
      <c r="AN989" s="137"/>
      <c r="AO989" s="137"/>
      <c r="AP989" s="137"/>
      <c r="AQ989" s="137"/>
      <c r="AR989" s="137"/>
      <c r="AS989" s="137"/>
      <c r="AT989" s="137"/>
      <c r="AU989" s="137"/>
      <c r="AV989" s="137"/>
      <c r="AW989" s="137"/>
      <c r="AX989" s="137"/>
      <c r="AY989" s="137"/>
      <c r="AZ989" s="137"/>
      <c r="BA989" s="137"/>
      <c r="BB989" s="137"/>
      <c r="BC989" s="137"/>
      <c r="BD989" s="137"/>
      <c r="BE989" s="137"/>
      <c r="BF989" s="137"/>
      <c r="BG989" s="137"/>
      <c r="BH989" s="137"/>
      <c r="BI989" s="137"/>
      <c r="BJ989" s="114"/>
      <c r="BK989" s="114"/>
      <c r="BL989" s="114"/>
      <c r="BM989" s="114"/>
      <c r="BN989" s="114"/>
      <c r="BO989" s="114"/>
      <c r="BP989" s="114"/>
      <c r="BQ989" s="114"/>
      <c r="BR989" s="114"/>
      <c r="BS989" s="114"/>
      <c r="BT989" s="114"/>
      <c r="BU989" s="114"/>
      <c r="BV989" s="114"/>
      <c r="BW989" s="114"/>
      <c r="BX989" s="114"/>
      <c r="BY989" s="114"/>
      <c r="BZ989" s="114"/>
      <c r="CA989" s="114"/>
      <c r="CB989" s="114"/>
      <c r="CC989" s="114"/>
      <c r="CD989" s="114"/>
      <c r="CE989" s="114"/>
      <c r="CF989" s="114"/>
      <c r="CG989" s="114"/>
      <c r="CH989" s="114"/>
      <c r="CI989" s="114"/>
      <c r="CJ989" s="114"/>
      <c r="CK989" s="114"/>
      <c r="CL989" s="114"/>
      <c r="CM989" s="114"/>
      <c r="CN989" s="114"/>
      <c r="CO989" s="114"/>
      <c r="CP989" s="114"/>
      <c r="CQ989" s="114"/>
      <c r="CR989" s="114"/>
      <c r="CS989" s="114"/>
      <c r="CT989" s="114"/>
      <c r="CU989" s="114"/>
      <c r="CV989" s="114"/>
      <c r="CW989" s="114"/>
      <c r="CX989" s="114"/>
      <c r="CY989" s="114"/>
      <c r="CZ989" s="114"/>
      <c r="DA989" s="114"/>
      <c r="DB989" s="114"/>
      <c r="DC989" s="114"/>
      <c r="DD989" s="114"/>
      <c r="DE989" s="114"/>
      <c r="DF989" s="114"/>
      <c r="DG989" s="114"/>
      <c r="DH989" s="114"/>
      <c r="DI989" s="114"/>
      <c r="DJ989" s="114"/>
      <c r="DK989" s="114"/>
      <c r="DL989" s="114"/>
      <c r="DM989" s="114"/>
      <c r="DN989" s="114"/>
      <c r="DO989" s="114"/>
      <c r="DP989" s="114"/>
      <c r="DQ989" s="114"/>
      <c r="DR989" s="114"/>
      <c r="DS989" s="114"/>
      <c r="DT989" s="114"/>
      <c r="DU989" s="114"/>
      <c r="DV989" s="114"/>
      <c r="DW989" s="114"/>
      <c r="DX989" s="114"/>
      <c r="DY989" s="114"/>
      <c r="DZ989" s="114"/>
      <c r="EA989" s="114"/>
      <c r="EB989" s="114"/>
      <c r="EC989" s="114"/>
      <c r="ED989" s="114"/>
      <c r="EE989" s="114"/>
      <c r="EF989" s="114"/>
      <c r="EG989" s="114"/>
      <c r="EH989" s="114"/>
      <c r="EI989" s="114"/>
      <c r="EJ989" s="114"/>
      <c r="EK989" s="114"/>
      <c r="EL989" s="114"/>
      <c r="EM989" s="114"/>
      <c r="EN989" s="114"/>
      <c r="EO989" s="114"/>
      <c r="EP989" s="114"/>
      <c r="EQ989" s="114"/>
      <c r="ER989" s="114"/>
      <c r="ES989" s="114"/>
      <c r="ET989" s="114"/>
      <c r="EU989" s="114"/>
      <c r="EV989" s="114"/>
      <c r="EW989" s="114"/>
      <c r="EX989" s="114"/>
      <c r="EY989" s="114"/>
      <c r="EZ989" s="114"/>
      <c r="FA989" s="114"/>
      <c r="FB989" s="114"/>
      <c r="FC989" s="114"/>
      <c r="FD989" s="114"/>
      <c r="FE989" s="114"/>
      <c r="FF989" s="114"/>
      <c r="FG989" s="114"/>
      <c r="FH989" s="114"/>
      <c r="FI989" s="114"/>
      <c r="FJ989" s="114"/>
      <c r="FK989" s="114"/>
      <c r="FL989" s="114"/>
      <c r="FM989" s="114"/>
      <c r="FN989" s="114"/>
      <c r="FO989" s="114"/>
      <c r="FP989" s="114"/>
      <c r="FQ989" s="114"/>
      <c r="FR989" s="114"/>
      <c r="FS989" s="114"/>
      <c r="FT989" s="114"/>
      <c r="FU989" s="114"/>
      <c r="FV989" s="114"/>
      <c r="FW989" s="114"/>
      <c r="FX989" s="114"/>
      <c r="FY989" s="114"/>
      <c r="FZ989" s="114"/>
      <c r="GA989" s="114"/>
      <c r="GB989" s="114"/>
      <c r="GC989" s="114"/>
      <c r="GD989" s="114"/>
      <c r="GE989" s="114"/>
      <c r="GF989" s="114"/>
      <c r="GG989" s="114"/>
      <c r="GH989" s="114"/>
      <c r="GI989" s="114"/>
      <c r="GJ989" s="114"/>
      <c r="GK989" s="114"/>
      <c r="GL989" s="114"/>
      <c r="GM989" s="114"/>
      <c r="GN989" s="114"/>
      <c r="GO989" s="114"/>
      <c r="GP989" s="114"/>
      <c r="GQ989" s="114"/>
      <c r="GR989" s="114"/>
      <c r="GS989" s="114"/>
      <c r="GT989" s="114"/>
      <c r="GU989" s="114"/>
      <c r="GV989" s="114"/>
      <c r="GW989" s="114"/>
      <c r="GX989" s="114"/>
      <c r="GY989" s="114"/>
      <c r="GZ989" s="114"/>
      <c r="HA989" s="114"/>
      <c r="HB989" s="114"/>
      <c r="HC989" s="114"/>
      <c r="HD989" s="114"/>
      <c r="HE989" s="114"/>
      <c r="HF989" s="114"/>
      <c r="HG989" s="114"/>
      <c r="HH989" s="114"/>
      <c r="HI989" s="114"/>
      <c r="HJ989" s="114"/>
      <c r="HK989" s="114"/>
      <c r="HL989" s="114"/>
      <c r="HM989" s="114"/>
      <c r="HN989" s="114"/>
      <c r="HO989" s="114"/>
      <c r="HP989" s="114"/>
      <c r="HQ989" s="114"/>
      <c r="HR989" s="114"/>
      <c r="HS989" s="114"/>
      <c r="HT989" s="114"/>
      <c r="HU989" s="114"/>
      <c r="HV989" s="114"/>
      <c r="HW989" s="114"/>
      <c r="HX989" s="114"/>
      <c r="HY989" s="114"/>
      <c r="HZ989" s="114"/>
      <c r="IA989" s="114"/>
      <c r="IB989" s="114"/>
      <c r="IC989" s="114"/>
      <c r="ID989" s="114"/>
      <c r="IE989" s="114"/>
      <c r="IF989" s="114"/>
      <c r="IG989" s="114"/>
      <c r="IH989" s="114"/>
      <c r="II989" s="114"/>
      <c r="IJ989" s="114"/>
      <c r="IK989" s="114"/>
      <c r="IL989" s="114"/>
      <c r="IM989" s="114"/>
      <c r="IN989" s="114"/>
      <c r="IO989" s="114"/>
      <c r="IP989" s="114"/>
      <c r="IQ989" s="114"/>
      <c r="IR989" s="114"/>
      <c r="IS989" s="114"/>
      <c r="IT989" s="114"/>
      <c r="IU989" s="114"/>
      <c r="IV989" s="114"/>
      <c r="IW989" s="114"/>
      <c r="IX989" s="114"/>
      <c r="IY989" s="114"/>
      <c r="IZ989" s="114"/>
      <c r="JA989" s="114"/>
      <c r="JB989" s="114"/>
      <c r="JC989" s="114"/>
      <c r="JD989" s="114"/>
      <c r="JE989" s="114"/>
      <c r="JF989" s="114"/>
      <c r="JG989" s="114"/>
      <c r="JH989" s="114"/>
      <c r="JI989" s="114"/>
      <c r="JJ989" s="114"/>
      <c r="JK989" s="114"/>
      <c r="JL989" s="114"/>
      <c r="JM989" s="114"/>
      <c r="JN989" s="114"/>
      <c r="JO989" s="114"/>
      <c r="JP989" s="114"/>
      <c r="JQ989" s="114"/>
      <c r="JR989" s="114"/>
      <c r="JS989" s="114"/>
      <c r="JT989" s="114"/>
      <c r="JU989" s="114"/>
      <c r="JV989" s="114"/>
      <c r="JW989" s="114"/>
      <c r="JX989" s="114"/>
      <c r="JY989" s="114"/>
      <c r="JZ989" s="114"/>
      <c r="KA989" s="114"/>
      <c r="KB989" s="114"/>
      <c r="KC989" s="114"/>
      <c r="KD989" s="114"/>
      <c r="KE989" s="114"/>
      <c r="KF989" s="114"/>
      <c r="KG989" s="114"/>
      <c r="KH989" s="114"/>
      <c r="KI989" s="114"/>
      <c r="KJ989" s="114"/>
      <c r="KK989" s="114"/>
      <c r="KL989" s="114"/>
      <c r="KM989" s="114"/>
      <c r="KN989" s="114"/>
      <c r="KO989" s="114"/>
      <c r="KP989" s="114"/>
      <c r="KQ989" s="114"/>
      <c r="KR989" s="114"/>
      <c r="KS989" s="114"/>
      <c r="KT989" s="114"/>
      <c r="KU989" s="114"/>
      <c r="KV989" s="114"/>
      <c r="KW989" s="114"/>
      <c r="KX989" s="114"/>
      <c r="KY989" s="114"/>
      <c r="KZ989" s="114"/>
      <c r="LA989" s="114"/>
      <c r="LB989" s="114"/>
      <c r="LC989" s="114"/>
    </row>
    <row r="990" spans="1:315" s="139" customFormat="1" ht="25" customHeight="1">
      <c r="A990" s="137"/>
      <c r="B990" s="170"/>
      <c r="C990" s="171"/>
      <c r="D990" s="172"/>
      <c r="E990" s="173"/>
      <c r="F990" s="173"/>
      <c r="G990" s="173"/>
      <c r="H990" s="174"/>
      <c r="I990" s="137"/>
      <c r="J990" s="175" t="str">
        <f t="shared" si="32"/>
        <v/>
      </c>
      <c r="K990" s="176"/>
      <c r="L990" s="177" t="str">
        <f t="shared" si="33"/>
        <v/>
      </c>
      <c r="M990" s="176"/>
      <c r="N990" s="177" t="str">
        <f t="shared" si="34"/>
        <v/>
      </c>
      <c r="O990" s="176"/>
      <c r="P990" s="177" t="str">
        <f t="shared" si="35"/>
        <v/>
      </c>
      <c r="Q990" s="178"/>
      <c r="R990" s="137"/>
      <c r="S990" s="175" t="str">
        <f t="shared" si="36"/>
        <v/>
      </c>
      <c r="T990" s="176"/>
      <c r="U990" s="177" t="str">
        <f t="shared" si="37"/>
        <v/>
      </c>
      <c r="V990" s="176"/>
      <c r="W990" s="177" t="str">
        <f t="shared" si="38"/>
        <v/>
      </c>
      <c r="X990" s="176"/>
      <c r="Y990" s="179" t="str">
        <f t="shared" si="39"/>
        <v/>
      </c>
      <c r="Z990" s="180"/>
      <c r="AA990" s="137"/>
      <c r="AB990" s="181"/>
      <c r="AC990" s="182" t="str">
        <f t="shared" si="30"/>
        <v/>
      </c>
      <c r="AD990" s="183" t="str">
        <f t="shared" si="31"/>
        <v/>
      </c>
      <c r="AE990" s="184"/>
      <c r="AF990" s="137"/>
      <c r="AG990" s="137"/>
      <c r="AH990" s="137"/>
      <c r="AI990" s="137"/>
      <c r="AJ990" s="137"/>
      <c r="AK990" s="137"/>
      <c r="AL990" s="137"/>
      <c r="AM990" s="137"/>
      <c r="AN990" s="137"/>
      <c r="AO990" s="137"/>
      <c r="AP990" s="137"/>
      <c r="AQ990" s="137"/>
      <c r="AR990" s="137"/>
      <c r="AS990" s="137"/>
      <c r="AT990" s="137"/>
      <c r="AU990" s="137"/>
      <c r="AV990" s="137"/>
      <c r="AW990" s="137"/>
      <c r="AX990" s="137"/>
      <c r="AY990" s="137"/>
      <c r="AZ990" s="137"/>
      <c r="BA990" s="137"/>
      <c r="BB990" s="137"/>
      <c r="BC990" s="137"/>
      <c r="BD990" s="137"/>
      <c r="BE990" s="137"/>
      <c r="BF990" s="137"/>
      <c r="BG990" s="137"/>
      <c r="BH990" s="137"/>
      <c r="BI990" s="137"/>
      <c r="BJ990" s="114"/>
      <c r="BK990" s="114"/>
      <c r="BL990" s="114"/>
      <c r="BM990" s="114"/>
      <c r="BN990" s="114"/>
      <c r="BO990" s="114"/>
      <c r="BP990" s="114"/>
      <c r="BQ990" s="114"/>
      <c r="BR990" s="114"/>
      <c r="BS990" s="114"/>
      <c r="BT990" s="114"/>
      <c r="BU990" s="114"/>
      <c r="BV990" s="114"/>
      <c r="BW990" s="114"/>
      <c r="BX990" s="114"/>
      <c r="BY990" s="114"/>
      <c r="BZ990" s="114"/>
      <c r="CA990" s="114"/>
      <c r="CB990" s="114"/>
      <c r="CC990" s="114"/>
      <c r="CD990" s="114"/>
      <c r="CE990" s="114"/>
      <c r="CF990" s="114"/>
      <c r="CG990" s="114"/>
      <c r="CH990" s="114"/>
      <c r="CI990" s="114"/>
      <c r="CJ990" s="114"/>
      <c r="CK990" s="114"/>
      <c r="CL990" s="114"/>
      <c r="CM990" s="114"/>
      <c r="CN990" s="114"/>
      <c r="CO990" s="114"/>
      <c r="CP990" s="114"/>
      <c r="CQ990" s="114"/>
      <c r="CR990" s="114"/>
      <c r="CS990" s="114"/>
      <c r="CT990" s="114"/>
      <c r="CU990" s="114"/>
      <c r="CV990" s="114"/>
      <c r="CW990" s="114"/>
      <c r="CX990" s="114"/>
      <c r="CY990" s="114"/>
      <c r="CZ990" s="114"/>
      <c r="DA990" s="114"/>
      <c r="DB990" s="114"/>
      <c r="DC990" s="114"/>
      <c r="DD990" s="114"/>
      <c r="DE990" s="114"/>
      <c r="DF990" s="114"/>
      <c r="DG990" s="114"/>
      <c r="DH990" s="114"/>
      <c r="DI990" s="114"/>
      <c r="DJ990" s="114"/>
      <c r="DK990" s="114"/>
      <c r="DL990" s="114"/>
      <c r="DM990" s="114"/>
      <c r="DN990" s="114"/>
      <c r="DO990" s="114"/>
      <c r="DP990" s="114"/>
      <c r="DQ990" s="114"/>
      <c r="DR990" s="114"/>
      <c r="DS990" s="114"/>
      <c r="DT990" s="114"/>
      <c r="DU990" s="114"/>
      <c r="DV990" s="114"/>
      <c r="DW990" s="114"/>
      <c r="DX990" s="114"/>
      <c r="DY990" s="114"/>
      <c r="DZ990" s="114"/>
      <c r="EA990" s="114"/>
      <c r="EB990" s="114"/>
      <c r="EC990" s="114"/>
      <c r="ED990" s="114"/>
      <c r="EE990" s="114"/>
      <c r="EF990" s="114"/>
      <c r="EG990" s="114"/>
      <c r="EH990" s="114"/>
      <c r="EI990" s="114"/>
      <c r="EJ990" s="114"/>
      <c r="EK990" s="114"/>
      <c r="EL990" s="114"/>
      <c r="EM990" s="114"/>
      <c r="EN990" s="114"/>
      <c r="EO990" s="114"/>
      <c r="EP990" s="114"/>
      <c r="EQ990" s="114"/>
      <c r="ER990" s="114"/>
      <c r="ES990" s="114"/>
      <c r="ET990" s="114"/>
      <c r="EU990" s="114"/>
      <c r="EV990" s="114"/>
      <c r="EW990" s="114"/>
      <c r="EX990" s="114"/>
      <c r="EY990" s="114"/>
      <c r="EZ990" s="114"/>
      <c r="FA990" s="114"/>
      <c r="FB990" s="114"/>
      <c r="FC990" s="114"/>
      <c r="FD990" s="114"/>
      <c r="FE990" s="114"/>
      <c r="FF990" s="114"/>
      <c r="FG990" s="114"/>
      <c r="FH990" s="114"/>
      <c r="FI990" s="114"/>
      <c r="FJ990" s="114"/>
      <c r="FK990" s="114"/>
      <c r="FL990" s="114"/>
      <c r="FM990" s="114"/>
      <c r="FN990" s="114"/>
      <c r="FO990" s="114"/>
      <c r="FP990" s="114"/>
      <c r="FQ990" s="114"/>
      <c r="FR990" s="114"/>
      <c r="FS990" s="114"/>
      <c r="FT990" s="114"/>
      <c r="FU990" s="114"/>
      <c r="FV990" s="114"/>
      <c r="FW990" s="114"/>
      <c r="FX990" s="114"/>
      <c r="FY990" s="114"/>
      <c r="FZ990" s="114"/>
      <c r="GA990" s="114"/>
      <c r="GB990" s="114"/>
      <c r="GC990" s="114"/>
      <c r="GD990" s="114"/>
      <c r="GE990" s="114"/>
      <c r="GF990" s="114"/>
      <c r="GG990" s="114"/>
      <c r="GH990" s="114"/>
      <c r="GI990" s="114"/>
      <c r="GJ990" s="114"/>
      <c r="GK990" s="114"/>
      <c r="GL990" s="114"/>
      <c r="GM990" s="114"/>
      <c r="GN990" s="114"/>
      <c r="GO990" s="114"/>
      <c r="GP990" s="114"/>
      <c r="GQ990" s="114"/>
      <c r="GR990" s="114"/>
      <c r="GS990" s="114"/>
      <c r="GT990" s="114"/>
      <c r="GU990" s="114"/>
      <c r="GV990" s="114"/>
      <c r="GW990" s="114"/>
      <c r="GX990" s="114"/>
      <c r="GY990" s="114"/>
      <c r="GZ990" s="114"/>
      <c r="HA990" s="114"/>
      <c r="HB990" s="114"/>
      <c r="HC990" s="114"/>
      <c r="HD990" s="114"/>
      <c r="HE990" s="114"/>
      <c r="HF990" s="114"/>
      <c r="HG990" s="114"/>
      <c r="HH990" s="114"/>
      <c r="HI990" s="114"/>
      <c r="HJ990" s="114"/>
      <c r="HK990" s="114"/>
      <c r="HL990" s="114"/>
      <c r="HM990" s="114"/>
      <c r="HN990" s="114"/>
      <c r="HO990" s="114"/>
      <c r="HP990" s="114"/>
      <c r="HQ990" s="114"/>
      <c r="HR990" s="114"/>
      <c r="HS990" s="114"/>
      <c r="HT990" s="114"/>
      <c r="HU990" s="114"/>
      <c r="HV990" s="114"/>
      <c r="HW990" s="114"/>
      <c r="HX990" s="114"/>
      <c r="HY990" s="114"/>
      <c r="HZ990" s="114"/>
      <c r="IA990" s="114"/>
      <c r="IB990" s="114"/>
      <c r="IC990" s="114"/>
      <c r="ID990" s="114"/>
      <c r="IE990" s="114"/>
      <c r="IF990" s="114"/>
      <c r="IG990" s="114"/>
      <c r="IH990" s="114"/>
      <c r="II990" s="114"/>
      <c r="IJ990" s="114"/>
      <c r="IK990" s="114"/>
      <c r="IL990" s="114"/>
      <c r="IM990" s="114"/>
      <c r="IN990" s="114"/>
      <c r="IO990" s="114"/>
      <c r="IP990" s="114"/>
      <c r="IQ990" s="114"/>
      <c r="IR990" s="114"/>
      <c r="IS990" s="114"/>
      <c r="IT990" s="114"/>
      <c r="IU990" s="114"/>
      <c r="IV990" s="114"/>
      <c r="IW990" s="114"/>
      <c r="IX990" s="114"/>
      <c r="IY990" s="114"/>
      <c r="IZ990" s="114"/>
      <c r="JA990" s="114"/>
      <c r="JB990" s="114"/>
      <c r="JC990" s="114"/>
      <c r="JD990" s="114"/>
      <c r="JE990" s="114"/>
      <c r="JF990" s="114"/>
      <c r="JG990" s="114"/>
      <c r="JH990" s="114"/>
      <c r="JI990" s="114"/>
      <c r="JJ990" s="114"/>
      <c r="JK990" s="114"/>
      <c r="JL990" s="114"/>
      <c r="JM990" s="114"/>
      <c r="JN990" s="114"/>
      <c r="JO990" s="114"/>
      <c r="JP990" s="114"/>
      <c r="JQ990" s="114"/>
      <c r="JR990" s="114"/>
      <c r="JS990" s="114"/>
      <c r="JT990" s="114"/>
      <c r="JU990" s="114"/>
      <c r="JV990" s="114"/>
      <c r="JW990" s="114"/>
      <c r="JX990" s="114"/>
      <c r="JY990" s="114"/>
      <c r="JZ990" s="114"/>
      <c r="KA990" s="114"/>
      <c r="KB990" s="114"/>
      <c r="KC990" s="114"/>
      <c r="KD990" s="114"/>
      <c r="KE990" s="114"/>
      <c r="KF990" s="114"/>
      <c r="KG990" s="114"/>
      <c r="KH990" s="114"/>
      <c r="KI990" s="114"/>
      <c r="KJ990" s="114"/>
      <c r="KK990" s="114"/>
      <c r="KL990" s="114"/>
      <c r="KM990" s="114"/>
      <c r="KN990" s="114"/>
      <c r="KO990" s="114"/>
      <c r="KP990" s="114"/>
      <c r="KQ990" s="114"/>
      <c r="KR990" s="114"/>
      <c r="KS990" s="114"/>
      <c r="KT990" s="114"/>
      <c r="KU990" s="114"/>
      <c r="KV990" s="114"/>
      <c r="KW990" s="114"/>
      <c r="KX990" s="114"/>
      <c r="KY990" s="114"/>
      <c r="KZ990" s="114"/>
      <c r="LA990" s="114"/>
      <c r="LB990" s="114"/>
      <c r="LC990" s="114"/>
    </row>
    <row r="991" spans="1:315" s="139" customFormat="1" ht="25" customHeight="1">
      <c r="A991" s="137"/>
      <c r="B991" s="170"/>
      <c r="C991" s="171"/>
      <c r="D991" s="172"/>
      <c r="E991" s="173"/>
      <c r="F991" s="173"/>
      <c r="G991" s="173"/>
      <c r="H991" s="174"/>
      <c r="I991" s="137"/>
      <c r="J991" s="175" t="str">
        <f t="shared" si="32"/>
        <v/>
      </c>
      <c r="K991" s="176"/>
      <c r="L991" s="177" t="str">
        <f t="shared" si="33"/>
        <v/>
      </c>
      <c r="M991" s="176"/>
      <c r="N991" s="177" t="str">
        <f t="shared" si="34"/>
        <v/>
      </c>
      <c r="O991" s="176"/>
      <c r="P991" s="177" t="str">
        <f t="shared" si="35"/>
        <v/>
      </c>
      <c r="Q991" s="178"/>
      <c r="R991" s="137"/>
      <c r="S991" s="175" t="str">
        <f t="shared" si="36"/>
        <v/>
      </c>
      <c r="T991" s="176"/>
      <c r="U991" s="177" t="str">
        <f t="shared" si="37"/>
        <v/>
      </c>
      <c r="V991" s="176"/>
      <c r="W991" s="177" t="str">
        <f t="shared" si="38"/>
        <v/>
      </c>
      <c r="X991" s="176"/>
      <c r="Y991" s="179" t="str">
        <f t="shared" si="39"/>
        <v/>
      </c>
      <c r="Z991" s="180"/>
      <c r="AA991" s="137"/>
      <c r="AB991" s="181"/>
      <c r="AC991" s="182" t="str">
        <f t="shared" si="30"/>
        <v/>
      </c>
      <c r="AD991" s="183" t="str">
        <f t="shared" si="31"/>
        <v/>
      </c>
      <c r="AE991" s="184"/>
      <c r="AF991" s="137"/>
      <c r="AG991" s="137"/>
      <c r="AH991" s="137"/>
      <c r="AI991" s="137"/>
      <c r="AJ991" s="137"/>
      <c r="AK991" s="137"/>
      <c r="AL991" s="137"/>
      <c r="AM991" s="137"/>
      <c r="AN991" s="137"/>
      <c r="AO991" s="137"/>
      <c r="AP991" s="137"/>
      <c r="AQ991" s="137"/>
      <c r="AR991" s="137"/>
      <c r="AS991" s="137"/>
      <c r="AT991" s="137"/>
      <c r="AU991" s="137"/>
      <c r="AV991" s="137"/>
      <c r="AW991" s="137"/>
      <c r="AX991" s="137"/>
      <c r="AY991" s="137"/>
      <c r="AZ991" s="137"/>
      <c r="BA991" s="137"/>
      <c r="BB991" s="137"/>
      <c r="BC991" s="137"/>
      <c r="BD991" s="137"/>
      <c r="BE991" s="137"/>
      <c r="BF991" s="137"/>
      <c r="BG991" s="137"/>
      <c r="BH991" s="137"/>
      <c r="BI991" s="137"/>
      <c r="BJ991" s="114"/>
      <c r="BK991" s="114"/>
      <c r="BL991" s="114"/>
      <c r="BM991" s="114"/>
      <c r="BN991" s="114"/>
      <c r="BO991" s="114"/>
      <c r="BP991" s="114"/>
      <c r="BQ991" s="114"/>
      <c r="BR991" s="114"/>
      <c r="BS991" s="114"/>
      <c r="BT991" s="114"/>
      <c r="BU991" s="114"/>
      <c r="BV991" s="114"/>
      <c r="BW991" s="114"/>
      <c r="BX991" s="114"/>
      <c r="BY991" s="114"/>
      <c r="BZ991" s="114"/>
      <c r="CA991" s="114"/>
      <c r="CB991" s="114"/>
      <c r="CC991" s="114"/>
      <c r="CD991" s="114"/>
      <c r="CE991" s="114"/>
      <c r="CF991" s="114"/>
      <c r="CG991" s="114"/>
      <c r="CH991" s="114"/>
      <c r="CI991" s="114"/>
      <c r="CJ991" s="114"/>
      <c r="CK991" s="114"/>
      <c r="CL991" s="114"/>
      <c r="CM991" s="114"/>
      <c r="CN991" s="114"/>
      <c r="CO991" s="114"/>
      <c r="CP991" s="114"/>
      <c r="CQ991" s="114"/>
      <c r="CR991" s="114"/>
      <c r="CS991" s="114"/>
      <c r="CT991" s="114"/>
      <c r="CU991" s="114"/>
      <c r="CV991" s="114"/>
      <c r="CW991" s="114"/>
      <c r="CX991" s="114"/>
      <c r="CY991" s="114"/>
      <c r="CZ991" s="114"/>
      <c r="DA991" s="114"/>
      <c r="DB991" s="114"/>
      <c r="DC991" s="114"/>
      <c r="DD991" s="114"/>
      <c r="DE991" s="114"/>
      <c r="DF991" s="114"/>
      <c r="DG991" s="114"/>
      <c r="DH991" s="114"/>
      <c r="DI991" s="114"/>
      <c r="DJ991" s="114"/>
      <c r="DK991" s="114"/>
      <c r="DL991" s="114"/>
      <c r="DM991" s="114"/>
      <c r="DN991" s="114"/>
      <c r="DO991" s="114"/>
      <c r="DP991" s="114"/>
      <c r="DQ991" s="114"/>
      <c r="DR991" s="114"/>
      <c r="DS991" s="114"/>
      <c r="DT991" s="114"/>
      <c r="DU991" s="114"/>
      <c r="DV991" s="114"/>
      <c r="DW991" s="114"/>
      <c r="DX991" s="114"/>
      <c r="DY991" s="114"/>
      <c r="DZ991" s="114"/>
      <c r="EA991" s="114"/>
      <c r="EB991" s="114"/>
      <c r="EC991" s="114"/>
      <c r="ED991" s="114"/>
      <c r="EE991" s="114"/>
      <c r="EF991" s="114"/>
      <c r="EG991" s="114"/>
      <c r="EH991" s="114"/>
      <c r="EI991" s="114"/>
      <c r="EJ991" s="114"/>
      <c r="EK991" s="114"/>
      <c r="EL991" s="114"/>
      <c r="EM991" s="114"/>
      <c r="EN991" s="114"/>
      <c r="EO991" s="114"/>
      <c r="EP991" s="114"/>
      <c r="EQ991" s="114"/>
      <c r="ER991" s="114"/>
      <c r="ES991" s="114"/>
      <c r="ET991" s="114"/>
      <c r="EU991" s="114"/>
      <c r="EV991" s="114"/>
      <c r="EW991" s="114"/>
      <c r="EX991" s="114"/>
      <c r="EY991" s="114"/>
      <c r="EZ991" s="114"/>
      <c r="FA991" s="114"/>
      <c r="FB991" s="114"/>
      <c r="FC991" s="114"/>
      <c r="FD991" s="114"/>
      <c r="FE991" s="114"/>
      <c r="FF991" s="114"/>
      <c r="FG991" s="114"/>
      <c r="FH991" s="114"/>
      <c r="FI991" s="114"/>
      <c r="FJ991" s="114"/>
      <c r="FK991" s="114"/>
      <c r="FL991" s="114"/>
      <c r="FM991" s="114"/>
      <c r="FN991" s="114"/>
      <c r="FO991" s="114"/>
      <c r="FP991" s="114"/>
      <c r="FQ991" s="114"/>
      <c r="FR991" s="114"/>
      <c r="FS991" s="114"/>
      <c r="FT991" s="114"/>
      <c r="FU991" s="114"/>
      <c r="FV991" s="114"/>
      <c r="FW991" s="114"/>
      <c r="FX991" s="114"/>
      <c r="FY991" s="114"/>
      <c r="FZ991" s="114"/>
      <c r="GA991" s="114"/>
      <c r="GB991" s="114"/>
      <c r="GC991" s="114"/>
      <c r="GD991" s="114"/>
      <c r="GE991" s="114"/>
      <c r="GF991" s="114"/>
      <c r="GG991" s="114"/>
      <c r="GH991" s="114"/>
      <c r="GI991" s="114"/>
      <c r="GJ991" s="114"/>
      <c r="GK991" s="114"/>
      <c r="GL991" s="114"/>
      <c r="GM991" s="114"/>
      <c r="GN991" s="114"/>
      <c r="GO991" s="114"/>
      <c r="GP991" s="114"/>
      <c r="GQ991" s="114"/>
      <c r="GR991" s="114"/>
      <c r="GS991" s="114"/>
      <c r="GT991" s="114"/>
      <c r="GU991" s="114"/>
      <c r="GV991" s="114"/>
      <c r="GW991" s="114"/>
      <c r="GX991" s="114"/>
      <c r="GY991" s="114"/>
      <c r="GZ991" s="114"/>
      <c r="HA991" s="114"/>
      <c r="HB991" s="114"/>
      <c r="HC991" s="114"/>
      <c r="HD991" s="114"/>
      <c r="HE991" s="114"/>
      <c r="HF991" s="114"/>
      <c r="HG991" s="114"/>
      <c r="HH991" s="114"/>
      <c r="HI991" s="114"/>
      <c r="HJ991" s="114"/>
      <c r="HK991" s="114"/>
      <c r="HL991" s="114"/>
      <c r="HM991" s="114"/>
      <c r="HN991" s="114"/>
      <c r="HO991" s="114"/>
      <c r="HP991" s="114"/>
      <c r="HQ991" s="114"/>
      <c r="HR991" s="114"/>
      <c r="HS991" s="114"/>
      <c r="HT991" s="114"/>
      <c r="HU991" s="114"/>
      <c r="HV991" s="114"/>
      <c r="HW991" s="114"/>
      <c r="HX991" s="114"/>
      <c r="HY991" s="114"/>
      <c r="HZ991" s="114"/>
      <c r="IA991" s="114"/>
      <c r="IB991" s="114"/>
      <c r="IC991" s="114"/>
      <c r="ID991" s="114"/>
      <c r="IE991" s="114"/>
      <c r="IF991" s="114"/>
      <c r="IG991" s="114"/>
      <c r="IH991" s="114"/>
      <c r="II991" s="114"/>
      <c r="IJ991" s="114"/>
      <c r="IK991" s="114"/>
      <c r="IL991" s="114"/>
      <c r="IM991" s="114"/>
      <c r="IN991" s="114"/>
      <c r="IO991" s="114"/>
      <c r="IP991" s="114"/>
      <c r="IQ991" s="114"/>
      <c r="IR991" s="114"/>
      <c r="IS991" s="114"/>
      <c r="IT991" s="114"/>
      <c r="IU991" s="114"/>
      <c r="IV991" s="114"/>
      <c r="IW991" s="114"/>
      <c r="IX991" s="114"/>
      <c r="IY991" s="114"/>
      <c r="IZ991" s="114"/>
      <c r="JA991" s="114"/>
      <c r="JB991" s="114"/>
      <c r="JC991" s="114"/>
      <c r="JD991" s="114"/>
      <c r="JE991" s="114"/>
      <c r="JF991" s="114"/>
      <c r="JG991" s="114"/>
      <c r="JH991" s="114"/>
      <c r="JI991" s="114"/>
      <c r="JJ991" s="114"/>
      <c r="JK991" s="114"/>
      <c r="JL991" s="114"/>
      <c r="JM991" s="114"/>
      <c r="JN991" s="114"/>
      <c r="JO991" s="114"/>
      <c r="JP991" s="114"/>
      <c r="JQ991" s="114"/>
      <c r="JR991" s="114"/>
      <c r="JS991" s="114"/>
      <c r="JT991" s="114"/>
      <c r="JU991" s="114"/>
      <c r="JV991" s="114"/>
      <c r="JW991" s="114"/>
      <c r="JX991" s="114"/>
      <c r="JY991" s="114"/>
      <c r="JZ991" s="114"/>
      <c r="KA991" s="114"/>
      <c r="KB991" s="114"/>
      <c r="KC991" s="114"/>
      <c r="KD991" s="114"/>
      <c r="KE991" s="114"/>
      <c r="KF991" s="114"/>
      <c r="KG991" s="114"/>
      <c r="KH991" s="114"/>
      <c r="KI991" s="114"/>
      <c r="KJ991" s="114"/>
      <c r="KK991" s="114"/>
      <c r="KL991" s="114"/>
      <c r="KM991" s="114"/>
      <c r="KN991" s="114"/>
      <c r="KO991" s="114"/>
      <c r="KP991" s="114"/>
      <c r="KQ991" s="114"/>
      <c r="KR991" s="114"/>
      <c r="KS991" s="114"/>
      <c r="KT991" s="114"/>
      <c r="KU991" s="114"/>
      <c r="KV991" s="114"/>
      <c r="KW991" s="114"/>
      <c r="KX991" s="114"/>
      <c r="KY991" s="114"/>
      <c r="KZ991" s="114"/>
      <c r="LA991" s="114"/>
      <c r="LB991" s="114"/>
      <c r="LC991" s="114"/>
    </row>
    <row r="992" spans="1:315" s="139" customFormat="1" ht="25" customHeight="1">
      <c r="A992" s="137"/>
      <c r="B992" s="170"/>
      <c r="C992" s="171"/>
      <c r="D992" s="172"/>
      <c r="E992" s="173"/>
      <c r="F992" s="173"/>
      <c r="G992" s="173"/>
      <c r="H992" s="174"/>
      <c r="I992" s="137"/>
      <c r="J992" s="175" t="str">
        <f t="shared" si="32"/>
        <v/>
      </c>
      <c r="K992" s="176"/>
      <c r="L992" s="177" t="str">
        <f t="shared" si="33"/>
        <v/>
      </c>
      <c r="M992" s="176"/>
      <c r="N992" s="177" t="str">
        <f t="shared" si="34"/>
        <v/>
      </c>
      <c r="O992" s="176"/>
      <c r="P992" s="177" t="str">
        <f t="shared" si="35"/>
        <v/>
      </c>
      <c r="Q992" s="178"/>
      <c r="R992" s="137"/>
      <c r="S992" s="175" t="str">
        <f t="shared" si="36"/>
        <v/>
      </c>
      <c r="T992" s="176"/>
      <c r="U992" s="177" t="str">
        <f t="shared" si="37"/>
        <v/>
      </c>
      <c r="V992" s="176"/>
      <c r="W992" s="177" t="str">
        <f t="shared" si="38"/>
        <v/>
      </c>
      <c r="X992" s="176"/>
      <c r="Y992" s="179" t="str">
        <f t="shared" si="39"/>
        <v/>
      </c>
      <c r="Z992" s="180"/>
      <c r="AA992" s="137"/>
      <c r="AB992" s="181"/>
      <c r="AC992" s="182" t="str">
        <f t="shared" si="30"/>
        <v/>
      </c>
      <c r="AD992" s="183" t="str">
        <f t="shared" si="31"/>
        <v/>
      </c>
      <c r="AE992" s="184"/>
      <c r="AF992" s="137"/>
      <c r="AG992" s="137"/>
      <c r="AH992" s="137"/>
      <c r="AI992" s="137"/>
      <c r="AJ992" s="137"/>
      <c r="AK992" s="137"/>
      <c r="AL992" s="137"/>
      <c r="AM992" s="137"/>
      <c r="AN992" s="137"/>
      <c r="AO992" s="137"/>
      <c r="AP992" s="137"/>
      <c r="AQ992" s="137"/>
      <c r="AR992" s="137"/>
      <c r="AS992" s="137"/>
      <c r="AT992" s="137"/>
      <c r="AU992" s="137"/>
      <c r="AV992" s="137"/>
      <c r="AW992" s="137"/>
      <c r="AX992" s="137"/>
      <c r="AY992" s="137"/>
      <c r="AZ992" s="137"/>
      <c r="BA992" s="137"/>
      <c r="BB992" s="137"/>
      <c r="BC992" s="137"/>
      <c r="BD992" s="137"/>
      <c r="BE992" s="137"/>
      <c r="BF992" s="137"/>
      <c r="BG992" s="137"/>
      <c r="BH992" s="137"/>
      <c r="BI992" s="137"/>
      <c r="BJ992" s="114"/>
      <c r="BK992" s="114"/>
      <c r="BL992" s="114"/>
      <c r="BM992" s="114"/>
      <c r="BN992" s="114"/>
      <c r="BO992" s="114"/>
      <c r="BP992" s="114"/>
      <c r="BQ992" s="114"/>
      <c r="BR992" s="114"/>
      <c r="BS992" s="114"/>
      <c r="BT992" s="114"/>
      <c r="BU992" s="114"/>
      <c r="BV992" s="114"/>
      <c r="BW992" s="114"/>
      <c r="BX992" s="114"/>
      <c r="BY992" s="114"/>
      <c r="BZ992" s="114"/>
      <c r="CA992" s="114"/>
      <c r="CB992" s="114"/>
      <c r="CC992" s="114"/>
      <c r="CD992" s="114"/>
      <c r="CE992" s="114"/>
      <c r="CF992" s="114"/>
      <c r="CG992" s="114"/>
      <c r="CH992" s="114"/>
      <c r="CI992" s="114"/>
      <c r="CJ992" s="114"/>
      <c r="CK992" s="114"/>
      <c r="CL992" s="114"/>
      <c r="CM992" s="114"/>
      <c r="CN992" s="114"/>
      <c r="CO992" s="114"/>
      <c r="CP992" s="114"/>
      <c r="CQ992" s="114"/>
      <c r="CR992" s="114"/>
      <c r="CS992" s="114"/>
      <c r="CT992" s="114"/>
      <c r="CU992" s="114"/>
      <c r="CV992" s="114"/>
      <c r="CW992" s="114"/>
      <c r="CX992" s="114"/>
      <c r="CY992" s="114"/>
      <c r="CZ992" s="114"/>
      <c r="DA992" s="114"/>
      <c r="DB992" s="114"/>
      <c r="DC992" s="114"/>
      <c r="DD992" s="114"/>
      <c r="DE992" s="114"/>
      <c r="DF992" s="114"/>
      <c r="DG992" s="114"/>
      <c r="DH992" s="114"/>
      <c r="DI992" s="114"/>
      <c r="DJ992" s="114"/>
      <c r="DK992" s="114"/>
      <c r="DL992" s="114"/>
      <c r="DM992" s="114"/>
      <c r="DN992" s="114"/>
      <c r="DO992" s="114"/>
      <c r="DP992" s="114"/>
      <c r="DQ992" s="114"/>
      <c r="DR992" s="114"/>
      <c r="DS992" s="114"/>
      <c r="DT992" s="114"/>
      <c r="DU992" s="114"/>
      <c r="DV992" s="114"/>
      <c r="DW992" s="114"/>
      <c r="DX992" s="114"/>
      <c r="DY992" s="114"/>
      <c r="DZ992" s="114"/>
      <c r="EA992" s="114"/>
      <c r="EB992" s="114"/>
      <c r="EC992" s="114"/>
      <c r="ED992" s="114"/>
      <c r="EE992" s="114"/>
      <c r="EF992" s="114"/>
      <c r="EG992" s="114"/>
      <c r="EH992" s="114"/>
      <c r="EI992" s="114"/>
      <c r="EJ992" s="114"/>
      <c r="EK992" s="114"/>
      <c r="EL992" s="114"/>
      <c r="EM992" s="114"/>
      <c r="EN992" s="114"/>
      <c r="EO992" s="114"/>
      <c r="EP992" s="114"/>
      <c r="EQ992" s="114"/>
      <c r="ER992" s="114"/>
      <c r="ES992" s="114"/>
      <c r="ET992" s="114"/>
      <c r="EU992" s="114"/>
      <c r="EV992" s="114"/>
      <c r="EW992" s="114"/>
      <c r="EX992" s="114"/>
      <c r="EY992" s="114"/>
      <c r="EZ992" s="114"/>
      <c r="FA992" s="114"/>
      <c r="FB992" s="114"/>
      <c r="FC992" s="114"/>
      <c r="FD992" s="114"/>
      <c r="FE992" s="114"/>
      <c r="FF992" s="114"/>
      <c r="FG992" s="114"/>
      <c r="FH992" s="114"/>
      <c r="FI992" s="114"/>
      <c r="FJ992" s="114"/>
      <c r="FK992" s="114"/>
      <c r="FL992" s="114"/>
      <c r="FM992" s="114"/>
      <c r="FN992" s="114"/>
      <c r="FO992" s="114"/>
      <c r="FP992" s="114"/>
      <c r="FQ992" s="114"/>
      <c r="FR992" s="114"/>
      <c r="FS992" s="114"/>
      <c r="FT992" s="114"/>
      <c r="FU992" s="114"/>
      <c r="FV992" s="114"/>
      <c r="FW992" s="114"/>
      <c r="FX992" s="114"/>
      <c r="FY992" s="114"/>
      <c r="FZ992" s="114"/>
      <c r="GA992" s="114"/>
      <c r="GB992" s="114"/>
      <c r="GC992" s="114"/>
      <c r="GD992" s="114"/>
      <c r="GE992" s="114"/>
      <c r="GF992" s="114"/>
      <c r="GG992" s="114"/>
      <c r="GH992" s="114"/>
      <c r="GI992" s="114"/>
      <c r="GJ992" s="114"/>
      <c r="GK992" s="114"/>
      <c r="GL992" s="114"/>
      <c r="GM992" s="114"/>
      <c r="GN992" s="114"/>
      <c r="GO992" s="114"/>
      <c r="GP992" s="114"/>
      <c r="GQ992" s="114"/>
      <c r="GR992" s="114"/>
      <c r="GS992" s="114"/>
      <c r="GT992" s="114"/>
      <c r="GU992" s="114"/>
      <c r="GV992" s="114"/>
      <c r="GW992" s="114"/>
      <c r="GX992" s="114"/>
      <c r="GY992" s="114"/>
      <c r="GZ992" s="114"/>
      <c r="HA992" s="114"/>
      <c r="HB992" s="114"/>
      <c r="HC992" s="114"/>
      <c r="HD992" s="114"/>
      <c r="HE992" s="114"/>
      <c r="HF992" s="114"/>
      <c r="HG992" s="114"/>
      <c r="HH992" s="114"/>
      <c r="HI992" s="114"/>
      <c r="HJ992" s="114"/>
      <c r="HK992" s="114"/>
      <c r="HL992" s="114"/>
      <c r="HM992" s="114"/>
      <c r="HN992" s="114"/>
      <c r="HO992" s="114"/>
      <c r="HP992" s="114"/>
      <c r="HQ992" s="114"/>
      <c r="HR992" s="114"/>
      <c r="HS992" s="114"/>
      <c r="HT992" s="114"/>
      <c r="HU992" s="114"/>
      <c r="HV992" s="114"/>
      <c r="HW992" s="114"/>
      <c r="HX992" s="114"/>
      <c r="HY992" s="114"/>
      <c r="HZ992" s="114"/>
      <c r="IA992" s="114"/>
      <c r="IB992" s="114"/>
      <c r="IC992" s="114"/>
      <c r="ID992" s="114"/>
      <c r="IE992" s="114"/>
      <c r="IF992" s="114"/>
      <c r="IG992" s="114"/>
      <c r="IH992" s="114"/>
      <c r="II992" s="114"/>
      <c r="IJ992" s="114"/>
      <c r="IK992" s="114"/>
      <c r="IL992" s="114"/>
      <c r="IM992" s="114"/>
      <c r="IN992" s="114"/>
      <c r="IO992" s="114"/>
      <c r="IP992" s="114"/>
      <c r="IQ992" s="114"/>
      <c r="IR992" s="114"/>
      <c r="IS992" s="114"/>
      <c r="IT992" s="114"/>
      <c r="IU992" s="114"/>
      <c r="IV992" s="114"/>
      <c r="IW992" s="114"/>
      <c r="IX992" s="114"/>
      <c r="IY992" s="114"/>
      <c r="IZ992" s="114"/>
      <c r="JA992" s="114"/>
      <c r="JB992" s="114"/>
      <c r="JC992" s="114"/>
      <c r="JD992" s="114"/>
      <c r="JE992" s="114"/>
      <c r="JF992" s="114"/>
      <c r="JG992" s="114"/>
      <c r="JH992" s="114"/>
      <c r="JI992" s="114"/>
      <c r="JJ992" s="114"/>
      <c r="JK992" s="114"/>
      <c r="JL992" s="114"/>
      <c r="JM992" s="114"/>
      <c r="JN992" s="114"/>
      <c r="JO992" s="114"/>
      <c r="JP992" s="114"/>
      <c r="JQ992" s="114"/>
      <c r="JR992" s="114"/>
      <c r="JS992" s="114"/>
      <c r="JT992" s="114"/>
      <c r="JU992" s="114"/>
      <c r="JV992" s="114"/>
      <c r="JW992" s="114"/>
      <c r="JX992" s="114"/>
      <c r="JY992" s="114"/>
      <c r="JZ992" s="114"/>
      <c r="KA992" s="114"/>
      <c r="KB992" s="114"/>
      <c r="KC992" s="114"/>
      <c r="KD992" s="114"/>
      <c r="KE992" s="114"/>
      <c r="KF992" s="114"/>
      <c r="KG992" s="114"/>
      <c r="KH992" s="114"/>
      <c r="KI992" s="114"/>
      <c r="KJ992" s="114"/>
      <c r="KK992" s="114"/>
      <c r="KL992" s="114"/>
      <c r="KM992" s="114"/>
      <c r="KN992" s="114"/>
      <c r="KO992" s="114"/>
      <c r="KP992" s="114"/>
      <c r="KQ992" s="114"/>
      <c r="KR992" s="114"/>
      <c r="KS992" s="114"/>
      <c r="KT992" s="114"/>
      <c r="KU992" s="114"/>
      <c r="KV992" s="114"/>
      <c r="KW992" s="114"/>
      <c r="KX992" s="114"/>
      <c r="KY992" s="114"/>
      <c r="KZ992" s="114"/>
      <c r="LA992" s="114"/>
      <c r="LB992" s="114"/>
      <c r="LC992" s="114"/>
    </row>
    <row r="993" spans="1:315" s="139" customFormat="1" ht="25" customHeight="1">
      <c r="A993" s="137"/>
      <c r="B993" s="170"/>
      <c r="C993" s="171"/>
      <c r="D993" s="172"/>
      <c r="E993" s="173"/>
      <c r="F993" s="173"/>
      <c r="G993" s="173"/>
      <c r="H993" s="174"/>
      <c r="I993" s="137"/>
      <c r="J993" s="175" t="str">
        <f t="shared" si="32"/>
        <v/>
      </c>
      <c r="K993" s="176"/>
      <c r="L993" s="177" t="str">
        <f t="shared" si="33"/>
        <v/>
      </c>
      <c r="M993" s="176"/>
      <c r="N993" s="177" t="str">
        <f t="shared" si="34"/>
        <v/>
      </c>
      <c r="O993" s="176"/>
      <c r="P993" s="177" t="str">
        <f t="shared" si="35"/>
        <v/>
      </c>
      <c r="Q993" s="178"/>
      <c r="R993" s="137"/>
      <c r="S993" s="175" t="str">
        <f t="shared" si="36"/>
        <v/>
      </c>
      <c r="T993" s="176"/>
      <c r="U993" s="177" t="str">
        <f t="shared" si="37"/>
        <v/>
      </c>
      <c r="V993" s="176"/>
      <c r="W993" s="177" t="str">
        <f t="shared" si="38"/>
        <v/>
      </c>
      <c r="X993" s="176"/>
      <c r="Y993" s="179" t="str">
        <f t="shared" si="39"/>
        <v/>
      </c>
      <c r="Z993" s="180"/>
      <c r="AA993" s="137"/>
      <c r="AB993" s="181"/>
      <c r="AC993" s="182" t="str">
        <f t="shared" si="30"/>
        <v/>
      </c>
      <c r="AD993" s="183" t="str">
        <f t="shared" si="31"/>
        <v/>
      </c>
      <c r="AE993" s="184"/>
      <c r="AF993" s="137"/>
      <c r="AG993" s="137"/>
      <c r="AH993" s="137"/>
      <c r="AI993" s="137"/>
      <c r="AJ993" s="137"/>
      <c r="AK993" s="137"/>
      <c r="AL993" s="137"/>
      <c r="AM993" s="137"/>
      <c r="AN993" s="137"/>
      <c r="AO993" s="137"/>
      <c r="AP993" s="137"/>
      <c r="AQ993" s="137"/>
      <c r="AR993" s="137"/>
      <c r="AS993" s="137"/>
      <c r="AT993" s="137"/>
      <c r="AU993" s="137"/>
      <c r="AV993" s="137"/>
      <c r="AW993" s="137"/>
      <c r="AX993" s="137"/>
      <c r="AY993" s="137"/>
      <c r="AZ993" s="137"/>
      <c r="BA993" s="137"/>
      <c r="BB993" s="137"/>
      <c r="BC993" s="137"/>
      <c r="BD993" s="137"/>
      <c r="BE993" s="137"/>
      <c r="BF993" s="137"/>
      <c r="BG993" s="137"/>
      <c r="BH993" s="137"/>
      <c r="BI993" s="137"/>
      <c r="BJ993" s="114"/>
      <c r="BK993" s="114"/>
      <c r="BL993" s="114"/>
      <c r="BM993" s="114"/>
      <c r="BN993" s="114"/>
      <c r="BO993" s="114"/>
      <c r="BP993" s="114"/>
      <c r="BQ993" s="114"/>
      <c r="BR993" s="114"/>
      <c r="BS993" s="114"/>
      <c r="BT993" s="114"/>
      <c r="BU993" s="114"/>
      <c r="BV993" s="114"/>
      <c r="BW993" s="114"/>
      <c r="BX993" s="114"/>
      <c r="BY993" s="114"/>
      <c r="BZ993" s="114"/>
      <c r="CA993" s="114"/>
      <c r="CB993" s="114"/>
      <c r="CC993" s="114"/>
      <c r="CD993" s="114"/>
      <c r="CE993" s="114"/>
      <c r="CF993" s="114"/>
      <c r="CG993" s="114"/>
      <c r="CH993" s="114"/>
      <c r="CI993" s="114"/>
      <c r="CJ993" s="114"/>
      <c r="CK993" s="114"/>
      <c r="CL993" s="114"/>
      <c r="CM993" s="114"/>
      <c r="CN993" s="114"/>
      <c r="CO993" s="114"/>
      <c r="CP993" s="114"/>
      <c r="CQ993" s="114"/>
      <c r="CR993" s="114"/>
      <c r="CS993" s="114"/>
      <c r="CT993" s="114"/>
      <c r="CU993" s="114"/>
      <c r="CV993" s="114"/>
      <c r="CW993" s="114"/>
      <c r="CX993" s="114"/>
      <c r="CY993" s="114"/>
      <c r="CZ993" s="114"/>
      <c r="DA993" s="114"/>
      <c r="DB993" s="114"/>
      <c r="DC993" s="114"/>
      <c r="DD993" s="114"/>
      <c r="DE993" s="114"/>
      <c r="DF993" s="114"/>
      <c r="DG993" s="114"/>
      <c r="DH993" s="114"/>
      <c r="DI993" s="114"/>
      <c r="DJ993" s="114"/>
      <c r="DK993" s="114"/>
      <c r="DL993" s="114"/>
      <c r="DM993" s="114"/>
      <c r="DN993" s="114"/>
      <c r="DO993" s="114"/>
      <c r="DP993" s="114"/>
      <c r="DQ993" s="114"/>
      <c r="DR993" s="114"/>
      <c r="DS993" s="114"/>
      <c r="DT993" s="114"/>
      <c r="DU993" s="114"/>
      <c r="DV993" s="114"/>
      <c r="DW993" s="114"/>
      <c r="DX993" s="114"/>
      <c r="DY993" s="114"/>
      <c r="DZ993" s="114"/>
      <c r="EA993" s="114"/>
      <c r="EB993" s="114"/>
      <c r="EC993" s="114"/>
      <c r="ED993" s="114"/>
      <c r="EE993" s="114"/>
      <c r="EF993" s="114"/>
      <c r="EG993" s="114"/>
      <c r="EH993" s="114"/>
      <c r="EI993" s="114"/>
      <c r="EJ993" s="114"/>
      <c r="EK993" s="114"/>
      <c r="EL993" s="114"/>
      <c r="EM993" s="114"/>
      <c r="EN993" s="114"/>
      <c r="EO993" s="114"/>
      <c r="EP993" s="114"/>
      <c r="EQ993" s="114"/>
      <c r="ER993" s="114"/>
      <c r="ES993" s="114"/>
      <c r="ET993" s="114"/>
      <c r="EU993" s="114"/>
      <c r="EV993" s="114"/>
      <c r="EW993" s="114"/>
      <c r="EX993" s="114"/>
      <c r="EY993" s="114"/>
      <c r="EZ993" s="114"/>
      <c r="FA993" s="114"/>
      <c r="FB993" s="114"/>
      <c r="FC993" s="114"/>
      <c r="FD993" s="114"/>
      <c r="FE993" s="114"/>
      <c r="FF993" s="114"/>
      <c r="FG993" s="114"/>
      <c r="FH993" s="114"/>
      <c r="FI993" s="114"/>
      <c r="FJ993" s="114"/>
      <c r="FK993" s="114"/>
      <c r="FL993" s="114"/>
      <c r="FM993" s="114"/>
      <c r="FN993" s="114"/>
      <c r="FO993" s="114"/>
      <c r="FP993" s="114"/>
      <c r="FQ993" s="114"/>
      <c r="FR993" s="114"/>
      <c r="FS993" s="114"/>
      <c r="FT993" s="114"/>
      <c r="FU993" s="114"/>
      <c r="FV993" s="114"/>
      <c r="FW993" s="114"/>
      <c r="FX993" s="114"/>
      <c r="FY993" s="114"/>
      <c r="FZ993" s="114"/>
      <c r="GA993" s="114"/>
      <c r="GB993" s="114"/>
      <c r="GC993" s="114"/>
      <c r="GD993" s="114"/>
      <c r="GE993" s="114"/>
      <c r="GF993" s="114"/>
      <c r="GG993" s="114"/>
      <c r="GH993" s="114"/>
      <c r="GI993" s="114"/>
      <c r="GJ993" s="114"/>
      <c r="GK993" s="114"/>
      <c r="GL993" s="114"/>
      <c r="GM993" s="114"/>
      <c r="GN993" s="114"/>
      <c r="GO993" s="114"/>
      <c r="GP993" s="114"/>
      <c r="GQ993" s="114"/>
      <c r="GR993" s="114"/>
      <c r="GS993" s="114"/>
      <c r="GT993" s="114"/>
      <c r="GU993" s="114"/>
      <c r="GV993" s="114"/>
      <c r="GW993" s="114"/>
      <c r="GX993" s="114"/>
      <c r="GY993" s="114"/>
      <c r="GZ993" s="114"/>
      <c r="HA993" s="114"/>
      <c r="HB993" s="114"/>
      <c r="HC993" s="114"/>
      <c r="HD993" s="114"/>
      <c r="HE993" s="114"/>
      <c r="HF993" s="114"/>
      <c r="HG993" s="114"/>
      <c r="HH993" s="114"/>
      <c r="HI993" s="114"/>
      <c r="HJ993" s="114"/>
      <c r="HK993" s="114"/>
      <c r="HL993" s="114"/>
      <c r="HM993" s="114"/>
      <c r="HN993" s="114"/>
      <c r="HO993" s="114"/>
      <c r="HP993" s="114"/>
      <c r="HQ993" s="114"/>
      <c r="HR993" s="114"/>
      <c r="HS993" s="114"/>
      <c r="HT993" s="114"/>
      <c r="HU993" s="114"/>
      <c r="HV993" s="114"/>
      <c r="HW993" s="114"/>
      <c r="HX993" s="114"/>
      <c r="HY993" s="114"/>
      <c r="HZ993" s="114"/>
      <c r="IA993" s="114"/>
      <c r="IB993" s="114"/>
      <c r="IC993" s="114"/>
      <c r="ID993" s="114"/>
      <c r="IE993" s="114"/>
      <c r="IF993" s="114"/>
      <c r="IG993" s="114"/>
      <c r="IH993" s="114"/>
      <c r="II993" s="114"/>
      <c r="IJ993" s="114"/>
      <c r="IK993" s="114"/>
      <c r="IL993" s="114"/>
      <c r="IM993" s="114"/>
      <c r="IN993" s="114"/>
      <c r="IO993" s="114"/>
      <c r="IP993" s="114"/>
      <c r="IQ993" s="114"/>
      <c r="IR993" s="114"/>
      <c r="IS993" s="114"/>
      <c r="IT993" s="114"/>
      <c r="IU993" s="114"/>
      <c r="IV993" s="114"/>
      <c r="IW993" s="114"/>
      <c r="IX993" s="114"/>
      <c r="IY993" s="114"/>
      <c r="IZ993" s="114"/>
      <c r="JA993" s="114"/>
      <c r="JB993" s="114"/>
      <c r="JC993" s="114"/>
      <c r="JD993" s="114"/>
      <c r="JE993" s="114"/>
      <c r="JF993" s="114"/>
      <c r="JG993" s="114"/>
      <c r="JH993" s="114"/>
      <c r="JI993" s="114"/>
      <c r="JJ993" s="114"/>
      <c r="JK993" s="114"/>
      <c r="JL993" s="114"/>
      <c r="JM993" s="114"/>
      <c r="JN993" s="114"/>
      <c r="JO993" s="114"/>
      <c r="JP993" s="114"/>
      <c r="JQ993" s="114"/>
      <c r="JR993" s="114"/>
      <c r="JS993" s="114"/>
      <c r="JT993" s="114"/>
      <c r="JU993" s="114"/>
      <c r="JV993" s="114"/>
      <c r="JW993" s="114"/>
      <c r="JX993" s="114"/>
      <c r="JY993" s="114"/>
      <c r="JZ993" s="114"/>
      <c r="KA993" s="114"/>
      <c r="KB993" s="114"/>
      <c r="KC993" s="114"/>
      <c r="KD993" s="114"/>
      <c r="KE993" s="114"/>
      <c r="KF993" s="114"/>
      <c r="KG993" s="114"/>
      <c r="KH993" s="114"/>
      <c r="KI993" s="114"/>
      <c r="KJ993" s="114"/>
      <c r="KK993" s="114"/>
      <c r="KL993" s="114"/>
      <c r="KM993" s="114"/>
      <c r="KN993" s="114"/>
      <c r="KO993" s="114"/>
      <c r="KP993" s="114"/>
      <c r="KQ993" s="114"/>
      <c r="KR993" s="114"/>
      <c r="KS993" s="114"/>
      <c r="KT993" s="114"/>
      <c r="KU993" s="114"/>
      <c r="KV993" s="114"/>
      <c r="KW993" s="114"/>
      <c r="KX993" s="114"/>
      <c r="KY993" s="114"/>
      <c r="KZ993" s="114"/>
      <c r="LA993" s="114"/>
      <c r="LB993" s="114"/>
      <c r="LC993" s="114"/>
    </row>
    <row r="994" spans="1:315" s="139" customFormat="1" ht="25" customHeight="1">
      <c r="A994" s="137"/>
      <c r="B994" s="170"/>
      <c r="C994" s="171"/>
      <c r="D994" s="172"/>
      <c r="E994" s="173"/>
      <c r="F994" s="173"/>
      <c r="G994" s="173"/>
      <c r="H994" s="174"/>
      <c r="I994" s="137"/>
      <c r="J994" s="175" t="str">
        <f t="shared" si="32"/>
        <v/>
      </c>
      <c r="K994" s="176"/>
      <c r="L994" s="177" t="str">
        <f t="shared" si="33"/>
        <v/>
      </c>
      <c r="M994" s="176"/>
      <c r="N994" s="177" t="str">
        <f t="shared" si="34"/>
        <v/>
      </c>
      <c r="O994" s="176"/>
      <c r="P994" s="177" t="str">
        <f t="shared" si="35"/>
        <v/>
      </c>
      <c r="Q994" s="178"/>
      <c r="R994" s="137"/>
      <c r="S994" s="175" t="str">
        <f t="shared" si="36"/>
        <v/>
      </c>
      <c r="T994" s="176"/>
      <c r="U994" s="177" t="str">
        <f t="shared" si="37"/>
        <v/>
      </c>
      <c r="V994" s="176"/>
      <c r="W994" s="177" t="str">
        <f t="shared" si="38"/>
        <v/>
      </c>
      <c r="X994" s="176"/>
      <c r="Y994" s="179" t="str">
        <f t="shared" si="39"/>
        <v/>
      </c>
      <c r="Z994" s="180"/>
      <c r="AA994" s="137"/>
      <c r="AB994" s="181"/>
      <c r="AC994" s="182" t="str">
        <f t="shared" si="30"/>
        <v/>
      </c>
      <c r="AD994" s="183" t="str">
        <f t="shared" si="31"/>
        <v/>
      </c>
      <c r="AE994" s="184"/>
      <c r="AF994" s="137"/>
      <c r="AG994" s="137"/>
      <c r="AH994" s="137"/>
      <c r="AI994" s="137"/>
      <c r="AJ994" s="137"/>
      <c r="AK994" s="137"/>
      <c r="AL994" s="137"/>
      <c r="AM994" s="137"/>
      <c r="AN994" s="137"/>
      <c r="AO994" s="137"/>
      <c r="AP994" s="137"/>
      <c r="AQ994" s="137"/>
      <c r="AR994" s="137"/>
      <c r="AS994" s="137"/>
      <c r="AT994" s="137"/>
      <c r="AU994" s="137"/>
      <c r="AV994" s="137"/>
      <c r="AW994" s="137"/>
      <c r="AX994" s="137"/>
      <c r="AY994" s="137"/>
      <c r="AZ994" s="137"/>
      <c r="BA994" s="137"/>
      <c r="BB994" s="137"/>
      <c r="BC994" s="137"/>
      <c r="BD994" s="137"/>
      <c r="BE994" s="137"/>
      <c r="BF994" s="137"/>
      <c r="BG994" s="137"/>
      <c r="BH994" s="137"/>
      <c r="BI994" s="137"/>
      <c r="BJ994" s="114"/>
      <c r="BK994" s="114"/>
      <c r="BL994" s="114"/>
      <c r="BM994" s="114"/>
      <c r="BN994" s="114"/>
      <c r="BO994" s="114"/>
      <c r="BP994" s="114"/>
      <c r="BQ994" s="114"/>
      <c r="BR994" s="114"/>
      <c r="BS994" s="114"/>
      <c r="BT994" s="114"/>
      <c r="BU994" s="114"/>
      <c r="BV994" s="114"/>
      <c r="BW994" s="114"/>
      <c r="BX994" s="114"/>
      <c r="BY994" s="114"/>
      <c r="BZ994" s="114"/>
      <c r="CA994" s="114"/>
      <c r="CB994" s="114"/>
      <c r="CC994" s="114"/>
      <c r="CD994" s="114"/>
      <c r="CE994" s="114"/>
      <c r="CF994" s="114"/>
      <c r="CG994" s="114"/>
      <c r="CH994" s="114"/>
      <c r="CI994" s="114"/>
      <c r="CJ994" s="114"/>
      <c r="CK994" s="114"/>
      <c r="CL994" s="114"/>
      <c r="CM994" s="114"/>
      <c r="CN994" s="114"/>
      <c r="CO994" s="114"/>
      <c r="CP994" s="114"/>
      <c r="CQ994" s="114"/>
      <c r="CR994" s="114"/>
      <c r="CS994" s="114"/>
      <c r="CT994" s="114"/>
      <c r="CU994" s="114"/>
      <c r="CV994" s="114"/>
      <c r="CW994" s="114"/>
      <c r="CX994" s="114"/>
      <c r="CY994" s="114"/>
      <c r="CZ994" s="114"/>
      <c r="DA994" s="114"/>
      <c r="DB994" s="114"/>
      <c r="DC994" s="114"/>
      <c r="DD994" s="114"/>
      <c r="DE994" s="114"/>
      <c r="DF994" s="114"/>
      <c r="DG994" s="114"/>
      <c r="DH994" s="114"/>
      <c r="DI994" s="114"/>
      <c r="DJ994" s="114"/>
      <c r="DK994" s="114"/>
      <c r="DL994" s="114"/>
      <c r="DM994" s="114"/>
      <c r="DN994" s="114"/>
      <c r="DO994" s="114"/>
      <c r="DP994" s="114"/>
      <c r="DQ994" s="114"/>
      <c r="DR994" s="114"/>
      <c r="DS994" s="114"/>
      <c r="DT994" s="114"/>
      <c r="DU994" s="114"/>
      <c r="DV994" s="114"/>
      <c r="DW994" s="114"/>
      <c r="DX994" s="114"/>
      <c r="DY994" s="114"/>
      <c r="DZ994" s="114"/>
      <c r="EA994" s="114"/>
      <c r="EB994" s="114"/>
      <c r="EC994" s="114"/>
      <c r="ED994" s="114"/>
      <c r="EE994" s="114"/>
      <c r="EF994" s="114"/>
      <c r="EG994" s="114"/>
      <c r="EH994" s="114"/>
      <c r="EI994" s="114"/>
      <c r="EJ994" s="114"/>
      <c r="EK994" s="114"/>
      <c r="EL994" s="114"/>
      <c r="EM994" s="114"/>
      <c r="EN994" s="114"/>
      <c r="EO994" s="114"/>
      <c r="EP994" s="114"/>
      <c r="EQ994" s="114"/>
      <c r="ER994" s="114"/>
      <c r="ES994" s="114"/>
      <c r="ET994" s="114"/>
      <c r="EU994" s="114"/>
      <c r="EV994" s="114"/>
      <c r="EW994" s="114"/>
      <c r="EX994" s="114"/>
      <c r="EY994" s="114"/>
      <c r="EZ994" s="114"/>
      <c r="FA994" s="114"/>
      <c r="FB994" s="114"/>
      <c r="FC994" s="114"/>
      <c r="FD994" s="114"/>
      <c r="FE994" s="114"/>
      <c r="FF994" s="114"/>
      <c r="FG994" s="114"/>
      <c r="FH994" s="114"/>
      <c r="FI994" s="114"/>
      <c r="FJ994" s="114"/>
      <c r="FK994" s="114"/>
      <c r="FL994" s="114"/>
      <c r="FM994" s="114"/>
      <c r="FN994" s="114"/>
      <c r="FO994" s="114"/>
      <c r="FP994" s="114"/>
      <c r="FQ994" s="114"/>
      <c r="FR994" s="114"/>
      <c r="FS994" s="114"/>
      <c r="FT994" s="114"/>
      <c r="FU994" s="114"/>
      <c r="FV994" s="114"/>
      <c r="FW994" s="114"/>
      <c r="FX994" s="114"/>
      <c r="FY994" s="114"/>
      <c r="FZ994" s="114"/>
      <c r="GA994" s="114"/>
      <c r="GB994" s="114"/>
      <c r="GC994" s="114"/>
      <c r="GD994" s="114"/>
      <c r="GE994" s="114"/>
      <c r="GF994" s="114"/>
      <c r="GG994" s="114"/>
      <c r="GH994" s="114"/>
      <c r="GI994" s="114"/>
      <c r="GJ994" s="114"/>
      <c r="GK994" s="114"/>
      <c r="GL994" s="114"/>
      <c r="GM994" s="114"/>
      <c r="GN994" s="114"/>
      <c r="GO994" s="114"/>
      <c r="GP994" s="114"/>
      <c r="GQ994" s="114"/>
      <c r="GR994" s="114"/>
      <c r="GS994" s="114"/>
      <c r="GT994" s="114"/>
      <c r="GU994" s="114"/>
      <c r="GV994" s="114"/>
      <c r="GW994" s="114"/>
      <c r="GX994" s="114"/>
      <c r="GY994" s="114"/>
      <c r="GZ994" s="114"/>
      <c r="HA994" s="114"/>
      <c r="HB994" s="114"/>
      <c r="HC994" s="114"/>
      <c r="HD994" s="114"/>
      <c r="HE994" s="114"/>
      <c r="HF994" s="114"/>
      <c r="HG994" s="114"/>
      <c r="HH994" s="114"/>
      <c r="HI994" s="114"/>
      <c r="HJ994" s="114"/>
      <c r="HK994" s="114"/>
      <c r="HL994" s="114"/>
      <c r="HM994" s="114"/>
      <c r="HN994" s="114"/>
      <c r="HO994" s="114"/>
      <c r="HP994" s="114"/>
      <c r="HQ994" s="114"/>
      <c r="HR994" s="114"/>
      <c r="HS994" s="114"/>
      <c r="HT994" s="114"/>
      <c r="HU994" s="114"/>
      <c r="HV994" s="114"/>
      <c r="HW994" s="114"/>
      <c r="HX994" s="114"/>
      <c r="HY994" s="114"/>
      <c r="HZ994" s="114"/>
      <c r="IA994" s="114"/>
      <c r="IB994" s="114"/>
      <c r="IC994" s="114"/>
      <c r="ID994" s="114"/>
      <c r="IE994" s="114"/>
      <c r="IF994" s="114"/>
      <c r="IG994" s="114"/>
      <c r="IH994" s="114"/>
      <c r="II994" s="114"/>
      <c r="IJ994" s="114"/>
      <c r="IK994" s="114"/>
      <c r="IL994" s="114"/>
      <c r="IM994" s="114"/>
      <c r="IN994" s="114"/>
      <c r="IO994" s="114"/>
      <c r="IP994" s="114"/>
      <c r="IQ994" s="114"/>
      <c r="IR994" s="114"/>
      <c r="IS994" s="114"/>
      <c r="IT994" s="114"/>
      <c r="IU994" s="114"/>
      <c r="IV994" s="114"/>
      <c r="IW994" s="114"/>
      <c r="IX994" s="114"/>
      <c r="IY994" s="114"/>
      <c r="IZ994" s="114"/>
      <c r="JA994" s="114"/>
      <c r="JB994" s="114"/>
      <c r="JC994" s="114"/>
      <c r="JD994" s="114"/>
      <c r="JE994" s="114"/>
      <c r="JF994" s="114"/>
      <c r="JG994" s="114"/>
      <c r="JH994" s="114"/>
      <c r="JI994" s="114"/>
      <c r="JJ994" s="114"/>
      <c r="JK994" s="114"/>
      <c r="JL994" s="114"/>
      <c r="JM994" s="114"/>
      <c r="JN994" s="114"/>
      <c r="JO994" s="114"/>
      <c r="JP994" s="114"/>
      <c r="JQ994" s="114"/>
      <c r="JR994" s="114"/>
      <c r="JS994" s="114"/>
      <c r="JT994" s="114"/>
      <c r="JU994" s="114"/>
      <c r="JV994" s="114"/>
      <c r="JW994" s="114"/>
      <c r="JX994" s="114"/>
      <c r="JY994" s="114"/>
      <c r="JZ994" s="114"/>
      <c r="KA994" s="114"/>
      <c r="KB994" s="114"/>
      <c r="KC994" s="114"/>
      <c r="KD994" s="114"/>
      <c r="KE994" s="114"/>
      <c r="KF994" s="114"/>
      <c r="KG994" s="114"/>
      <c r="KH994" s="114"/>
      <c r="KI994" s="114"/>
      <c r="KJ994" s="114"/>
      <c r="KK994" s="114"/>
      <c r="KL994" s="114"/>
      <c r="KM994" s="114"/>
      <c r="KN994" s="114"/>
      <c r="KO994" s="114"/>
      <c r="KP994" s="114"/>
      <c r="KQ994" s="114"/>
      <c r="KR994" s="114"/>
      <c r="KS994" s="114"/>
      <c r="KT994" s="114"/>
      <c r="KU994" s="114"/>
      <c r="KV994" s="114"/>
      <c r="KW994" s="114"/>
      <c r="KX994" s="114"/>
      <c r="KY994" s="114"/>
      <c r="KZ994" s="114"/>
      <c r="LA994" s="114"/>
      <c r="LB994" s="114"/>
      <c r="LC994" s="114"/>
    </row>
    <row r="995" spans="1:315" s="139" customFormat="1" ht="25" customHeight="1">
      <c r="A995" s="137"/>
      <c r="B995" s="185"/>
      <c r="C995" s="186"/>
      <c r="D995" s="187"/>
      <c r="E995" s="188"/>
      <c r="F995" s="188"/>
      <c r="G995" s="188"/>
      <c r="H995" s="189"/>
      <c r="I995" s="137"/>
      <c r="J995" s="161" t="str">
        <f t="shared" si="32"/>
        <v/>
      </c>
      <c r="K995" s="190"/>
      <c r="L995" s="162" t="str">
        <f t="shared" si="33"/>
        <v/>
      </c>
      <c r="M995" s="190"/>
      <c r="N995" s="162" t="str">
        <f t="shared" si="34"/>
        <v/>
      </c>
      <c r="O995" s="190"/>
      <c r="P995" s="162" t="str">
        <f t="shared" si="35"/>
        <v/>
      </c>
      <c r="Q995" s="191"/>
      <c r="R995" s="137"/>
      <c r="S995" s="161" t="str">
        <f t="shared" si="36"/>
        <v/>
      </c>
      <c r="T995" s="190"/>
      <c r="U995" s="162" t="str">
        <f t="shared" si="37"/>
        <v/>
      </c>
      <c r="V995" s="190"/>
      <c r="W995" s="162" t="str">
        <f t="shared" si="38"/>
        <v/>
      </c>
      <c r="X995" s="190"/>
      <c r="Y995" s="192" t="str">
        <f t="shared" si="39"/>
        <v/>
      </c>
      <c r="Z995" s="193"/>
      <c r="AA995" s="137"/>
      <c r="AB995" s="194"/>
      <c r="AC995" s="195" t="str">
        <f t="shared" si="30"/>
        <v/>
      </c>
      <c r="AD995" s="196" t="str">
        <f t="shared" si="31"/>
        <v/>
      </c>
      <c r="AE995" s="197"/>
      <c r="AF995" s="137"/>
      <c r="AG995" s="137"/>
      <c r="AH995" s="137"/>
      <c r="AI995" s="137"/>
      <c r="AJ995" s="137"/>
      <c r="AK995" s="137"/>
      <c r="AL995" s="137"/>
      <c r="AM995" s="137"/>
      <c r="AN995" s="137"/>
      <c r="AO995" s="137"/>
      <c r="AP995" s="137"/>
      <c r="AQ995" s="137"/>
      <c r="AR995" s="137"/>
      <c r="AS995" s="137"/>
      <c r="AT995" s="137"/>
      <c r="AU995" s="137"/>
      <c r="AV995" s="137"/>
      <c r="AW995" s="137"/>
      <c r="AX995" s="137"/>
      <c r="AY995" s="137"/>
      <c r="AZ995" s="137"/>
      <c r="BA995" s="137"/>
      <c r="BB995" s="137"/>
      <c r="BC995" s="137"/>
      <c r="BD995" s="137"/>
      <c r="BE995" s="137"/>
      <c r="BF995" s="137"/>
      <c r="BG995" s="137"/>
      <c r="BH995" s="137"/>
      <c r="BI995" s="137"/>
      <c r="BJ995" s="114"/>
      <c r="BK995" s="114"/>
      <c r="BL995" s="114"/>
      <c r="BM995" s="114"/>
      <c r="BN995" s="114"/>
      <c r="BO995" s="114"/>
      <c r="BP995" s="114"/>
      <c r="BQ995" s="114"/>
      <c r="BR995" s="114"/>
      <c r="BS995" s="114"/>
      <c r="BT995" s="114"/>
      <c r="BU995" s="114"/>
      <c r="BV995" s="114"/>
      <c r="BW995" s="114"/>
      <c r="BX995" s="114"/>
      <c r="BY995" s="114"/>
      <c r="BZ995" s="114"/>
      <c r="CA995" s="114"/>
      <c r="CB995" s="114"/>
      <c r="CC995" s="114"/>
      <c r="CD995" s="114"/>
      <c r="CE995" s="114"/>
      <c r="CF995" s="114"/>
      <c r="CG995" s="114"/>
      <c r="CH995" s="114"/>
      <c r="CI995" s="114"/>
      <c r="CJ995" s="114"/>
      <c r="CK995" s="114"/>
      <c r="CL995" s="114"/>
      <c r="CM995" s="114"/>
      <c r="CN995" s="114"/>
      <c r="CO995" s="114"/>
      <c r="CP995" s="114"/>
      <c r="CQ995" s="114"/>
      <c r="CR995" s="114"/>
      <c r="CS995" s="114"/>
      <c r="CT995" s="114"/>
      <c r="CU995" s="114"/>
      <c r="CV995" s="114"/>
      <c r="CW995" s="114"/>
      <c r="CX995" s="114"/>
      <c r="CY995" s="114"/>
      <c r="CZ995" s="114"/>
      <c r="DA995" s="114"/>
      <c r="DB995" s="114"/>
      <c r="DC995" s="114"/>
      <c r="DD995" s="114"/>
      <c r="DE995" s="114"/>
      <c r="DF995" s="114"/>
      <c r="DG995" s="114"/>
      <c r="DH995" s="114"/>
      <c r="DI995" s="114"/>
      <c r="DJ995" s="114"/>
      <c r="DK995" s="114"/>
      <c r="DL995" s="114"/>
      <c r="DM995" s="114"/>
      <c r="DN995" s="114"/>
      <c r="DO995" s="114"/>
      <c r="DP995" s="114"/>
      <c r="DQ995" s="114"/>
      <c r="DR995" s="114"/>
      <c r="DS995" s="114"/>
      <c r="DT995" s="114"/>
      <c r="DU995" s="114"/>
      <c r="DV995" s="114"/>
      <c r="DW995" s="114"/>
      <c r="DX995" s="114"/>
      <c r="DY995" s="114"/>
      <c r="DZ995" s="114"/>
      <c r="EA995" s="114"/>
      <c r="EB995" s="114"/>
      <c r="EC995" s="114"/>
      <c r="ED995" s="114"/>
      <c r="EE995" s="114"/>
      <c r="EF995" s="114"/>
      <c r="EG995" s="114"/>
      <c r="EH995" s="114"/>
      <c r="EI995" s="114"/>
      <c r="EJ995" s="114"/>
      <c r="EK995" s="114"/>
      <c r="EL995" s="114"/>
      <c r="EM995" s="114"/>
      <c r="EN995" s="114"/>
      <c r="EO995" s="114"/>
      <c r="EP995" s="114"/>
      <c r="EQ995" s="114"/>
      <c r="ER995" s="114"/>
      <c r="ES995" s="114"/>
      <c r="ET995" s="114"/>
      <c r="EU995" s="114"/>
      <c r="EV995" s="114"/>
      <c r="EW995" s="114"/>
      <c r="EX995" s="114"/>
      <c r="EY995" s="114"/>
      <c r="EZ995" s="114"/>
      <c r="FA995" s="114"/>
      <c r="FB995" s="114"/>
      <c r="FC995" s="114"/>
      <c r="FD995" s="114"/>
      <c r="FE995" s="114"/>
      <c r="FF995" s="114"/>
      <c r="FG995" s="114"/>
      <c r="FH995" s="114"/>
      <c r="FI995" s="114"/>
      <c r="FJ995" s="114"/>
      <c r="FK995" s="114"/>
      <c r="FL995" s="114"/>
      <c r="FM995" s="114"/>
      <c r="FN995" s="114"/>
      <c r="FO995" s="114"/>
      <c r="FP995" s="114"/>
      <c r="FQ995" s="114"/>
      <c r="FR995" s="114"/>
      <c r="FS995" s="114"/>
      <c r="FT995" s="114"/>
      <c r="FU995" s="114"/>
      <c r="FV995" s="114"/>
      <c r="FW995" s="114"/>
      <c r="FX995" s="114"/>
      <c r="FY995" s="114"/>
      <c r="FZ995" s="114"/>
      <c r="GA995" s="114"/>
      <c r="GB995" s="114"/>
      <c r="GC995" s="114"/>
      <c r="GD995" s="114"/>
      <c r="GE995" s="114"/>
      <c r="GF995" s="114"/>
      <c r="GG995" s="114"/>
      <c r="GH995" s="114"/>
      <c r="GI995" s="114"/>
      <c r="GJ995" s="114"/>
      <c r="GK995" s="114"/>
      <c r="GL995" s="114"/>
      <c r="GM995" s="114"/>
      <c r="GN995" s="114"/>
      <c r="GO995" s="114"/>
      <c r="GP995" s="114"/>
      <c r="GQ995" s="114"/>
      <c r="GR995" s="114"/>
      <c r="GS995" s="114"/>
      <c r="GT995" s="114"/>
      <c r="GU995" s="114"/>
      <c r="GV995" s="114"/>
      <c r="GW995" s="114"/>
      <c r="GX995" s="114"/>
      <c r="GY995" s="114"/>
      <c r="GZ995" s="114"/>
      <c r="HA995" s="114"/>
      <c r="HB995" s="114"/>
      <c r="HC995" s="114"/>
      <c r="HD995" s="114"/>
      <c r="HE995" s="114"/>
      <c r="HF995" s="114"/>
      <c r="HG995" s="114"/>
      <c r="HH995" s="114"/>
      <c r="HI995" s="114"/>
      <c r="HJ995" s="114"/>
      <c r="HK995" s="114"/>
      <c r="HL995" s="114"/>
      <c r="HM995" s="114"/>
      <c r="HN995" s="114"/>
      <c r="HO995" s="114"/>
      <c r="HP995" s="114"/>
      <c r="HQ995" s="114"/>
      <c r="HR995" s="114"/>
      <c r="HS995" s="114"/>
      <c r="HT995" s="114"/>
      <c r="HU995" s="114"/>
      <c r="HV995" s="114"/>
      <c r="HW995" s="114"/>
      <c r="HX995" s="114"/>
      <c r="HY995" s="114"/>
      <c r="HZ995" s="114"/>
      <c r="IA995" s="114"/>
      <c r="IB995" s="114"/>
      <c r="IC995" s="114"/>
      <c r="ID995" s="114"/>
      <c r="IE995" s="114"/>
      <c r="IF995" s="114"/>
      <c r="IG995" s="114"/>
      <c r="IH995" s="114"/>
      <c r="II995" s="114"/>
      <c r="IJ995" s="114"/>
      <c r="IK995" s="114"/>
      <c r="IL995" s="114"/>
      <c r="IM995" s="114"/>
      <c r="IN995" s="114"/>
      <c r="IO995" s="114"/>
      <c r="IP995" s="114"/>
      <c r="IQ995" s="114"/>
      <c r="IR995" s="114"/>
      <c r="IS995" s="114"/>
      <c r="IT995" s="114"/>
      <c r="IU995" s="114"/>
      <c r="IV995" s="114"/>
      <c r="IW995" s="114"/>
      <c r="IX995" s="114"/>
      <c r="IY995" s="114"/>
      <c r="IZ995" s="114"/>
      <c r="JA995" s="114"/>
      <c r="JB995" s="114"/>
      <c r="JC995" s="114"/>
      <c r="JD995" s="114"/>
      <c r="JE995" s="114"/>
      <c r="JF995" s="114"/>
      <c r="JG995" s="114"/>
      <c r="JH995" s="114"/>
      <c r="JI995" s="114"/>
      <c r="JJ995" s="114"/>
      <c r="JK995" s="114"/>
      <c r="JL995" s="114"/>
      <c r="JM995" s="114"/>
      <c r="JN995" s="114"/>
      <c r="JO995" s="114"/>
      <c r="JP995" s="114"/>
      <c r="JQ995" s="114"/>
      <c r="JR995" s="114"/>
      <c r="JS995" s="114"/>
      <c r="JT995" s="114"/>
      <c r="JU995" s="114"/>
      <c r="JV995" s="114"/>
      <c r="JW995" s="114"/>
      <c r="JX995" s="114"/>
      <c r="JY995" s="114"/>
      <c r="JZ995" s="114"/>
      <c r="KA995" s="114"/>
      <c r="KB995" s="114"/>
      <c r="KC995" s="114"/>
      <c r="KD995" s="114"/>
      <c r="KE995" s="114"/>
      <c r="KF995" s="114"/>
      <c r="KG995" s="114"/>
      <c r="KH995" s="114"/>
      <c r="KI995" s="114"/>
      <c r="KJ995" s="114"/>
      <c r="KK995" s="114"/>
      <c r="KL995" s="114"/>
      <c r="KM995" s="114"/>
      <c r="KN995" s="114"/>
      <c r="KO995" s="114"/>
      <c r="KP995" s="114"/>
      <c r="KQ995" s="114"/>
      <c r="KR995" s="114"/>
      <c r="KS995" s="114"/>
      <c r="KT995" s="114"/>
      <c r="KU995" s="114"/>
      <c r="KV995" s="114"/>
      <c r="KW995" s="114"/>
      <c r="KX995" s="114"/>
      <c r="KY995" s="114"/>
      <c r="KZ995" s="114"/>
      <c r="LA995" s="114"/>
      <c r="LB995" s="114"/>
      <c r="LC995" s="114"/>
    </row>
    <row r="996" spans="1:315" s="139" customFormat="1" ht="25" customHeight="1">
      <c r="A996" s="137"/>
      <c r="B996" s="137"/>
      <c r="C996" s="137"/>
      <c r="D996" s="137"/>
      <c r="E996" s="137"/>
      <c r="F996" s="137"/>
      <c r="G996" s="137"/>
      <c r="H996" s="137"/>
      <c r="I996" s="137"/>
      <c r="J996" s="137"/>
      <c r="K996" s="138"/>
      <c r="L996" s="137"/>
      <c r="M996" s="138"/>
      <c r="N996" s="137"/>
      <c r="O996" s="138"/>
      <c r="P996" s="137"/>
      <c r="Q996" s="138"/>
      <c r="R996" s="137"/>
      <c r="S996" s="137"/>
      <c r="T996" s="138"/>
      <c r="U996" s="137"/>
      <c r="V996" s="138"/>
      <c r="W996" s="137"/>
      <c r="X996" s="138"/>
      <c r="Y996" s="137"/>
      <c r="Z996" s="138"/>
      <c r="AA996" s="137"/>
      <c r="AB996" s="137"/>
      <c r="AC996" s="137"/>
      <c r="AD996" s="137"/>
      <c r="AE996" s="137"/>
      <c r="AF996" s="137"/>
      <c r="AG996" s="137"/>
      <c r="AH996" s="137"/>
      <c r="AI996" s="137"/>
      <c r="AJ996" s="137"/>
      <c r="AK996" s="137"/>
      <c r="AL996" s="137"/>
      <c r="AM996" s="137"/>
      <c r="AN996" s="137"/>
      <c r="AO996" s="137"/>
      <c r="AP996" s="137"/>
      <c r="AQ996" s="137"/>
      <c r="AR996" s="137"/>
      <c r="AS996" s="137"/>
      <c r="AT996" s="137"/>
      <c r="AU996" s="137"/>
      <c r="AV996" s="137"/>
      <c r="AW996" s="137"/>
      <c r="AX996" s="137"/>
      <c r="AY996" s="137"/>
      <c r="AZ996" s="137"/>
      <c r="BA996" s="137"/>
      <c r="BB996" s="137"/>
      <c r="BC996" s="137"/>
      <c r="BD996" s="137"/>
      <c r="BE996" s="137"/>
      <c r="BF996" s="137"/>
      <c r="BG996" s="137"/>
      <c r="BH996" s="137"/>
      <c r="BI996" s="137"/>
      <c r="BJ996" s="114"/>
      <c r="BK996" s="114"/>
      <c r="BL996" s="114"/>
      <c r="BM996" s="114"/>
      <c r="BN996" s="114"/>
      <c r="BO996" s="114"/>
      <c r="BP996" s="114"/>
      <c r="BQ996" s="114"/>
      <c r="BR996" s="114"/>
      <c r="BS996" s="114"/>
      <c r="BT996" s="114"/>
      <c r="BU996" s="114"/>
      <c r="BV996" s="114"/>
      <c r="BW996" s="114"/>
      <c r="BX996" s="114"/>
      <c r="BY996" s="114"/>
      <c r="BZ996" s="114"/>
      <c r="CA996" s="114"/>
      <c r="CB996" s="114"/>
      <c r="CC996" s="114"/>
      <c r="CD996" s="114"/>
      <c r="CE996" s="114"/>
      <c r="CF996" s="114"/>
      <c r="CG996" s="114"/>
      <c r="CH996" s="114"/>
      <c r="CI996" s="114"/>
      <c r="CJ996" s="114"/>
      <c r="CK996" s="114"/>
      <c r="CL996" s="114"/>
      <c r="CM996" s="114"/>
      <c r="CN996" s="114"/>
      <c r="CO996" s="114"/>
      <c r="CP996" s="114"/>
      <c r="CQ996" s="114"/>
      <c r="CR996" s="114"/>
      <c r="CS996" s="114"/>
      <c r="CT996" s="114"/>
      <c r="CU996" s="114"/>
      <c r="CV996" s="114"/>
      <c r="CW996" s="114"/>
      <c r="CX996" s="114"/>
      <c r="CY996" s="114"/>
      <c r="CZ996" s="114"/>
      <c r="DA996" s="114"/>
      <c r="DB996" s="114"/>
      <c r="DC996" s="114"/>
      <c r="DD996" s="114"/>
      <c r="DE996" s="114"/>
      <c r="DF996" s="114"/>
      <c r="DG996" s="114"/>
      <c r="DH996" s="114"/>
      <c r="DI996" s="114"/>
      <c r="DJ996" s="114"/>
      <c r="DK996" s="114"/>
      <c r="DL996" s="114"/>
      <c r="DM996" s="114"/>
      <c r="DN996" s="114"/>
      <c r="DO996" s="114"/>
      <c r="DP996" s="114"/>
      <c r="DQ996" s="114"/>
      <c r="DR996" s="114"/>
      <c r="DS996" s="114"/>
      <c r="DT996" s="114"/>
      <c r="DU996" s="114"/>
      <c r="DV996" s="114"/>
      <c r="DW996" s="114"/>
      <c r="DX996" s="114"/>
      <c r="DY996" s="114"/>
      <c r="DZ996" s="114"/>
      <c r="EA996" s="114"/>
      <c r="EB996" s="114"/>
      <c r="EC996" s="114"/>
      <c r="ED996" s="114"/>
      <c r="EE996" s="114"/>
      <c r="EF996" s="114"/>
      <c r="EG996" s="114"/>
      <c r="EH996" s="114"/>
      <c r="EI996" s="114"/>
      <c r="EJ996" s="114"/>
      <c r="EK996" s="114"/>
      <c r="EL996" s="114"/>
      <c r="EM996" s="114"/>
      <c r="EN996" s="114"/>
      <c r="EO996" s="114"/>
      <c r="EP996" s="114"/>
      <c r="EQ996" s="114"/>
      <c r="ER996" s="114"/>
      <c r="ES996" s="114"/>
      <c r="ET996" s="114"/>
      <c r="EU996" s="114"/>
      <c r="EV996" s="114"/>
      <c r="EW996" s="114"/>
      <c r="EX996" s="114"/>
      <c r="EY996" s="114"/>
      <c r="EZ996" s="114"/>
      <c r="FA996" s="114"/>
      <c r="FB996" s="114"/>
      <c r="FC996" s="114"/>
      <c r="FD996" s="114"/>
      <c r="FE996" s="114"/>
      <c r="FF996" s="114"/>
      <c r="FG996" s="114"/>
      <c r="FH996" s="114"/>
      <c r="FI996" s="114"/>
      <c r="FJ996" s="114"/>
      <c r="FK996" s="114"/>
      <c r="FL996" s="114"/>
      <c r="FM996" s="114"/>
      <c r="FN996" s="114"/>
      <c r="FO996" s="114"/>
      <c r="FP996" s="114"/>
      <c r="FQ996" s="114"/>
      <c r="FR996" s="114"/>
      <c r="FS996" s="114"/>
      <c r="FT996" s="114"/>
      <c r="FU996" s="114"/>
      <c r="FV996" s="114"/>
      <c r="FW996" s="114"/>
      <c r="FX996" s="114"/>
      <c r="FY996" s="114"/>
      <c r="FZ996" s="114"/>
      <c r="GA996" s="114"/>
      <c r="GB996" s="114"/>
      <c r="GC996" s="114"/>
      <c r="GD996" s="114"/>
      <c r="GE996" s="114"/>
      <c r="GF996" s="114"/>
      <c r="GG996" s="114"/>
      <c r="GH996" s="114"/>
      <c r="GI996" s="114"/>
      <c r="GJ996" s="114"/>
      <c r="GK996" s="114"/>
      <c r="GL996" s="114"/>
      <c r="GM996" s="114"/>
      <c r="GN996" s="114"/>
      <c r="GO996" s="114"/>
      <c r="GP996" s="114"/>
      <c r="GQ996" s="114"/>
      <c r="GR996" s="114"/>
      <c r="GS996" s="114"/>
      <c r="GT996" s="114"/>
      <c r="GU996" s="114"/>
      <c r="GV996" s="114"/>
      <c r="GW996" s="114"/>
      <c r="GX996" s="114"/>
      <c r="GY996" s="114"/>
      <c r="GZ996" s="114"/>
      <c r="HA996" s="114"/>
      <c r="HB996" s="114"/>
      <c r="HC996" s="114"/>
      <c r="HD996" s="114"/>
      <c r="HE996" s="114"/>
      <c r="HF996" s="114"/>
      <c r="HG996" s="114"/>
      <c r="HH996" s="114"/>
      <c r="HI996" s="114"/>
      <c r="HJ996" s="114"/>
      <c r="HK996" s="114"/>
      <c r="HL996" s="114"/>
      <c r="HM996" s="114"/>
      <c r="HN996" s="114"/>
      <c r="HO996" s="114"/>
      <c r="HP996" s="114"/>
      <c r="HQ996" s="114"/>
      <c r="HR996" s="114"/>
      <c r="HS996" s="114"/>
      <c r="HT996" s="114"/>
      <c r="HU996" s="114"/>
      <c r="HV996" s="114"/>
      <c r="HW996" s="114"/>
      <c r="HX996" s="114"/>
      <c r="HY996" s="114"/>
      <c r="HZ996" s="114"/>
      <c r="IA996" s="114"/>
      <c r="IB996" s="114"/>
      <c r="IC996" s="114"/>
      <c r="ID996" s="114"/>
      <c r="IE996" s="114"/>
      <c r="IF996" s="114"/>
      <c r="IG996" s="114"/>
      <c r="IH996" s="114"/>
      <c r="II996" s="114"/>
      <c r="IJ996" s="114"/>
      <c r="IK996" s="114"/>
      <c r="IL996" s="114"/>
      <c r="IM996" s="114"/>
      <c r="IN996" s="114"/>
      <c r="IO996" s="114"/>
      <c r="IP996" s="114"/>
      <c r="IQ996" s="114"/>
      <c r="IR996" s="114"/>
      <c r="IS996" s="114"/>
      <c r="IT996" s="114"/>
      <c r="IU996" s="114"/>
      <c r="IV996" s="114"/>
      <c r="IW996" s="114"/>
      <c r="IX996" s="114"/>
      <c r="IY996" s="114"/>
      <c r="IZ996" s="114"/>
      <c r="JA996" s="114"/>
      <c r="JB996" s="114"/>
      <c r="JC996" s="114"/>
      <c r="JD996" s="114"/>
      <c r="JE996" s="114"/>
      <c r="JF996" s="114"/>
      <c r="JG996" s="114"/>
      <c r="JH996" s="114"/>
      <c r="JI996" s="114"/>
      <c r="JJ996" s="114"/>
      <c r="JK996" s="114"/>
      <c r="JL996" s="114"/>
      <c r="JM996" s="114"/>
      <c r="JN996" s="114"/>
      <c r="JO996" s="114"/>
      <c r="JP996" s="114"/>
      <c r="JQ996" s="114"/>
      <c r="JR996" s="114"/>
      <c r="JS996" s="114"/>
      <c r="JT996" s="114"/>
      <c r="JU996" s="114"/>
      <c r="JV996" s="114"/>
      <c r="JW996" s="114"/>
      <c r="JX996" s="114"/>
      <c r="JY996" s="114"/>
      <c r="JZ996" s="114"/>
      <c r="KA996" s="114"/>
      <c r="KB996" s="114"/>
      <c r="KC996" s="114"/>
      <c r="KD996" s="114"/>
      <c r="KE996" s="114"/>
      <c r="KF996" s="114"/>
      <c r="KG996" s="114"/>
      <c r="KH996" s="114"/>
      <c r="KI996" s="114"/>
      <c r="KJ996" s="114"/>
      <c r="KK996" s="114"/>
      <c r="KL996" s="114"/>
      <c r="KM996" s="114"/>
      <c r="KN996" s="114"/>
      <c r="KO996" s="114"/>
      <c r="KP996" s="114"/>
      <c r="KQ996" s="114"/>
      <c r="KR996" s="114"/>
      <c r="KS996" s="114"/>
      <c r="KT996" s="114"/>
      <c r="KU996" s="114"/>
      <c r="KV996" s="114"/>
      <c r="KW996" s="114"/>
      <c r="KX996" s="114"/>
      <c r="KY996" s="114"/>
      <c r="KZ996" s="114"/>
      <c r="LA996" s="114"/>
      <c r="LB996" s="114"/>
      <c r="LC996" s="114"/>
    </row>
    <row r="997" spans="1:315" ht="15.75" customHeight="1">
      <c r="BJ997" s="236"/>
      <c r="BK997" s="236"/>
      <c r="BL997" s="236"/>
      <c r="BM997" s="236"/>
      <c r="BN997" s="236"/>
      <c r="BO997" s="236"/>
      <c r="BP997" s="236"/>
      <c r="BQ997" s="236"/>
      <c r="BR997" s="236"/>
      <c r="BS997" s="236"/>
      <c r="BT997" s="236"/>
      <c r="BU997" s="236"/>
      <c r="BV997" s="236"/>
      <c r="BW997" s="236"/>
      <c r="BX997" s="236"/>
      <c r="BY997" s="236"/>
      <c r="BZ997" s="236"/>
      <c r="CA997" s="236"/>
      <c r="CB997" s="236"/>
      <c r="CC997" s="236"/>
      <c r="CD997" s="236"/>
      <c r="CE997" s="236"/>
      <c r="CF997" s="236"/>
      <c r="CG997" s="236"/>
      <c r="CH997" s="236"/>
      <c r="CI997" s="236"/>
      <c r="CJ997" s="236"/>
      <c r="CK997" s="236"/>
      <c r="CL997" s="236"/>
      <c r="CM997" s="236"/>
      <c r="CN997" s="236"/>
      <c r="CO997" s="236"/>
      <c r="CP997" s="236"/>
      <c r="CQ997" s="236"/>
      <c r="CR997" s="236"/>
      <c r="CS997" s="236"/>
      <c r="CT997" s="236"/>
      <c r="CU997" s="236"/>
      <c r="CV997" s="236"/>
      <c r="CW997" s="236"/>
      <c r="CX997" s="236"/>
      <c r="CY997" s="236"/>
      <c r="CZ997" s="236"/>
      <c r="DA997" s="236"/>
      <c r="DB997" s="236"/>
      <c r="DC997" s="236"/>
      <c r="DD997" s="236"/>
      <c r="DE997" s="236"/>
      <c r="DF997" s="236"/>
      <c r="DG997" s="236"/>
      <c r="DH997" s="236"/>
      <c r="DI997" s="236"/>
      <c r="DJ997" s="236"/>
      <c r="DK997" s="236"/>
      <c r="DL997" s="236"/>
      <c r="DM997" s="236"/>
      <c r="DN997" s="236"/>
      <c r="DO997" s="236"/>
      <c r="DP997" s="236"/>
      <c r="DQ997" s="236"/>
      <c r="DR997" s="236"/>
      <c r="DS997" s="236"/>
      <c r="DT997" s="236"/>
      <c r="DU997" s="236"/>
      <c r="DV997" s="236"/>
      <c r="DW997" s="236"/>
      <c r="DX997" s="236"/>
      <c r="DY997" s="236"/>
      <c r="DZ997" s="236"/>
      <c r="EA997" s="236"/>
      <c r="EB997" s="236"/>
      <c r="EC997" s="236"/>
      <c r="ED997" s="236"/>
      <c r="EE997" s="236"/>
      <c r="EF997" s="236"/>
      <c r="EG997" s="236"/>
      <c r="EH997" s="236"/>
      <c r="EI997" s="236"/>
      <c r="EJ997" s="236"/>
      <c r="EK997" s="236"/>
      <c r="EL997" s="236"/>
      <c r="EM997" s="236"/>
      <c r="EN997" s="236"/>
      <c r="EO997" s="236"/>
      <c r="EP997" s="236"/>
      <c r="EQ997" s="236"/>
      <c r="ER997" s="236"/>
      <c r="ES997" s="236"/>
      <c r="ET997" s="236"/>
      <c r="EU997" s="236"/>
      <c r="EV997" s="236"/>
      <c r="EW997" s="236"/>
      <c r="EX997" s="236"/>
      <c r="EY997" s="236"/>
      <c r="EZ997" s="236"/>
      <c r="FA997" s="236"/>
      <c r="FB997" s="236"/>
      <c r="FC997" s="236"/>
      <c r="FD997" s="236"/>
      <c r="FE997" s="236"/>
      <c r="FF997" s="236"/>
      <c r="FG997" s="236"/>
      <c r="FH997" s="236"/>
      <c r="FI997" s="236"/>
      <c r="FJ997" s="236"/>
      <c r="FK997" s="236"/>
      <c r="FL997" s="236"/>
      <c r="FM997" s="236"/>
      <c r="FN997" s="236"/>
      <c r="FO997" s="236"/>
      <c r="FP997" s="236"/>
      <c r="FQ997" s="236"/>
      <c r="FR997" s="236"/>
      <c r="FS997" s="236"/>
      <c r="FT997" s="236"/>
      <c r="FU997" s="236"/>
      <c r="FV997" s="236"/>
      <c r="FW997" s="236"/>
      <c r="FX997" s="236"/>
      <c r="FY997" s="236"/>
      <c r="FZ997" s="236"/>
      <c r="GA997" s="236"/>
      <c r="GB997" s="236"/>
      <c r="GC997" s="236"/>
      <c r="GD997" s="236"/>
      <c r="GE997" s="236"/>
      <c r="GF997" s="236"/>
      <c r="GG997" s="236"/>
      <c r="GH997" s="236"/>
      <c r="GI997" s="236"/>
      <c r="GJ997" s="236"/>
      <c r="GK997" s="236"/>
      <c r="GL997" s="236"/>
      <c r="GM997" s="236"/>
      <c r="GN997" s="236"/>
      <c r="GO997" s="236"/>
      <c r="GP997" s="236"/>
      <c r="GQ997" s="236"/>
      <c r="GR997" s="236"/>
      <c r="GS997" s="236"/>
      <c r="GT997" s="236"/>
      <c r="GU997" s="236"/>
      <c r="GV997" s="236"/>
      <c r="GW997" s="236"/>
      <c r="GX997" s="236"/>
      <c r="GY997" s="236"/>
      <c r="GZ997" s="236"/>
      <c r="HA997" s="236"/>
      <c r="HB997" s="236"/>
      <c r="HC997" s="236"/>
      <c r="HD997" s="236"/>
      <c r="HE997" s="236"/>
      <c r="HF997" s="236"/>
      <c r="HG997" s="236"/>
      <c r="HH997" s="236"/>
      <c r="HI997" s="236"/>
      <c r="HJ997" s="236"/>
      <c r="HK997" s="236"/>
      <c r="HL997" s="236"/>
      <c r="HM997" s="236"/>
      <c r="HN997" s="236"/>
      <c r="HO997" s="236"/>
      <c r="HP997" s="236"/>
      <c r="HQ997" s="236"/>
      <c r="HR997" s="236"/>
      <c r="HS997" s="236"/>
      <c r="HT997" s="236"/>
      <c r="HU997" s="236"/>
      <c r="HV997" s="236"/>
      <c r="HW997" s="236"/>
      <c r="HX997" s="236"/>
      <c r="HY997" s="236"/>
      <c r="HZ997" s="236"/>
      <c r="IA997" s="236"/>
      <c r="IB997" s="236"/>
      <c r="IC997" s="236"/>
      <c r="ID997" s="236"/>
      <c r="IE997" s="236"/>
      <c r="IF997" s="236"/>
      <c r="IG997" s="236"/>
      <c r="IH997" s="236"/>
      <c r="II997" s="236"/>
      <c r="IJ997" s="236"/>
      <c r="IK997" s="236"/>
      <c r="IL997" s="236"/>
      <c r="IM997" s="236"/>
      <c r="IN997" s="236"/>
      <c r="IO997" s="236"/>
      <c r="IP997" s="236"/>
      <c r="IQ997" s="236"/>
      <c r="IR997" s="236"/>
      <c r="IS997" s="236"/>
      <c r="IT997" s="236"/>
      <c r="IU997" s="236"/>
      <c r="IV997" s="236"/>
      <c r="IW997" s="236"/>
      <c r="IX997" s="236"/>
      <c r="IY997" s="236"/>
      <c r="IZ997" s="236"/>
      <c r="JA997" s="236"/>
      <c r="JB997" s="236"/>
      <c r="JC997" s="236"/>
      <c r="JD997" s="236"/>
      <c r="JE997" s="236"/>
      <c r="JF997" s="236"/>
      <c r="JG997" s="236"/>
      <c r="JH997" s="236"/>
      <c r="JI997" s="236"/>
      <c r="JJ997" s="236"/>
      <c r="JK997" s="236"/>
      <c r="JL997" s="236"/>
      <c r="JM997" s="236"/>
      <c r="JN997" s="236"/>
      <c r="JO997" s="236"/>
      <c r="JP997" s="236"/>
      <c r="JQ997" s="236"/>
      <c r="JR997" s="236"/>
      <c r="JS997" s="236"/>
      <c r="JT997" s="236"/>
      <c r="JU997" s="236"/>
      <c r="JV997" s="236"/>
      <c r="JW997" s="236"/>
      <c r="JX997" s="236"/>
      <c r="JY997" s="236"/>
      <c r="JZ997" s="236"/>
      <c r="KA997" s="236"/>
      <c r="KB997" s="236"/>
      <c r="KC997" s="236"/>
      <c r="KD997" s="236"/>
      <c r="KE997" s="236"/>
      <c r="KF997" s="236"/>
      <c r="KG997" s="236"/>
      <c r="KH997" s="236"/>
      <c r="KI997" s="236"/>
      <c r="KJ997" s="236"/>
      <c r="KK997" s="236"/>
      <c r="KL997" s="236"/>
      <c r="KM997" s="236"/>
      <c r="KN997" s="236"/>
      <c r="KO997" s="236"/>
      <c r="KP997" s="236"/>
      <c r="KQ997" s="236"/>
      <c r="KR997" s="236"/>
      <c r="KS997" s="236"/>
      <c r="KT997" s="236"/>
      <c r="KU997" s="236"/>
      <c r="KV997" s="236"/>
      <c r="KW997" s="236"/>
      <c r="KX997" s="236"/>
      <c r="KY997" s="236"/>
      <c r="KZ997" s="236"/>
      <c r="LA997" s="236"/>
      <c r="LB997" s="236"/>
      <c r="LC997" s="236"/>
    </row>
    <row r="998" spans="1:315" ht="15.75" customHeight="1">
      <c r="BJ998" s="236"/>
      <c r="BK998" s="236"/>
      <c r="BL998" s="236"/>
      <c r="BM998" s="236"/>
      <c r="BN998" s="236"/>
      <c r="BO998" s="236"/>
      <c r="BP998" s="236"/>
      <c r="BQ998" s="236"/>
      <c r="BR998" s="236"/>
      <c r="BS998" s="236"/>
      <c r="BT998" s="236"/>
      <c r="BU998" s="236"/>
      <c r="BV998" s="236"/>
      <c r="BW998" s="236"/>
      <c r="BX998" s="236"/>
      <c r="BY998" s="236"/>
      <c r="BZ998" s="236"/>
      <c r="CA998" s="236"/>
      <c r="CB998" s="236"/>
      <c r="CC998" s="236"/>
      <c r="CD998" s="236"/>
      <c r="CE998" s="236"/>
      <c r="CF998" s="236"/>
      <c r="CG998" s="236"/>
      <c r="CH998" s="236"/>
      <c r="CI998" s="236"/>
      <c r="CJ998" s="236"/>
      <c r="CK998" s="236"/>
      <c r="CL998" s="236"/>
      <c r="CM998" s="236"/>
      <c r="CN998" s="236"/>
      <c r="CO998" s="236"/>
      <c r="CP998" s="236"/>
      <c r="CQ998" s="236"/>
      <c r="CR998" s="236"/>
      <c r="CS998" s="236"/>
      <c r="CT998" s="236"/>
      <c r="CU998" s="236"/>
      <c r="CV998" s="236"/>
      <c r="CW998" s="236"/>
      <c r="CX998" s="236"/>
      <c r="CY998" s="236"/>
      <c r="CZ998" s="236"/>
      <c r="DA998" s="236"/>
      <c r="DB998" s="236"/>
      <c r="DC998" s="236"/>
      <c r="DD998" s="236"/>
      <c r="DE998" s="236"/>
      <c r="DF998" s="236"/>
      <c r="DG998" s="236"/>
      <c r="DH998" s="236"/>
      <c r="DI998" s="236"/>
      <c r="DJ998" s="236"/>
      <c r="DK998" s="236"/>
      <c r="DL998" s="236"/>
      <c r="DM998" s="236"/>
      <c r="DN998" s="236"/>
      <c r="DO998" s="236"/>
      <c r="DP998" s="236"/>
      <c r="DQ998" s="236"/>
      <c r="DR998" s="236"/>
      <c r="DS998" s="236"/>
      <c r="DT998" s="236"/>
      <c r="DU998" s="236"/>
      <c r="DV998" s="236"/>
      <c r="DW998" s="236"/>
      <c r="DX998" s="236"/>
      <c r="DY998" s="236"/>
      <c r="DZ998" s="236"/>
      <c r="EA998" s="236"/>
      <c r="EB998" s="236"/>
      <c r="EC998" s="236"/>
      <c r="ED998" s="236"/>
      <c r="EE998" s="236"/>
      <c r="EF998" s="236"/>
      <c r="EG998" s="236"/>
      <c r="EH998" s="236"/>
      <c r="EI998" s="236"/>
      <c r="EJ998" s="236"/>
      <c r="EK998" s="236"/>
      <c r="EL998" s="236"/>
      <c r="EM998" s="236"/>
      <c r="EN998" s="236"/>
      <c r="EO998" s="236"/>
      <c r="EP998" s="236"/>
      <c r="EQ998" s="236"/>
      <c r="ER998" s="236"/>
      <c r="ES998" s="236"/>
      <c r="ET998" s="236"/>
      <c r="EU998" s="236"/>
      <c r="EV998" s="236"/>
      <c r="EW998" s="236"/>
      <c r="EX998" s="236"/>
      <c r="EY998" s="236"/>
      <c r="EZ998" s="236"/>
      <c r="FA998" s="236"/>
      <c r="FB998" s="236"/>
      <c r="FC998" s="236"/>
      <c r="FD998" s="236"/>
      <c r="FE998" s="236"/>
      <c r="FF998" s="236"/>
      <c r="FG998" s="236"/>
      <c r="FH998" s="236"/>
      <c r="FI998" s="236"/>
      <c r="FJ998" s="236"/>
      <c r="FK998" s="236"/>
      <c r="FL998" s="236"/>
      <c r="FM998" s="236"/>
      <c r="FN998" s="236"/>
      <c r="FO998" s="236"/>
      <c r="FP998" s="236"/>
      <c r="FQ998" s="236"/>
      <c r="FR998" s="236"/>
      <c r="FS998" s="236"/>
      <c r="FT998" s="236"/>
      <c r="FU998" s="236"/>
      <c r="FV998" s="236"/>
      <c r="FW998" s="236"/>
      <c r="FX998" s="236"/>
      <c r="FY998" s="236"/>
      <c r="FZ998" s="236"/>
      <c r="GA998" s="236"/>
      <c r="GB998" s="236"/>
      <c r="GC998" s="236"/>
      <c r="GD998" s="236"/>
      <c r="GE998" s="236"/>
      <c r="GF998" s="236"/>
      <c r="GG998" s="236"/>
      <c r="GH998" s="236"/>
      <c r="GI998" s="236"/>
      <c r="GJ998" s="236"/>
      <c r="GK998" s="236"/>
      <c r="GL998" s="236"/>
      <c r="GM998" s="236"/>
      <c r="GN998" s="236"/>
      <c r="GO998" s="236"/>
      <c r="GP998" s="236"/>
      <c r="GQ998" s="236"/>
      <c r="GR998" s="236"/>
      <c r="GS998" s="236"/>
      <c r="GT998" s="236"/>
      <c r="GU998" s="236"/>
      <c r="GV998" s="236"/>
      <c r="GW998" s="236"/>
      <c r="GX998" s="236"/>
      <c r="GY998" s="236"/>
      <c r="GZ998" s="236"/>
      <c r="HA998" s="236"/>
      <c r="HB998" s="236"/>
      <c r="HC998" s="236"/>
      <c r="HD998" s="236"/>
      <c r="HE998" s="236"/>
      <c r="HF998" s="236"/>
      <c r="HG998" s="236"/>
      <c r="HH998" s="236"/>
      <c r="HI998" s="236"/>
      <c r="HJ998" s="236"/>
      <c r="HK998" s="236"/>
      <c r="HL998" s="236"/>
      <c r="HM998" s="236"/>
      <c r="HN998" s="236"/>
      <c r="HO998" s="236"/>
      <c r="HP998" s="236"/>
      <c r="HQ998" s="236"/>
      <c r="HR998" s="236"/>
      <c r="HS998" s="236"/>
      <c r="HT998" s="236"/>
      <c r="HU998" s="236"/>
      <c r="HV998" s="236"/>
      <c r="HW998" s="236"/>
      <c r="HX998" s="236"/>
      <c r="HY998" s="236"/>
      <c r="HZ998" s="236"/>
      <c r="IA998" s="236"/>
      <c r="IB998" s="236"/>
      <c r="IC998" s="236"/>
      <c r="ID998" s="236"/>
      <c r="IE998" s="236"/>
      <c r="IF998" s="236"/>
      <c r="IG998" s="236"/>
      <c r="IH998" s="236"/>
      <c r="II998" s="236"/>
      <c r="IJ998" s="236"/>
      <c r="IK998" s="236"/>
      <c r="IL998" s="236"/>
      <c r="IM998" s="236"/>
      <c r="IN998" s="236"/>
      <c r="IO998" s="236"/>
      <c r="IP998" s="236"/>
      <c r="IQ998" s="236"/>
      <c r="IR998" s="236"/>
      <c r="IS998" s="236"/>
      <c r="IT998" s="236"/>
      <c r="IU998" s="236"/>
      <c r="IV998" s="236"/>
      <c r="IW998" s="236"/>
      <c r="IX998" s="236"/>
      <c r="IY998" s="236"/>
      <c r="IZ998" s="236"/>
      <c r="JA998" s="236"/>
      <c r="JB998" s="236"/>
      <c r="JC998" s="236"/>
      <c r="JD998" s="236"/>
      <c r="JE998" s="236"/>
      <c r="JF998" s="236"/>
      <c r="JG998" s="236"/>
      <c r="JH998" s="236"/>
      <c r="JI998" s="236"/>
      <c r="JJ998" s="236"/>
      <c r="JK998" s="236"/>
      <c r="JL998" s="236"/>
      <c r="JM998" s="236"/>
      <c r="JN998" s="236"/>
      <c r="JO998" s="236"/>
      <c r="JP998" s="236"/>
      <c r="JQ998" s="236"/>
      <c r="JR998" s="236"/>
      <c r="JS998" s="236"/>
      <c r="JT998" s="236"/>
      <c r="JU998" s="236"/>
      <c r="JV998" s="236"/>
      <c r="JW998" s="236"/>
      <c r="JX998" s="236"/>
      <c r="JY998" s="236"/>
      <c r="JZ998" s="236"/>
      <c r="KA998" s="236"/>
      <c r="KB998" s="236"/>
      <c r="KC998" s="236"/>
      <c r="KD998" s="236"/>
      <c r="KE998" s="236"/>
      <c r="KF998" s="236"/>
      <c r="KG998" s="236"/>
      <c r="KH998" s="236"/>
      <c r="KI998" s="236"/>
      <c r="KJ998" s="236"/>
      <c r="KK998" s="236"/>
      <c r="KL998" s="236"/>
      <c r="KM998" s="236"/>
      <c r="KN998" s="236"/>
      <c r="KO998" s="236"/>
      <c r="KP998" s="236"/>
      <c r="KQ998" s="236"/>
      <c r="KR998" s="236"/>
      <c r="KS998" s="236"/>
      <c r="KT998" s="236"/>
      <c r="KU998" s="236"/>
      <c r="KV998" s="236"/>
      <c r="KW998" s="236"/>
      <c r="KX998" s="236"/>
      <c r="KY998" s="236"/>
      <c r="KZ998" s="236"/>
      <c r="LA998" s="236"/>
      <c r="LB998" s="236"/>
      <c r="LC998" s="236"/>
    </row>
  </sheetData>
  <mergeCells count="23">
    <mergeCell ref="B23:H24"/>
    <mergeCell ref="J23:Q24"/>
    <mergeCell ref="S23:Z24"/>
    <mergeCell ref="AB23:AE24"/>
    <mergeCell ref="Y25:Z25"/>
    <mergeCell ref="AC25:AD25"/>
    <mergeCell ref="J25:K25"/>
    <mergeCell ref="L25:M25"/>
    <mergeCell ref="N25:O25"/>
    <mergeCell ref="P25:Q25"/>
    <mergeCell ref="S25:T25"/>
    <mergeCell ref="U25:V25"/>
    <mergeCell ref="W25:X25"/>
    <mergeCell ref="B10:C10"/>
    <mergeCell ref="B11:C11"/>
    <mergeCell ref="B12:C12"/>
    <mergeCell ref="B14:Z15"/>
    <mergeCell ref="C19:W20"/>
    <mergeCell ref="AB2:AE3"/>
    <mergeCell ref="B3:C4"/>
    <mergeCell ref="B5:C5"/>
    <mergeCell ref="B8:C8"/>
    <mergeCell ref="B9:C9"/>
  </mergeCells>
  <dataValidations count="2">
    <dataValidation type="list" allowBlank="1" showErrorMessage="1" sqref="B11" xr:uid="{00000000-0002-0000-0400-000000000000}">
      <formula1>"By Profit,By Profit Margin,By Final Price,By Net Price,By Selling Price"</formula1>
    </dataValidation>
    <dataValidation type="custom" allowBlank="1" showDropDown="1" showErrorMessage="1" sqref="D26:D995" xr:uid="{00000000-0002-0000-0400-000001000000}">
      <formula1>OR(NOT(ISERROR(DATEVALUE(D26))), AND(ISNUMBER(D26), LEFT(CELL("format", D26))="D"))</formula1>
    </dataValidation>
  </dataValidations>
  <pageMargins left="0.7" right="0.7" top="0.75" bottom="0.75" header="0.3" footer="0.3"/>
  <ignoredErrors>
    <ignoredError sqref="M17 O17 T17 V17 X17 K17" formula="1"/>
  </ignoredErrors>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CH12702"/>
  <sheetViews>
    <sheetView showGridLines="0" tabSelected="1" topLeftCell="A24" zoomScale="80" zoomScaleNormal="80" workbookViewId="0">
      <selection activeCell="B44" sqref="B44:I44"/>
    </sheetView>
  </sheetViews>
  <sheetFormatPr defaultColWidth="12.7265625" defaultRowHeight="15.75" customHeight="1"/>
  <cols>
    <col min="1" max="8" width="4.26953125" style="63" customWidth="1"/>
    <col min="9" max="9" width="11.453125" style="63" customWidth="1"/>
    <col min="10" max="19" width="4.26953125" style="63" customWidth="1"/>
    <col min="20" max="20" width="12.54296875" style="63" customWidth="1"/>
    <col min="21" max="32" width="4.26953125" style="63" customWidth="1"/>
    <col min="33" max="33" width="12.7265625" style="63" customWidth="1"/>
    <col min="34" max="45" width="4.26953125" style="63" customWidth="1"/>
    <col min="46" max="46" width="10.26953125" style="63" customWidth="1"/>
    <col min="47" max="58" width="4.26953125" style="63" customWidth="1"/>
    <col min="59" max="59" width="10.26953125" style="63" customWidth="1"/>
    <col min="60" max="71" width="4.26953125" style="63" customWidth="1"/>
    <col min="72" max="72" width="11.54296875" style="63" customWidth="1"/>
    <col min="73" max="78" width="4.26953125" style="63" customWidth="1"/>
    <col min="79" max="79" width="4.26953125" style="25" customWidth="1"/>
    <col min="80" max="85" width="12.7265625" style="25" hidden="1" customWidth="1"/>
    <col min="86" max="86" width="3.1796875" style="25" hidden="1" customWidth="1"/>
    <col min="87" max="16384" width="12.7265625" style="63"/>
  </cols>
  <sheetData>
    <row r="1" spans="1:78" ht="25" customHeight="1" thickBot="1">
      <c r="A1" s="24" t="str">
        <f>'Setup Page'!I17</f>
        <v>$</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row>
    <row r="2" spans="1:78" ht="25" customHeight="1">
      <c r="A2" s="25"/>
      <c r="B2" s="220"/>
      <c r="C2" s="221"/>
      <c r="D2" s="221"/>
      <c r="E2" s="221"/>
      <c r="F2" s="221"/>
      <c r="G2" s="221"/>
      <c r="H2" s="221"/>
      <c r="I2" s="221"/>
      <c r="J2" s="221"/>
      <c r="K2" s="221"/>
      <c r="L2" s="221"/>
      <c r="M2" s="221"/>
      <c r="N2" s="221"/>
      <c r="O2" s="221"/>
      <c r="P2" s="221"/>
      <c r="Q2" s="221"/>
      <c r="R2" s="221"/>
      <c r="S2" s="221"/>
      <c r="T2" s="221"/>
      <c r="U2" s="222"/>
      <c r="V2" s="32"/>
      <c r="W2" s="220"/>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2"/>
    </row>
    <row r="3" spans="1:78" ht="25" customHeight="1">
      <c r="A3" s="25"/>
      <c r="B3" s="446" t="s">
        <v>40</v>
      </c>
      <c r="C3" s="447"/>
      <c r="D3" s="447"/>
      <c r="E3" s="447"/>
      <c r="F3" s="447"/>
      <c r="G3" s="447"/>
      <c r="H3" s="447"/>
      <c r="I3" s="447"/>
      <c r="J3" s="447"/>
      <c r="K3" s="447"/>
      <c r="L3" s="447"/>
      <c r="M3" s="447"/>
      <c r="N3" s="447"/>
      <c r="O3" s="447"/>
      <c r="P3" s="447"/>
      <c r="Q3" s="447"/>
      <c r="R3" s="447"/>
      <c r="S3" s="447"/>
      <c r="T3" s="447"/>
      <c r="U3" s="448"/>
      <c r="V3" s="32"/>
      <c r="W3" s="223"/>
      <c r="X3" s="450" t="s">
        <v>156</v>
      </c>
      <c r="Y3" s="363"/>
      <c r="Z3" s="363"/>
      <c r="AA3" s="363"/>
      <c r="AB3" s="363"/>
      <c r="AC3" s="363"/>
      <c r="AD3" s="206"/>
      <c r="AE3" s="136"/>
      <c r="AF3" s="450" t="s">
        <v>157</v>
      </c>
      <c r="AG3" s="363"/>
      <c r="AH3" s="363"/>
      <c r="AI3" s="363"/>
      <c r="AJ3" s="363"/>
      <c r="AK3" s="363"/>
      <c r="AL3" s="206"/>
      <c r="AM3" s="136"/>
      <c r="AN3" s="450" t="s">
        <v>158</v>
      </c>
      <c r="AO3" s="363"/>
      <c r="AP3" s="363"/>
      <c r="AQ3" s="363"/>
      <c r="AR3" s="363"/>
      <c r="AS3" s="363"/>
      <c r="AT3" s="206"/>
      <c r="AU3" s="136"/>
      <c r="AV3" s="451" t="s">
        <v>162</v>
      </c>
      <c r="AW3" s="363"/>
      <c r="AX3" s="363"/>
      <c r="AY3" s="363"/>
      <c r="AZ3" s="363"/>
      <c r="BA3" s="363"/>
      <c r="BB3" s="207"/>
      <c r="BC3" s="136"/>
      <c r="BD3" s="450" t="s">
        <v>160</v>
      </c>
      <c r="BE3" s="363"/>
      <c r="BF3" s="363"/>
      <c r="BG3" s="363"/>
      <c r="BH3" s="363"/>
      <c r="BI3" s="363"/>
      <c r="BJ3" s="206"/>
      <c r="BK3" s="136"/>
      <c r="BL3" s="450" t="s">
        <v>161</v>
      </c>
      <c r="BM3" s="363"/>
      <c r="BN3" s="363"/>
      <c r="BO3" s="363"/>
      <c r="BP3" s="363"/>
      <c r="BQ3" s="363"/>
      <c r="BR3" s="206"/>
      <c r="BS3" s="136"/>
      <c r="BT3" s="450" t="s">
        <v>168</v>
      </c>
      <c r="BU3" s="363"/>
      <c r="BV3" s="363"/>
      <c r="BW3" s="363"/>
      <c r="BX3" s="363"/>
      <c r="BY3" s="363"/>
      <c r="BZ3" s="229"/>
    </row>
    <row r="4" spans="1:78" ht="25" customHeight="1">
      <c r="A4" s="25"/>
      <c r="B4" s="449"/>
      <c r="C4" s="447"/>
      <c r="D4" s="447"/>
      <c r="E4" s="447"/>
      <c r="F4" s="447"/>
      <c r="G4" s="447"/>
      <c r="H4" s="447"/>
      <c r="I4" s="447"/>
      <c r="J4" s="447"/>
      <c r="K4" s="447"/>
      <c r="L4" s="447"/>
      <c r="M4" s="447"/>
      <c r="N4" s="447"/>
      <c r="O4" s="447"/>
      <c r="P4" s="447"/>
      <c r="Q4" s="447"/>
      <c r="R4" s="447"/>
      <c r="S4" s="447"/>
      <c r="T4" s="447"/>
      <c r="U4" s="448"/>
      <c r="V4" s="32"/>
      <c r="W4" s="223"/>
      <c r="X4" s="452" t="str">
        <f>IF(Y4="","",$A$1)</f>
        <v>$</v>
      </c>
      <c r="Y4" s="326">
        <f>K18</f>
        <v>7.4</v>
      </c>
      <c r="Z4" s="453"/>
      <c r="AA4" s="453"/>
      <c r="AB4" s="453"/>
      <c r="AC4" s="453"/>
      <c r="AD4" s="64"/>
      <c r="AE4" s="136"/>
      <c r="AF4" s="452" t="str">
        <f>IF(AG4="","",$A$1)</f>
        <v>$</v>
      </c>
      <c r="AG4" s="326">
        <f>K19</f>
        <v>3.416666666666667</v>
      </c>
      <c r="AH4" s="453"/>
      <c r="AI4" s="453"/>
      <c r="AJ4" s="453"/>
      <c r="AK4" s="453"/>
      <c r="AL4" s="206"/>
      <c r="AM4" s="136"/>
      <c r="AN4" s="452" t="str">
        <f>IF(AO4="","",$A$1)</f>
        <v>$</v>
      </c>
      <c r="AO4" s="326">
        <f>K20</f>
        <v>0.1</v>
      </c>
      <c r="AP4" s="453"/>
      <c r="AQ4" s="453"/>
      <c r="AR4" s="453"/>
      <c r="AS4" s="453"/>
      <c r="AT4" s="206"/>
      <c r="AU4" s="136"/>
      <c r="AV4" s="452" t="str">
        <f>IF(AW4="","",$A$1)</f>
        <v>$</v>
      </c>
      <c r="AW4" s="326">
        <f>IF($G$37="By Profit",W38,IF($G$37="By Profit Margin",AJ38,IF($G$37="By Final Price",AW38,IF($G$37="By Net Price",BJ38,IF($G$37="By Selling Price",BW38,"")))))</f>
        <v>19.8</v>
      </c>
      <c r="AX4" s="453"/>
      <c r="AY4" s="453"/>
      <c r="AZ4" s="453"/>
      <c r="BA4" s="453"/>
      <c r="BB4" s="206"/>
      <c r="BC4" s="136"/>
      <c r="BD4" s="452" t="str">
        <f>IF(BE4="","",$A$1)</f>
        <v>$</v>
      </c>
      <c r="BE4" s="326">
        <f>IF($G$37="By Profit",W31,IF($G$37="By Profit Margin",AJ31,IF($G$37="By Final Price",AW31,IF($G$37="By Net Price",BJ31,IF($G$37="By Selling Price",BW31,"")))))</f>
        <v>7.0833333333333339</v>
      </c>
      <c r="BF4" s="453"/>
      <c r="BG4" s="453"/>
      <c r="BH4" s="453"/>
      <c r="BI4" s="453"/>
      <c r="BJ4" s="206"/>
      <c r="BK4" s="136"/>
      <c r="BL4" s="452" t="str">
        <f>IF(BM4="","",$A$1)</f>
        <v>$</v>
      </c>
      <c r="BM4" s="326">
        <f>IF($G$37="By Profit",W34,IF($G$37="By Profit Margin",AJ34,IF($G$37="By Final Price",AW34,IF($G$37="By Net Price",BJ34,IF($G$37="By Selling Price",BW34,"")))))</f>
        <v>0</v>
      </c>
      <c r="BN4" s="453"/>
      <c r="BO4" s="453"/>
      <c r="BP4" s="453"/>
      <c r="BQ4" s="453"/>
      <c r="BR4" s="206"/>
      <c r="BS4" s="136"/>
      <c r="BT4" s="452" t="str">
        <f>IF(BU4="","",$A$1)</f>
        <v>$</v>
      </c>
      <c r="BU4" s="326">
        <f>IF($G$37="By Profit",W36+W37,IF($G$37="By Profit Margin",AJ36+AJ37,IF($G$37="By Final Price",AW36+AW37,IF($G$37="By Net Price",BJ36+BJ37,IF($G$37="By Selling Price",BW36+BW37,"")))))</f>
        <v>1.8</v>
      </c>
      <c r="BV4" s="453"/>
      <c r="BW4" s="453"/>
      <c r="BX4" s="453"/>
      <c r="BY4" s="453"/>
      <c r="BZ4" s="229"/>
    </row>
    <row r="5" spans="1:78" ht="25" customHeight="1">
      <c r="A5" s="25"/>
      <c r="B5" s="454" t="s">
        <v>69</v>
      </c>
      <c r="C5" s="363"/>
      <c r="D5" s="363"/>
      <c r="E5" s="363"/>
      <c r="F5" s="363"/>
      <c r="G5" s="363"/>
      <c r="H5" s="363"/>
      <c r="I5" s="363"/>
      <c r="J5" s="363"/>
      <c r="K5" s="363"/>
      <c r="L5" s="363"/>
      <c r="M5" s="363"/>
      <c r="N5" s="363"/>
      <c r="O5" s="363"/>
      <c r="P5" s="363"/>
      <c r="Q5" s="363"/>
      <c r="R5" s="363"/>
      <c r="S5" s="363"/>
      <c r="T5" s="363"/>
      <c r="U5" s="386"/>
      <c r="V5" s="32"/>
      <c r="W5" s="223"/>
      <c r="X5" s="453"/>
      <c r="Y5" s="453"/>
      <c r="Z5" s="453"/>
      <c r="AA5" s="453"/>
      <c r="AB5" s="453"/>
      <c r="AC5" s="453"/>
      <c r="AD5" s="64"/>
      <c r="AE5" s="136"/>
      <c r="AF5" s="453"/>
      <c r="AG5" s="453"/>
      <c r="AH5" s="453"/>
      <c r="AI5" s="453"/>
      <c r="AJ5" s="453"/>
      <c r="AK5" s="453"/>
      <c r="AL5" s="206"/>
      <c r="AM5" s="136"/>
      <c r="AN5" s="453"/>
      <c r="AO5" s="453"/>
      <c r="AP5" s="453"/>
      <c r="AQ5" s="453"/>
      <c r="AR5" s="453"/>
      <c r="AS5" s="453"/>
      <c r="AT5" s="206"/>
      <c r="AU5" s="136"/>
      <c r="AV5" s="453"/>
      <c r="AW5" s="453"/>
      <c r="AX5" s="453"/>
      <c r="AY5" s="453"/>
      <c r="AZ5" s="453"/>
      <c r="BA5" s="453"/>
      <c r="BB5" s="206"/>
      <c r="BC5" s="136"/>
      <c r="BD5" s="453"/>
      <c r="BE5" s="453"/>
      <c r="BF5" s="453"/>
      <c r="BG5" s="453"/>
      <c r="BH5" s="453"/>
      <c r="BI5" s="453"/>
      <c r="BJ5" s="206"/>
      <c r="BK5" s="136"/>
      <c r="BL5" s="453"/>
      <c r="BM5" s="453"/>
      <c r="BN5" s="453"/>
      <c r="BO5" s="453"/>
      <c r="BP5" s="453"/>
      <c r="BQ5" s="453"/>
      <c r="BR5" s="206"/>
      <c r="BS5" s="136"/>
      <c r="BT5" s="453"/>
      <c r="BU5" s="453"/>
      <c r="BV5" s="453"/>
      <c r="BW5" s="453"/>
      <c r="BX5" s="453"/>
      <c r="BY5" s="453"/>
      <c r="BZ5" s="229"/>
    </row>
    <row r="6" spans="1:78" ht="25" customHeight="1" thickBot="1">
      <c r="A6" s="25"/>
      <c r="B6" s="225"/>
      <c r="C6" s="226"/>
      <c r="D6" s="226"/>
      <c r="E6" s="226"/>
      <c r="F6" s="226"/>
      <c r="G6" s="226"/>
      <c r="H6" s="226"/>
      <c r="I6" s="226"/>
      <c r="J6" s="226"/>
      <c r="K6" s="226"/>
      <c r="L6" s="226"/>
      <c r="M6" s="226"/>
      <c r="N6" s="226"/>
      <c r="O6" s="226"/>
      <c r="P6" s="226"/>
      <c r="Q6" s="226"/>
      <c r="R6" s="226"/>
      <c r="S6" s="226"/>
      <c r="T6" s="226"/>
      <c r="U6" s="227"/>
      <c r="V6" s="32"/>
      <c r="W6" s="225"/>
      <c r="X6" s="226"/>
      <c r="Y6" s="218"/>
      <c r="Z6" s="218"/>
      <c r="AA6" s="218"/>
      <c r="AB6" s="218"/>
      <c r="AC6" s="218"/>
      <c r="AD6" s="218"/>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7"/>
    </row>
    <row r="7" spans="1:78" ht="25" customHeight="1" thickBo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row>
    <row r="8" spans="1:78" ht="25" customHeight="1">
      <c r="A8" s="25"/>
      <c r="B8" s="407" t="s">
        <v>169</v>
      </c>
      <c r="C8" s="408"/>
      <c r="D8" s="408"/>
      <c r="E8" s="408"/>
      <c r="F8" s="408"/>
      <c r="G8" s="408"/>
      <c r="H8" s="408"/>
      <c r="I8" s="408"/>
      <c r="J8" s="408"/>
      <c r="K8" s="408"/>
      <c r="L8" s="408"/>
      <c r="M8" s="409"/>
      <c r="N8" s="25"/>
      <c r="O8" s="70"/>
      <c r="P8" s="71"/>
      <c r="Q8" s="71"/>
      <c r="R8" s="71"/>
      <c r="S8" s="71"/>
      <c r="T8" s="71"/>
      <c r="U8" s="71"/>
      <c r="V8" s="71"/>
      <c r="W8" s="71"/>
      <c r="X8" s="71"/>
      <c r="Y8" s="71"/>
      <c r="Z8" s="72"/>
      <c r="AA8" s="25"/>
      <c r="AB8" s="70"/>
      <c r="AC8" s="71"/>
      <c r="AD8" s="71"/>
      <c r="AE8" s="71"/>
      <c r="AF8" s="71"/>
      <c r="AG8" s="71"/>
      <c r="AH8" s="71"/>
      <c r="AI8" s="71"/>
      <c r="AJ8" s="71"/>
      <c r="AK8" s="71"/>
      <c r="AL8" s="71"/>
      <c r="AM8" s="72"/>
      <c r="AN8" s="25"/>
      <c r="AO8" s="70"/>
      <c r="AP8" s="71"/>
      <c r="AQ8" s="71"/>
      <c r="AR8" s="71"/>
      <c r="AS8" s="71"/>
      <c r="AT8" s="71"/>
      <c r="AU8" s="71"/>
      <c r="AV8" s="71"/>
      <c r="AW8" s="71"/>
      <c r="AX8" s="71"/>
      <c r="AY8" s="71"/>
      <c r="AZ8" s="72"/>
      <c r="BA8" s="25"/>
      <c r="BB8" s="70"/>
      <c r="BC8" s="71"/>
      <c r="BD8" s="71"/>
      <c r="BE8" s="71"/>
      <c r="BF8" s="71"/>
      <c r="BG8" s="71"/>
      <c r="BH8" s="71"/>
      <c r="BI8" s="71"/>
      <c r="BJ8" s="71"/>
      <c r="BK8" s="71"/>
      <c r="BL8" s="71"/>
      <c r="BM8" s="72"/>
      <c r="BN8" s="25"/>
      <c r="BO8" s="70"/>
      <c r="BP8" s="71"/>
      <c r="BQ8" s="71"/>
      <c r="BR8" s="71"/>
      <c r="BS8" s="71"/>
      <c r="BT8" s="71"/>
      <c r="BU8" s="71"/>
      <c r="BV8" s="71"/>
      <c r="BW8" s="71"/>
      <c r="BX8" s="71"/>
      <c r="BY8" s="71"/>
      <c r="BZ8" s="72"/>
    </row>
    <row r="9" spans="1:78" ht="25" customHeight="1" thickBot="1">
      <c r="A9" s="25"/>
      <c r="B9" s="410"/>
      <c r="C9" s="411"/>
      <c r="D9" s="411"/>
      <c r="E9" s="411"/>
      <c r="F9" s="411"/>
      <c r="G9" s="411"/>
      <c r="H9" s="411"/>
      <c r="I9" s="411"/>
      <c r="J9" s="411"/>
      <c r="K9" s="411"/>
      <c r="L9" s="411"/>
      <c r="M9" s="412"/>
      <c r="N9" s="25"/>
      <c r="O9" s="73"/>
      <c r="P9" s="25"/>
      <c r="Q9" s="25"/>
      <c r="R9" s="25"/>
      <c r="S9" s="25"/>
      <c r="T9" s="25"/>
      <c r="U9" s="25"/>
      <c r="V9" s="25"/>
      <c r="W9" s="25"/>
      <c r="X9" s="25"/>
      <c r="Y9" s="25"/>
      <c r="Z9" s="74"/>
      <c r="AA9" s="25"/>
      <c r="AB9" s="73"/>
      <c r="AC9" s="25"/>
      <c r="AD9" s="25"/>
      <c r="AE9" s="25"/>
      <c r="AF9" s="25"/>
      <c r="AG9" s="25"/>
      <c r="AH9" s="25"/>
      <c r="AI9" s="25"/>
      <c r="AJ9" s="25"/>
      <c r="AK9" s="25"/>
      <c r="AL9" s="25"/>
      <c r="AM9" s="74"/>
      <c r="AN9" s="25"/>
      <c r="AO9" s="73"/>
      <c r="AP9" s="25"/>
      <c r="AQ9" s="25"/>
      <c r="AR9" s="25"/>
      <c r="AS9" s="25"/>
      <c r="AT9" s="25"/>
      <c r="AU9" s="25"/>
      <c r="AV9" s="25"/>
      <c r="AW9" s="25"/>
      <c r="AX9" s="25"/>
      <c r="AY9" s="25"/>
      <c r="AZ9" s="74"/>
      <c r="BA9" s="25"/>
      <c r="BB9" s="73"/>
      <c r="BC9" s="25"/>
      <c r="BD9" s="25"/>
      <c r="BE9" s="25"/>
      <c r="BF9" s="25"/>
      <c r="BG9" s="25"/>
      <c r="BH9" s="25"/>
      <c r="BI9" s="25"/>
      <c r="BJ9" s="25"/>
      <c r="BK9" s="25"/>
      <c r="BL9" s="25"/>
      <c r="BM9" s="74"/>
      <c r="BN9" s="25"/>
      <c r="BO9" s="73"/>
      <c r="BP9" s="25"/>
      <c r="BQ9" s="25"/>
      <c r="BR9" s="25"/>
      <c r="BS9" s="25"/>
      <c r="BT9" s="25"/>
      <c r="BU9" s="25"/>
      <c r="BV9" s="25"/>
      <c r="BW9" s="25"/>
      <c r="BX9" s="25"/>
      <c r="BY9" s="25"/>
      <c r="BZ9" s="74"/>
    </row>
    <row r="10" spans="1:78" ht="25" customHeight="1">
      <c r="A10" s="25"/>
      <c r="B10" s="392" t="s">
        <v>170</v>
      </c>
      <c r="C10" s="393"/>
      <c r="D10" s="394"/>
      <c r="E10" s="455" t="s">
        <v>166</v>
      </c>
      <c r="F10" s="422"/>
      <c r="G10" s="422"/>
      <c r="H10" s="422"/>
      <c r="I10" s="422"/>
      <c r="J10" s="422"/>
      <c r="K10" s="422"/>
      <c r="L10" s="422"/>
      <c r="M10" s="423"/>
      <c r="N10" s="25"/>
      <c r="O10" s="73"/>
      <c r="P10" s="25"/>
      <c r="Q10" s="25"/>
      <c r="R10" s="25"/>
      <c r="S10" s="25"/>
      <c r="T10" s="25"/>
      <c r="U10" s="25"/>
      <c r="V10" s="25"/>
      <c r="W10" s="25"/>
      <c r="X10" s="25"/>
      <c r="Y10" s="25"/>
      <c r="Z10" s="74"/>
      <c r="AA10" s="25"/>
      <c r="AB10" s="73"/>
      <c r="AC10" s="25"/>
      <c r="AD10" s="25"/>
      <c r="AE10" s="25"/>
      <c r="AF10" s="25"/>
      <c r="AG10" s="25"/>
      <c r="AH10" s="25"/>
      <c r="AI10" s="25"/>
      <c r="AJ10" s="25"/>
      <c r="AK10" s="25"/>
      <c r="AL10" s="25"/>
      <c r="AM10" s="74"/>
      <c r="AN10" s="25"/>
      <c r="AO10" s="73"/>
      <c r="AP10" s="25"/>
      <c r="AQ10" s="25"/>
      <c r="AR10" s="25"/>
      <c r="AS10" s="25"/>
      <c r="AT10" s="25"/>
      <c r="AU10" s="25"/>
      <c r="AV10" s="25"/>
      <c r="AW10" s="25"/>
      <c r="AX10" s="25"/>
      <c r="AY10" s="25"/>
      <c r="AZ10" s="74"/>
      <c r="BA10" s="25"/>
      <c r="BB10" s="73"/>
      <c r="BC10" s="25"/>
      <c r="BD10" s="25"/>
      <c r="BE10" s="25"/>
      <c r="BF10" s="25"/>
      <c r="BG10" s="25"/>
      <c r="BH10" s="25"/>
      <c r="BI10" s="25"/>
      <c r="BJ10" s="25"/>
      <c r="BK10" s="25"/>
      <c r="BL10" s="25"/>
      <c r="BM10" s="74"/>
      <c r="BN10" s="25"/>
      <c r="BO10" s="73"/>
      <c r="BP10" s="25"/>
      <c r="BQ10" s="25"/>
      <c r="BR10" s="25"/>
      <c r="BS10" s="25"/>
      <c r="BT10" s="25"/>
      <c r="BU10" s="25"/>
      <c r="BV10" s="25"/>
      <c r="BW10" s="25"/>
      <c r="BX10" s="25"/>
      <c r="BY10" s="25"/>
      <c r="BZ10" s="74"/>
    </row>
    <row r="11" spans="1:78" ht="25" customHeight="1">
      <c r="A11" s="25"/>
      <c r="B11" s="392" t="s">
        <v>171</v>
      </c>
      <c r="C11" s="393"/>
      <c r="D11" s="394"/>
      <c r="E11" s="455" t="s">
        <v>167</v>
      </c>
      <c r="F11" s="422"/>
      <c r="G11" s="422"/>
      <c r="H11" s="422"/>
      <c r="I11" s="422"/>
      <c r="J11" s="422"/>
      <c r="K11" s="422"/>
      <c r="L11" s="422"/>
      <c r="M11" s="423"/>
      <c r="N11" s="25"/>
      <c r="O11" s="73"/>
      <c r="P11" s="25"/>
      <c r="Q11" s="25"/>
      <c r="R11" s="25"/>
      <c r="S11" s="25"/>
      <c r="T11" s="25"/>
      <c r="U11" s="25"/>
      <c r="V11" s="25"/>
      <c r="W11" s="25"/>
      <c r="X11" s="25"/>
      <c r="Y11" s="25"/>
      <c r="Z11" s="74"/>
      <c r="AA11" s="25"/>
      <c r="AB11" s="73"/>
      <c r="AC11" s="25"/>
      <c r="AD11" s="25"/>
      <c r="AE11" s="25"/>
      <c r="AF11" s="25"/>
      <c r="AG11" s="25"/>
      <c r="AH11" s="25"/>
      <c r="AI11" s="25"/>
      <c r="AJ11" s="25"/>
      <c r="AK11" s="25"/>
      <c r="AL11" s="25"/>
      <c r="AM11" s="74"/>
      <c r="AN11" s="25"/>
      <c r="AO11" s="73"/>
      <c r="AP11" s="25"/>
      <c r="AQ11" s="25"/>
      <c r="AR11" s="25"/>
      <c r="AS11" s="25"/>
      <c r="AT11" s="25"/>
      <c r="AU11" s="25"/>
      <c r="AV11" s="25"/>
      <c r="AW11" s="25"/>
      <c r="AX11" s="25"/>
      <c r="AY11" s="25"/>
      <c r="AZ11" s="74"/>
      <c r="BA11" s="25"/>
      <c r="BB11" s="73"/>
      <c r="BC11" s="25"/>
      <c r="BD11" s="25"/>
      <c r="BE11" s="25"/>
      <c r="BF11" s="25"/>
      <c r="BG11" s="25"/>
      <c r="BH11" s="25"/>
      <c r="BI11" s="25"/>
      <c r="BJ11" s="25"/>
      <c r="BK11" s="25"/>
      <c r="BL11" s="25"/>
      <c r="BM11" s="74"/>
      <c r="BN11" s="25"/>
      <c r="BO11" s="73"/>
      <c r="BP11" s="25"/>
      <c r="BQ11" s="25"/>
      <c r="BR11" s="25"/>
      <c r="BS11" s="25"/>
      <c r="BT11" s="25"/>
      <c r="BU11" s="25"/>
      <c r="BV11" s="25"/>
      <c r="BW11" s="25"/>
      <c r="BX11" s="25"/>
      <c r="BY11" s="25"/>
      <c r="BZ11" s="74"/>
    </row>
    <row r="12" spans="1:78" ht="25" customHeight="1">
      <c r="A12" s="25"/>
      <c r="B12" s="392" t="s">
        <v>172</v>
      </c>
      <c r="C12" s="393"/>
      <c r="D12" s="394"/>
      <c r="E12" s="421">
        <v>0</v>
      </c>
      <c r="F12" s="422"/>
      <c r="G12" s="422"/>
      <c r="H12" s="422"/>
      <c r="I12" s="422"/>
      <c r="J12" s="422"/>
      <c r="K12" s="422"/>
      <c r="L12" s="422"/>
      <c r="M12" s="423"/>
      <c r="N12" s="25"/>
      <c r="O12" s="73"/>
      <c r="P12" s="25"/>
      <c r="Q12" s="25"/>
      <c r="R12" s="25"/>
      <c r="S12" s="25"/>
      <c r="T12" s="25"/>
      <c r="U12" s="25"/>
      <c r="V12" s="25"/>
      <c r="W12" s="25"/>
      <c r="X12" s="25"/>
      <c r="Y12" s="25"/>
      <c r="Z12" s="74"/>
      <c r="AA12" s="25"/>
      <c r="AB12" s="73"/>
      <c r="AC12" s="25"/>
      <c r="AD12" s="25"/>
      <c r="AE12" s="25"/>
      <c r="AF12" s="25"/>
      <c r="AG12" s="25"/>
      <c r="AH12" s="25"/>
      <c r="AI12" s="25"/>
      <c r="AJ12" s="25"/>
      <c r="AK12" s="25"/>
      <c r="AL12" s="25"/>
      <c r="AM12" s="74"/>
      <c r="AN12" s="25"/>
      <c r="AO12" s="73"/>
      <c r="AP12" s="25"/>
      <c r="AQ12" s="25"/>
      <c r="AR12" s="25"/>
      <c r="AS12" s="25"/>
      <c r="AT12" s="25"/>
      <c r="AU12" s="25"/>
      <c r="AV12" s="25"/>
      <c r="AW12" s="25"/>
      <c r="AX12" s="25"/>
      <c r="AY12" s="25"/>
      <c r="AZ12" s="74"/>
      <c r="BA12" s="25"/>
      <c r="BB12" s="73"/>
      <c r="BC12" s="25"/>
      <c r="BD12" s="25"/>
      <c r="BE12" s="25"/>
      <c r="BF12" s="25"/>
      <c r="BG12" s="25"/>
      <c r="BH12" s="25"/>
      <c r="BI12" s="25"/>
      <c r="BJ12" s="25"/>
      <c r="BK12" s="25"/>
      <c r="BL12" s="25"/>
      <c r="BM12" s="74"/>
      <c r="BN12" s="25"/>
      <c r="BO12" s="73"/>
      <c r="BP12" s="25"/>
      <c r="BQ12" s="25"/>
      <c r="BR12" s="25"/>
      <c r="BS12" s="25"/>
      <c r="BT12" s="25"/>
      <c r="BU12" s="25"/>
      <c r="BV12" s="25"/>
      <c r="BW12" s="25"/>
      <c r="BX12" s="25"/>
      <c r="BY12" s="25"/>
      <c r="BZ12" s="74"/>
    </row>
    <row r="13" spans="1:78" ht="25" customHeight="1">
      <c r="A13" s="25"/>
      <c r="B13" s="395" t="str">
        <f>_xlfn.TEXTJOIN(" ", TRUE, (_xlfn.REGEXREPLACE(UPPER('Setup Page'!M11), "(.)", "$1 "))) &amp; " :"</f>
        <v>T A X  :</v>
      </c>
      <c r="C13" s="396"/>
      <c r="D13" s="397"/>
      <c r="E13" s="398">
        <v>0</v>
      </c>
      <c r="F13" s="399"/>
      <c r="G13" s="399"/>
      <c r="H13" s="399"/>
      <c r="I13" s="399"/>
      <c r="J13" s="399"/>
      <c r="K13" s="399"/>
      <c r="L13" s="399"/>
      <c r="M13" s="400"/>
      <c r="N13" s="25"/>
      <c r="O13" s="73"/>
      <c r="P13" s="25"/>
      <c r="Q13" s="25"/>
      <c r="R13" s="25"/>
      <c r="S13" s="25"/>
      <c r="T13" s="25"/>
      <c r="U13" s="25"/>
      <c r="V13" s="25"/>
      <c r="W13" s="25"/>
      <c r="X13" s="25"/>
      <c r="Y13" s="25"/>
      <c r="Z13" s="74"/>
      <c r="AA13" s="25"/>
      <c r="AB13" s="73"/>
      <c r="AC13" s="25"/>
      <c r="AD13" s="25"/>
      <c r="AE13" s="25"/>
      <c r="AF13" s="25"/>
      <c r="AG13" s="25"/>
      <c r="AH13" s="25"/>
      <c r="AI13" s="25"/>
      <c r="AJ13" s="25"/>
      <c r="AK13" s="25"/>
      <c r="AL13" s="25"/>
      <c r="AM13" s="74"/>
      <c r="AN13" s="25"/>
      <c r="AO13" s="73"/>
      <c r="AP13" s="25"/>
      <c r="AQ13" s="25"/>
      <c r="AR13" s="25"/>
      <c r="AS13" s="25"/>
      <c r="AT13" s="25"/>
      <c r="AU13" s="25"/>
      <c r="AV13" s="25"/>
      <c r="AW13" s="25"/>
      <c r="AX13" s="25"/>
      <c r="AY13" s="25"/>
      <c r="AZ13" s="74"/>
      <c r="BA13" s="25"/>
      <c r="BB13" s="73"/>
      <c r="BC13" s="25"/>
      <c r="BD13" s="25"/>
      <c r="BE13" s="25"/>
      <c r="BF13" s="25"/>
      <c r="BG13" s="25"/>
      <c r="BH13" s="25"/>
      <c r="BI13" s="25"/>
      <c r="BJ13" s="25"/>
      <c r="BK13" s="25"/>
      <c r="BL13" s="25"/>
      <c r="BM13" s="74"/>
      <c r="BN13" s="25"/>
      <c r="BO13" s="73"/>
      <c r="BP13" s="25"/>
      <c r="BQ13" s="25"/>
      <c r="BR13" s="25"/>
      <c r="BS13" s="25"/>
      <c r="BT13" s="25"/>
      <c r="BU13" s="25"/>
      <c r="BV13" s="25"/>
      <c r="BW13" s="25"/>
      <c r="BX13" s="25"/>
      <c r="BY13" s="25"/>
      <c r="BZ13" s="74"/>
    </row>
    <row r="14" spans="1:78" ht="25" customHeight="1">
      <c r="A14" s="25"/>
      <c r="B14" s="401" t="str">
        <f>_xlfn.TEXTJOIN(" ", TRUE, (_xlfn.REGEXREPLACE(UPPER('Setup Page'!M12), "(.)", "$1 "))) &amp; " :"</f>
        <v>G S T  :</v>
      </c>
      <c r="C14" s="402"/>
      <c r="D14" s="403"/>
      <c r="E14" s="404">
        <v>0.1</v>
      </c>
      <c r="F14" s="405"/>
      <c r="G14" s="405"/>
      <c r="H14" s="405"/>
      <c r="I14" s="405"/>
      <c r="J14" s="405"/>
      <c r="K14" s="405"/>
      <c r="L14" s="405"/>
      <c r="M14" s="406"/>
      <c r="N14" s="25"/>
      <c r="O14" s="73"/>
      <c r="P14" s="25"/>
      <c r="Q14" s="25"/>
      <c r="R14" s="75"/>
      <c r="S14" s="25"/>
      <c r="T14" s="25"/>
      <c r="U14" s="25"/>
      <c r="V14" s="25"/>
      <c r="W14" s="25"/>
      <c r="X14" s="25"/>
      <c r="Y14" s="25"/>
      <c r="Z14" s="74"/>
      <c r="AA14" s="25"/>
      <c r="AB14" s="73"/>
      <c r="AC14" s="25"/>
      <c r="AD14" s="25"/>
      <c r="AE14" s="25"/>
      <c r="AF14" s="25"/>
      <c r="AG14" s="25"/>
      <c r="AH14" s="25"/>
      <c r="AI14" s="25"/>
      <c r="AJ14" s="25"/>
      <c r="AK14" s="25"/>
      <c r="AL14" s="25"/>
      <c r="AM14" s="74"/>
      <c r="AN14" s="25"/>
      <c r="AO14" s="73"/>
      <c r="AP14" s="25"/>
      <c r="AQ14" s="25"/>
      <c r="AR14" s="25"/>
      <c r="AS14" s="25"/>
      <c r="AT14" s="25"/>
      <c r="AU14" s="25"/>
      <c r="AV14" s="25"/>
      <c r="AW14" s="25"/>
      <c r="AX14" s="25"/>
      <c r="AY14" s="25"/>
      <c r="AZ14" s="74"/>
      <c r="BA14" s="25"/>
      <c r="BB14" s="73"/>
      <c r="BC14" s="25"/>
      <c r="BD14" s="25"/>
      <c r="BE14" s="25"/>
      <c r="BF14" s="25"/>
      <c r="BG14" s="25"/>
      <c r="BH14" s="25"/>
      <c r="BI14" s="25"/>
      <c r="BJ14" s="25"/>
      <c r="BK14" s="25"/>
      <c r="BL14" s="25"/>
      <c r="BM14" s="74"/>
      <c r="BN14" s="25"/>
      <c r="BO14" s="73"/>
      <c r="BP14" s="25"/>
      <c r="BQ14" s="25"/>
      <c r="BR14" s="25"/>
      <c r="BS14" s="25"/>
      <c r="BT14" s="25"/>
      <c r="BU14" s="25"/>
      <c r="BV14" s="25"/>
      <c r="BW14" s="25"/>
      <c r="BX14" s="25"/>
      <c r="BY14" s="25"/>
      <c r="BZ14" s="74"/>
    </row>
    <row r="15" spans="1:78" ht="25" customHeight="1" thickBot="1">
      <c r="A15" s="25"/>
      <c r="B15" s="25"/>
      <c r="C15" s="25"/>
      <c r="D15" s="25"/>
      <c r="E15" s="25"/>
      <c r="F15" s="25"/>
      <c r="G15" s="25"/>
      <c r="H15" s="25"/>
      <c r="I15" s="25"/>
      <c r="J15" s="25"/>
      <c r="K15" s="25"/>
      <c r="L15" s="25"/>
      <c r="M15" s="25"/>
      <c r="N15" s="25"/>
      <c r="O15" s="73"/>
      <c r="P15" s="25"/>
      <c r="Q15" s="25"/>
      <c r="R15" s="25"/>
      <c r="S15" s="25"/>
      <c r="T15" s="25"/>
      <c r="U15" s="25"/>
      <c r="V15" s="25"/>
      <c r="W15" s="25"/>
      <c r="X15" s="25"/>
      <c r="Y15" s="25"/>
      <c r="Z15" s="74"/>
      <c r="AA15" s="25"/>
      <c r="AB15" s="73"/>
      <c r="AC15" s="25"/>
      <c r="AD15" s="25"/>
      <c r="AE15" s="25"/>
      <c r="AF15" s="25"/>
      <c r="AG15" s="25"/>
      <c r="AH15" s="25"/>
      <c r="AI15" s="25"/>
      <c r="AJ15" s="25"/>
      <c r="AK15" s="25"/>
      <c r="AL15" s="25"/>
      <c r="AM15" s="74"/>
      <c r="AN15" s="25"/>
      <c r="AO15" s="73"/>
      <c r="AP15" s="25"/>
      <c r="AQ15" s="25"/>
      <c r="AR15" s="25"/>
      <c r="AS15" s="25"/>
      <c r="AT15" s="25"/>
      <c r="AU15" s="25"/>
      <c r="AV15" s="25"/>
      <c r="AW15" s="25"/>
      <c r="AX15" s="25"/>
      <c r="AY15" s="25"/>
      <c r="AZ15" s="74"/>
      <c r="BA15" s="25"/>
      <c r="BB15" s="73"/>
      <c r="BC15" s="25"/>
      <c r="BD15" s="25"/>
      <c r="BE15" s="25"/>
      <c r="BF15" s="25"/>
      <c r="BG15" s="25"/>
      <c r="BH15" s="25"/>
      <c r="BI15" s="25"/>
      <c r="BJ15" s="25"/>
      <c r="BK15" s="25"/>
      <c r="BL15" s="25"/>
      <c r="BM15" s="74"/>
      <c r="BN15" s="25"/>
      <c r="BO15" s="73"/>
      <c r="BP15" s="25"/>
      <c r="BQ15" s="25"/>
      <c r="BR15" s="25"/>
      <c r="BS15" s="25"/>
      <c r="BT15" s="25"/>
      <c r="BU15" s="25"/>
      <c r="BV15" s="25"/>
      <c r="BW15" s="25"/>
      <c r="BX15" s="25"/>
      <c r="BY15" s="25"/>
      <c r="BZ15" s="74"/>
    </row>
    <row r="16" spans="1:78" ht="25" customHeight="1">
      <c r="A16" s="24"/>
      <c r="B16" s="407" t="s">
        <v>173</v>
      </c>
      <c r="C16" s="408"/>
      <c r="D16" s="408"/>
      <c r="E16" s="408"/>
      <c r="F16" s="408"/>
      <c r="G16" s="408"/>
      <c r="H16" s="408"/>
      <c r="I16" s="408"/>
      <c r="J16" s="408"/>
      <c r="K16" s="408"/>
      <c r="L16" s="408"/>
      <c r="M16" s="409"/>
      <c r="N16" s="25"/>
      <c r="O16" s="73"/>
      <c r="P16" s="25"/>
      <c r="Q16" s="25"/>
      <c r="R16" s="25"/>
      <c r="S16" s="25"/>
      <c r="T16" s="25"/>
      <c r="U16" s="25"/>
      <c r="V16" s="25"/>
      <c r="W16" s="25"/>
      <c r="X16" s="25"/>
      <c r="Y16" s="25"/>
      <c r="Z16" s="74"/>
      <c r="AA16" s="25"/>
      <c r="AB16" s="73"/>
      <c r="AC16" s="25"/>
      <c r="AD16" s="25"/>
      <c r="AE16" s="25"/>
      <c r="AF16" s="25"/>
      <c r="AG16" s="25"/>
      <c r="AH16" s="25"/>
      <c r="AI16" s="25"/>
      <c r="AJ16" s="25"/>
      <c r="AK16" s="25"/>
      <c r="AL16" s="25"/>
      <c r="AM16" s="74"/>
      <c r="AN16" s="25"/>
      <c r="AO16" s="73"/>
      <c r="AP16" s="25"/>
      <c r="AQ16" s="25"/>
      <c r="AR16" s="25"/>
      <c r="AS16" s="25"/>
      <c r="AT16" s="25"/>
      <c r="AU16" s="25"/>
      <c r="AV16" s="25"/>
      <c r="AW16" s="25"/>
      <c r="AX16" s="25"/>
      <c r="AY16" s="25"/>
      <c r="AZ16" s="74"/>
      <c r="BA16" s="25"/>
      <c r="BB16" s="73"/>
      <c r="BC16" s="25"/>
      <c r="BD16" s="25"/>
      <c r="BE16" s="25"/>
      <c r="BF16" s="25"/>
      <c r="BG16" s="25"/>
      <c r="BH16" s="25"/>
      <c r="BI16" s="25"/>
      <c r="BJ16" s="25"/>
      <c r="BK16" s="25"/>
      <c r="BL16" s="25"/>
      <c r="BM16" s="74"/>
      <c r="BN16" s="25"/>
      <c r="BO16" s="73"/>
      <c r="BP16" s="25"/>
      <c r="BQ16" s="25"/>
      <c r="BR16" s="25"/>
      <c r="BS16" s="25"/>
      <c r="BT16" s="25"/>
      <c r="BU16" s="25"/>
      <c r="BV16" s="25"/>
      <c r="BW16" s="25"/>
      <c r="BX16" s="25"/>
      <c r="BY16" s="25"/>
      <c r="BZ16" s="74"/>
    </row>
    <row r="17" spans="1:85" ht="25" customHeight="1" thickBot="1">
      <c r="A17" s="24"/>
      <c r="B17" s="410"/>
      <c r="C17" s="411"/>
      <c r="D17" s="411"/>
      <c r="E17" s="411"/>
      <c r="F17" s="411"/>
      <c r="G17" s="411"/>
      <c r="H17" s="411"/>
      <c r="I17" s="411"/>
      <c r="J17" s="411"/>
      <c r="K17" s="411"/>
      <c r="L17" s="411"/>
      <c r="M17" s="412"/>
      <c r="N17" s="25"/>
      <c r="O17" s="73"/>
      <c r="P17" s="25"/>
      <c r="Q17" s="25"/>
      <c r="R17" s="25"/>
      <c r="S17" s="25"/>
      <c r="T17" s="25"/>
      <c r="U17" s="25"/>
      <c r="V17" s="25"/>
      <c r="W17" s="25"/>
      <c r="X17" s="25"/>
      <c r="Y17" s="25"/>
      <c r="Z17" s="74"/>
      <c r="AA17" s="25"/>
      <c r="AB17" s="73"/>
      <c r="AC17" s="25"/>
      <c r="AD17" s="25"/>
      <c r="AE17" s="25"/>
      <c r="AF17" s="25"/>
      <c r="AG17" s="25"/>
      <c r="AH17" s="25"/>
      <c r="AI17" s="25"/>
      <c r="AJ17" s="25"/>
      <c r="AK17" s="25"/>
      <c r="AL17" s="25"/>
      <c r="AM17" s="74"/>
      <c r="AN17" s="25"/>
      <c r="AO17" s="73"/>
      <c r="AP17" s="25"/>
      <c r="AQ17" s="25"/>
      <c r="AR17" s="25"/>
      <c r="AS17" s="25"/>
      <c r="AT17" s="25"/>
      <c r="AU17" s="25"/>
      <c r="AV17" s="25"/>
      <c r="AW17" s="25"/>
      <c r="AX17" s="25"/>
      <c r="AY17" s="25"/>
      <c r="AZ17" s="74"/>
      <c r="BA17" s="25"/>
      <c r="BB17" s="73"/>
      <c r="BC17" s="25"/>
      <c r="BD17" s="25"/>
      <c r="BE17" s="25"/>
      <c r="BF17" s="25"/>
      <c r="BG17" s="25"/>
      <c r="BH17" s="25"/>
      <c r="BI17" s="25"/>
      <c r="BJ17" s="25"/>
      <c r="BK17" s="25"/>
      <c r="BL17" s="25"/>
      <c r="BM17" s="74"/>
      <c r="BN17" s="25"/>
      <c r="BO17" s="73"/>
      <c r="BP17" s="25"/>
      <c r="BQ17" s="25"/>
      <c r="BR17" s="25"/>
      <c r="BS17" s="25"/>
      <c r="BT17" s="25"/>
      <c r="BU17" s="25"/>
      <c r="BV17" s="25"/>
      <c r="BW17" s="25"/>
      <c r="BX17" s="25"/>
      <c r="BY17" s="25"/>
      <c r="BZ17" s="74"/>
    </row>
    <row r="18" spans="1:85" ht="25" customHeight="1">
      <c r="A18" s="24" t="s">
        <v>174</v>
      </c>
      <c r="B18" s="416" t="s">
        <v>175</v>
      </c>
      <c r="C18" s="414"/>
      <c r="D18" s="414"/>
      <c r="E18" s="414"/>
      <c r="F18" s="414"/>
      <c r="G18" s="414"/>
      <c r="H18" s="414"/>
      <c r="I18" s="414"/>
      <c r="J18" s="76" t="str">
        <f t="shared" ref="J18:J21" si="0">IF(K18="","",$A$1)</f>
        <v>$</v>
      </c>
      <c r="K18" s="413">
        <f>W71</f>
        <v>7.4</v>
      </c>
      <c r="L18" s="414"/>
      <c r="M18" s="415"/>
      <c r="N18" s="25"/>
      <c r="O18" s="73"/>
      <c r="P18" s="25"/>
      <c r="Q18" s="25"/>
      <c r="R18" s="25"/>
      <c r="S18" s="25"/>
      <c r="T18" s="25"/>
      <c r="U18" s="25"/>
      <c r="V18" s="25"/>
      <c r="W18" s="25"/>
      <c r="X18" s="25"/>
      <c r="Y18" s="25"/>
      <c r="Z18" s="74"/>
      <c r="AA18" s="25"/>
      <c r="AB18" s="73"/>
      <c r="AC18" s="25"/>
      <c r="AD18" s="25"/>
      <c r="AE18" s="25"/>
      <c r="AF18" s="25"/>
      <c r="AG18" s="25"/>
      <c r="AH18" s="25"/>
      <c r="AI18" s="25"/>
      <c r="AJ18" s="25"/>
      <c r="AK18" s="25"/>
      <c r="AL18" s="25"/>
      <c r="AM18" s="74"/>
      <c r="AN18" s="25"/>
      <c r="AO18" s="73"/>
      <c r="AP18" s="25"/>
      <c r="AQ18" s="25"/>
      <c r="AR18" s="25"/>
      <c r="AS18" s="25"/>
      <c r="AT18" s="25"/>
      <c r="AU18" s="25"/>
      <c r="AV18" s="25"/>
      <c r="AW18" s="25"/>
      <c r="AX18" s="25"/>
      <c r="AY18" s="25"/>
      <c r="AZ18" s="74"/>
      <c r="BA18" s="25"/>
      <c r="BB18" s="73"/>
      <c r="BC18" s="25"/>
      <c r="BD18" s="25"/>
      <c r="BE18" s="25"/>
      <c r="BF18" s="25"/>
      <c r="BG18" s="25"/>
      <c r="BH18" s="25"/>
      <c r="BI18" s="25"/>
      <c r="BJ18" s="25"/>
      <c r="BK18" s="25"/>
      <c r="BL18" s="25"/>
      <c r="BM18" s="74"/>
      <c r="BN18" s="25"/>
      <c r="BO18" s="73"/>
      <c r="BP18" s="25"/>
      <c r="BQ18" s="25"/>
      <c r="BR18" s="25"/>
      <c r="BS18" s="25"/>
      <c r="BT18" s="25"/>
      <c r="BU18" s="25"/>
      <c r="BV18" s="25"/>
      <c r="BW18" s="25"/>
      <c r="BX18" s="25"/>
      <c r="BY18" s="25"/>
      <c r="BZ18" s="74"/>
    </row>
    <row r="19" spans="1:85" ht="25" customHeight="1">
      <c r="A19" s="24" t="s">
        <v>176</v>
      </c>
      <c r="B19" s="417" t="s">
        <v>177</v>
      </c>
      <c r="C19" s="418"/>
      <c r="D19" s="418"/>
      <c r="E19" s="418"/>
      <c r="F19" s="418"/>
      <c r="G19" s="418"/>
      <c r="H19" s="418"/>
      <c r="I19" s="418"/>
      <c r="J19" s="77" t="str">
        <f t="shared" si="0"/>
        <v>$</v>
      </c>
      <c r="K19" s="419">
        <f>AW71</f>
        <v>3.416666666666667</v>
      </c>
      <c r="L19" s="418"/>
      <c r="M19" s="420"/>
      <c r="N19" s="25"/>
      <c r="O19" s="73"/>
      <c r="P19" s="25"/>
      <c r="Q19" s="25"/>
      <c r="R19" s="25"/>
      <c r="S19" s="25"/>
      <c r="T19" s="25"/>
      <c r="U19" s="25"/>
      <c r="V19" s="25"/>
      <c r="W19" s="25"/>
      <c r="X19" s="25"/>
      <c r="Y19" s="25"/>
      <c r="Z19" s="74"/>
      <c r="AA19" s="25"/>
      <c r="AB19" s="73"/>
      <c r="AC19" s="25"/>
      <c r="AD19" s="25"/>
      <c r="AE19" s="25"/>
      <c r="AF19" s="25"/>
      <c r="AG19" s="25"/>
      <c r="AH19" s="25"/>
      <c r="AI19" s="25"/>
      <c r="AJ19" s="25"/>
      <c r="AK19" s="25"/>
      <c r="AL19" s="25"/>
      <c r="AM19" s="74"/>
      <c r="AN19" s="25"/>
      <c r="AO19" s="73"/>
      <c r="AP19" s="25"/>
      <c r="AQ19" s="25"/>
      <c r="AR19" s="25"/>
      <c r="AS19" s="25"/>
      <c r="AT19" s="25"/>
      <c r="AU19" s="25"/>
      <c r="AV19" s="25"/>
      <c r="AW19" s="25"/>
      <c r="AX19" s="25"/>
      <c r="AY19" s="25"/>
      <c r="AZ19" s="74"/>
      <c r="BA19" s="25"/>
      <c r="BB19" s="73"/>
      <c r="BC19" s="25"/>
      <c r="BD19" s="25"/>
      <c r="BE19" s="25"/>
      <c r="BF19" s="25"/>
      <c r="BG19" s="25"/>
      <c r="BH19" s="25"/>
      <c r="BI19" s="25"/>
      <c r="BJ19" s="25"/>
      <c r="BK19" s="25"/>
      <c r="BL19" s="25"/>
      <c r="BM19" s="74"/>
      <c r="BN19" s="25"/>
      <c r="BO19" s="73"/>
      <c r="BP19" s="25"/>
      <c r="BQ19" s="25"/>
      <c r="BR19" s="25"/>
      <c r="BS19" s="25"/>
      <c r="BT19" s="25"/>
      <c r="BU19" s="25"/>
      <c r="BV19" s="25"/>
      <c r="BW19" s="25"/>
      <c r="BX19" s="25"/>
      <c r="BY19" s="25"/>
      <c r="BZ19" s="74"/>
    </row>
    <row r="20" spans="1:85" ht="25" customHeight="1">
      <c r="A20" s="24" t="s">
        <v>178</v>
      </c>
      <c r="B20" s="416" t="s">
        <v>179</v>
      </c>
      <c r="C20" s="414"/>
      <c r="D20" s="414"/>
      <c r="E20" s="414"/>
      <c r="F20" s="414"/>
      <c r="G20" s="414"/>
      <c r="H20" s="414"/>
      <c r="I20" s="414"/>
      <c r="J20" s="78" t="str">
        <f t="shared" si="0"/>
        <v>$</v>
      </c>
      <c r="K20" s="458">
        <f>BW56</f>
        <v>0.1</v>
      </c>
      <c r="L20" s="459"/>
      <c r="M20" s="460"/>
      <c r="N20" s="25"/>
      <c r="O20" s="73"/>
      <c r="P20" s="25"/>
      <c r="Q20" s="25"/>
      <c r="R20" s="25"/>
      <c r="S20" s="25"/>
      <c r="T20" s="25"/>
      <c r="U20" s="25"/>
      <c r="V20" s="25"/>
      <c r="W20" s="25"/>
      <c r="X20" s="25"/>
      <c r="Y20" s="25"/>
      <c r="Z20" s="74"/>
      <c r="AA20" s="25"/>
      <c r="AB20" s="73"/>
      <c r="AC20" s="25"/>
      <c r="AD20" s="25"/>
      <c r="AE20" s="25"/>
      <c r="AF20" s="25"/>
      <c r="AG20" s="25"/>
      <c r="AH20" s="25"/>
      <c r="AI20" s="25"/>
      <c r="AJ20" s="25"/>
      <c r="AK20" s="25"/>
      <c r="AL20" s="25"/>
      <c r="AM20" s="74"/>
      <c r="AN20" s="25"/>
      <c r="AO20" s="73"/>
      <c r="AP20" s="25"/>
      <c r="AQ20" s="25"/>
      <c r="AR20" s="25"/>
      <c r="AS20" s="25"/>
      <c r="AT20" s="25"/>
      <c r="AU20" s="25"/>
      <c r="AV20" s="25"/>
      <c r="AW20" s="25"/>
      <c r="AX20" s="25"/>
      <c r="AY20" s="25"/>
      <c r="AZ20" s="74"/>
      <c r="BA20" s="25"/>
      <c r="BB20" s="73"/>
      <c r="BC20" s="25"/>
      <c r="BD20" s="25"/>
      <c r="BE20" s="25"/>
      <c r="BF20" s="25"/>
      <c r="BG20" s="25"/>
      <c r="BH20" s="25"/>
      <c r="BI20" s="25"/>
      <c r="BJ20" s="25"/>
      <c r="BK20" s="25"/>
      <c r="BL20" s="25"/>
      <c r="BM20" s="74"/>
      <c r="BN20" s="25"/>
      <c r="BO20" s="73"/>
      <c r="BP20" s="25"/>
      <c r="BQ20" s="25"/>
      <c r="BR20" s="25"/>
      <c r="BS20" s="25"/>
      <c r="BT20" s="25"/>
      <c r="BU20" s="25"/>
      <c r="BV20" s="25"/>
      <c r="BW20" s="25"/>
      <c r="BX20" s="25"/>
      <c r="BY20" s="25"/>
      <c r="BZ20" s="74"/>
    </row>
    <row r="21" spans="1:85" ht="25" customHeight="1">
      <c r="A21" s="24"/>
      <c r="B21" s="67"/>
      <c r="C21" s="68"/>
      <c r="D21" s="68"/>
      <c r="E21" s="68"/>
      <c r="F21" s="68"/>
      <c r="G21" s="68"/>
      <c r="H21" s="68"/>
      <c r="I21" s="79" t="s">
        <v>180</v>
      </c>
      <c r="J21" s="80" t="str">
        <f t="shared" si="0"/>
        <v>$</v>
      </c>
      <c r="K21" s="461">
        <f>SUM(K18:K20)</f>
        <v>10.916666666666666</v>
      </c>
      <c r="L21" s="462"/>
      <c r="M21" s="463"/>
      <c r="N21" s="25"/>
      <c r="O21" s="73"/>
      <c r="P21" s="25"/>
      <c r="Q21" s="25"/>
      <c r="R21" s="25"/>
      <c r="S21" s="25"/>
      <c r="T21" s="25"/>
      <c r="U21" s="25"/>
      <c r="V21" s="25"/>
      <c r="W21" s="25"/>
      <c r="X21" s="25"/>
      <c r="Y21" s="25"/>
      <c r="Z21" s="74"/>
      <c r="AA21" s="25"/>
      <c r="AB21" s="73"/>
      <c r="AC21" s="25"/>
      <c r="AD21" s="25"/>
      <c r="AE21" s="25"/>
      <c r="AF21" s="25"/>
      <c r="AG21" s="25"/>
      <c r="AH21" s="25"/>
      <c r="AI21" s="25"/>
      <c r="AJ21" s="25"/>
      <c r="AK21" s="25"/>
      <c r="AL21" s="25"/>
      <c r="AM21" s="74"/>
      <c r="AN21" s="25"/>
      <c r="AO21" s="73"/>
      <c r="AP21" s="25"/>
      <c r="AQ21" s="25"/>
      <c r="AR21" s="25"/>
      <c r="AS21" s="25"/>
      <c r="AT21" s="25"/>
      <c r="AU21" s="25"/>
      <c r="AV21" s="25"/>
      <c r="AW21" s="25"/>
      <c r="AX21" s="25"/>
      <c r="AY21" s="25"/>
      <c r="AZ21" s="74"/>
      <c r="BA21" s="25"/>
      <c r="BB21" s="73"/>
      <c r="BC21" s="25"/>
      <c r="BD21" s="25"/>
      <c r="BE21" s="25"/>
      <c r="BF21" s="25"/>
      <c r="BG21" s="25"/>
      <c r="BH21" s="25"/>
      <c r="BI21" s="25"/>
      <c r="BJ21" s="25"/>
      <c r="BK21" s="25"/>
      <c r="BL21" s="25"/>
      <c r="BM21" s="74"/>
      <c r="BN21" s="25"/>
      <c r="BO21" s="73"/>
      <c r="BP21" s="25"/>
      <c r="BQ21" s="25"/>
      <c r="BR21" s="25"/>
      <c r="BS21" s="25"/>
      <c r="BT21" s="25"/>
      <c r="BU21" s="25"/>
      <c r="BV21" s="25"/>
      <c r="BW21" s="25"/>
      <c r="BX21" s="25"/>
      <c r="BY21" s="25"/>
      <c r="BZ21" s="74"/>
    </row>
    <row r="22" spans="1:85" ht="25" customHeight="1" thickBot="1">
      <c r="A22" s="24"/>
      <c r="B22" s="25"/>
      <c r="C22" s="25"/>
      <c r="D22" s="25"/>
      <c r="E22" s="25"/>
      <c r="F22" s="25"/>
      <c r="G22" s="25"/>
      <c r="H22" s="25"/>
      <c r="I22" s="25"/>
      <c r="J22" s="25"/>
      <c r="K22" s="25"/>
      <c r="L22" s="25"/>
      <c r="M22" s="25"/>
      <c r="N22" s="25"/>
      <c r="O22" s="73"/>
      <c r="P22" s="25"/>
      <c r="Q22" s="25"/>
      <c r="R22" s="25"/>
      <c r="S22" s="25"/>
      <c r="T22" s="25"/>
      <c r="U22" s="25"/>
      <c r="V22" s="25"/>
      <c r="W22" s="25"/>
      <c r="X22" s="25"/>
      <c r="Y22" s="25"/>
      <c r="Z22" s="74"/>
      <c r="AA22" s="25"/>
      <c r="AB22" s="73"/>
      <c r="AC22" s="25"/>
      <c r="AD22" s="25"/>
      <c r="AE22" s="25"/>
      <c r="AF22" s="25"/>
      <c r="AG22" s="25"/>
      <c r="AH22" s="25"/>
      <c r="AI22" s="25"/>
      <c r="AJ22" s="25"/>
      <c r="AK22" s="25"/>
      <c r="AL22" s="25"/>
      <c r="AM22" s="74"/>
      <c r="AN22" s="25"/>
      <c r="AO22" s="73"/>
      <c r="AP22" s="25"/>
      <c r="AQ22" s="25"/>
      <c r="AR22" s="25"/>
      <c r="AS22" s="25"/>
      <c r="AT22" s="25"/>
      <c r="AU22" s="25"/>
      <c r="AV22" s="25"/>
      <c r="AW22" s="25"/>
      <c r="AX22" s="25"/>
      <c r="AY22" s="25"/>
      <c r="AZ22" s="74"/>
      <c r="BA22" s="25"/>
      <c r="BB22" s="73"/>
      <c r="BC22" s="25"/>
      <c r="BD22" s="25"/>
      <c r="BE22" s="25"/>
      <c r="BF22" s="25"/>
      <c r="BG22" s="25"/>
      <c r="BH22" s="25"/>
      <c r="BI22" s="25"/>
      <c r="BJ22" s="25"/>
      <c r="BK22" s="25"/>
      <c r="BL22" s="25"/>
      <c r="BM22" s="74"/>
      <c r="BN22" s="25"/>
      <c r="BO22" s="73"/>
      <c r="BP22" s="25"/>
      <c r="BQ22" s="25"/>
      <c r="BR22" s="25"/>
      <c r="BS22" s="25"/>
      <c r="BT22" s="25"/>
      <c r="BU22" s="25"/>
      <c r="BV22" s="25"/>
      <c r="BW22" s="25"/>
      <c r="BX22" s="25"/>
      <c r="BY22" s="25"/>
      <c r="BZ22" s="74"/>
    </row>
    <row r="23" spans="1:85" ht="25" customHeight="1">
      <c r="A23" s="25"/>
      <c r="B23" s="277" t="s">
        <v>181</v>
      </c>
      <c r="C23" s="278"/>
      <c r="D23" s="278"/>
      <c r="E23" s="278"/>
      <c r="F23" s="278"/>
      <c r="G23" s="278"/>
      <c r="H23" s="278"/>
      <c r="I23" s="278"/>
      <c r="J23" s="278"/>
      <c r="K23" s="278"/>
      <c r="L23" s="278"/>
      <c r="M23" s="279"/>
      <c r="N23" s="33"/>
      <c r="O23" s="364" t="s">
        <v>182</v>
      </c>
      <c r="P23" s="365"/>
      <c r="Q23" s="365"/>
      <c r="R23" s="365"/>
      <c r="S23" s="365"/>
      <c r="T23" s="365"/>
      <c r="U23" s="365"/>
      <c r="V23" s="365"/>
      <c r="W23" s="365"/>
      <c r="X23" s="365"/>
      <c r="Y23" s="365"/>
      <c r="Z23" s="366"/>
      <c r="AA23" s="205"/>
      <c r="AB23" s="364" t="s">
        <v>183</v>
      </c>
      <c r="AC23" s="365"/>
      <c r="AD23" s="365"/>
      <c r="AE23" s="365"/>
      <c r="AF23" s="365"/>
      <c r="AG23" s="365"/>
      <c r="AH23" s="365"/>
      <c r="AI23" s="365"/>
      <c r="AJ23" s="365"/>
      <c r="AK23" s="365"/>
      <c r="AL23" s="365"/>
      <c r="AM23" s="366"/>
      <c r="AN23" s="25"/>
      <c r="AO23" s="364" t="s">
        <v>184</v>
      </c>
      <c r="AP23" s="365"/>
      <c r="AQ23" s="365"/>
      <c r="AR23" s="365"/>
      <c r="AS23" s="365"/>
      <c r="AT23" s="365"/>
      <c r="AU23" s="365"/>
      <c r="AV23" s="365"/>
      <c r="AW23" s="365"/>
      <c r="AX23" s="365"/>
      <c r="AY23" s="365"/>
      <c r="AZ23" s="366"/>
      <c r="BA23" s="25"/>
      <c r="BB23" s="364" t="s">
        <v>185</v>
      </c>
      <c r="BC23" s="365"/>
      <c r="BD23" s="365"/>
      <c r="BE23" s="365"/>
      <c r="BF23" s="365"/>
      <c r="BG23" s="365"/>
      <c r="BH23" s="365"/>
      <c r="BI23" s="365"/>
      <c r="BJ23" s="365"/>
      <c r="BK23" s="365"/>
      <c r="BL23" s="365"/>
      <c r="BM23" s="366"/>
      <c r="BN23" s="25"/>
      <c r="BO23" s="364" t="s">
        <v>186</v>
      </c>
      <c r="BP23" s="365"/>
      <c r="BQ23" s="365"/>
      <c r="BR23" s="365"/>
      <c r="BS23" s="365"/>
      <c r="BT23" s="365"/>
      <c r="BU23" s="365"/>
      <c r="BV23" s="365"/>
      <c r="BW23" s="365"/>
      <c r="BX23" s="365"/>
      <c r="BY23" s="365"/>
      <c r="BZ23" s="366"/>
    </row>
    <row r="24" spans="1:85" ht="25" customHeight="1" thickBot="1">
      <c r="A24" s="25"/>
      <c r="B24" s="280"/>
      <c r="C24" s="281"/>
      <c r="D24" s="281"/>
      <c r="E24" s="281"/>
      <c r="F24" s="281"/>
      <c r="G24" s="281"/>
      <c r="H24" s="281"/>
      <c r="I24" s="281"/>
      <c r="J24" s="281"/>
      <c r="K24" s="281"/>
      <c r="L24" s="281"/>
      <c r="M24" s="282"/>
      <c r="N24" s="33"/>
      <c r="O24" s="367"/>
      <c r="P24" s="368"/>
      <c r="Q24" s="368"/>
      <c r="R24" s="368"/>
      <c r="S24" s="368"/>
      <c r="T24" s="368"/>
      <c r="U24" s="368"/>
      <c r="V24" s="368"/>
      <c r="W24" s="368"/>
      <c r="X24" s="368"/>
      <c r="Y24" s="368"/>
      <c r="Z24" s="369"/>
      <c r="AA24" s="25"/>
      <c r="AB24" s="367"/>
      <c r="AC24" s="368"/>
      <c r="AD24" s="368"/>
      <c r="AE24" s="368"/>
      <c r="AF24" s="368"/>
      <c r="AG24" s="368"/>
      <c r="AH24" s="368"/>
      <c r="AI24" s="368"/>
      <c r="AJ24" s="368"/>
      <c r="AK24" s="368"/>
      <c r="AL24" s="368"/>
      <c r="AM24" s="369"/>
      <c r="AN24" s="25"/>
      <c r="AO24" s="367"/>
      <c r="AP24" s="368"/>
      <c r="AQ24" s="368"/>
      <c r="AR24" s="368"/>
      <c r="AS24" s="368"/>
      <c r="AT24" s="368"/>
      <c r="AU24" s="368"/>
      <c r="AV24" s="368"/>
      <c r="AW24" s="368"/>
      <c r="AX24" s="368"/>
      <c r="AY24" s="368"/>
      <c r="AZ24" s="369"/>
      <c r="BA24" s="25"/>
      <c r="BB24" s="367"/>
      <c r="BC24" s="368"/>
      <c r="BD24" s="368"/>
      <c r="BE24" s="368"/>
      <c r="BF24" s="368"/>
      <c r="BG24" s="368"/>
      <c r="BH24" s="368"/>
      <c r="BI24" s="368"/>
      <c r="BJ24" s="368"/>
      <c r="BK24" s="368"/>
      <c r="BL24" s="368"/>
      <c r="BM24" s="369"/>
      <c r="BN24" s="25"/>
      <c r="BO24" s="367"/>
      <c r="BP24" s="368"/>
      <c r="BQ24" s="368"/>
      <c r="BR24" s="368"/>
      <c r="BS24" s="368"/>
      <c r="BT24" s="368"/>
      <c r="BU24" s="368"/>
      <c r="BV24" s="368"/>
      <c r="BW24" s="368"/>
      <c r="BX24" s="368"/>
      <c r="BY24" s="368"/>
      <c r="BZ24" s="369"/>
    </row>
    <row r="25" spans="1:85" ht="25" customHeight="1">
      <c r="A25" s="205"/>
      <c r="B25" s="81"/>
      <c r="C25" s="32"/>
      <c r="D25" s="32"/>
      <c r="E25" s="32"/>
      <c r="F25" s="32"/>
      <c r="G25" s="32"/>
      <c r="H25" s="32"/>
      <c r="I25" s="32"/>
      <c r="J25" s="32"/>
      <c r="K25" s="32"/>
      <c r="L25" s="32"/>
      <c r="M25" s="82"/>
      <c r="N25" s="33"/>
      <c r="O25" s="83"/>
      <c r="P25" s="84"/>
      <c r="Q25" s="84"/>
      <c r="R25" s="84"/>
      <c r="S25" s="84"/>
      <c r="T25" s="84"/>
      <c r="U25" s="84"/>
      <c r="V25" s="66"/>
      <c r="W25" s="66"/>
      <c r="X25" s="66"/>
      <c r="Y25" s="66"/>
      <c r="Z25" s="85"/>
      <c r="AA25" s="25"/>
      <c r="AB25" s="65"/>
      <c r="AC25" s="66"/>
      <c r="AD25" s="66"/>
      <c r="AE25" s="66"/>
      <c r="AF25" s="66"/>
      <c r="AG25" s="66"/>
      <c r="AH25" s="66"/>
      <c r="AI25" s="66"/>
      <c r="AJ25" s="66"/>
      <c r="AK25" s="66"/>
      <c r="AL25" s="66"/>
      <c r="AM25" s="85"/>
      <c r="AN25" s="25"/>
      <c r="AO25" s="65"/>
      <c r="AP25" s="66"/>
      <c r="AQ25" s="66"/>
      <c r="AR25" s="66"/>
      <c r="AS25" s="66"/>
      <c r="AT25" s="66"/>
      <c r="AU25" s="66"/>
      <c r="AV25" s="66"/>
      <c r="AW25" s="66"/>
      <c r="AX25" s="66"/>
      <c r="AY25" s="66"/>
      <c r="AZ25" s="85"/>
      <c r="BA25" s="25"/>
      <c r="BB25" s="65"/>
      <c r="BC25" s="66"/>
      <c r="BD25" s="66"/>
      <c r="BE25" s="66"/>
      <c r="BF25" s="66"/>
      <c r="BG25" s="66"/>
      <c r="BH25" s="66"/>
      <c r="BI25" s="66"/>
      <c r="BJ25" s="66"/>
      <c r="BK25" s="66"/>
      <c r="BL25" s="66"/>
      <c r="BM25" s="85"/>
      <c r="BN25" s="25"/>
      <c r="BO25" s="65"/>
      <c r="BP25" s="66"/>
      <c r="BQ25" s="66"/>
      <c r="BR25" s="66"/>
      <c r="BS25" s="66"/>
      <c r="BT25" s="66"/>
      <c r="BU25" s="66"/>
      <c r="BV25" s="66"/>
      <c r="BW25" s="66"/>
      <c r="BX25" s="66"/>
      <c r="BY25" s="66"/>
      <c r="BZ25" s="85"/>
    </row>
    <row r="26" spans="1:85" ht="25" customHeight="1">
      <c r="A26" s="205"/>
      <c r="B26" s="81"/>
      <c r="C26" s="32"/>
      <c r="D26" s="32"/>
      <c r="E26" s="32"/>
      <c r="F26" s="32"/>
      <c r="G26" s="32"/>
      <c r="H26" s="32"/>
      <c r="I26" s="32"/>
      <c r="J26" s="32"/>
      <c r="K26" s="32"/>
      <c r="L26" s="32"/>
      <c r="M26" s="82"/>
      <c r="N26" s="33"/>
      <c r="O26" s="83"/>
      <c r="P26" s="456" t="s">
        <v>187</v>
      </c>
      <c r="Q26" s="457"/>
      <c r="R26" s="457"/>
      <c r="S26" s="457"/>
      <c r="T26" s="457"/>
      <c r="U26" s="457"/>
      <c r="V26" s="457"/>
      <c r="W26" s="457"/>
      <c r="X26" s="457"/>
      <c r="Y26" s="457"/>
      <c r="Z26" s="85"/>
      <c r="AA26" s="25"/>
      <c r="AB26" s="65"/>
      <c r="AC26" s="456" t="s">
        <v>188</v>
      </c>
      <c r="AD26" s="457"/>
      <c r="AE26" s="457"/>
      <c r="AF26" s="457"/>
      <c r="AG26" s="457"/>
      <c r="AH26" s="457"/>
      <c r="AI26" s="457"/>
      <c r="AJ26" s="457"/>
      <c r="AK26" s="457"/>
      <c r="AL26" s="457"/>
      <c r="AM26" s="85"/>
      <c r="AN26" s="25"/>
      <c r="AO26" s="65"/>
      <c r="AP26" s="456" t="s">
        <v>189</v>
      </c>
      <c r="AQ26" s="457"/>
      <c r="AR26" s="457"/>
      <c r="AS26" s="457"/>
      <c r="AT26" s="457"/>
      <c r="AU26" s="457"/>
      <c r="AV26" s="457"/>
      <c r="AW26" s="457"/>
      <c r="AX26" s="457"/>
      <c r="AY26" s="457"/>
      <c r="AZ26" s="85"/>
      <c r="BA26" s="25"/>
      <c r="BB26" s="65"/>
      <c r="BC26" s="456" t="s">
        <v>190</v>
      </c>
      <c r="BD26" s="457"/>
      <c r="BE26" s="457"/>
      <c r="BF26" s="457"/>
      <c r="BG26" s="457"/>
      <c r="BH26" s="457"/>
      <c r="BI26" s="457"/>
      <c r="BJ26" s="457"/>
      <c r="BK26" s="457"/>
      <c r="BL26" s="457"/>
      <c r="BM26" s="85"/>
      <c r="BN26" s="25"/>
      <c r="BO26" s="65"/>
      <c r="BP26" s="456" t="s">
        <v>191</v>
      </c>
      <c r="BQ26" s="457"/>
      <c r="BR26" s="457"/>
      <c r="BS26" s="457"/>
      <c r="BT26" s="457"/>
      <c r="BU26" s="457"/>
      <c r="BV26" s="457"/>
      <c r="BW26" s="457"/>
      <c r="BX26" s="457"/>
      <c r="BY26" s="457"/>
      <c r="BZ26" s="85"/>
    </row>
    <row r="27" spans="1:85" ht="25" customHeight="1">
      <c r="A27" s="205"/>
      <c r="B27" s="81"/>
      <c r="C27" s="32"/>
      <c r="D27" s="32"/>
      <c r="E27" s="32"/>
      <c r="F27" s="32"/>
      <c r="G27" s="32"/>
      <c r="H27" s="32"/>
      <c r="I27" s="32"/>
      <c r="J27" s="32"/>
      <c r="K27" s="32"/>
      <c r="L27" s="32"/>
      <c r="M27" s="82"/>
      <c r="N27" s="25"/>
      <c r="O27" s="83"/>
      <c r="P27" s="86"/>
      <c r="Q27" s="442" t="str">
        <f>IF(S27="","",$A$1)</f>
        <v>$</v>
      </c>
      <c r="R27" s="443"/>
      <c r="S27" s="438">
        <v>5</v>
      </c>
      <c r="T27" s="439"/>
      <c r="U27" s="439"/>
      <c r="V27" s="439"/>
      <c r="W27" s="439"/>
      <c r="X27" s="439"/>
      <c r="Y27" s="87"/>
      <c r="Z27" s="85"/>
      <c r="AA27" s="25"/>
      <c r="AB27" s="65"/>
      <c r="AC27" s="88"/>
      <c r="AD27" s="441">
        <v>0.5</v>
      </c>
      <c r="AE27" s="439"/>
      <c r="AF27" s="439"/>
      <c r="AG27" s="439"/>
      <c r="AH27" s="439"/>
      <c r="AI27" s="439"/>
      <c r="AJ27" s="439"/>
      <c r="AK27" s="439"/>
      <c r="AL27" s="89"/>
      <c r="AM27" s="85"/>
      <c r="AN27" s="25"/>
      <c r="AO27" s="65"/>
      <c r="AP27" s="86" t="str">
        <f t="shared" ref="AP27:AQ27" si="1">IF(AR27="","",$A$1)</f>
        <v/>
      </c>
      <c r="AQ27" s="442" t="str">
        <f t="shared" si="1"/>
        <v>$</v>
      </c>
      <c r="AR27" s="443"/>
      <c r="AS27" s="438">
        <v>18</v>
      </c>
      <c r="AT27" s="439"/>
      <c r="AU27" s="439"/>
      <c r="AV27" s="439"/>
      <c r="AW27" s="439"/>
      <c r="AX27" s="439"/>
      <c r="AY27" s="87"/>
      <c r="AZ27" s="85"/>
      <c r="BA27" s="25"/>
      <c r="BB27" s="65"/>
      <c r="BC27" s="86" t="str">
        <f t="shared" ref="BC27:BD27" si="2">IF(BE27="","",$A$1)</f>
        <v/>
      </c>
      <c r="BD27" s="442" t="str">
        <f t="shared" si="2"/>
        <v>$</v>
      </c>
      <c r="BE27" s="443"/>
      <c r="BF27" s="438">
        <v>25</v>
      </c>
      <c r="BG27" s="439"/>
      <c r="BH27" s="439"/>
      <c r="BI27" s="439"/>
      <c r="BJ27" s="439"/>
      <c r="BK27" s="439"/>
      <c r="BL27" s="90"/>
      <c r="BM27" s="85"/>
      <c r="BN27" s="25"/>
      <c r="BO27" s="65"/>
      <c r="BP27" s="86" t="str">
        <f t="shared" ref="BP27:BQ27" si="3">IF(BR27="","",$A$1)</f>
        <v/>
      </c>
      <c r="BQ27" s="442" t="str">
        <f t="shared" si="3"/>
        <v>$</v>
      </c>
      <c r="BR27" s="443"/>
      <c r="BS27" s="438">
        <v>18</v>
      </c>
      <c r="BT27" s="439"/>
      <c r="BU27" s="439"/>
      <c r="BV27" s="439"/>
      <c r="BW27" s="439"/>
      <c r="BX27" s="439"/>
      <c r="BY27" s="90"/>
      <c r="BZ27" s="85"/>
    </row>
    <row r="28" spans="1:85" ht="25" customHeight="1">
      <c r="A28" s="25"/>
      <c r="B28" s="81"/>
      <c r="C28" s="32"/>
      <c r="D28" s="32"/>
      <c r="E28" s="32"/>
      <c r="F28" s="32"/>
      <c r="G28" s="32"/>
      <c r="H28" s="32"/>
      <c r="I28" s="32"/>
      <c r="J28" s="32"/>
      <c r="K28" s="32"/>
      <c r="L28" s="32"/>
      <c r="M28" s="82"/>
      <c r="N28" s="25"/>
      <c r="O28" s="83"/>
      <c r="P28" s="91"/>
      <c r="Q28" s="444"/>
      <c r="R28" s="444"/>
      <c r="S28" s="440"/>
      <c r="T28" s="440"/>
      <c r="U28" s="440"/>
      <c r="V28" s="440"/>
      <c r="W28" s="440"/>
      <c r="X28" s="440"/>
      <c r="Y28" s="69"/>
      <c r="Z28" s="85"/>
      <c r="AA28" s="24"/>
      <c r="AB28" s="65"/>
      <c r="AC28" s="92"/>
      <c r="AD28" s="440"/>
      <c r="AE28" s="440"/>
      <c r="AF28" s="440"/>
      <c r="AG28" s="440"/>
      <c r="AH28" s="440"/>
      <c r="AI28" s="440"/>
      <c r="AJ28" s="440"/>
      <c r="AK28" s="440"/>
      <c r="AL28" s="93"/>
      <c r="AM28" s="85"/>
      <c r="AN28" s="25"/>
      <c r="AO28" s="65"/>
      <c r="AP28" s="91"/>
      <c r="AQ28" s="444"/>
      <c r="AR28" s="444"/>
      <c r="AS28" s="440"/>
      <c r="AT28" s="440"/>
      <c r="AU28" s="440"/>
      <c r="AV28" s="440"/>
      <c r="AW28" s="440"/>
      <c r="AX28" s="440"/>
      <c r="AY28" s="69"/>
      <c r="AZ28" s="85"/>
      <c r="BA28" s="25"/>
      <c r="BB28" s="65"/>
      <c r="BC28" s="91"/>
      <c r="BD28" s="444"/>
      <c r="BE28" s="444"/>
      <c r="BF28" s="440"/>
      <c r="BG28" s="440"/>
      <c r="BH28" s="440"/>
      <c r="BI28" s="440"/>
      <c r="BJ28" s="440"/>
      <c r="BK28" s="440"/>
      <c r="BL28" s="94"/>
      <c r="BM28" s="85"/>
      <c r="BN28" s="24"/>
      <c r="BO28" s="65"/>
      <c r="BP28" s="91"/>
      <c r="BQ28" s="444"/>
      <c r="BR28" s="444"/>
      <c r="BS28" s="440"/>
      <c r="BT28" s="440"/>
      <c r="BU28" s="440"/>
      <c r="BV28" s="440"/>
      <c r="BW28" s="440"/>
      <c r="BX28" s="440"/>
      <c r="BY28" s="94"/>
      <c r="BZ28" s="85"/>
    </row>
    <row r="29" spans="1:85" ht="25" customHeight="1">
      <c r="A29" s="25"/>
      <c r="B29" s="73"/>
      <c r="C29" s="25"/>
      <c r="D29" s="25"/>
      <c r="E29" s="25"/>
      <c r="F29" s="25"/>
      <c r="G29" s="25"/>
      <c r="H29" s="25"/>
      <c r="I29" s="25"/>
      <c r="J29" s="25"/>
      <c r="K29" s="25"/>
      <c r="L29" s="25"/>
      <c r="M29" s="74"/>
      <c r="N29" s="25"/>
      <c r="O29" s="65"/>
      <c r="P29" s="66"/>
      <c r="Q29" s="66"/>
      <c r="R29" s="66"/>
      <c r="S29" s="66"/>
      <c r="T29" s="66"/>
      <c r="U29" s="66"/>
      <c r="V29" s="66"/>
      <c r="W29" s="66"/>
      <c r="X29" s="66"/>
      <c r="Y29" s="66"/>
      <c r="Z29" s="85"/>
      <c r="AA29" s="24"/>
      <c r="AB29" s="65"/>
      <c r="AC29" s="66"/>
      <c r="AD29" s="66"/>
      <c r="AE29" s="66"/>
      <c r="AF29" s="66"/>
      <c r="AG29" s="66"/>
      <c r="AH29" s="66"/>
      <c r="AI29" s="66"/>
      <c r="AJ29" s="66"/>
      <c r="AK29" s="66"/>
      <c r="AL29" s="66"/>
      <c r="AM29" s="85"/>
      <c r="AN29" s="24"/>
      <c r="AO29" s="65"/>
      <c r="AP29" s="66"/>
      <c r="AQ29" s="66"/>
      <c r="AR29" s="66"/>
      <c r="AS29" s="66"/>
      <c r="AT29" s="66"/>
      <c r="AU29" s="66"/>
      <c r="AV29" s="66"/>
      <c r="AW29" s="66"/>
      <c r="AX29" s="66"/>
      <c r="AY29" s="66"/>
      <c r="AZ29" s="85"/>
      <c r="BA29" s="24"/>
      <c r="BB29" s="65"/>
      <c r="BC29" s="66"/>
      <c r="BD29" s="66"/>
      <c r="BE29" s="66"/>
      <c r="BF29" s="66"/>
      <c r="BG29" s="66"/>
      <c r="BH29" s="66"/>
      <c r="BI29" s="66"/>
      <c r="BJ29" s="66"/>
      <c r="BK29" s="66"/>
      <c r="BL29" s="66"/>
      <c r="BM29" s="85"/>
      <c r="BN29" s="24"/>
      <c r="BO29" s="65"/>
      <c r="BP29" s="66"/>
      <c r="BQ29" s="66"/>
      <c r="BR29" s="66"/>
      <c r="BS29" s="66"/>
      <c r="BT29" s="66"/>
      <c r="BU29" s="66"/>
      <c r="BV29" s="66"/>
      <c r="BW29" s="66"/>
      <c r="BX29" s="66"/>
      <c r="BY29" s="66"/>
      <c r="BZ29" s="85"/>
    </row>
    <row r="30" spans="1:85" ht="25" customHeight="1">
      <c r="A30" s="25"/>
      <c r="B30" s="73"/>
      <c r="C30" s="25"/>
      <c r="D30" s="25"/>
      <c r="E30" s="25"/>
      <c r="F30" s="25"/>
      <c r="G30" s="25"/>
      <c r="H30" s="25"/>
      <c r="I30" s="25"/>
      <c r="J30" s="25"/>
      <c r="K30" s="25"/>
      <c r="L30" s="25"/>
      <c r="M30" s="74"/>
      <c r="N30" s="24"/>
      <c r="O30" s="470" t="s">
        <v>192</v>
      </c>
      <c r="P30" s="468"/>
      <c r="Q30" s="468"/>
      <c r="R30" s="468"/>
      <c r="S30" s="468"/>
      <c r="T30" s="468"/>
      <c r="U30" s="468"/>
      <c r="V30" s="95" t="str">
        <f t="shared" ref="V30:V38" si="4">IF(W30="","",$A$1)</f>
        <v>$</v>
      </c>
      <c r="W30" s="467">
        <f>$K$21</f>
        <v>10.916666666666666</v>
      </c>
      <c r="X30" s="468"/>
      <c r="Y30" s="468"/>
      <c r="Z30" s="469"/>
      <c r="AA30" s="24"/>
      <c r="AB30" s="470" t="s">
        <v>192</v>
      </c>
      <c r="AC30" s="468"/>
      <c r="AD30" s="468"/>
      <c r="AE30" s="468"/>
      <c r="AF30" s="468"/>
      <c r="AG30" s="468"/>
      <c r="AH30" s="468"/>
      <c r="AI30" s="95" t="str">
        <f t="shared" ref="AI30:AI38" si="5">IF(AJ30="","",$A$1)</f>
        <v>$</v>
      </c>
      <c r="AJ30" s="467">
        <f>$K$21</f>
        <v>10.916666666666666</v>
      </c>
      <c r="AK30" s="468"/>
      <c r="AL30" s="468"/>
      <c r="AM30" s="469"/>
      <c r="AN30" s="24"/>
      <c r="AO30" s="470" t="s">
        <v>192</v>
      </c>
      <c r="AP30" s="468"/>
      <c r="AQ30" s="468"/>
      <c r="AR30" s="468"/>
      <c r="AS30" s="468"/>
      <c r="AT30" s="468"/>
      <c r="AU30" s="468"/>
      <c r="AV30" s="95" t="str">
        <f t="shared" ref="AV30:AV38" si="6">IF(AW30="","",$A$1)</f>
        <v>$</v>
      </c>
      <c r="AW30" s="467">
        <f>$K$21</f>
        <v>10.916666666666666</v>
      </c>
      <c r="AX30" s="468"/>
      <c r="AY30" s="468"/>
      <c r="AZ30" s="469"/>
      <c r="BA30" s="24"/>
      <c r="BB30" s="470" t="s">
        <v>192</v>
      </c>
      <c r="BC30" s="468"/>
      <c r="BD30" s="468"/>
      <c r="BE30" s="468"/>
      <c r="BF30" s="468"/>
      <c r="BG30" s="468"/>
      <c r="BH30" s="468"/>
      <c r="BI30" s="95" t="str">
        <f t="shared" ref="BI30:BI38" si="7">IF(BJ30="","",$A$1)</f>
        <v>$</v>
      </c>
      <c r="BJ30" s="467">
        <f>$K$21</f>
        <v>10.916666666666666</v>
      </c>
      <c r="BK30" s="468"/>
      <c r="BL30" s="468"/>
      <c r="BM30" s="469"/>
      <c r="BN30" s="24"/>
      <c r="BO30" s="470" t="s">
        <v>192</v>
      </c>
      <c r="BP30" s="468"/>
      <c r="BQ30" s="468"/>
      <c r="BR30" s="468"/>
      <c r="BS30" s="468"/>
      <c r="BT30" s="468"/>
      <c r="BU30" s="468"/>
      <c r="BV30" s="95" t="str">
        <f t="shared" ref="BV30:BV38" si="8">IF(BW30="","",$A$1)</f>
        <v>$</v>
      </c>
      <c r="BW30" s="467">
        <f>$K$21</f>
        <v>10.916666666666666</v>
      </c>
      <c r="BX30" s="468"/>
      <c r="BY30" s="468"/>
      <c r="BZ30" s="469"/>
      <c r="CB30" s="25" t="s">
        <v>121</v>
      </c>
      <c r="CC30" s="75">
        <f t="shared" ref="CC30:CC31" si="9">W30</f>
        <v>10.916666666666666</v>
      </c>
      <c r="CD30" s="75">
        <f t="shared" ref="CD30:CD31" si="10">AJ30</f>
        <v>10.916666666666666</v>
      </c>
      <c r="CE30" s="75">
        <f t="shared" ref="CE30:CE31" si="11">AW30</f>
        <v>10.916666666666666</v>
      </c>
      <c r="CF30" s="75">
        <f t="shared" ref="CF30:CF31" si="12">BJ30</f>
        <v>10.916666666666666</v>
      </c>
      <c r="CG30" s="75">
        <f t="shared" ref="CG30:CG31" si="13">BW30</f>
        <v>10.916666666666666</v>
      </c>
    </row>
    <row r="31" spans="1:85" ht="25" customHeight="1">
      <c r="A31" s="25"/>
      <c r="B31" s="73"/>
      <c r="C31" s="25"/>
      <c r="D31" s="25"/>
      <c r="E31" s="25"/>
      <c r="F31" s="25"/>
      <c r="G31" s="25"/>
      <c r="H31" s="25"/>
      <c r="I31" s="25"/>
      <c r="J31" s="25"/>
      <c r="K31" s="25"/>
      <c r="L31" s="25"/>
      <c r="M31" s="74"/>
      <c r="N31" s="96">
        <f>IFERROR((W31+AJ31+AW31+BJ31+BW31)/COUNTIF(W31:BW31,"&gt;0"),"")</f>
        <v>7.4143939393939391</v>
      </c>
      <c r="O31" s="466" t="s">
        <v>160</v>
      </c>
      <c r="P31" s="457"/>
      <c r="Q31" s="457"/>
      <c r="R31" s="457"/>
      <c r="S31" s="457"/>
      <c r="T31" s="457"/>
      <c r="U31" s="457"/>
      <c r="V31" s="97" t="str">
        <f t="shared" si="4"/>
        <v>$</v>
      </c>
      <c r="W31" s="464">
        <f>S27</f>
        <v>5</v>
      </c>
      <c r="X31" s="457"/>
      <c r="Y31" s="457"/>
      <c r="Z31" s="465"/>
      <c r="AA31" s="24"/>
      <c r="AB31" s="466" t="s">
        <v>160</v>
      </c>
      <c r="AC31" s="457"/>
      <c r="AD31" s="457"/>
      <c r="AE31" s="457"/>
      <c r="AF31" s="457"/>
      <c r="AG31" s="457"/>
      <c r="AH31" s="457"/>
      <c r="AI31" s="97" t="str">
        <f t="shared" si="5"/>
        <v>$</v>
      </c>
      <c r="AJ31" s="464">
        <f>AJ30*AD27</f>
        <v>5.458333333333333</v>
      </c>
      <c r="AK31" s="457"/>
      <c r="AL31" s="457"/>
      <c r="AM31" s="465"/>
      <c r="AN31" s="24"/>
      <c r="AO31" s="466" t="s">
        <v>160</v>
      </c>
      <c r="AP31" s="457"/>
      <c r="AQ31" s="457"/>
      <c r="AR31" s="457"/>
      <c r="AS31" s="457"/>
      <c r="AT31" s="457"/>
      <c r="AU31" s="457"/>
      <c r="AV31" s="97" t="str">
        <f t="shared" si="6"/>
        <v>$</v>
      </c>
      <c r="AW31" s="464">
        <f>IF(AO32=TRUE,AW33 /(1+$E$12)-AW30,AW33-AW30)</f>
        <v>5.4469696969696972</v>
      </c>
      <c r="AX31" s="457"/>
      <c r="AY31" s="457"/>
      <c r="AZ31" s="465"/>
      <c r="BA31" s="96"/>
      <c r="BB31" s="466" t="s">
        <v>160</v>
      </c>
      <c r="BC31" s="457"/>
      <c r="BD31" s="457"/>
      <c r="BE31" s="457"/>
      <c r="BF31" s="457"/>
      <c r="BG31" s="457"/>
      <c r="BH31" s="457"/>
      <c r="BI31" s="97" t="str">
        <f t="shared" si="7"/>
        <v>$</v>
      </c>
      <c r="BJ31" s="464">
        <f>IF(BB32=TRUE,BJ33 /(1+$E$12)-BJ30,BJ33-BJ30)</f>
        <v>14.083333333333334</v>
      </c>
      <c r="BK31" s="457"/>
      <c r="BL31" s="457"/>
      <c r="BM31" s="465"/>
      <c r="BN31" s="24"/>
      <c r="BO31" s="466" t="s">
        <v>160</v>
      </c>
      <c r="BP31" s="457"/>
      <c r="BQ31" s="457"/>
      <c r="BR31" s="457"/>
      <c r="BS31" s="457"/>
      <c r="BT31" s="457"/>
      <c r="BU31" s="457"/>
      <c r="BV31" s="97" t="str">
        <f t="shared" si="8"/>
        <v>$</v>
      </c>
      <c r="BW31" s="464">
        <f>IF(BO32=TRUE,BW33 /(1+$E$12)-BW30,BW33-BW30)</f>
        <v>7.0833333333333339</v>
      </c>
      <c r="BX31" s="457"/>
      <c r="BY31" s="457"/>
      <c r="BZ31" s="465"/>
      <c r="CB31" s="25" t="s">
        <v>193</v>
      </c>
      <c r="CC31" s="75">
        <f t="shared" si="9"/>
        <v>5</v>
      </c>
      <c r="CD31" s="75">
        <f t="shared" si="10"/>
        <v>5.458333333333333</v>
      </c>
      <c r="CE31" s="75">
        <f t="shared" si="11"/>
        <v>5.4469696969696972</v>
      </c>
      <c r="CF31" s="75">
        <f t="shared" si="12"/>
        <v>14.083333333333334</v>
      </c>
      <c r="CG31" s="75">
        <f t="shared" si="13"/>
        <v>7.0833333333333339</v>
      </c>
    </row>
    <row r="32" spans="1:85" ht="25" customHeight="1" thickBot="1">
      <c r="A32" s="32"/>
      <c r="B32" s="73"/>
      <c r="C32" s="25"/>
      <c r="D32" s="25"/>
      <c r="E32" s="25"/>
      <c r="F32" s="25"/>
      <c r="G32" s="25"/>
      <c r="H32" s="25"/>
      <c r="I32" s="25"/>
      <c r="J32" s="25"/>
      <c r="K32" s="25"/>
      <c r="L32" s="25"/>
      <c r="M32" s="74"/>
      <c r="N32" s="24" t="b">
        <f>IF(O32="✔",TRUE,FALSE)</f>
        <v>1</v>
      </c>
      <c r="O32" s="98" t="s">
        <v>194</v>
      </c>
      <c r="P32" s="471" t="s">
        <v>195</v>
      </c>
      <c r="Q32" s="457"/>
      <c r="R32" s="457"/>
      <c r="S32" s="457"/>
      <c r="T32" s="457"/>
      <c r="U32" s="99" t="s">
        <v>196</v>
      </c>
      <c r="V32" s="78" t="str">
        <f t="shared" si="4"/>
        <v>$</v>
      </c>
      <c r="W32" s="458">
        <f>IF(N32=TRUE,(W30+W31)*$E$12,"")</f>
        <v>0</v>
      </c>
      <c r="X32" s="459"/>
      <c r="Y32" s="459"/>
      <c r="Z32" s="460"/>
      <c r="AA32" s="24" t="b">
        <f>IF(AB32="✔",TRUE,FALSE)</f>
        <v>1</v>
      </c>
      <c r="AB32" s="98" t="s">
        <v>194</v>
      </c>
      <c r="AC32" s="471" t="s">
        <v>195</v>
      </c>
      <c r="AD32" s="457"/>
      <c r="AE32" s="457"/>
      <c r="AF32" s="457"/>
      <c r="AG32" s="457"/>
      <c r="AH32" s="99" t="s">
        <v>196</v>
      </c>
      <c r="AI32" s="78" t="str">
        <f t="shared" si="5"/>
        <v>$</v>
      </c>
      <c r="AJ32" s="458">
        <f>IF(AA32=TRUE,(AJ30+AJ31)*$E$12,"")</f>
        <v>0</v>
      </c>
      <c r="AK32" s="459"/>
      <c r="AL32" s="459"/>
      <c r="AM32" s="460"/>
      <c r="AN32" s="24" t="b">
        <f>IF(AO32="✔",TRUE,FALSE)</f>
        <v>1</v>
      </c>
      <c r="AO32" s="98" t="s">
        <v>194</v>
      </c>
      <c r="AP32" s="471" t="s">
        <v>195</v>
      </c>
      <c r="AQ32" s="457"/>
      <c r="AR32" s="457"/>
      <c r="AS32" s="457"/>
      <c r="AT32" s="457"/>
      <c r="AU32" s="99" t="s">
        <v>196</v>
      </c>
      <c r="AV32" s="78" t="str">
        <f t="shared" si="6"/>
        <v>$</v>
      </c>
      <c r="AW32" s="458">
        <f>IF(AN32=TRUE,AW33 - AW30 - AW31,"")</f>
        <v>0</v>
      </c>
      <c r="AX32" s="459"/>
      <c r="AY32" s="459"/>
      <c r="AZ32" s="460"/>
      <c r="BA32" s="24" t="b">
        <f>IF(BB32="✔",TRUE,FALSE)</f>
        <v>1</v>
      </c>
      <c r="BB32" s="98" t="s">
        <v>194</v>
      </c>
      <c r="BC32" s="471" t="s">
        <v>195</v>
      </c>
      <c r="BD32" s="457"/>
      <c r="BE32" s="457"/>
      <c r="BF32" s="457"/>
      <c r="BG32" s="457"/>
      <c r="BH32" s="99" t="s">
        <v>196</v>
      </c>
      <c r="BI32" s="78" t="str">
        <f t="shared" si="7"/>
        <v>$</v>
      </c>
      <c r="BJ32" s="458">
        <f>IF(BA32=TRUE,BJ33 - BJ30 - BJ31,"")</f>
        <v>0</v>
      </c>
      <c r="BK32" s="459"/>
      <c r="BL32" s="459"/>
      <c r="BM32" s="460"/>
      <c r="BN32" s="24" t="b">
        <f>IF(BO32="✔",TRUE,FALSE)</f>
        <v>1</v>
      </c>
      <c r="BO32" s="98" t="s">
        <v>194</v>
      </c>
      <c r="BP32" s="471" t="s">
        <v>195</v>
      </c>
      <c r="BQ32" s="457"/>
      <c r="BR32" s="457"/>
      <c r="BS32" s="457"/>
      <c r="BT32" s="457"/>
      <c r="BU32" s="99" t="s">
        <v>196</v>
      </c>
      <c r="BV32" s="78" t="str">
        <f t="shared" si="8"/>
        <v>$</v>
      </c>
      <c r="BW32" s="458">
        <f>IF(BN32=TRUE,BW33 - BW30 - BW31,"")</f>
        <v>0</v>
      </c>
      <c r="BX32" s="459"/>
      <c r="BY32" s="459"/>
      <c r="BZ32" s="460"/>
      <c r="CB32" s="25" t="s">
        <v>197</v>
      </c>
      <c r="CC32" s="75">
        <f>W34</f>
        <v>0</v>
      </c>
      <c r="CD32" s="75">
        <f>AJ34</f>
        <v>0</v>
      </c>
      <c r="CE32" s="75">
        <f>AW34</f>
        <v>0</v>
      </c>
      <c r="CF32" s="75">
        <f>BJ34</f>
        <v>0</v>
      </c>
      <c r="CG32" s="75">
        <f>BW34</f>
        <v>0</v>
      </c>
    </row>
    <row r="33" spans="1:85" ht="25" customHeight="1">
      <c r="A33" s="32"/>
      <c r="B33" s="202"/>
      <c r="C33" s="203"/>
      <c r="D33" s="203"/>
      <c r="E33" s="203"/>
      <c r="F33" s="203"/>
      <c r="G33" s="203"/>
      <c r="H33" s="203"/>
      <c r="I33" s="203"/>
      <c r="J33" s="203"/>
      <c r="K33" s="203"/>
      <c r="L33" s="203"/>
      <c r="M33" s="204"/>
      <c r="N33" s="96">
        <f>IFERROR((W33+AJ33+AW33+BJ33+BW33)/COUNTIF(W33:BW33,"&gt;0"),"")</f>
        <v>18.331060606060607</v>
      </c>
      <c r="O33" s="475" t="s">
        <v>198</v>
      </c>
      <c r="P33" s="476"/>
      <c r="Q33" s="476"/>
      <c r="R33" s="476"/>
      <c r="S33" s="476"/>
      <c r="T33" s="476"/>
      <c r="U33" s="100" t="s">
        <v>180</v>
      </c>
      <c r="V33" s="101" t="str">
        <f t="shared" si="4"/>
        <v>$</v>
      </c>
      <c r="W33" s="472">
        <f>SUM(W30:Z32)</f>
        <v>15.916666666666666</v>
      </c>
      <c r="X33" s="473"/>
      <c r="Y33" s="473"/>
      <c r="Z33" s="474"/>
      <c r="AA33" s="24"/>
      <c r="AB33" s="475" t="s">
        <v>198</v>
      </c>
      <c r="AC33" s="476"/>
      <c r="AD33" s="476"/>
      <c r="AE33" s="476"/>
      <c r="AF33" s="476"/>
      <c r="AG33" s="476"/>
      <c r="AH33" s="100" t="s">
        <v>180</v>
      </c>
      <c r="AI33" s="101" t="str">
        <f t="shared" si="5"/>
        <v>$</v>
      </c>
      <c r="AJ33" s="472">
        <f>SUM(AJ30:AM32)</f>
        <v>16.375</v>
      </c>
      <c r="AK33" s="473"/>
      <c r="AL33" s="473"/>
      <c r="AM33" s="474"/>
      <c r="AN33" s="24"/>
      <c r="AO33" s="475" t="s">
        <v>198</v>
      </c>
      <c r="AP33" s="476"/>
      <c r="AQ33" s="476"/>
      <c r="AR33" s="476"/>
      <c r="AS33" s="476"/>
      <c r="AT33" s="476"/>
      <c r="AU33" s="100" t="s">
        <v>180</v>
      </c>
      <c r="AV33" s="101" t="str">
        <f t="shared" si="6"/>
        <v>$</v>
      </c>
      <c r="AW33" s="472">
        <f>AW35/(1-$E$12)</f>
        <v>16.363636363636363</v>
      </c>
      <c r="AX33" s="473"/>
      <c r="AY33" s="473"/>
      <c r="AZ33" s="474"/>
      <c r="BA33" s="24"/>
      <c r="BB33" s="475" t="s">
        <v>198</v>
      </c>
      <c r="BC33" s="476"/>
      <c r="BD33" s="476"/>
      <c r="BE33" s="476"/>
      <c r="BF33" s="476"/>
      <c r="BG33" s="476"/>
      <c r="BH33" s="100" t="s">
        <v>180</v>
      </c>
      <c r="BI33" s="101" t="str">
        <f t="shared" si="7"/>
        <v>$</v>
      </c>
      <c r="BJ33" s="472">
        <f>BJ35/(1-$E$12)</f>
        <v>25</v>
      </c>
      <c r="BK33" s="473"/>
      <c r="BL33" s="473"/>
      <c r="BM33" s="474"/>
      <c r="BN33" s="24"/>
      <c r="BO33" s="475" t="s">
        <v>198</v>
      </c>
      <c r="BP33" s="476"/>
      <c r="BQ33" s="476"/>
      <c r="BR33" s="476"/>
      <c r="BS33" s="476"/>
      <c r="BT33" s="476"/>
      <c r="BU33" s="100" t="s">
        <v>180</v>
      </c>
      <c r="BV33" s="101" t="str">
        <f t="shared" si="8"/>
        <v>$</v>
      </c>
      <c r="BW33" s="472">
        <f>BS27</f>
        <v>18</v>
      </c>
      <c r="BX33" s="473"/>
      <c r="BY33" s="473"/>
      <c r="BZ33" s="474"/>
      <c r="CB33" s="25" t="str">
        <f>'Setup Page'!M11</f>
        <v>TAX</v>
      </c>
      <c r="CC33" s="102">
        <f t="shared" ref="CC33" si="14">W36</f>
        <v>0</v>
      </c>
      <c r="CD33" s="102">
        <f t="shared" ref="CD33:CD34" si="15">AJ36</f>
        <v>0</v>
      </c>
      <c r="CE33" s="102">
        <f t="shared" ref="CE33:CE34" si="16">AW36</f>
        <v>0</v>
      </c>
      <c r="CF33" s="102">
        <f t="shared" ref="CF33:CF34" si="17">BJ36</f>
        <v>0</v>
      </c>
      <c r="CG33" s="102">
        <f t="shared" ref="CG33:CG34" si="18">BW36</f>
        <v>0</v>
      </c>
    </row>
    <row r="34" spans="1:85" ht="25" customHeight="1" thickBot="1">
      <c r="A34" s="25"/>
      <c r="B34" s="205"/>
      <c r="C34" s="113"/>
      <c r="D34" s="113"/>
      <c r="E34" s="113"/>
      <c r="F34" s="113"/>
      <c r="G34" s="113"/>
      <c r="H34" s="113"/>
      <c r="I34" s="113"/>
      <c r="J34" s="113"/>
      <c r="K34" s="113"/>
      <c r="L34" s="113"/>
      <c r="M34" s="113"/>
      <c r="N34" s="96"/>
      <c r="O34" s="466" t="s">
        <v>161</v>
      </c>
      <c r="P34" s="457"/>
      <c r="Q34" s="457"/>
      <c r="R34" s="457"/>
      <c r="S34" s="457"/>
      <c r="T34" s="457"/>
      <c r="U34" s="84" t="s">
        <v>199</v>
      </c>
      <c r="V34" s="78" t="str">
        <f t="shared" si="4"/>
        <v>$</v>
      </c>
      <c r="W34" s="458">
        <f>W33*$E$12</f>
        <v>0</v>
      </c>
      <c r="X34" s="459"/>
      <c r="Y34" s="459"/>
      <c r="Z34" s="460"/>
      <c r="AA34" s="24"/>
      <c r="AB34" s="466" t="s">
        <v>161</v>
      </c>
      <c r="AC34" s="457"/>
      <c r="AD34" s="457"/>
      <c r="AE34" s="457"/>
      <c r="AF34" s="457"/>
      <c r="AG34" s="457"/>
      <c r="AH34" s="84" t="s">
        <v>199</v>
      </c>
      <c r="AI34" s="78" t="str">
        <f t="shared" si="5"/>
        <v>$</v>
      </c>
      <c r="AJ34" s="458">
        <f>AJ33*$E$12</f>
        <v>0</v>
      </c>
      <c r="AK34" s="459"/>
      <c r="AL34" s="459"/>
      <c r="AM34" s="460"/>
      <c r="AN34" s="24"/>
      <c r="AO34" s="466" t="s">
        <v>161</v>
      </c>
      <c r="AP34" s="457"/>
      <c r="AQ34" s="457"/>
      <c r="AR34" s="457"/>
      <c r="AS34" s="457"/>
      <c r="AT34" s="457"/>
      <c r="AU34" s="84" t="s">
        <v>199</v>
      </c>
      <c r="AV34" s="78" t="str">
        <f t="shared" si="6"/>
        <v>$</v>
      </c>
      <c r="AW34" s="458">
        <f>AW33*$E$12</f>
        <v>0</v>
      </c>
      <c r="AX34" s="459"/>
      <c r="AY34" s="459"/>
      <c r="AZ34" s="460"/>
      <c r="BA34" s="24"/>
      <c r="BB34" s="466" t="s">
        <v>161</v>
      </c>
      <c r="BC34" s="457"/>
      <c r="BD34" s="457"/>
      <c r="BE34" s="457"/>
      <c r="BF34" s="457"/>
      <c r="BG34" s="457"/>
      <c r="BH34" s="84" t="s">
        <v>199</v>
      </c>
      <c r="BI34" s="78" t="str">
        <f t="shared" si="7"/>
        <v>$</v>
      </c>
      <c r="BJ34" s="458">
        <f>BJ33*$E$12</f>
        <v>0</v>
      </c>
      <c r="BK34" s="459"/>
      <c r="BL34" s="459"/>
      <c r="BM34" s="460"/>
      <c r="BN34" s="24"/>
      <c r="BO34" s="466" t="s">
        <v>161</v>
      </c>
      <c r="BP34" s="457"/>
      <c r="BQ34" s="457"/>
      <c r="BR34" s="457"/>
      <c r="BS34" s="457"/>
      <c r="BT34" s="457"/>
      <c r="BU34" s="84" t="s">
        <v>199</v>
      </c>
      <c r="BV34" s="78" t="str">
        <f t="shared" si="8"/>
        <v>$</v>
      </c>
      <c r="BW34" s="458">
        <f>BW33*$E$12</f>
        <v>0</v>
      </c>
      <c r="BX34" s="459"/>
      <c r="BY34" s="459"/>
      <c r="BZ34" s="460"/>
      <c r="CB34" s="25" t="str">
        <f>'Setup Page'!M12</f>
        <v>GST</v>
      </c>
      <c r="CC34" s="102">
        <f>W37</f>
        <v>1.5916666666666668</v>
      </c>
      <c r="CD34" s="102">
        <f t="shared" si="15"/>
        <v>1.6375000000000002</v>
      </c>
      <c r="CE34" s="102">
        <f t="shared" si="16"/>
        <v>1.6363636363636365</v>
      </c>
      <c r="CF34" s="102">
        <f t="shared" si="17"/>
        <v>2.5</v>
      </c>
      <c r="CG34" s="102">
        <f t="shared" si="18"/>
        <v>1.8</v>
      </c>
    </row>
    <row r="35" spans="1:85" ht="25" customHeight="1">
      <c r="A35" s="32"/>
      <c r="B35" s="364" t="s">
        <v>200</v>
      </c>
      <c r="C35" s="365"/>
      <c r="D35" s="365"/>
      <c r="E35" s="365"/>
      <c r="F35" s="365"/>
      <c r="G35" s="365"/>
      <c r="H35" s="365"/>
      <c r="I35" s="365"/>
      <c r="J35" s="365"/>
      <c r="K35" s="365"/>
      <c r="L35" s="365"/>
      <c r="M35" s="366"/>
      <c r="N35" s="96">
        <f>IFERROR((W35+AJ35+AW35+BJ35+BW35)/COUNTIF(W35:BW35,"&gt;0"),"")</f>
        <v>18.331060606060607</v>
      </c>
      <c r="O35" s="475" t="s">
        <v>201</v>
      </c>
      <c r="P35" s="476"/>
      <c r="Q35" s="476"/>
      <c r="R35" s="476"/>
      <c r="S35" s="476"/>
      <c r="T35" s="476"/>
      <c r="U35" s="100" t="s">
        <v>180</v>
      </c>
      <c r="V35" s="101" t="str">
        <f t="shared" si="4"/>
        <v>$</v>
      </c>
      <c r="W35" s="472">
        <f>IFERROR(W33-W34,"")</f>
        <v>15.916666666666666</v>
      </c>
      <c r="X35" s="473"/>
      <c r="Y35" s="473"/>
      <c r="Z35" s="474"/>
      <c r="AA35" s="24"/>
      <c r="AB35" s="475" t="s">
        <v>201</v>
      </c>
      <c r="AC35" s="476"/>
      <c r="AD35" s="476"/>
      <c r="AE35" s="476"/>
      <c r="AF35" s="476"/>
      <c r="AG35" s="476"/>
      <c r="AH35" s="100" t="s">
        <v>180</v>
      </c>
      <c r="AI35" s="101" t="str">
        <f t="shared" si="5"/>
        <v>$</v>
      </c>
      <c r="AJ35" s="472">
        <f>IFERROR(AJ33-AJ34,"")</f>
        <v>16.375</v>
      </c>
      <c r="AK35" s="473"/>
      <c r="AL35" s="473"/>
      <c r="AM35" s="474"/>
      <c r="AN35" s="24"/>
      <c r="AO35" s="475" t="s">
        <v>201</v>
      </c>
      <c r="AP35" s="476"/>
      <c r="AQ35" s="476"/>
      <c r="AR35" s="476"/>
      <c r="AS35" s="476"/>
      <c r="AT35" s="476"/>
      <c r="AU35" s="100" t="s">
        <v>180</v>
      </c>
      <c r="AV35" s="101" t="str">
        <f t="shared" si="6"/>
        <v>$</v>
      </c>
      <c r="AW35" s="472">
        <f>IFERROR(AW38/(1+$E$13+$E$14),"")</f>
        <v>16.363636363636363</v>
      </c>
      <c r="AX35" s="473"/>
      <c r="AY35" s="473"/>
      <c r="AZ35" s="474"/>
      <c r="BA35" s="24"/>
      <c r="BB35" s="475" t="s">
        <v>201</v>
      </c>
      <c r="BC35" s="476"/>
      <c r="BD35" s="476"/>
      <c r="BE35" s="476"/>
      <c r="BF35" s="476"/>
      <c r="BG35" s="476"/>
      <c r="BH35" s="100" t="s">
        <v>180</v>
      </c>
      <c r="BI35" s="101" t="str">
        <f t="shared" si="7"/>
        <v>$</v>
      </c>
      <c r="BJ35" s="472">
        <f>BF27</f>
        <v>25</v>
      </c>
      <c r="BK35" s="473"/>
      <c r="BL35" s="473"/>
      <c r="BM35" s="474"/>
      <c r="BN35" s="24"/>
      <c r="BO35" s="475" t="s">
        <v>201</v>
      </c>
      <c r="BP35" s="476"/>
      <c r="BQ35" s="476"/>
      <c r="BR35" s="476"/>
      <c r="BS35" s="476"/>
      <c r="BT35" s="476"/>
      <c r="BU35" s="100" t="s">
        <v>180</v>
      </c>
      <c r="BV35" s="101" t="str">
        <f t="shared" si="8"/>
        <v>$</v>
      </c>
      <c r="BW35" s="472">
        <f>BW33-BW34</f>
        <v>18</v>
      </c>
      <c r="BX35" s="473"/>
      <c r="BY35" s="473"/>
      <c r="BZ35" s="474"/>
    </row>
    <row r="36" spans="1:85" ht="25" customHeight="1">
      <c r="A36" s="25"/>
      <c r="B36" s="385"/>
      <c r="C36" s="363"/>
      <c r="D36" s="363"/>
      <c r="E36" s="363"/>
      <c r="F36" s="363"/>
      <c r="G36" s="363"/>
      <c r="H36" s="363"/>
      <c r="I36" s="363"/>
      <c r="J36" s="363"/>
      <c r="K36" s="363"/>
      <c r="L36" s="363"/>
      <c r="M36" s="386"/>
      <c r="N36" s="24"/>
      <c r="O36" s="466" t="str">
        <f>_xlfn.TEXTJOIN(" ", TRUE, (_xlfn.REGEXREPLACE(UPPER('Setup Page'!$M$11), "(.)", "$1 ")))</f>
        <v xml:space="preserve">T A X </v>
      </c>
      <c r="P36" s="457"/>
      <c r="Q36" s="457"/>
      <c r="R36" s="457"/>
      <c r="S36" s="457"/>
      <c r="T36" s="457"/>
      <c r="U36" s="66"/>
      <c r="V36" s="97" t="str">
        <f t="shared" si="4"/>
        <v>$</v>
      </c>
      <c r="W36" s="464">
        <f>IFERROR(W35*E13,"")</f>
        <v>0</v>
      </c>
      <c r="X36" s="457"/>
      <c r="Y36" s="457"/>
      <c r="Z36" s="465"/>
      <c r="AA36" s="24"/>
      <c r="AB36" s="466" t="str">
        <f>_xlfn.TEXTJOIN(" ", TRUE, (_xlfn.REGEXREPLACE(UPPER('Setup Page'!$M$11), "(.)", "$1 ")))</f>
        <v xml:space="preserve">T A X </v>
      </c>
      <c r="AC36" s="457"/>
      <c r="AD36" s="457"/>
      <c r="AE36" s="457"/>
      <c r="AF36" s="457"/>
      <c r="AG36" s="457"/>
      <c r="AH36" s="66"/>
      <c r="AI36" s="97" t="str">
        <f t="shared" si="5"/>
        <v>$</v>
      </c>
      <c r="AJ36" s="464">
        <f>IFERROR(AJ35*$E$13,"")</f>
        <v>0</v>
      </c>
      <c r="AK36" s="457"/>
      <c r="AL36" s="457"/>
      <c r="AM36" s="465"/>
      <c r="AN36" s="24"/>
      <c r="AO36" s="466" t="str">
        <f>_xlfn.TEXTJOIN(" ", TRUE, (_xlfn.REGEXREPLACE(UPPER('Setup Page'!$M$11), "(.)", "$1 ")))</f>
        <v xml:space="preserve">T A X </v>
      </c>
      <c r="AP36" s="457"/>
      <c r="AQ36" s="457"/>
      <c r="AR36" s="457"/>
      <c r="AS36" s="457"/>
      <c r="AT36" s="457"/>
      <c r="AU36" s="66"/>
      <c r="AV36" s="97" t="str">
        <f t="shared" si="6"/>
        <v>$</v>
      </c>
      <c r="AW36" s="464">
        <f>IFERROR(AW35*$E$13,"")</f>
        <v>0</v>
      </c>
      <c r="AX36" s="457"/>
      <c r="AY36" s="457"/>
      <c r="AZ36" s="465"/>
      <c r="BA36" s="24"/>
      <c r="BB36" s="466" t="str">
        <f>_xlfn.TEXTJOIN(" ", TRUE, (_xlfn.REGEXREPLACE(UPPER('Setup Page'!$M$11), "(.)", "$1 ")))</f>
        <v xml:space="preserve">T A X </v>
      </c>
      <c r="BC36" s="457"/>
      <c r="BD36" s="457"/>
      <c r="BE36" s="457"/>
      <c r="BF36" s="457"/>
      <c r="BG36" s="457"/>
      <c r="BH36" s="66"/>
      <c r="BI36" s="97" t="str">
        <f t="shared" si="7"/>
        <v>$</v>
      </c>
      <c r="BJ36" s="464">
        <f>IFERROR(BJ35*$E$13,"")</f>
        <v>0</v>
      </c>
      <c r="BK36" s="457"/>
      <c r="BL36" s="457"/>
      <c r="BM36" s="465"/>
      <c r="BN36" s="24"/>
      <c r="BO36" s="466" t="str">
        <f>_xlfn.TEXTJOIN(" ", TRUE, (_xlfn.REGEXREPLACE(UPPER('Setup Page'!$M$11), "(.)", "$1 ")))</f>
        <v xml:space="preserve">T A X </v>
      </c>
      <c r="BP36" s="457"/>
      <c r="BQ36" s="457"/>
      <c r="BR36" s="457"/>
      <c r="BS36" s="457"/>
      <c r="BT36" s="457"/>
      <c r="BU36" s="66"/>
      <c r="BV36" s="97" t="str">
        <f t="shared" si="8"/>
        <v>$</v>
      </c>
      <c r="BW36" s="464">
        <f>IFERROR(BW35*$E$13,"")</f>
        <v>0</v>
      </c>
      <c r="BX36" s="457"/>
      <c r="BY36" s="457"/>
      <c r="BZ36" s="465"/>
    </row>
    <row r="37" spans="1:85" ht="25" customHeight="1" thickBot="1">
      <c r="A37" s="25"/>
      <c r="B37" s="230"/>
      <c r="C37" s="387" t="s">
        <v>202</v>
      </c>
      <c r="D37" s="388"/>
      <c r="E37" s="388"/>
      <c r="F37" s="388"/>
      <c r="G37" s="390" t="str" cm="1">
        <f t="array" ref="G37">INDEX({"By Profit";"By Profit Margin";"By Final Price";"By Net Price";"By Selling Price"},
       MATCH(MIN(CB38:CF38), CB38:CF38, 0))</f>
        <v>By Selling Price</v>
      </c>
      <c r="H37" s="388"/>
      <c r="I37" s="388"/>
      <c r="J37" s="388"/>
      <c r="K37" s="388"/>
      <c r="L37" s="388"/>
      <c r="M37" s="224"/>
      <c r="N37" s="24"/>
      <c r="O37" s="466" t="str">
        <f>_xlfn.TEXTJOIN(" ", TRUE, (_xlfn.REGEXREPLACE(UPPER('Setup Page'!$M$12), "(.)", "$1 ")))</f>
        <v xml:space="preserve">G S T </v>
      </c>
      <c r="P37" s="457"/>
      <c r="Q37" s="457"/>
      <c r="R37" s="457"/>
      <c r="S37" s="457"/>
      <c r="T37" s="457"/>
      <c r="U37" s="99" t="s">
        <v>196</v>
      </c>
      <c r="V37" s="78" t="str">
        <f t="shared" si="4"/>
        <v>$</v>
      </c>
      <c r="W37" s="458">
        <f>IFERROR(W35*E14,"")</f>
        <v>1.5916666666666668</v>
      </c>
      <c r="X37" s="459"/>
      <c r="Y37" s="459"/>
      <c r="Z37" s="460"/>
      <c r="AA37" s="24"/>
      <c r="AB37" s="466" t="str">
        <f>_xlfn.TEXTJOIN(" ", TRUE, (_xlfn.REGEXREPLACE(UPPER('Setup Page'!$M$12), "(.)", "$1 ")))</f>
        <v xml:space="preserve">G S T </v>
      </c>
      <c r="AC37" s="457"/>
      <c r="AD37" s="457"/>
      <c r="AE37" s="457"/>
      <c r="AF37" s="457"/>
      <c r="AG37" s="457"/>
      <c r="AH37" s="99" t="s">
        <v>196</v>
      </c>
      <c r="AI37" s="78" t="str">
        <f t="shared" si="5"/>
        <v>$</v>
      </c>
      <c r="AJ37" s="458">
        <f>IFERROR(AJ35*$E$14,"")</f>
        <v>1.6375000000000002</v>
      </c>
      <c r="AK37" s="459"/>
      <c r="AL37" s="459"/>
      <c r="AM37" s="460"/>
      <c r="AN37" s="24"/>
      <c r="AO37" s="466" t="str">
        <f>_xlfn.TEXTJOIN(" ", TRUE, (_xlfn.REGEXREPLACE(UPPER('Setup Page'!$M$12), "(.)", "$1 ")))</f>
        <v xml:space="preserve">G S T </v>
      </c>
      <c r="AP37" s="457"/>
      <c r="AQ37" s="457"/>
      <c r="AR37" s="457"/>
      <c r="AS37" s="457"/>
      <c r="AT37" s="457"/>
      <c r="AU37" s="99" t="s">
        <v>196</v>
      </c>
      <c r="AV37" s="78" t="str">
        <f t="shared" si="6"/>
        <v>$</v>
      </c>
      <c r="AW37" s="458">
        <f>IFERROR(AW35*$E$14,"")</f>
        <v>1.6363636363636365</v>
      </c>
      <c r="AX37" s="459"/>
      <c r="AY37" s="459"/>
      <c r="AZ37" s="460"/>
      <c r="BA37" s="24"/>
      <c r="BB37" s="466" t="str">
        <f>_xlfn.TEXTJOIN(" ", TRUE, (_xlfn.REGEXREPLACE(UPPER('Setup Page'!$M$12), "(.)", "$1 ")))</f>
        <v xml:space="preserve">G S T </v>
      </c>
      <c r="BC37" s="457"/>
      <c r="BD37" s="457"/>
      <c r="BE37" s="457"/>
      <c r="BF37" s="457"/>
      <c r="BG37" s="457"/>
      <c r="BH37" s="99" t="s">
        <v>196</v>
      </c>
      <c r="BI37" s="78" t="str">
        <f t="shared" si="7"/>
        <v>$</v>
      </c>
      <c r="BJ37" s="458">
        <f>IFERROR(BJ35*$E$14,"")</f>
        <v>2.5</v>
      </c>
      <c r="BK37" s="459"/>
      <c r="BL37" s="459"/>
      <c r="BM37" s="460"/>
      <c r="BN37" s="24"/>
      <c r="BO37" s="466" t="str">
        <f>_xlfn.TEXTJOIN(" ", TRUE, (_xlfn.REGEXREPLACE(UPPER('Setup Page'!$M$12), "(.)", "$1 ")))</f>
        <v xml:space="preserve">G S T </v>
      </c>
      <c r="BP37" s="457"/>
      <c r="BQ37" s="457"/>
      <c r="BR37" s="457"/>
      <c r="BS37" s="457"/>
      <c r="BT37" s="457"/>
      <c r="BU37" s="99" t="s">
        <v>196</v>
      </c>
      <c r="BV37" s="78" t="str">
        <f t="shared" si="8"/>
        <v>$</v>
      </c>
      <c r="BW37" s="458">
        <f>IFERROR(BW35*$E$14,"")</f>
        <v>1.8</v>
      </c>
      <c r="BX37" s="459"/>
      <c r="BY37" s="459"/>
      <c r="BZ37" s="460"/>
    </row>
    <row r="38" spans="1:85" ht="25" customHeight="1">
      <c r="A38" s="25"/>
      <c r="B38" s="231"/>
      <c r="C38" s="388"/>
      <c r="D38" s="388"/>
      <c r="E38" s="388"/>
      <c r="F38" s="388"/>
      <c r="G38" s="388"/>
      <c r="H38" s="388"/>
      <c r="I38" s="388"/>
      <c r="J38" s="388"/>
      <c r="K38" s="388"/>
      <c r="L38" s="388"/>
      <c r="M38" s="229"/>
      <c r="N38" s="96">
        <f>IFERROR((W38+AJ38+AW38+BJ38+BW38)/COUNTIF(W38:BW38,"&gt;0"),"")</f>
        <v>20.164166666666667</v>
      </c>
      <c r="O38" s="487" t="s">
        <v>162</v>
      </c>
      <c r="P38" s="476"/>
      <c r="Q38" s="476"/>
      <c r="R38" s="476"/>
      <c r="S38" s="476"/>
      <c r="T38" s="476"/>
      <c r="U38" s="485"/>
      <c r="V38" s="477" t="str">
        <f t="shared" si="4"/>
        <v>$</v>
      </c>
      <c r="W38" s="479">
        <f>SUM(W35:Z37)</f>
        <v>17.508333333333333</v>
      </c>
      <c r="X38" s="480"/>
      <c r="Y38" s="480"/>
      <c r="Z38" s="481"/>
      <c r="AA38" s="24"/>
      <c r="AB38" s="475" t="s">
        <v>162</v>
      </c>
      <c r="AC38" s="476"/>
      <c r="AD38" s="476"/>
      <c r="AE38" s="476"/>
      <c r="AF38" s="476"/>
      <c r="AG38" s="476"/>
      <c r="AH38" s="485"/>
      <c r="AI38" s="477" t="str">
        <f t="shared" si="5"/>
        <v>$</v>
      </c>
      <c r="AJ38" s="479">
        <f>SUM(AJ35:AM37)</f>
        <v>18.012499999999999</v>
      </c>
      <c r="AK38" s="480"/>
      <c r="AL38" s="480"/>
      <c r="AM38" s="481"/>
      <c r="AN38" s="24"/>
      <c r="AO38" s="475" t="s">
        <v>162</v>
      </c>
      <c r="AP38" s="476"/>
      <c r="AQ38" s="476"/>
      <c r="AR38" s="476"/>
      <c r="AS38" s="476"/>
      <c r="AT38" s="476"/>
      <c r="AU38" s="485"/>
      <c r="AV38" s="477" t="str">
        <f t="shared" si="6"/>
        <v>$</v>
      </c>
      <c r="AW38" s="479">
        <f>AS27</f>
        <v>18</v>
      </c>
      <c r="AX38" s="480"/>
      <c r="AY38" s="480"/>
      <c r="AZ38" s="481"/>
      <c r="BA38" s="24"/>
      <c r="BB38" s="475" t="s">
        <v>162</v>
      </c>
      <c r="BC38" s="476"/>
      <c r="BD38" s="476"/>
      <c r="BE38" s="476"/>
      <c r="BF38" s="476"/>
      <c r="BG38" s="476"/>
      <c r="BH38" s="485"/>
      <c r="BI38" s="477" t="str">
        <f t="shared" si="7"/>
        <v>$</v>
      </c>
      <c r="BJ38" s="479">
        <f>SUM(BJ35:BM37)</f>
        <v>27.5</v>
      </c>
      <c r="BK38" s="480"/>
      <c r="BL38" s="480"/>
      <c r="BM38" s="481"/>
      <c r="BN38" s="24"/>
      <c r="BO38" s="475" t="s">
        <v>162</v>
      </c>
      <c r="BP38" s="476"/>
      <c r="BQ38" s="476"/>
      <c r="BR38" s="476"/>
      <c r="BS38" s="476"/>
      <c r="BT38" s="476"/>
      <c r="BU38" s="485"/>
      <c r="BV38" s="477" t="str">
        <f t="shared" si="8"/>
        <v>$</v>
      </c>
      <c r="BW38" s="479">
        <f>SUM(BW35:BZ37)</f>
        <v>19.8</v>
      </c>
      <c r="BX38" s="480"/>
      <c r="BY38" s="480"/>
      <c r="BZ38" s="481"/>
      <c r="CB38" s="75">
        <f>ABS(W31-N31)+ABS(W33-N33)+ABS(W35-N35)+ABS(W38-N38)</f>
        <v>9.8990151515151545</v>
      </c>
      <c r="CC38" s="75">
        <f>ABS(AJ31-N31)+ABS(AJ33-N33)+ABS(AJ35-N35)+ABS(AJ38-N38)</f>
        <v>8.0198484848484881</v>
      </c>
      <c r="CD38" s="75">
        <f>ABS(AW31-N31)+ABS(AW33-N33)+ABS(AW35-N35)+ABS(AW38-N38)</f>
        <v>8.0664393939393957</v>
      </c>
      <c r="CE38" s="75">
        <f>ABS(BJ31-N31)+ABS(BJ33-N33)+ABS(BJ35-N35)+ABS(BJ38-N38)</f>
        <v>27.342651515151516</v>
      </c>
      <c r="CF38" s="75">
        <f>ABS(BW31-N31)+ABS(BW33-N33)+ABS(BW35-N35)+ABS(BW38-N38)</f>
        <v>1.3573484848484849</v>
      </c>
    </row>
    <row r="39" spans="1:85" ht="25" customHeight="1" thickBot="1">
      <c r="A39" s="25"/>
      <c r="B39" s="217"/>
      <c r="C39" s="389"/>
      <c r="D39" s="389"/>
      <c r="E39" s="389"/>
      <c r="F39" s="389"/>
      <c r="G39" s="389"/>
      <c r="H39" s="389"/>
      <c r="I39" s="389"/>
      <c r="J39" s="389"/>
      <c r="K39" s="389"/>
      <c r="L39" s="389"/>
      <c r="M39" s="219"/>
      <c r="N39" s="24"/>
      <c r="O39" s="483"/>
      <c r="P39" s="484"/>
      <c r="Q39" s="484"/>
      <c r="R39" s="484"/>
      <c r="S39" s="484"/>
      <c r="T39" s="484"/>
      <c r="U39" s="486"/>
      <c r="V39" s="478"/>
      <c r="W39" s="478"/>
      <c r="X39" s="478"/>
      <c r="Y39" s="478"/>
      <c r="Z39" s="482"/>
      <c r="AA39" s="24"/>
      <c r="AB39" s="483"/>
      <c r="AC39" s="484"/>
      <c r="AD39" s="484"/>
      <c r="AE39" s="484"/>
      <c r="AF39" s="484"/>
      <c r="AG39" s="484"/>
      <c r="AH39" s="486"/>
      <c r="AI39" s="478"/>
      <c r="AJ39" s="478"/>
      <c r="AK39" s="478"/>
      <c r="AL39" s="478"/>
      <c r="AM39" s="482"/>
      <c r="AN39" s="24"/>
      <c r="AO39" s="483"/>
      <c r="AP39" s="484"/>
      <c r="AQ39" s="484"/>
      <c r="AR39" s="484"/>
      <c r="AS39" s="484"/>
      <c r="AT39" s="484"/>
      <c r="AU39" s="486"/>
      <c r="AV39" s="478"/>
      <c r="AW39" s="478"/>
      <c r="AX39" s="478"/>
      <c r="AY39" s="478"/>
      <c r="AZ39" s="482"/>
      <c r="BA39" s="24"/>
      <c r="BB39" s="483"/>
      <c r="BC39" s="484"/>
      <c r="BD39" s="484"/>
      <c r="BE39" s="484"/>
      <c r="BF39" s="484"/>
      <c r="BG39" s="484"/>
      <c r="BH39" s="486"/>
      <c r="BI39" s="478"/>
      <c r="BJ39" s="478"/>
      <c r="BK39" s="478"/>
      <c r="BL39" s="478"/>
      <c r="BM39" s="482"/>
      <c r="BN39" s="24"/>
      <c r="BO39" s="483"/>
      <c r="BP39" s="484"/>
      <c r="BQ39" s="484"/>
      <c r="BR39" s="484"/>
      <c r="BS39" s="484"/>
      <c r="BT39" s="484"/>
      <c r="BU39" s="486"/>
      <c r="BV39" s="478"/>
      <c r="BW39" s="478"/>
      <c r="BX39" s="478"/>
      <c r="BY39" s="478"/>
      <c r="BZ39" s="482"/>
    </row>
    <row r="40" spans="1:85" ht="25" customHeight="1" thickBot="1">
      <c r="A40" s="25"/>
      <c r="B40" s="25"/>
      <c r="C40" s="25"/>
      <c r="D40" s="25"/>
      <c r="E40" s="25"/>
      <c r="F40" s="25"/>
      <c r="G40" s="25"/>
      <c r="H40" s="25"/>
      <c r="I40" s="25"/>
      <c r="J40" s="25"/>
      <c r="K40" s="25"/>
      <c r="L40" s="25"/>
      <c r="M40" s="25"/>
      <c r="N40" s="25"/>
      <c r="O40" s="25"/>
      <c r="P40" s="362"/>
      <c r="Q40" s="363"/>
      <c r="R40" s="363"/>
      <c r="S40" s="363"/>
      <c r="T40" s="363"/>
      <c r="U40" s="363"/>
      <c r="V40" s="363"/>
      <c r="W40" s="363"/>
      <c r="X40" s="363"/>
      <c r="Y40" s="363"/>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row>
    <row r="41" spans="1:85" ht="25" customHeight="1">
      <c r="A41" s="25"/>
      <c r="B41" s="364" t="s">
        <v>175</v>
      </c>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6"/>
      <c r="AA41" s="25"/>
      <c r="AB41" s="364" t="s">
        <v>203</v>
      </c>
      <c r="AC41" s="365"/>
      <c r="AD41" s="365"/>
      <c r="AE41" s="365"/>
      <c r="AF41" s="365"/>
      <c r="AG41" s="365"/>
      <c r="AH41" s="365"/>
      <c r="AI41" s="365"/>
      <c r="AJ41" s="365"/>
      <c r="AK41" s="365"/>
      <c r="AL41" s="365"/>
      <c r="AM41" s="365"/>
      <c r="AN41" s="365"/>
      <c r="AO41" s="365"/>
      <c r="AP41" s="365"/>
      <c r="AQ41" s="365"/>
      <c r="AR41" s="365"/>
      <c r="AS41" s="365"/>
      <c r="AT41" s="365"/>
      <c r="AU41" s="365"/>
      <c r="AV41" s="365"/>
      <c r="AW41" s="365"/>
      <c r="AX41" s="365"/>
      <c r="AY41" s="365"/>
      <c r="AZ41" s="366"/>
      <c r="BA41" s="25"/>
      <c r="BB41" s="364" t="s">
        <v>204</v>
      </c>
      <c r="BC41" s="365"/>
      <c r="BD41" s="365"/>
      <c r="BE41" s="365"/>
      <c r="BF41" s="365"/>
      <c r="BG41" s="365"/>
      <c r="BH41" s="365"/>
      <c r="BI41" s="365"/>
      <c r="BJ41" s="365"/>
      <c r="BK41" s="365"/>
      <c r="BL41" s="365"/>
      <c r="BM41" s="365"/>
      <c r="BN41" s="365"/>
      <c r="BO41" s="365"/>
      <c r="BP41" s="365"/>
      <c r="BQ41" s="365"/>
      <c r="BR41" s="365"/>
      <c r="BS41" s="365"/>
      <c r="BT41" s="365"/>
      <c r="BU41" s="365"/>
      <c r="BV41" s="365"/>
      <c r="BW41" s="365"/>
      <c r="BX41" s="365"/>
      <c r="BY41" s="365"/>
      <c r="BZ41" s="366"/>
    </row>
    <row r="42" spans="1:85" ht="25" customHeight="1" thickBot="1">
      <c r="A42" s="25"/>
      <c r="B42" s="367"/>
      <c r="C42" s="368"/>
      <c r="D42" s="368"/>
      <c r="E42" s="368"/>
      <c r="F42" s="368"/>
      <c r="G42" s="368"/>
      <c r="H42" s="368"/>
      <c r="I42" s="368"/>
      <c r="J42" s="368"/>
      <c r="K42" s="368"/>
      <c r="L42" s="368"/>
      <c r="M42" s="368"/>
      <c r="N42" s="368"/>
      <c r="O42" s="368"/>
      <c r="P42" s="368"/>
      <c r="Q42" s="368"/>
      <c r="R42" s="368"/>
      <c r="S42" s="368"/>
      <c r="T42" s="368"/>
      <c r="U42" s="368"/>
      <c r="V42" s="368"/>
      <c r="W42" s="368"/>
      <c r="X42" s="368"/>
      <c r="Y42" s="368"/>
      <c r="Z42" s="369"/>
      <c r="AA42" s="25"/>
      <c r="AB42" s="367"/>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9"/>
      <c r="BA42" s="25"/>
      <c r="BB42" s="367"/>
      <c r="BC42" s="368"/>
      <c r="BD42" s="368"/>
      <c r="BE42" s="368"/>
      <c r="BF42" s="368"/>
      <c r="BG42" s="368"/>
      <c r="BH42" s="368"/>
      <c r="BI42" s="368"/>
      <c r="BJ42" s="368"/>
      <c r="BK42" s="368"/>
      <c r="BL42" s="368"/>
      <c r="BM42" s="368"/>
      <c r="BN42" s="368"/>
      <c r="BO42" s="368"/>
      <c r="BP42" s="368"/>
      <c r="BQ42" s="368"/>
      <c r="BR42" s="368"/>
      <c r="BS42" s="368"/>
      <c r="BT42" s="368"/>
      <c r="BU42" s="368"/>
      <c r="BV42" s="368"/>
      <c r="BW42" s="368"/>
      <c r="BX42" s="368"/>
      <c r="BY42" s="368"/>
      <c r="BZ42" s="369"/>
    </row>
    <row r="43" spans="1:85" ht="25" customHeight="1">
      <c r="A43" s="25"/>
      <c r="B43" s="391" t="s">
        <v>205</v>
      </c>
      <c r="C43" s="371"/>
      <c r="D43" s="371"/>
      <c r="E43" s="371"/>
      <c r="F43" s="371"/>
      <c r="G43" s="371"/>
      <c r="H43" s="371"/>
      <c r="I43" s="372"/>
      <c r="J43" s="370" t="s">
        <v>163</v>
      </c>
      <c r="K43" s="371"/>
      <c r="L43" s="371"/>
      <c r="M43" s="372"/>
      <c r="N43" s="370" t="s">
        <v>206</v>
      </c>
      <c r="O43" s="371"/>
      <c r="P43" s="372"/>
      <c r="Q43" s="373" t="s">
        <v>207</v>
      </c>
      <c r="R43" s="371"/>
      <c r="S43" s="371"/>
      <c r="T43" s="371"/>
      <c r="U43" s="372"/>
      <c r="V43" s="373" t="s">
        <v>192</v>
      </c>
      <c r="W43" s="371"/>
      <c r="X43" s="371"/>
      <c r="Y43" s="371"/>
      <c r="Z43" s="374"/>
      <c r="AA43" s="25"/>
      <c r="AB43" s="375" t="s">
        <v>208</v>
      </c>
      <c r="AC43" s="371"/>
      <c r="AD43" s="371"/>
      <c r="AE43" s="371"/>
      <c r="AF43" s="371"/>
      <c r="AG43" s="371"/>
      <c r="AH43" s="371"/>
      <c r="AI43" s="371"/>
      <c r="AJ43" s="371"/>
      <c r="AK43" s="372"/>
      <c r="AL43" s="376" t="s">
        <v>209</v>
      </c>
      <c r="AM43" s="371"/>
      <c r="AN43" s="371"/>
      <c r="AO43" s="371"/>
      <c r="AP43" s="372"/>
      <c r="AQ43" s="376" t="s">
        <v>210</v>
      </c>
      <c r="AR43" s="371"/>
      <c r="AS43" s="371"/>
      <c r="AT43" s="371"/>
      <c r="AU43" s="372"/>
      <c r="AV43" s="376" t="s">
        <v>192</v>
      </c>
      <c r="AW43" s="371"/>
      <c r="AX43" s="371"/>
      <c r="AY43" s="371"/>
      <c r="AZ43" s="374"/>
      <c r="BA43" s="25"/>
      <c r="BB43" s="375" t="s">
        <v>211</v>
      </c>
      <c r="BC43" s="371"/>
      <c r="BD43" s="371"/>
      <c r="BE43" s="371"/>
      <c r="BF43" s="371"/>
      <c r="BG43" s="371"/>
      <c r="BH43" s="371"/>
      <c r="BI43" s="371"/>
      <c r="BJ43" s="371"/>
      <c r="BK43" s="372"/>
      <c r="BL43" s="376" t="s">
        <v>163</v>
      </c>
      <c r="BM43" s="371"/>
      <c r="BN43" s="371"/>
      <c r="BO43" s="371"/>
      <c r="BP43" s="372"/>
      <c r="BQ43" s="376" t="s">
        <v>212</v>
      </c>
      <c r="BR43" s="371"/>
      <c r="BS43" s="371"/>
      <c r="BT43" s="371"/>
      <c r="BU43" s="372"/>
      <c r="BV43" s="376" t="s">
        <v>192</v>
      </c>
      <c r="BW43" s="371"/>
      <c r="BX43" s="371"/>
      <c r="BY43" s="371"/>
      <c r="BZ43" s="374"/>
    </row>
    <row r="44" spans="1:85" ht="25" customHeight="1">
      <c r="A44" s="25"/>
      <c r="B44" s="361" t="s">
        <v>136</v>
      </c>
      <c r="C44" s="359"/>
      <c r="D44" s="359"/>
      <c r="E44" s="359"/>
      <c r="F44" s="359"/>
      <c r="G44" s="359"/>
      <c r="H44" s="359"/>
      <c r="I44" s="360"/>
      <c r="J44" s="358">
        <v>1</v>
      </c>
      <c r="K44" s="359"/>
      <c r="L44" s="359"/>
      <c r="M44" s="360"/>
      <c r="N44" s="382" t="str">
        <f>IFERROR(VLOOKUP(B44,Inventory!$C$11:$D$1010,2,0),)</f>
        <v>Pcs</v>
      </c>
      <c r="O44" s="383"/>
      <c r="P44" s="384"/>
      <c r="Q44" s="45" t="str">
        <f t="shared" ref="Q44:Q70" si="19">IF(B44="","",$A$1)</f>
        <v>$</v>
      </c>
      <c r="R44" s="378">
        <f>IFERROR(VLOOKUP(B44,Inventory!$C$11:$I$1010,7,0),)</f>
        <v>6.5</v>
      </c>
      <c r="S44" s="379"/>
      <c r="T44" s="379"/>
      <c r="U44" s="381"/>
      <c r="V44" s="45" t="str">
        <f t="shared" ref="V44:V71" si="20">IF(B44="","",$A$1)</f>
        <v>$</v>
      </c>
      <c r="W44" s="378">
        <f t="shared" ref="W44:W70" si="21">IFERROR(IF(B44="", "", J44 * R44), "")</f>
        <v>6.5</v>
      </c>
      <c r="X44" s="379"/>
      <c r="Y44" s="379"/>
      <c r="Z44" s="380"/>
      <c r="AA44" s="25"/>
      <c r="AB44" s="361" t="s">
        <v>213</v>
      </c>
      <c r="AC44" s="359"/>
      <c r="AD44" s="359"/>
      <c r="AE44" s="359"/>
      <c r="AF44" s="359"/>
      <c r="AG44" s="359"/>
      <c r="AH44" s="359"/>
      <c r="AI44" s="359"/>
      <c r="AJ44" s="359"/>
      <c r="AK44" s="360"/>
      <c r="AL44" s="358">
        <v>5</v>
      </c>
      <c r="AM44" s="359"/>
      <c r="AN44" s="359"/>
      <c r="AO44" s="359"/>
      <c r="AP44" s="360"/>
      <c r="AQ44" s="43" t="str">
        <f t="shared" ref="AQ44:AQ70" si="22">IF(AB44="","",$A$1)</f>
        <v>$</v>
      </c>
      <c r="AR44" s="377">
        <v>41</v>
      </c>
      <c r="AS44" s="359"/>
      <c r="AT44" s="359"/>
      <c r="AU44" s="360"/>
      <c r="AV44" s="45" t="str">
        <f t="shared" ref="AV44:AV71" si="23">IF(AB44="","",$A$1)</f>
        <v>$</v>
      </c>
      <c r="AW44" s="378">
        <f t="shared" ref="AW44:AW70" si="24">IF(AB44="","",((AR44/60)*AL44))</f>
        <v>3.416666666666667</v>
      </c>
      <c r="AX44" s="379"/>
      <c r="AY44" s="379"/>
      <c r="AZ44" s="380"/>
      <c r="BA44" s="25"/>
      <c r="BB44" s="361" t="s">
        <v>214</v>
      </c>
      <c r="BC44" s="359"/>
      <c r="BD44" s="359"/>
      <c r="BE44" s="359"/>
      <c r="BF44" s="359"/>
      <c r="BG44" s="359"/>
      <c r="BH44" s="359"/>
      <c r="BI44" s="359"/>
      <c r="BJ44" s="359"/>
      <c r="BK44" s="360"/>
      <c r="BL44" s="358">
        <v>1</v>
      </c>
      <c r="BM44" s="359"/>
      <c r="BN44" s="359"/>
      <c r="BO44" s="359"/>
      <c r="BP44" s="360"/>
      <c r="BQ44" s="43" t="s">
        <v>85</v>
      </c>
      <c r="BR44" s="377">
        <v>0.1</v>
      </c>
      <c r="BS44" s="359"/>
      <c r="BT44" s="359"/>
      <c r="BU44" s="360"/>
      <c r="BV44" s="45" t="str">
        <f t="shared" ref="BV44:BV56" si="25">IF(BB44="","",$A$1)</f>
        <v>$</v>
      </c>
      <c r="BW44" s="378">
        <f t="shared" ref="BW44:BW55" si="26">IF(BB44="","",((BL44*BR44)))</f>
        <v>0.1</v>
      </c>
      <c r="BX44" s="379"/>
      <c r="BY44" s="379"/>
      <c r="BZ44" s="380"/>
    </row>
    <row r="45" spans="1:85" ht="25" customHeight="1">
      <c r="A45" s="25"/>
      <c r="B45" s="361" t="s">
        <v>140</v>
      </c>
      <c r="C45" s="359"/>
      <c r="D45" s="359"/>
      <c r="E45" s="359"/>
      <c r="F45" s="359"/>
      <c r="G45" s="359"/>
      <c r="H45" s="359"/>
      <c r="I45" s="360"/>
      <c r="J45" s="358">
        <v>1</v>
      </c>
      <c r="K45" s="359"/>
      <c r="L45" s="359"/>
      <c r="M45" s="360"/>
      <c r="N45" s="382" t="str">
        <f>IFERROR(VLOOKUP(B45,Inventory!$C$11:$D$1010,2,0),)</f>
        <v>Pcs</v>
      </c>
      <c r="O45" s="383"/>
      <c r="P45" s="384"/>
      <c r="Q45" s="45" t="str">
        <f t="shared" si="19"/>
        <v>$</v>
      </c>
      <c r="R45" s="378">
        <f>IFERROR(VLOOKUP(B45,Inventory!$C$11:$I$1010,7,0),)</f>
        <v>0.9</v>
      </c>
      <c r="S45" s="379"/>
      <c r="T45" s="379"/>
      <c r="U45" s="381"/>
      <c r="V45" s="45" t="str">
        <f t="shared" si="20"/>
        <v>$</v>
      </c>
      <c r="W45" s="378">
        <f t="shared" si="21"/>
        <v>0.9</v>
      </c>
      <c r="X45" s="379"/>
      <c r="Y45" s="379"/>
      <c r="Z45" s="380"/>
      <c r="AA45" s="25"/>
      <c r="AB45" s="361"/>
      <c r="AC45" s="359"/>
      <c r="AD45" s="359"/>
      <c r="AE45" s="359"/>
      <c r="AF45" s="359"/>
      <c r="AG45" s="359"/>
      <c r="AH45" s="359"/>
      <c r="AI45" s="359"/>
      <c r="AJ45" s="359"/>
      <c r="AK45" s="360"/>
      <c r="AL45" s="358"/>
      <c r="AM45" s="359"/>
      <c r="AN45" s="359"/>
      <c r="AO45" s="359"/>
      <c r="AP45" s="360"/>
      <c r="AQ45" s="43" t="str">
        <f t="shared" si="22"/>
        <v/>
      </c>
      <c r="AR45" s="377"/>
      <c r="AS45" s="359"/>
      <c r="AT45" s="359"/>
      <c r="AU45" s="360"/>
      <c r="AV45" s="45" t="str">
        <f t="shared" si="23"/>
        <v/>
      </c>
      <c r="AW45" s="378" t="str">
        <f t="shared" si="24"/>
        <v/>
      </c>
      <c r="AX45" s="379"/>
      <c r="AY45" s="379"/>
      <c r="AZ45" s="380"/>
      <c r="BA45" s="25"/>
      <c r="BB45" s="361"/>
      <c r="BC45" s="359"/>
      <c r="BD45" s="359"/>
      <c r="BE45" s="359"/>
      <c r="BF45" s="359"/>
      <c r="BG45" s="359"/>
      <c r="BH45" s="359"/>
      <c r="BI45" s="359"/>
      <c r="BJ45" s="359"/>
      <c r="BK45" s="360"/>
      <c r="BL45" s="358"/>
      <c r="BM45" s="359"/>
      <c r="BN45" s="359"/>
      <c r="BO45" s="359"/>
      <c r="BP45" s="360"/>
      <c r="BQ45" s="43"/>
      <c r="BR45" s="377"/>
      <c r="BS45" s="359"/>
      <c r="BT45" s="359"/>
      <c r="BU45" s="360"/>
      <c r="BV45" s="45"/>
      <c r="BW45" s="378"/>
      <c r="BX45" s="379"/>
      <c r="BY45" s="379"/>
      <c r="BZ45" s="380"/>
    </row>
    <row r="46" spans="1:85" ht="25" customHeight="1">
      <c r="A46" s="25"/>
      <c r="B46" s="361"/>
      <c r="C46" s="359"/>
      <c r="D46" s="359"/>
      <c r="E46" s="359"/>
      <c r="F46" s="359"/>
      <c r="G46" s="359"/>
      <c r="H46" s="359"/>
      <c r="I46" s="360"/>
      <c r="J46" s="358"/>
      <c r="K46" s="359"/>
      <c r="L46" s="359"/>
      <c r="M46" s="360"/>
      <c r="N46" s="382">
        <f>IFERROR(VLOOKUP(B46,Inventory!$C$11:$D$1010,2,0),)</f>
        <v>0</v>
      </c>
      <c r="O46" s="383"/>
      <c r="P46" s="384"/>
      <c r="Q46" s="45" t="str">
        <f t="shared" si="19"/>
        <v/>
      </c>
      <c r="R46" s="378">
        <f>IFERROR(VLOOKUP(B46,Inventory!$C$11:$I$1010,7,0),)</f>
        <v>0</v>
      </c>
      <c r="S46" s="379"/>
      <c r="T46" s="379"/>
      <c r="U46" s="381"/>
      <c r="V46" s="45" t="str">
        <f t="shared" si="20"/>
        <v/>
      </c>
      <c r="W46" s="378" t="str">
        <f t="shared" si="21"/>
        <v/>
      </c>
      <c r="X46" s="379"/>
      <c r="Y46" s="379"/>
      <c r="Z46" s="380"/>
      <c r="AA46" s="25"/>
      <c r="AB46" s="361"/>
      <c r="AC46" s="359"/>
      <c r="AD46" s="359"/>
      <c r="AE46" s="359"/>
      <c r="AF46" s="359"/>
      <c r="AG46" s="359"/>
      <c r="AH46" s="359"/>
      <c r="AI46" s="359"/>
      <c r="AJ46" s="359"/>
      <c r="AK46" s="360"/>
      <c r="AL46" s="358"/>
      <c r="AM46" s="359"/>
      <c r="AN46" s="359"/>
      <c r="AO46" s="359"/>
      <c r="AP46" s="360"/>
      <c r="AQ46" s="43"/>
      <c r="AR46" s="377"/>
      <c r="AS46" s="359"/>
      <c r="AT46" s="359"/>
      <c r="AU46" s="360"/>
      <c r="AV46" s="45"/>
      <c r="AW46" s="378"/>
      <c r="AX46" s="379"/>
      <c r="AY46" s="379"/>
      <c r="AZ46" s="380"/>
      <c r="BA46" s="25"/>
      <c r="BB46" s="361"/>
      <c r="BC46" s="359"/>
      <c r="BD46" s="359"/>
      <c r="BE46" s="359"/>
      <c r="BF46" s="359"/>
      <c r="BG46" s="359"/>
      <c r="BH46" s="359"/>
      <c r="BI46" s="359"/>
      <c r="BJ46" s="359"/>
      <c r="BK46" s="360"/>
      <c r="BL46" s="358"/>
      <c r="BM46" s="359"/>
      <c r="BN46" s="359"/>
      <c r="BO46" s="359"/>
      <c r="BP46" s="360"/>
      <c r="BQ46" s="43"/>
      <c r="BR46" s="377"/>
      <c r="BS46" s="359"/>
      <c r="BT46" s="359"/>
      <c r="BU46" s="360"/>
      <c r="BV46" s="45"/>
      <c r="BW46" s="378"/>
      <c r="BX46" s="379"/>
      <c r="BY46" s="379"/>
      <c r="BZ46" s="380"/>
    </row>
    <row r="47" spans="1:85" ht="25" customHeight="1">
      <c r="A47" s="25"/>
      <c r="B47" s="361"/>
      <c r="C47" s="359"/>
      <c r="D47" s="359"/>
      <c r="E47" s="359"/>
      <c r="F47" s="359"/>
      <c r="G47" s="359"/>
      <c r="H47" s="359"/>
      <c r="I47" s="360"/>
      <c r="J47" s="358"/>
      <c r="K47" s="359"/>
      <c r="L47" s="359"/>
      <c r="M47" s="360"/>
      <c r="N47" s="382">
        <f>IFERROR(VLOOKUP(B47,Inventory!$C$11:$D$1010,2,0),)</f>
        <v>0</v>
      </c>
      <c r="O47" s="383"/>
      <c r="P47" s="384"/>
      <c r="Q47" s="45" t="str">
        <f t="shared" si="19"/>
        <v/>
      </c>
      <c r="R47" s="378">
        <f>IFERROR(VLOOKUP(B47,Inventory!$C$11:$I$1010,7,0),)</f>
        <v>0</v>
      </c>
      <c r="S47" s="379"/>
      <c r="T47" s="379"/>
      <c r="U47" s="381"/>
      <c r="V47" s="45" t="str">
        <f t="shared" si="20"/>
        <v/>
      </c>
      <c r="W47" s="378" t="str">
        <f t="shared" si="21"/>
        <v/>
      </c>
      <c r="X47" s="379"/>
      <c r="Y47" s="379"/>
      <c r="Z47" s="380"/>
      <c r="AA47" s="25"/>
      <c r="AB47" s="361"/>
      <c r="AC47" s="359"/>
      <c r="AD47" s="359"/>
      <c r="AE47" s="359"/>
      <c r="AF47" s="359"/>
      <c r="AG47" s="359"/>
      <c r="AH47" s="359"/>
      <c r="AI47" s="359"/>
      <c r="AJ47" s="359"/>
      <c r="AK47" s="360"/>
      <c r="AL47" s="358"/>
      <c r="AM47" s="359"/>
      <c r="AN47" s="359"/>
      <c r="AO47" s="359"/>
      <c r="AP47" s="360"/>
      <c r="AQ47" s="43" t="str">
        <f t="shared" si="22"/>
        <v/>
      </c>
      <c r="AR47" s="377"/>
      <c r="AS47" s="359"/>
      <c r="AT47" s="359"/>
      <c r="AU47" s="360"/>
      <c r="AV47" s="45" t="str">
        <f t="shared" si="23"/>
        <v/>
      </c>
      <c r="AW47" s="378" t="str">
        <f t="shared" si="24"/>
        <v/>
      </c>
      <c r="AX47" s="379"/>
      <c r="AY47" s="379"/>
      <c r="AZ47" s="380"/>
      <c r="BA47" s="25"/>
      <c r="BB47" s="361"/>
      <c r="BC47" s="359"/>
      <c r="BD47" s="359"/>
      <c r="BE47" s="359"/>
      <c r="BF47" s="359"/>
      <c r="BG47" s="359"/>
      <c r="BH47" s="359"/>
      <c r="BI47" s="359"/>
      <c r="BJ47" s="359"/>
      <c r="BK47" s="360"/>
      <c r="BL47" s="358"/>
      <c r="BM47" s="359"/>
      <c r="BN47" s="359"/>
      <c r="BO47" s="359"/>
      <c r="BP47" s="360"/>
      <c r="BQ47" s="43"/>
      <c r="BR47" s="377"/>
      <c r="BS47" s="359"/>
      <c r="BT47" s="359"/>
      <c r="BU47" s="360"/>
      <c r="BV47" s="45"/>
      <c r="BW47" s="378"/>
      <c r="BX47" s="379"/>
      <c r="BY47" s="379"/>
      <c r="BZ47" s="380"/>
    </row>
    <row r="48" spans="1:85" ht="25" customHeight="1">
      <c r="A48" s="25"/>
      <c r="B48" s="361"/>
      <c r="C48" s="359"/>
      <c r="D48" s="359"/>
      <c r="E48" s="359"/>
      <c r="F48" s="359"/>
      <c r="G48" s="359"/>
      <c r="H48" s="359"/>
      <c r="I48" s="360"/>
      <c r="J48" s="358"/>
      <c r="K48" s="359"/>
      <c r="L48" s="359"/>
      <c r="M48" s="360"/>
      <c r="N48" s="382">
        <f>IFERROR(VLOOKUP(B48,Inventory!$C$11:$D$1010,2,0),)</f>
        <v>0</v>
      </c>
      <c r="O48" s="383"/>
      <c r="P48" s="384"/>
      <c r="Q48" s="45" t="str">
        <f t="shared" si="19"/>
        <v/>
      </c>
      <c r="R48" s="378">
        <f>IFERROR(VLOOKUP(B48,Inventory!$C$11:$I$1010,7,0),)</f>
        <v>0</v>
      </c>
      <c r="S48" s="379"/>
      <c r="T48" s="379"/>
      <c r="U48" s="381"/>
      <c r="V48" s="45" t="str">
        <f t="shared" si="20"/>
        <v/>
      </c>
      <c r="W48" s="378" t="str">
        <f t="shared" si="21"/>
        <v/>
      </c>
      <c r="X48" s="379"/>
      <c r="Y48" s="379"/>
      <c r="Z48" s="380"/>
      <c r="AA48" s="25"/>
      <c r="AB48" s="361"/>
      <c r="AC48" s="359"/>
      <c r="AD48" s="359"/>
      <c r="AE48" s="359"/>
      <c r="AF48" s="359"/>
      <c r="AG48" s="359"/>
      <c r="AH48" s="359"/>
      <c r="AI48" s="359"/>
      <c r="AJ48" s="359"/>
      <c r="AK48" s="360"/>
      <c r="AL48" s="358"/>
      <c r="AM48" s="359"/>
      <c r="AN48" s="359"/>
      <c r="AO48" s="359"/>
      <c r="AP48" s="360"/>
      <c r="AQ48" s="43" t="str">
        <f t="shared" si="22"/>
        <v/>
      </c>
      <c r="AR48" s="377"/>
      <c r="AS48" s="359"/>
      <c r="AT48" s="359"/>
      <c r="AU48" s="360"/>
      <c r="AV48" s="45" t="str">
        <f t="shared" si="23"/>
        <v/>
      </c>
      <c r="AW48" s="378" t="str">
        <f t="shared" si="24"/>
        <v/>
      </c>
      <c r="AX48" s="379"/>
      <c r="AY48" s="379"/>
      <c r="AZ48" s="380"/>
      <c r="BA48" s="25"/>
      <c r="BB48" s="361"/>
      <c r="BC48" s="359"/>
      <c r="BD48" s="359"/>
      <c r="BE48" s="359"/>
      <c r="BF48" s="359"/>
      <c r="BG48" s="359"/>
      <c r="BH48" s="359"/>
      <c r="BI48" s="359"/>
      <c r="BJ48" s="359"/>
      <c r="BK48" s="360"/>
      <c r="BL48" s="358"/>
      <c r="BM48" s="359"/>
      <c r="BN48" s="359"/>
      <c r="BO48" s="359"/>
      <c r="BP48" s="360"/>
      <c r="BQ48" s="43" t="str">
        <f t="shared" ref="BQ48:BQ55" si="27">IF(BB48="","",$A$1)</f>
        <v/>
      </c>
      <c r="BR48" s="377"/>
      <c r="BS48" s="359"/>
      <c r="BT48" s="359"/>
      <c r="BU48" s="360"/>
      <c r="BV48" s="45" t="str">
        <f t="shared" si="25"/>
        <v/>
      </c>
      <c r="BW48" s="378" t="str">
        <f t="shared" si="26"/>
        <v/>
      </c>
      <c r="BX48" s="379"/>
      <c r="BY48" s="379"/>
      <c r="BZ48" s="380"/>
    </row>
    <row r="49" spans="1:78" ht="25" customHeight="1">
      <c r="A49" s="25"/>
      <c r="B49" s="361"/>
      <c r="C49" s="359"/>
      <c r="D49" s="359"/>
      <c r="E49" s="359"/>
      <c r="F49" s="359"/>
      <c r="G49" s="359"/>
      <c r="H49" s="359"/>
      <c r="I49" s="360"/>
      <c r="J49" s="358"/>
      <c r="K49" s="359"/>
      <c r="L49" s="359"/>
      <c r="M49" s="360"/>
      <c r="N49" s="382">
        <f>IFERROR(VLOOKUP(B49,Inventory!$C$11:$D$1010,2,0),)</f>
        <v>0</v>
      </c>
      <c r="O49" s="383"/>
      <c r="P49" s="384"/>
      <c r="Q49" s="45" t="str">
        <f t="shared" si="19"/>
        <v/>
      </c>
      <c r="R49" s="378">
        <f>IFERROR(VLOOKUP(B49,Inventory!$C$11:$I$1010,7,0),)</f>
        <v>0</v>
      </c>
      <c r="S49" s="379"/>
      <c r="T49" s="379"/>
      <c r="U49" s="381"/>
      <c r="V49" s="45" t="str">
        <f t="shared" si="20"/>
        <v/>
      </c>
      <c r="W49" s="378" t="str">
        <f t="shared" si="21"/>
        <v/>
      </c>
      <c r="X49" s="379"/>
      <c r="Y49" s="379"/>
      <c r="Z49" s="380"/>
      <c r="AA49" s="25"/>
      <c r="AB49" s="361"/>
      <c r="AC49" s="359"/>
      <c r="AD49" s="359"/>
      <c r="AE49" s="359"/>
      <c r="AF49" s="359"/>
      <c r="AG49" s="359"/>
      <c r="AH49" s="359"/>
      <c r="AI49" s="359"/>
      <c r="AJ49" s="359"/>
      <c r="AK49" s="360"/>
      <c r="AL49" s="358"/>
      <c r="AM49" s="359"/>
      <c r="AN49" s="359"/>
      <c r="AO49" s="359"/>
      <c r="AP49" s="360"/>
      <c r="AQ49" s="43" t="str">
        <f t="shared" si="22"/>
        <v/>
      </c>
      <c r="AR49" s="377"/>
      <c r="AS49" s="359"/>
      <c r="AT49" s="359"/>
      <c r="AU49" s="360"/>
      <c r="AV49" s="45" t="str">
        <f t="shared" si="23"/>
        <v/>
      </c>
      <c r="AW49" s="378" t="str">
        <f t="shared" si="24"/>
        <v/>
      </c>
      <c r="AX49" s="379"/>
      <c r="AY49" s="379"/>
      <c r="AZ49" s="380"/>
      <c r="BA49" s="25"/>
      <c r="BB49" s="361"/>
      <c r="BC49" s="359"/>
      <c r="BD49" s="359"/>
      <c r="BE49" s="359"/>
      <c r="BF49" s="359"/>
      <c r="BG49" s="359"/>
      <c r="BH49" s="359"/>
      <c r="BI49" s="359"/>
      <c r="BJ49" s="359"/>
      <c r="BK49" s="360"/>
      <c r="BL49" s="358"/>
      <c r="BM49" s="359"/>
      <c r="BN49" s="359"/>
      <c r="BO49" s="359"/>
      <c r="BP49" s="360"/>
      <c r="BQ49" s="43" t="str">
        <f t="shared" si="27"/>
        <v/>
      </c>
      <c r="BR49" s="377"/>
      <c r="BS49" s="359"/>
      <c r="BT49" s="359"/>
      <c r="BU49" s="360"/>
      <c r="BV49" s="45" t="str">
        <f t="shared" si="25"/>
        <v/>
      </c>
      <c r="BW49" s="378" t="str">
        <f t="shared" si="26"/>
        <v/>
      </c>
      <c r="BX49" s="379"/>
      <c r="BY49" s="379"/>
      <c r="BZ49" s="380"/>
    </row>
    <row r="50" spans="1:78" ht="25" customHeight="1">
      <c r="A50" s="25"/>
      <c r="B50" s="361"/>
      <c r="C50" s="359"/>
      <c r="D50" s="359"/>
      <c r="E50" s="359"/>
      <c r="F50" s="359"/>
      <c r="G50" s="359"/>
      <c r="H50" s="359"/>
      <c r="I50" s="360"/>
      <c r="J50" s="358"/>
      <c r="K50" s="359"/>
      <c r="L50" s="359"/>
      <c r="M50" s="360"/>
      <c r="N50" s="382">
        <f>IFERROR(VLOOKUP(B50,Inventory!$C$11:$D$1010,2,0),)</f>
        <v>0</v>
      </c>
      <c r="O50" s="383"/>
      <c r="P50" s="384"/>
      <c r="Q50" s="45" t="str">
        <f t="shared" si="19"/>
        <v/>
      </c>
      <c r="R50" s="378">
        <f>IFERROR(VLOOKUP(B50,Inventory!$C$11:$I$1010,7,0),)</f>
        <v>0</v>
      </c>
      <c r="S50" s="379"/>
      <c r="T50" s="379"/>
      <c r="U50" s="381"/>
      <c r="V50" s="45" t="str">
        <f t="shared" si="20"/>
        <v/>
      </c>
      <c r="W50" s="378" t="str">
        <f t="shared" si="21"/>
        <v/>
      </c>
      <c r="X50" s="379"/>
      <c r="Y50" s="379"/>
      <c r="Z50" s="380"/>
      <c r="AA50" s="25"/>
      <c r="AB50" s="361"/>
      <c r="AC50" s="359"/>
      <c r="AD50" s="359"/>
      <c r="AE50" s="359"/>
      <c r="AF50" s="359"/>
      <c r="AG50" s="359"/>
      <c r="AH50" s="359"/>
      <c r="AI50" s="359"/>
      <c r="AJ50" s="359"/>
      <c r="AK50" s="360"/>
      <c r="AL50" s="358"/>
      <c r="AM50" s="359"/>
      <c r="AN50" s="359"/>
      <c r="AO50" s="359"/>
      <c r="AP50" s="360"/>
      <c r="AQ50" s="43" t="str">
        <f t="shared" si="22"/>
        <v/>
      </c>
      <c r="AR50" s="377"/>
      <c r="AS50" s="359"/>
      <c r="AT50" s="359"/>
      <c r="AU50" s="360"/>
      <c r="AV50" s="45" t="str">
        <f t="shared" si="23"/>
        <v/>
      </c>
      <c r="AW50" s="378" t="str">
        <f t="shared" si="24"/>
        <v/>
      </c>
      <c r="AX50" s="379"/>
      <c r="AY50" s="379"/>
      <c r="AZ50" s="380"/>
      <c r="BA50" s="25"/>
      <c r="BB50" s="361"/>
      <c r="BC50" s="359"/>
      <c r="BD50" s="359"/>
      <c r="BE50" s="359"/>
      <c r="BF50" s="359"/>
      <c r="BG50" s="359"/>
      <c r="BH50" s="359"/>
      <c r="BI50" s="359"/>
      <c r="BJ50" s="359"/>
      <c r="BK50" s="360"/>
      <c r="BL50" s="358"/>
      <c r="BM50" s="359"/>
      <c r="BN50" s="359"/>
      <c r="BO50" s="359"/>
      <c r="BP50" s="360"/>
      <c r="BQ50" s="43" t="str">
        <f t="shared" si="27"/>
        <v/>
      </c>
      <c r="BR50" s="377"/>
      <c r="BS50" s="359"/>
      <c r="BT50" s="359"/>
      <c r="BU50" s="360"/>
      <c r="BV50" s="45" t="str">
        <f t="shared" si="25"/>
        <v/>
      </c>
      <c r="BW50" s="378" t="str">
        <f t="shared" si="26"/>
        <v/>
      </c>
      <c r="BX50" s="379"/>
      <c r="BY50" s="379"/>
      <c r="BZ50" s="380"/>
    </row>
    <row r="51" spans="1:78" ht="25" customHeight="1">
      <c r="A51" s="25"/>
      <c r="B51" s="361"/>
      <c r="C51" s="359"/>
      <c r="D51" s="359"/>
      <c r="E51" s="359"/>
      <c r="F51" s="359"/>
      <c r="G51" s="359"/>
      <c r="H51" s="359"/>
      <c r="I51" s="360"/>
      <c r="J51" s="358"/>
      <c r="K51" s="359"/>
      <c r="L51" s="359"/>
      <c r="M51" s="360"/>
      <c r="N51" s="382">
        <f>IFERROR(VLOOKUP(B51,Inventory!$C$11:$D$1010,2,0),)</f>
        <v>0</v>
      </c>
      <c r="O51" s="383"/>
      <c r="P51" s="384"/>
      <c r="Q51" s="45" t="str">
        <f t="shared" si="19"/>
        <v/>
      </c>
      <c r="R51" s="378">
        <f>IFERROR(VLOOKUP(B51,Inventory!$C$11:$I$1010,7,0),)</f>
        <v>0</v>
      </c>
      <c r="S51" s="379"/>
      <c r="T51" s="379"/>
      <c r="U51" s="381"/>
      <c r="V51" s="45" t="str">
        <f t="shared" si="20"/>
        <v/>
      </c>
      <c r="W51" s="378" t="str">
        <f t="shared" si="21"/>
        <v/>
      </c>
      <c r="X51" s="379"/>
      <c r="Y51" s="379"/>
      <c r="Z51" s="380"/>
      <c r="AA51" s="25"/>
      <c r="AB51" s="361"/>
      <c r="AC51" s="359"/>
      <c r="AD51" s="359"/>
      <c r="AE51" s="359"/>
      <c r="AF51" s="359"/>
      <c r="AG51" s="359"/>
      <c r="AH51" s="359"/>
      <c r="AI51" s="359"/>
      <c r="AJ51" s="359"/>
      <c r="AK51" s="360"/>
      <c r="AL51" s="358"/>
      <c r="AM51" s="359"/>
      <c r="AN51" s="359"/>
      <c r="AO51" s="359"/>
      <c r="AP51" s="360"/>
      <c r="AQ51" s="43" t="str">
        <f t="shared" si="22"/>
        <v/>
      </c>
      <c r="AR51" s="377"/>
      <c r="AS51" s="359"/>
      <c r="AT51" s="359"/>
      <c r="AU51" s="360"/>
      <c r="AV51" s="45" t="str">
        <f t="shared" si="23"/>
        <v/>
      </c>
      <c r="AW51" s="378" t="str">
        <f t="shared" si="24"/>
        <v/>
      </c>
      <c r="AX51" s="379"/>
      <c r="AY51" s="379"/>
      <c r="AZ51" s="380"/>
      <c r="BA51" s="25"/>
      <c r="BB51" s="361"/>
      <c r="BC51" s="359"/>
      <c r="BD51" s="359"/>
      <c r="BE51" s="359"/>
      <c r="BF51" s="359"/>
      <c r="BG51" s="359"/>
      <c r="BH51" s="359"/>
      <c r="BI51" s="359"/>
      <c r="BJ51" s="359"/>
      <c r="BK51" s="360"/>
      <c r="BL51" s="358"/>
      <c r="BM51" s="359"/>
      <c r="BN51" s="359"/>
      <c r="BO51" s="359"/>
      <c r="BP51" s="360"/>
      <c r="BQ51" s="43" t="str">
        <f t="shared" si="27"/>
        <v/>
      </c>
      <c r="BR51" s="377"/>
      <c r="BS51" s="359"/>
      <c r="BT51" s="359"/>
      <c r="BU51" s="360"/>
      <c r="BV51" s="45" t="str">
        <f t="shared" si="25"/>
        <v/>
      </c>
      <c r="BW51" s="378" t="str">
        <f t="shared" si="26"/>
        <v/>
      </c>
      <c r="BX51" s="379"/>
      <c r="BY51" s="379"/>
      <c r="BZ51" s="380"/>
    </row>
    <row r="52" spans="1:78" ht="25" customHeight="1">
      <c r="A52" s="25"/>
      <c r="B52" s="361"/>
      <c r="C52" s="359"/>
      <c r="D52" s="359"/>
      <c r="E52" s="359"/>
      <c r="F52" s="359"/>
      <c r="G52" s="359"/>
      <c r="H52" s="359"/>
      <c r="I52" s="360"/>
      <c r="J52" s="358"/>
      <c r="K52" s="359"/>
      <c r="L52" s="359"/>
      <c r="M52" s="360"/>
      <c r="N52" s="382">
        <f>IFERROR(VLOOKUP(B52,Inventory!$C$11:$D$1010,2,0),)</f>
        <v>0</v>
      </c>
      <c r="O52" s="383"/>
      <c r="P52" s="384"/>
      <c r="Q52" s="45" t="str">
        <f t="shared" si="19"/>
        <v/>
      </c>
      <c r="R52" s="378">
        <f>IFERROR(VLOOKUP(B52,Inventory!$C$11:$I$1010,7,0),)</f>
        <v>0</v>
      </c>
      <c r="S52" s="379"/>
      <c r="T52" s="379"/>
      <c r="U52" s="381"/>
      <c r="V52" s="45" t="str">
        <f t="shared" si="20"/>
        <v/>
      </c>
      <c r="W52" s="378" t="str">
        <f t="shared" si="21"/>
        <v/>
      </c>
      <c r="X52" s="379"/>
      <c r="Y52" s="379"/>
      <c r="Z52" s="380"/>
      <c r="AA52" s="25"/>
      <c r="AB52" s="361"/>
      <c r="AC52" s="359"/>
      <c r="AD52" s="359"/>
      <c r="AE52" s="359"/>
      <c r="AF52" s="359"/>
      <c r="AG52" s="359"/>
      <c r="AH52" s="359"/>
      <c r="AI52" s="359"/>
      <c r="AJ52" s="359"/>
      <c r="AK52" s="360"/>
      <c r="AL52" s="358"/>
      <c r="AM52" s="359"/>
      <c r="AN52" s="359"/>
      <c r="AO52" s="359"/>
      <c r="AP52" s="360"/>
      <c r="AQ52" s="43" t="str">
        <f t="shared" si="22"/>
        <v/>
      </c>
      <c r="AR52" s="377"/>
      <c r="AS52" s="359"/>
      <c r="AT52" s="359"/>
      <c r="AU52" s="360"/>
      <c r="AV52" s="45" t="str">
        <f t="shared" si="23"/>
        <v/>
      </c>
      <c r="AW52" s="378" t="str">
        <f t="shared" si="24"/>
        <v/>
      </c>
      <c r="AX52" s="379"/>
      <c r="AY52" s="379"/>
      <c r="AZ52" s="380"/>
      <c r="BA52" s="25"/>
      <c r="BB52" s="361"/>
      <c r="BC52" s="359"/>
      <c r="BD52" s="359"/>
      <c r="BE52" s="359"/>
      <c r="BF52" s="359"/>
      <c r="BG52" s="359"/>
      <c r="BH52" s="359"/>
      <c r="BI52" s="359"/>
      <c r="BJ52" s="359"/>
      <c r="BK52" s="360"/>
      <c r="BL52" s="358"/>
      <c r="BM52" s="359"/>
      <c r="BN52" s="359"/>
      <c r="BO52" s="359"/>
      <c r="BP52" s="360"/>
      <c r="BQ52" s="43" t="str">
        <f t="shared" si="27"/>
        <v/>
      </c>
      <c r="BR52" s="377"/>
      <c r="BS52" s="359"/>
      <c r="BT52" s="359"/>
      <c r="BU52" s="360"/>
      <c r="BV52" s="45" t="str">
        <f t="shared" si="25"/>
        <v/>
      </c>
      <c r="BW52" s="378" t="str">
        <f t="shared" si="26"/>
        <v/>
      </c>
      <c r="BX52" s="379"/>
      <c r="BY52" s="379"/>
      <c r="BZ52" s="380"/>
    </row>
    <row r="53" spans="1:78" ht="25" customHeight="1">
      <c r="A53" s="25"/>
      <c r="B53" s="361"/>
      <c r="C53" s="359"/>
      <c r="D53" s="359"/>
      <c r="E53" s="359"/>
      <c r="F53" s="359"/>
      <c r="G53" s="359"/>
      <c r="H53" s="359"/>
      <c r="I53" s="360"/>
      <c r="J53" s="358"/>
      <c r="K53" s="359"/>
      <c r="L53" s="359"/>
      <c r="M53" s="360"/>
      <c r="N53" s="382">
        <f>IFERROR(VLOOKUP(B53,Inventory!$C$11:$D$1010,2,0),)</f>
        <v>0</v>
      </c>
      <c r="O53" s="383"/>
      <c r="P53" s="384"/>
      <c r="Q53" s="45" t="str">
        <f t="shared" si="19"/>
        <v/>
      </c>
      <c r="R53" s="378">
        <f>IFERROR(VLOOKUP(B53,Inventory!$C$11:$I$1010,7,0),)</f>
        <v>0</v>
      </c>
      <c r="S53" s="379"/>
      <c r="T53" s="379"/>
      <c r="U53" s="381"/>
      <c r="V53" s="45" t="str">
        <f t="shared" si="20"/>
        <v/>
      </c>
      <c r="W53" s="378" t="str">
        <f t="shared" si="21"/>
        <v/>
      </c>
      <c r="X53" s="379"/>
      <c r="Y53" s="379"/>
      <c r="Z53" s="380"/>
      <c r="AA53" s="25"/>
      <c r="AB53" s="361"/>
      <c r="AC53" s="359"/>
      <c r="AD53" s="359"/>
      <c r="AE53" s="359"/>
      <c r="AF53" s="359"/>
      <c r="AG53" s="359"/>
      <c r="AH53" s="359"/>
      <c r="AI53" s="359"/>
      <c r="AJ53" s="359"/>
      <c r="AK53" s="360"/>
      <c r="AL53" s="358"/>
      <c r="AM53" s="359"/>
      <c r="AN53" s="359"/>
      <c r="AO53" s="359"/>
      <c r="AP53" s="360"/>
      <c r="AQ53" s="43" t="str">
        <f t="shared" si="22"/>
        <v/>
      </c>
      <c r="AR53" s="377"/>
      <c r="AS53" s="359"/>
      <c r="AT53" s="359"/>
      <c r="AU53" s="360"/>
      <c r="AV53" s="45" t="str">
        <f t="shared" si="23"/>
        <v/>
      </c>
      <c r="AW53" s="378" t="str">
        <f t="shared" si="24"/>
        <v/>
      </c>
      <c r="AX53" s="379"/>
      <c r="AY53" s="379"/>
      <c r="AZ53" s="380"/>
      <c r="BA53" s="25"/>
      <c r="BB53" s="361"/>
      <c r="BC53" s="359"/>
      <c r="BD53" s="359"/>
      <c r="BE53" s="359"/>
      <c r="BF53" s="359"/>
      <c r="BG53" s="359"/>
      <c r="BH53" s="359"/>
      <c r="BI53" s="359"/>
      <c r="BJ53" s="359"/>
      <c r="BK53" s="360"/>
      <c r="BL53" s="358"/>
      <c r="BM53" s="359"/>
      <c r="BN53" s="359"/>
      <c r="BO53" s="359"/>
      <c r="BP53" s="360"/>
      <c r="BQ53" s="43" t="str">
        <f t="shared" si="27"/>
        <v/>
      </c>
      <c r="BR53" s="377"/>
      <c r="BS53" s="359"/>
      <c r="BT53" s="359"/>
      <c r="BU53" s="360"/>
      <c r="BV53" s="45" t="str">
        <f t="shared" si="25"/>
        <v/>
      </c>
      <c r="BW53" s="378" t="str">
        <f t="shared" si="26"/>
        <v/>
      </c>
      <c r="BX53" s="379"/>
      <c r="BY53" s="379"/>
      <c r="BZ53" s="380"/>
    </row>
    <row r="54" spans="1:78" ht="25" customHeight="1">
      <c r="A54" s="25"/>
      <c r="B54" s="361"/>
      <c r="C54" s="359"/>
      <c r="D54" s="359"/>
      <c r="E54" s="359"/>
      <c r="F54" s="359"/>
      <c r="G54" s="359"/>
      <c r="H54" s="359"/>
      <c r="I54" s="360"/>
      <c r="J54" s="358"/>
      <c r="K54" s="359"/>
      <c r="L54" s="359"/>
      <c r="M54" s="360"/>
      <c r="N54" s="382">
        <f>IFERROR(VLOOKUP(B54,Inventory!$C$11:$D$1010,2,0),)</f>
        <v>0</v>
      </c>
      <c r="O54" s="383"/>
      <c r="P54" s="384"/>
      <c r="Q54" s="45" t="str">
        <f t="shared" si="19"/>
        <v/>
      </c>
      <c r="R54" s="378">
        <f>IFERROR(VLOOKUP(B54,Inventory!$C$11:$I$1010,7,0),)</f>
        <v>0</v>
      </c>
      <c r="S54" s="379"/>
      <c r="T54" s="379"/>
      <c r="U54" s="381"/>
      <c r="V54" s="45" t="str">
        <f t="shared" si="20"/>
        <v/>
      </c>
      <c r="W54" s="378" t="str">
        <f t="shared" si="21"/>
        <v/>
      </c>
      <c r="X54" s="379"/>
      <c r="Y54" s="379"/>
      <c r="Z54" s="380"/>
      <c r="AA54" s="25"/>
      <c r="AB54" s="361"/>
      <c r="AC54" s="359"/>
      <c r="AD54" s="359"/>
      <c r="AE54" s="359"/>
      <c r="AF54" s="359"/>
      <c r="AG54" s="359"/>
      <c r="AH54" s="359"/>
      <c r="AI54" s="359"/>
      <c r="AJ54" s="359"/>
      <c r="AK54" s="360"/>
      <c r="AL54" s="358"/>
      <c r="AM54" s="359"/>
      <c r="AN54" s="359"/>
      <c r="AO54" s="359"/>
      <c r="AP54" s="360"/>
      <c r="AQ54" s="43" t="str">
        <f t="shared" si="22"/>
        <v/>
      </c>
      <c r="AR54" s="377"/>
      <c r="AS54" s="359"/>
      <c r="AT54" s="359"/>
      <c r="AU54" s="360"/>
      <c r="AV54" s="45" t="str">
        <f t="shared" si="23"/>
        <v/>
      </c>
      <c r="AW54" s="378" t="str">
        <f t="shared" si="24"/>
        <v/>
      </c>
      <c r="AX54" s="379"/>
      <c r="AY54" s="379"/>
      <c r="AZ54" s="380"/>
      <c r="BA54" s="25"/>
      <c r="BB54" s="361"/>
      <c r="BC54" s="359"/>
      <c r="BD54" s="359"/>
      <c r="BE54" s="359"/>
      <c r="BF54" s="359"/>
      <c r="BG54" s="359"/>
      <c r="BH54" s="359"/>
      <c r="BI54" s="359"/>
      <c r="BJ54" s="359"/>
      <c r="BK54" s="360"/>
      <c r="BL54" s="358"/>
      <c r="BM54" s="359"/>
      <c r="BN54" s="359"/>
      <c r="BO54" s="359"/>
      <c r="BP54" s="360"/>
      <c r="BQ54" s="43" t="str">
        <f t="shared" si="27"/>
        <v/>
      </c>
      <c r="BR54" s="377"/>
      <c r="BS54" s="359"/>
      <c r="BT54" s="359"/>
      <c r="BU54" s="360"/>
      <c r="BV54" s="45" t="str">
        <f t="shared" si="25"/>
        <v/>
      </c>
      <c r="BW54" s="378" t="str">
        <f t="shared" si="26"/>
        <v/>
      </c>
      <c r="BX54" s="379"/>
      <c r="BY54" s="379"/>
      <c r="BZ54" s="380"/>
    </row>
    <row r="55" spans="1:78" ht="25" customHeight="1">
      <c r="A55" s="25"/>
      <c r="B55" s="361"/>
      <c r="C55" s="359"/>
      <c r="D55" s="359"/>
      <c r="E55" s="359"/>
      <c r="F55" s="359"/>
      <c r="G55" s="359"/>
      <c r="H55" s="359"/>
      <c r="I55" s="360"/>
      <c r="J55" s="358"/>
      <c r="K55" s="359"/>
      <c r="L55" s="359"/>
      <c r="M55" s="360"/>
      <c r="N55" s="382">
        <f>IFERROR(VLOOKUP(B55,Inventory!$C$11:$D$1010,2,0),)</f>
        <v>0</v>
      </c>
      <c r="O55" s="383"/>
      <c r="P55" s="384"/>
      <c r="Q55" s="45" t="str">
        <f t="shared" si="19"/>
        <v/>
      </c>
      <c r="R55" s="378">
        <f>IFERROR(VLOOKUP(B55,Inventory!$C$11:$I$1010,7,0),)</f>
        <v>0</v>
      </c>
      <c r="S55" s="379"/>
      <c r="T55" s="379"/>
      <c r="U55" s="381"/>
      <c r="V55" s="45" t="str">
        <f t="shared" si="20"/>
        <v/>
      </c>
      <c r="W55" s="378" t="str">
        <f t="shared" si="21"/>
        <v/>
      </c>
      <c r="X55" s="379"/>
      <c r="Y55" s="379"/>
      <c r="Z55" s="380"/>
      <c r="AA55" s="25"/>
      <c r="AB55" s="361"/>
      <c r="AC55" s="359"/>
      <c r="AD55" s="359"/>
      <c r="AE55" s="359"/>
      <c r="AF55" s="359"/>
      <c r="AG55" s="359"/>
      <c r="AH55" s="359"/>
      <c r="AI55" s="359"/>
      <c r="AJ55" s="359"/>
      <c r="AK55" s="360"/>
      <c r="AL55" s="358"/>
      <c r="AM55" s="359"/>
      <c r="AN55" s="359"/>
      <c r="AO55" s="359"/>
      <c r="AP55" s="360"/>
      <c r="AQ55" s="43" t="str">
        <f t="shared" si="22"/>
        <v/>
      </c>
      <c r="AR55" s="377"/>
      <c r="AS55" s="359"/>
      <c r="AT55" s="359"/>
      <c r="AU55" s="360"/>
      <c r="AV55" s="45" t="str">
        <f t="shared" si="23"/>
        <v/>
      </c>
      <c r="AW55" s="378" t="str">
        <f t="shared" si="24"/>
        <v/>
      </c>
      <c r="AX55" s="379"/>
      <c r="AY55" s="379"/>
      <c r="AZ55" s="380"/>
      <c r="BA55" s="25"/>
      <c r="BB55" s="434"/>
      <c r="BC55" s="425"/>
      <c r="BD55" s="425"/>
      <c r="BE55" s="425"/>
      <c r="BF55" s="425"/>
      <c r="BG55" s="425"/>
      <c r="BH55" s="425"/>
      <c r="BI55" s="425"/>
      <c r="BJ55" s="425"/>
      <c r="BK55" s="426"/>
      <c r="BL55" s="424"/>
      <c r="BM55" s="425"/>
      <c r="BN55" s="425"/>
      <c r="BO55" s="425"/>
      <c r="BP55" s="426"/>
      <c r="BQ55" s="39" t="str">
        <f t="shared" si="27"/>
        <v/>
      </c>
      <c r="BR55" s="436"/>
      <c r="BS55" s="425"/>
      <c r="BT55" s="425"/>
      <c r="BU55" s="426"/>
      <c r="BV55" s="57" t="str">
        <f t="shared" si="25"/>
        <v/>
      </c>
      <c r="BW55" s="430" t="str">
        <f t="shared" si="26"/>
        <v/>
      </c>
      <c r="BX55" s="371"/>
      <c r="BY55" s="371"/>
      <c r="BZ55" s="374"/>
    </row>
    <row r="56" spans="1:78" ht="25" customHeight="1">
      <c r="A56" s="25"/>
      <c r="B56" s="361"/>
      <c r="C56" s="359"/>
      <c r="D56" s="359"/>
      <c r="E56" s="359"/>
      <c r="F56" s="359"/>
      <c r="G56" s="359"/>
      <c r="H56" s="359"/>
      <c r="I56" s="360"/>
      <c r="J56" s="358"/>
      <c r="K56" s="359"/>
      <c r="L56" s="359"/>
      <c r="M56" s="360"/>
      <c r="N56" s="382">
        <f>IFERROR(VLOOKUP(B56,Inventory!$C$11:$D$1010,2,0),)</f>
        <v>0</v>
      </c>
      <c r="O56" s="383"/>
      <c r="P56" s="384"/>
      <c r="Q56" s="45" t="str">
        <f t="shared" si="19"/>
        <v/>
      </c>
      <c r="R56" s="378">
        <f>IFERROR(VLOOKUP(B56,Inventory!$C$11:$I$1010,7,0),)</f>
        <v>0</v>
      </c>
      <c r="S56" s="379"/>
      <c r="T56" s="379"/>
      <c r="U56" s="381"/>
      <c r="V56" s="45" t="str">
        <f t="shared" si="20"/>
        <v/>
      </c>
      <c r="W56" s="378" t="str">
        <f t="shared" si="21"/>
        <v/>
      </c>
      <c r="X56" s="379"/>
      <c r="Y56" s="379"/>
      <c r="Z56" s="380"/>
      <c r="AA56" s="25"/>
      <c r="AB56" s="361"/>
      <c r="AC56" s="359"/>
      <c r="AD56" s="359"/>
      <c r="AE56" s="359"/>
      <c r="AF56" s="359"/>
      <c r="AG56" s="359"/>
      <c r="AH56" s="359"/>
      <c r="AI56" s="359"/>
      <c r="AJ56" s="359"/>
      <c r="AK56" s="360"/>
      <c r="AL56" s="358"/>
      <c r="AM56" s="359"/>
      <c r="AN56" s="359"/>
      <c r="AO56" s="359"/>
      <c r="AP56" s="360"/>
      <c r="AQ56" s="43" t="str">
        <f t="shared" si="22"/>
        <v/>
      </c>
      <c r="AR56" s="377"/>
      <c r="AS56" s="359"/>
      <c r="AT56" s="359"/>
      <c r="AU56" s="360"/>
      <c r="AV56" s="45" t="str">
        <f t="shared" si="23"/>
        <v/>
      </c>
      <c r="AW56" s="378" t="str">
        <f t="shared" si="24"/>
        <v/>
      </c>
      <c r="AX56" s="379"/>
      <c r="AY56" s="379"/>
      <c r="AZ56" s="380"/>
      <c r="BA56" s="25"/>
      <c r="BB56" s="435" t="s">
        <v>192</v>
      </c>
      <c r="BC56" s="432"/>
      <c r="BD56" s="432"/>
      <c r="BE56" s="432"/>
      <c r="BF56" s="432"/>
      <c r="BG56" s="432"/>
      <c r="BH56" s="432"/>
      <c r="BI56" s="432"/>
      <c r="BJ56" s="432"/>
      <c r="BK56" s="432"/>
      <c r="BL56" s="103"/>
      <c r="BM56" s="103"/>
      <c r="BN56" s="103"/>
      <c r="BO56" s="103"/>
      <c r="BP56" s="103"/>
      <c r="BQ56" s="103"/>
      <c r="BR56" s="103"/>
      <c r="BS56" s="103"/>
      <c r="BT56" s="103"/>
      <c r="BU56" s="103"/>
      <c r="BV56" s="104" t="str">
        <f t="shared" si="25"/>
        <v>$</v>
      </c>
      <c r="BW56" s="431">
        <f>SUM(BW44:BZ55)</f>
        <v>0.1</v>
      </c>
      <c r="BX56" s="432"/>
      <c r="BY56" s="432"/>
      <c r="BZ56" s="433"/>
    </row>
    <row r="57" spans="1:78" ht="25" customHeight="1">
      <c r="A57" s="25"/>
      <c r="B57" s="361"/>
      <c r="C57" s="359"/>
      <c r="D57" s="359"/>
      <c r="E57" s="359"/>
      <c r="F57" s="359"/>
      <c r="G57" s="359"/>
      <c r="H57" s="359"/>
      <c r="I57" s="360"/>
      <c r="J57" s="358"/>
      <c r="K57" s="359"/>
      <c r="L57" s="359"/>
      <c r="M57" s="360"/>
      <c r="N57" s="382">
        <f>IFERROR(VLOOKUP(B57,Inventory!$C$11:$D$1010,2,0),)</f>
        <v>0</v>
      </c>
      <c r="O57" s="383"/>
      <c r="P57" s="384"/>
      <c r="Q57" s="45" t="str">
        <f t="shared" si="19"/>
        <v/>
      </c>
      <c r="R57" s="378">
        <f>IFERROR(VLOOKUP(B57,Inventory!$C$11:$I$1010,7,0),)</f>
        <v>0</v>
      </c>
      <c r="S57" s="379"/>
      <c r="T57" s="379"/>
      <c r="U57" s="381"/>
      <c r="V57" s="45" t="str">
        <f t="shared" si="20"/>
        <v/>
      </c>
      <c r="W57" s="378" t="str">
        <f t="shared" si="21"/>
        <v/>
      </c>
      <c r="X57" s="379"/>
      <c r="Y57" s="379"/>
      <c r="Z57" s="380"/>
      <c r="AA57" s="25"/>
      <c r="AB57" s="361"/>
      <c r="AC57" s="359"/>
      <c r="AD57" s="359"/>
      <c r="AE57" s="359"/>
      <c r="AF57" s="359"/>
      <c r="AG57" s="359"/>
      <c r="AH57" s="359"/>
      <c r="AI57" s="359"/>
      <c r="AJ57" s="359"/>
      <c r="AK57" s="360"/>
      <c r="AL57" s="358"/>
      <c r="AM57" s="359"/>
      <c r="AN57" s="359"/>
      <c r="AO57" s="359"/>
      <c r="AP57" s="360"/>
      <c r="AQ57" s="43" t="str">
        <f t="shared" si="22"/>
        <v/>
      </c>
      <c r="AR57" s="377"/>
      <c r="AS57" s="359"/>
      <c r="AT57" s="359"/>
      <c r="AU57" s="360"/>
      <c r="AV57" s="45" t="str">
        <f t="shared" si="23"/>
        <v/>
      </c>
      <c r="AW57" s="378" t="str">
        <f t="shared" si="24"/>
        <v/>
      </c>
      <c r="AX57" s="379"/>
      <c r="AY57" s="379"/>
      <c r="AZ57" s="380"/>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row>
    <row r="58" spans="1:78" ht="25" customHeight="1">
      <c r="A58" s="25"/>
      <c r="B58" s="361"/>
      <c r="C58" s="359"/>
      <c r="D58" s="359"/>
      <c r="E58" s="359"/>
      <c r="F58" s="359"/>
      <c r="G58" s="359"/>
      <c r="H58" s="359"/>
      <c r="I58" s="360"/>
      <c r="J58" s="358"/>
      <c r="K58" s="359"/>
      <c r="L58" s="359"/>
      <c r="M58" s="360"/>
      <c r="N58" s="382">
        <f>IFERROR(VLOOKUP(B58,Inventory!$C$11:$D$1010,2,0),)</f>
        <v>0</v>
      </c>
      <c r="O58" s="383"/>
      <c r="P58" s="384"/>
      <c r="Q58" s="45" t="str">
        <f t="shared" si="19"/>
        <v/>
      </c>
      <c r="R58" s="378">
        <f>IFERROR(VLOOKUP(B58,Inventory!$C$11:$I$1010,7,0),)</f>
        <v>0</v>
      </c>
      <c r="S58" s="379"/>
      <c r="T58" s="379"/>
      <c r="U58" s="381"/>
      <c r="V58" s="45" t="str">
        <f t="shared" si="20"/>
        <v/>
      </c>
      <c r="W58" s="378" t="str">
        <f t="shared" si="21"/>
        <v/>
      </c>
      <c r="X58" s="379"/>
      <c r="Y58" s="379"/>
      <c r="Z58" s="380"/>
      <c r="AA58" s="25"/>
      <c r="AB58" s="361"/>
      <c r="AC58" s="359"/>
      <c r="AD58" s="359"/>
      <c r="AE58" s="359"/>
      <c r="AF58" s="359"/>
      <c r="AG58" s="359"/>
      <c r="AH58" s="359"/>
      <c r="AI58" s="359"/>
      <c r="AJ58" s="359"/>
      <c r="AK58" s="360"/>
      <c r="AL58" s="358"/>
      <c r="AM58" s="359"/>
      <c r="AN58" s="359"/>
      <c r="AO58" s="359"/>
      <c r="AP58" s="360"/>
      <c r="AQ58" s="43" t="str">
        <f t="shared" si="22"/>
        <v/>
      </c>
      <c r="AR58" s="377"/>
      <c r="AS58" s="359"/>
      <c r="AT58" s="359"/>
      <c r="AU58" s="360"/>
      <c r="AV58" s="45" t="str">
        <f t="shared" si="23"/>
        <v/>
      </c>
      <c r="AW58" s="378" t="str">
        <f t="shared" si="24"/>
        <v/>
      </c>
      <c r="AX58" s="379"/>
      <c r="AY58" s="379"/>
      <c r="AZ58" s="380"/>
      <c r="BA58" s="25"/>
      <c r="BB58" s="25"/>
      <c r="BC58" s="25"/>
      <c r="BD58" s="25"/>
      <c r="BE58" s="25"/>
      <c r="BF58" s="25"/>
      <c r="BG58" s="25"/>
      <c r="BH58" s="25"/>
      <c r="BI58" s="25"/>
      <c r="BJ58" s="445" t="s">
        <v>215</v>
      </c>
      <c r="BK58" s="363"/>
      <c r="BL58" s="363"/>
      <c r="BM58" s="363"/>
      <c r="BN58" s="363"/>
      <c r="BO58" s="363"/>
      <c r="BP58" s="363"/>
      <c r="BQ58" s="363"/>
      <c r="BR58" s="363"/>
      <c r="BS58" s="25"/>
      <c r="BT58" s="25"/>
      <c r="BU58" s="25"/>
      <c r="BV58" s="25"/>
      <c r="BW58" s="25"/>
      <c r="BX58" s="25"/>
      <c r="BY58" s="25"/>
      <c r="BZ58" s="25"/>
    </row>
    <row r="59" spans="1:78" ht="25" customHeight="1">
      <c r="A59" s="25"/>
      <c r="B59" s="361"/>
      <c r="C59" s="359"/>
      <c r="D59" s="359"/>
      <c r="E59" s="359"/>
      <c r="F59" s="359"/>
      <c r="G59" s="359"/>
      <c r="H59" s="359"/>
      <c r="I59" s="360"/>
      <c r="J59" s="358"/>
      <c r="K59" s="359"/>
      <c r="L59" s="359"/>
      <c r="M59" s="360"/>
      <c r="N59" s="382">
        <f>IFERROR(VLOOKUP(B59,Inventory!$C$11:$D$1010,2,0),)</f>
        <v>0</v>
      </c>
      <c r="O59" s="383"/>
      <c r="P59" s="384"/>
      <c r="Q59" s="45" t="str">
        <f t="shared" si="19"/>
        <v/>
      </c>
      <c r="R59" s="378">
        <f>IFERROR(VLOOKUP(B59,Inventory!$C$11:$I$1010,7,0),)</f>
        <v>0</v>
      </c>
      <c r="S59" s="379"/>
      <c r="T59" s="379"/>
      <c r="U59" s="381"/>
      <c r="V59" s="45" t="str">
        <f t="shared" si="20"/>
        <v/>
      </c>
      <c r="W59" s="378" t="str">
        <f t="shared" si="21"/>
        <v/>
      </c>
      <c r="X59" s="379"/>
      <c r="Y59" s="379"/>
      <c r="Z59" s="380"/>
      <c r="AA59" s="25"/>
      <c r="AB59" s="361"/>
      <c r="AC59" s="359"/>
      <c r="AD59" s="359"/>
      <c r="AE59" s="359"/>
      <c r="AF59" s="359"/>
      <c r="AG59" s="359"/>
      <c r="AH59" s="359"/>
      <c r="AI59" s="359"/>
      <c r="AJ59" s="359"/>
      <c r="AK59" s="360"/>
      <c r="AL59" s="358"/>
      <c r="AM59" s="359"/>
      <c r="AN59" s="359"/>
      <c r="AO59" s="359"/>
      <c r="AP59" s="360"/>
      <c r="AQ59" s="43" t="str">
        <f t="shared" si="22"/>
        <v/>
      </c>
      <c r="AR59" s="377"/>
      <c r="AS59" s="359"/>
      <c r="AT59" s="359"/>
      <c r="AU59" s="360"/>
      <c r="AV59" s="45" t="str">
        <f t="shared" si="23"/>
        <v/>
      </c>
      <c r="AW59" s="378" t="str">
        <f t="shared" si="24"/>
        <v/>
      </c>
      <c r="AX59" s="379"/>
      <c r="AY59" s="379"/>
      <c r="AZ59" s="380"/>
      <c r="BA59" s="25"/>
      <c r="BB59" s="105"/>
      <c r="BC59" s="30"/>
      <c r="BD59" s="30"/>
      <c r="BE59" s="30"/>
      <c r="BF59" s="30"/>
      <c r="BG59" s="30"/>
      <c r="BH59" s="30"/>
      <c r="BI59" s="30"/>
      <c r="BJ59" s="363"/>
      <c r="BK59" s="363"/>
      <c r="BL59" s="363"/>
      <c r="BM59" s="363"/>
      <c r="BN59" s="363"/>
      <c r="BO59" s="363"/>
      <c r="BP59" s="363"/>
      <c r="BQ59" s="363"/>
      <c r="BR59" s="363"/>
      <c r="BS59" s="30"/>
      <c r="BT59" s="30"/>
      <c r="BU59" s="30"/>
      <c r="BV59" s="30"/>
      <c r="BW59" s="30"/>
      <c r="BX59" s="30"/>
      <c r="BY59" s="30"/>
      <c r="BZ59" s="31"/>
    </row>
    <row r="60" spans="1:78" ht="25" customHeight="1">
      <c r="A60" s="25"/>
      <c r="B60" s="361"/>
      <c r="C60" s="359"/>
      <c r="D60" s="359"/>
      <c r="E60" s="359"/>
      <c r="F60" s="359"/>
      <c r="G60" s="359"/>
      <c r="H60" s="359"/>
      <c r="I60" s="360"/>
      <c r="J60" s="358"/>
      <c r="K60" s="359"/>
      <c r="L60" s="359"/>
      <c r="M60" s="360"/>
      <c r="N60" s="382">
        <f>IFERROR(VLOOKUP(B60,Inventory!$C$11:$D$1010,2,0),)</f>
        <v>0</v>
      </c>
      <c r="O60" s="383"/>
      <c r="P60" s="384"/>
      <c r="Q60" s="45" t="str">
        <f t="shared" si="19"/>
        <v/>
      </c>
      <c r="R60" s="378">
        <f>IFERROR(VLOOKUP(B60,Inventory!$C$11:$I$1010,7,0),)</f>
        <v>0</v>
      </c>
      <c r="S60" s="379"/>
      <c r="T60" s="379"/>
      <c r="U60" s="381"/>
      <c r="V60" s="45" t="str">
        <f t="shared" si="20"/>
        <v/>
      </c>
      <c r="W60" s="378" t="str">
        <f t="shared" si="21"/>
        <v/>
      </c>
      <c r="X60" s="379"/>
      <c r="Y60" s="379"/>
      <c r="Z60" s="380"/>
      <c r="AA60" s="25"/>
      <c r="AB60" s="361"/>
      <c r="AC60" s="359"/>
      <c r="AD60" s="359"/>
      <c r="AE60" s="359"/>
      <c r="AF60" s="359"/>
      <c r="AG60" s="359"/>
      <c r="AH60" s="359"/>
      <c r="AI60" s="359"/>
      <c r="AJ60" s="359"/>
      <c r="AK60" s="360"/>
      <c r="AL60" s="358"/>
      <c r="AM60" s="359"/>
      <c r="AN60" s="359"/>
      <c r="AO60" s="359"/>
      <c r="AP60" s="360"/>
      <c r="AQ60" s="43" t="str">
        <f t="shared" si="22"/>
        <v/>
      </c>
      <c r="AR60" s="377"/>
      <c r="AS60" s="359"/>
      <c r="AT60" s="359"/>
      <c r="AU60" s="360"/>
      <c r="AV60" s="45" t="str">
        <f t="shared" si="23"/>
        <v/>
      </c>
      <c r="AW60" s="378" t="str">
        <f t="shared" si="24"/>
        <v/>
      </c>
      <c r="AX60" s="379"/>
      <c r="AY60" s="379"/>
      <c r="AZ60" s="380"/>
      <c r="BA60" s="25"/>
      <c r="BB60" s="106" t="b">
        <f>IF(BC60="✔",TRUE,FALSE)</f>
        <v>0</v>
      </c>
      <c r="BC60" s="107"/>
      <c r="BD60" s="437"/>
      <c r="BE60" s="359"/>
      <c r="BF60" s="359"/>
      <c r="BG60" s="359"/>
      <c r="BH60" s="359"/>
      <c r="BI60" s="359"/>
      <c r="BJ60" s="359"/>
      <c r="BK60" s="359"/>
      <c r="BL60" s="359"/>
      <c r="BM60" s="25"/>
      <c r="BN60" s="437"/>
      <c r="BO60" s="359"/>
      <c r="BP60" s="359"/>
      <c r="BQ60" s="359"/>
      <c r="BR60" s="359"/>
      <c r="BS60" s="359"/>
      <c r="BT60" s="359"/>
      <c r="BU60" s="359"/>
      <c r="BV60" s="359"/>
      <c r="BW60" s="359"/>
      <c r="BX60" s="359"/>
      <c r="BY60" s="359"/>
      <c r="BZ60" s="35"/>
    </row>
    <row r="61" spans="1:78" ht="25" customHeight="1">
      <c r="A61" s="25"/>
      <c r="B61" s="361"/>
      <c r="C61" s="359"/>
      <c r="D61" s="359"/>
      <c r="E61" s="359"/>
      <c r="F61" s="359"/>
      <c r="G61" s="359"/>
      <c r="H61" s="359"/>
      <c r="I61" s="360"/>
      <c r="J61" s="358"/>
      <c r="K61" s="359"/>
      <c r="L61" s="359"/>
      <c r="M61" s="360"/>
      <c r="N61" s="382">
        <f>IFERROR(VLOOKUP(B61,Inventory!$C$11:$D$1010,2,0),)</f>
        <v>0</v>
      </c>
      <c r="O61" s="383"/>
      <c r="P61" s="384"/>
      <c r="Q61" s="45" t="str">
        <f t="shared" si="19"/>
        <v/>
      </c>
      <c r="R61" s="378">
        <f>IFERROR(VLOOKUP(B61,Inventory!$C$11:$I$1010,7,0),)</f>
        <v>0</v>
      </c>
      <c r="S61" s="379"/>
      <c r="T61" s="379"/>
      <c r="U61" s="381"/>
      <c r="V61" s="45" t="str">
        <f t="shared" si="20"/>
        <v/>
      </c>
      <c r="W61" s="378" t="str">
        <f t="shared" si="21"/>
        <v/>
      </c>
      <c r="X61" s="379"/>
      <c r="Y61" s="379"/>
      <c r="Z61" s="380"/>
      <c r="AA61" s="25"/>
      <c r="AB61" s="361"/>
      <c r="AC61" s="359"/>
      <c r="AD61" s="359"/>
      <c r="AE61" s="359"/>
      <c r="AF61" s="359"/>
      <c r="AG61" s="359"/>
      <c r="AH61" s="359"/>
      <c r="AI61" s="359"/>
      <c r="AJ61" s="359"/>
      <c r="AK61" s="360"/>
      <c r="AL61" s="358"/>
      <c r="AM61" s="359"/>
      <c r="AN61" s="359"/>
      <c r="AO61" s="359"/>
      <c r="AP61" s="360"/>
      <c r="AQ61" s="43" t="str">
        <f t="shared" si="22"/>
        <v/>
      </c>
      <c r="AR61" s="377"/>
      <c r="AS61" s="359"/>
      <c r="AT61" s="359"/>
      <c r="AU61" s="360"/>
      <c r="AV61" s="45" t="str">
        <f t="shared" si="23"/>
        <v/>
      </c>
      <c r="AW61" s="378" t="str">
        <f t="shared" si="24"/>
        <v/>
      </c>
      <c r="AX61" s="379"/>
      <c r="AY61" s="379"/>
      <c r="AZ61" s="380"/>
      <c r="BA61" s="25"/>
      <c r="BB61" s="106" t="b">
        <f t="shared" ref="BB61:BB69" si="28">IF(BC61="✔",TRUE,FALSE)</f>
        <v>0</v>
      </c>
      <c r="BC61" s="107"/>
      <c r="BD61" s="437"/>
      <c r="BE61" s="359"/>
      <c r="BF61" s="359"/>
      <c r="BG61" s="359"/>
      <c r="BH61" s="359"/>
      <c r="BI61" s="359"/>
      <c r="BJ61" s="359"/>
      <c r="BK61" s="359"/>
      <c r="BL61" s="359"/>
      <c r="BM61" s="25"/>
      <c r="BN61" s="437"/>
      <c r="BO61" s="359"/>
      <c r="BP61" s="359"/>
      <c r="BQ61" s="359"/>
      <c r="BR61" s="359"/>
      <c r="BS61" s="359"/>
      <c r="BT61" s="359"/>
      <c r="BU61" s="359"/>
      <c r="BV61" s="359"/>
      <c r="BW61" s="359"/>
      <c r="BX61" s="359"/>
      <c r="BY61" s="359"/>
      <c r="BZ61" s="35"/>
    </row>
    <row r="62" spans="1:78" ht="25" customHeight="1">
      <c r="A62" s="25"/>
      <c r="B62" s="361"/>
      <c r="C62" s="359"/>
      <c r="D62" s="359"/>
      <c r="E62" s="359"/>
      <c r="F62" s="359"/>
      <c r="G62" s="359"/>
      <c r="H62" s="359"/>
      <c r="I62" s="360"/>
      <c r="J62" s="358"/>
      <c r="K62" s="359"/>
      <c r="L62" s="359"/>
      <c r="M62" s="360"/>
      <c r="N62" s="382">
        <f>IFERROR(VLOOKUP(B62,Inventory!$C$11:$D$1010,2,0),)</f>
        <v>0</v>
      </c>
      <c r="O62" s="383"/>
      <c r="P62" s="384"/>
      <c r="Q62" s="45" t="str">
        <f t="shared" si="19"/>
        <v/>
      </c>
      <c r="R62" s="378">
        <f>IFERROR(VLOOKUP(B62,Inventory!$C$11:$I$1010,7,0),)</f>
        <v>0</v>
      </c>
      <c r="S62" s="379"/>
      <c r="T62" s="379"/>
      <c r="U62" s="381"/>
      <c r="V62" s="45" t="str">
        <f t="shared" si="20"/>
        <v/>
      </c>
      <c r="W62" s="378" t="str">
        <f t="shared" si="21"/>
        <v/>
      </c>
      <c r="X62" s="379"/>
      <c r="Y62" s="379"/>
      <c r="Z62" s="380"/>
      <c r="AA62" s="25"/>
      <c r="AB62" s="361"/>
      <c r="AC62" s="359"/>
      <c r="AD62" s="359"/>
      <c r="AE62" s="359"/>
      <c r="AF62" s="359"/>
      <c r="AG62" s="359"/>
      <c r="AH62" s="359"/>
      <c r="AI62" s="359"/>
      <c r="AJ62" s="359"/>
      <c r="AK62" s="360"/>
      <c r="AL62" s="358"/>
      <c r="AM62" s="359"/>
      <c r="AN62" s="359"/>
      <c r="AO62" s="359"/>
      <c r="AP62" s="360"/>
      <c r="AQ62" s="43" t="str">
        <f t="shared" si="22"/>
        <v/>
      </c>
      <c r="AR62" s="377"/>
      <c r="AS62" s="359"/>
      <c r="AT62" s="359"/>
      <c r="AU62" s="360"/>
      <c r="AV62" s="45" t="str">
        <f t="shared" si="23"/>
        <v/>
      </c>
      <c r="AW62" s="378" t="str">
        <f t="shared" si="24"/>
        <v/>
      </c>
      <c r="AX62" s="379"/>
      <c r="AY62" s="379"/>
      <c r="AZ62" s="380"/>
      <c r="BA62" s="25"/>
      <c r="BB62" s="106" t="b">
        <f t="shared" si="28"/>
        <v>0</v>
      </c>
      <c r="BC62" s="107"/>
      <c r="BD62" s="437"/>
      <c r="BE62" s="359"/>
      <c r="BF62" s="359"/>
      <c r="BG62" s="359"/>
      <c r="BH62" s="359"/>
      <c r="BI62" s="359"/>
      <c r="BJ62" s="359"/>
      <c r="BK62" s="359"/>
      <c r="BL62" s="359"/>
      <c r="BM62" s="25"/>
      <c r="BN62" s="437"/>
      <c r="BO62" s="359"/>
      <c r="BP62" s="359"/>
      <c r="BQ62" s="359"/>
      <c r="BR62" s="359"/>
      <c r="BS62" s="359"/>
      <c r="BT62" s="359"/>
      <c r="BU62" s="359"/>
      <c r="BV62" s="359"/>
      <c r="BW62" s="359"/>
      <c r="BX62" s="359"/>
      <c r="BY62" s="359"/>
      <c r="BZ62" s="35"/>
    </row>
    <row r="63" spans="1:78" ht="25" customHeight="1">
      <c r="A63" s="25"/>
      <c r="B63" s="361"/>
      <c r="C63" s="359"/>
      <c r="D63" s="359"/>
      <c r="E63" s="359"/>
      <c r="F63" s="359"/>
      <c r="G63" s="359"/>
      <c r="H63" s="359"/>
      <c r="I63" s="360"/>
      <c r="J63" s="358"/>
      <c r="K63" s="359"/>
      <c r="L63" s="359"/>
      <c r="M63" s="360"/>
      <c r="N63" s="382">
        <f>IFERROR(VLOOKUP(B63,Inventory!$C$11:$D$1010,2,0),)</f>
        <v>0</v>
      </c>
      <c r="O63" s="383"/>
      <c r="P63" s="384"/>
      <c r="Q63" s="45" t="str">
        <f t="shared" si="19"/>
        <v/>
      </c>
      <c r="R63" s="378">
        <f>IFERROR(VLOOKUP(B63,Inventory!$C$11:$I$1010,7,0),)</f>
        <v>0</v>
      </c>
      <c r="S63" s="379"/>
      <c r="T63" s="379"/>
      <c r="U63" s="381"/>
      <c r="V63" s="45" t="str">
        <f t="shared" si="20"/>
        <v/>
      </c>
      <c r="W63" s="378" t="str">
        <f t="shared" si="21"/>
        <v/>
      </c>
      <c r="X63" s="379"/>
      <c r="Y63" s="379"/>
      <c r="Z63" s="380"/>
      <c r="AA63" s="25"/>
      <c r="AB63" s="361"/>
      <c r="AC63" s="359"/>
      <c r="AD63" s="359"/>
      <c r="AE63" s="359"/>
      <c r="AF63" s="359"/>
      <c r="AG63" s="359"/>
      <c r="AH63" s="359"/>
      <c r="AI63" s="359"/>
      <c r="AJ63" s="359"/>
      <c r="AK63" s="360"/>
      <c r="AL63" s="358"/>
      <c r="AM63" s="359"/>
      <c r="AN63" s="359"/>
      <c r="AO63" s="359"/>
      <c r="AP63" s="360"/>
      <c r="AQ63" s="43" t="str">
        <f t="shared" si="22"/>
        <v/>
      </c>
      <c r="AR63" s="377"/>
      <c r="AS63" s="359"/>
      <c r="AT63" s="359"/>
      <c r="AU63" s="360"/>
      <c r="AV63" s="45" t="str">
        <f t="shared" si="23"/>
        <v/>
      </c>
      <c r="AW63" s="378" t="str">
        <f t="shared" si="24"/>
        <v/>
      </c>
      <c r="AX63" s="379"/>
      <c r="AY63" s="379"/>
      <c r="AZ63" s="380"/>
      <c r="BA63" s="25"/>
      <c r="BB63" s="106" t="b">
        <f t="shared" si="28"/>
        <v>0</v>
      </c>
      <c r="BC63" s="107"/>
      <c r="BD63" s="437"/>
      <c r="BE63" s="359"/>
      <c r="BF63" s="359"/>
      <c r="BG63" s="359"/>
      <c r="BH63" s="359"/>
      <c r="BI63" s="359"/>
      <c r="BJ63" s="359"/>
      <c r="BK63" s="359"/>
      <c r="BL63" s="359"/>
      <c r="BM63" s="25"/>
      <c r="BN63" s="437"/>
      <c r="BO63" s="359"/>
      <c r="BP63" s="359"/>
      <c r="BQ63" s="359"/>
      <c r="BR63" s="359"/>
      <c r="BS63" s="359"/>
      <c r="BT63" s="359"/>
      <c r="BU63" s="359"/>
      <c r="BV63" s="359"/>
      <c r="BW63" s="359"/>
      <c r="BX63" s="359"/>
      <c r="BY63" s="359"/>
      <c r="BZ63" s="35"/>
    </row>
    <row r="64" spans="1:78" ht="25" customHeight="1">
      <c r="A64" s="25"/>
      <c r="B64" s="361"/>
      <c r="C64" s="359"/>
      <c r="D64" s="359"/>
      <c r="E64" s="359"/>
      <c r="F64" s="359"/>
      <c r="G64" s="359"/>
      <c r="H64" s="359"/>
      <c r="I64" s="360"/>
      <c r="J64" s="358"/>
      <c r="K64" s="359"/>
      <c r="L64" s="359"/>
      <c r="M64" s="360"/>
      <c r="N64" s="382">
        <f>IFERROR(VLOOKUP(B64,Inventory!$C$11:$D$1010,2,0),)</f>
        <v>0</v>
      </c>
      <c r="O64" s="383"/>
      <c r="P64" s="384"/>
      <c r="Q64" s="45" t="str">
        <f t="shared" si="19"/>
        <v/>
      </c>
      <c r="R64" s="378">
        <f>IFERROR(VLOOKUP(B64,Inventory!$C$11:$I$1010,7,0),)</f>
        <v>0</v>
      </c>
      <c r="S64" s="379"/>
      <c r="T64" s="379"/>
      <c r="U64" s="381"/>
      <c r="V64" s="45" t="str">
        <f t="shared" si="20"/>
        <v/>
      </c>
      <c r="W64" s="378" t="str">
        <f t="shared" si="21"/>
        <v/>
      </c>
      <c r="X64" s="379"/>
      <c r="Y64" s="379"/>
      <c r="Z64" s="380"/>
      <c r="AA64" s="25"/>
      <c r="AB64" s="361"/>
      <c r="AC64" s="359"/>
      <c r="AD64" s="359"/>
      <c r="AE64" s="359"/>
      <c r="AF64" s="359"/>
      <c r="AG64" s="359"/>
      <c r="AH64" s="359"/>
      <c r="AI64" s="359"/>
      <c r="AJ64" s="359"/>
      <c r="AK64" s="360"/>
      <c r="AL64" s="358"/>
      <c r="AM64" s="359"/>
      <c r="AN64" s="359"/>
      <c r="AO64" s="359"/>
      <c r="AP64" s="360"/>
      <c r="AQ64" s="43" t="str">
        <f t="shared" si="22"/>
        <v/>
      </c>
      <c r="AR64" s="377"/>
      <c r="AS64" s="359"/>
      <c r="AT64" s="359"/>
      <c r="AU64" s="360"/>
      <c r="AV64" s="45" t="str">
        <f t="shared" si="23"/>
        <v/>
      </c>
      <c r="AW64" s="378" t="str">
        <f t="shared" si="24"/>
        <v/>
      </c>
      <c r="AX64" s="379"/>
      <c r="AY64" s="379"/>
      <c r="AZ64" s="380"/>
      <c r="BA64" s="25"/>
      <c r="BB64" s="106" t="b">
        <f t="shared" si="28"/>
        <v>0</v>
      </c>
      <c r="BC64" s="107"/>
      <c r="BD64" s="437"/>
      <c r="BE64" s="359"/>
      <c r="BF64" s="359"/>
      <c r="BG64" s="359"/>
      <c r="BH64" s="359"/>
      <c r="BI64" s="359"/>
      <c r="BJ64" s="359"/>
      <c r="BK64" s="359"/>
      <c r="BL64" s="359"/>
      <c r="BM64" s="25"/>
      <c r="BN64" s="437"/>
      <c r="BO64" s="359"/>
      <c r="BP64" s="359"/>
      <c r="BQ64" s="359"/>
      <c r="BR64" s="359"/>
      <c r="BS64" s="359"/>
      <c r="BT64" s="359"/>
      <c r="BU64" s="359"/>
      <c r="BV64" s="359"/>
      <c r="BW64" s="359"/>
      <c r="BX64" s="359"/>
      <c r="BY64" s="359"/>
      <c r="BZ64" s="35"/>
    </row>
    <row r="65" spans="1:78" ht="25" customHeight="1">
      <c r="A65" s="25"/>
      <c r="B65" s="361"/>
      <c r="C65" s="359"/>
      <c r="D65" s="359"/>
      <c r="E65" s="359"/>
      <c r="F65" s="359"/>
      <c r="G65" s="359"/>
      <c r="H65" s="359"/>
      <c r="I65" s="360"/>
      <c r="J65" s="358"/>
      <c r="K65" s="359"/>
      <c r="L65" s="359"/>
      <c r="M65" s="360"/>
      <c r="N65" s="382">
        <f>IFERROR(VLOOKUP(B65,Inventory!$C$11:$D$1010,2,0),)</f>
        <v>0</v>
      </c>
      <c r="O65" s="383"/>
      <c r="P65" s="384"/>
      <c r="Q65" s="45" t="str">
        <f t="shared" si="19"/>
        <v/>
      </c>
      <c r="R65" s="378">
        <f>IFERROR(VLOOKUP(B65,Inventory!$C$11:$I$1010,7,0),)</f>
        <v>0</v>
      </c>
      <c r="S65" s="379"/>
      <c r="T65" s="379"/>
      <c r="U65" s="381"/>
      <c r="V65" s="45" t="str">
        <f t="shared" si="20"/>
        <v/>
      </c>
      <c r="W65" s="378" t="str">
        <f t="shared" si="21"/>
        <v/>
      </c>
      <c r="X65" s="379"/>
      <c r="Y65" s="379"/>
      <c r="Z65" s="380"/>
      <c r="AA65" s="25"/>
      <c r="AB65" s="361"/>
      <c r="AC65" s="359"/>
      <c r="AD65" s="359"/>
      <c r="AE65" s="359"/>
      <c r="AF65" s="359"/>
      <c r="AG65" s="359"/>
      <c r="AH65" s="359"/>
      <c r="AI65" s="359"/>
      <c r="AJ65" s="359"/>
      <c r="AK65" s="360"/>
      <c r="AL65" s="358"/>
      <c r="AM65" s="359"/>
      <c r="AN65" s="359"/>
      <c r="AO65" s="359"/>
      <c r="AP65" s="360"/>
      <c r="AQ65" s="43" t="str">
        <f t="shared" si="22"/>
        <v/>
      </c>
      <c r="AR65" s="377"/>
      <c r="AS65" s="359"/>
      <c r="AT65" s="359"/>
      <c r="AU65" s="360"/>
      <c r="AV65" s="45" t="str">
        <f t="shared" si="23"/>
        <v/>
      </c>
      <c r="AW65" s="378" t="str">
        <f t="shared" si="24"/>
        <v/>
      </c>
      <c r="AX65" s="379"/>
      <c r="AY65" s="379"/>
      <c r="AZ65" s="380"/>
      <c r="BA65" s="25"/>
      <c r="BB65" s="106" t="b">
        <f t="shared" si="28"/>
        <v>0</v>
      </c>
      <c r="BC65" s="107"/>
      <c r="BD65" s="437"/>
      <c r="BE65" s="359"/>
      <c r="BF65" s="359"/>
      <c r="BG65" s="359"/>
      <c r="BH65" s="359"/>
      <c r="BI65" s="359"/>
      <c r="BJ65" s="359"/>
      <c r="BK65" s="359"/>
      <c r="BL65" s="359"/>
      <c r="BM65" s="25"/>
      <c r="BN65" s="437"/>
      <c r="BO65" s="359"/>
      <c r="BP65" s="359"/>
      <c r="BQ65" s="359"/>
      <c r="BR65" s="359"/>
      <c r="BS65" s="359"/>
      <c r="BT65" s="359"/>
      <c r="BU65" s="359"/>
      <c r="BV65" s="359"/>
      <c r="BW65" s="359"/>
      <c r="BX65" s="359"/>
      <c r="BY65" s="359"/>
      <c r="BZ65" s="35"/>
    </row>
    <row r="66" spans="1:78" ht="25" customHeight="1">
      <c r="A66" s="25"/>
      <c r="B66" s="361"/>
      <c r="C66" s="359"/>
      <c r="D66" s="359"/>
      <c r="E66" s="359"/>
      <c r="F66" s="359"/>
      <c r="G66" s="359"/>
      <c r="H66" s="359"/>
      <c r="I66" s="360"/>
      <c r="J66" s="358"/>
      <c r="K66" s="359"/>
      <c r="L66" s="359"/>
      <c r="M66" s="360"/>
      <c r="N66" s="382">
        <f>IFERROR(VLOOKUP(B66,Inventory!$C$11:$D$1010,2,0),)</f>
        <v>0</v>
      </c>
      <c r="O66" s="383"/>
      <c r="P66" s="384"/>
      <c r="Q66" s="45" t="str">
        <f t="shared" si="19"/>
        <v/>
      </c>
      <c r="R66" s="378">
        <f>IFERROR(VLOOKUP(B66,Inventory!$C$11:$I$1010,7,0),)</f>
        <v>0</v>
      </c>
      <c r="S66" s="379"/>
      <c r="T66" s="379"/>
      <c r="U66" s="381"/>
      <c r="V66" s="45" t="str">
        <f t="shared" si="20"/>
        <v/>
      </c>
      <c r="W66" s="378" t="str">
        <f t="shared" si="21"/>
        <v/>
      </c>
      <c r="X66" s="379"/>
      <c r="Y66" s="379"/>
      <c r="Z66" s="380"/>
      <c r="AA66" s="25"/>
      <c r="AB66" s="361"/>
      <c r="AC66" s="359"/>
      <c r="AD66" s="359"/>
      <c r="AE66" s="359"/>
      <c r="AF66" s="359"/>
      <c r="AG66" s="359"/>
      <c r="AH66" s="359"/>
      <c r="AI66" s="359"/>
      <c r="AJ66" s="359"/>
      <c r="AK66" s="360"/>
      <c r="AL66" s="358"/>
      <c r="AM66" s="359"/>
      <c r="AN66" s="359"/>
      <c r="AO66" s="359"/>
      <c r="AP66" s="360"/>
      <c r="AQ66" s="43" t="str">
        <f t="shared" si="22"/>
        <v/>
      </c>
      <c r="AR66" s="377"/>
      <c r="AS66" s="359"/>
      <c r="AT66" s="359"/>
      <c r="AU66" s="360"/>
      <c r="AV66" s="45" t="str">
        <f t="shared" si="23"/>
        <v/>
      </c>
      <c r="AW66" s="378" t="str">
        <f t="shared" si="24"/>
        <v/>
      </c>
      <c r="AX66" s="379"/>
      <c r="AY66" s="379"/>
      <c r="AZ66" s="380"/>
      <c r="BA66" s="25"/>
      <c r="BB66" s="106" t="b">
        <f t="shared" si="28"/>
        <v>0</v>
      </c>
      <c r="BC66" s="107"/>
      <c r="BD66" s="437"/>
      <c r="BE66" s="359"/>
      <c r="BF66" s="359"/>
      <c r="BG66" s="359"/>
      <c r="BH66" s="359"/>
      <c r="BI66" s="359"/>
      <c r="BJ66" s="359"/>
      <c r="BK66" s="359"/>
      <c r="BL66" s="359"/>
      <c r="BM66" s="25"/>
      <c r="BN66" s="437"/>
      <c r="BO66" s="359"/>
      <c r="BP66" s="359"/>
      <c r="BQ66" s="359"/>
      <c r="BR66" s="359"/>
      <c r="BS66" s="359"/>
      <c r="BT66" s="359"/>
      <c r="BU66" s="359"/>
      <c r="BV66" s="359"/>
      <c r="BW66" s="359"/>
      <c r="BX66" s="359"/>
      <c r="BY66" s="359"/>
      <c r="BZ66" s="35"/>
    </row>
    <row r="67" spans="1:78" ht="25" customHeight="1">
      <c r="A67" s="25"/>
      <c r="B67" s="361"/>
      <c r="C67" s="359"/>
      <c r="D67" s="359"/>
      <c r="E67" s="359"/>
      <c r="F67" s="359"/>
      <c r="G67" s="359"/>
      <c r="H67" s="359"/>
      <c r="I67" s="360"/>
      <c r="J67" s="358"/>
      <c r="K67" s="359"/>
      <c r="L67" s="359"/>
      <c r="M67" s="360"/>
      <c r="N67" s="382">
        <f>IFERROR(VLOOKUP(B67,Inventory!$C$11:$D$1010,2,0),)</f>
        <v>0</v>
      </c>
      <c r="O67" s="383"/>
      <c r="P67" s="384"/>
      <c r="Q67" s="45" t="str">
        <f t="shared" si="19"/>
        <v/>
      </c>
      <c r="R67" s="378">
        <f>IFERROR(VLOOKUP(B67,Inventory!$C$11:$I$1010,7,0),)</f>
        <v>0</v>
      </c>
      <c r="S67" s="379"/>
      <c r="T67" s="379"/>
      <c r="U67" s="381"/>
      <c r="V67" s="45" t="str">
        <f t="shared" si="20"/>
        <v/>
      </c>
      <c r="W67" s="378" t="str">
        <f t="shared" si="21"/>
        <v/>
      </c>
      <c r="X67" s="379"/>
      <c r="Y67" s="379"/>
      <c r="Z67" s="380"/>
      <c r="AA67" s="25"/>
      <c r="AB67" s="361"/>
      <c r="AC67" s="359"/>
      <c r="AD67" s="359"/>
      <c r="AE67" s="359"/>
      <c r="AF67" s="359"/>
      <c r="AG67" s="359"/>
      <c r="AH67" s="359"/>
      <c r="AI67" s="359"/>
      <c r="AJ67" s="359"/>
      <c r="AK67" s="360"/>
      <c r="AL67" s="358"/>
      <c r="AM67" s="359"/>
      <c r="AN67" s="359"/>
      <c r="AO67" s="359"/>
      <c r="AP67" s="360"/>
      <c r="AQ67" s="43" t="str">
        <f t="shared" si="22"/>
        <v/>
      </c>
      <c r="AR67" s="377"/>
      <c r="AS67" s="359"/>
      <c r="AT67" s="359"/>
      <c r="AU67" s="360"/>
      <c r="AV67" s="45" t="str">
        <f t="shared" si="23"/>
        <v/>
      </c>
      <c r="AW67" s="378" t="str">
        <f t="shared" si="24"/>
        <v/>
      </c>
      <c r="AX67" s="379"/>
      <c r="AY67" s="379"/>
      <c r="AZ67" s="380"/>
      <c r="BA67" s="25"/>
      <c r="BB67" s="106" t="b">
        <f t="shared" si="28"/>
        <v>0</v>
      </c>
      <c r="BC67" s="107"/>
      <c r="BD67" s="437"/>
      <c r="BE67" s="359"/>
      <c r="BF67" s="359"/>
      <c r="BG67" s="359"/>
      <c r="BH67" s="359"/>
      <c r="BI67" s="359"/>
      <c r="BJ67" s="359"/>
      <c r="BK67" s="359"/>
      <c r="BL67" s="359"/>
      <c r="BM67" s="25"/>
      <c r="BN67" s="437"/>
      <c r="BO67" s="359"/>
      <c r="BP67" s="359"/>
      <c r="BQ67" s="359"/>
      <c r="BR67" s="359"/>
      <c r="BS67" s="359"/>
      <c r="BT67" s="359"/>
      <c r="BU67" s="359"/>
      <c r="BV67" s="359"/>
      <c r="BW67" s="359"/>
      <c r="BX67" s="359"/>
      <c r="BY67" s="359"/>
      <c r="BZ67" s="35"/>
    </row>
    <row r="68" spans="1:78" ht="25" customHeight="1">
      <c r="A68" s="25"/>
      <c r="B68" s="361"/>
      <c r="C68" s="359"/>
      <c r="D68" s="359"/>
      <c r="E68" s="359"/>
      <c r="F68" s="359"/>
      <c r="G68" s="359"/>
      <c r="H68" s="359"/>
      <c r="I68" s="360"/>
      <c r="J68" s="358"/>
      <c r="K68" s="359"/>
      <c r="L68" s="359"/>
      <c r="M68" s="360"/>
      <c r="N68" s="382">
        <f>IFERROR(VLOOKUP(B68,Inventory!$C$11:$D$1010,2,0),)</f>
        <v>0</v>
      </c>
      <c r="O68" s="383"/>
      <c r="P68" s="384"/>
      <c r="Q68" s="45" t="str">
        <f t="shared" si="19"/>
        <v/>
      </c>
      <c r="R68" s="378">
        <f>IFERROR(VLOOKUP(B68,Inventory!$C$11:$I$1010,7,0),)</f>
        <v>0</v>
      </c>
      <c r="S68" s="379"/>
      <c r="T68" s="379"/>
      <c r="U68" s="381"/>
      <c r="V68" s="45" t="str">
        <f t="shared" si="20"/>
        <v/>
      </c>
      <c r="W68" s="378" t="str">
        <f t="shared" si="21"/>
        <v/>
      </c>
      <c r="X68" s="379"/>
      <c r="Y68" s="379"/>
      <c r="Z68" s="380"/>
      <c r="AA68" s="25"/>
      <c r="AB68" s="361"/>
      <c r="AC68" s="359"/>
      <c r="AD68" s="359"/>
      <c r="AE68" s="359"/>
      <c r="AF68" s="359"/>
      <c r="AG68" s="359"/>
      <c r="AH68" s="359"/>
      <c r="AI68" s="359"/>
      <c r="AJ68" s="359"/>
      <c r="AK68" s="360"/>
      <c r="AL68" s="358"/>
      <c r="AM68" s="359"/>
      <c r="AN68" s="359"/>
      <c r="AO68" s="359"/>
      <c r="AP68" s="360"/>
      <c r="AQ68" s="43" t="str">
        <f t="shared" si="22"/>
        <v/>
      </c>
      <c r="AR68" s="377"/>
      <c r="AS68" s="359"/>
      <c r="AT68" s="359"/>
      <c r="AU68" s="360"/>
      <c r="AV68" s="45" t="str">
        <f t="shared" si="23"/>
        <v/>
      </c>
      <c r="AW68" s="378" t="str">
        <f t="shared" si="24"/>
        <v/>
      </c>
      <c r="AX68" s="379"/>
      <c r="AY68" s="379"/>
      <c r="AZ68" s="380"/>
      <c r="BA68" s="25"/>
      <c r="BB68" s="106" t="b">
        <f t="shared" si="28"/>
        <v>0</v>
      </c>
      <c r="BC68" s="107"/>
      <c r="BD68" s="437"/>
      <c r="BE68" s="359"/>
      <c r="BF68" s="359"/>
      <c r="BG68" s="359"/>
      <c r="BH68" s="359"/>
      <c r="BI68" s="359"/>
      <c r="BJ68" s="359"/>
      <c r="BK68" s="359"/>
      <c r="BL68" s="359"/>
      <c r="BM68" s="25"/>
      <c r="BN68" s="437"/>
      <c r="BO68" s="359"/>
      <c r="BP68" s="359"/>
      <c r="BQ68" s="359"/>
      <c r="BR68" s="359"/>
      <c r="BS68" s="359"/>
      <c r="BT68" s="359"/>
      <c r="BU68" s="359"/>
      <c r="BV68" s="359"/>
      <c r="BW68" s="359"/>
      <c r="BX68" s="359"/>
      <c r="BY68" s="359"/>
      <c r="BZ68" s="35"/>
    </row>
    <row r="69" spans="1:78" ht="25" customHeight="1">
      <c r="A69" s="25"/>
      <c r="B69" s="361"/>
      <c r="C69" s="359"/>
      <c r="D69" s="359"/>
      <c r="E69" s="359"/>
      <c r="F69" s="359"/>
      <c r="G69" s="359"/>
      <c r="H69" s="359"/>
      <c r="I69" s="360"/>
      <c r="J69" s="358"/>
      <c r="K69" s="359"/>
      <c r="L69" s="359"/>
      <c r="M69" s="360"/>
      <c r="N69" s="382">
        <f>IFERROR(VLOOKUP(B69,Inventory!$C$11:$D$1010,2,0),)</f>
        <v>0</v>
      </c>
      <c r="O69" s="383"/>
      <c r="P69" s="384"/>
      <c r="Q69" s="45" t="str">
        <f t="shared" si="19"/>
        <v/>
      </c>
      <c r="R69" s="378">
        <f>IFERROR(VLOOKUP(B69,Inventory!$C$11:$I$1010,7,0),)</f>
        <v>0</v>
      </c>
      <c r="S69" s="379"/>
      <c r="T69" s="379"/>
      <c r="U69" s="381"/>
      <c r="V69" s="45" t="str">
        <f t="shared" si="20"/>
        <v/>
      </c>
      <c r="W69" s="378" t="str">
        <f t="shared" si="21"/>
        <v/>
      </c>
      <c r="X69" s="379"/>
      <c r="Y69" s="379"/>
      <c r="Z69" s="380"/>
      <c r="AA69" s="25"/>
      <c r="AB69" s="361"/>
      <c r="AC69" s="359"/>
      <c r="AD69" s="359"/>
      <c r="AE69" s="359"/>
      <c r="AF69" s="359"/>
      <c r="AG69" s="359"/>
      <c r="AH69" s="359"/>
      <c r="AI69" s="359"/>
      <c r="AJ69" s="359"/>
      <c r="AK69" s="360"/>
      <c r="AL69" s="358"/>
      <c r="AM69" s="359"/>
      <c r="AN69" s="359"/>
      <c r="AO69" s="359"/>
      <c r="AP69" s="360"/>
      <c r="AQ69" s="43" t="str">
        <f t="shared" si="22"/>
        <v/>
      </c>
      <c r="AR69" s="377"/>
      <c r="AS69" s="359"/>
      <c r="AT69" s="359"/>
      <c r="AU69" s="360"/>
      <c r="AV69" s="45" t="str">
        <f t="shared" si="23"/>
        <v/>
      </c>
      <c r="AW69" s="378" t="str">
        <f t="shared" si="24"/>
        <v/>
      </c>
      <c r="AX69" s="379"/>
      <c r="AY69" s="379"/>
      <c r="AZ69" s="380"/>
      <c r="BA69" s="25"/>
      <c r="BB69" s="106" t="b">
        <f t="shared" si="28"/>
        <v>0</v>
      </c>
      <c r="BC69" s="107"/>
      <c r="BD69" s="437"/>
      <c r="BE69" s="359"/>
      <c r="BF69" s="359"/>
      <c r="BG69" s="359"/>
      <c r="BH69" s="359"/>
      <c r="BI69" s="359"/>
      <c r="BJ69" s="359"/>
      <c r="BK69" s="359"/>
      <c r="BL69" s="359"/>
      <c r="BM69" s="25"/>
      <c r="BN69" s="437"/>
      <c r="BO69" s="359"/>
      <c r="BP69" s="359"/>
      <c r="BQ69" s="359"/>
      <c r="BR69" s="359"/>
      <c r="BS69" s="359"/>
      <c r="BT69" s="359"/>
      <c r="BU69" s="359"/>
      <c r="BV69" s="359"/>
      <c r="BW69" s="359"/>
      <c r="BX69" s="359"/>
      <c r="BY69" s="359"/>
      <c r="BZ69" s="35"/>
    </row>
    <row r="70" spans="1:78" ht="25" customHeight="1">
      <c r="A70" s="25"/>
      <c r="B70" s="434"/>
      <c r="C70" s="425"/>
      <c r="D70" s="425"/>
      <c r="E70" s="425"/>
      <c r="F70" s="425"/>
      <c r="G70" s="425"/>
      <c r="H70" s="425"/>
      <c r="I70" s="426"/>
      <c r="J70" s="424"/>
      <c r="K70" s="425"/>
      <c r="L70" s="425"/>
      <c r="M70" s="426"/>
      <c r="N70" s="427">
        <f>IFERROR(VLOOKUP(B70,Inventory!$C$11:$D$1010,2,0),)</f>
        <v>0</v>
      </c>
      <c r="O70" s="428"/>
      <c r="P70" s="429"/>
      <c r="Q70" s="57" t="str">
        <f t="shared" si="19"/>
        <v/>
      </c>
      <c r="R70" s="430">
        <f>IFERROR(VLOOKUP(B70,Inventory!$C$11:$I$1010,7,0),)</f>
        <v>0</v>
      </c>
      <c r="S70" s="371"/>
      <c r="T70" s="371"/>
      <c r="U70" s="372"/>
      <c r="V70" s="57" t="str">
        <f t="shared" si="20"/>
        <v/>
      </c>
      <c r="W70" s="430" t="str">
        <f t="shared" si="21"/>
        <v/>
      </c>
      <c r="X70" s="371"/>
      <c r="Y70" s="371"/>
      <c r="Z70" s="374"/>
      <c r="AA70" s="25"/>
      <c r="AB70" s="434"/>
      <c r="AC70" s="425"/>
      <c r="AD70" s="425"/>
      <c r="AE70" s="425"/>
      <c r="AF70" s="425"/>
      <c r="AG70" s="425"/>
      <c r="AH70" s="425"/>
      <c r="AI70" s="425"/>
      <c r="AJ70" s="425"/>
      <c r="AK70" s="426"/>
      <c r="AL70" s="424"/>
      <c r="AM70" s="425"/>
      <c r="AN70" s="425"/>
      <c r="AO70" s="425"/>
      <c r="AP70" s="426"/>
      <c r="AQ70" s="39" t="str">
        <f t="shared" si="22"/>
        <v/>
      </c>
      <c r="AR70" s="436"/>
      <c r="AS70" s="425"/>
      <c r="AT70" s="425"/>
      <c r="AU70" s="426"/>
      <c r="AV70" s="57" t="str">
        <f t="shared" si="23"/>
        <v/>
      </c>
      <c r="AW70" s="430" t="str">
        <f t="shared" si="24"/>
        <v/>
      </c>
      <c r="AX70" s="371"/>
      <c r="AY70" s="371"/>
      <c r="AZ70" s="374"/>
      <c r="BA70" s="25"/>
      <c r="BB70" s="108"/>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35"/>
    </row>
    <row r="71" spans="1:78" ht="25" customHeight="1">
      <c r="A71" s="25"/>
      <c r="B71" s="435" t="s">
        <v>192</v>
      </c>
      <c r="C71" s="432"/>
      <c r="D71" s="432"/>
      <c r="E71" s="432"/>
      <c r="F71" s="432"/>
      <c r="G71" s="432"/>
      <c r="H71" s="432"/>
      <c r="I71" s="432"/>
      <c r="J71" s="109"/>
      <c r="K71" s="109"/>
      <c r="L71" s="110"/>
      <c r="M71" s="110"/>
      <c r="N71" s="110"/>
      <c r="O71" s="110"/>
      <c r="P71" s="110"/>
      <c r="Q71" s="110"/>
      <c r="R71" s="110"/>
      <c r="S71" s="110"/>
      <c r="T71" s="110"/>
      <c r="U71" s="110"/>
      <c r="V71" s="104" t="str">
        <f t="shared" si="20"/>
        <v>$</v>
      </c>
      <c r="W71" s="431">
        <f>SUM(W44:Z70)</f>
        <v>7.4</v>
      </c>
      <c r="X71" s="432"/>
      <c r="Y71" s="432"/>
      <c r="Z71" s="433"/>
      <c r="AA71" s="25"/>
      <c r="AB71" s="435" t="s">
        <v>192</v>
      </c>
      <c r="AC71" s="432"/>
      <c r="AD71" s="432"/>
      <c r="AE71" s="432"/>
      <c r="AF71" s="432"/>
      <c r="AG71" s="432"/>
      <c r="AH71" s="432"/>
      <c r="AI71" s="432"/>
      <c r="AJ71" s="432"/>
      <c r="AK71" s="432"/>
      <c r="AL71" s="110"/>
      <c r="AM71" s="110"/>
      <c r="AN71" s="110"/>
      <c r="AO71" s="110"/>
      <c r="AP71" s="110"/>
      <c r="AQ71" s="110"/>
      <c r="AR71" s="110"/>
      <c r="AS71" s="110"/>
      <c r="AT71" s="110"/>
      <c r="AU71" s="110"/>
      <c r="AV71" s="104" t="str">
        <f t="shared" si="23"/>
        <v>$</v>
      </c>
      <c r="AW71" s="431">
        <f>SUM(AW44:AZ70)</f>
        <v>3.416666666666667</v>
      </c>
      <c r="AX71" s="432"/>
      <c r="AY71" s="432"/>
      <c r="AZ71" s="433"/>
      <c r="BA71" s="25"/>
      <c r="BB71" s="111"/>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2"/>
    </row>
    <row r="72" spans="1:78" ht="2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row>
    <row r="73" spans="1:78" ht="18.75" hidden="1"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row>
    <row r="74" spans="1:78" ht="18.75" hidden="1"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row>
    <row r="75" spans="1:78" ht="18.75" hidden="1"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row>
    <row r="76" spans="1:78" ht="18.75" hidden="1"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row>
    <row r="77" spans="1:78" ht="18.75" hidden="1"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row>
    <row r="78" spans="1:78" ht="18.75" hidden="1"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row>
    <row r="79" spans="1:78" ht="18.75" hidden="1"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row>
    <row r="80" spans="1:78" ht="18.75" hidden="1"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row>
    <row r="81" spans="1:78" ht="18.75" hidden="1"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row>
    <row r="82" spans="1:78" ht="18.75" hidden="1"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row>
    <row r="83" spans="1:78" ht="18.75" hidden="1"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row>
    <row r="84" spans="1:78" ht="18.75" hidden="1"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row>
    <row r="85" spans="1:78" ht="18.75" hidden="1"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row>
    <row r="86" spans="1:78" ht="18.75" hidden="1"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row>
    <row r="87" spans="1:78" ht="18.75" hidden="1"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row>
    <row r="88" spans="1:78" ht="18.75" hidden="1"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row>
    <row r="89" spans="1:78" ht="18.75" hidden="1"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row>
    <row r="90" spans="1:78" ht="18.75" hidden="1"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row>
    <row r="91" spans="1:78" ht="18.75" hidden="1"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row>
    <row r="92" spans="1:78" ht="18.75" hidden="1"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row>
    <row r="93" spans="1:78" ht="18.75" hidden="1"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row>
    <row r="94" spans="1:78" ht="18.75" hidden="1"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row>
    <row r="95" spans="1:78" ht="18.75" hidden="1"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row>
    <row r="96" spans="1:78" ht="18.75" hidden="1"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row>
    <row r="97" spans="1:78" ht="18.75" hidden="1"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row>
    <row r="98" spans="1:78" ht="18.75" hidden="1"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row>
    <row r="99" spans="1:78" ht="18.75" hidden="1"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row>
    <row r="100" spans="1:78" ht="18.75" hidden="1"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row>
    <row r="101" spans="1:78" ht="18.75" hidden="1"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row>
    <row r="102" spans="1:78" ht="18.75" hidden="1"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row>
    <row r="103" spans="1:78" ht="18.75" hidden="1"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row>
    <row r="104" spans="1:78" ht="18.75" hidden="1"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row>
    <row r="105" spans="1:78" ht="18.75" hidden="1"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row>
    <row r="106" spans="1:78" ht="18.75" hidden="1"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row>
    <row r="107" spans="1:78" ht="18.75" hidden="1"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row>
    <row r="108" spans="1:78" ht="18.75" hidden="1"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row>
    <row r="109" spans="1:78" ht="18.75" hidden="1"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row>
    <row r="110" spans="1:78" ht="18.75" hidden="1"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row>
    <row r="111" spans="1:78" ht="18.75" hidden="1"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row>
    <row r="112" spans="1:78" ht="18.75" hidden="1"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row>
    <row r="113" spans="1:78" ht="18.75" hidden="1"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row>
    <row r="114" spans="1:78" ht="18.75" hidden="1"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row>
    <row r="115" spans="1:78" ht="18.75" hidden="1"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row>
    <row r="116" spans="1:78" ht="18.75" hidden="1"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row>
    <row r="117" spans="1:78" ht="18.75" hidden="1"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row>
    <row r="118" spans="1:78" ht="18.75" hidden="1"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row>
    <row r="119" spans="1:78" ht="18.75" hidden="1"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row>
    <row r="120" spans="1:78" ht="18.75" hidden="1"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row>
    <row r="121" spans="1:78" ht="18.75" hidden="1"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row>
    <row r="122" spans="1:78" ht="18.75" hidden="1"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row>
    <row r="123" spans="1:78" ht="18.75" hidden="1"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row>
    <row r="124" spans="1:78" ht="18.75" hidden="1"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row>
    <row r="125" spans="1:78" ht="18.75" hidden="1"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row>
    <row r="126" spans="1:78" ht="18.75" hidden="1"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row>
    <row r="127" spans="1:78" ht="18.75" hidden="1"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row>
    <row r="128" spans="1:78" ht="18.75" hidden="1"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row>
    <row r="129" spans="1:78" ht="18.75" hidden="1"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row>
    <row r="130" spans="1:78" ht="18.75" hidden="1"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row>
    <row r="131" spans="1:78" ht="18.75" hidden="1"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row>
    <row r="132" spans="1:78" ht="18.75" hidden="1"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row>
    <row r="133" spans="1:78" ht="18.75" hidden="1"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row>
    <row r="134" spans="1:78" ht="18.75" hidden="1"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row>
    <row r="135" spans="1:78" ht="18.75" hidden="1"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row>
    <row r="136" spans="1:78" ht="18.75" hidden="1"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row>
    <row r="137" spans="1:78" ht="18.75" hidden="1"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row>
    <row r="138" spans="1:78" ht="18.75" hidden="1"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row>
    <row r="139" spans="1:78" ht="18.75" hidden="1"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row>
    <row r="140" spans="1:78" ht="18.75" hidden="1"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row>
    <row r="141" spans="1:78" ht="18.75" hidden="1"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row>
    <row r="142" spans="1:78" ht="18.75" hidden="1"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row>
    <row r="143" spans="1:78" ht="18.75" hidden="1"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row>
    <row r="144" spans="1:78" ht="18.75" hidden="1"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row>
    <row r="145" spans="1:78" ht="18.75" hidden="1"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row>
    <row r="146" spans="1:78" ht="18.75" hidden="1"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row>
    <row r="147" spans="1:78" ht="18.75" hidden="1"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row>
    <row r="148" spans="1:78" ht="18.75" hidden="1"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row>
    <row r="149" spans="1:78" ht="18.75" hidden="1"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row>
    <row r="150" spans="1:78" ht="18.75" hidden="1"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row>
    <row r="151" spans="1:78" ht="18.75" hidden="1"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row>
    <row r="152" spans="1:78" ht="18.75" hidden="1"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row>
    <row r="153" spans="1:78" ht="18.75" hidden="1"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row>
    <row r="154" spans="1:78" ht="18.75" hidden="1"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row>
    <row r="155" spans="1:78" ht="18.75" hidden="1"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row>
    <row r="156" spans="1:78" ht="18.75" hidden="1"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row>
    <row r="157" spans="1:78" ht="18.75" hidden="1"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row>
    <row r="158" spans="1:78" ht="18.75" hidden="1"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row>
    <row r="159" spans="1:78" ht="18.75" hidden="1"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row>
    <row r="160" spans="1:78" ht="18.75" hidden="1"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row>
    <row r="161" spans="1:78" ht="18.75" hidden="1"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row>
    <row r="162" spans="1:78" ht="18.75" hidden="1"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row>
    <row r="163" spans="1:78" ht="18.75" hidden="1"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row>
    <row r="164" spans="1:78" ht="18.75" hidden="1"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row>
    <row r="165" spans="1:78" ht="18.75" hidden="1"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row>
    <row r="166" spans="1:78" ht="18.75" hidden="1"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row>
    <row r="167" spans="1:78" ht="18.75" hidden="1"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row>
    <row r="168" spans="1:78" ht="18.75" hidden="1"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row>
    <row r="169" spans="1:78" ht="18.75" hidden="1"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row>
    <row r="170" spans="1:78" ht="18.75" hidden="1"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row>
    <row r="171" spans="1:78" ht="18.75" hidden="1"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row>
    <row r="172" spans="1:78" ht="18.75" hidden="1"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row>
    <row r="173" spans="1:78" ht="18.75" hidden="1"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row>
    <row r="174" spans="1:78" ht="18.75" hidden="1"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row>
    <row r="175" spans="1:78" ht="18.75" hidden="1"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row>
    <row r="176" spans="1:78" ht="18.75" hidden="1"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row>
    <row r="177" spans="1:78" ht="18.75" hidden="1"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row>
    <row r="178" spans="1:78" ht="18.75" hidden="1"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row>
    <row r="179" spans="1:78" ht="18.75" hidden="1"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row>
    <row r="180" spans="1:78" ht="18.75" hidden="1"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row>
    <row r="181" spans="1:78" ht="18.75" hidden="1"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row>
    <row r="182" spans="1:78" ht="18.75" hidden="1"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row>
    <row r="183" spans="1:78" ht="18.75" hidden="1"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row>
    <row r="184" spans="1:78" ht="18.75" hidden="1"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row>
    <row r="185" spans="1:78" ht="18.75" hidden="1"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row>
    <row r="186" spans="1:78" ht="18.75" hidden="1"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row>
    <row r="187" spans="1:78" ht="18.75" hidden="1"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row>
    <row r="188" spans="1:78" ht="18.75" hidden="1"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row>
    <row r="189" spans="1:78" ht="18.75" hidden="1"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row>
    <row r="190" spans="1:78" ht="18.75" hidden="1"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row>
    <row r="191" spans="1:78" ht="18.75" hidden="1"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row>
    <row r="192" spans="1:78" ht="18.75" hidden="1"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row>
    <row r="193" spans="1:78" ht="18.75" hidden="1"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row>
    <row r="194" spans="1:78" ht="18.75" hidden="1"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row>
    <row r="195" spans="1:78" ht="18.75" hidden="1"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row>
    <row r="196" spans="1:78" ht="18.75" hidden="1"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row>
    <row r="197" spans="1:78" ht="18.75" hidden="1"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row>
    <row r="198" spans="1:78" ht="18.75" hidden="1"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row>
    <row r="199" spans="1:78" ht="18.75" hidden="1"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row>
    <row r="200" spans="1:78" ht="18.75" hidden="1"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row>
    <row r="201" spans="1:78" ht="18.75" hidden="1"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row>
    <row r="202" spans="1:78" ht="18.75" hidden="1"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row>
    <row r="203" spans="1:78" ht="18.75" hidden="1"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row>
    <row r="204" spans="1:78" ht="18.75" hidden="1"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row>
    <row r="205" spans="1:78" ht="18.75" hidden="1"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row>
    <row r="206" spans="1:78" ht="18.75" hidden="1"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row>
    <row r="207" spans="1:78" ht="18.75" hidden="1"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row>
    <row r="208" spans="1:78" ht="18.75" hidden="1"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row>
    <row r="209" spans="1:78" ht="18.75" hidden="1"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row>
    <row r="210" spans="1:78" ht="18.75" hidden="1"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row>
    <row r="211" spans="1:78" ht="18.75" hidden="1"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row>
    <row r="212" spans="1:78" ht="18.75" hidden="1"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row>
    <row r="213" spans="1:78" ht="18.75" hidden="1"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row>
    <row r="214" spans="1:78" ht="18.75" hidden="1"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row>
    <row r="215" spans="1:78" ht="18.75" hidden="1"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row>
    <row r="216" spans="1:78" ht="18.75" hidden="1"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row>
    <row r="217" spans="1:78" ht="18.75" hidden="1"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row>
    <row r="218" spans="1:78" ht="18.75" hidden="1"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row>
    <row r="219" spans="1:78" ht="18.75" hidden="1"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row>
    <row r="220" spans="1:78" ht="18.75" hidden="1"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row>
    <row r="221" spans="1:78" ht="18.75" hidden="1"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row>
    <row r="222" spans="1:78" ht="18.75" hidden="1"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row>
    <row r="223" spans="1:78" ht="18.75" hidden="1"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row>
    <row r="224" spans="1:78" ht="18.75" hidden="1"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row>
    <row r="225" spans="1:78" ht="18.75" hidden="1"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row>
    <row r="226" spans="1:78" ht="18.75" hidden="1"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row>
    <row r="227" spans="1:78" ht="18.75" hidden="1"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row>
    <row r="228" spans="1:78" ht="18.75" hidden="1"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row>
    <row r="229" spans="1:78" ht="18.75" hidden="1"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row>
    <row r="230" spans="1:78" ht="18.75" hidden="1"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row>
    <row r="231" spans="1:78" ht="18.75" hidden="1"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row>
    <row r="232" spans="1:78" ht="18.75" hidden="1"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row>
    <row r="233" spans="1:78" ht="18.75" hidden="1"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row>
    <row r="234" spans="1:78" ht="18.75" hidden="1"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row>
    <row r="235" spans="1:78" ht="18.75" hidden="1"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row>
    <row r="236" spans="1:78" ht="18.75" hidden="1"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row>
    <row r="237" spans="1:78" ht="18.75" hidden="1"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row>
    <row r="238" spans="1:78" ht="18.75" hidden="1"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row>
    <row r="239" spans="1:78" ht="18.75" hidden="1"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row>
    <row r="240" spans="1:78" ht="18.75" hidden="1"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row>
    <row r="241" spans="1:78" ht="18.75" hidden="1"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row>
    <row r="242" spans="1:78" ht="18.75" hidden="1"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row>
    <row r="243" spans="1:78" ht="18.75" hidden="1"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row>
    <row r="244" spans="1:78" ht="18.75" hidden="1"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row>
    <row r="245" spans="1:78" ht="18.75" hidden="1"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row>
    <row r="246" spans="1:78" ht="18.75" hidden="1"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row>
    <row r="247" spans="1:78" ht="18.75" hidden="1"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c r="BX247" s="25"/>
      <c r="BY247" s="25"/>
      <c r="BZ247" s="25"/>
    </row>
    <row r="248" spans="1:78" ht="18.75" hidden="1"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c r="BG248" s="25"/>
      <c r="BH248" s="25"/>
      <c r="BI248" s="25"/>
      <c r="BJ248" s="25"/>
      <c r="BK248" s="25"/>
      <c r="BL248" s="25"/>
      <c r="BM248" s="25"/>
      <c r="BN248" s="25"/>
      <c r="BO248" s="25"/>
      <c r="BP248" s="25"/>
      <c r="BQ248" s="25"/>
      <c r="BR248" s="25"/>
      <c r="BS248" s="25"/>
      <c r="BT248" s="25"/>
      <c r="BU248" s="25"/>
      <c r="BV248" s="25"/>
      <c r="BW248" s="25"/>
      <c r="BX248" s="25"/>
      <c r="BY248" s="25"/>
      <c r="BZ248" s="25"/>
    </row>
    <row r="249" spans="1:78" ht="18.75" hidden="1"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c r="AU249" s="25"/>
      <c r="AV249" s="25"/>
      <c r="AW249" s="25"/>
      <c r="AX249" s="25"/>
      <c r="AY249" s="25"/>
      <c r="AZ249" s="25"/>
      <c r="BA249" s="25"/>
      <c r="BB249" s="25"/>
      <c r="BC249" s="25"/>
      <c r="BD249" s="25"/>
      <c r="BE249" s="25"/>
      <c r="BF249" s="25"/>
      <c r="BG249" s="25"/>
      <c r="BH249" s="25"/>
      <c r="BI249" s="25"/>
      <c r="BJ249" s="25"/>
      <c r="BK249" s="25"/>
      <c r="BL249" s="25"/>
      <c r="BM249" s="25"/>
      <c r="BN249" s="25"/>
      <c r="BO249" s="25"/>
      <c r="BP249" s="25"/>
      <c r="BQ249" s="25"/>
      <c r="BR249" s="25"/>
      <c r="BS249" s="25"/>
      <c r="BT249" s="25"/>
      <c r="BU249" s="25"/>
      <c r="BV249" s="25"/>
      <c r="BW249" s="25"/>
      <c r="BX249" s="25"/>
      <c r="BY249" s="25"/>
      <c r="BZ249" s="25"/>
    </row>
    <row r="250" spans="1:78" ht="18.75" hidden="1"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c r="AG250" s="25"/>
      <c r="AH250" s="25"/>
      <c r="AI250" s="25"/>
      <c r="AJ250" s="25"/>
      <c r="AK250" s="25"/>
      <c r="AL250" s="25"/>
      <c r="AM250" s="25"/>
      <c r="AN250" s="25"/>
      <c r="AO250" s="25"/>
      <c r="AP250" s="25"/>
      <c r="AQ250" s="25"/>
      <c r="AR250" s="25"/>
      <c r="AS250" s="25"/>
      <c r="AT250" s="25"/>
      <c r="AU250" s="25"/>
      <c r="AV250" s="25"/>
      <c r="AW250" s="25"/>
      <c r="AX250" s="25"/>
      <c r="AY250" s="25"/>
      <c r="AZ250" s="25"/>
      <c r="BA250" s="25"/>
      <c r="BB250" s="25"/>
      <c r="BC250" s="25"/>
      <c r="BD250" s="25"/>
      <c r="BE250" s="25"/>
      <c r="BF250" s="25"/>
      <c r="BG250" s="25"/>
      <c r="BH250" s="25"/>
      <c r="BI250" s="25"/>
      <c r="BJ250" s="25"/>
      <c r="BK250" s="25"/>
      <c r="BL250" s="25"/>
      <c r="BM250" s="25"/>
      <c r="BN250" s="25"/>
      <c r="BO250" s="25"/>
      <c r="BP250" s="25"/>
      <c r="BQ250" s="25"/>
      <c r="BR250" s="25"/>
      <c r="BS250" s="25"/>
      <c r="BT250" s="25"/>
      <c r="BU250" s="25"/>
      <c r="BV250" s="25"/>
      <c r="BW250" s="25"/>
      <c r="BX250" s="25"/>
      <c r="BY250" s="25"/>
      <c r="BZ250" s="25"/>
    </row>
    <row r="251" spans="1:78" ht="18.75" hidden="1"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row>
    <row r="252" spans="1:78" ht="18.75" hidden="1"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c r="BL252" s="25"/>
      <c r="BM252" s="25"/>
      <c r="BN252" s="25"/>
      <c r="BO252" s="25"/>
      <c r="BP252" s="25"/>
      <c r="BQ252" s="25"/>
      <c r="BR252" s="25"/>
      <c r="BS252" s="25"/>
      <c r="BT252" s="25"/>
      <c r="BU252" s="25"/>
      <c r="BV252" s="25"/>
      <c r="BW252" s="25"/>
      <c r="BX252" s="25"/>
      <c r="BY252" s="25"/>
      <c r="BZ252" s="25"/>
    </row>
    <row r="253" spans="1:78" ht="18.75" hidden="1"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row>
    <row r="254" spans="1:78" ht="18.75" hidden="1"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row>
    <row r="255" spans="1:78" ht="18.75" hidden="1"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row>
    <row r="256" spans="1:78" ht="18.75" hidden="1"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row>
    <row r="257" spans="1:78" ht="18.75" hidden="1"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row>
    <row r="258" spans="1:78" ht="18.75" hidden="1"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row>
    <row r="259" spans="1:78" ht="18.75" hidden="1"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row>
    <row r="260" spans="1:78" ht="18.75" hidden="1"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row>
    <row r="261" spans="1:78" ht="18.75" hidden="1"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row>
    <row r="262" spans="1:78" ht="18.75" hidden="1"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row>
    <row r="263" spans="1:78" ht="18.75" hidden="1"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row>
    <row r="264" spans="1:78" ht="18.75" hidden="1"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row>
    <row r="265" spans="1:78" ht="18.75" hidden="1"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row>
    <row r="266" spans="1:78" ht="18.75" hidden="1"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row>
    <row r="267" spans="1:78" ht="18.75" hidden="1"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row>
    <row r="268" spans="1:78" ht="18.75" hidden="1"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row>
    <row r="269" spans="1:78" ht="18.75" hidden="1"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row>
    <row r="270" spans="1:78" ht="18.75" hidden="1"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row>
    <row r="271" spans="1:78" ht="18.75" hidden="1"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row>
    <row r="272" spans="1:78" ht="18.75" hidden="1"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row>
    <row r="273" spans="1:78" ht="18.75" hidden="1"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row>
    <row r="274" spans="1:78" ht="18.75" hidden="1"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row>
    <row r="275" spans="1:78" ht="18.75" hidden="1"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row>
    <row r="276" spans="1:78" ht="18.75" hidden="1"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row>
    <row r="277" spans="1:78" ht="18.75" hidden="1"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row>
    <row r="278" spans="1:78" ht="18.75" hidden="1"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row>
    <row r="279" spans="1:78" ht="18.75" hidden="1"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row>
    <row r="280" spans="1:78" ht="18.75" hidden="1"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row>
    <row r="281" spans="1:78" ht="18.75" hidden="1"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c r="AI281" s="25"/>
      <c r="AJ281" s="25"/>
      <c r="AK281" s="25"/>
      <c r="AL281" s="25"/>
      <c r="AM281" s="25"/>
      <c r="AN281" s="25"/>
      <c r="AO281" s="25"/>
      <c r="AP281" s="25"/>
      <c r="AQ281" s="25"/>
      <c r="AR281" s="25"/>
      <c r="AS281" s="25"/>
      <c r="AT281" s="25"/>
      <c r="AU281" s="25"/>
      <c r="AV281" s="25"/>
      <c r="AW281" s="25"/>
      <c r="AX281" s="25"/>
      <c r="AY281" s="25"/>
      <c r="AZ281" s="25"/>
      <c r="BA281" s="25"/>
      <c r="BB281" s="25"/>
      <c r="BC281" s="25"/>
      <c r="BD281" s="25"/>
      <c r="BE281" s="25"/>
      <c r="BF281" s="25"/>
      <c r="BG281" s="25"/>
      <c r="BH281" s="25"/>
      <c r="BI281" s="25"/>
      <c r="BJ281" s="25"/>
      <c r="BK281" s="25"/>
      <c r="BL281" s="25"/>
      <c r="BM281" s="25"/>
      <c r="BN281" s="25"/>
      <c r="BO281" s="25"/>
      <c r="BP281" s="25"/>
      <c r="BQ281" s="25"/>
      <c r="BR281" s="25"/>
      <c r="BS281" s="25"/>
      <c r="BT281" s="25"/>
      <c r="BU281" s="25"/>
      <c r="BV281" s="25"/>
      <c r="BW281" s="25"/>
      <c r="BX281" s="25"/>
      <c r="BY281" s="25"/>
      <c r="BZ281" s="25"/>
    </row>
    <row r="282" spans="1:78" ht="18.75" hidden="1"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c r="AG282" s="25"/>
      <c r="AH282" s="25"/>
      <c r="AI282" s="25"/>
      <c r="AJ282" s="25"/>
      <c r="AK282" s="25"/>
      <c r="AL282" s="25"/>
      <c r="AM282" s="25"/>
      <c r="AN282" s="25"/>
      <c r="AO282" s="25"/>
      <c r="AP282" s="25"/>
      <c r="AQ282" s="25"/>
      <c r="AR282" s="25"/>
      <c r="AS282" s="25"/>
      <c r="AT282" s="25"/>
      <c r="AU282" s="25"/>
      <c r="AV282" s="25"/>
      <c r="AW282" s="25"/>
      <c r="AX282" s="25"/>
      <c r="AY282" s="25"/>
      <c r="AZ282" s="25"/>
      <c r="BA282" s="25"/>
      <c r="BB282" s="25"/>
      <c r="BC282" s="25"/>
      <c r="BD282" s="25"/>
      <c r="BE282" s="25"/>
      <c r="BF282" s="25"/>
      <c r="BG282" s="25"/>
      <c r="BH282" s="25"/>
      <c r="BI282" s="25"/>
      <c r="BJ282" s="25"/>
      <c r="BK282" s="25"/>
      <c r="BL282" s="25"/>
      <c r="BM282" s="25"/>
      <c r="BN282" s="25"/>
      <c r="BO282" s="25"/>
      <c r="BP282" s="25"/>
      <c r="BQ282" s="25"/>
      <c r="BR282" s="25"/>
      <c r="BS282" s="25"/>
      <c r="BT282" s="25"/>
      <c r="BU282" s="25"/>
      <c r="BV282" s="25"/>
      <c r="BW282" s="25"/>
      <c r="BX282" s="25"/>
      <c r="BY282" s="25"/>
      <c r="BZ282" s="25"/>
    </row>
    <row r="283" spans="1:78" ht="18.75" hidden="1"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c r="BL283" s="25"/>
      <c r="BM283" s="25"/>
      <c r="BN283" s="25"/>
      <c r="BO283" s="25"/>
      <c r="BP283" s="25"/>
      <c r="BQ283" s="25"/>
      <c r="BR283" s="25"/>
      <c r="BS283" s="25"/>
      <c r="BT283" s="25"/>
      <c r="BU283" s="25"/>
      <c r="BV283" s="25"/>
      <c r="BW283" s="25"/>
      <c r="BX283" s="25"/>
      <c r="BY283" s="25"/>
      <c r="BZ283" s="25"/>
    </row>
    <row r="284" spans="1:78" ht="18.75" hidden="1"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c r="BL284" s="25"/>
      <c r="BM284" s="25"/>
      <c r="BN284" s="25"/>
      <c r="BO284" s="25"/>
      <c r="BP284" s="25"/>
      <c r="BQ284" s="25"/>
      <c r="BR284" s="25"/>
      <c r="BS284" s="25"/>
      <c r="BT284" s="25"/>
      <c r="BU284" s="25"/>
      <c r="BV284" s="25"/>
      <c r="BW284" s="25"/>
      <c r="BX284" s="25"/>
      <c r="BY284" s="25"/>
      <c r="BZ284" s="25"/>
    </row>
    <row r="285" spans="1:78" ht="18.75" hidden="1"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c r="BL285" s="25"/>
      <c r="BM285" s="25"/>
      <c r="BN285" s="25"/>
      <c r="BO285" s="25"/>
      <c r="BP285" s="25"/>
      <c r="BQ285" s="25"/>
      <c r="BR285" s="25"/>
      <c r="BS285" s="25"/>
      <c r="BT285" s="25"/>
      <c r="BU285" s="25"/>
      <c r="BV285" s="25"/>
      <c r="BW285" s="25"/>
      <c r="BX285" s="25"/>
      <c r="BY285" s="25"/>
      <c r="BZ285" s="25"/>
    </row>
    <row r="286" spans="1:78" ht="18.75" hidden="1"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row>
    <row r="287" spans="1:78" ht="18.75" hidden="1"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row>
    <row r="288" spans="1:78" ht="18.75" hidden="1"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c r="AU288" s="25"/>
      <c r="AV288" s="25"/>
      <c r="AW288" s="25"/>
      <c r="AX288" s="25"/>
      <c r="AY288" s="25"/>
      <c r="AZ288" s="25"/>
      <c r="BA288" s="25"/>
      <c r="BB288" s="25"/>
      <c r="BC288" s="25"/>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row>
    <row r="289" spans="1:78" ht="18.75" hidden="1"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row>
    <row r="290" spans="1:78" ht="18.75" hidden="1"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c r="AG290" s="25"/>
      <c r="AH290" s="25"/>
      <c r="AI290" s="25"/>
      <c r="AJ290" s="25"/>
      <c r="AK290" s="25"/>
      <c r="AL290" s="25"/>
      <c r="AM290" s="25"/>
      <c r="AN290" s="25"/>
      <c r="AO290" s="25"/>
      <c r="AP290" s="25"/>
      <c r="AQ290" s="25"/>
      <c r="AR290" s="25"/>
      <c r="AS290" s="25"/>
      <c r="AT290" s="25"/>
      <c r="AU290" s="25"/>
      <c r="AV290" s="25"/>
      <c r="AW290" s="25"/>
      <c r="AX290" s="25"/>
      <c r="AY290" s="25"/>
      <c r="AZ290" s="25"/>
      <c r="BA290" s="25"/>
      <c r="BB290" s="25"/>
      <c r="BC290" s="25"/>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row>
    <row r="291" spans="1:78" ht="18.75" hidden="1"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row>
    <row r="292" spans="1:78" ht="18.75" hidden="1"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row>
    <row r="293" spans="1:78" ht="18.75" hidden="1"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c r="BL293" s="25"/>
      <c r="BM293" s="25"/>
      <c r="BN293" s="25"/>
      <c r="BO293" s="25"/>
      <c r="BP293" s="25"/>
      <c r="BQ293" s="25"/>
      <c r="BR293" s="25"/>
      <c r="BS293" s="25"/>
      <c r="BT293" s="25"/>
      <c r="BU293" s="25"/>
      <c r="BV293" s="25"/>
      <c r="BW293" s="25"/>
      <c r="BX293" s="25"/>
      <c r="BY293" s="25"/>
      <c r="BZ293" s="25"/>
    </row>
    <row r="294" spans="1:78" ht="18.75" hidden="1"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row>
    <row r="295" spans="1:78" ht="18.75" hidden="1"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row>
    <row r="296" spans="1:78" ht="18.75" hidden="1"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c r="BG296" s="25"/>
      <c r="BH296" s="25"/>
      <c r="BI296" s="25"/>
      <c r="BJ296" s="25"/>
      <c r="BK296" s="25"/>
      <c r="BL296" s="25"/>
      <c r="BM296" s="25"/>
      <c r="BN296" s="25"/>
      <c r="BO296" s="25"/>
      <c r="BP296" s="25"/>
      <c r="BQ296" s="25"/>
      <c r="BR296" s="25"/>
      <c r="BS296" s="25"/>
      <c r="BT296" s="25"/>
      <c r="BU296" s="25"/>
      <c r="BV296" s="25"/>
      <c r="BW296" s="25"/>
      <c r="BX296" s="25"/>
      <c r="BY296" s="25"/>
      <c r="BZ296" s="25"/>
    </row>
    <row r="297" spans="1:78" ht="18.75" hidden="1"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c r="BG297" s="25"/>
      <c r="BH297" s="25"/>
      <c r="BI297" s="25"/>
      <c r="BJ297" s="25"/>
      <c r="BK297" s="25"/>
      <c r="BL297" s="25"/>
      <c r="BM297" s="25"/>
      <c r="BN297" s="25"/>
      <c r="BO297" s="25"/>
      <c r="BP297" s="25"/>
      <c r="BQ297" s="25"/>
      <c r="BR297" s="25"/>
      <c r="BS297" s="25"/>
      <c r="BT297" s="25"/>
      <c r="BU297" s="25"/>
      <c r="BV297" s="25"/>
      <c r="BW297" s="25"/>
      <c r="BX297" s="25"/>
      <c r="BY297" s="25"/>
      <c r="BZ297" s="25"/>
    </row>
    <row r="298" spans="1:78" ht="18.75" hidden="1"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c r="BG298" s="25"/>
      <c r="BH298" s="25"/>
      <c r="BI298" s="25"/>
      <c r="BJ298" s="25"/>
      <c r="BK298" s="25"/>
      <c r="BL298" s="25"/>
      <c r="BM298" s="25"/>
      <c r="BN298" s="25"/>
      <c r="BO298" s="25"/>
      <c r="BP298" s="25"/>
      <c r="BQ298" s="25"/>
      <c r="BR298" s="25"/>
      <c r="BS298" s="25"/>
      <c r="BT298" s="25"/>
      <c r="BU298" s="25"/>
      <c r="BV298" s="25"/>
      <c r="BW298" s="25"/>
      <c r="BX298" s="25"/>
      <c r="BY298" s="25"/>
      <c r="BZ298" s="25"/>
    </row>
    <row r="299" spans="1:78" ht="18.75" hidden="1"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c r="BL299" s="25"/>
      <c r="BM299" s="25"/>
      <c r="BN299" s="25"/>
      <c r="BO299" s="25"/>
      <c r="BP299" s="25"/>
      <c r="BQ299" s="25"/>
      <c r="BR299" s="25"/>
      <c r="BS299" s="25"/>
      <c r="BT299" s="25"/>
      <c r="BU299" s="25"/>
      <c r="BV299" s="25"/>
      <c r="BW299" s="25"/>
      <c r="BX299" s="25"/>
      <c r="BY299" s="25"/>
      <c r="BZ299" s="25"/>
    </row>
    <row r="300" spans="1:78" ht="18.75" hidden="1"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c r="BL300" s="25"/>
      <c r="BM300" s="25"/>
      <c r="BN300" s="25"/>
      <c r="BO300" s="25"/>
      <c r="BP300" s="25"/>
      <c r="BQ300" s="25"/>
      <c r="BR300" s="25"/>
      <c r="BS300" s="25"/>
      <c r="BT300" s="25"/>
      <c r="BU300" s="25"/>
      <c r="BV300" s="25"/>
      <c r="BW300" s="25"/>
      <c r="BX300" s="25"/>
      <c r="BY300" s="25"/>
      <c r="BZ300" s="25"/>
    </row>
    <row r="301" spans="1:78" ht="18.75" hidden="1"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c r="BL301" s="25"/>
      <c r="BM301" s="25"/>
      <c r="BN301" s="25"/>
      <c r="BO301" s="25"/>
      <c r="BP301" s="25"/>
      <c r="BQ301" s="25"/>
      <c r="BR301" s="25"/>
      <c r="BS301" s="25"/>
      <c r="BT301" s="25"/>
      <c r="BU301" s="25"/>
      <c r="BV301" s="25"/>
      <c r="BW301" s="25"/>
      <c r="BX301" s="25"/>
      <c r="BY301" s="25"/>
      <c r="BZ301" s="25"/>
    </row>
    <row r="302" spans="1:78" ht="18.75" hidden="1"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row>
    <row r="303" spans="1:78" ht="18.75" hidden="1"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c r="BL303" s="25"/>
      <c r="BM303" s="25"/>
      <c r="BN303" s="25"/>
      <c r="BO303" s="25"/>
      <c r="BP303" s="25"/>
      <c r="BQ303" s="25"/>
      <c r="BR303" s="25"/>
      <c r="BS303" s="25"/>
      <c r="BT303" s="25"/>
      <c r="BU303" s="25"/>
      <c r="BV303" s="25"/>
      <c r="BW303" s="25"/>
      <c r="BX303" s="25"/>
      <c r="BY303" s="25"/>
      <c r="BZ303" s="25"/>
    </row>
    <row r="304" spans="1:78" ht="18.75" hidden="1"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c r="AG304" s="25"/>
      <c r="AH304" s="25"/>
      <c r="AI304" s="25"/>
      <c r="AJ304" s="25"/>
      <c r="AK304" s="25"/>
      <c r="AL304" s="25"/>
      <c r="AM304" s="25"/>
      <c r="AN304" s="25"/>
      <c r="AO304" s="25"/>
      <c r="AP304" s="25"/>
      <c r="AQ304" s="25"/>
      <c r="AR304" s="25"/>
      <c r="AS304" s="25"/>
      <c r="AT304" s="25"/>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c r="BV304" s="25"/>
      <c r="BW304" s="25"/>
      <c r="BX304" s="25"/>
      <c r="BY304" s="25"/>
      <c r="BZ304" s="25"/>
    </row>
    <row r="305" spans="1:78" ht="18.75" hidden="1"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row>
    <row r="306" spans="1:78" ht="18.75" hidden="1"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c r="BG306" s="25"/>
      <c r="BH306" s="25"/>
      <c r="BI306" s="25"/>
      <c r="BJ306" s="25"/>
      <c r="BK306" s="25"/>
      <c r="BL306" s="25"/>
      <c r="BM306" s="25"/>
      <c r="BN306" s="25"/>
      <c r="BO306" s="25"/>
      <c r="BP306" s="25"/>
      <c r="BQ306" s="25"/>
      <c r="BR306" s="25"/>
      <c r="BS306" s="25"/>
      <c r="BT306" s="25"/>
      <c r="BU306" s="25"/>
      <c r="BV306" s="25"/>
      <c r="BW306" s="25"/>
      <c r="BX306" s="25"/>
      <c r="BY306" s="25"/>
      <c r="BZ306" s="25"/>
    </row>
    <row r="307" spans="1:78" ht="18.75" hidden="1"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c r="BL307" s="25"/>
      <c r="BM307" s="25"/>
      <c r="BN307" s="25"/>
      <c r="BO307" s="25"/>
      <c r="BP307" s="25"/>
      <c r="BQ307" s="25"/>
      <c r="BR307" s="25"/>
      <c r="BS307" s="25"/>
      <c r="BT307" s="25"/>
      <c r="BU307" s="25"/>
      <c r="BV307" s="25"/>
      <c r="BW307" s="25"/>
      <c r="BX307" s="25"/>
      <c r="BY307" s="25"/>
      <c r="BZ307" s="25"/>
    </row>
    <row r="308" spans="1:78" ht="18.75" hidden="1"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c r="BL308" s="25"/>
      <c r="BM308" s="25"/>
      <c r="BN308" s="25"/>
      <c r="BO308" s="25"/>
      <c r="BP308" s="25"/>
      <c r="BQ308" s="25"/>
      <c r="BR308" s="25"/>
      <c r="BS308" s="25"/>
      <c r="BT308" s="25"/>
      <c r="BU308" s="25"/>
      <c r="BV308" s="25"/>
      <c r="BW308" s="25"/>
      <c r="BX308" s="25"/>
      <c r="BY308" s="25"/>
      <c r="BZ308" s="25"/>
    </row>
    <row r="309" spans="1:78" ht="18.75" hidden="1"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row>
    <row r="310" spans="1:78" ht="18.75" hidden="1"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row>
    <row r="311" spans="1:78" ht="18.75" hidden="1"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c r="BV311" s="25"/>
      <c r="BW311" s="25"/>
      <c r="BX311" s="25"/>
      <c r="BY311" s="25"/>
      <c r="BZ311" s="25"/>
    </row>
    <row r="312" spans="1:78" ht="18.75" hidden="1"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c r="AY312" s="25"/>
      <c r="AZ312" s="25"/>
      <c r="BA312" s="25"/>
      <c r="BB312" s="25"/>
      <c r="BC312" s="25"/>
      <c r="BD312" s="25"/>
      <c r="BE312" s="25"/>
      <c r="BF312" s="25"/>
      <c r="BG312" s="25"/>
      <c r="BH312" s="25"/>
      <c r="BI312" s="25"/>
      <c r="BJ312" s="25"/>
      <c r="BK312" s="25"/>
      <c r="BL312" s="25"/>
      <c r="BM312" s="25"/>
      <c r="BN312" s="25"/>
      <c r="BO312" s="25"/>
      <c r="BP312" s="25"/>
      <c r="BQ312" s="25"/>
      <c r="BR312" s="25"/>
      <c r="BS312" s="25"/>
      <c r="BT312" s="25"/>
      <c r="BU312" s="25"/>
      <c r="BV312" s="25"/>
      <c r="BW312" s="25"/>
      <c r="BX312" s="25"/>
      <c r="BY312" s="25"/>
      <c r="BZ312" s="25"/>
    </row>
    <row r="313" spans="1:78" ht="18.75" hidden="1"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c r="BV313" s="25"/>
      <c r="BW313" s="25"/>
      <c r="BX313" s="25"/>
      <c r="BY313" s="25"/>
      <c r="BZ313" s="25"/>
    </row>
    <row r="314" spans="1:78" ht="18.75" hidden="1"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c r="AU314" s="25"/>
      <c r="AV314" s="25"/>
      <c r="AW314" s="25"/>
      <c r="AX314" s="25"/>
      <c r="AY314" s="25"/>
      <c r="AZ314" s="25"/>
      <c r="BA314" s="25"/>
      <c r="BB314" s="25"/>
      <c r="BC314" s="25"/>
      <c r="BD314" s="25"/>
      <c r="BE314" s="25"/>
      <c r="BF314" s="25"/>
      <c r="BG314" s="25"/>
      <c r="BH314" s="25"/>
      <c r="BI314" s="25"/>
      <c r="BJ314" s="25"/>
      <c r="BK314" s="25"/>
      <c r="BL314" s="25"/>
      <c r="BM314" s="25"/>
      <c r="BN314" s="25"/>
      <c r="BO314" s="25"/>
      <c r="BP314" s="25"/>
      <c r="BQ314" s="25"/>
      <c r="BR314" s="25"/>
      <c r="BS314" s="25"/>
      <c r="BT314" s="25"/>
      <c r="BU314" s="25"/>
      <c r="BV314" s="25"/>
      <c r="BW314" s="25"/>
      <c r="BX314" s="25"/>
      <c r="BY314" s="25"/>
      <c r="BZ314" s="25"/>
    </row>
    <row r="315" spans="1:78" ht="18.75" hidden="1"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c r="BL315" s="25"/>
      <c r="BM315" s="25"/>
      <c r="BN315" s="25"/>
      <c r="BO315" s="25"/>
      <c r="BP315" s="25"/>
      <c r="BQ315" s="25"/>
      <c r="BR315" s="25"/>
      <c r="BS315" s="25"/>
      <c r="BT315" s="25"/>
      <c r="BU315" s="25"/>
      <c r="BV315" s="25"/>
      <c r="BW315" s="25"/>
      <c r="BX315" s="25"/>
      <c r="BY315" s="25"/>
      <c r="BZ315" s="25"/>
    </row>
    <row r="316" spans="1:78" ht="18.75" hidden="1"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row>
    <row r="317" spans="1:78" ht="18.75" hidden="1"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c r="BL317" s="25"/>
      <c r="BM317" s="25"/>
      <c r="BN317" s="25"/>
      <c r="BO317" s="25"/>
      <c r="BP317" s="25"/>
      <c r="BQ317" s="25"/>
      <c r="BR317" s="25"/>
      <c r="BS317" s="25"/>
      <c r="BT317" s="25"/>
      <c r="BU317" s="25"/>
      <c r="BV317" s="25"/>
      <c r="BW317" s="25"/>
      <c r="BX317" s="25"/>
      <c r="BY317" s="25"/>
      <c r="BZ317" s="25"/>
    </row>
    <row r="318" spans="1:78" ht="18.75" hidden="1"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row>
    <row r="319" spans="1:78" ht="18.75" hidden="1"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c r="BL319" s="25"/>
      <c r="BM319" s="25"/>
      <c r="BN319" s="25"/>
      <c r="BO319" s="25"/>
      <c r="BP319" s="25"/>
      <c r="BQ319" s="25"/>
      <c r="BR319" s="25"/>
      <c r="BS319" s="25"/>
      <c r="BT319" s="25"/>
      <c r="BU319" s="25"/>
      <c r="BV319" s="25"/>
      <c r="BW319" s="25"/>
      <c r="BX319" s="25"/>
      <c r="BY319" s="25"/>
      <c r="BZ319" s="25"/>
    </row>
    <row r="320" spans="1:78" ht="18.75" hidden="1"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25"/>
      <c r="AV320" s="25"/>
      <c r="AW320" s="25"/>
      <c r="AX320" s="25"/>
      <c r="AY320" s="25"/>
      <c r="AZ320" s="25"/>
      <c r="BA320" s="25"/>
      <c r="BB320" s="25"/>
      <c r="BC320" s="25"/>
      <c r="BD320" s="25"/>
      <c r="BE320" s="25"/>
      <c r="BF320" s="25"/>
      <c r="BG320" s="25"/>
      <c r="BH320" s="25"/>
      <c r="BI320" s="25"/>
      <c r="BJ320" s="25"/>
      <c r="BK320" s="25"/>
      <c r="BL320" s="25"/>
      <c r="BM320" s="25"/>
      <c r="BN320" s="25"/>
      <c r="BO320" s="25"/>
      <c r="BP320" s="25"/>
      <c r="BQ320" s="25"/>
      <c r="BR320" s="25"/>
      <c r="BS320" s="25"/>
      <c r="BT320" s="25"/>
      <c r="BU320" s="25"/>
      <c r="BV320" s="25"/>
      <c r="BW320" s="25"/>
      <c r="BX320" s="25"/>
      <c r="BY320" s="25"/>
      <c r="BZ320" s="25"/>
    </row>
    <row r="321" spans="1:78" ht="18.75" hidden="1"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c r="AU321" s="25"/>
      <c r="AV321" s="25"/>
      <c r="AW321" s="25"/>
      <c r="AX321" s="25"/>
      <c r="AY321" s="25"/>
      <c r="AZ321" s="25"/>
      <c r="BA321" s="25"/>
      <c r="BB321" s="25"/>
      <c r="BC321" s="25"/>
      <c r="BD321" s="25"/>
      <c r="BE321" s="25"/>
      <c r="BF321" s="25"/>
      <c r="BG321" s="25"/>
      <c r="BH321" s="25"/>
      <c r="BI321" s="25"/>
      <c r="BJ321" s="25"/>
      <c r="BK321" s="25"/>
      <c r="BL321" s="25"/>
      <c r="BM321" s="25"/>
      <c r="BN321" s="25"/>
      <c r="BO321" s="25"/>
      <c r="BP321" s="25"/>
      <c r="BQ321" s="25"/>
      <c r="BR321" s="25"/>
      <c r="BS321" s="25"/>
      <c r="BT321" s="25"/>
      <c r="BU321" s="25"/>
      <c r="BV321" s="25"/>
      <c r="BW321" s="25"/>
      <c r="BX321" s="25"/>
      <c r="BY321" s="25"/>
      <c r="BZ321" s="25"/>
    </row>
    <row r="322" spans="1:78" ht="18.75" hidden="1"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s="25"/>
      <c r="AV322" s="25"/>
      <c r="AW322" s="25"/>
      <c r="AX322" s="25"/>
      <c r="AY322" s="25"/>
      <c r="AZ322" s="25"/>
      <c r="BA322" s="25"/>
      <c r="BB322" s="25"/>
      <c r="BC322" s="25"/>
      <c r="BD322" s="25"/>
      <c r="BE322" s="25"/>
      <c r="BF322" s="25"/>
      <c r="BG322" s="25"/>
      <c r="BH322" s="25"/>
      <c r="BI322" s="25"/>
      <c r="BJ322" s="25"/>
      <c r="BK322" s="25"/>
      <c r="BL322" s="25"/>
      <c r="BM322" s="25"/>
      <c r="BN322" s="25"/>
      <c r="BO322" s="25"/>
      <c r="BP322" s="25"/>
      <c r="BQ322" s="25"/>
      <c r="BR322" s="25"/>
      <c r="BS322" s="25"/>
      <c r="BT322" s="25"/>
      <c r="BU322" s="25"/>
      <c r="BV322" s="25"/>
      <c r="BW322" s="25"/>
      <c r="BX322" s="25"/>
      <c r="BY322" s="25"/>
      <c r="BZ322" s="25"/>
    </row>
    <row r="323" spans="1:78" ht="18.75" hidden="1"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c r="BL323" s="25"/>
      <c r="BM323" s="25"/>
      <c r="BN323" s="25"/>
      <c r="BO323" s="25"/>
      <c r="BP323" s="25"/>
      <c r="BQ323" s="25"/>
      <c r="BR323" s="25"/>
      <c r="BS323" s="25"/>
      <c r="BT323" s="25"/>
      <c r="BU323" s="25"/>
      <c r="BV323" s="25"/>
      <c r="BW323" s="25"/>
      <c r="BX323" s="25"/>
      <c r="BY323" s="25"/>
      <c r="BZ323" s="25"/>
    </row>
    <row r="324" spans="1:78" ht="18.75" hidden="1"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row>
    <row r="325" spans="1:78" ht="18.75" hidden="1"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c r="BL325" s="25"/>
      <c r="BM325" s="25"/>
      <c r="BN325" s="25"/>
      <c r="BO325" s="25"/>
      <c r="BP325" s="25"/>
      <c r="BQ325" s="25"/>
      <c r="BR325" s="25"/>
      <c r="BS325" s="25"/>
      <c r="BT325" s="25"/>
      <c r="BU325" s="25"/>
      <c r="BV325" s="25"/>
      <c r="BW325" s="25"/>
      <c r="BX325" s="25"/>
      <c r="BY325" s="25"/>
      <c r="BZ325" s="25"/>
    </row>
    <row r="326" spans="1:78" ht="18.75" hidden="1"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row>
    <row r="327" spans="1:78" ht="18.75" hidden="1"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row>
    <row r="328" spans="1:78" ht="18.75" hidden="1"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row>
    <row r="329" spans="1:78" ht="18.75" hidden="1"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row>
    <row r="330" spans="1:78" ht="18.75" hidden="1"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row>
    <row r="331" spans="1:78" ht="18.75" hidden="1"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row>
    <row r="332" spans="1:78" ht="18.75" hidden="1"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c r="AG332" s="25"/>
      <c r="AH332" s="25"/>
      <c r="AI332" s="25"/>
      <c r="AJ332" s="25"/>
      <c r="AK332" s="25"/>
      <c r="AL332" s="25"/>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25"/>
    </row>
    <row r="333" spans="1:78" ht="18.75" hidden="1"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25"/>
    </row>
    <row r="334" spans="1:78" ht="18.75" hidden="1"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row>
    <row r="335" spans="1:78" ht="18.75" hidden="1"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row>
    <row r="336" spans="1:78" ht="18.75" hidden="1"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c r="AG336" s="25"/>
      <c r="AH336" s="25"/>
      <c r="AI336" s="25"/>
      <c r="AJ336" s="25"/>
      <c r="AK336" s="25"/>
      <c r="AL336" s="25"/>
      <c r="AM336" s="25"/>
      <c r="AN336" s="25"/>
      <c r="AO336" s="25"/>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V336" s="25"/>
      <c r="BW336" s="25"/>
      <c r="BX336" s="25"/>
      <c r="BY336" s="25"/>
      <c r="BZ336" s="25"/>
    </row>
    <row r="337" spans="1:78" ht="18.75" hidden="1"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c r="AG337" s="25"/>
      <c r="AH337" s="25"/>
      <c r="AI337" s="25"/>
      <c r="AJ337" s="25"/>
      <c r="AK337" s="25"/>
      <c r="AL337" s="25"/>
      <c r="AM337" s="25"/>
      <c r="AN337" s="25"/>
      <c r="AO337" s="25"/>
      <c r="AP337" s="25"/>
      <c r="AQ337" s="25"/>
      <c r="AR337" s="25"/>
      <c r="AS337" s="25"/>
      <c r="AT337" s="25"/>
      <c r="AU337" s="25"/>
      <c r="AV337" s="25"/>
      <c r="AW337" s="25"/>
      <c r="AX337" s="25"/>
      <c r="AY337" s="25"/>
      <c r="AZ337" s="25"/>
      <c r="BA337" s="25"/>
      <c r="BB337" s="25"/>
      <c r="BC337" s="25"/>
      <c r="BD337" s="25"/>
      <c r="BE337" s="25"/>
      <c r="BF337" s="25"/>
      <c r="BG337" s="25"/>
      <c r="BH337" s="25"/>
      <c r="BI337" s="25"/>
      <c r="BJ337" s="25"/>
      <c r="BK337" s="25"/>
      <c r="BL337" s="25"/>
      <c r="BM337" s="25"/>
      <c r="BN337" s="25"/>
      <c r="BO337" s="25"/>
      <c r="BP337" s="25"/>
      <c r="BQ337" s="25"/>
      <c r="BR337" s="25"/>
      <c r="BS337" s="25"/>
      <c r="BT337" s="25"/>
      <c r="BU337" s="25"/>
      <c r="BV337" s="25"/>
      <c r="BW337" s="25"/>
      <c r="BX337" s="25"/>
      <c r="BY337" s="25"/>
      <c r="BZ337" s="25"/>
    </row>
    <row r="338" spans="1:78" ht="18.75" hidden="1"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row>
    <row r="339" spans="1:78" ht="18.75" hidden="1"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row>
    <row r="340" spans="1:78" ht="18.75" hidden="1"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25"/>
    </row>
    <row r="341" spans="1:78" ht="18.75" hidden="1"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25"/>
      <c r="BT341" s="25"/>
      <c r="BU341" s="25"/>
      <c r="BV341" s="25"/>
      <c r="BW341" s="25"/>
      <c r="BX341" s="25"/>
      <c r="BY341" s="25"/>
      <c r="BZ341" s="25"/>
    </row>
    <row r="342" spans="1:78" ht="18.75" hidden="1"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row>
    <row r="343" spans="1:78" ht="18.75" hidden="1"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row>
    <row r="344" spans="1:78" ht="18.75" hidden="1"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row>
    <row r="345" spans="1:78" ht="18.75" hidden="1"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row>
    <row r="346" spans="1:78" ht="18.75" hidden="1"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row>
    <row r="347" spans="1:78" ht="18.75" hidden="1"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row>
    <row r="348" spans="1:78" ht="18.75" hidden="1"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row>
    <row r="349" spans="1:78" ht="18.75" hidden="1"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row>
    <row r="350" spans="1:78" ht="18.75" hidden="1"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row>
    <row r="351" spans="1:78" ht="18.75" hidden="1"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row>
    <row r="352" spans="1:78" ht="18.75" hidden="1"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row>
    <row r="353" spans="1:78" ht="18.75" hidden="1"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row>
    <row r="354" spans="1:78" ht="18.75" hidden="1"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row>
    <row r="355" spans="1:78" ht="18.75" hidden="1"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row>
    <row r="356" spans="1:78" ht="18.75" hidden="1"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row>
    <row r="357" spans="1:78" ht="18.75" hidden="1"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row>
    <row r="358" spans="1:78" ht="18.75" hidden="1"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row>
    <row r="359" spans="1:78" ht="18.75" hidden="1"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row>
    <row r="360" spans="1:78" ht="18.75" hidden="1"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row>
    <row r="361" spans="1:78" ht="18.75" hidden="1"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row>
    <row r="362" spans="1:78" ht="18.75" hidden="1"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row>
    <row r="363" spans="1:78" ht="18.75" hidden="1"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row>
    <row r="364" spans="1:78" ht="18.75" hidden="1"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row>
    <row r="365" spans="1:78" ht="18.75" hidden="1"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row>
    <row r="366" spans="1:78" ht="18.75" hidden="1"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row>
    <row r="367" spans="1:78" ht="18.75" hidden="1"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row>
    <row r="368" spans="1:78" ht="18.75" hidden="1"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row>
    <row r="369" spans="1:78" ht="18.75" hidden="1"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row>
    <row r="370" spans="1:78" ht="18.75" hidden="1"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row>
    <row r="371" spans="1:78" ht="18.75" hidden="1"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row>
    <row r="372" spans="1:78" ht="18.75" hidden="1"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row>
    <row r="373" spans="1:78" ht="18.75" hidden="1"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row>
    <row r="374" spans="1:78" ht="18.75" hidden="1"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row>
    <row r="375" spans="1:78" ht="18.75" hidden="1"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row>
    <row r="376" spans="1:78" ht="18.75" hidden="1"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row>
    <row r="377" spans="1:78" ht="18.75" hidden="1"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row>
    <row r="378" spans="1:78" ht="18.75" hidden="1"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row>
    <row r="379" spans="1:78" ht="18.75" hidden="1"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row>
    <row r="380" spans="1:78" ht="18.75" hidden="1"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row>
    <row r="381" spans="1:78" ht="18.75" hidden="1"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row>
    <row r="382" spans="1:78" ht="18.75" hidden="1"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row>
    <row r="383" spans="1:78" ht="18.75" hidden="1"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row>
    <row r="384" spans="1:78" ht="18.75" hidden="1"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row>
    <row r="385" spans="1:78" ht="18.75" hidden="1"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row>
    <row r="386" spans="1:78" ht="18.75" hidden="1"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c r="AI386" s="25"/>
      <c r="AJ386" s="25"/>
      <c r="AK386" s="25"/>
      <c r="AL386" s="25"/>
      <c r="AM386" s="25"/>
      <c r="AN386" s="25"/>
      <c r="AO386" s="25"/>
      <c r="AP386" s="25"/>
      <c r="AQ386" s="25"/>
      <c r="AR386" s="25"/>
      <c r="AS386" s="25"/>
      <c r="AT386" s="25"/>
      <c r="AU386" s="25"/>
      <c r="AV386" s="25"/>
      <c r="AW386" s="25"/>
      <c r="AX386" s="25"/>
      <c r="AY386" s="25"/>
      <c r="AZ386" s="25"/>
      <c r="BA386" s="25"/>
      <c r="BB386" s="25"/>
      <c r="BC386" s="25"/>
      <c r="BD386" s="25"/>
      <c r="BE386" s="25"/>
      <c r="BF386" s="25"/>
      <c r="BG386" s="25"/>
      <c r="BH386" s="25"/>
      <c r="BI386" s="25"/>
      <c r="BJ386" s="25"/>
      <c r="BK386" s="25"/>
      <c r="BL386" s="25"/>
      <c r="BM386" s="25"/>
      <c r="BN386" s="25"/>
      <c r="BO386" s="25"/>
      <c r="BP386" s="25"/>
      <c r="BQ386" s="25"/>
      <c r="BR386" s="25"/>
      <c r="BS386" s="25"/>
      <c r="BT386" s="25"/>
      <c r="BU386" s="25"/>
      <c r="BV386" s="25"/>
      <c r="BW386" s="25"/>
      <c r="BX386" s="25"/>
      <c r="BY386" s="25"/>
      <c r="BZ386" s="25"/>
    </row>
    <row r="387" spans="1:78" ht="18.75" hidden="1"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c r="AG387" s="25"/>
      <c r="AH387" s="25"/>
      <c r="AI387" s="25"/>
      <c r="AJ387" s="25"/>
      <c r="AK387" s="25"/>
      <c r="AL387" s="25"/>
      <c r="AM387" s="25"/>
      <c r="AN387" s="25"/>
      <c r="AO387" s="25"/>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row>
    <row r="388" spans="1:78" ht="18.75" hidden="1"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row>
    <row r="389" spans="1:78" ht="18.75" hidden="1"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row>
    <row r="390" spans="1:78" ht="18.75" hidden="1"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row>
    <row r="391" spans="1:78" ht="18.75" hidden="1"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c r="AY391" s="25"/>
      <c r="AZ391" s="25"/>
      <c r="BA391" s="25"/>
      <c r="BB391" s="25"/>
      <c r="BC391" s="25"/>
      <c r="BD391" s="25"/>
      <c r="BE391" s="25"/>
      <c r="BF391" s="25"/>
      <c r="BG391" s="25"/>
      <c r="BH391" s="25"/>
      <c r="BI391" s="25"/>
      <c r="BJ391" s="25"/>
      <c r="BK391" s="25"/>
      <c r="BL391" s="25"/>
      <c r="BM391" s="25"/>
      <c r="BN391" s="25"/>
      <c r="BO391" s="25"/>
      <c r="BP391" s="25"/>
      <c r="BQ391" s="25"/>
      <c r="BR391" s="25"/>
      <c r="BS391" s="25"/>
      <c r="BT391" s="25"/>
      <c r="BU391" s="25"/>
      <c r="BV391" s="25"/>
      <c r="BW391" s="25"/>
      <c r="BX391" s="25"/>
      <c r="BY391" s="25"/>
      <c r="BZ391" s="25"/>
    </row>
    <row r="392" spans="1:78" ht="18.75" hidden="1"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c r="AG392" s="25"/>
      <c r="AH392" s="25"/>
      <c r="AI392" s="25"/>
      <c r="AJ392" s="25"/>
      <c r="AK392" s="25"/>
      <c r="AL392" s="25"/>
      <c r="AM392" s="25"/>
      <c r="AN392" s="25"/>
      <c r="AO392" s="25"/>
      <c r="AP392" s="25"/>
      <c r="AQ392" s="25"/>
      <c r="AR392" s="25"/>
      <c r="AS392" s="25"/>
      <c r="AT392" s="25"/>
      <c r="AU392" s="25"/>
      <c r="AV392" s="25"/>
      <c r="AW392" s="25"/>
      <c r="AX392" s="25"/>
      <c r="AY392" s="25"/>
      <c r="AZ392" s="25"/>
      <c r="BA392" s="25"/>
      <c r="BB392" s="25"/>
      <c r="BC392" s="25"/>
      <c r="BD392" s="25"/>
      <c r="BE392" s="25"/>
      <c r="BF392" s="25"/>
      <c r="BG392" s="25"/>
      <c r="BH392" s="25"/>
      <c r="BI392" s="25"/>
      <c r="BJ392" s="25"/>
      <c r="BK392" s="25"/>
      <c r="BL392" s="25"/>
      <c r="BM392" s="25"/>
      <c r="BN392" s="25"/>
      <c r="BO392" s="25"/>
      <c r="BP392" s="25"/>
      <c r="BQ392" s="25"/>
      <c r="BR392" s="25"/>
      <c r="BS392" s="25"/>
      <c r="BT392" s="25"/>
      <c r="BU392" s="25"/>
      <c r="BV392" s="25"/>
      <c r="BW392" s="25"/>
      <c r="BX392" s="25"/>
      <c r="BY392" s="25"/>
      <c r="BZ392" s="25"/>
    </row>
    <row r="393" spans="1:78" ht="18.75" hidden="1"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row>
    <row r="394" spans="1:78" ht="18.75" hidden="1"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c r="AU394" s="25"/>
      <c r="AV394" s="25"/>
      <c r="AW394" s="25"/>
      <c r="AX394" s="25"/>
      <c r="AY394" s="25"/>
      <c r="AZ394" s="25"/>
      <c r="BA394" s="25"/>
      <c r="BB394" s="25"/>
      <c r="BC394" s="25"/>
      <c r="BD394" s="25"/>
      <c r="BE394" s="25"/>
      <c r="BF394" s="25"/>
      <c r="BG394" s="25"/>
      <c r="BH394" s="25"/>
      <c r="BI394" s="25"/>
      <c r="BJ394" s="25"/>
      <c r="BK394" s="25"/>
      <c r="BL394" s="25"/>
      <c r="BM394" s="25"/>
      <c r="BN394" s="25"/>
      <c r="BO394" s="25"/>
      <c r="BP394" s="25"/>
      <c r="BQ394" s="25"/>
      <c r="BR394" s="25"/>
      <c r="BS394" s="25"/>
      <c r="BT394" s="25"/>
      <c r="BU394" s="25"/>
      <c r="BV394" s="25"/>
      <c r="BW394" s="25"/>
      <c r="BX394" s="25"/>
      <c r="BY394" s="25"/>
      <c r="BZ394" s="25"/>
    </row>
    <row r="395" spans="1:78" ht="18.75" hidden="1"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row>
    <row r="396" spans="1:78" ht="18.75" hidden="1"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c r="AY396" s="25"/>
      <c r="AZ396" s="25"/>
      <c r="BA396" s="25"/>
      <c r="BB396" s="25"/>
      <c r="BC396" s="25"/>
      <c r="BD396" s="25"/>
      <c r="BE396" s="25"/>
      <c r="BF396" s="25"/>
      <c r="BG396" s="25"/>
      <c r="BH396" s="25"/>
      <c r="BI396" s="25"/>
      <c r="BJ396" s="25"/>
      <c r="BK396" s="25"/>
      <c r="BL396" s="25"/>
      <c r="BM396" s="25"/>
      <c r="BN396" s="25"/>
      <c r="BO396" s="25"/>
      <c r="BP396" s="25"/>
      <c r="BQ396" s="25"/>
      <c r="BR396" s="25"/>
      <c r="BS396" s="25"/>
      <c r="BT396" s="25"/>
      <c r="BU396" s="25"/>
      <c r="BV396" s="25"/>
      <c r="BW396" s="25"/>
      <c r="BX396" s="25"/>
      <c r="BY396" s="25"/>
      <c r="BZ396" s="25"/>
    </row>
    <row r="397" spans="1:78" ht="18.75" hidden="1"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c r="AY397" s="25"/>
      <c r="AZ397" s="25"/>
      <c r="BA397" s="25"/>
      <c r="BB397" s="25"/>
      <c r="BC397" s="25"/>
      <c r="BD397" s="25"/>
      <c r="BE397" s="25"/>
      <c r="BF397" s="25"/>
      <c r="BG397" s="25"/>
      <c r="BH397" s="25"/>
      <c r="BI397" s="25"/>
      <c r="BJ397" s="25"/>
      <c r="BK397" s="25"/>
      <c r="BL397" s="25"/>
      <c r="BM397" s="25"/>
      <c r="BN397" s="25"/>
      <c r="BO397" s="25"/>
      <c r="BP397" s="25"/>
      <c r="BQ397" s="25"/>
      <c r="BR397" s="25"/>
      <c r="BS397" s="25"/>
      <c r="BT397" s="25"/>
      <c r="BU397" s="25"/>
      <c r="BV397" s="25"/>
      <c r="BW397" s="25"/>
      <c r="BX397" s="25"/>
      <c r="BY397" s="25"/>
      <c r="BZ397" s="25"/>
    </row>
    <row r="398" spans="1:78" ht="18.75" hidden="1"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row>
    <row r="399" spans="1:78" ht="18.75" hidden="1"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5"/>
      <c r="AL399" s="25"/>
      <c r="AM399" s="25"/>
      <c r="AN399" s="25"/>
      <c r="AO399" s="25"/>
      <c r="AP399" s="25"/>
      <c r="AQ399" s="25"/>
      <c r="AR399" s="25"/>
      <c r="AS399" s="25"/>
      <c r="AT399" s="25"/>
      <c r="AU399" s="25"/>
      <c r="AV399" s="25"/>
      <c r="AW399" s="25"/>
      <c r="AX399" s="25"/>
      <c r="AY399" s="25"/>
      <c r="AZ399" s="25"/>
      <c r="BA399" s="25"/>
      <c r="BB399" s="25"/>
      <c r="BC399" s="25"/>
      <c r="BD399" s="25"/>
      <c r="BE399" s="25"/>
      <c r="BF399" s="25"/>
      <c r="BG399" s="25"/>
      <c r="BH399" s="25"/>
      <c r="BI399" s="25"/>
      <c r="BJ399" s="25"/>
      <c r="BK399" s="25"/>
      <c r="BL399" s="25"/>
      <c r="BM399" s="25"/>
      <c r="BN399" s="25"/>
      <c r="BO399" s="25"/>
      <c r="BP399" s="25"/>
      <c r="BQ399" s="25"/>
      <c r="BR399" s="25"/>
      <c r="BS399" s="25"/>
      <c r="BT399" s="25"/>
      <c r="BU399" s="25"/>
      <c r="BV399" s="25"/>
      <c r="BW399" s="25"/>
      <c r="BX399" s="25"/>
      <c r="BY399" s="25"/>
      <c r="BZ399" s="25"/>
    </row>
    <row r="400" spans="1:78" ht="18.75" hidden="1"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row>
    <row r="401" spans="1:78" ht="18.75" hidden="1"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c r="AY401" s="25"/>
      <c r="AZ401" s="25"/>
      <c r="BA401" s="25"/>
      <c r="BB401" s="25"/>
      <c r="BC401" s="25"/>
      <c r="BD401" s="25"/>
      <c r="BE401" s="25"/>
      <c r="BF401" s="25"/>
      <c r="BG401" s="25"/>
      <c r="BH401" s="25"/>
      <c r="BI401" s="25"/>
      <c r="BJ401" s="25"/>
      <c r="BK401" s="25"/>
      <c r="BL401" s="25"/>
      <c r="BM401" s="25"/>
      <c r="BN401" s="25"/>
      <c r="BO401" s="25"/>
      <c r="BP401" s="25"/>
      <c r="BQ401" s="25"/>
      <c r="BR401" s="25"/>
      <c r="BS401" s="25"/>
      <c r="BT401" s="25"/>
      <c r="BU401" s="25"/>
      <c r="BV401" s="25"/>
      <c r="BW401" s="25"/>
      <c r="BX401" s="25"/>
      <c r="BY401" s="25"/>
      <c r="BZ401" s="25"/>
    </row>
    <row r="402" spans="1:78" ht="18.75" hidden="1"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row>
    <row r="403" spans="1:78" ht="18.75" hidden="1"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c r="AG403" s="25"/>
      <c r="AH403" s="25"/>
      <c r="AI403" s="25"/>
      <c r="AJ403" s="25"/>
      <c r="AK403" s="25"/>
      <c r="AL403" s="25"/>
      <c r="AM403" s="25"/>
      <c r="AN403" s="25"/>
      <c r="AO403" s="25"/>
      <c r="AP403" s="25"/>
      <c r="AQ403" s="25"/>
      <c r="AR403" s="25"/>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row>
    <row r="404" spans="1:78" ht="18.75" hidden="1"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25"/>
      <c r="BT404" s="25"/>
      <c r="BU404" s="25"/>
      <c r="BV404" s="25"/>
      <c r="BW404" s="25"/>
      <c r="BX404" s="25"/>
      <c r="BY404" s="25"/>
      <c r="BZ404" s="25"/>
    </row>
    <row r="405" spans="1:78" ht="18.75" hidden="1"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c r="BV405" s="25"/>
      <c r="BW405" s="25"/>
      <c r="BX405" s="25"/>
      <c r="BY405" s="25"/>
      <c r="BZ405" s="25"/>
    </row>
    <row r="406" spans="1:78" ht="18.75" hidden="1"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row>
    <row r="407" spans="1:78" ht="18.75" hidden="1"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row>
    <row r="408" spans="1:78" ht="18.75" hidden="1"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c r="BV408" s="25"/>
      <c r="BW408" s="25"/>
      <c r="BX408" s="25"/>
      <c r="BY408" s="25"/>
      <c r="BZ408" s="25"/>
    </row>
    <row r="409" spans="1:78" ht="18.75" hidden="1"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c r="AY409" s="25"/>
      <c r="AZ409" s="25"/>
      <c r="BA409" s="25"/>
      <c r="BB409" s="25"/>
      <c r="BC409" s="25"/>
      <c r="BD409" s="25"/>
      <c r="BE409" s="25"/>
      <c r="BF409" s="25"/>
      <c r="BG409" s="25"/>
      <c r="BH409" s="25"/>
      <c r="BI409" s="25"/>
      <c r="BJ409" s="25"/>
      <c r="BK409" s="25"/>
      <c r="BL409" s="25"/>
      <c r="BM409" s="25"/>
      <c r="BN409" s="25"/>
      <c r="BO409" s="25"/>
      <c r="BP409" s="25"/>
      <c r="BQ409" s="25"/>
      <c r="BR409" s="25"/>
      <c r="BS409" s="25"/>
      <c r="BT409" s="25"/>
      <c r="BU409" s="25"/>
      <c r="BV409" s="25"/>
      <c r="BW409" s="25"/>
      <c r="BX409" s="25"/>
      <c r="BY409" s="25"/>
      <c r="BZ409" s="25"/>
    </row>
    <row r="410" spans="1:78" ht="18.75" hidden="1"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row>
    <row r="411" spans="1:78" ht="18.75" hidden="1"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A411" s="25"/>
      <c r="BB411" s="25"/>
      <c r="BC411" s="25"/>
      <c r="BD411" s="25"/>
      <c r="BE411" s="25"/>
      <c r="BF411" s="25"/>
      <c r="BG411" s="25"/>
      <c r="BH411" s="25"/>
      <c r="BI411" s="25"/>
      <c r="BJ411" s="25"/>
      <c r="BK411" s="25"/>
      <c r="BL411" s="25"/>
      <c r="BM411" s="25"/>
      <c r="BN411" s="25"/>
      <c r="BO411" s="25"/>
      <c r="BP411" s="25"/>
      <c r="BQ411" s="25"/>
      <c r="BR411" s="25"/>
      <c r="BS411" s="25"/>
      <c r="BT411" s="25"/>
      <c r="BU411" s="25"/>
      <c r="BV411" s="25"/>
      <c r="BW411" s="25"/>
      <c r="BX411" s="25"/>
      <c r="BY411" s="25"/>
      <c r="BZ411" s="25"/>
    </row>
    <row r="412" spans="1:78" ht="18.75" hidden="1"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row>
    <row r="413" spans="1:78" ht="18.75" hidden="1"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row>
    <row r="414" spans="1:78" ht="18.75" hidden="1"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row>
    <row r="415" spans="1:78" ht="18.75" hidden="1"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row>
    <row r="416" spans="1:78" ht="18.75" hidden="1"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5"/>
      <c r="AL416" s="25"/>
      <c r="AM416" s="25"/>
      <c r="AN416" s="25"/>
      <c r="AO416" s="25"/>
      <c r="AP416" s="25"/>
      <c r="AQ416" s="25"/>
      <c r="AR416" s="25"/>
      <c r="AS416" s="25"/>
      <c r="AT416" s="25"/>
      <c r="AU416" s="25"/>
      <c r="AV416" s="25"/>
      <c r="AW416" s="25"/>
      <c r="AX416" s="25"/>
      <c r="AY416" s="25"/>
      <c r="AZ416" s="25"/>
      <c r="BA416" s="25"/>
      <c r="BB416" s="25"/>
      <c r="BC416" s="25"/>
      <c r="BD416" s="25"/>
      <c r="BE416" s="25"/>
      <c r="BF416" s="25"/>
      <c r="BG416" s="25"/>
      <c r="BH416" s="25"/>
      <c r="BI416" s="25"/>
      <c r="BJ416" s="25"/>
      <c r="BK416" s="25"/>
      <c r="BL416" s="25"/>
      <c r="BM416" s="25"/>
      <c r="BN416" s="25"/>
      <c r="BO416" s="25"/>
      <c r="BP416" s="25"/>
      <c r="BQ416" s="25"/>
      <c r="BR416" s="25"/>
      <c r="BS416" s="25"/>
      <c r="BT416" s="25"/>
      <c r="BU416" s="25"/>
      <c r="BV416" s="25"/>
      <c r="BW416" s="25"/>
      <c r="BX416" s="25"/>
      <c r="BY416" s="25"/>
      <c r="BZ416" s="25"/>
    </row>
    <row r="417" spans="1:78" ht="18.75" hidden="1"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row>
    <row r="418" spans="1:78" ht="18.75" hidden="1"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c r="AG418" s="25"/>
      <c r="AH418" s="25"/>
      <c r="AI418" s="25"/>
      <c r="AJ418" s="25"/>
      <c r="AK418" s="25"/>
      <c r="AL418" s="25"/>
      <c r="AM418" s="25"/>
      <c r="AN418" s="25"/>
      <c r="AO418" s="25"/>
      <c r="AP418" s="25"/>
      <c r="AQ418" s="25"/>
      <c r="AR418" s="25"/>
      <c r="AS418" s="25"/>
      <c r="AT418" s="25"/>
      <c r="AU418" s="25"/>
      <c r="AV418" s="25"/>
      <c r="AW418" s="25"/>
      <c r="AX418" s="25"/>
      <c r="AY418" s="25"/>
      <c r="AZ418" s="25"/>
      <c r="BA418" s="25"/>
      <c r="BB418" s="25"/>
      <c r="BC418" s="25"/>
      <c r="BD418" s="25"/>
      <c r="BE418" s="25"/>
      <c r="BF418" s="25"/>
      <c r="BG418" s="25"/>
      <c r="BH418" s="25"/>
      <c r="BI418" s="25"/>
      <c r="BJ418" s="25"/>
      <c r="BK418" s="25"/>
      <c r="BL418" s="25"/>
      <c r="BM418" s="25"/>
      <c r="BN418" s="25"/>
      <c r="BO418" s="25"/>
      <c r="BP418" s="25"/>
      <c r="BQ418" s="25"/>
      <c r="BR418" s="25"/>
      <c r="BS418" s="25"/>
      <c r="BT418" s="25"/>
      <c r="BU418" s="25"/>
      <c r="BV418" s="25"/>
      <c r="BW418" s="25"/>
      <c r="BX418" s="25"/>
      <c r="BY418" s="25"/>
      <c r="BZ418" s="25"/>
    </row>
    <row r="419" spans="1:78" ht="18.75" hidden="1"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c r="AY419" s="25"/>
      <c r="AZ419" s="25"/>
      <c r="BA419" s="25"/>
      <c r="BB419" s="25"/>
      <c r="BC419" s="25"/>
      <c r="BD419" s="25"/>
      <c r="BE419" s="25"/>
      <c r="BF419" s="25"/>
      <c r="BG419" s="25"/>
      <c r="BH419" s="25"/>
      <c r="BI419" s="25"/>
      <c r="BJ419" s="25"/>
      <c r="BK419" s="25"/>
      <c r="BL419" s="25"/>
      <c r="BM419" s="25"/>
      <c r="BN419" s="25"/>
      <c r="BO419" s="25"/>
      <c r="BP419" s="25"/>
      <c r="BQ419" s="25"/>
      <c r="BR419" s="25"/>
      <c r="BS419" s="25"/>
      <c r="BT419" s="25"/>
      <c r="BU419" s="25"/>
      <c r="BV419" s="25"/>
      <c r="BW419" s="25"/>
      <c r="BX419" s="25"/>
      <c r="BY419" s="25"/>
      <c r="BZ419" s="25"/>
    </row>
    <row r="420" spans="1:78" ht="18.75" hidden="1"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c r="AG420" s="25"/>
      <c r="AH420" s="25"/>
      <c r="AI420" s="25"/>
      <c r="AJ420" s="25"/>
      <c r="AK420" s="25"/>
      <c r="AL420" s="25"/>
      <c r="AM420" s="25"/>
      <c r="AN420" s="25"/>
      <c r="AO420" s="25"/>
      <c r="AP420" s="25"/>
      <c r="AQ420" s="25"/>
      <c r="AR420" s="25"/>
      <c r="AS420" s="25"/>
      <c r="AT420" s="25"/>
      <c r="AU420" s="25"/>
      <c r="AV420" s="25"/>
      <c r="AW420" s="25"/>
      <c r="AX420" s="25"/>
      <c r="AY420" s="25"/>
      <c r="AZ420" s="25"/>
      <c r="BA420" s="25"/>
      <c r="BB420" s="25"/>
      <c r="BC420" s="25"/>
      <c r="BD420" s="25"/>
      <c r="BE420" s="25"/>
      <c r="BF420" s="25"/>
      <c r="BG420" s="25"/>
      <c r="BH420" s="25"/>
      <c r="BI420" s="25"/>
      <c r="BJ420" s="25"/>
      <c r="BK420" s="25"/>
      <c r="BL420" s="25"/>
      <c r="BM420" s="25"/>
      <c r="BN420" s="25"/>
      <c r="BO420" s="25"/>
      <c r="BP420" s="25"/>
      <c r="BQ420" s="25"/>
      <c r="BR420" s="25"/>
      <c r="BS420" s="25"/>
      <c r="BT420" s="25"/>
      <c r="BU420" s="25"/>
      <c r="BV420" s="25"/>
      <c r="BW420" s="25"/>
      <c r="BX420" s="25"/>
      <c r="BY420" s="25"/>
      <c r="BZ420" s="25"/>
    </row>
    <row r="421" spans="1:78" ht="18.75" hidden="1"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c r="AG421" s="25"/>
      <c r="AH421" s="25"/>
      <c r="AI421" s="25"/>
      <c r="AJ421" s="25"/>
      <c r="AK421" s="25"/>
      <c r="AL421" s="25"/>
      <c r="AM421" s="25"/>
      <c r="AN421" s="25"/>
      <c r="AO421" s="25"/>
      <c r="AP421" s="25"/>
      <c r="AQ421" s="25"/>
      <c r="AR421" s="25"/>
      <c r="AS421" s="25"/>
      <c r="AT421" s="25"/>
      <c r="AU421" s="25"/>
      <c r="AV421" s="25"/>
      <c r="AW421" s="25"/>
      <c r="AX421" s="25"/>
      <c r="AY421" s="25"/>
      <c r="AZ421" s="25"/>
      <c r="BA421" s="25"/>
      <c r="BB421" s="25"/>
      <c r="BC421" s="25"/>
      <c r="BD421" s="25"/>
      <c r="BE421" s="25"/>
      <c r="BF421" s="25"/>
      <c r="BG421" s="25"/>
      <c r="BH421" s="25"/>
      <c r="BI421" s="25"/>
      <c r="BJ421" s="25"/>
      <c r="BK421" s="25"/>
      <c r="BL421" s="25"/>
      <c r="BM421" s="25"/>
      <c r="BN421" s="25"/>
      <c r="BO421" s="25"/>
      <c r="BP421" s="25"/>
      <c r="BQ421" s="25"/>
      <c r="BR421" s="25"/>
      <c r="BS421" s="25"/>
      <c r="BT421" s="25"/>
      <c r="BU421" s="25"/>
      <c r="BV421" s="25"/>
      <c r="BW421" s="25"/>
      <c r="BX421" s="25"/>
      <c r="BY421" s="25"/>
      <c r="BZ421" s="25"/>
    </row>
    <row r="422" spans="1:78" ht="18.75" hidden="1"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row>
    <row r="423" spans="1:78" ht="18.75" hidden="1"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c r="AY423" s="25"/>
      <c r="AZ423" s="25"/>
      <c r="BA423" s="25"/>
      <c r="BB423" s="25"/>
      <c r="BC423" s="25"/>
      <c r="BD423" s="25"/>
      <c r="BE423" s="25"/>
      <c r="BF423" s="25"/>
      <c r="BG423" s="25"/>
      <c r="BH423" s="25"/>
      <c r="BI423" s="25"/>
      <c r="BJ423" s="25"/>
      <c r="BK423" s="25"/>
      <c r="BL423" s="25"/>
      <c r="BM423" s="25"/>
      <c r="BN423" s="25"/>
      <c r="BO423" s="25"/>
      <c r="BP423" s="25"/>
      <c r="BQ423" s="25"/>
      <c r="BR423" s="25"/>
      <c r="BS423" s="25"/>
      <c r="BT423" s="25"/>
      <c r="BU423" s="25"/>
      <c r="BV423" s="25"/>
      <c r="BW423" s="25"/>
      <c r="BX423" s="25"/>
      <c r="BY423" s="25"/>
      <c r="BZ423" s="25"/>
    </row>
    <row r="424" spans="1:78" ht="18.75" hidden="1"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5"/>
      <c r="AL424" s="25"/>
      <c r="AM424" s="25"/>
      <c r="AN424" s="25"/>
      <c r="AO424" s="25"/>
      <c r="AP424" s="25"/>
      <c r="AQ424" s="25"/>
      <c r="AR424" s="25"/>
      <c r="AS424" s="25"/>
      <c r="AT424" s="25"/>
      <c r="AU424" s="25"/>
      <c r="AV424" s="25"/>
      <c r="AW424" s="25"/>
      <c r="AX424" s="25"/>
      <c r="AY424" s="25"/>
      <c r="AZ424" s="25"/>
      <c r="BA424" s="25"/>
      <c r="BB424" s="25"/>
      <c r="BC424" s="25"/>
      <c r="BD424" s="25"/>
      <c r="BE424" s="25"/>
      <c r="BF424" s="25"/>
      <c r="BG424" s="25"/>
      <c r="BH424" s="25"/>
      <c r="BI424" s="25"/>
      <c r="BJ424" s="25"/>
      <c r="BK424" s="25"/>
      <c r="BL424" s="25"/>
      <c r="BM424" s="25"/>
      <c r="BN424" s="25"/>
      <c r="BO424" s="25"/>
      <c r="BP424" s="25"/>
      <c r="BQ424" s="25"/>
      <c r="BR424" s="25"/>
      <c r="BS424" s="25"/>
      <c r="BT424" s="25"/>
      <c r="BU424" s="25"/>
      <c r="BV424" s="25"/>
      <c r="BW424" s="25"/>
      <c r="BX424" s="25"/>
      <c r="BY424" s="25"/>
      <c r="BZ424" s="25"/>
    </row>
    <row r="425" spans="1:78" ht="18.75" hidden="1"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c r="AG425" s="25"/>
      <c r="AH425" s="25"/>
      <c r="AI425" s="25"/>
      <c r="AJ425" s="25"/>
      <c r="AK425" s="25"/>
      <c r="AL425" s="25"/>
      <c r="AM425" s="25"/>
      <c r="AN425" s="25"/>
      <c r="AO425" s="25"/>
      <c r="AP425" s="25"/>
      <c r="AQ425" s="25"/>
      <c r="AR425" s="25"/>
      <c r="AS425" s="25"/>
      <c r="AT425" s="25"/>
      <c r="AU425" s="25"/>
      <c r="AV425" s="25"/>
      <c r="AW425" s="25"/>
      <c r="AX425" s="25"/>
      <c r="AY425" s="25"/>
      <c r="AZ425" s="25"/>
      <c r="BA425" s="25"/>
      <c r="BB425" s="25"/>
      <c r="BC425" s="25"/>
      <c r="BD425" s="25"/>
      <c r="BE425" s="25"/>
      <c r="BF425" s="25"/>
      <c r="BG425" s="25"/>
      <c r="BH425" s="25"/>
      <c r="BI425" s="25"/>
      <c r="BJ425" s="25"/>
      <c r="BK425" s="25"/>
      <c r="BL425" s="25"/>
      <c r="BM425" s="25"/>
      <c r="BN425" s="25"/>
      <c r="BO425" s="25"/>
      <c r="BP425" s="25"/>
      <c r="BQ425" s="25"/>
      <c r="BR425" s="25"/>
      <c r="BS425" s="25"/>
      <c r="BT425" s="25"/>
      <c r="BU425" s="25"/>
      <c r="BV425" s="25"/>
      <c r="BW425" s="25"/>
      <c r="BX425" s="25"/>
      <c r="BY425" s="25"/>
      <c r="BZ425" s="25"/>
    </row>
    <row r="426" spans="1:78" ht="18.75" hidden="1"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c r="AY426" s="25"/>
      <c r="AZ426" s="25"/>
      <c r="BA426" s="25"/>
      <c r="BB426" s="25"/>
      <c r="BC426" s="25"/>
      <c r="BD426" s="25"/>
      <c r="BE426" s="25"/>
      <c r="BF426" s="25"/>
      <c r="BG426" s="25"/>
      <c r="BH426" s="25"/>
      <c r="BI426" s="25"/>
      <c r="BJ426" s="25"/>
      <c r="BK426" s="25"/>
      <c r="BL426" s="25"/>
      <c r="BM426" s="25"/>
      <c r="BN426" s="25"/>
      <c r="BO426" s="25"/>
      <c r="BP426" s="25"/>
      <c r="BQ426" s="25"/>
      <c r="BR426" s="25"/>
      <c r="BS426" s="25"/>
      <c r="BT426" s="25"/>
      <c r="BU426" s="25"/>
      <c r="BV426" s="25"/>
      <c r="BW426" s="25"/>
      <c r="BX426" s="25"/>
      <c r="BY426" s="25"/>
      <c r="BZ426" s="25"/>
    </row>
    <row r="427" spans="1:78" ht="18.75" hidden="1"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c r="AY427" s="25"/>
      <c r="AZ427" s="25"/>
      <c r="BA427" s="25"/>
      <c r="BB427" s="25"/>
      <c r="BC427" s="25"/>
      <c r="BD427" s="25"/>
      <c r="BE427" s="25"/>
      <c r="BF427" s="25"/>
      <c r="BG427" s="25"/>
      <c r="BH427" s="25"/>
      <c r="BI427" s="25"/>
      <c r="BJ427" s="25"/>
      <c r="BK427" s="25"/>
      <c r="BL427" s="25"/>
      <c r="BM427" s="25"/>
      <c r="BN427" s="25"/>
      <c r="BO427" s="25"/>
      <c r="BP427" s="25"/>
      <c r="BQ427" s="25"/>
      <c r="BR427" s="25"/>
      <c r="BS427" s="25"/>
      <c r="BT427" s="25"/>
      <c r="BU427" s="25"/>
      <c r="BV427" s="25"/>
      <c r="BW427" s="25"/>
      <c r="BX427" s="25"/>
      <c r="BY427" s="25"/>
      <c r="BZ427" s="25"/>
    </row>
    <row r="428" spans="1:78" ht="18.75" hidden="1"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c r="AW428" s="25"/>
      <c r="AX428" s="25"/>
      <c r="AY428" s="25"/>
      <c r="AZ428" s="25"/>
      <c r="BA428" s="25"/>
      <c r="BB428" s="25"/>
      <c r="BC428" s="25"/>
      <c r="BD428" s="25"/>
      <c r="BE428" s="25"/>
      <c r="BF428" s="25"/>
      <c r="BG428" s="25"/>
      <c r="BH428" s="25"/>
      <c r="BI428" s="25"/>
      <c r="BJ428" s="25"/>
      <c r="BK428" s="25"/>
      <c r="BL428" s="25"/>
      <c r="BM428" s="25"/>
      <c r="BN428" s="25"/>
      <c r="BO428" s="25"/>
      <c r="BP428" s="25"/>
      <c r="BQ428" s="25"/>
      <c r="BR428" s="25"/>
      <c r="BS428" s="25"/>
      <c r="BT428" s="25"/>
      <c r="BU428" s="25"/>
      <c r="BV428" s="25"/>
      <c r="BW428" s="25"/>
      <c r="BX428" s="25"/>
      <c r="BY428" s="25"/>
      <c r="BZ428" s="25"/>
    </row>
    <row r="429" spans="1:78" ht="18.75" hidden="1"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row>
    <row r="430" spans="1:78" ht="18.75" hidden="1"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row>
    <row r="431" spans="1:78" ht="18.75" hidden="1"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c r="AY431" s="25"/>
      <c r="AZ431" s="25"/>
      <c r="BA431" s="25"/>
      <c r="BB431" s="25"/>
      <c r="BC431" s="25"/>
      <c r="BD431" s="25"/>
      <c r="BE431" s="25"/>
      <c r="BF431" s="25"/>
      <c r="BG431" s="25"/>
      <c r="BH431" s="25"/>
      <c r="BI431" s="25"/>
      <c r="BJ431" s="25"/>
      <c r="BK431" s="25"/>
      <c r="BL431" s="25"/>
      <c r="BM431" s="25"/>
      <c r="BN431" s="25"/>
      <c r="BO431" s="25"/>
      <c r="BP431" s="25"/>
      <c r="BQ431" s="25"/>
      <c r="BR431" s="25"/>
      <c r="BS431" s="25"/>
      <c r="BT431" s="25"/>
      <c r="BU431" s="25"/>
      <c r="BV431" s="25"/>
      <c r="BW431" s="25"/>
      <c r="BX431" s="25"/>
      <c r="BY431" s="25"/>
      <c r="BZ431" s="25"/>
    </row>
    <row r="432" spans="1:78" ht="18.75" hidden="1"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c r="AW432" s="25"/>
      <c r="AX432" s="25"/>
      <c r="AY432" s="25"/>
      <c r="AZ432" s="25"/>
      <c r="BA432" s="25"/>
      <c r="BB432" s="25"/>
      <c r="BC432" s="25"/>
      <c r="BD432" s="25"/>
      <c r="BE432" s="25"/>
      <c r="BF432" s="25"/>
      <c r="BG432" s="25"/>
      <c r="BH432" s="25"/>
      <c r="BI432" s="25"/>
      <c r="BJ432" s="25"/>
      <c r="BK432" s="25"/>
      <c r="BL432" s="25"/>
      <c r="BM432" s="25"/>
      <c r="BN432" s="25"/>
      <c r="BO432" s="25"/>
      <c r="BP432" s="25"/>
      <c r="BQ432" s="25"/>
      <c r="BR432" s="25"/>
      <c r="BS432" s="25"/>
      <c r="BT432" s="25"/>
      <c r="BU432" s="25"/>
      <c r="BV432" s="25"/>
      <c r="BW432" s="25"/>
      <c r="BX432" s="25"/>
      <c r="BY432" s="25"/>
      <c r="BZ432" s="25"/>
    </row>
    <row r="433" spans="1:78" ht="18.75" hidden="1"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c r="BT433" s="25"/>
      <c r="BU433" s="25"/>
      <c r="BV433" s="25"/>
      <c r="BW433" s="25"/>
      <c r="BX433" s="25"/>
      <c r="BY433" s="25"/>
      <c r="BZ433" s="25"/>
    </row>
    <row r="434" spans="1:78" ht="18.75" hidden="1"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c r="AW434" s="25"/>
      <c r="AX434" s="25"/>
      <c r="AY434" s="25"/>
      <c r="AZ434" s="25"/>
      <c r="BA434" s="25"/>
      <c r="BB434" s="25"/>
      <c r="BC434" s="25"/>
      <c r="BD434" s="25"/>
      <c r="BE434" s="25"/>
      <c r="BF434" s="25"/>
      <c r="BG434" s="25"/>
      <c r="BH434" s="25"/>
      <c r="BI434" s="25"/>
      <c r="BJ434" s="25"/>
      <c r="BK434" s="25"/>
      <c r="BL434" s="25"/>
      <c r="BM434" s="25"/>
      <c r="BN434" s="25"/>
      <c r="BO434" s="25"/>
      <c r="BP434" s="25"/>
      <c r="BQ434" s="25"/>
      <c r="BR434" s="25"/>
      <c r="BS434" s="25"/>
      <c r="BT434" s="25"/>
      <c r="BU434" s="25"/>
      <c r="BV434" s="25"/>
      <c r="BW434" s="25"/>
      <c r="BX434" s="25"/>
      <c r="BY434" s="25"/>
      <c r="BZ434" s="25"/>
    </row>
    <row r="435" spans="1:78" ht="18.75" hidden="1"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row>
    <row r="436" spans="1:78" ht="18.75" hidden="1"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row>
    <row r="437" spans="1:78" ht="18.75" hidden="1"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c r="AW437" s="25"/>
      <c r="AX437" s="25"/>
      <c r="AY437" s="25"/>
      <c r="AZ437" s="25"/>
      <c r="BA437" s="25"/>
      <c r="BB437" s="25"/>
      <c r="BC437" s="25"/>
      <c r="BD437" s="25"/>
      <c r="BE437" s="25"/>
      <c r="BF437" s="25"/>
      <c r="BG437" s="25"/>
      <c r="BH437" s="25"/>
      <c r="BI437" s="25"/>
      <c r="BJ437" s="25"/>
      <c r="BK437" s="25"/>
      <c r="BL437" s="25"/>
      <c r="BM437" s="25"/>
      <c r="BN437" s="25"/>
      <c r="BO437" s="25"/>
      <c r="BP437" s="25"/>
      <c r="BQ437" s="25"/>
      <c r="BR437" s="25"/>
      <c r="BS437" s="25"/>
      <c r="BT437" s="25"/>
      <c r="BU437" s="25"/>
      <c r="BV437" s="25"/>
      <c r="BW437" s="25"/>
      <c r="BX437" s="25"/>
      <c r="BY437" s="25"/>
      <c r="BZ437" s="25"/>
    </row>
    <row r="438" spans="1:78" ht="18.75" hidden="1"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row>
    <row r="439" spans="1:78" ht="18.75" hidden="1"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row>
    <row r="440" spans="1:78" ht="18.75" hidden="1"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c r="BV440" s="25"/>
      <c r="BW440" s="25"/>
      <c r="BX440" s="25"/>
      <c r="BY440" s="25"/>
      <c r="BZ440" s="25"/>
    </row>
    <row r="441" spans="1:78" ht="18.75" hidden="1"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c r="AY441" s="25"/>
      <c r="AZ441" s="25"/>
      <c r="BA441" s="25"/>
      <c r="BB441" s="25"/>
      <c r="BC441" s="25"/>
      <c r="BD441" s="25"/>
      <c r="BE441" s="25"/>
      <c r="BF441" s="25"/>
      <c r="BG441" s="25"/>
      <c r="BH441" s="25"/>
      <c r="BI441" s="25"/>
      <c r="BJ441" s="25"/>
      <c r="BK441" s="25"/>
      <c r="BL441" s="25"/>
      <c r="BM441" s="25"/>
      <c r="BN441" s="25"/>
      <c r="BO441" s="25"/>
      <c r="BP441" s="25"/>
      <c r="BQ441" s="25"/>
      <c r="BR441" s="25"/>
      <c r="BS441" s="25"/>
      <c r="BT441" s="25"/>
      <c r="BU441" s="25"/>
      <c r="BV441" s="25"/>
      <c r="BW441" s="25"/>
      <c r="BX441" s="25"/>
      <c r="BY441" s="25"/>
      <c r="BZ441" s="25"/>
    </row>
    <row r="442" spans="1:78" ht="18.75" hidden="1"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c r="AY442" s="25"/>
      <c r="AZ442" s="25"/>
      <c r="BA442" s="25"/>
      <c r="BB442" s="25"/>
      <c r="BC442" s="25"/>
      <c r="BD442" s="25"/>
      <c r="BE442" s="25"/>
      <c r="BF442" s="25"/>
      <c r="BG442" s="25"/>
      <c r="BH442" s="25"/>
      <c r="BI442" s="25"/>
      <c r="BJ442" s="25"/>
      <c r="BK442" s="25"/>
      <c r="BL442" s="25"/>
      <c r="BM442" s="25"/>
      <c r="BN442" s="25"/>
      <c r="BO442" s="25"/>
      <c r="BP442" s="25"/>
      <c r="BQ442" s="25"/>
      <c r="BR442" s="25"/>
      <c r="BS442" s="25"/>
      <c r="BT442" s="25"/>
      <c r="BU442" s="25"/>
      <c r="BV442" s="25"/>
      <c r="BW442" s="25"/>
      <c r="BX442" s="25"/>
      <c r="BY442" s="25"/>
      <c r="BZ442" s="25"/>
    </row>
    <row r="443" spans="1:78" ht="18.75" hidden="1"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c r="AW443" s="25"/>
      <c r="AX443" s="25"/>
      <c r="AY443" s="25"/>
      <c r="AZ443" s="25"/>
      <c r="BA443" s="25"/>
      <c r="BB443" s="25"/>
      <c r="BC443" s="25"/>
      <c r="BD443" s="25"/>
      <c r="BE443" s="25"/>
      <c r="BF443" s="25"/>
      <c r="BG443" s="25"/>
      <c r="BH443" s="25"/>
      <c r="BI443" s="25"/>
      <c r="BJ443" s="25"/>
      <c r="BK443" s="25"/>
      <c r="BL443" s="25"/>
      <c r="BM443" s="25"/>
      <c r="BN443" s="25"/>
      <c r="BO443" s="25"/>
      <c r="BP443" s="25"/>
      <c r="BQ443" s="25"/>
      <c r="BR443" s="25"/>
      <c r="BS443" s="25"/>
      <c r="BT443" s="25"/>
      <c r="BU443" s="25"/>
      <c r="BV443" s="25"/>
      <c r="BW443" s="25"/>
      <c r="BX443" s="25"/>
      <c r="BY443" s="25"/>
      <c r="BZ443" s="25"/>
    </row>
    <row r="444" spans="1:78" ht="18.75" hidden="1"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25"/>
      <c r="BO444" s="25"/>
      <c r="BP444" s="25"/>
      <c r="BQ444" s="25"/>
      <c r="BR444" s="25"/>
      <c r="BS444" s="25"/>
      <c r="BT444" s="25"/>
      <c r="BU444" s="25"/>
      <c r="BV444" s="25"/>
      <c r="BW444" s="25"/>
      <c r="BX444" s="25"/>
      <c r="BY444" s="25"/>
      <c r="BZ444" s="25"/>
    </row>
    <row r="445" spans="1:78" ht="18.75" hidden="1"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25"/>
      <c r="BO445" s="25"/>
      <c r="BP445" s="25"/>
      <c r="BQ445" s="25"/>
      <c r="BR445" s="25"/>
      <c r="BS445" s="25"/>
      <c r="BT445" s="25"/>
      <c r="BU445" s="25"/>
      <c r="BV445" s="25"/>
      <c r="BW445" s="25"/>
      <c r="BX445" s="25"/>
      <c r="BY445" s="25"/>
      <c r="BZ445" s="25"/>
    </row>
    <row r="446" spans="1:78" ht="18.75" hidden="1"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row>
    <row r="447" spans="1:78" ht="18.75" hidden="1"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row>
    <row r="448" spans="1:78" ht="18.75" hidden="1"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c r="AG448" s="25"/>
      <c r="AH448" s="25"/>
      <c r="AI448" s="25"/>
      <c r="AJ448" s="25"/>
      <c r="AK448" s="25"/>
      <c r="AL448" s="25"/>
      <c r="AM448" s="25"/>
      <c r="AN448" s="25"/>
      <c r="AO448" s="25"/>
      <c r="AP448" s="25"/>
      <c r="A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row>
    <row r="449" spans="1:78" ht="18.75" hidden="1"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row>
    <row r="450" spans="1:78" ht="18.75" hidden="1"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row>
    <row r="451" spans="1:78" ht="18.75" hidden="1"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c r="AU451" s="25"/>
      <c r="AV451" s="25"/>
      <c r="AW451" s="25"/>
      <c r="AX451" s="25"/>
      <c r="AY451" s="25"/>
      <c r="AZ451" s="25"/>
      <c r="BA451" s="25"/>
      <c r="BB451" s="25"/>
      <c r="BC451" s="25"/>
      <c r="BD451" s="25"/>
      <c r="BE451" s="25"/>
      <c r="BF451" s="25"/>
      <c r="BG451" s="25"/>
      <c r="BH451" s="25"/>
      <c r="BI451" s="25"/>
      <c r="BJ451" s="25"/>
      <c r="BK451" s="25"/>
      <c r="BL451" s="25"/>
      <c r="BM451" s="25"/>
      <c r="BN451" s="25"/>
      <c r="BO451" s="25"/>
      <c r="BP451" s="25"/>
      <c r="BQ451" s="25"/>
      <c r="BR451" s="25"/>
      <c r="BS451" s="25"/>
      <c r="BT451" s="25"/>
      <c r="BU451" s="25"/>
      <c r="BV451" s="25"/>
      <c r="BW451" s="25"/>
      <c r="BX451" s="25"/>
      <c r="BY451" s="25"/>
      <c r="BZ451" s="25"/>
    </row>
    <row r="452" spans="1:78" ht="18.75" hidden="1"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c r="AG452" s="25"/>
      <c r="AH452" s="25"/>
      <c r="AI452" s="25"/>
      <c r="AJ452" s="25"/>
      <c r="AK452" s="25"/>
      <c r="AL452" s="25"/>
      <c r="AM452" s="25"/>
      <c r="AN452" s="25"/>
      <c r="AO452" s="25"/>
      <c r="AP452" s="25"/>
      <c r="AQ452" s="25"/>
      <c r="AR452" s="25"/>
      <c r="AS452" s="25"/>
      <c r="AT452" s="25"/>
      <c r="AU452" s="25"/>
      <c r="AV452" s="25"/>
      <c r="AW452" s="25"/>
      <c r="AX452" s="25"/>
      <c r="AY452" s="25"/>
      <c r="AZ452" s="25"/>
      <c r="BA452" s="25"/>
      <c r="BB452" s="25"/>
      <c r="BC452" s="25"/>
      <c r="BD452" s="25"/>
      <c r="BE452" s="25"/>
      <c r="BF452" s="25"/>
      <c r="BG452" s="25"/>
      <c r="BH452" s="25"/>
      <c r="BI452" s="25"/>
      <c r="BJ452" s="25"/>
      <c r="BK452" s="25"/>
      <c r="BL452" s="25"/>
      <c r="BM452" s="25"/>
      <c r="BN452" s="25"/>
      <c r="BO452" s="25"/>
      <c r="BP452" s="25"/>
      <c r="BQ452" s="25"/>
      <c r="BR452" s="25"/>
      <c r="BS452" s="25"/>
      <c r="BT452" s="25"/>
      <c r="BU452" s="25"/>
      <c r="BV452" s="25"/>
      <c r="BW452" s="25"/>
      <c r="BX452" s="25"/>
      <c r="BY452" s="25"/>
      <c r="BZ452" s="25"/>
    </row>
    <row r="453" spans="1:78" ht="18.75" hidden="1"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5"/>
      <c r="AL453" s="25"/>
      <c r="AM453" s="25"/>
      <c r="AN453" s="25"/>
      <c r="AO453" s="25"/>
      <c r="AP453" s="25"/>
      <c r="AQ453" s="25"/>
      <c r="AR453" s="25"/>
      <c r="AS453" s="25"/>
      <c r="AT453" s="25"/>
      <c r="AU453" s="25"/>
      <c r="AV453" s="25"/>
      <c r="AW453" s="25"/>
      <c r="AX453" s="25"/>
      <c r="AY453" s="25"/>
      <c r="AZ453" s="25"/>
      <c r="BA453" s="25"/>
      <c r="BB453" s="25"/>
      <c r="BC453" s="25"/>
      <c r="BD453" s="25"/>
      <c r="BE453" s="25"/>
      <c r="BF453" s="25"/>
      <c r="BG453" s="25"/>
      <c r="BH453" s="25"/>
      <c r="BI453" s="25"/>
      <c r="BJ453" s="25"/>
      <c r="BK453" s="25"/>
      <c r="BL453" s="25"/>
      <c r="BM453" s="25"/>
      <c r="BN453" s="25"/>
      <c r="BO453" s="25"/>
      <c r="BP453" s="25"/>
      <c r="BQ453" s="25"/>
      <c r="BR453" s="25"/>
      <c r="BS453" s="25"/>
      <c r="BT453" s="25"/>
      <c r="BU453" s="25"/>
      <c r="BV453" s="25"/>
      <c r="BW453" s="25"/>
      <c r="BX453" s="25"/>
      <c r="BY453" s="25"/>
      <c r="BZ453" s="25"/>
    </row>
    <row r="454" spans="1:78" ht="18.75" hidden="1"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row>
    <row r="455" spans="1:78" ht="18.75" hidden="1"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c r="AG455" s="25"/>
      <c r="AH455" s="25"/>
      <c r="AI455" s="25"/>
      <c r="AJ455" s="25"/>
      <c r="AK455" s="25"/>
      <c r="AL455" s="25"/>
      <c r="AM455" s="25"/>
      <c r="AN455" s="25"/>
      <c r="AO455" s="25"/>
      <c r="AP455" s="25"/>
      <c r="AQ455" s="25"/>
      <c r="AR455" s="25"/>
      <c r="AS455" s="25"/>
      <c r="AT455" s="25"/>
      <c r="AU455" s="25"/>
      <c r="AV455" s="25"/>
      <c r="AW455" s="25"/>
      <c r="AX455" s="25"/>
      <c r="AY455" s="25"/>
      <c r="AZ455" s="25"/>
      <c r="BA455" s="25"/>
      <c r="BB455" s="25"/>
      <c r="BC455" s="25"/>
      <c r="BD455" s="25"/>
      <c r="BE455" s="25"/>
      <c r="BF455" s="25"/>
      <c r="BG455" s="25"/>
      <c r="BH455" s="25"/>
      <c r="BI455" s="25"/>
      <c r="BJ455" s="25"/>
      <c r="BK455" s="25"/>
      <c r="BL455" s="25"/>
      <c r="BM455" s="25"/>
      <c r="BN455" s="25"/>
      <c r="BO455" s="25"/>
      <c r="BP455" s="25"/>
      <c r="BQ455" s="25"/>
      <c r="BR455" s="25"/>
      <c r="BS455" s="25"/>
      <c r="BT455" s="25"/>
      <c r="BU455" s="25"/>
      <c r="BV455" s="25"/>
      <c r="BW455" s="25"/>
      <c r="BX455" s="25"/>
      <c r="BY455" s="25"/>
      <c r="BZ455" s="25"/>
    </row>
    <row r="456" spans="1:78" ht="18.75" hidden="1"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c r="AG456" s="25"/>
      <c r="AH456" s="25"/>
      <c r="AI456" s="25"/>
      <c r="AJ456" s="25"/>
      <c r="AK456" s="25"/>
      <c r="AL456" s="25"/>
      <c r="AM456" s="25"/>
      <c r="AN456" s="25"/>
      <c r="AO456" s="25"/>
      <c r="AP456" s="25"/>
      <c r="AQ456" s="25"/>
      <c r="AR456" s="25"/>
      <c r="AS456" s="25"/>
      <c r="AT456" s="25"/>
      <c r="AU456" s="25"/>
      <c r="AV456" s="25"/>
      <c r="AW456" s="25"/>
      <c r="AX456" s="25"/>
      <c r="AY456" s="25"/>
      <c r="AZ456" s="25"/>
      <c r="BA456" s="25"/>
      <c r="BB456" s="25"/>
      <c r="BC456" s="25"/>
      <c r="BD456" s="25"/>
      <c r="BE456" s="25"/>
      <c r="BF456" s="25"/>
      <c r="BG456" s="25"/>
      <c r="BH456" s="25"/>
      <c r="BI456" s="25"/>
      <c r="BJ456" s="25"/>
      <c r="BK456" s="25"/>
      <c r="BL456" s="25"/>
      <c r="BM456" s="25"/>
      <c r="BN456" s="25"/>
      <c r="BO456" s="25"/>
      <c r="BP456" s="25"/>
      <c r="BQ456" s="25"/>
      <c r="BR456" s="25"/>
      <c r="BS456" s="25"/>
      <c r="BT456" s="25"/>
      <c r="BU456" s="25"/>
      <c r="BV456" s="25"/>
      <c r="BW456" s="25"/>
      <c r="BX456" s="25"/>
      <c r="BY456" s="25"/>
      <c r="BZ456" s="25"/>
    </row>
    <row r="457" spans="1:78" ht="18.75" hidden="1"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5"/>
      <c r="AL457" s="25"/>
      <c r="AM457" s="25"/>
      <c r="AN457" s="25"/>
      <c r="AO457" s="25"/>
      <c r="AP457" s="25"/>
      <c r="AQ457" s="25"/>
      <c r="AR457" s="25"/>
      <c r="AS457" s="25"/>
      <c r="AT457" s="25"/>
      <c r="AU457" s="25"/>
      <c r="AV457" s="25"/>
      <c r="AW457" s="25"/>
      <c r="AX457" s="25"/>
      <c r="AY457" s="25"/>
      <c r="AZ457" s="25"/>
      <c r="BA457" s="25"/>
      <c r="BB457" s="25"/>
      <c r="BC457" s="25"/>
      <c r="BD457" s="25"/>
      <c r="BE457" s="25"/>
      <c r="BF457" s="25"/>
      <c r="BG457" s="25"/>
      <c r="BH457" s="25"/>
      <c r="BI457" s="25"/>
      <c r="BJ457" s="25"/>
      <c r="BK457" s="25"/>
      <c r="BL457" s="25"/>
      <c r="BM457" s="25"/>
      <c r="BN457" s="25"/>
      <c r="BO457" s="25"/>
      <c r="BP457" s="25"/>
      <c r="BQ457" s="25"/>
      <c r="BR457" s="25"/>
      <c r="BS457" s="25"/>
      <c r="BT457" s="25"/>
      <c r="BU457" s="25"/>
      <c r="BV457" s="25"/>
      <c r="BW457" s="25"/>
      <c r="BX457" s="25"/>
      <c r="BY457" s="25"/>
      <c r="BZ457" s="25"/>
    </row>
    <row r="458" spans="1:78" ht="18.75" hidden="1"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c r="AY458" s="25"/>
      <c r="AZ458" s="25"/>
      <c r="BA458" s="25"/>
      <c r="BB458" s="25"/>
      <c r="BC458" s="25"/>
      <c r="BD458" s="25"/>
      <c r="BE458" s="25"/>
      <c r="BF458" s="25"/>
      <c r="BG458" s="25"/>
      <c r="BH458" s="25"/>
      <c r="BI458" s="25"/>
      <c r="BJ458" s="25"/>
      <c r="BK458" s="25"/>
      <c r="BL458" s="25"/>
      <c r="BM458" s="25"/>
      <c r="BN458" s="25"/>
      <c r="BO458" s="25"/>
      <c r="BP458" s="25"/>
      <c r="BQ458" s="25"/>
      <c r="BR458" s="25"/>
      <c r="BS458" s="25"/>
      <c r="BT458" s="25"/>
      <c r="BU458" s="25"/>
      <c r="BV458" s="25"/>
      <c r="BW458" s="25"/>
      <c r="BX458" s="25"/>
      <c r="BY458" s="25"/>
      <c r="BZ458" s="25"/>
    </row>
    <row r="459" spans="1:78" ht="18.75" hidden="1"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c r="AG459" s="25"/>
      <c r="AH459" s="25"/>
      <c r="AI459" s="25"/>
      <c r="AJ459" s="25"/>
      <c r="AK459" s="25"/>
      <c r="AL459" s="25"/>
      <c r="AM459" s="25"/>
      <c r="AN459" s="25"/>
      <c r="AO459" s="25"/>
      <c r="AP459" s="25"/>
      <c r="AQ459" s="25"/>
      <c r="AR459" s="25"/>
      <c r="AS459" s="25"/>
      <c r="AT459" s="25"/>
      <c r="AU459" s="25"/>
      <c r="AV459" s="25"/>
      <c r="AW459" s="25"/>
      <c r="AX459" s="25"/>
      <c r="AY459" s="25"/>
      <c r="AZ459" s="25"/>
      <c r="BA459" s="25"/>
      <c r="BB459" s="25"/>
      <c r="BC459" s="25"/>
      <c r="BD459" s="25"/>
      <c r="BE459" s="25"/>
      <c r="BF459" s="25"/>
      <c r="BG459" s="25"/>
      <c r="BH459" s="25"/>
      <c r="BI459" s="25"/>
      <c r="BJ459" s="25"/>
      <c r="BK459" s="25"/>
      <c r="BL459" s="25"/>
      <c r="BM459" s="25"/>
      <c r="BN459" s="25"/>
      <c r="BO459" s="25"/>
      <c r="BP459" s="25"/>
      <c r="BQ459" s="25"/>
      <c r="BR459" s="25"/>
      <c r="BS459" s="25"/>
      <c r="BT459" s="25"/>
      <c r="BU459" s="25"/>
      <c r="BV459" s="25"/>
      <c r="BW459" s="25"/>
      <c r="BX459" s="25"/>
      <c r="BY459" s="25"/>
      <c r="BZ459" s="25"/>
    </row>
    <row r="460" spans="1:78" ht="18.75" hidden="1"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c r="AU460" s="25"/>
      <c r="AV460" s="25"/>
      <c r="AW460" s="25"/>
      <c r="AX460" s="25"/>
      <c r="AY460" s="25"/>
      <c r="AZ460" s="25"/>
      <c r="BA460" s="25"/>
      <c r="BB460" s="25"/>
      <c r="BC460" s="25"/>
      <c r="BD460" s="25"/>
      <c r="BE460" s="25"/>
      <c r="BF460" s="25"/>
      <c r="BG460" s="25"/>
      <c r="BH460" s="25"/>
      <c r="BI460" s="25"/>
      <c r="BJ460" s="25"/>
      <c r="BK460" s="25"/>
      <c r="BL460" s="25"/>
      <c r="BM460" s="25"/>
      <c r="BN460" s="25"/>
      <c r="BO460" s="25"/>
      <c r="BP460" s="25"/>
      <c r="BQ460" s="25"/>
      <c r="BR460" s="25"/>
      <c r="BS460" s="25"/>
      <c r="BT460" s="25"/>
      <c r="BU460" s="25"/>
      <c r="BV460" s="25"/>
      <c r="BW460" s="25"/>
      <c r="BX460" s="25"/>
      <c r="BY460" s="25"/>
      <c r="BZ460" s="25"/>
    </row>
    <row r="461" spans="1:78" ht="18.75" hidden="1"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c r="AY461" s="25"/>
      <c r="AZ461" s="25"/>
      <c r="BA461" s="25"/>
      <c r="BB461" s="25"/>
      <c r="BC461" s="25"/>
      <c r="BD461" s="25"/>
      <c r="BE461" s="25"/>
      <c r="BF461" s="25"/>
      <c r="BG461" s="25"/>
      <c r="BH461" s="25"/>
      <c r="BI461" s="25"/>
      <c r="BJ461" s="25"/>
      <c r="BK461" s="25"/>
      <c r="BL461" s="25"/>
      <c r="BM461" s="25"/>
      <c r="BN461" s="25"/>
      <c r="BO461" s="25"/>
      <c r="BP461" s="25"/>
      <c r="BQ461" s="25"/>
      <c r="BR461" s="25"/>
      <c r="BS461" s="25"/>
      <c r="BT461" s="25"/>
      <c r="BU461" s="25"/>
      <c r="BV461" s="25"/>
      <c r="BW461" s="25"/>
      <c r="BX461" s="25"/>
      <c r="BY461" s="25"/>
      <c r="BZ461" s="25"/>
    </row>
    <row r="462" spans="1:78" ht="18.75" hidden="1"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c r="AY462" s="25"/>
      <c r="AZ462" s="25"/>
      <c r="BA462" s="25"/>
      <c r="BB462" s="25"/>
      <c r="BC462" s="25"/>
      <c r="BD462" s="25"/>
      <c r="BE462" s="25"/>
      <c r="BF462" s="25"/>
      <c r="BG462" s="25"/>
      <c r="BH462" s="25"/>
      <c r="BI462" s="25"/>
      <c r="BJ462" s="25"/>
      <c r="BK462" s="25"/>
      <c r="BL462" s="25"/>
      <c r="BM462" s="25"/>
      <c r="BN462" s="25"/>
      <c r="BO462" s="25"/>
      <c r="BP462" s="25"/>
      <c r="BQ462" s="25"/>
      <c r="BR462" s="25"/>
      <c r="BS462" s="25"/>
      <c r="BT462" s="25"/>
      <c r="BU462" s="25"/>
      <c r="BV462" s="25"/>
      <c r="BW462" s="25"/>
      <c r="BX462" s="25"/>
      <c r="BY462" s="25"/>
      <c r="BZ462" s="25"/>
    </row>
    <row r="463" spans="1:78" ht="18.75" hidden="1"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c r="AU463" s="25"/>
      <c r="AV463" s="25"/>
      <c r="AW463" s="25"/>
      <c r="AX463" s="25"/>
      <c r="AY463" s="25"/>
      <c r="AZ463" s="25"/>
      <c r="BA463" s="25"/>
      <c r="BB463" s="25"/>
      <c r="BC463" s="25"/>
      <c r="BD463" s="25"/>
      <c r="BE463" s="25"/>
      <c r="BF463" s="25"/>
      <c r="BG463" s="25"/>
      <c r="BH463" s="25"/>
      <c r="BI463" s="25"/>
      <c r="BJ463" s="25"/>
      <c r="BK463" s="25"/>
      <c r="BL463" s="25"/>
      <c r="BM463" s="25"/>
      <c r="BN463" s="25"/>
      <c r="BO463" s="25"/>
      <c r="BP463" s="25"/>
      <c r="BQ463" s="25"/>
      <c r="BR463" s="25"/>
      <c r="BS463" s="25"/>
      <c r="BT463" s="25"/>
      <c r="BU463" s="25"/>
      <c r="BV463" s="25"/>
      <c r="BW463" s="25"/>
      <c r="BX463" s="25"/>
      <c r="BY463" s="25"/>
      <c r="BZ463" s="25"/>
    </row>
    <row r="464" spans="1:78" ht="18.75" hidden="1"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c r="AG464" s="25"/>
      <c r="AH464" s="25"/>
      <c r="AI464" s="25"/>
      <c r="AJ464" s="25"/>
      <c r="AK464" s="25"/>
      <c r="AL464" s="25"/>
      <c r="AM464" s="25"/>
      <c r="AN464" s="25"/>
      <c r="AO464" s="25"/>
      <c r="AP464" s="25"/>
      <c r="AQ464" s="25"/>
      <c r="AR464" s="25"/>
      <c r="AS464" s="25"/>
      <c r="AT464" s="25"/>
      <c r="AU464" s="25"/>
      <c r="AV464" s="25"/>
      <c r="AW464" s="25"/>
      <c r="AX464" s="25"/>
      <c r="AY464" s="25"/>
      <c r="AZ464" s="25"/>
      <c r="BA464" s="25"/>
      <c r="BB464" s="25"/>
      <c r="BC464" s="25"/>
      <c r="BD464" s="25"/>
      <c r="BE464" s="25"/>
      <c r="BF464" s="25"/>
      <c r="BG464" s="25"/>
      <c r="BH464" s="25"/>
      <c r="BI464" s="25"/>
      <c r="BJ464" s="25"/>
      <c r="BK464" s="25"/>
      <c r="BL464" s="25"/>
      <c r="BM464" s="25"/>
      <c r="BN464" s="25"/>
      <c r="BO464" s="25"/>
      <c r="BP464" s="25"/>
      <c r="BQ464" s="25"/>
      <c r="BR464" s="25"/>
      <c r="BS464" s="25"/>
      <c r="BT464" s="25"/>
      <c r="BU464" s="25"/>
      <c r="BV464" s="25"/>
      <c r="BW464" s="25"/>
      <c r="BX464" s="25"/>
      <c r="BY464" s="25"/>
      <c r="BZ464" s="25"/>
    </row>
    <row r="465" spans="1:78" ht="18.75" hidden="1"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5"/>
      <c r="AL465" s="25"/>
      <c r="AM465" s="25"/>
      <c r="AN465" s="25"/>
      <c r="AO465" s="25"/>
      <c r="AP465" s="25"/>
      <c r="AQ465" s="25"/>
      <c r="AR465" s="25"/>
      <c r="AS465" s="25"/>
      <c r="AT465" s="25"/>
      <c r="AU465" s="25"/>
      <c r="AV465" s="25"/>
      <c r="AW465" s="25"/>
      <c r="AX465" s="25"/>
      <c r="AY465" s="25"/>
      <c r="AZ465" s="25"/>
      <c r="BA465" s="25"/>
      <c r="BB465" s="25"/>
      <c r="BC465" s="25"/>
      <c r="BD465" s="25"/>
      <c r="BE465" s="25"/>
      <c r="BF465" s="25"/>
      <c r="BG465" s="25"/>
      <c r="BH465" s="25"/>
      <c r="BI465" s="25"/>
      <c r="BJ465" s="25"/>
      <c r="BK465" s="25"/>
      <c r="BL465" s="25"/>
      <c r="BM465" s="25"/>
      <c r="BN465" s="25"/>
      <c r="BO465" s="25"/>
      <c r="BP465" s="25"/>
      <c r="BQ465" s="25"/>
      <c r="BR465" s="25"/>
      <c r="BS465" s="25"/>
      <c r="BT465" s="25"/>
      <c r="BU465" s="25"/>
      <c r="BV465" s="25"/>
      <c r="BW465" s="25"/>
      <c r="BX465" s="25"/>
      <c r="BY465" s="25"/>
      <c r="BZ465" s="25"/>
    </row>
    <row r="466" spans="1:78" ht="18.75" hidden="1"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5"/>
      <c r="AL466" s="25"/>
      <c r="AM466" s="25"/>
      <c r="AN466" s="25"/>
      <c r="AO466" s="25"/>
      <c r="AP466" s="25"/>
      <c r="AQ466" s="25"/>
      <c r="AR466" s="25"/>
      <c r="AS466" s="25"/>
      <c r="AT466" s="25"/>
      <c r="AU466" s="25"/>
      <c r="AV466" s="25"/>
      <c r="AW466" s="25"/>
      <c r="AX466" s="25"/>
      <c r="AY466" s="25"/>
      <c r="AZ466" s="25"/>
      <c r="BA466" s="25"/>
      <c r="BB466" s="25"/>
      <c r="BC466" s="25"/>
      <c r="BD466" s="25"/>
      <c r="BE466" s="25"/>
      <c r="BF466" s="25"/>
      <c r="BG466" s="25"/>
      <c r="BH466" s="25"/>
      <c r="BI466" s="25"/>
      <c r="BJ466" s="25"/>
      <c r="BK466" s="25"/>
      <c r="BL466" s="25"/>
      <c r="BM466" s="25"/>
      <c r="BN466" s="25"/>
      <c r="BO466" s="25"/>
      <c r="BP466" s="25"/>
      <c r="BQ466" s="25"/>
      <c r="BR466" s="25"/>
      <c r="BS466" s="25"/>
      <c r="BT466" s="25"/>
      <c r="BU466" s="25"/>
      <c r="BV466" s="25"/>
      <c r="BW466" s="25"/>
      <c r="BX466" s="25"/>
      <c r="BY466" s="25"/>
      <c r="BZ466" s="25"/>
    </row>
    <row r="467" spans="1:78" ht="18.75" hidden="1"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5"/>
      <c r="AR467" s="25"/>
      <c r="AS467" s="25"/>
      <c r="AT467" s="25"/>
      <c r="AU467" s="25"/>
      <c r="AV467" s="25"/>
      <c r="AW467" s="25"/>
      <c r="AX467" s="25"/>
      <c r="AY467" s="25"/>
      <c r="AZ467" s="25"/>
      <c r="BA467" s="25"/>
      <c r="BB467" s="25"/>
      <c r="BC467" s="25"/>
      <c r="BD467" s="25"/>
      <c r="BE467" s="25"/>
      <c r="BF467" s="25"/>
      <c r="BG467" s="25"/>
      <c r="BH467" s="25"/>
      <c r="BI467" s="25"/>
      <c r="BJ467" s="25"/>
      <c r="BK467" s="25"/>
      <c r="BL467" s="25"/>
      <c r="BM467" s="25"/>
      <c r="BN467" s="25"/>
      <c r="BO467" s="25"/>
      <c r="BP467" s="25"/>
      <c r="BQ467" s="25"/>
      <c r="BR467" s="25"/>
      <c r="BS467" s="25"/>
      <c r="BT467" s="25"/>
      <c r="BU467" s="25"/>
      <c r="BV467" s="25"/>
      <c r="BW467" s="25"/>
      <c r="BX467" s="25"/>
      <c r="BY467" s="25"/>
      <c r="BZ467" s="25"/>
    </row>
    <row r="468" spans="1:78" ht="18.75" hidden="1"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c r="AG468" s="25"/>
      <c r="AH468" s="25"/>
      <c r="AI468" s="25"/>
      <c r="AJ468" s="25"/>
      <c r="AK468" s="25"/>
      <c r="AL468" s="25"/>
      <c r="AM468" s="25"/>
      <c r="AN468" s="25"/>
      <c r="AO468" s="25"/>
      <c r="AP468" s="25"/>
      <c r="AQ468" s="25"/>
      <c r="AR468" s="25"/>
      <c r="AS468" s="25"/>
      <c r="AT468" s="25"/>
      <c r="AU468" s="25"/>
      <c r="AV468" s="25"/>
      <c r="AW468" s="25"/>
      <c r="AX468" s="25"/>
      <c r="AY468" s="25"/>
      <c r="AZ468" s="25"/>
      <c r="BA468" s="25"/>
      <c r="BB468" s="25"/>
      <c r="BC468" s="25"/>
      <c r="BD468" s="25"/>
      <c r="BE468" s="25"/>
      <c r="BF468" s="25"/>
      <c r="BG468" s="25"/>
      <c r="BH468" s="25"/>
      <c r="BI468" s="25"/>
      <c r="BJ468" s="25"/>
      <c r="BK468" s="25"/>
      <c r="BL468" s="25"/>
      <c r="BM468" s="25"/>
      <c r="BN468" s="25"/>
      <c r="BO468" s="25"/>
      <c r="BP468" s="25"/>
      <c r="BQ468" s="25"/>
      <c r="BR468" s="25"/>
      <c r="BS468" s="25"/>
      <c r="BT468" s="25"/>
      <c r="BU468" s="25"/>
      <c r="BV468" s="25"/>
      <c r="BW468" s="25"/>
      <c r="BX468" s="25"/>
      <c r="BY468" s="25"/>
      <c r="BZ468" s="25"/>
    </row>
    <row r="469" spans="1:78" ht="18.75" hidden="1"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5"/>
      <c r="AL469" s="25"/>
      <c r="AM469" s="25"/>
      <c r="AN469" s="25"/>
      <c r="AO469" s="25"/>
      <c r="AP469" s="25"/>
      <c r="AQ469" s="25"/>
      <c r="AR469" s="25"/>
      <c r="AS469" s="25"/>
      <c r="AT469" s="25"/>
      <c r="AU469" s="25"/>
      <c r="AV469" s="25"/>
      <c r="AW469" s="25"/>
      <c r="AX469" s="25"/>
      <c r="AY469" s="25"/>
      <c r="AZ469" s="25"/>
      <c r="BA469" s="25"/>
      <c r="BB469" s="25"/>
      <c r="BC469" s="25"/>
      <c r="BD469" s="25"/>
      <c r="BE469" s="25"/>
      <c r="BF469" s="25"/>
      <c r="BG469" s="25"/>
      <c r="BH469" s="25"/>
      <c r="BI469" s="25"/>
      <c r="BJ469" s="25"/>
      <c r="BK469" s="25"/>
      <c r="BL469" s="25"/>
      <c r="BM469" s="25"/>
      <c r="BN469" s="25"/>
      <c r="BO469" s="25"/>
      <c r="BP469" s="25"/>
      <c r="BQ469" s="25"/>
      <c r="BR469" s="25"/>
      <c r="BS469" s="25"/>
      <c r="BT469" s="25"/>
      <c r="BU469" s="25"/>
      <c r="BV469" s="25"/>
      <c r="BW469" s="25"/>
      <c r="BX469" s="25"/>
      <c r="BY469" s="25"/>
      <c r="BZ469" s="25"/>
    </row>
    <row r="470" spans="1:78" ht="18.75" hidden="1"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5"/>
      <c r="AL470" s="25"/>
      <c r="AM470" s="25"/>
      <c r="AN470" s="25"/>
      <c r="AO470" s="25"/>
      <c r="AP470" s="25"/>
      <c r="AQ470" s="25"/>
      <c r="AR470" s="25"/>
      <c r="AS470" s="25"/>
      <c r="AT470" s="25"/>
      <c r="AU470" s="25"/>
      <c r="AV470" s="25"/>
      <c r="AW470" s="25"/>
      <c r="AX470" s="25"/>
      <c r="AY470" s="25"/>
      <c r="AZ470" s="25"/>
      <c r="BA470" s="25"/>
      <c r="BB470" s="25"/>
      <c r="BC470" s="25"/>
      <c r="BD470" s="25"/>
      <c r="BE470" s="25"/>
      <c r="BF470" s="25"/>
      <c r="BG470" s="25"/>
      <c r="BH470" s="25"/>
      <c r="BI470" s="25"/>
      <c r="BJ470" s="25"/>
      <c r="BK470" s="25"/>
      <c r="BL470" s="25"/>
      <c r="BM470" s="25"/>
      <c r="BN470" s="25"/>
      <c r="BO470" s="25"/>
      <c r="BP470" s="25"/>
      <c r="BQ470" s="25"/>
      <c r="BR470" s="25"/>
      <c r="BS470" s="25"/>
      <c r="BT470" s="25"/>
      <c r="BU470" s="25"/>
      <c r="BV470" s="25"/>
      <c r="BW470" s="25"/>
      <c r="BX470" s="25"/>
      <c r="BY470" s="25"/>
      <c r="BZ470" s="25"/>
    </row>
    <row r="471" spans="1:78" ht="18.75" hidden="1"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c r="AG471" s="25"/>
      <c r="AH471" s="25"/>
      <c r="AI471" s="25"/>
      <c r="AJ471" s="25"/>
      <c r="AK471" s="25"/>
      <c r="AL471" s="25"/>
      <c r="AM471" s="25"/>
      <c r="AN471" s="25"/>
      <c r="AO471" s="25"/>
      <c r="AP471" s="25"/>
      <c r="AQ471" s="25"/>
      <c r="AR471" s="25"/>
      <c r="AS471" s="25"/>
      <c r="AT471" s="25"/>
      <c r="AU471" s="25"/>
      <c r="AV471" s="25"/>
      <c r="AW471" s="25"/>
      <c r="AX471" s="25"/>
      <c r="AY471" s="25"/>
      <c r="AZ471" s="25"/>
      <c r="BA471" s="25"/>
      <c r="BB471" s="25"/>
      <c r="BC471" s="25"/>
      <c r="BD471" s="25"/>
      <c r="BE471" s="25"/>
      <c r="BF471" s="25"/>
      <c r="BG471" s="25"/>
      <c r="BH471" s="25"/>
      <c r="BI471" s="25"/>
      <c r="BJ471" s="25"/>
      <c r="BK471" s="25"/>
      <c r="BL471" s="25"/>
      <c r="BM471" s="25"/>
      <c r="BN471" s="25"/>
      <c r="BO471" s="25"/>
      <c r="BP471" s="25"/>
      <c r="BQ471" s="25"/>
      <c r="BR471" s="25"/>
      <c r="BS471" s="25"/>
      <c r="BT471" s="25"/>
      <c r="BU471" s="25"/>
      <c r="BV471" s="25"/>
      <c r="BW471" s="25"/>
      <c r="BX471" s="25"/>
      <c r="BY471" s="25"/>
      <c r="BZ471" s="25"/>
    </row>
    <row r="472" spans="1:78" ht="18.75" hidden="1"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c r="AG472" s="25"/>
      <c r="AH472" s="25"/>
      <c r="AI472" s="25"/>
      <c r="AJ472" s="25"/>
      <c r="AK472" s="25"/>
      <c r="AL472" s="25"/>
      <c r="AM472" s="25"/>
      <c r="AN472" s="25"/>
      <c r="AO472" s="25"/>
      <c r="AP472" s="25"/>
      <c r="AQ472" s="25"/>
      <c r="AR472" s="25"/>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row>
    <row r="473" spans="1:78" ht="18.75" hidden="1"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5"/>
      <c r="AL473" s="25"/>
      <c r="AM473" s="25"/>
      <c r="AN473" s="25"/>
      <c r="AO473" s="25"/>
      <c r="AP473" s="25"/>
      <c r="AQ473" s="25"/>
      <c r="AR473" s="25"/>
      <c r="AS473" s="25"/>
      <c r="AT473" s="25"/>
      <c r="AU473" s="25"/>
      <c r="AV473" s="25"/>
      <c r="AW473" s="25"/>
      <c r="AX473" s="25"/>
      <c r="AY473" s="25"/>
      <c r="AZ473" s="25"/>
      <c r="BA473" s="25"/>
      <c r="BB473" s="25"/>
      <c r="BC473" s="25"/>
      <c r="BD473" s="25"/>
      <c r="BE473" s="25"/>
      <c r="BF473" s="25"/>
      <c r="BG473" s="25"/>
      <c r="BH473" s="25"/>
      <c r="BI473" s="25"/>
      <c r="BJ473" s="25"/>
      <c r="BK473" s="25"/>
      <c r="BL473" s="25"/>
      <c r="BM473" s="25"/>
      <c r="BN473" s="25"/>
      <c r="BO473" s="25"/>
      <c r="BP473" s="25"/>
      <c r="BQ473" s="25"/>
      <c r="BR473" s="25"/>
      <c r="BS473" s="25"/>
      <c r="BT473" s="25"/>
      <c r="BU473" s="25"/>
      <c r="BV473" s="25"/>
      <c r="BW473" s="25"/>
      <c r="BX473" s="25"/>
      <c r="BY473" s="25"/>
      <c r="BZ473" s="25"/>
    </row>
    <row r="474" spans="1:78" ht="18.75" hidden="1"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row>
    <row r="475" spans="1:78" ht="18.75" hidden="1"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row>
    <row r="476" spans="1:78" ht="18.75" hidden="1"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c r="AU476" s="25"/>
      <c r="AV476" s="25"/>
      <c r="AW476" s="25"/>
      <c r="AX476" s="25"/>
      <c r="AY476" s="25"/>
      <c r="AZ476" s="25"/>
      <c r="BA476" s="25"/>
      <c r="BB476" s="25"/>
      <c r="BC476" s="25"/>
      <c r="BD476" s="25"/>
      <c r="BE476" s="25"/>
      <c r="BF476" s="25"/>
      <c r="BG476" s="25"/>
      <c r="BH476" s="25"/>
      <c r="BI476" s="25"/>
      <c r="BJ476" s="25"/>
      <c r="BK476" s="25"/>
      <c r="BL476" s="25"/>
      <c r="BM476" s="25"/>
      <c r="BN476" s="25"/>
      <c r="BO476" s="25"/>
      <c r="BP476" s="25"/>
      <c r="BQ476" s="25"/>
      <c r="BR476" s="25"/>
      <c r="BS476" s="25"/>
      <c r="BT476" s="25"/>
      <c r="BU476" s="25"/>
      <c r="BV476" s="25"/>
      <c r="BW476" s="25"/>
      <c r="BX476" s="25"/>
      <c r="BY476" s="25"/>
      <c r="BZ476" s="25"/>
    </row>
    <row r="477" spans="1:78" ht="18.75" hidden="1"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5"/>
      <c r="AL477" s="25"/>
      <c r="AM477" s="25"/>
      <c r="AN477" s="25"/>
      <c r="AO477" s="25"/>
      <c r="AP477" s="25"/>
      <c r="AQ477" s="25"/>
      <c r="AR477" s="25"/>
      <c r="AS477" s="25"/>
      <c r="AT477" s="25"/>
      <c r="AU477" s="25"/>
      <c r="AV477" s="25"/>
      <c r="AW477" s="25"/>
      <c r="AX477" s="25"/>
      <c r="AY477" s="25"/>
      <c r="AZ477" s="25"/>
      <c r="BA477" s="25"/>
      <c r="BB477" s="25"/>
      <c r="BC477" s="25"/>
      <c r="BD477" s="25"/>
      <c r="BE477" s="25"/>
      <c r="BF477" s="25"/>
      <c r="BG477" s="25"/>
      <c r="BH477" s="25"/>
      <c r="BI477" s="25"/>
      <c r="BJ477" s="25"/>
      <c r="BK477" s="25"/>
      <c r="BL477" s="25"/>
      <c r="BM477" s="25"/>
      <c r="BN477" s="25"/>
      <c r="BO477" s="25"/>
      <c r="BP477" s="25"/>
      <c r="BQ477" s="25"/>
      <c r="BR477" s="25"/>
      <c r="BS477" s="25"/>
      <c r="BT477" s="25"/>
      <c r="BU477" s="25"/>
      <c r="BV477" s="25"/>
      <c r="BW477" s="25"/>
      <c r="BX477" s="25"/>
      <c r="BY477" s="25"/>
      <c r="BZ477" s="25"/>
    </row>
    <row r="478" spans="1:78" ht="18.75" hidden="1"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c r="AU478" s="25"/>
      <c r="AV478" s="25"/>
      <c r="AW478" s="25"/>
      <c r="AX478" s="25"/>
      <c r="AY478" s="25"/>
      <c r="AZ478" s="25"/>
      <c r="BA478" s="25"/>
      <c r="BB478" s="25"/>
      <c r="BC478" s="25"/>
      <c r="BD478" s="25"/>
      <c r="BE478" s="25"/>
      <c r="BF478" s="25"/>
      <c r="BG478" s="25"/>
      <c r="BH478" s="25"/>
      <c r="BI478" s="25"/>
      <c r="BJ478" s="25"/>
      <c r="BK478" s="25"/>
      <c r="BL478" s="25"/>
      <c r="BM478" s="25"/>
      <c r="BN478" s="25"/>
      <c r="BO478" s="25"/>
      <c r="BP478" s="25"/>
      <c r="BQ478" s="25"/>
      <c r="BR478" s="25"/>
      <c r="BS478" s="25"/>
      <c r="BT478" s="25"/>
      <c r="BU478" s="25"/>
      <c r="BV478" s="25"/>
      <c r="BW478" s="25"/>
      <c r="BX478" s="25"/>
      <c r="BY478" s="25"/>
      <c r="BZ478" s="25"/>
    </row>
    <row r="479" spans="1:78" ht="18.75" hidden="1"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c r="AG479" s="25"/>
      <c r="AH479" s="25"/>
      <c r="AI479" s="25"/>
      <c r="AJ479" s="25"/>
      <c r="AK479" s="25"/>
      <c r="AL479" s="25"/>
      <c r="AM479" s="25"/>
      <c r="AN479" s="25"/>
      <c r="AO479" s="25"/>
      <c r="AP479" s="25"/>
      <c r="AQ479" s="25"/>
      <c r="AR479" s="25"/>
      <c r="AS479" s="25"/>
      <c r="AT479" s="25"/>
      <c r="AU479" s="25"/>
      <c r="AV479" s="25"/>
      <c r="AW479" s="25"/>
      <c r="AX479" s="25"/>
      <c r="AY479" s="25"/>
      <c r="AZ479" s="25"/>
      <c r="BA479" s="25"/>
      <c r="BB479" s="25"/>
      <c r="BC479" s="25"/>
      <c r="BD479" s="25"/>
      <c r="BE479" s="25"/>
      <c r="BF479" s="25"/>
      <c r="BG479" s="25"/>
      <c r="BH479" s="25"/>
      <c r="BI479" s="25"/>
      <c r="BJ479" s="25"/>
      <c r="BK479" s="25"/>
      <c r="BL479" s="25"/>
      <c r="BM479" s="25"/>
      <c r="BN479" s="25"/>
      <c r="BO479" s="25"/>
      <c r="BP479" s="25"/>
      <c r="BQ479" s="25"/>
      <c r="BR479" s="25"/>
      <c r="BS479" s="25"/>
      <c r="BT479" s="25"/>
      <c r="BU479" s="25"/>
      <c r="BV479" s="25"/>
      <c r="BW479" s="25"/>
      <c r="BX479" s="25"/>
      <c r="BY479" s="25"/>
      <c r="BZ479" s="25"/>
    </row>
    <row r="480" spans="1:78" ht="18.75" hidden="1"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c r="AG480" s="25"/>
      <c r="AH480" s="25"/>
      <c r="AI480" s="25"/>
      <c r="AJ480" s="25"/>
      <c r="AK480" s="25"/>
      <c r="AL480" s="25"/>
      <c r="AM480" s="25"/>
      <c r="AN480" s="25"/>
      <c r="AO480" s="25"/>
      <c r="AP480" s="25"/>
      <c r="AQ480" s="25"/>
      <c r="AR480" s="25"/>
      <c r="AS480" s="25"/>
      <c r="AT480" s="25"/>
      <c r="AU480" s="25"/>
      <c r="AV480" s="25"/>
      <c r="AW480" s="25"/>
      <c r="AX480" s="25"/>
      <c r="AY480" s="25"/>
      <c r="AZ480" s="25"/>
      <c r="BA480" s="25"/>
      <c r="BB480" s="25"/>
      <c r="BC480" s="25"/>
      <c r="BD480" s="25"/>
      <c r="BE480" s="25"/>
      <c r="BF480" s="25"/>
      <c r="BG480" s="25"/>
      <c r="BH480" s="25"/>
      <c r="BI480" s="25"/>
      <c r="BJ480" s="25"/>
      <c r="BK480" s="25"/>
      <c r="BL480" s="25"/>
      <c r="BM480" s="25"/>
      <c r="BN480" s="25"/>
      <c r="BO480" s="25"/>
      <c r="BP480" s="25"/>
      <c r="BQ480" s="25"/>
      <c r="BR480" s="25"/>
      <c r="BS480" s="25"/>
      <c r="BT480" s="25"/>
      <c r="BU480" s="25"/>
      <c r="BV480" s="25"/>
      <c r="BW480" s="25"/>
      <c r="BX480" s="25"/>
      <c r="BY480" s="25"/>
      <c r="BZ480" s="25"/>
    </row>
    <row r="481" spans="1:78" ht="18.75" hidden="1"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5"/>
      <c r="AL481" s="25"/>
      <c r="AM481" s="25"/>
      <c r="AN481" s="25"/>
      <c r="AO481" s="25"/>
      <c r="AP481" s="25"/>
      <c r="AQ481" s="25"/>
      <c r="AR481" s="25"/>
      <c r="AS481" s="25"/>
      <c r="AT481" s="25"/>
      <c r="AU481" s="25"/>
      <c r="AV481" s="25"/>
      <c r="AW481" s="25"/>
      <c r="AX481" s="25"/>
      <c r="AY481" s="25"/>
      <c r="AZ481" s="25"/>
      <c r="BA481" s="25"/>
      <c r="BB481" s="25"/>
      <c r="BC481" s="25"/>
      <c r="BD481" s="25"/>
      <c r="BE481" s="25"/>
      <c r="BF481" s="25"/>
      <c r="BG481" s="25"/>
      <c r="BH481" s="25"/>
      <c r="BI481" s="25"/>
      <c r="BJ481" s="25"/>
      <c r="BK481" s="25"/>
      <c r="BL481" s="25"/>
      <c r="BM481" s="25"/>
      <c r="BN481" s="25"/>
      <c r="BO481" s="25"/>
      <c r="BP481" s="25"/>
      <c r="BQ481" s="25"/>
      <c r="BR481" s="25"/>
      <c r="BS481" s="25"/>
      <c r="BT481" s="25"/>
      <c r="BU481" s="25"/>
      <c r="BV481" s="25"/>
      <c r="BW481" s="25"/>
      <c r="BX481" s="25"/>
      <c r="BY481" s="25"/>
      <c r="BZ481" s="25"/>
    </row>
    <row r="482" spans="1:78" ht="18.75" hidden="1"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row>
    <row r="483" spans="1:78" ht="18.75" hidden="1"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row>
    <row r="484" spans="1:78" ht="18.75" hidden="1"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c r="AG484" s="25"/>
      <c r="AH484" s="25"/>
      <c r="AI484" s="25"/>
      <c r="AJ484" s="25"/>
      <c r="AK484" s="25"/>
      <c r="AL484" s="25"/>
      <c r="AM484" s="25"/>
      <c r="AN484" s="25"/>
      <c r="AO484" s="25"/>
      <c r="AP484" s="25"/>
      <c r="AQ484" s="25"/>
      <c r="AR484" s="25"/>
      <c r="AS484" s="25"/>
      <c r="AT484" s="25"/>
      <c r="AU484" s="25"/>
      <c r="AV484" s="25"/>
      <c r="AW484" s="25"/>
      <c r="AX484" s="25"/>
      <c r="AY484" s="25"/>
      <c r="AZ484" s="25"/>
      <c r="BA484" s="25"/>
      <c r="BB484" s="25"/>
      <c r="BC484" s="25"/>
      <c r="BD484" s="25"/>
      <c r="BE484" s="25"/>
      <c r="BF484" s="25"/>
      <c r="BG484" s="25"/>
      <c r="BH484" s="25"/>
      <c r="BI484" s="25"/>
      <c r="BJ484" s="25"/>
      <c r="BK484" s="25"/>
      <c r="BL484" s="25"/>
      <c r="BM484" s="25"/>
      <c r="BN484" s="25"/>
      <c r="BO484" s="25"/>
      <c r="BP484" s="25"/>
      <c r="BQ484" s="25"/>
      <c r="BR484" s="25"/>
      <c r="BS484" s="25"/>
      <c r="BT484" s="25"/>
      <c r="BU484" s="25"/>
      <c r="BV484" s="25"/>
      <c r="BW484" s="25"/>
      <c r="BX484" s="25"/>
      <c r="BY484" s="25"/>
      <c r="BZ484" s="25"/>
    </row>
    <row r="485" spans="1:78" ht="18.75" hidden="1"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5"/>
      <c r="AL485" s="25"/>
      <c r="AM485" s="25"/>
      <c r="AN485" s="25"/>
      <c r="AO485" s="25"/>
      <c r="AP485" s="25"/>
      <c r="AQ485" s="25"/>
      <c r="AR485" s="25"/>
      <c r="AS485" s="25"/>
      <c r="AT485" s="25"/>
      <c r="AU485" s="25"/>
      <c r="AV485" s="25"/>
      <c r="AW485" s="25"/>
      <c r="AX485" s="25"/>
      <c r="AY485" s="25"/>
      <c r="AZ485" s="25"/>
      <c r="BA485" s="25"/>
      <c r="BB485" s="25"/>
      <c r="BC485" s="25"/>
      <c r="BD485" s="25"/>
      <c r="BE485" s="25"/>
      <c r="BF485" s="25"/>
      <c r="BG485" s="25"/>
      <c r="BH485" s="25"/>
      <c r="BI485" s="25"/>
      <c r="BJ485" s="25"/>
      <c r="BK485" s="25"/>
      <c r="BL485" s="25"/>
      <c r="BM485" s="25"/>
      <c r="BN485" s="25"/>
      <c r="BO485" s="25"/>
      <c r="BP485" s="25"/>
      <c r="BQ485" s="25"/>
      <c r="BR485" s="25"/>
      <c r="BS485" s="25"/>
      <c r="BT485" s="25"/>
      <c r="BU485" s="25"/>
      <c r="BV485" s="25"/>
      <c r="BW485" s="25"/>
      <c r="BX485" s="25"/>
      <c r="BY485" s="25"/>
      <c r="BZ485" s="25"/>
    </row>
    <row r="486" spans="1:78" ht="18.75" hidden="1"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5"/>
      <c r="AL486" s="25"/>
      <c r="AM486" s="25"/>
      <c r="AN486" s="25"/>
      <c r="AO486" s="25"/>
      <c r="AP486" s="25"/>
      <c r="AQ486" s="25"/>
      <c r="AR486" s="25"/>
      <c r="AS486" s="25"/>
      <c r="AT486" s="25"/>
      <c r="AU486" s="25"/>
      <c r="AV486" s="25"/>
      <c r="AW486" s="25"/>
      <c r="AX486" s="25"/>
      <c r="AY486" s="25"/>
      <c r="AZ486" s="25"/>
      <c r="BA486" s="25"/>
      <c r="BB486" s="25"/>
      <c r="BC486" s="25"/>
      <c r="BD486" s="25"/>
      <c r="BE486" s="25"/>
      <c r="BF486" s="25"/>
      <c r="BG486" s="25"/>
      <c r="BH486" s="25"/>
      <c r="BI486" s="25"/>
      <c r="BJ486" s="25"/>
      <c r="BK486" s="25"/>
      <c r="BL486" s="25"/>
      <c r="BM486" s="25"/>
      <c r="BN486" s="25"/>
      <c r="BO486" s="25"/>
      <c r="BP486" s="25"/>
      <c r="BQ486" s="25"/>
      <c r="BR486" s="25"/>
      <c r="BS486" s="25"/>
      <c r="BT486" s="25"/>
      <c r="BU486" s="25"/>
      <c r="BV486" s="25"/>
      <c r="BW486" s="25"/>
      <c r="BX486" s="25"/>
      <c r="BY486" s="25"/>
      <c r="BZ486" s="25"/>
    </row>
    <row r="487" spans="1:78" ht="18.75" hidden="1"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c r="AG487" s="25"/>
      <c r="AH487" s="25"/>
      <c r="AI487" s="25"/>
      <c r="AJ487" s="25"/>
      <c r="AK487" s="25"/>
      <c r="AL487" s="25"/>
      <c r="AM487" s="25"/>
      <c r="AN487" s="25"/>
      <c r="AO487" s="25"/>
      <c r="AP487" s="25"/>
      <c r="AQ487" s="25"/>
      <c r="AR487" s="25"/>
      <c r="AS487" s="25"/>
      <c r="AT487" s="25"/>
      <c r="AU487" s="25"/>
      <c r="AV487" s="25"/>
      <c r="AW487" s="25"/>
      <c r="AX487" s="25"/>
      <c r="AY487" s="25"/>
      <c r="AZ487" s="25"/>
      <c r="BA487" s="25"/>
      <c r="BB487" s="25"/>
      <c r="BC487" s="25"/>
      <c r="BD487" s="25"/>
      <c r="BE487" s="25"/>
      <c r="BF487" s="25"/>
      <c r="BG487" s="25"/>
      <c r="BH487" s="25"/>
      <c r="BI487" s="25"/>
      <c r="BJ487" s="25"/>
      <c r="BK487" s="25"/>
      <c r="BL487" s="25"/>
      <c r="BM487" s="25"/>
      <c r="BN487" s="25"/>
      <c r="BO487" s="25"/>
      <c r="BP487" s="25"/>
      <c r="BQ487" s="25"/>
      <c r="BR487" s="25"/>
      <c r="BS487" s="25"/>
      <c r="BT487" s="25"/>
      <c r="BU487" s="25"/>
      <c r="BV487" s="25"/>
      <c r="BW487" s="25"/>
      <c r="BX487" s="25"/>
      <c r="BY487" s="25"/>
      <c r="BZ487" s="25"/>
    </row>
    <row r="488" spans="1:78" ht="18.75" hidden="1"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c r="AG488" s="25"/>
      <c r="AH488" s="25"/>
      <c r="AI488" s="25"/>
      <c r="AJ488" s="25"/>
      <c r="AK488" s="25"/>
      <c r="AL488" s="25"/>
      <c r="AM488" s="25"/>
      <c r="AN488" s="25"/>
      <c r="AO488" s="25"/>
      <c r="AP488" s="25"/>
      <c r="AQ488" s="25"/>
      <c r="AR488" s="25"/>
      <c r="AS488" s="25"/>
      <c r="AT488" s="25"/>
      <c r="AU488" s="25"/>
      <c r="AV488" s="25"/>
      <c r="AW488" s="25"/>
      <c r="AX488" s="25"/>
      <c r="AY488" s="25"/>
      <c r="AZ488" s="25"/>
      <c r="BA488" s="25"/>
      <c r="BB488" s="25"/>
      <c r="BC488" s="25"/>
      <c r="BD488" s="25"/>
      <c r="BE488" s="25"/>
      <c r="BF488" s="25"/>
      <c r="BG488" s="25"/>
      <c r="BH488" s="25"/>
      <c r="BI488" s="25"/>
      <c r="BJ488" s="25"/>
      <c r="BK488" s="25"/>
      <c r="BL488" s="25"/>
      <c r="BM488" s="25"/>
      <c r="BN488" s="25"/>
      <c r="BO488" s="25"/>
      <c r="BP488" s="25"/>
      <c r="BQ488" s="25"/>
      <c r="BR488" s="25"/>
      <c r="BS488" s="25"/>
      <c r="BT488" s="25"/>
      <c r="BU488" s="25"/>
      <c r="BV488" s="25"/>
      <c r="BW488" s="25"/>
      <c r="BX488" s="25"/>
      <c r="BY488" s="25"/>
      <c r="BZ488" s="25"/>
    </row>
    <row r="489" spans="1:78" ht="18.75" hidden="1"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5"/>
      <c r="AL489" s="25"/>
      <c r="AM489" s="25"/>
      <c r="AN489" s="25"/>
      <c r="AO489" s="25"/>
      <c r="AP489" s="25"/>
      <c r="AQ489" s="25"/>
      <c r="AR489" s="25"/>
      <c r="AS489" s="25"/>
      <c r="AT489" s="25"/>
      <c r="AU489" s="25"/>
      <c r="AV489" s="25"/>
      <c r="AW489" s="25"/>
      <c r="AX489" s="25"/>
      <c r="AY489" s="25"/>
      <c r="AZ489" s="25"/>
      <c r="BA489" s="25"/>
      <c r="BB489" s="25"/>
      <c r="BC489" s="25"/>
      <c r="BD489" s="25"/>
      <c r="BE489" s="25"/>
      <c r="BF489" s="25"/>
      <c r="BG489" s="25"/>
      <c r="BH489" s="25"/>
      <c r="BI489" s="25"/>
      <c r="BJ489" s="25"/>
      <c r="BK489" s="25"/>
      <c r="BL489" s="25"/>
      <c r="BM489" s="25"/>
      <c r="BN489" s="25"/>
      <c r="BO489" s="25"/>
      <c r="BP489" s="25"/>
      <c r="BQ489" s="25"/>
      <c r="BR489" s="25"/>
      <c r="BS489" s="25"/>
      <c r="BT489" s="25"/>
      <c r="BU489" s="25"/>
      <c r="BV489" s="25"/>
      <c r="BW489" s="25"/>
      <c r="BX489" s="25"/>
      <c r="BY489" s="25"/>
      <c r="BZ489" s="25"/>
    </row>
    <row r="490" spans="1:78" ht="18.75" hidden="1"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5"/>
      <c r="AL490" s="25"/>
      <c r="AM490" s="25"/>
      <c r="AN490" s="25"/>
      <c r="AO490" s="25"/>
      <c r="AP490" s="25"/>
      <c r="AQ490" s="25"/>
      <c r="AR490" s="25"/>
      <c r="AS490" s="25"/>
      <c r="AT490" s="25"/>
      <c r="AU490" s="25"/>
      <c r="AV490" s="25"/>
      <c r="AW490" s="25"/>
      <c r="AX490" s="25"/>
      <c r="AY490" s="25"/>
      <c r="AZ490" s="25"/>
      <c r="BA490" s="25"/>
      <c r="BB490" s="25"/>
      <c r="BC490" s="25"/>
      <c r="BD490" s="25"/>
      <c r="BE490" s="25"/>
      <c r="BF490" s="25"/>
      <c r="BG490" s="25"/>
      <c r="BH490" s="25"/>
      <c r="BI490" s="25"/>
      <c r="BJ490" s="25"/>
      <c r="BK490" s="25"/>
      <c r="BL490" s="25"/>
      <c r="BM490" s="25"/>
      <c r="BN490" s="25"/>
      <c r="BO490" s="25"/>
      <c r="BP490" s="25"/>
      <c r="BQ490" s="25"/>
      <c r="BR490" s="25"/>
      <c r="BS490" s="25"/>
      <c r="BT490" s="25"/>
      <c r="BU490" s="25"/>
      <c r="BV490" s="25"/>
      <c r="BW490" s="25"/>
      <c r="BX490" s="25"/>
      <c r="BY490" s="25"/>
      <c r="BZ490" s="25"/>
    </row>
    <row r="491" spans="1:78" ht="18.75" hidden="1"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c r="AI491" s="25"/>
      <c r="AJ491" s="25"/>
      <c r="AK491" s="25"/>
      <c r="AL491" s="25"/>
      <c r="AM491" s="25"/>
      <c r="AN491" s="25"/>
      <c r="AO491" s="25"/>
      <c r="AP491" s="25"/>
      <c r="AQ491" s="25"/>
      <c r="AR491" s="25"/>
      <c r="AS491" s="25"/>
      <c r="AT491" s="25"/>
      <c r="AU491" s="25"/>
      <c r="AV491" s="25"/>
      <c r="AW491" s="25"/>
      <c r="AX491" s="25"/>
      <c r="AY491" s="25"/>
      <c r="AZ491" s="25"/>
      <c r="BA491" s="25"/>
      <c r="BB491" s="25"/>
      <c r="BC491" s="25"/>
      <c r="BD491" s="25"/>
      <c r="BE491" s="25"/>
      <c r="BF491" s="25"/>
      <c r="BG491" s="25"/>
      <c r="BH491" s="25"/>
      <c r="BI491" s="25"/>
      <c r="BJ491" s="25"/>
      <c r="BK491" s="25"/>
      <c r="BL491" s="25"/>
      <c r="BM491" s="25"/>
      <c r="BN491" s="25"/>
      <c r="BO491" s="25"/>
      <c r="BP491" s="25"/>
      <c r="BQ491" s="25"/>
      <c r="BR491" s="25"/>
      <c r="BS491" s="25"/>
      <c r="BT491" s="25"/>
      <c r="BU491" s="25"/>
      <c r="BV491" s="25"/>
      <c r="BW491" s="25"/>
      <c r="BX491" s="25"/>
      <c r="BY491" s="25"/>
      <c r="BZ491" s="25"/>
    </row>
    <row r="492" spans="1:78" ht="18.75" hidden="1"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c r="AG492" s="25"/>
      <c r="AH492" s="25"/>
      <c r="AI492" s="25"/>
      <c r="AJ492" s="25"/>
      <c r="AK492" s="25"/>
      <c r="AL492" s="25"/>
      <c r="AM492" s="25"/>
      <c r="AN492" s="25"/>
      <c r="AO492" s="25"/>
      <c r="AP492" s="25"/>
      <c r="AQ492" s="25"/>
      <c r="AR492" s="25"/>
      <c r="AS492" s="25"/>
      <c r="AT492" s="25"/>
      <c r="AU492" s="25"/>
      <c r="AV492" s="25"/>
      <c r="AW492" s="25"/>
      <c r="AX492" s="25"/>
      <c r="AY492" s="25"/>
      <c r="AZ492" s="25"/>
      <c r="BA492" s="25"/>
      <c r="BB492" s="25"/>
      <c r="BC492" s="25"/>
      <c r="BD492" s="25"/>
      <c r="BE492" s="25"/>
      <c r="BF492" s="25"/>
      <c r="BG492" s="25"/>
      <c r="BH492" s="25"/>
      <c r="BI492" s="25"/>
      <c r="BJ492" s="25"/>
      <c r="BK492" s="25"/>
      <c r="BL492" s="25"/>
      <c r="BM492" s="25"/>
      <c r="BN492" s="25"/>
      <c r="BO492" s="25"/>
      <c r="BP492" s="25"/>
      <c r="BQ492" s="25"/>
      <c r="BR492" s="25"/>
      <c r="BS492" s="25"/>
      <c r="BT492" s="25"/>
      <c r="BU492" s="25"/>
      <c r="BV492" s="25"/>
      <c r="BW492" s="25"/>
      <c r="BX492" s="25"/>
      <c r="BY492" s="25"/>
      <c r="BZ492" s="25"/>
    </row>
    <row r="493" spans="1:78" ht="18.75" hidden="1"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5"/>
      <c r="AL493" s="25"/>
      <c r="AM493" s="25"/>
      <c r="AN493" s="25"/>
      <c r="AO493" s="25"/>
      <c r="AP493" s="25"/>
      <c r="AQ493" s="25"/>
      <c r="AR493" s="25"/>
      <c r="AS493" s="25"/>
      <c r="AT493" s="25"/>
      <c r="AU493" s="25"/>
      <c r="AV493" s="25"/>
      <c r="AW493" s="25"/>
      <c r="AX493" s="25"/>
      <c r="AY493" s="25"/>
      <c r="AZ493" s="25"/>
      <c r="BA493" s="25"/>
      <c r="BB493" s="25"/>
      <c r="BC493" s="25"/>
      <c r="BD493" s="25"/>
      <c r="BE493" s="25"/>
      <c r="BF493" s="25"/>
      <c r="BG493" s="25"/>
      <c r="BH493" s="25"/>
      <c r="BI493" s="25"/>
      <c r="BJ493" s="25"/>
      <c r="BK493" s="25"/>
      <c r="BL493" s="25"/>
      <c r="BM493" s="25"/>
      <c r="BN493" s="25"/>
      <c r="BO493" s="25"/>
      <c r="BP493" s="25"/>
      <c r="BQ493" s="25"/>
      <c r="BR493" s="25"/>
      <c r="BS493" s="25"/>
      <c r="BT493" s="25"/>
      <c r="BU493" s="25"/>
      <c r="BV493" s="25"/>
      <c r="BW493" s="25"/>
      <c r="BX493" s="25"/>
      <c r="BY493" s="25"/>
      <c r="BZ493" s="25"/>
    </row>
    <row r="494" spans="1:78" ht="18.75" hidden="1"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5"/>
      <c r="AL494" s="25"/>
      <c r="AM494" s="25"/>
      <c r="AN494" s="25"/>
      <c r="AO494" s="25"/>
      <c r="AP494" s="25"/>
      <c r="AQ494" s="25"/>
      <c r="AR494" s="25"/>
      <c r="AS494" s="25"/>
      <c r="AT494" s="25"/>
      <c r="AU494" s="25"/>
      <c r="AV494" s="25"/>
      <c r="AW494" s="25"/>
      <c r="AX494" s="25"/>
      <c r="AY494" s="25"/>
      <c r="AZ494" s="25"/>
      <c r="BA494" s="25"/>
      <c r="BB494" s="25"/>
      <c r="BC494" s="25"/>
      <c r="BD494" s="25"/>
      <c r="BE494" s="25"/>
      <c r="BF494" s="25"/>
      <c r="BG494" s="25"/>
      <c r="BH494" s="25"/>
      <c r="BI494" s="25"/>
      <c r="BJ494" s="25"/>
      <c r="BK494" s="25"/>
      <c r="BL494" s="25"/>
      <c r="BM494" s="25"/>
      <c r="BN494" s="25"/>
      <c r="BO494" s="25"/>
      <c r="BP494" s="25"/>
      <c r="BQ494" s="25"/>
      <c r="BR494" s="25"/>
      <c r="BS494" s="25"/>
      <c r="BT494" s="25"/>
      <c r="BU494" s="25"/>
      <c r="BV494" s="25"/>
      <c r="BW494" s="25"/>
      <c r="BX494" s="25"/>
      <c r="BY494" s="25"/>
      <c r="BZ494" s="25"/>
    </row>
    <row r="495" spans="1:78" ht="18.75" hidden="1"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c r="BJ495" s="25"/>
      <c r="BK495" s="25"/>
      <c r="BL495" s="25"/>
      <c r="BM495" s="25"/>
      <c r="BN495" s="25"/>
      <c r="BO495" s="25"/>
      <c r="BP495" s="25"/>
      <c r="BQ495" s="25"/>
      <c r="BR495" s="25"/>
      <c r="BS495" s="25"/>
      <c r="BT495" s="25"/>
      <c r="BU495" s="25"/>
      <c r="BV495" s="25"/>
      <c r="BW495" s="25"/>
      <c r="BX495" s="25"/>
      <c r="BY495" s="25"/>
      <c r="BZ495" s="25"/>
    </row>
    <row r="496" spans="1:78" ht="18.75" hidden="1"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c r="AW496" s="25"/>
      <c r="AX496" s="25"/>
      <c r="AY496" s="25"/>
      <c r="AZ496" s="25"/>
      <c r="BA496" s="25"/>
      <c r="BB496" s="25"/>
      <c r="BC496" s="25"/>
      <c r="BD496" s="25"/>
      <c r="BE496" s="25"/>
      <c r="BF496" s="25"/>
      <c r="BG496" s="25"/>
      <c r="BH496" s="25"/>
      <c r="BI496" s="25"/>
      <c r="BJ496" s="25"/>
      <c r="BK496" s="25"/>
      <c r="BL496" s="25"/>
      <c r="BM496" s="25"/>
      <c r="BN496" s="25"/>
      <c r="BO496" s="25"/>
      <c r="BP496" s="25"/>
      <c r="BQ496" s="25"/>
      <c r="BR496" s="25"/>
      <c r="BS496" s="25"/>
      <c r="BT496" s="25"/>
      <c r="BU496" s="25"/>
      <c r="BV496" s="25"/>
      <c r="BW496" s="25"/>
      <c r="BX496" s="25"/>
      <c r="BY496" s="25"/>
      <c r="BZ496" s="25"/>
    </row>
    <row r="497" spans="1:78" ht="18.75" hidden="1"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5"/>
      <c r="AL497" s="25"/>
      <c r="AM497" s="25"/>
      <c r="AN497" s="25"/>
      <c r="AO497" s="25"/>
      <c r="AP497" s="25"/>
      <c r="AQ497" s="25"/>
      <c r="AR497" s="25"/>
      <c r="AS497" s="25"/>
      <c r="AT497" s="25"/>
      <c r="AU497" s="25"/>
      <c r="AV497" s="25"/>
      <c r="AW497" s="25"/>
      <c r="AX497" s="25"/>
      <c r="AY497" s="25"/>
      <c r="AZ497" s="25"/>
      <c r="BA497" s="25"/>
      <c r="BB497" s="25"/>
      <c r="BC497" s="25"/>
      <c r="BD497" s="25"/>
      <c r="BE497" s="25"/>
      <c r="BF497" s="25"/>
      <c r="BG497" s="25"/>
      <c r="BH497" s="25"/>
      <c r="BI497" s="25"/>
      <c r="BJ497" s="25"/>
      <c r="BK497" s="25"/>
      <c r="BL497" s="25"/>
      <c r="BM497" s="25"/>
      <c r="BN497" s="25"/>
      <c r="BO497" s="25"/>
      <c r="BP497" s="25"/>
      <c r="BQ497" s="25"/>
      <c r="BR497" s="25"/>
      <c r="BS497" s="25"/>
      <c r="BT497" s="25"/>
      <c r="BU497" s="25"/>
      <c r="BV497" s="25"/>
      <c r="BW497" s="25"/>
      <c r="BX497" s="25"/>
      <c r="BY497" s="25"/>
      <c r="BZ497" s="25"/>
    </row>
    <row r="498" spans="1:78" ht="18.75" hidden="1"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5"/>
      <c r="AL498" s="25"/>
      <c r="AM498" s="25"/>
      <c r="AN498" s="25"/>
      <c r="AO498" s="25"/>
      <c r="AP498" s="25"/>
      <c r="AQ498" s="25"/>
      <c r="AR498" s="25"/>
      <c r="AS498" s="25"/>
      <c r="AT498" s="25"/>
      <c r="AU498" s="25"/>
      <c r="AV498" s="25"/>
      <c r="AW498" s="25"/>
      <c r="AX498" s="25"/>
      <c r="AY498" s="25"/>
      <c r="AZ498" s="25"/>
      <c r="BA498" s="25"/>
      <c r="BB498" s="25"/>
      <c r="BC498" s="25"/>
      <c r="BD498" s="25"/>
      <c r="BE498" s="25"/>
      <c r="BF498" s="25"/>
      <c r="BG498" s="25"/>
      <c r="BH498" s="25"/>
      <c r="BI498" s="25"/>
      <c r="BJ498" s="25"/>
      <c r="BK498" s="25"/>
      <c r="BL498" s="25"/>
      <c r="BM498" s="25"/>
      <c r="BN498" s="25"/>
      <c r="BO498" s="25"/>
      <c r="BP498" s="25"/>
      <c r="BQ498" s="25"/>
      <c r="BR498" s="25"/>
      <c r="BS498" s="25"/>
      <c r="BT498" s="25"/>
      <c r="BU498" s="25"/>
      <c r="BV498" s="25"/>
      <c r="BW498" s="25"/>
      <c r="BX498" s="25"/>
      <c r="BY498" s="25"/>
      <c r="BZ498" s="25"/>
    </row>
    <row r="499" spans="1:78" ht="18.75" hidden="1"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c r="BJ499" s="25"/>
      <c r="BK499" s="25"/>
      <c r="BL499" s="25"/>
      <c r="BM499" s="25"/>
      <c r="BN499" s="25"/>
      <c r="BO499" s="25"/>
      <c r="BP499" s="25"/>
      <c r="BQ499" s="25"/>
      <c r="BR499" s="25"/>
      <c r="BS499" s="25"/>
      <c r="BT499" s="25"/>
      <c r="BU499" s="25"/>
      <c r="BV499" s="25"/>
      <c r="BW499" s="25"/>
      <c r="BX499" s="25"/>
      <c r="BY499" s="25"/>
      <c r="BZ499" s="25"/>
    </row>
    <row r="500" spans="1:78" ht="18.75" hidden="1"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c r="AG500" s="25"/>
      <c r="AH500" s="25"/>
      <c r="AI500" s="25"/>
      <c r="AJ500" s="25"/>
      <c r="AK500" s="25"/>
      <c r="AL500" s="25"/>
      <c r="AM500" s="25"/>
      <c r="AN500" s="25"/>
      <c r="AO500" s="25"/>
      <c r="AP500" s="25"/>
      <c r="AQ500" s="25"/>
      <c r="AR500" s="25"/>
      <c r="AS500" s="25"/>
      <c r="AT500" s="25"/>
      <c r="AU500" s="25"/>
      <c r="AV500" s="25"/>
      <c r="AW500" s="25"/>
      <c r="AX500" s="25"/>
      <c r="AY500" s="25"/>
      <c r="AZ500" s="25"/>
      <c r="BA500" s="25"/>
      <c r="BB500" s="25"/>
      <c r="BC500" s="25"/>
      <c r="BD500" s="25"/>
      <c r="BE500" s="25"/>
      <c r="BF500" s="25"/>
      <c r="BG500" s="25"/>
      <c r="BH500" s="25"/>
      <c r="BI500" s="25"/>
      <c r="BJ500" s="25"/>
      <c r="BK500" s="25"/>
      <c r="BL500" s="25"/>
      <c r="BM500" s="25"/>
      <c r="BN500" s="25"/>
      <c r="BO500" s="25"/>
      <c r="BP500" s="25"/>
      <c r="BQ500" s="25"/>
      <c r="BR500" s="25"/>
      <c r="BS500" s="25"/>
      <c r="BT500" s="25"/>
      <c r="BU500" s="25"/>
      <c r="BV500" s="25"/>
      <c r="BW500" s="25"/>
      <c r="BX500" s="25"/>
      <c r="BY500" s="25"/>
      <c r="BZ500" s="25"/>
    </row>
    <row r="501" spans="1:78" ht="18.75" hidden="1"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5"/>
      <c r="AL501" s="25"/>
      <c r="AM501" s="25"/>
      <c r="AN501" s="25"/>
      <c r="AO501" s="25"/>
      <c r="AP501" s="25"/>
      <c r="AQ501" s="25"/>
      <c r="AR501" s="25"/>
      <c r="AS501" s="25"/>
      <c r="AT501" s="25"/>
      <c r="AU501" s="25"/>
      <c r="AV501" s="25"/>
      <c r="AW501" s="25"/>
      <c r="AX501" s="25"/>
      <c r="AY501" s="25"/>
      <c r="AZ501" s="25"/>
      <c r="BA501" s="25"/>
      <c r="BB501" s="25"/>
      <c r="BC501" s="25"/>
      <c r="BD501" s="25"/>
      <c r="BE501" s="25"/>
      <c r="BF501" s="25"/>
      <c r="BG501" s="25"/>
      <c r="BH501" s="25"/>
      <c r="BI501" s="25"/>
      <c r="BJ501" s="25"/>
      <c r="BK501" s="25"/>
      <c r="BL501" s="25"/>
      <c r="BM501" s="25"/>
      <c r="BN501" s="25"/>
      <c r="BO501" s="25"/>
      <c r="BP501" s="25"/>
      <c r="BQ501" s="25"/>
      <c r="BR501" s="25"/>
      <c r="BS501" s="25"/>
      <c r="BT501" s="25"/>
      <c r="BU501" s="25"/>
      <c r="BV501" s="25"/>
      <c r="BW501" s="25"/>
      <c r="BX501" s="25"/>
      <c r="BY501" s="25"/>
      <c r="BZ501" s="25"/>
    </row>
    <row r="502" spans="1:78" ht="18.75" hidden="1"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5"/>
      <c r="AL502" s="25"/>
      <c r="AM502" s="25"/>
      <c r="AN502" s="25"/>
      <c r="AO502" s="25"/>
      <c r="AP502" s="25"/>
      <c r="AQ502" s="25"/>
      <c r="AR502" s="25"/>
      <c r="AS502" s="25"/>
      <c r="AT502" s="25"/>
      <c r="AU502" s="25"/>
      <c r="AV502" s="25"/>
      <c r="AW502" s="25"/>
      <c r="AX502" s="25"/>
      <c r="AY502" s="25"/>
      <c r="AZ502" s="25"/>
      <c r="BA502" s="25"/>
      <c r="BB502" s="25"/>
      <c r="BC502" s="25"/>
      <c r="BD502" s="25"/>
      <c r="BE502" s="25"/>
      <c r="BF502" s="25"/>
      <c r="BG502" s="25"/>
      <c r="BH502" s="25"/>
      <c r="BI502" s="25"/>
      <c r="BJ502" s="25"/>
      <c r="BK502" s="25"/>
      <c r="BL502" s="25"/>
      <c r="BM502" s="25"/>
      <c r="BN502" s="25"/>
      <c r="BO502" s="25"/>
      <c r="BP502" s="25"/>
      <c r="BQ502" s="25"/>
      <c r="BR502" s="25"/>
      <c r="BS502" s="25"/>
      <c r="BT502" s="25"/>
      <c r="BU502" s="25"/>
      <c r="BV502" s="25"/>
      <c r="BW502" s="25"/>
      <c r="BX502" s="25"/>
      <c r="BY502" s="25"/>
      <c r="BZ502" s="25"/>
    </row>
    <row r="503" spans="1:78" ht="18.75" hidden="1"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c r="AG503" s="25"/>
      <c r="AH503" s="25"/>
      <c r="AI503" s="25"/>
      <c r="AJ503" s="25"/>
      <c r="AK503" s="25"/>
      <c r="AL503" s="25"/>
      <c r="AM503" s="25"/>
      <c r="AN503" s="25"/>
      <c r="AO503" s="25"/>
      <c r="AP503" s="25"/>
      <c r="AQ503" s="25"/>
      <c r="AR503" s="25"/>
      <c r="AS503" s="25"/>
      <c r="AT503" s="25"/>
      <c r="AU503" s="25"/>
      <c r="AV503" s="25"/>
      <c r="AW503" s="25"/>
      <c r="AX503" s="25"/>
      <c r="AY503" s="25"/>
      <c r="AZ503" s="25"/>
      <c r="BA503" s="25"/>
      <c r="BB503" s="25"/>
      <c r="BC503" s="25"/>
      <c r="BD503" s="25"/>
      <c r="BE503" s="25"/>
      <c r="BF503" s="25"/>
      <c r="BG503" s="25"/>
      <c r="BH503" s="25"/>
      <c r="BI503" s="25"/>
      <c r="BJ503" s="25"/>
      <c r="BK503" s="25"/>
      <c r="BL503" s="25"/>
      <c r="BM503" s="25"/>
      <c r="BN503" s="25"/>
      <c r="BO503" s="25"/>
      <c r="BP503" s="25"/>
      <c r="BQ503" s="25"/>
      <c r="BR503" s="25"/>
      <c r="BS503" s="25"/>
      <c r="BT503" s="25"/>
      <c r="BU503" s="25"/>
      <c r="BV503" s="25"/>
      <c r="BW503" s="25"/>
      <c r="BX503" s="25"/>
      <c r="BY503" s="25"/>
      <c r="BZ503" s="25"/>
    </row>
    <row r="504" spans="1:78" ht="18.75" hidden="1"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c r="AG504" s="25"/>
      <c r="AH504" s="25"/>
      <c r="AI504" s="25"/>
      <c r="AJ504" s="25"/>
      <c r="AK504" s="25"/>
      <c r="AL504" s="25"/>
      <c r="AM504" s="25"/>
      <c r="AN504" s="25"/>
      <c r="AO504" s="25"/>
      <c r="AP504" s="25"/>
      <c r="AQ504" s="25"/>
      <c r="AR504" s="25"/>
      <c r="AS504" s="25"/>
      <c r="AT504" s="25"/>
      <c r="AU504" s="25"/>
      <c r="AV504" s="25"/>
      <c r="AW504" s="25"/>
      <c r="AX504" s="25"/>
      <c r="AY504" s="25"/>
      <c r="AZ504" s="25"/>
      <c r="BA504" s="25"/>
      <c r="BB504" s="25"/>
      <c r="BC504" s="25"/>
      <c r="BD504" s="25"/>
      <c r="BE504" s="25"/>
      <c r="BF504" s="25"/>
      <c r="BG504" s="25"/>
      <c r="BH504" s="25"/>
      <c r="BI504" s="25"/>
      <c r="BJ504" s="25"/>
      <c r="BK504" s="25"/>
      <c r="BL504" s="25"/>
      <c r="BM504" s="25"/>
      <c r="BN504" s="25"/>
      <c r="BO504" s="25"/>
      <c r="BP504" s="25"/>
      <c r="BQ504" s="25"/>
      <c r="BR504" s="25"/>
      <c r="BS504" s="25"/>
      <c r="BT504" s="25"/>
      <c r="BU504" s="25"/>
      <c r="BV504" s="25"/>
      <c r="BW504" s="25"/>
      <c r="BX504" s="25"/>
      <c r="BY504" s="25"/>
      <c r="BZ504" s="25"/>
    </row>
    <row r="505" spans="1:78" ht="18.75" hidden="1"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5"/>
      <c r="AL505" s="25"/>
      <c r="AM505" s="25"/>
      <c r="AN505" s="25"/>
      <c r="AO505" s="25"/>
      <c r="AP505" s="25"/>
      <c r="AQ505" s="25"/>
      <c r="AR505" s="25"/>
      <c r="AS505" s="25"/>
      <c r="AT505" s="25"/>
      <c r="AU505" s="25"/>
      <c r="AV505" s="25"/>
      <c r="AW505" s="25"/>
      <c r="AX505" s="25"/>
      <c r="AY505" s="25"/>
      <c r="AZ505" s="25"/>
      <c r="BA505" s="25"/>
      <c r="BB505" s="25"/>
      <c r="BC505" s="25"/>
      <c r="BD505" s="25"/>
      <c r="BE505" s="25"/>
      <c r="BF505" s="25"/>
      <c r="BG505" s="25"/>
      <c r="BH505" s="25"/>
      <c r="BI505" s="25"/>
      <c r="BJ505" s="25"/>
      <c r="BK505" s="25"/>
      <c r="BL505" s="25"/>
      <c r="BM505" s="25"/>
      <c r="BN505" s="25"/>
      <c r="BO505" s="25"/>
      <c r="BP505" s="25"/>
      <c r="BQ505" s="25"/>
      <c r="BR505" s="25"/>
      <c r="BS505" s="25"/>
      <c r="BT505" s="25"/>
      <c r="BU505" s="25"/>
      <c r="BV505" s="25"/>
      <c r="BW505" s="25"/>
      <c r="BX505" s="25"/>
      <c r="BY505" s="25"/>
      <c r="BZ505" s="25"/>
    </row>
    <row r="506" spans="1:78" ht="18.75" hidden="1"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5"/>
      <c r="AL506" s="25"/>
      <c r="AM506" s="25"/>
      <c r="AN506" s="25"/>
      <c r="AO506" s="25"/>
      <c r="AP506" s="25"/>
      <c r="AQ506" s="25"/>
      <c r="AR506" s="25"/>
      <c r="AS506" s="25"/>
      <c r="AT506" s="25"/>
      <c r="AU506" s="25"/>
      <c r="AV506" s="25"/>
      <c r="AW506" s="25"/>
      <c r="AX506" s="25"/>
      <c r="AY506" s="25"/>
      <c r="AZ506" s="25"/>
      <c r="BA506" s="25"/>
      <c r="BB506" s="25"/>
      <c r="BC506" s="25"/>
      <c r="BD506" s="25"/>
      <c r="BE506" s="25"/>
      <c r="BF506" s="25"/>
      <c r="BG506" s="25"/>
      <c r="BH506" s="25"/>
      <c r="BI506" s="25"/>
      <c r="BJ506" s="25"/>
      <c r="BK506" s="25"/>
      <c r="BL506" s="25"/>
      <c r="BM506" s="25"/>
      <c r="BN506" s="25"/>
      <c r="BO506" s="25"/>
      <c r="BP506" s="25"/>
      <c r="BQ506" s="25"/>
      <c r="BR506" s="25"/>
      <c r="BS506" s="25"/>
      <c r="BT506" s="25"/>
      <c r="BU506" s="25"/>
      <c r="BV506" s="25"/>
      <c r="BW506" s="25"/>
      <c r="BX506" s="25"/>
      <c r="BY506" s="25"/>
      <c r="BZ506" s="25"/>
    </row>
    <row r="507" spans="1:78" ht="18.75" hidden="1"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c r="AG507" s="25"/>
      <c r="AH507" s="25"/>
      <c r="AI507" s="25"/>
      <c r="AJ507" s="25"/>
      <c r="AK507" s="25"/>
      <c r="AL507" s="25"/>
      <c r="AM507" s="25"/>
      <c r="AN507" s="25"/>
      <c r="AO507" s="25"/>
      <c r="AP507" s="25"/>
      <c r="AQ507" s="25"/>
      <c r="AR507" s="25"/>
      <c r="AS507" s="25"/>
      <c r="AT507" s="25"/>
      <c r="AU507" s="25"/>
      <c r="AV507" s="25"/>
      <c r="AW507" s="25"/>
      <c r="AX507" s="25"/>
      <c r="AY507" s="25"/>
      <c r="AZ507" s="25"/>
      <c r="BA507" s="25"/>
      <c r="BB507" s="25"/>
      <c r="BC507" s="25"/>
      <c r="BD507" s="25"/>
      <c r="BE507" s="25"/>
      <c r="BF507" s="25"/>
      <c r="BG507" s="25"/>
      <c r="BH507" s="25"/>
      <c r="BI507" s="25"/>
      <c r="BJ507" s="25"/>
      <c r="BK507" s="25"/>
      <c r="BL507" s="25"/>
      <c r="BM507" s="25"/>
      <c r="BN507" s="25"/>
      <c r="BO507" s="25"/>
      <c r="BP507" s="25"/>
      <c r="BQ507" s="25"/>
      <c r="BR507" s="25"/>
      <c r="BS507" s="25"/>
      <c r="BT507" s="25"/>
      <c r="BU507" s="25"/>
      <c r="BV507" s="25"/>
      <c r="BW507" s="25"/>
      <c r="BX507" s="25"/>
      <c r="BY507" s="25"/>
      <c r="BZ507" s="25"/>
    </row>
    <row r="508" spans="1:78" ht="18.75" hidden="1"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c r="AG508" s="25"/>
      <c r="AH508" s="25"/>
      <c r="AI508" s="25"/>
      <c r="AJ508" s="25"/>
      <c r="AK508" s="25"/>
      <c r="AL508" s="25"/>
      <c r="AM508" s="25"/>
      <c r="AN508" s="25"/>
      <c r="AO508" s="25"/>
      <c r="AP508" s="25"/>
      <c r="AQ508" s="25"/>
      <c r="AR508" s="25"/>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row>
    <row r="509" spans="1:78" ht="18.75" hidden="1"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row>
    <row r="510" spans="1:78" ht="18.75" hidden="1"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5"/>
      <c r="AL510" s="25"/>
      <c r="AM510" s="25"/>
      <c r="AN510" s="25"/>
      <c r="AO510" s="25"/>
      <c r="AP510" s="25"/>
      <c r="AQ510" s="25"/>
      <c r="AR510" s="25"/>
      <c r="AS510" s="25"/>
      <c r="AT510" s="25"/>
      <c r="AU510" s="25"/>
      <c r="AV510" s="25"/>
      <c r="AW510" s="25"/>
      <c r="AX510" s="25"/>
      <c r="AY510" s="25"/>
      <c r="AZ510" s="25"/>
      <c r="BA510" s="25"/>
      <c r="BB510" s="25"/>
      <c r="BC510" s="25"/>
      <c r="BD510" s="25"/>
      <c r="BE510" s="25"/>
      <c r="BF510" s="25"/>
      <c r="BG510" s="25"/>
      <c r="BH510" s="25"/>
      <c r="BI510" s="25"/>
      <c r="BJ510" s="25"/>
      <c r="BK510" s="25"/>
      <c r="BL510" s="25"/>
      <c r="BM510" s="25"/>
      <c r="BN510" s="25"/>
      <c r="BO510" s="25"/>
      <c r="BP510" s="25"/>
      <c r="BQ510" s="25"/>
      <c r="BR510" s="25"/>
      <c r="BS510" s="25"/>
      <c r="BT510" s="25"/>
      <c r="BU510" s="25"/>
      <c r="BV510" s="25"/>
      <c r="BW510" s="25"/>
      <c r="BX510" s="25"/>
      <c r="BY510" s="25"/>
      <c r="BZ510" s="25"/>
    </row>
    <row r="511" spans="1:78" ht="18.75" hidden="1"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row>
    <row r="512" spans="1:78" ht="18.75" hidden="1"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c r="AI512" s="25"/>
      <c r="AJ512" s="25"/>
      <c r="AK512" s="25"/>
      <c r="AL512" s="25"/>
      <c r="AM512" s="25"/>
      <c r="AN512" s="25"/>
      <c r="AO512" s="25"/>
      <c r="AP512" s="25"/>
      <c r="AQ512" s="25"/>
      <c r="AR512" s="25"/>
      <c r="AS512" s="25"/>
      <c r="AT512" s="25"/>
      <c r="AU512" s="25"/>
      <c r="AV512" s="25"/>
      <c r="AW512" s="25"/>
      <c r="AX512" s="25"/>
      <c r="AY512" s="25"/>
      <c r="AZ512" s="25"/>
      <c r="BA512" s="25"/>
      <c r="BB512" s="25"/>
      <c r="BC512" s="25"/>
      <c r="BD512" s="25"/>
      <c r="BE512" s="25"/>
      <c r="BF512" s="25"/>
      <c r="BG512" s="25"/>
      <c r="BH512" s="25"/>
      <c r="BI512" s="25"/>
      <c r="BJ512" s="25"/>
      <c r="BK512" s="25"/>
      <c r="BL512" s="25"/>
      <c r="BM512" s="25"/>
      <c r="BN512" s="25"/>
      <c r="BO512" s="25"/>
      <c r="BP512" s="25"/>
      <c r="BQ512" s="25"/>
      <c r="BR512" s="25"/>
      <c r="BS512" s="25"/>
      <c r="BT512" s="25"/>
      <c r="BU512" s="25"/>
      <c r="BV512" s="25"/>
      <c r="BW512" s="25"/>
      <c r="BX512" s="25"/>
      <c r="BY512" s="25"/>
      <c r="BZ512" s="25"/>
    </row>
    <row r="513" spans="1:78" ht="18.75" hidden="1"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5"/>
      <c r="AL513" s="25"/>
      <c r="AM513" s="25"/>
      <c r="AN513" s="25"/>
      <c r="AO513" s="25"/>
      <c r="AP513" s="25"/>
      <c r="AQ513" s="25"/>
      <c r="AR513" s="25"/>
      <c r="AS513" s="25"/>
      <c r="AT513" s="25"/>
      <c r="AU513" s="25"/>
      <c r="AV513" s="25"/>
      <c r="AW513" s="25"/>
      <c r="AX513" s="25"/>
      <c r="AY513" s="25"/>
      <c r="AZ513" s="25"/>
      <c r="BA513" s="25"/>
      <c r="BB513" s="25"/>
      <c r="BC513" s="25"/>
      <c r="BD513" s="25"/>
      <c r="BE513" s="25"/>
      <c r="BF513" s="25"/>
      <c r="BG513" s="25"/>
      <c r="BH513" s="25"/>
      <c r="BI513" s="25"/>
      <c r="BJ513" s="25"/>
      <c r="BK513" s="25"/>
      <c r="BL513" s="25"/>
      <c r="BM513" s="25"/>
      <c r="BN513" s="25"/>
      <c r="BO513" s="25"/>
      <c r="BP513" s="25"/>
      <c r="BQ513" s="25"/>
      <c r="BR513" s="25"/>
      <c r="BS513" s="25"/>
      <c r="BT513" s="25"/>
      <c r="BU513" s="25"/>
      <c r="BV513" s="25"/>
      <c r="BW513" s="25"/>
      <c r="BX513" s="25"/>
      <c r="BY513" s="25"/>
      <c r="BZ513" s="25"/>
    </row>
    <row r="514" spans="1:78" ht="18.75" hidden="1"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5"/>
      <c r="AL514" s="25"/>
      <c r="AM514" s="25"/>
      <c r="AN514" s="25"/>
      <c r="AO514" s="25"/>
      <c r="AP514" s="25"/>
      <c r="AQ514" s="25"/>
      <c r="AR514" s="25"/>
      <c r="AS514" s="25"/>
      <c r="AT514" s="25"/>
      <c r="AU514" s="25"/>
      <c r="AV514" s="25"/>
      <c r="AW514" s="25"/>
      <c r="AX514" s="25"/>
      <c r="AY514" s="25"/>
      <c r="AZ514" s="25"/>
      <c r="BA514" s="25"/>
      <c r="BB514" s="25"/>
      <c r="BC514" s="25"/>
      <c r="BD514" s="25"/>
      <c r="BE514" s="25"/>
      <c r="BF514" s="25"/>
      <c r="BG514" s="25"/>
      <c r="BH514" s="25"/>
      <c r="BI514" s="25"/>
      <c r="BJ514" s="25"/>
      <c r="BK514" s="25"/>
      <c r="BL514" s="25"/>
      <c r="BM514" s="25"/>
      <c r="BN514" s="25"/>
      <c r="BO514" s="25"/>
      <c r="BP514" s="25"/>
      <c r="BQ514" s="25"/>
      <c r="BR514" s="25"/>
      <c r="BS514" s="25"/>
      <c r="BT514" s="25"/>
      <c r="BU514" s="25"/>
      <c r="BV514" s="25"/>
      <c r="BW514" s="25"/>
      <c r="BX514" s="25"/>
      <c r="BY514" s="25"/>
      <c r="BZ514" s="25"/>
    </row>
    <row r="515" spans="1:78" ht="18.75" hidden="1"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row>
    <row r="516" spans="1:78" ht="18.75" hidden="1"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row>
    <row r="517" spans="1:78" ht="18.75" hidden="1"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5"/>
      <c r="AL517" s="25"/>
      <c r="AM517" s="25"/>
      <c r="AN517" s="25"/>
      <c r="AO517" s="25"/>
      <c r="AP517" s="25"/>
      <c r="AQ517" s="25"/>
      <c r="AR517" s="25"/>
      <c r="AS517" s="25"/>
      <c r="AT517" s="25"/>
      <c r="AU517" s="25"/>
      <c r="AV517" s="25"/>
      <c r="AW517" s="25"/>
      <c r="AX517" s="25"/>
      <c r="AY517" s="25"/>
      <c r="AZ517" s="25"/>
      <c r="BA517" s="25"/>
      <c r="BB517" s="25"/>
      <c r="BC517" s="25"/>
      <c r="BD517" s="25"/>
      <c r="BE517" s="25"/>
      <c r="BF517" s="25"/>
      <c r="BG517" s="25"/>
      <c r="BH517" s="25"/>
      <c r="BI517" s="25"/>
      <c r="BJ517" s="25"/>
      <c r="BK517" s="25"/>
      <c r="BL517" s="25"/>
      <c r="BM517" s="25"/>
      <c r="BN517" s="25"/>
      <c r="BO517" s="25"/>
      <c r="BP517" s="25"/>
      <c r="BQ517" s="25"/>
      <c r="BR517" s="25"/>
      <c r="BS517" s="25"/>
      <c r="BT517" s="25"/>
      <c r="BU517" s="25"/>
      <c r="BV517" s="25"/>
      <c r="BW517" s="25"/>
      <c r="BX517" s="25"/>
      <c r="BY517" s="25"/>
      <c r="BZ517" s="25"/>
    </row>
    <row r="518" spans="1:78" ht="18.75" hidden="1"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5"/>
      <c r="AL518" s="25"/>
      <c r="AM518" s="25"/>
      <c r="AN518" s="25"/>
      <c r="AO518" s="25"/>
      <c r="AP518" s="25"/>
      <c r="AQ518" s="25"/>
      <c r="AR518" s="25"/>
      <c r="AS518" s="25"/>
      <c r="AT518" s="25"/>
      <c r="AU518" s="25"/>
      <c r="AV518" s="25"/>
      <c r="AW518" s="25"/>
      <c r="AX518" s="25"/>
      <c r="AY518" s="25"/>
      <c r="AZ518" s="25"/>
      <c r="BA518" s="25"/>
      <c r="BB518" s="25"/>
      <c r="BC518" s="25"/>
      <c r="BD518" s="25"/>
      <c r="BE518" s="25"/>
      <c r="BF518" s="25"/>
      <c r="BG518" s="25"/>
      <c r="BH518" s="25"/>
      <c r="BI518" s="25"/>
      <c r="BJ518" s="25"/>
      <c r="BK518" s="25"/>
      <c r="BL518" s="25"/>
      <c r="BM518" s="25"/>
      <c r="BN518" s="25"/>
      <c r="BO518" s="25"/>
      <c r="BP518" s="25"/>
      <c r="BQ518" s="25"/>
      <c r="BR518" s="25"/>
      <c r="BS518" s="25"/>
      <c r="BT518" s="25"/>
      <c r="BU518" s="25"/>
      <c r="BV518" s="25"/>
      <c r="BW518" s="25"/>
      <c r="BX518" s="25"/>
      <c r="BY518" s="25"/>
      <c r="BZ518" s="25"/>
    </row>
    <row r="519" spans="1:78" ht="18.75" hidden="1"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c r="AG519" s="25"/>
      <c r="AH519" s="25"/>
      <c r="AI519" s="25"/>
      <c r="AJ519" s="25"/>
      <c r="AK519" s="25"/>
      <c r="AL519" s="25"/>
      <c r="AM519" s="25"/>
      <c r="AN519" s="25"/>
      <c r="AO519" s="25"/>
      <c r="AP519" s="25"/>
      <c r="AQ519" s="25"/>
      <c r="AR519" s="25"/>
      <c r="AS519" s="25"/>
      <c r="AT519" s="25"/>
      <c r="AU519" s="25"/>
      <c r="AV519" s="25"/>
      <c r="AW519" s="25"/>
      <c r="AX519" s="25"/>
      <c r="AY519" s="25"/>
      <c r="AZ519" s="25"/>
      <c r="BA519" s="25"/>
      <c r="BB519" s="25"/>
      <c r="BC519" s="25"/>
      <c r="BD519" s="25"/>
      <c r="BE519" s="25"/>
      <c r="BF519" s="25"/>
      <c r="BG519" s="25"/>
      <c r="BH519" s="25"/>
      <c r="BI519" s="25"/>
      <c r="BJ519" s="25"/>
      <c r="BK519" s="25"/>
      <c r="BL519" s="25"/>
      <c r="BM519" s="25"/>
      <c r="BN519" s="25"/>
      <c r="BO519" s="25"/>
      <c r="BP519" s="25"/>
      <c r="BQ519" s="25"/>
      <c r="BR519" s="25"/>
      <c r="BS519" s="25"/>
      <c r="BT519" s="25"/>
      <c r="BU519" s="25"/>
      <c r="BV519" s="25"/>
      <c r="BW519" s="25"/>
      <c r="BX519" s="25"/>
      <c r="BY519" s="25"/>
      <c r="BZ519" s="25"/>
    </row>
    <row r="520" spans="1:78" ht="18.75" hidden="1"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c r="BJ520" s="25"/>
      <c r="BK520" s="25"/>
      <c r="BL520" s="25"/>
      <c r="BM520" s="25"/>
      <c r="BN520" s="25"/>
      <c r="BO520" s="25"/>
      <c r="BP520" s="25"/>
      <c r="BQ520" s="25"/>
      <c r="BR520" s="25"/>
      <c r="BS520" s="25"/>
      <c r="BT520" s="25"/>
      <c r="BU520" s="25"/>
      <c r="BV520" s="25"/>
      <c r="BW520" s="25"/>
      <c r="BX520" s="25"/>
      <c r="BY520" s="25"/>
      <c r="BZ520" s="25"/>
    </row>
    <row r="521" spans="1:78" ht="18.75" hidden="1"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5"/>
      <c r="AL521" s="25"/>
      <c r="AM521" s="25"/>
      <c r="AN521" s="25"/>
      <c r="AO521" s="25"/>
      <c r="AP521" s="25"/>
      <c r="AQ521" s="25"/>
      <c r="AR521" s="25"/>
      <c r="AS521" s="25"/>
      <c r="AT521" s="25"/>
      <c r="AU521" s="25"/>
      <c r="AV521" s="25"/>
      <c r="AW521" s="25"/>
      <c r="AX521" s="25"/>
      <c r="AY521" s="25"/>
      <c r="AZ521" s="25"/>
      <c r="BA521" s="25"/>
      <c r="BB521" s="25"/>
      <c r="BC521" s="25"/>
      <c r="BD521" s="25"/>
      <c r="BE521" s="25"/>
      <c r="BF521" s="25"/>
      <c r="BG521" s="25"/>
      <c r="BH521" s="25"/>
      <c r="BI521" s="25"/>
      <c r="BJ521" s="25"/>
      <c r="BK521" s="25"/>
      <c r="BL521" s="25"/>
      <c r="BM521" s="25"/>
      <c r="BN521" s="25"/>
      <c r="BO521" s="25"/>
      <c r="BP521" s="25"/>
      <c r="BQ521" s="25"/>
      <c r="BR521" s="25"/>
      <c r="BS521" s="25"/>
      <c r="BT521" s="25"/>
      <c r="BU521" s="25"/>
      <c r="BV521" s="25"/>
      <c r="BW521" s="25"/>
      <c r="BX521" s="25"/>
      <c r="BY521" s="25"/>
      <c r="BZ521" s="25"/>
    </row>
    <row r="522" spans="1:78" ht="18.75" hidden="1"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5"/>
      <c r="AL522" s="25"/>
      <c r="AM522" s="25"/>
      <c r="AN522" s="25"/>
      <c r="AO522" s="25"/>
      <c r="AP522" s="25"/>
      <c r="AQ522" s="25"/>
      <c r="AR522" s="25"/>
      <c r="AS522" s="25"/>
      <c r="AT522" s="25"/>
      <c r="AU522" s="25"/>
      <c r="AV522" s="25"/>
      <c r="AW522" s="25"/>
      <c r="AX522" s="25"/>
      <c r="AY522" s="25"/>
      <c r="AZ522" s="25"/>
      <c r="BA522" s="25"/>
      <c r="BB522" s="25"/>
      <c r="BC522" s="25"/>
      <c r="BD522" s="25"/>
      <c r="BE522" s="25"/>
      <c r="BF522" s="25"/>
      <c r="BG522" s="25"/>
      <c r="BH522" s="25"/>
      <c r="BI522" s="25"/>
      <c r="BJ522" s="25"/>
      <c r="BK522" s="25"/>
      <c r="BL522" s="25"/>
      <c r="BM522" s="25"/>
      <c r="BN522" s="25"/>
      <c r="BO522" s="25"/>
      <c r="BP522" s="25"/>
      <c r="BQ522" s="25"/>
      <c r="BR522" s="25"/>
      <c r="BS522" s="25"/>
      <c r="BT522" s="25"/>
      <c r="BU522" s="25"/>
      <c r="BV522" s="25"/>
      <c r="BW522" s="25"/>
      <c r="BX522" s="25"/>
      <c r="BY522" s="25"/>
      <c r="BZ522" s="25"/>
    </row>
    <row r="523" spans="1:78" ht="18.75" hidden="1"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c r="BG523" s="25"/>
      <c r="BH523" s="25"/>
      <c r="BI523" s="25"/>
      <c r="BJ523" s="25"/>
      <c r="BK523" s="25"/>
      <c r="BL523" s="25"/>
      <c r="BM523" s="25"/>
      <c r="BN523" s="25"/>
      <c r="BO523" s="25"/>
      <c r="BP523" s="25"/>
      <c r="BQ523" s="25"/>
      <c r="BR523" s="25"/>
      <c r="BS523" s="25"/>
      <c r="BT523" s="25"/>
      <c r="BU523" s="25"/>
      <c r="BV523" s="25"/>
      <c r="BW523" s="25"/>
      <c r="BX523" s="25"/>
      <c r="BY523" s="25"/>
      <c r="BZ523" s="25"/>
    </row>
    <row r="524" spans="1:78" ht="18.75" hidden="1"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c r="BV524" s="25"/>
      <c r="BW524" s="25"/>
      <c r="BX524" s="25"/>
      <c r="BY524" s="25"/>
      <c r="BZ524" s="25"/>
    </row>
    <row r="525" spans="1:78" ht="18.75" hidden="1"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5"/>
      <c r="AL525" s="25"/>
      <c r="AM525" s="25"/>
      <c r="AN525" s="25"/>
      <c r="AO525" s="25"/>
      <c r="AP525" s="25"/>
      <c r="AQ525" s="25"/>
      <c r="AR525" s="25"/>
      <c r="AS525" s="25"/>
      <c r="AT525" s="25"/>
      <c r="AU525" s="25"/>
      <c r="AV525" s="25"/>
      <c r="AW525" s="25"/>
      <c r="AX525" s="25"/>
      <c r="AY525" s="25"/>
      <c r="AZ525" s="25"/>
      <c r="BA525" s="25"/>
      <c r="BB525" s="25"/>
      <c r="BC525" s="25"/>
      <c r="BD525" s="25"/>
      <c r="BE525" s="25"/>
      <c r="BF525" s="25"/>
      <c r="BG525" s="25"/>
      <c r="BH525" s="25"/>
      <c r="BI525" s="25"/>
      <c r="BJ525" s="25"/>
      <c r="BK525" s="25"/>
      <c r="BL525" s="25"/>
      <c r="BM525" s="25"/>
      <c r="BN525" s="25"/>
      <c r="BO525" s="25"/>
      <c r="BP525" s="25"/>
      <c r="BQ525" s="25"/>
      <c r="BR525" s="25"/>
      <c r="BS525" s="25"/>
      <c r="BT525" s="25"/>
      <c r="BU525" s="25"/>
      <c r="BV525" s="25"/>
      <c r="BW525" s="25"/>
      <c r="BX525" s="25"/>
      <c r="BY525" s="25"/>
      <c r="BZ525" s="25"/>
    </row>
    <row r="526" spans="1:78" ht="18.75" hidden="1"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c r="BJ526" s="25"/>
      <c r="BK526" s="25"/>
      <c r="BL526" s="25"/>
      <c r="BM526" s="25"/>
      <c r="BN526" s="25"/>
      <c r="BO526" s="25"/>
      <c r="BP526" s="25"/>
      <c r="BQ526" s="25"/>
      <c r="BR526" s="25"/>
      <c r="BS526" s="25"/>
      <c r="BT526" s="25"/>
      <c r="BU526" s="25"/>
      <c r="BV526" s="25"/>
      <c r="BW526" s="25"/>
      <c r="BX526" s="25"/>
      <c r="BY526" s="25"/>
      <c r="BZ526" s="25"/>
    </row>
    <row r="527" spans="1:78" ht="18.75" hidden="1"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c r="AG527" s="25"/>
      <c r="AH527" s="25"/>
      <c r="AI527" s="25"/>
      <c r="AJ527" s="25"/>
      <c r="AK527" s="25"/>
      <c r="AL527" s="25"/>
      <c r="AM527" s="25"/>
      <c r="AN527" s="25"/>
      <c r="AO527" s="25"/>
      <c r="AP527" s="25"/>
      <c r="AQ527" s="25"/>
      <c r="AR527" s="25"/>
      <c r="AS527" s="25"/>
      <c r="AT527" s="25"/>
      <c r="AU527" s="25"/>
      <c r="AV527" s="25"/>
      <c r="AW527" s="25"/>
      <c r="AX527" s="25"/>
      <c r="AY527" s="25"/>
      <c r="AZ527" s="25"/>
      <c r="BA527" s="25"/>
      <c r="BB527" s="25"/>
      <c r="BC527" s="25"/>
      <c r="BD527" s="25"/>
      <c r="BE527" s="25"/>
      <c r="BF527" s="25"/>
      <c r="BG527" s="25"/>
      <c r="BH527" s="25"/>
      <c r="BI527" s="25"/>
      <c r="BJ527" s="25"/>
      <c r="BK527" s="25"/>
      <c r="BL527" s="25"/>
      <c r="BM527" s="25"/>
      <c r="BN527" s="25"/>
      <c r="BO527" s="25"/>
      <c r="BP527" s="25"/>
      <c r="BQ527" s="25"/>
      <c r="BR527" s="25"/>
      <c r="BS527" s="25"/>
      <c r="BT527" s="25"/>
      <c r="BU527" s="25"/>
      <c r="BV527" s="25"/>
      <c r="BW527" s="25"/>
      <c r="BX527" s="25"/>
      <c r="BY527" s="25"/>
      <c r="BZ527" s="25"/>
    </row>
    <row r="528" spans="1:78" ht="18.75" hidden="1"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c r="AG528" s="25"/>
      <c r="AH528" s="25"/>
      <c r="AI528" s="25"/>
      <c r="AJ528" s="25"/>
      <c r="AK528" s="25"/>
      <c r="AL528" s="25"/>
      <c r="AM528" s="25"/>
      <c r="AN528" s="25"/>
      <c r="AO528" s="25"/>
      <c r="AP528" s="25"/>
      <c r="AQ528" s="25"/>
      <c r="AR528" s="25"/>
      <c r="AS528" s="25"/>
      <c r="AT528" s="25"/>
      <c r="AU528" s="25"/>
      <c r="AV528" s="25"/>
      <c r="AW528" s="25"/>
      <c r="AX528" s="25"/>
      <c r="AY528" s="25"/>
      <c r="AZ528" s="25"/>
      <c r="BA528" s="25"/>
      <c r="BB528" s="25"/>
      <c r="BC528" s="25"/>
      <c r="BD528" s="25"/>
      <c r="BE528" s="25"/>
      <c r="BF528" s="25"/>
      <c r="BG528" s="25"/>
      <c r="BH528" s="25"/>
      <c r="BI528" s="25"/>
      <c r="BJ528" s="25"/>
      <c r="BK528" s="25"/>
      <c r="BL528" s="25"/>
      <c r="BM528" s="25"/>
      <c r="BN528" s="25"/>
      <c r="BO528" s="25"/>
      <c r="BP528" s="25"/>
      <c r="BQ528" s="25"/>
      <c r="BR528" s="25"/>
      <c r="BS528" s="25"/>
      <c r="BT528" s="25"/>
      <c r="BU528" s="25"/>
      <c r="BV528" s="25"/>
      <c r="BW528" s="25"/>
      <c r="BX528" s="25"/>
      <c r="BY528" s="25"/>
      <c r="BZ528" s="25"/>
    </row>
    <row r="529" spans="1:78" ht="18.75" hidden="1"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row>
    <row r="530" spans="1:78" ht="18.75" hidden="1"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5"/>
      <c r="AL530" s="25"/>
      <c r="AM530" s="25"/>
      <c r="AN530" s="25"/>
      <c r="AO530" s="25"/>
      <c r="AP530" s="25"/>
      <c r="AQ530" s="25"/>
      <c r="AR530" s="25"/>
      <c r="AS530" s="25"/>
      <c r="AT530" s="25"/>
      <c r="AU530" s="25"/>
      <c r="AV530" s="25"/>
      <c r="AW530" s="25"/>
      <c r="AX530" s="25"/>
      <c r="AY530" s="25"/>
      <c r="AZ530" s="25"/>
      <c r="BA530" s="25"/>
      <c r="BB530" s="25"/>
      <c r="BC530" s="25"/>
      <c r="BD530" s="25"/>
      <c r="BE530" s="25"/>
      <c r="BF530" s="25"/>
      <c r="BG530" s="25"/>
      <c r="BH530" s="25"/>
      <c r="BI530" s="25"/>
      <c r="BJ530" s="25"/>
      <c r="BK530" s="25"/>
      <c r="BL530" s="25"/>
      <c r="BM530" s="25"/>
      <c r="BN530" s="25"/>
      <c r="BO530" s="25"/>
      <c r="BP530" s="25"/>
      <c r="BQ530" s="25"/>
      <c r="BR530" s="25"/>
      <c r="BS530" s="25"/>
      <c r="BT530" s="25"/>
      <c r="BU530" s="25"/>
      <c r="BV530" s="25"/>
      <c r="BW530" s="25"/>
      <c r="BX530" s="25"/>
      <c r="BY530" s="25"/>
      <c r="BZ530" s="25"/>
    </row>
    <row r="531" spans="1:78" ht="18.75" hidden="1"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s="25"/>
      <c r="BH531" s="25"/>
      <c r="BI531" s="25"/>
      <c r="BJ531" s="25"/>
      <c r="BK531" s="25"/>
      <c r="BL531" s="25"/>
      <c r="BM531" s="25"/>
      <c r="BN531" s="25"/>
      <c r="BO531" s="25"/>
      <c r="BP531" s="25"/>
      <c r="BQ531" s="25"/>
      <c r="BR531" s="25"/>
      <c r="BS531" s="25"/>
      <c r="BT531" s="25"/>
      <c r="BU531" s="25"/>
      <c r="BV531" s="25"/>
      <c r="BW531" s="25"/>
      <c r="BX531" s="25"/>
      <c r="BY531" s="25"/>
      <c r="BZ531" s="25"/>
    </row>
    <row r="532" spans="1:78" ht="18.75" hidden="1"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c r="AG532" s="25"/>
      <c r="AH532" s="25"/>
      <c r="AI532" s="25"/>
      <c r="AJ532" s="25"/>
      <c r="AK532" s="25"/>
      <c r="AL532" s="25"/>
      <c r="AM532" s="25"/>
      <c r="AN532" s="25"/>
      <c r="AO532" s="25"/>
      <c r="AP532" s="25"/>
      <c r="AQ532" s="25"/>
      <c r="AR532" s="25"/>
      <c r="AS532" s="25"/>
      <c r="AT532" s="25"/>
      <c r="AU532" s="25"/>
      <c r="AV532" s="25"/>
      <c r="AW532" s="25"/>
      <c r="AX532" s="25"/>
      <c r="AY532" s="25"/>
      <c r="AZ532" s="25"/>
      <c r="BA532" s="25"/>
      <c r="BB532" s="25"/>
      <c r="BC532" s="25"/>
      <c r="BD532" s="25"/>
      <c r="BE532" s="25"/>
      <c r="BF532" s="25"/>
      <c r="BG532" s="25"/>
      <c r="BH532" s="25"/>
      <c r="BI532" s="25"/>
      <c r="BJ532" s="25"/>
      <c r="BK532" s="25"/>
      <c r="BL532" s="25"/>
      <c r="BM532" s="25"/>
      <c r="BN532" s="25"/>
      <c r="BO532" s="25"/>
      <c r="BP532" s="25"/>
      <c r="BQ532" s="25"/>
      <c r="BR532" s="25"/>
      <c r="BS532" s="25"/>
      <c r="BT532" s="25"/>
      <c r="BU532" s="25"/>
      <c r="BV532" s="25"/>
      <c r="BW532" s="25"/>
      <c r="BX532" s="25"/>
      <c r="BY532" s="25"/>
      <c r="BZ532" s="25"/>
    </row>
    <row r="533" spans="1:78" ht="18.75" hidden="1"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5"/>
      <c r="AL533" s="25"/>
      <c r="AM533" s="25"/>
      <c r="AN533" s="25"/>
      <c r="AO533" s="25"/>
      <c r="AP533" s="25"/>
      <c r="AQ533" s="25"/>
      <c r="AR533" s="25"/>
      <c r="AS533" s="25"/>
      <c r="AT533" s="25"/>
      <c r="AU533" s="25"/>
      <c r="AV533" s="25"/>
      <c r="AW533" s="25"/>
      <c r="AX533" s="25"/>
      <c r="AY533" s="25"/>
      <c r="AZ533" s="25"/>
      <c r="BA533" s="25"/>
      <c r="BB533" s="25"/>
      <c r="BC533" s="25"/>
      <c r="BD533" s="25"/>
      <c r="BE533" s="25"/>
      <c r="BF533" s="25"/>
      <c r="BG533" s="25"/>
      <c r="BH533" s="25"/>
      <c r="BI533" s="25"/>
      <c r="BJ533" s="25"/>
      <c r="BK533" s="25"/>
      <c r="BL533" s="25"/>
      <c r="BM533" s="25"/>
      <c r="BN533" s="25"/>
      <c r="BO533" s="25"/>
      <c r="BP533" s="25"/>
      <c r="BQ533" s="25"/>
      <c r="BR533" s="25"/>
      <c r="BS533" s="25"/>
      <c r="BT533" s="25"/>
      <c r="BU533" s="25"/>
      <c r="BV533" s="25"/>
      <c r="BW533" s="25"/>
      <c r="BX533" s="25"/>
      <c r="BY533" s="25"/>
      <c r="BZ533" s="25"/>
    </row>
    <row r="534" spans="1:78" ht="18.75" hidden="1"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5"/>
      <c r="AL534" s="25"/>
      <c r="AM534" s="25"/>
      <c r="AN534" s="25"/>
      <c r="AO534" s="25"/>
      <c r="AP534" s="25"/>
      <c r="AQ534" s="25"/>
      <c r="AR534" s="25"/>
      <c r="AS534" s="25"/>
      <c r="AT534" s="25"/>
      <c r="AU534" s="25"/>
      <c r="AV534" s="25"/>
      <c r="AW534" s="25"/>
      <c r="AX534" s="25"/>
      <c r="AY534" s="25"/>
      <c r="AZ534" s="25"/>
      <c r="BA534" s="25"/>
      <c r="BB534" s="25"/>
      <c r="BC534" s="25"/>
      <c r="BD534" s="25"/>
      <c r="BE534" s="25"/>
      <c r="BF534" s="25"/>
      <c r="BG534" s="25"/>
      <c r="BH534" s="25"/>
      <c r="BI534" s="25"/>
      <c r="BJ534" s="25"/>
      <c r="BK534" s="25"/>
      <c r="BL534" s="25"/>
      <c r="BM534" s="25"/>
      <c r="BN534" s="25"/>
      <c r="BO534" s="25"/>
      <c r="BP534" s="25"/>
      <c r="BQ534" s="25"/>
      <c r="BR534" s="25"/>
      <c r="BS534" s="25"/>
      <c r="BT534" s="25"/>
      <c r="BU534" s="25"/>
      <c r="BV534" s="25"/>
      <c r="BW534" s="25"/>
      <c r="BX534" s="25"/>
      <c r="BY534" s="25"/>
      <c r="BZ534" s="25"/>
    </row>
    <row r="535" spans="1:78" ht="18.75" hidden="1"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c r="AG535" s="25"/>
      <c r="AH535" s="25"/>
      <c r="AI535" s="25"/>
      <c r="AJ535" s="25"/>
      <c r="AK535" s="25"/>
      <c r="AL535" s="25"/>
      <c r="AM535" s="25"/>
      <c r="AN535" s="25"/>
      <c r="AO535" s="25"/>
      <c r="AP535" s="25"/>
      <c r="AQ535" s="25"/>
      <c r="AR535" s="25"/>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row>
    <row r="536" spans="1:78" ht="18.75" hidden="1"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c r="AI536" s="25"/>
      <c r="AJ536" s="25"/>
      <c r="AK536" s="25"/>
      <c r="AL536" s="25"/>
      <c r="AM536" s="25"/>
      <c r="AN536" s="25"/>
      <c r="AO536" s="25"/>
      <c r="AP536" s="25"/>
      <c r="AQ536" s="25"/>
      <c r="AR536" s="25"/>
      <c r="AS536" s="25"/>
      <c r="AT536" s="25"/>
      <c r="AU536" s="25"/>
      <c r="AV536" s="25"/>
      <c r="AW536" s="25"/>
      <c r="AX536" s="25"/>
      <c r="AY536" s="25"/>
      <c r="AZ536" s="25"/>
      <c r="BA536" s="25"/>
      <c r="BB536" s="25"/>
      <c r="BC536" s="25"/>
      <c r="BD536" s="25"/>
      <c r="BE536" s="25"/>
      <c r="BF536" s="25"/>
      <c r="BG536" s="25"/>
      <c r="BH536" s="25"/>
      <c r="BI536" s="25"/>
      <c r="BJ536" s="25"/>
      <c r="BK536" s="25"/>
      <c r="BL536" s="25"/>
      <c r="BM536" s="25"/>
      <c r="BN536" s="25"/>
      <c r="BO536" s="25"/>
      <c r="BP536" s="25"/>
      <c r="BQ536" s="25"/>
      <c r="BR536" s="25"/>
      <c r="BS536" s="25"/>
      <c r="BT536" s="25"/>
      <c r="BU536" s="25"/>
      <c r="BV536" s="25"/>
      <c r="BW536" s="25"/>
      <c r="BX536" s="25"/>
      <c r="BY536" s="25"/>
      <c r="BZ536" s="25"/>
    </row>
    <row r="537" spans="1:78" ht="18.75" hidden="1"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5"/>
      <c r="AL537" s="25"/>
      <c r="AM537" s="25"/>
      <c r="AN537" s="25"/>
      <c r="AO537" s="25"/>
      <c r="AP537" s="25"/>
      <c r="AQ537" s="25"/>
      <c r="AR537" s="25"/>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row>
    <row r="538" spans="1:78" ht="18.75" hidden="1"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row>
    <row r="539" spans="1:78" ht="18.75" hidden="1"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c r="AG539" s="25"/>
      <c r="AH539" s="25"/>
      <c r="AI539" s="25"/>
      <c r="AJ539" s="25"/>
      <c r="AK539" s="25"/>
      <c r="AL539" s="25"/>
      <c r="AM539" s="25"/>
      <c r="AN539" s="25"/>
      <c r="AO539" s="25"/>
      <c r="AP539" s="25"/>
      <c r="AQ539" s="25"/>
      <c r="AR539" s="25"/>
      <c r="AS539" s="25"/>
      <c r="AT539" s="25"/>
      <c r="AU539" s="25"/>
      <c r="AV539" s="25"/>
      <c r="AW539" s="25"/>
      <c r="AX539" s="25"/>
      <c r="AY539" s="25"/>
      <c r="AZ539" s="25"/>
      <c r="BA539" s="25"/>
      <c r="BB539" s="25"/>
      <c r="BC539" s="25"/>
      <c r="BD539" s="25"/>
      <c r="BE539" s="25"/>
      <c r="BF539" s="25"/>
      <c r="BG539" s="25"/>
      <c r="BH539" s="25"/>
      <c r="BI539" s="25"/>
      <c r="BJ539" s="25"/>
      <c r="BK539" s="25"/>
      <c r="BL539" s="25"/>
      <c r="BM539" s="25"/>
      <c r="BN539" s="25"/>
      <c r="BO539" s="25"/>
      <c r="BP539" s="25"/>
      <c r="BQ539" s="25"/>
      <c r="BR539" s="25"/>
      <c r="BS539" s="25"/>
      <c r="BT539" s="25"/>
      <c r="BU539" s="25"/>
      <c r="BV539" s="25"/>
      <c r="BW539" s="25"/>
      <c r="BX539" s="25"/>
      <c r="BY539" s="25"/>
      <c r="BZ539" s="25"/>
    </row>
    <row r="540" spans="1:78" ht="18.75" hidden="1"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row>
    <row r="541" spans="1:78" ht="18.75" hidden="1"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5"/>
      <c r="AL541" s="25"/>
      <c r="AM541" s="25"/>
      <c r="AN541" s="25"/>
      <c r="AO541" s="25"/>
      <c r="AP541" s="25"/>
      <c r="AQ541" s="25"/>
      <c r="AR541" s="25"/>
      <c r="AS541" s="25"/>
      <c r="AT541" s="25"/>
      <c r="AU541" s="25"/>
      <c r="AV541" s="25"/>
      <c r="AW541" s="25"/>
      <c r="AX541" s="25"/>
      <c r="AY541" s="25"/>
      <c r="AZ541" s="25"/>
      <c r="BA541" s="25"/>
      <c r="BB541" s="25"/>
      <c r="BC541" s="25"/>
      <c r="BD541" s="25"/>
      <c r="BE541" s="25"/>
      <c r="BF541" s="25"/>
      <c r="BG541" s="25"/>
      <c r="BH541" s="25"/>
      <c r="BI541" s="25"/>
      <c r="BJ541" s="25"/>
      <c r="BK541" s="25"/>
      <c r="BL541" s="25"/>
      <c r="BM541" s="25"/>
      <c r="BN541" s="25"/>
      <c r="BO541" s="25"/>
      <c r="BP541" s="25"/>
      <c r="BQ541" s="25"/>
      <c r="BR541" s="25"/>
      <c r="BS541" s="25"/>
      <c r="BT541" s="25"/>
      <c r="BU541" s="25"/>
      <c r="BV541" s="25"/>
      <c r="BW541" s="25"/>
      <c r="BX541" s="25"/>
      <c r="BY541" s="25"/>
      <c r="BZ541" s="25"/>
    </row>
    <row r="542" spans="1:78" ht="18.75" hidden="1"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row>
    <row r="543" spans="1:78" ht="18.75" hidden="1"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row>
    <row r="544" spans="1:78" ht="18.75" hidden="1"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c r="AG544" s="25"/>
      <c r="AH544" s="25"/>
      <c r="AI544" s="25"/>
      <c r="AJ544" s="25"/>
      <c r="AK544" s="25"/>
      <c r="AL544" s="25"/>
      <c r="AM544" s="25"/>
      <c r="AN544" s="25"/>
      <c r="AO544" s="25"/>
      <c r="AP544" s="25"/>
      <c r="AQ544" s="25"/>
      <c r="AR544" s="25"/>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row>
    <row r="545" spans="1:78" ht="18.75" hidden="1"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c r="BG545" s="25"/>
      <c r="BH545" s="25"/>
      <c r="BI545" s="25"/>
      <c r="BJ545" s="25"/>
      <c r="BK545" s="25"/>
      <c r="BL545" s="25"/>
      <c r="BM545" s="25"/>
      <c r="BN545" s="25"/>
      <c r="BO545" s="25"/>
      <c r="BP545" s="25"/>
      <c r="BQ545" s="25"/>
      <c r="BR545" s="25"/>
      <c r="BS545" s="25"/>
      <c r="BT545" s="25"/>
      <c r="BU545" s="25"/>
      <c r="BV545" s="25"/>
      <c r="BW545" s="25"/>
      <c r="BX545" s="25"/>
      <c r="BY545" s="25"/>
      <c r="BZ545" s="25"/>
    </row>
    <row r="546" spans="1:78" ht="18.75" hidden="1"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5"/>
      <c r="AL546" s="25"/>
      <c r="AM546" s="25"/>
      <c r="AN546" s="25"/>
      <c r="AO546" s="25"/>
      <c r="AP546" s="25"/>
      <c r="AQ546" s="25"/>
      <c r="AR546" s="25"/>
      <c r="AS546" s="25"/>
      <c r="AT546" s="25"/>
      <c r="AU546" s="25"/>
      <c r="AV546" s="25"/>
      <c r="AW546" s="25"/>
      <c r="AX546" s="25"/>
      <c r="AY546" s="25"/>
      <c r="AZ546" s="25"/>
      <c r="BA546" s="25"/>
      <c r="BB546" s="25"/>
      <c r="BC546" s="25"/>
      <c r="BD546" s="25"/>
      <c r="BE546" s="25"/>
      <c r="BF546" s="25"/>
      <c r="BG546" s="25"/>
      <c r="BH546" s="25"/>
      <c r="BI546" s="25"/>
      <c r="BJ546" s="25"/>
      <c r="BK546" s="25"/>
      <c r="BL546" s="25"/>
      <c r="BM546" s="25"/>
      <c r="BN546" s="25"/>
      <c r="BO546" s="25"/>
      <c r="BP546" s="25"/>
      <c r="BQ546" s="25"/>
      <c r="BR546" s="25"/>
      <c r="BS546" s="25"/>
      <c r="BT546" s="25"/>
      <c r="BU546" s="25"/>
      <c r="BV546" s="25"/>
      <c r="BW546" s="25"/>
      <c r="BX546" s="25"/>
      <c r="BY546" s="25"/>
      <c r="BZ546" s="25"/>
    </row>
    <row r="547" spans="1:78" ht="18.75" hidden="1"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c r="AG547" s="25"/>
      <c r="AH547" s="25"/>
      <c r="AI547" s="25"/>
      <c r="AJ547" s="25"/>
      <c r="AK547" s="25"/>
      <c r="AL547" s="25"/>
      <c r="AM547" s="25"/>
      <c r="AN547" s="25"/>
      <c r="AO547" s="25"/>
      <c r="AP547" s="25"/>
      <c r="AQ547" s="25"/>
      <c r="AR547" s="25"/>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row>
    <row r="548" spans="1:78" ht="18.75" hidden="1"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AG548" s="25"/>
      <c r="AH548" s="25"/>
      <c r="AI548" s="25"/>
      <c r="AJ548" s="25"/>
      <c r="AK548" s="25"/>
      <c r="AL548" s="25"/>
      <c r="AM548" s="25"/>
      <c r="AN548" s="25"/>
      <c r="AO548" s="25"/>
      <c r="AP548" s="25"/>
      <c r="AQ548" s="25"/>
      <c r="AR548" s="25"/>
      <c r="AS548" s="25"/>
      <c r="AT548" s="25"/>
      <c r="AU548" s="25"/>
      <c r="AV548" s="25"/>
      <c r="AW548" s="25"/>
      <c r="AX548" s="25"/>
      <c r="AY548" s="25"/>
      <c r="AZ548" s="25"/>
      <c r="BA548" s="25"/>
      <c r="BB548" s="25"/>
      <c r="BC548" s="25"/>
      <c r="BD548" s="25"/>
      <c r="BE548" s="25"/>
      <c r="BF548" s="25"/>
      <c r="BG548" s="25"/>
      <c r="BH548" s="25"/>
      <c r="BI548" s="25"/>
      <c r="BJ548" s="25"/>
      <c r="BK548" s="25"/>
      <c r="BL548" s="25"/>
      <c r="BM548" s="25"/>
      <c r="BN548" s="25"/>
      <c r="BO548" s="25"/>
      <c r="BP548" s="25"/>
      <c r="BQ548" s="25"/>
      <c r="BR548" s="25"/>
      <c r="BS548" s="25"/>
      <c r="BT548" s="25"/>
      <c r="BU548" s="25"/>
      <c r="BV548" s="25"/>
      <c r="BW548" s="25"/>
      <c r="BX548" s="25"/>
      <c r="BY548" s="25"/>
      <c r="BZ548" s="25"/>
    </row>
    <row r="549" spans="1:78" ht="18.75" hidden="1"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5"/>
      <c r="AL549" s="25"/>
      <c r="AM549" s="25"/>
      <c r="AN549" s="25"/>
      <c r="AO549" s="25"/>
      <c r="AP549" s="25"/>
      <c r="AQ549" s="25"/>
      <c r="AR549" s="25"/>
      <c r="AS549" s="25"/>
      <c r="AT549" s="25"/>
      <c r="AU549" s="25"/>
      <c r="AV549" s="25"/>
      <c r="AW549" s="25"/>
      <c r="AX549" s="25"/>
      <c r="AY549" s="25"/>
      <c r="AZ549" s="25"/>
      <c r="BA549" s="25"/>
      <c r="BB549" s="25"/>
      <c r="BC549" s="25"/>
      <c r="BD549" s="25"/>
      <c r="BE549" s="25"/>
      <c r="BF549" s="25"/>
      <c r="BG549" s="25"/>
      <c r="BH549" s="25"/>
      <c r="BI549" s="25"/>
      <c r="BJ549" s="25"/>
      <c r="BK549" s="25"/>
      <c r="BL549" s="25"/>
      <c r="BM549" s="25"/>
      <c r="BN549" s="25"/>
      <c r="BO549" s="25"/>
      <c r="BP549" s="25"/>
      <c r="BQ549" s="25"/>
      <c r="BR549" s="25"/>
      <c r="BS549" s="25"/>
      <c r="BT549" s="25"/>
      <c r="BU549" s="25"/>
      <c r="BV549" s="25"/>
      <c r="BW549" s="25"/>
      <c r="BX549" s="25"/>
      <c r="BY549" s="25"/>
      <c r="BZ549" s="25"/>
    </row>
    <row r="550" spans="1:78" ht="18.75" hidden="1"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row>
    <row r="551" spans="1:78" ht="18.75" hidden="1"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row>
    <row r="552" spans="1:78" ht="18.75" hidden="1"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row>
    <row r="553" spans="1:78" ht="18.75" hidden="1"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row>
    <row r="554" spans="1:78" ht="18.75" hidden="1"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row>
    <row r="555" spans="1:78" ht="18.75" hidden="1"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row>
    <row r="556" spans="1:78" ht="18.75" hidden="1"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row>
    <row r="557" spans="1:78" ht="18.75" hidden="1"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row>
    <row r="558" spans="1:78" ht="18.75" hidden="1"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row>
    <row r="559" spans="1:78" ht="18.75" hidden="1"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row>
    <row r="560" spans="1:78" ht="18.75" hidden="1"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row>
    <row r="561" spans="1:78" ht="18.75" hidden="1"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row>
    <row r="562" spans="1:78" ht="18.75" hidden="1"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row>
    <row r="563" spans="1:78" ht="18.75" hidden="1"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row>
    <row r="564" spans="1:78" ht="18.75" hidden="1"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row>
    <row r="565" spans="1:78" ht="18.75" hidden="1"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row>
    <row r="566" spans="1:78" ht="18.75" hidden="1"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row>
    <row r="567" spans="1:78" ht="18.75" hidden="1"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row>
    <row r="568" spans="1:78" ht="18.75" hidden="1"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row>
    <row r="569" spans="1:78" ht="18.75" hidden="1"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row>
    <row r="570" spans="1:78" ht="18.75" hidden="1"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row>
    <row r="571" spans="1:78" ht="18.75" hidden="1"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row>
    <row r="572" spans="1:78" ht="18.75" hidden="1"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row>
    <row r="573" spans="1:78" ht="18.75" hidden="1"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row>
    <row r="574" spans="1:78" ht="18.75" hidden="1"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row>
    <row r="575" spans="1:78" ht="18.75" hidden="1"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row>
    <row r="576" spans="1:78" ht="18.75" hidden="1"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row>
    <row r="577" spans="1:78" ht="18.75" hidden="1"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row>
    <row r="578" spans="1:78" ht="18.75" hidden="1"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row>
    <row r="579" spans="1:78" ht="18.75" hidden="1"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row>
    <row r="580" spans="1:78" ht="18.75" hidden="1"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row>
    <row r="581" spans="1:78" ht="18.75" hidden="1"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row>
    <row r="582" spans="1:78" ht="18.75" hidden="1"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row>
    <row r="583" spans="1:78" ht="18.75" hidden="1"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row>
    <row r="584" spans="1:78" ht="18.75" hidden="1"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row>
    <row r="585" spans="1:78" ht="18.75" hidden="1"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row>
    <row r="586" spans="1:78" ht="18.75" hidden="1"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row>
    <row r="587" spans="1:78" ht="18.75" hidden="1"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row>
    <row r="588" spans="1:78" ht="18.75" hidden="1"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row>
    <row r="589" spans="1:78" ht="18.75" hidden="1"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row>
    <row r="590" spans="1:78" ht="18.75" hidden="1"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row>
    <row r="591" spans="1:78" ht="18.75" hidden="1"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row>
    <row r="592" spans="1:78" ht="18.75" hidden="1"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row>
    <row r="593" spans="1:78" ht="18.75" hidden="1"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row>
    <row r="594" spans="1:78" ht="18.75" hidden="1"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row>
    <row r="595" spans="1:78" ht="18.75" hidden="1"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row>
    <row r="596" spans="1:78" ht="18.75" hidden="1"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row>
    <row r="597" spans="1:78" ht="18.75" hidden="1"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row>
    <row r="598" spans="1:78" ht="18.75" hidden="1"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row>
    <row r="599" spans="1:78" ht="18.75" hidden="1"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row>
    <row r="600" spans="1:78" ht="18.75" hidden="1"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row>
    <row r="601" spans="1:78" ht="18.75" hidden="1"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row>
    <row r="602" spans="1:78" ht="18.75" hidden="1"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row>
    <row r="603" spans="1:78" ht="18.75" hidden="1"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row>
    <row r="604" spans="1:78" ht="18.75" hidden="1"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row>
    <row r="605" spans="1:78" ht="18.75" hidden="1"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row>
    <row r="606" spans="1:78" ht="18.75" hidden="1"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row>
    <row r="607" spans="1:78" ht="18.75" hidden="1"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row>
    <row r="608" spans="1:78" ht="18.75" hidden="1"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row>
    <row r="609" spans="1:78" ht="18.75" hidden="1"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row>
    <row r="610" spans="1:78" ht="18.75" hidden="1"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row>
    <row r="611" spans="1:78" ht="18.75" hidden="1"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row>
    <row r="612" spans="1:78" ht="18.75" hidden="1"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row>
    <row r="613" spans="1:78" ht="18.75" hidden="1"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row>
    <row r="614" spans="1:78" ht="18.75" hidden="1"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row>
    <row r="615" spans="1:78" ht="18.75" hidden="1"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row>
    <row r="616" spans="1:78" ht="18.75" hidden="1"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row>
    <row r="617" spans="1:78" ht="18.75" hidden="1"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row>
    <row r="618" spans="1:78" ht="18.75" hidden="1"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row>
    <row r="619" spans="1:78" ht="18.75" hidden="1"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row>
    <row r="620" spans="1:78" ht="18.75" hidden="1"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row>
    <row r="621" spans="1:78" ht="18.75" hidden="1"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row>
    <row r="622" spans="1:78" ht="18.75" hidden="1"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row>
    <row r="623" spans="1:78" ht="18.75" hidden="1"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row>
    <row r="624" spans="1:78" ht="18.75" hidden="1"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row>
    <row r="625" spans="1:78" ht="18.75" hidden="1"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row>
    <row r="626" spans="1:78" ht="18.75" hidden="1"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row>
    <row r="627" spans="1:78" ht="18.75" hidden="1"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row>
    <row r="628" spans="1:78" ht="18.75" hidden="1"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row>
    <row r="629" spans="1:78" ht="18.75" hidden="1"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row>
    <row r="630" spans="1:78" ht="18.75" hidden="1"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row>
    <row r="631" spans="1:78" ht="18.75" hidden="1"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row>
    <row r="632" spans="1:78" ht="18.75" hidden="1"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row>
    <row r="633" spans="1:78" ht="18.75" hidden="1"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row>
    <row r="634" spans="1:78" ht="18.75" hidden="1"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row>
    <row r="635" spans="1:78" ht="18.75" hidden="1"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row>
    <row r="636" spans="1:78" ht="18.75" hidden="1"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row>
    <row r="637" spans="1:78" ht="18.75" hidden="1"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row>
    <row r="638" spans="1:78" ht="18.75" hidden="1"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row>
    <row r="639" spans="1:78" ht="18.75" hidden="1"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row>
    <row r="640" spans="1:78" ht="18.75" hidden="1"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row>
    <row r="641" spans="1:78" ht="18.75" hidden="1"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row>
    <row r="642" spans="1:78" ht="18.75" hidden="1"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row>
    <row r="643" spans="1:78" ht="18.75" hidden="1"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row>
    <row r="644" spans="1:78" ht="18.75" hidden="1"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row>
    <row r="645" spans="1:78" ht="18.75" hidden="1"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row>
    <row r="646" spans="1:78" ht="18.75" hidden="1"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row>
    <row r="647" spans="1:78" ht="18.75" hidden="1"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row>
    <row r="648" spans="1:78" ht="18.75" hidden="1"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row>
    <row r="649" spans="1:78" ht="18.75" hidden="1"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row>
    <row r="650" spans="1:78" ht="18.75" hidden="1"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row>
    <row r="651" spans="1:78" ht="18.75" hidden="1"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row>
    <row r="652" spans="1:78" ht="18.75" hidden="1"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row>
    <row r="653" spans="1:78" ht="18.75" hidden="1"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row>
    <row r="654" spans="1:78" ht="18.75" hidden="1"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row>
    <row r="655" spans="1:78" ht="18.75" hidden="1"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row>
    <row r="656" spans="1:78" ht="18.75" hidden="1"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row>
    <row r="657" spans="1:78" ht="18.75" hidden="1"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row>
    <row r="658" spans="1:78" ht="18.75" hidden="1"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row>
    <row r="659" spans="1:78" ht="18.75" hidden="1"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row>
    <row r="660" spans="1:78" ht="18.75" hidden="1"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row>
    <row r="661" spans="1:78" ht="18.75" hidden="1"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row>
    <row r="662" spans="1:78" ht="18.75" hidden="1"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row>
    <row r="663" spans="1:78" ht="18.75" hidden="1"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row>
    <row r="664" spans="1:78" ht="18.75" hidden="1"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row>
    <row r="665" spans="1:78" ht="18.75" hidden="1"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row>
    <row r="666" spans="1:78" ht="18.75" hidden="1"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row>
    <row r="667" spans="1:78" ht="18.75" hidden="1"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row>
    <row r="668" spans="1:78" ht="18.75" hidden="1"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row>
    <row r="669" spans="1:78" ht="18.75" hidden="1"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row>
    <row r="670" spans="1:78" ht="18.75" hidden="1"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row>
    <row r="671" spans="1:78" ht="18.75" hidden="1"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row>
    <row r="672" spans="1:78" ht="18.75" hidden="1"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row>
    <row r="673" spans="1:78" ht="18.75" hidden="1"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row>
    <row r="674" spans="1:78" ht="18.75" hidden="1"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row>
    <row r="675" spans="1:78" ht="18.75" hidden="1"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row>
    <row r="676" spans="1:78" ht="18.75" hidden="1"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row>
    <row r="677" spans="1:78" ht="18.75" hidden="1"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row>
    <row r="678" spans="1:78" ht="18.75" hidden="1"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row>
    <row r="679" spans="1:78" ht="18.75" hidden="1"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row>
    <row r="680" spans="1:78" ht="18.75" hidden="1"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row>
    <row r="681" spans="1:78" ht="18.75" hidden="1"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row>
    <row r="682" spans="1:78" ht="18.75" hidden="1"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row>
    <row r="683" spans="1:78" ht="18.75" hidden="1"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row>
    <row r="684" spans="1:78" ht="18.75" hidden="1"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row>
    <row r="685" spans="1:78" ht="18.75" hidden="1"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row>
    <row r="686" spans="1:78" ht="18.75" hidden="1"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row>
    <row r="687" spans="1:78" ht="18.75" hidden="1"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row>
    <row r="688" spans="1:78" ht="18.75" hidden="1"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row>
    <row r="689" spans="1:78" ht="18.75" hidden="1"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row>
    <row r="690" spans="1:78" ht="18.75" hidden="1"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row>
    <row r="691" spans="1:78" ht="18.75" hidden="1"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row>
    <row r="692" spans="1:78" ht="18.75" hidden="1"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row>
    <row r="693" spans="1:78" ht="18.75" hidden="1"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row>
    <row r="694" spans="1:78" ht="18.75" hidden="1"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row>
    <row r="695" spans="1:78" ht="18.75" hidden="1"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row>
    <row r="696" spans="1:78" ht="18.75" hidden="1"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row>
    <row r="697" spans="1:78" ht="18.75" hidden="1"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row>
    <row r="698" spans="1:78" ht="18.75" hidden="1"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row>
    <row r="699" spans="1:78" ht="18.75" hidden="1"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row>
    <row r="700" spans="1:78" ht="18.75" hidden="1"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row>
    <row r="701" spans="1:78" ht="18.75" hidden="1"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row>
    <row r="702" spans="1:78" ht="18.75" hidden="1"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row>
    <row r="703" spans="1:78" ht="18.75" hidden="1"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row>
    <row r="704" spans="1:78" ht="18.75" hidden="1"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row>
    <row r="705" spans="1:78" ht="18.75" hidden="1"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row>
    <row r="706" spans="1:78" ht="18.75" hidden="1"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row>
    <row r="707" spans="1:78" ht="18.75" hidden="1"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row>
    <row r="708" spans="1:78" ht="18.75" hidden="1"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row>
    <row r="709" spans="1:78" ht="18.75" hidden="1"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row>
    <row r="710" spans="1:78" ht="18.75" hidden="1"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row>
    <row r="711" spans="1:78" ht="18.75" hidden="1"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row>
    <row r="712" spans="1:78" ht="18.75" hidden="1"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row>
    <row r="713" spans="1:78" ht="18.75" hidden="1"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row>
    <row r="714" spans="1:78" ht="18.75" hidden="1"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row>
    <row r="715" spans="1:78" ht="18.75" hidden="1"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row>
    <row r="716" spans="1:78" ht="18.75" hidden="1"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row>
    <row r="717" spans="1:78" ht="18.75" hidden="1"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row>
    <row r="718" spans="1:78" ht="18.75" hidden="1"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row>
    <row r="719" spans="1:78" ht="18.75" hidden="1"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row>
    <row r="720" spans="1:78" ht="18.75" hidden="1"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row>
    <row r="721" spans="1:78" ht="18.75" hidden="1"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row>
    <row r="722" spans="1:78" ht="18.75" hidden="1"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row>
    <row r="723" spans="1:78" ht="18.75" hidden="1"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row>
    <row r="724" spans="1:78" ht="18.75" hidden="1"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row>
    <row r="725" spans="1:78" ht="18.75" hidden="1"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row>
    <row r="726" spans="1:78" ht="18.75" hidden="1"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row>
    <row r="727" spans="1:78" ht="18.75" hidden="1"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row>
    <row r="728" spans="1:78" ht="18.75" hidden="1"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row>
    <row r="729" spans="1:78" ht="18.75" hidden="1"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row>
    <row r="730" spans="1:78" ht="18.75" hidden="1"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row>
    <row r="731" spans="1:78" ht="18.75" hidden="1"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row>
    <row r="732" spans="1:78" ht="18.75" hidden="1"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row>
    <row r="733" spans="1:78" ht="18.75" hidden="1"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row>
    <row r="734" spans="1:78" ht="18.75" hidden="1"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row>
    <row r="735" spans="1:78" ht="18.75" hidden="1"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row>
    <row r="736" spans="1:78" ht="18.75" hidden="1"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row>
    <row r="737" spans="1:78" ht="18.75" hidden="1"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row>
    <row r="738" spans="1:78" ht="18.75" hidden="1"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row>
    <row r="739" spans="1:78" ht="18.75" hidden="1"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row>
    <row r="740" spans="1:78" ht="18.75" hidden="1"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row>
    <row r="741" spans="1:78" ht="18.75" hidden="1"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row>
    <row r="742" spans="1:78" ht="18.75" hidden="1"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row>
    <row r="743" spans="1:78" ht="18.75" hidden="1"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row>
    <row r="744" spans="1:78" ht="18.75" hidden="1"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row>
    <row r="745" spans="1:78" ht="18.75" hidden="1"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row>
    <row r="746" spans="1:78" ht="18.75" hidden="1"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row>
    <row r="747" spans="1:78" ht="18.75" hidden="1"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row>
    <row r="748" spans="1:78" ht="18.75" hidden="1"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row>
    <row r="749" spans="1:78" ht="18.75" hidden="1"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row>
    <row r="750" spans="1:78" ht="18.75" hidden="1"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row>
    <row r="751" spans="1:78" ht="18.75" hidden="1"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row>
    <row r="752" spans="1:78" ht="18.75" hidden="1"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row>
    <row r="753" spans="1:78" ht="18.75" hidden="1"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row>
    <row r="754" spans="1:78" ht="18.75" hidden="1"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row>
    <row r="755" spans="1:78" ht="18.75" hidden="1"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row>
    <row r="756" spans="1:78" ht="18.75" hidden="1"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row>
    <row r="757" spans="1:78" ht="18.75" hidden="1"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row>
    <row r="758" spans="1:78" ht="18.75" hidden="1"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row>
    <row r="759" spans="1:78" ht="18.75" hidden="1"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row>
    <row r="760" spans="1:78" ht="18.75" hidden="1"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row>
    <row r="761" spans="1:78" ht="18.75" hidden="1"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row>
    <row r="762" spans="1:78" ht="18.75" hidden="1"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row>
    <row r="763" spans="1:78" ht="18.75" hidden="1"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row>
    <row r="764" spans="1:78" ht="18.75" hidden="1"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row>
    <row r="765" spans="1:78" ht="18.75" hidden="1"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row>
    <row r="766" spans="1:78" ht="18.75" hidden="1"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row>
    <row r="767" spans="1:78" ht="18.75" hidden="1"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row>
    <row r="768" spans="1:78" ht="18.75" hidden="1"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row>
    <row r="769" spans="1:78" ht="18.75" hidden="1"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row>
    <row r="770" spans="1:78" ht="18.75" hidden="1"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row>
    <row r="771" spans="1:78" ht="18.75" hidden="1"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row>
    <row r="772" spans="1:78" ht="18.75" hidden="1"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row>
    <row r="773" spans="1:78" ht="18.75" hidden="1"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row>
    <row r="774" spans="1:78" ht="18.75" hidden="1"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row>
    <row r="775" spans="1:78" ht="18.75" hidden="1"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row>
    <row r="776" spans="1:78" ht="18.75" hidden="1"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row>
    <row r="777" spans="1:78" ht="18.75" hidden="1"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row>
    <row r="778" spans="1:78" ht="18.75" hidden="1"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row>
    <row r="779" spans="1:78" ht="18.75" hidden="1"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row>
    <row r="780" spans="1:78" ht="18.75" hidden="1"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row>
    <row r="781" spans="1:78" ht="18.75" hidden="1"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row>
    <row r="782" spans="1:78" ht="18.75" hidden="1"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row>
    <row r="783" spans="1:78" ht="18.75" hidden="1"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row>
    <row r="784" spans="1:78" ht="18.75" hidden="1"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row>
    <row r="785" spans="1:78" ht="18.75" hidden="1"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row>
    <row r="786" spans="1:78" ht="18.75" hidden="1"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row>
    <row r="787" spans="1:78" ht="18.75" hidden="1"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row>
    <row r="788" spans="1:78" ht="18.75" hidden="1"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row>
    <row r="789" spans="1:78" ht="18.75" hidden="1"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row>
    <row r="790" spans="1:78" ht="18.75" hidden="1"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row>
    <row r="791" spans="1:78" ht="18.75" hidden="1"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row>
    <row r="792" spans="1:78" ht="18.75" hidden="1"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row>
    <row r="793" spans="1:78" ht="18.75" hidden="1"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row>
    <row r="794" spans="1:78" ht="18.75" hidden="1"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row>
    <row r="795" spans="1:78" ht="18.75" hidden="1"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row>
    <row r="796" spans="1:78" ht="18.75" hidden="1"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row>
    <row r="797" spans="1:78" ht="18.75" hidden="1"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row>
    <row r="798" spans="1:78" ht="18.75" hidden="1"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row>
    <row r="799" spans="1:78" ht="18.75" hidden="1"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row>
    <row r="800" spans="1:78" ht="18.75" hidden="1"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row>
    <row r="801" spans="1:78" ht="18.75" hidden="1"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row>
    <row r="802" spans="1:78" ht="18.75" hidden="1"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row>
    <row r="803" spans="1:78" ht="18.75" hidden="1"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row>
    <row r="804" spans="1:78" ht="18.75" hidden="1"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row>
    <row r="805" spans="1:78" ht="18.75" hidden="1"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row>
    <row r="806" spans="1:78" ht="18.75" hidden="1"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row>
    <row r="807" spans="1:78" ht="18.75" hidden="1"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row>
    <row r="808" spans="1:78" ht="18.75" hidden="1"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row>
    <row r="809" spans="1:78" ht="18.75" hidden="1"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row>
    <row r="810" spans="1:78" ht="18.75" hidden="1"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row>
    <row r="811" spans="1:78" ht="18.75" hidden="1"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row>
    <row r="812" spans="1:78" ht="18.75" hidden="1"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row>
    <row r="813" spans="1:78" ht="18.75" hidden="1"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row>
    <row r="814" spans="1:78" ht="18.75" hidden="1"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row>
    <row r="815" spans="1:78" ht="18.75" hidden="1"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row>
    <row r="816" spans="1:78" ht="18.75" hidden="1"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row>
    <row r="817" spans="1:78" ht="18.75" hidden="1"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row>
    <row r="818" spans="1:78" ht="18.75" hidden="1"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row>
    <row r="819" spans="1:78" ht="18.75" hidden="1"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row>
    <row r="820" spans="1:78" ht="18.75" hidden="1"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row>
    <row r="821" spans="1:78" ht="18.75" hidden="1"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row>
    <row r="822" spans="1:78" ht="18.75" hidden="1"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row>
    <row r="823" spans="1:78" ht="18.75" hidden="1"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row>
    <row r="824" spans="1:78" ht="18.75" hidden="1"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row>
    <row r="825" spans="1:78" ht="18.75" hidden="1"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row>
    <row r="826" spans="1:78" ht="18.75" hidden="1"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row>
    <row r="827" spans="1:78" ht="18.75" hidden="1"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row>
    <row r="828" spans="1:78" ht="18.75" hidden="1"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row>
    <row r="829" spans="1:78" ht="18.75" hidden="1"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row>
    <row r="830" spans="1:78" ht="18.75" hidden="1"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row>
    <row r="831" spans="1:78" ht="18.75" hidden="1"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row>
    <row r="832" spans="1:78" ht="18.75" hidden="1"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row>
    <row r="833" spans="1:78" ht="18.75" hidden="1"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row>
    <row r="834" spans="1:78" ht="18.75" hidden="1"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row>
    <row r="835" spans="1:78" ht="18.75" hidden="1"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row>
    <row r="836" spans="1:78" ht="18.75" hidden="1"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row>
    <row r="837" spans="1:78" ht="18.75" hidden="1"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row>
    <row r="838" spans="1:78" ht="18.75" hidden="1"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row>
    <row r="839" spans="1:78" ht="18.75" hidden="1"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row>
    <row r="840" spans="1:78" ht="18.75" hidden="1"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row>
    <row r="841" spans="1:78" ht="18.75" hidden="1"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row>
    <row r="842" spans="1:78" ht="18.75" hidden="1"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row>
    <row r="843" spans="1:78" ht="18.75" hidden="1"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row>
    <row r="844" spans="1:78" ht="18.75" hidden="1"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row>
    <row r="845" spans="1:78" ht="18.75" hidden="1"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row>
    <row r="846" spans="1:78" ht="18.75" hidden="1"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row>
    <row r="847" spans="1:78" ht="18.75" hidden="1"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row>
    <row r="848" spans="1:78" ht="18.75" hidden="1"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row>
    <row r="849" spans="1:78" ht="18.75" hidden="1"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row>
    <row r="850" spans="1:78" ht="18.75" hidden="1"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row>
    <row r="851" spans="1:78" ht="18.75" hidden="1"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row>
    <row r="852" spans="1:78" ht="18.75" hidden="1"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row>
    <row r="853" spans="1:78" ht="18.75" hidden="1"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row>
    <row r="854" spans="1:78" ht="18.75" hidden="1"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row>
    <row r="855" spans="1:78" ht="18.75" hidden="1"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row>
    <row r="856" spans="1:78" ht="18.75" hidden="1"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row>
    <row r="857" spans="1:78" ht="18.75" hidden="1"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row>
    <row r="858" spans="1:78" ht="18.75" hidden="1"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row>
    <row r="859" spans="1:78" ht="18.75" hidden="1"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row>
    <row r="860" spans="1:78" ht="18.75" hidden="1"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row>
    <row r="861" spans="1:78" ht="18.75" hidden="1"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row>
    <row r="862" spans="1:78" ht="18.75" hidden="1"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row>
    <row r="863" spans="1:78" ht="18.75" hidden="1"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row>
    <row r="864" spans="1:78" ht="18.75" hidden="1"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row>
    <row r="865" spans="1:78" ht="18.75" hidden="1"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row>
    <row r="866" spans="1:78" ht="18.75" hidden="1"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row>
    <row r="867" spans="1:78" ht="18.75" hidden="1"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row>
    <row r="868" spans="1:78" ht="18.75" hidden="1"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row>
    <row r="869" spans="1:78" ht="18.75" hidden="1"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row>
    <row r="870" spans="1:78" ht="18.75" hidden="1"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row>
    <row r="871" spans="1:78" ht="18.75" hidden="1"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row>
    <row r="872" spans="1:78" ht="18.75" hidden="1"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row>
    <row r="873" spans="1:78" ht="18.75" hidden="1"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row>
    <row r="874" spans="1:78" ht="18.75" hidden="1"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row>
    <row r="875" spans="1:78" ht="18.75" hidden="1"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row>
    <row r="876" spans="1:78" ht="18.75" hidden="1"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row>
    <row r="877" spans="1:78" ht="18.75" hidden="1"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row>
    <row r="878" spans="1:78" ht="18.75" hidden="1"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row>
    <row r="879" spans="1:78" ht="18.75" hidden="1"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row>
    <row r="880" spans="1:78" ht="18.75" hidden="1"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row>
    <row r="881" spans="1:78" ht="18.75" hidden="1"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row>
    <row r="882" spans="1:78" ht="18.75" hidden="1"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row>
    <row r="883" spans="1:78" ht="18.75" hidden="1"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row>
    <row r="884" spans="1:78" ht="18.75" hidden="1"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row>
    <row r="885" spans="1:78" ht="18.75" hidden="1"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row>
    <row r="886" spans="1:78" ht="18.75" hidden="1"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row>
    <row r="887" spans="1:78" ht="18.75" hidden="1"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row>
    <row r="888" spans="1:78" ht="18.75" hidden="1"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row>
    <row r="889" spans="1:78" ht="18.75" hidden="1"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row>
    <row r="890" spans="1:78" ht="18.75" hidden="1"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row>
    <row r="891" spans="1:78" ht="18.75" hidden="1"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row>
    <row r="892" spans="1:78" ht="18.75" hidden="1"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row>
    <row r="893" spans="1:78" ht="18.75" hidden="1"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row>
    <row r="894" spans="1:78" ht="18.75" hidden="1"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row>
    <row r="895" spans="1:78" ht="18.75" hidden="1"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row>
    <row r="896" spans="1:78" ht="18.75" hidden="1"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row>
    <row r="897" spans="1:78" ht="18.75" hidden="1"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row>
    <row r="898" spans="1:78" ht="18.75" hidden="1"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row>
    <row r="899" spans="1:78" ht="18.75" hidden="1"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row>
    <row r="900" spans="1:78" ht="18.75" hidden="1"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row>
    <row r="901" spans="1:78" ht="18.75" hidden="1"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row>
    <row r="902" spans="1:78" ht="18.75" hidden="1"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row>
    <row r="903" spans="1:78" ht="18.75" hidden="1"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row>
    <row r="904" spans="1:78" ht="18.75" hidden="1"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row>
    <row r="905" spans="1:78" ht="18.75" hidden="1"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row>
    <row r="906" spans="1:78" ht="18.75" hidden="1"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row>
    <row r="907" spans="1:78" ht="18.75" hidden="1"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row>
    <row r="908" spans="1:78" ht="18.75" hidden="1"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row>
    <row r="909" spans="1:78" ht="18.75" hidden="1"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row>
    <row r="910" spans="1:78" ht="18.75" hidden="1"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row>
    <row r="911" spans="1:78" ht="18.75" hidden="1"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row>
    <row r="912" spans="1:78" ht="18.75" hidden="1"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row>
    <row r="913" spans="1:78" ht="18.75" hidden="1"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row>
    <row r="914" spans="1:78" ht="18.75" hidden="1"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row>
    <row r="915" spans="1:78" ht="18.75" hidden="1"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row>
    <row r="916" spans="1:78" ht="18.75" hidden="1"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row>
    <row r="917" spans="1:78" ht="18.75" hidden="1"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row>
    <row r="918" spans="1:78" ht="18.75" hidden="1"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row>
    <row r="919" spans="1:78" ht="18.75" hidden="1"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row>
    <row r="920" spans="1:78" ht="18.75" hidden="1"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row>
    <row r="921" spans="1:78" ht="18.75" hidden="1"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row>
    <row r="922" spans="1:78" ht="18.75" hidden="1"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row>
    <row r="923" spans="1:78" ht="18.75" hidden="1"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row>
    <row r="924" spans="1:78" ht="18.75" hidden="1"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row>
    <row r="925" spans="1:78" ht="18.75" hidden="1"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row>
    <row r="926" spans="1:78" ht="18.75" hidden="1"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row>
    <row r="927" spans="1:78" ht="18.75" hidden="1"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row>
    <row r="928" spans="1:78" ht="18.75" hidden="1"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row>
    <row r="929" spans="1:78" ht="18.75" hidden="1"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row>
    <row r="930" spans="1:78" ht="18.75" hidden="1"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row>
    <row r="931" spans="1:78" ht="18.75" hidden="1"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row>
    <row r="932" spans="1:78" ht="18.75" hidden="1"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row>
    <row r="933" spans="1:78" ht="18.75" hidden="1"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row>
    <row r="934" spans="1:78" ht="18.75" hidden="1"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row>
    <row r="935" spans="1:78" ht="18.75" hidden="1"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row>
    <row r="936" spans="1:78" ht="18.75" hidden="1"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row>
    <row r="937" spans="1:78" ht="18.75" hidden="1"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row>
    <row r="938" spans="1:78" ht="18.75" hidden="1"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row>
    <row r="939" spans="1:78" ht="18.75" hidden="1"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row>
    <row r="940" spans="1:78" ht="18.75" hidden="1"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row>
    <row r="941" spans="1:78" ht="18.75" hidden="1"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row>
    <row r="942" spans="1:78" ht="18.75" hidden="1"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row>
    <row r="943" spans="1:78" ht="18.75" hidden="1"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row>
    <row r="944" spans="1:78" ht="18.75" hidden="1"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row>
    <row r="945" spans="1:78" ht="18.75" hidden="1"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row>
    <row r="946" spans="1:78" ht="18.75" hidden="1"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row>
    <row r="947" spans="1:78" ht="18.75" hidden="1"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row>
    <row r="948" spans="1:78" ht="18.75" hidden="1"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row>
    <row r="949" spans="1:78" ht="18.75" hidden="1"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row>
    <row r="950" spans="1:78" ht="18.75" hidden="1"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row>
    <row r="951" spans="1:78" ht="18.75" hidden="1"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row>
    <row r="952" spans="1:78" ht="18.75" hidden="1"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row>
    <row r="953" spans="1:78" ht="18.75" hidden="1"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row>
    <row r="954" spans="1:78" ht="18.75" hidden="1"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row>
    <row r="955" spans="1:78" ht="18.75" hidden="1"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row>
    <row r="956" spans="1:78" ht="18.75" hidden="1"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row>
    <row r="957" spans="1:78" ht="18.75" hidden="1"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row>
    <row r="958" spans="1:78" ht="18.75" hidden="1"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row>
    <row r="959" spans="1:78" ht="18.75" hidden="1"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row>
    <row r="960" spans="1:78" ht="18.75" hidden="1"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row>
    <row r="961" spans="1:78" ht="18.75" hidden="1"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row>
    <row r="962" spans="1:78" ht="18.75" hidden="1"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row>
    <row r="963" spans="1:78" ht="18.75" hidden="1"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row>
    <row r="964" spans="1:78" ht="18.75" hidden="1"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row>
    <row r="965" spans="1:78" ht="18.75" hidden="1"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row>
    <row r="966" spans="1:78" ht="18.75" hidden="1"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row>
    <row r="967" spans="1:78" ht="18.75" hidden="1"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row>
    <row r="968" spans="1:78" ht="18.75" hidden="1"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row>
    <row r="969" spans="1:78" ht="18.75" hidden="1"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row>
    <row r="970" spans="1:78" ht="18.75" hidden="1"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row>
    <row r="971" spans="1:78" ht="18.75" hidden="1"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row>
    <row r="972" spans="1:78" ht="18.75" hidden="1"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row>
    <row r="973" spans="1:78" ht="18.75" hidden="1"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row>
    <row r="974" spans="1:78" ht="18.75" hidden="1"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row>
    <row r="975" spans="1:78" ht="18.75" hidden="1"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row>
    <row r="976" spans="1:78" ht="18.75" hidden="1"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row>
    <row r="977" spans="1:78" ht="18.75" hidden="1"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row>
    <row r="978" spans="1:78" ht="18.75" hidden="1"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row>
    <row r="979" spans="1:78" ht="18.75" hidden="1"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row>
    <row r="980" spans="1:78" ht="18.75" hidden="1"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row>
    <row r="981" spans="1:78" ht="18.75" hidden="1"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row>
    <row r="982" spans="1:78" ht="18.75" hidden="1"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row>
    <row r="983" spans="1:78" ht="18.75" hidden="1"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row>
    <row r="984" spans="1:78" ht="18.75" hidden="1"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row>
    <row r="985" spans="1:78" ht="18.75" hidden="1"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row>
    <row r="986" spans="1:78" ht="18.75" hidden="1"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row>
    <row r="987" spans="1:78" ht="18.75" hidden="1"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row>
    <row r="988" spans="1:78" ht="18.75" hidden="1"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row>
    <row r="989" spans="1:78" ht="18.75" hidden="1"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row>
    <row r="990" spans="1:78" ht="18.75" hidden="1"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row>
    <row r="991" spans="1:78" ht="18.75" hidden="1"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row>
    <row r="992" spans="1:78" ht="18.75" hidden="1"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row>
    <row r="993" spans="1:78" ht="18.75" hidden="1"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row>
    <row r="994" spans="1:78" ht="18.75" hidden="1"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row>
    <row r="995" spans="1:78" ht="18.75" hidden="1"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row>
    <row r="996" spans="1:78" ht="18.75" hidden="1"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row>
    <row r="997" spans="1:78" ht="18.75" hidden="1"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row>
    <row r="998" spans="1:78" ht="18.75" hidden="1"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row>
    <row r="999" spans="1:78" ht="18.75" hidden="1"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row>
    <row r="1000" spans="1:78" ht="18.75" hidden="1"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row>
    <row r="1001" spans="1:78" ht="18.75" hidden="1" customHeight="1">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row>
    <row r="1002" spans="1:78" ht="18.75" hidden="1" customHeight="1">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row>
    <row r="1003" spans="1:78" ht="18.75" hidden="1" customHeight="1">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row>
    <row r="1004" spans="1:78" ht="18.75" hidden="1" customHeight="1">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row>
    <row r="1005" spans="1:78" ht="18.75" hidden="1" customHeight="1">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row>
    <row r="1006" spans="1:78" ht="18.75" hidden="1" customHeight="1">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row>
    <row r="1007" spans="1:78" ht="18.75" hidden="1" customHeight="1">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row>
    <row r="1008" spans="1:78" ht="18.75" hidden="1" customHeight="1">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row>
    <row r="1009" spans="1:78" ht="18.75" hidden="1" customHeight="1">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row>
    <row r="1010" spans="1:78" ht="18.75" hidden="1" customHeight="1">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row>
    <row r="1011" spans="1:78" ht="18.75" hidden="1" customHeight="1">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row>
    <row r="1012" spans="1:78" ht="18.75" hidden="1" customHeight="1">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row>
    <row r="1013" spans="1:78" ht="18.75" hidden="1" customHeight="1">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row>
    <row r="1014" spans="1:78" ht="18.75" hidden="1" customHeight="1">
      <c r="A1014" s="25"/>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row>
    <row r="1015" spans="1:78" ht="18.75" hidden="1" customHeight="1">
      <c r="A1015" s="25"/>
      <c r="B1015" s="25"/>
      <c r="C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row>
    <row r="1016" spans="1:78" ht="18.75" hidden="1" customHeight="1">
      <c r="A1016" s="25"/>
      <c r="B1016" s="25"/>
      <c r="C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row>
    <row r="1017" spans="1:78" ht="18.75" hidden="1" customHeight="1">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row>
    <row r="1018" spans="1:78" ht="18.75" hidden="1" customHeight="1">
      <c r="A1018" s="25"/>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row>
    <row r="1019" spans="1:78" ht="18.75" hidden="1" customHeight="1">
      <c r="A1019" s="25"/>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row>
    <row r="1020" spans="1:78" ht="18.75" hidden="1" customHeight="1">
      <c r="A1020" s="25"/>
      <c r="B1020" s="25"/>
      <c r="C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row>
    <row r="1021" spans="1:78" ht="18.75" hidden="1" customHeight="1">
      <c r="A1021" s="25"/>
      <c r="B1021" s="25"/>
      <c r="C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row>
    <row r="1022" spans="1:78" ht="18.75" hidden="1" customHeight="1">
      <c r="A1022" s="25"/>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row>
    <row r="1023" spans="1:78" ht="18.75" hidden="1" customHeight="1">
      <c r="A1023" s="25"/>
      <c r="B1023" s="25"/>
      <c r="C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row>
    <row r="1024" spans="1:78" ht="18.75" hidden="1" customHeight="1">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row>
    <row r="1025" spans="1:86" ht="18.75" hidden="1" customHeight="1">
      <c r="A1025" s="25"/>
      <c r="B1025" s="25"/>
      <c r="C1025" s="25"/>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row>
    <row r="1026" spans="1:86" ht="18.75" hidden="1" customHeight="1">
      <c r="A1026" s="25"/>
      <c r="B1026" s="25"/>
      <c r="C1026" s="25"/>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row>
    <row r="1027" spans="1:86" ht="18.75" hidden="1" customHeight="1">
      <c r="A1027" s="25"/>
      <c r="B1027" s="25"/>
      <c r="C1027" s="25"/>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row>
    <row r="1028" spans="1:86" ht="18.75" hidden="1" customHeight="1">
      <c r="A1028" s="25"/>
      <c r="B1028" s="25"/>
      <c r="C1028" s="25"/>
      <c r="D1028" s="25"/>
      <c r="E1028" s="25"/>
      <c r="F1028" s="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row>
    <row r="1029" spans="1:86" ht="15.75" customHeight="1">
      <c r="CA1029" s="136"/>
    </row>
    <row r="1030" spans="1:86" ht="15.75" customHeight="1">
      <c r="CA1030" s="136"/>
      <c r="CB1030" s="136"/>
      <c r="CC1030" s="136"/>
      <c r="CD1030" s="136"/>
      <c r="CE1030" s="136"/>
      <c r="CF1030" s="136"/>
      <c r="CG1030" s="136"/>
      <c r="CH1030" s="136"/>
    </row>
    <row r="1031" spans="1:86" ht="15.75" customHeight="1">
      <c r="CA1031" s="136"/>
      <c r="CB1031" s="136"/>
      <c r="CC1031" s="136"/>
      <c r="CD1031" s="136"/>
      <c r="CE1031" s="136"/>
      <c r="CF1031" s="136"/>
      <c r="CG1031" s="136"/>
      <c r="CH1031" s="136"/>
    </row>
    <row r="1032" spans="1:86" ht="15.75" customHeight="1">
      <c r="CA1032" s="136"/>
      <c r="CB1032" s="136"/>
      <c r="CC1032" s="136"/>
      <c r="CD1032" s="136"/>
      <c r="CE1032" s="136"/>
      <c r="CF1032" s="136"/>
      <c r="CG1032" s="136"/>
      <c r="CH1032" s="136"/>
    </row>
    <row r="1033" spans="1:86" ht="15.75" customHeight="1">
      <c r="CA1033" s="136"/>
      <c r="CB1033" s="136"/>
      <c r="CC1033" s="136"/>
      <c r="CD1033" s="136"/>
      <c r="CE1033" s="136"/>
      <c r="CF1033" s="136"/>
      <c r="CG1033" s="136"/>
      <c r="CH1033" s="136"/>
    </row>
    <row r="1034" spans="1:86" ht="15.75" customHeight="1">
      <c r="CA1034" s="136"/>
      <c r="CB1034" s="136"/>
      <c r="CC1034" s="136"/>
      <c r="CD1034" s="136"/>
      <c r="CE1034" s="136"/>
      <c r="CF1034" s="136"/>
      <c r="CG1034" s="136"/>
      <c r="CH1034" s="136"/>
    </row>
    <row r="1035" spans="1:86" ht="15.75" customHeight="1">
      <c r="CA1035" s="136"/>
      <c r="CB1035" s="136"/>
      <c r="CC1035" s="136"/>
      <c r="CD1035" s="136"/>
      <c r="CE1035" s="136"/>
      <c r="CF1035" s="136"/>
      <c r="CG1035" s="136"/>
      <c r="CH1035" s="136"/>
    </row>
    <row r="1036" spans="1:86" ht="15.75" customHeight="1">
      <c r="CA1036" s="136"/>
      <c r="CB1036" s="136"/>
      <c r="CC1036" s="136"/>
      <c r="CD1036" s="136"/>
      <c r="CE1036" s="136"/>
      <c r="CF1036" s="136"/>
      <c r="CG1036" s="136"/>
      <c r="CH1036" s="136"/>
    </row>
    <row r="1037" spans="1:86" ht="15.75" customHeight="1">
      <c r="CA1037" s="136"/>
      <c r="CB1037" s="136"/>
      <c r="CC1037" s="136"/>
      <c r="CD1037" s="136"/>
      <c r="CE1037" s="136"/>
      <c r="CF1037" s="136"/>
      <c r="CG1037" s="136"/>
      <c r="CH1037" s="136"/>
    </row>
    <row r="1038" spans="1:86" ht="15.75" customHeight="1">
      <c r="CA1038" s="136"/>
      <c r="CB1038" s="136"/>
      <c r="CC1038" s="136"/>
      <c r="CD1038" s="136"/>
      <c r="CE1038" s="136"/>
      <c r="CF1038" s="136"/>
      <c r="CG1038" s="136"/>
      <c r="CH1038" s="136"/>
    </row>
    <row r="1039" spans="1:86" ht="15.75" customHeight="1">
      <c r="CA1039" s="136"/>
      <c r="CB1039" s="136"/>
      <c r="CC1039" s="136"/>
      <c r="CD1039" s="136"/>
      <c r="CE1039" s="136"/>
      <c r="CF1039" s="136"/>
      <c r="CG1039" s="136"/>
      <c r="CH1039" s="136"/>
    </row>
    <row r="1040" spans="1:86" ht="15.75" customHeight="1">
      <c r="CA1040" s="136"/>
      <c r="CB1040" s="136"/>
      <c r="CC1040" s="136"/>
      <c r="CD1040" s="136"/>
      <c r="CE1040" s="136"/>
      <c r="CF1040" s="136"/>
      <c r="CG1040" s="136"/>
      <c r="CH1040" s="136"/>
    </row>
    <row r="1041" spans="79:86" ht="15.75" customHeight="1">
      <c r="CA1041" s="136"/>
      <c r="CB1041" s="136"/>
      <c r="CC1041" s="136"/>
      <c r="CD1041" s="136"/>
      <c r="CE1041" s="136"/>
      <c r="CF1041" s="136"/>
      <c r="CG1041" s="136"/>
      <c r="CH1041" s="136"/>
    </row>
    <row r="1042" spans="79:86" ht="15.75" customHeight="1">
      <c r="CA1042" s="136"/>
      <c r="CB1042" s="136"/>
      <c r="CC1042" s="136"/>
      <c r="CD1042" s="136"/>
      <c r="CE1042" s="136"/>
      <c r="CF1042" s="136"/>
      <c r="CG1042" s="136"/>
      <c r="CH1042" s="136"/>
    </row>
    <row r="1043" spans="79:86" ht="15.75" customHeight="1">
      <c r="CA1043" s="136"/>
      <c r="CB1043" s="136"/>
      <c r="CC1043" s="136"/>
      <c r="CD1043" s="136"/>
      <c r="CE1043" s="136"/>
      <c r="CF1043" s="136"/>
      <c r="CG1043" s="136"/>
      <c r="CH1043" s="136"/>
    </row>
    <row r="1044" spans="79:86" ht="15.75" customHeight="1">
      <c r="CA1044" s="136"/>
      <c r="CB1044" s="136"/>
      <c r="CC1044" s="136"/>
      <c r="CD1044" s="136"/>
      <c r="CE1044" s="136"/>
      <c r="CF1044" s="136"/>
      <c r="CG1044" s="136"/>
      <c r="CH1044" s="136"/>
    </row>
    <row r="1045" spans="79:86" ht="15.75" customHeight="1">
      <c r="CA1045" s="136"/>
      <c r="CB1045" s="136"/>
      <c r="CC1045" s="136"/>
      <c r="CD1045" s="136"/>
      <c r="CE1045" s="136"/>
      <c r="CF1045" s="136"/>
      <c r="CG1045" s="136"/>
      <c r="CH1045" s="136"/>
    </row>
    <row r="1046" spans="79:86" ht="15.75" customHeight="1">
      <c r="CA1046" s="136"/>
      <c r="CB1046" s="136"/>
      <c r="CC1046" s="136"/>
      <c r="CD1046" s="136"/>
      <c r="CE1046" s="136"/>
      <c r="CF1046" s="136"/>
      <c r="CG1046" s="136"/>
      <c r="CH1046" s="136"/>
    </row>
    <row r="1047" spans="79:86" ht="15.75" customHeight="1">
      <c r="CA1047" s="136"/>
      <c r="CB1047" s="136"/>
      <c r="CC1047" s="136"/>
      <c r="CD1047" s="136"/>
      <c r="CE1047" s="136"/>
      <c r="CF1047" s="136"/>
      <c r="CG1047" s="136"/>
      <c r="CH1047" s="136"/>
    </row>
    <row r="1048" spans="79:86" ht="15.75" customHeight="1">
      <c r="CA1048" s="136"/>
      <c r="CB1048" s="136"/>
      <c r="CC1048" s="136"/>
      <c r="CD1048" s="136"/>
      <c r="CE1048" s="136"/>
      <c r="CF1048" s="136"/>
      <c r="CG1048" s="136"/>
      <c r="CH1048" s="136"/>
    </row>
    <row r="1049" spans="79:86" ht="15.75" customHeight="1">
      <c r="CA1049" s="136"/>
      <c r="CB1049" s="136"/>
      <c r="CC1049" s="136"/>
      <c r="CD1049" s="136"/>
      <c r="CE1049" s="136"/>
      <c r="CF1049" s="136"/>
      <c r="CG1049" s="136"/>
      <c r="CH1049" s="136"/>
    </row>
    <row r="1050" spans="79:86" ht="15.75" customHeight="1">
      <c r="CA1050" s="136"/>
      <c r="CB1050" s="136"/>
      <c r="CC1050" s="136"/>
      <c r="CD1050" s="136"/>
      <c r="CE1050" s="136"/>
      <c r="CF1050" s="136"/>
      <c r="CG1050" s="136"/>
      <c r="CH1050" s="136"/>
    </row>
    <row r="1051" spans="79:86" ht="15.75" customHeight="1">
      <c r="CA1051" s="136"/>
      <c r="CB1051" s="136"/>
      <c r="CC1051" s="136"/>
      <c r="CD1051" s="136"/>
      <c r="CE1051" s="136"/>
      <c r="CF1051" s="136"/>
      <c r="CG1051" s="136"/>
      <c r="CH1051" s="136"/>
    </row>
    <row r="1052" spans="79:86" ht="15.75" customHeight="1">
      <c r="CA1052" s="136"/>
      <c r="CB1052" s="136"/>
      <c r="CC1052" s="136"/>
      <c r="CD1052" s="136"/>
      <c r="CE1052" s="136"/>
      <c r="CF1052" s="136"/>
      <c r="CG1052" s="136"/>
      <c r="CH1052" s="136"/>
    </row>
    <row r="1053" spans="79:86" ht="15.75" customHeight="1">
      <c r="CA1053" s="136"/>
      <c r="CB1053" s="136"/>
      <c r="CC1053" s="136"/>
      <c r="CD1053" s="136"/>
      <c r="CE1053" s="136"/>
      <c r="CF1053" s="136"/>
      <c r="CG1053" s="136"/>
      <c r="CH1053" s="136"/>
    </row>
    <row r="1054" spans="79:86" ht="15.75" customHeight="1">
      <c r="CA1054" s="136"/>
      <c r="CB1054" s="136"/>
      <c r="CC1054" s="136"/>
      <c r="CD1054" s="136"/>
      <c r="CE1054" s="136"/>
      <c r="CF1054" s="136"/>
      <c r="CG1054" s="136"/>
      <c r="CH1054" s="136"/>
    </row>
    <row r="1055" spans="79:86" ht="15.75" customHeight="1">
      <c r="CA1055" s="136"/>
      <c r="CB1055" s="136"/>
      <c r="CC1055" s="136"/>
      <c r="CD1055" s="136"/>
      <c r="CE1055" s="136"/>
      <c r="CF1055" s="136"/>
      <c r="CG1055" s="136"/>
      <c r="CH1055" s="136"/>
    </row>
    <row r="1056" spans="79:86" ht="15.75" customHeight="1">
      <c r="CA1056" s="136"/>
      <c r="CB1056" s="136"/>
      <c r="CC1056" s="136"/>
      <c r="CD1056" s="136"/>
      <c r="CE1056" s="136"/>
      <c r="CF1056" s="136"/>
      <c r="CG1056" s="136"/>
      <c r="CH1056" s="136"/>
    </row>
    <row r="1057" spans="79:86" ht="15.75" customHeight="1">
      <c r="CA1057" s="136"/>
      <c r="CB1057" s="136"/>
      <c r="CC1057" s="136"/>
      <c r="CD1057" s="136"/>
      <c r="CE1057" s="136"/>
      <c r="CF1057" s="136"/>
      <c r="CG1057" s="136"/>
      <c r="CH1057" s="136"/>
    </row>
    <row r="1058" spans="79:86" ht="15.75" customHeight="1">
      <c r="CA1058" s="136"/>
      <c r="CB1058" s="136"/>
      <c r="CC1058" s="136"/>
      <c r="CD1058" s="136"/>
      <c r="CE1058" s="136"/>
      <c r="CF1058" s="136"/>
      <c r="CG1058" s="136"/>
      <c r="CH1058" s="136"/>
    </row>
    <row r="1059" spans="79:86" ht="15.75" customHeight="1">
      <c r="CA1059" s="136"/>
      <c r="CB1059" s="136"/>
      <c r="CC1059" s="136"/>
      <c r="CD1059" s="136"/>
      <c r="CE1059" s="136"/>
      <c r="CF1059" s="136"/>
      <c r="CG1059" s="136"/>
      <c r="CH1059" s="136"/>
    </row>
    <row r="1060" spans="79:86" ht="15.75" customHeight="1">
      <c r="CA1060" s="136"/>
      <c r="CB1060" s="136"/>
      <c r="CC1060" s="136"/>
      <c r="CD1060" s="136"/>
      <c r="CE1060" s="136"/>
      <c r="CF1060" s="136"/>
      <c r="CG1060" s="136"/>
      <c r="CH1060" s="136"/>
    </row>
    <row r="1061" spans="79:86" ht="15.75" customHeight="1">
      <c r="CA1061" s="136"/>
      <c r="CB1061" s="136"/>
      <c r="CC1061" s="136"/>
      <c r="CD1061" s="136"/>
      <c r="CE1061" s="136"/>
      <c r="CF1061" s="136"/>
      <c r="CG1061" s="136"/>
      <c r="CH1061" s="136"/>
    </row>
    <row r="1062" spans="79:86" ht="15.75" customHeight="1">
      <c r="CA1062" s="136"/>
      <c r="CB1062" s="136"/>
      <c r="CC1062" s="136"/>
      <c r="CD1062" s="136"/>
      <c r="CE1062" s="136"/>
      <c r="CF1062" s="136"/>
      <c r="CG1062" s="136"/>
      <c r="CH1062" s="136"/>
    </row>
    <row r="1063" spans="79:86" ht="15.75" customHeight="1">
      <c r="CA1063" s="136"/>
      <c r="CB1063" s="136"/>
      <c r="CC1063" s="136"/>
      <c r="CD1063" s="136"/>
      <c r="CE1063" s="136"/>
      <c r="CF1063" s="136"/>
      <c r="CG1063" s="136"/>
      <c r="CH1063" s="136"/>
    </row>
    <row r="1064" spans="79:86" ht="15.75" customHeight="1">
      <c r="CA1064" s="136"/>
      <c r="CB1064" s="136"/>
      <c r="CC1064" s="136"/>
      <c r="CD1064" s="136"/>
      <c r="CE1064" s="136"/>
      <c r="CF1064" s="136"/>
      <c r="CG1064" s="136"/>
      <c r="CH1064" s="136"/>
    </row>
    <row r="1065" spans="79:86" ht="15.75" customHeight="1">
      <c r="CA1065" s="136"/>
      <c r="CB1065" s="136"/>
      <c r="CC1065" s="136"/>
      <c r="CD1065" s="136"/>
      <c r="CE1065" s="136"/>
      <c r="CF1065" s="136"/>
      <c r="CG1065" s="136"/>
      <c r="CH1065" s="136"/>
    </row>
    <row r="1066" spans="79:86" ht="15.75" customHeight="1">
      <c r="CA1066" s="136"/>
      <c r="CB1066" s="136"/>
      <c r="CC1066" s="136"/>
      <c r="CD1066" s="136"/>
      <c r="CE1066" s="136"/>
      <c r="CF1066" s="136"/>
      <c r="CG1066" s="136"/>
      <c r="CH1066" s="136"/>
    </row>
    <row r="1067" spans="79:86" ht="15.75" customHeight="1">
      <c r="CA1067" s="136"/>
      <c r="CB1067" s="136"/>
      <c r="CC1067" s="136"/>
      <c r="CD1067" s="136"/>
      <c r="CE1067" s="136"/>
      <c r="CF1067" s="136"/>
      <c r="CG1067" s="136"/>
      <c r="CH1067" s="136"/>
    </row>
    <row r="1068" spans="79:86" ht="15.75" customHeight="1">
      <c r="CA1068" s="136"/>
      <c r="CB1068" s="136"/>
      <c r="CC1068" s="136"/>
      <c r="CD1068" s="136"/>
      <c r="CE1068" s="136"/>
      <c r="CF1068" s="136"/>
      <c r="CG1068" s="136"/>
      <c r="CH1068" s="136"/>
    </row>
    <row r="1069" spans="79:86" ht="15.75" customHeight="1">
      <c r="CA1069" s="136"/>
      <c r="CB1069" s="136"/>
      <c r="CC1069" s="136"/>
      <c r="CD1069" s="136"/>
      <c r="CE1069" s="136"/>
      <c r="CF1069" s="136"/>
      <c r="CG1069" s="136"/>
      <c r="CH1069" s="136"/>
    </row>
    <row r="1070" spans="79:86" ht="15.75" customHeight="1">
      <c r="CA1070" s="136"/>
      <c r="CB1070" s="136"/>
      <c r="CC1070" s="136"/>
      <c r="CD1070" s="136"/>
      <c r="CE1070" s="136"/>
      <c r="CF1070" s="136"/>
      <c r="CG1070" s="136"/>
      <c r="CH1070" s="136"/>
    </row>
    <row r="1071" spans="79:86" ht="15.75" customHeight="1">
      <c r="CA1071" s="136"/>
      <c r="CB1071" s="136"/>
      <c r="CC1071" s="136"/>
      <c r="CD1071" s="136"/>
      <c r="CE1071" s="136"/>
      <c r="CF1071" s="136"/>
      <c r="CG1071" s="136"/>
      <c r="CH1071" s="136"/>
    </row>
    <row r="1072" spans="79:86" ht="15.75" customHeight="1">
      <c r="CA1072" s="136"/>
      <c r="CB1072" s="136"/>
      <c r="CC1072" s="136"/>
      <c r="CD1072" s="136"/>
      <c r="CE1072" s="136"/>
      <c r="CF1072" s="136"/>
      <c r="CG1072" s="136"/>
      <c r="CH1072" s="136"/>
    </row>
    <row r="1073" spans="79:86" ht="15.75" customHeight="1">
      <c r="CA1073" s="136"/>
      <c r="CB1073" s="136"/>
      <c r="CC1073" s="136"/>
      <c r="CD1073" s="136"/>
      <c r="CE1073" s="136"/>
      <c r="CF1073" s="136"/>
      <c r="CG1073" s="136"/>
      <c r="CH1073" s="136"/>
    </row>
    <row r="1074" spans="79:86" ht="15.75" customHeight="1">
      <c r="CA1074" s="136"/>
      <c r="CB1074" s="136"/>
      <c r="CC1074" s="136"/>
      <c r="CD1074" s="136"/>
      <c r="CE1074" s="136"/>
      <c r="CF1074" s="136"/>
      <c r="CG1074" s="136"/>
      <c r="CH1074" s="136"/>
    </row>
    <row r="1075" spans="79:86" ht="15.75" customHeight="1">
      <c r="CA1075" s="136"/>
      <c r="CB1075" s="136"/>
      <c r="CC1075" s="136"/>
      <c r="CD1075" s="136"/>
      <c r="CE1075" s="136"/>
      <c r="CF1075" s="136"/>
      <c r="CG1075" s="136"/>
      <c r="CH1075" s="136"/>
    </row>
    <row r="1076" spans="79:86" ht="15.75" customHeight="1">
      <c r="CA1076" s="136"/>
      <c r="CB1076" s="136"/>
      <c r="CC1076" s="136"/>
      <c r="CD1076" s="136"/>
      <c r="CE1076" s="136"/>
      <c r="CF1076" s="136"/>
      <c r="CG1076" s="136"/>
      <c r="CH1076" s="136"/>
    </row>
    <row r="1077" spans="79:86" ht="15.75" customHeight="1">
      <c r="CA1077" s="136"/>
      <c r="CB1077" s="136"/>
      <c r="CC1077" s="136"/>
      <c r="CD1077" s="136"/>
      <c r="CE1077" s="136"/>
      <c r="CF1077" s="136"/>
      <c r="CG1077" s="136"/>
      <c r="CH1077" s="136"/>
    </row>
    <row r="1078" spans="79:86" ht="15.75" customHeight="1">
      <c r="CA1078" s="136"/>
      <c r="CB1078" s="136"/>
      <c r="CC1078" s="136"/>
      <c r="CD1078" s="136"/>
      <c r="CE1078" s="136"/>
      <c r="CF1078" s="136"/>
      <c r="CG1078" s="136"/>
      <c r="CH1078" s="136"/>
    </row>
    <row r="1079" spans="79:86" ht="15.75" customHeight="1">
      <c r="CA1079" s="136"/>
      <c r="CB1079" s="136"/>
      <c r="CC1079" s="136"/>
      <c r="CD1079" s="136"/>
      <c r="CE1079" s="136"/>
      <c r="CF1079" s="136"/>
      <c r="CG1079" s="136"/>
      <c r="CH1079" s="136"/>
    </row>
    <row r="1080" spans="79:86" ht="15.75" customHeight="1">
      <c r="CA1080" s="136"/>
      <c r="CB1080" s="136"/>
      <c r="CC1080" s="136"/>
      <c r="CD1080" s="136"/>
      <c r="CE1080" s="136"/>
      <c r="CF1080" s="136"/>
      <c r="CG1080" s="136"/>
      <c r="CH1080" s="136"/>
    </row>
    <row r="1081" spans="79:86" ht="15.75" customHeight="1">
      <c r="CA1081" s="136"/>
      <c r="CB1081" s="136"/>
      <c r="CC1081" s="136"/>
      <c r="CD1081" s="136"/>
      <c r="CE1081" s="136"/>
      <c r="CF1081" s="136"/>
      <c r="CG1081" s="136"/>
      <c r="CH1081" s="136"/>
    </row>
    <row r="1082" spans="79:86" ht="15.75" customHeight="1">
      <c r="CA1082" s="136"/>
      <c r="CB1082" s="136"/>
      <c r="CC1082" s="136"/>
      <c r="CD1082" s="136"/>
      <c r="CE1082" s="136"/>
      <c r="CF1082" s="136"/>
      <c r="CG1082" s="136"/>
      <c r="CH1082" s="136"/>
    </row>
    <row r="1083" spans="79:86" ht="15.75" customHeight="1">
      <c r="CA1083" s="136"/>
      <c r="CB1083" s="136"/>
      <c r="CC1083" s="136"/>
      <c r="CD1083" s="136"/>
      <c r="CE1083" s="136"/>
      <c r="CF1083" s="136"/>
      <c r="CG1083" s="136"/>
      <c r="CH1083" s="136"/>
    </row>
    <row r="1084" spans="79:86" ht="15.75" customHeight="1">
      <c r="CA1084" s="136"/>
      <c r="CB1084" s="136"/>
      <c r="CC1084" s="136"/>
      <c r="CD1084" s="136"/>
      <c r="CE1084" s="136"/>
      <c r="CF1084" s="136"/>
      <c r="CG1084" s="136"/>
      <c r="CH1084" s="136"/>
    </row>
    <row r="1085" spans="79:86" ht="15.75" customHeight="1">
      <c r="CA1085" s="136"/>
      <c r="CB1085" s="136"/>
      <c r="CC1085" s="136"/>
      <c r="CD1085" s="136"/>
      <c r="CE1085" s="136"/>
      <c r="CF1085" s="136"/>
      <c r="CG1085" s="136"/>
      <c r="CH1085" s="136"/>
    </row>
    <row r="1086" spans="79:86" ht="15.75" customHeight="1">
      <c r="CA1086" s="136"/>
      <c r="CB1086" s="136"/>
      <c r="CC1086" s="136"/>
      <c r="CD1086" s="136"/>
      <c r="CE1086" s="136"/>
      <c r="CF1086" s="136"/>
      <c r="CG1086" s="136"/>
      <c r="CH1086" s="136"/>
    </row>
    <row r="1087" spans="79:86" ht="15.75" customHeight="1">
      <c r="CA1087" s="136"/>
      <c r="CB1087" s="136"/>
      <c r="CC1087" s="136"/>
      <c r="CD1087" s="136"/>
      <c r="CE1087" s="136"/>
      <c r="CF1087" s="136"/>
      <c r="CG1087" s="136"/>
      <c r="CH1087" s="136"/>
    </row>
    <row r="1088" spans="79:86" ht="15.75" customHeight="1">
      <c r="CA1088" s="136"/>
      <c r="CB1088" s="136"/>
      <c r="CC1088" s="136"/>
      <c r="CD1088" s="136"/>
      <c r="CE1088" s="136"/>
      <c r="CF1088" s="136"/>
      <c r="CG1088" s="136"/>
      <c r="CH1088" s="136"/>
    </row>
    <row r="1089" spans="79:86" ht="15.75" customHeight="1">
      <c r="CA1089" s="136"/>
      <c r="CB1089" s="136"/>
      <c r="CC1089" s="136"/>
      <c r="CD1089" s="136"/>
      <c r="CE1089" s="136"/>
      <c r="CF1089" s="136"/>
      <c r="CG1089" s="136"/>
      <c r="CH1089" s="136"/>
    </row>
    <row r="1090" spans="79:86" ht="15.75" customHeight="1">
      <c r="CA1090" s="136"/>
      <c r="CB1090" s="136"/>
      <c r="CC1090" s="136"/>
      <c r="CD1090" s="136"/>
      <c r="CE1090" s="136"/>
      <c r="CF1090" s="136"/>
      <c r="CG1090" s="136"/>
      <c r="CH1090" s="136"/>
    </row>
    <row r="1091" spans="79:86" ht="15.75" customHeight="1">
      <c r="CA1091" s="136"/>
      <c r="CB1091" s="136"/>
      <c r="CC1091" s="136"/>
      <c r="CD1091" s="136"/>
      <c r="CE1091" s="136"/>
      <c r="CF1091" s="136"/>
      <c r="CG1091" s="136"/>
      <c r="CH1091" s="136"/>
    </row>
    <row r="1092" spans="79:86" ht="15.75" customHeight="1">
      <c r="CA1092" s="136"/>
      <c r="CB1092" s="136"/>
      <c r="CC1092" s="136"/>
      <c r="CD1092" s="136"/>
      <c r="CE1092" s="136"/>
      <c r="CF1092" s="136"/>
      <c r="CG1092" s="136"/>
      <c r="CH1092" s="136"/>
    </row>
    <row r="1093" spans="79:86" ht="15.75" customHeight="1">
      <c r="CA1093" s="136"/>
      <c r="CB1093" s="136"/>
      <c r="CC1093" s="136"/>
      <c r="CD1093" s="136"/>
      <c r="CE1093" s="136"/>
      <c r="CF1093" s="136"/>
      <c r="CG1093" s="136"/>
      <c r="CH1093" s="136"/>
    </row>
    <row r="1094" spans="79:86" ht="15.75" customHeight="1">
      <c r="CA1094" s="136"/>
      <c r="CB1094" s="136"/>
      <c r="CC1094" s="136"/>
      <c r="CD1094" s="136"/>
      <c r="CE1094" s="136"/>
      <c r="CF1094" s="136"/>
      <c r="CG1094" s="136"/>
      <c r="CH1094" s="136"/>
    </row>
    <row r="1095" spans="79:86" ht="15.75" customHeight="1">
      <c r="CA1095" s="136"/>
      <c r="CB1095" s="136"/>
      <c r="CC1095" s="136"/>
      <c r="CD1095" s="136"/>
      <c r="CE1095" s="136"/>
      <c r="CF1095" s="136"/>
      <c r="CG1095" s="136"/>
      <c r="CH1095" s="136"/>
    </row>
    <row r="1096" spans="79:86" ht="15.75" customHeight="1">
      <c r="CA1096" s="136"/>
      <c r="CB1096" s="136"/>
      <c r="CC1096" s="136"/>
      <c r="CD1096" s="136"/>
      <c r="CE1096" s="136"/>
      <c r="CF1096" s="136"/>
      <c r="CG1096" s="136"/>
      <c r="CH1096" s="136"/>
    </row>
    <row r="1097" spans="79:86" ht="15.75" customHeight="1">
      <c r="CA1097" s="136"/>
      <c r="CB1097" s="136"/>
      <c r="CC1097" s="136"/>
      <c r="CD1097" s="136"/>
      <c r="CE1097" s="136"/>
      <c r="CF1097" s="136"/>
      <c r="CG1097" s="136"/>
      <c r="CH1097" s="136"/>
    </row>
    <row r="1098" spans="79:86" ht="15.75" customHeight="1">
      <c r="CA1098" s="136"/>
      <c r="CB1098" s="136"/>
      <c r="CC1098" s="136"/>
      <c r="CD1098" s="136"/>
      <c r="CE1098" s="136"/>
      <c r="CF1098" s="136"/>
      <c r="CG1098" s="136"/>
      <c r="CH1098" s="136"/>
    </row>
    <row r="1099" spans="79:86" ht="15.75" customHeight="1">
      <c r="CA1099" s="136"/>
      <c r="CB1099" s="136"/>
      <c r="CC1099" s="136"/>
      <c r="CD1099" s="136"/>
      <c r="CE1099" s="136"/>
      <c r="CF1099" s="136"/>
      <c r="CG1099" s="136"/>
      <c r="CH1099" s="136"/>
    </row>
    <row r="1100" spans="79:86" ht="15.75" customHeight="1">
      <c r="CA1100" s="136"/>
      <c r="CB1100" s="136"/>
      <c r="CC1100" s="136"/>
      <c r="CD1100" s="136"/>
      <c r="CE1100" s="136"/>
      <c r="CF1100" s="136"/>
      <c r="CG1100" s="136"/>
      <c r="CH1100" s="136"/>
    </row>
    <row r="1101" spans="79:86" ht="15.75" customHeight="1">
      <c r="CA1101" s="136"/>
      <c r="CB1101" s="136"/>
      <c r="CC1101" s="136"/>
      <c r="CD1101" s="136"/>
      <c r="CE1101" s="136"/>
      <c r="CF1101" s="136"/>
      <c r="CG1101" s="136"/>
      <c r="CH1101" s="136"/>
    </row>
    <row r="1102" spans="79:86" ht="15.75" customHeight="1">
      <c r="CA1102" s="136"/>
      <c r="CB1102" s="136"/>
      <c r="CC1102" s="136"/>
      <c r="CD1102" s="136"/>
      <c r="CE1102" s="136"/>
      <c r="CF1102" s="136"/>
      <c r="CG1102" s="136"/>
      <c r="CH1102" s="136"/>
    </row>
    <row r="1103" spans="79:86" ht="15.75" customHeight="1">
      <c r="CA1103" s="136"/>
      <c r="CB1103" s="136"/>
      <c r="CC1103" s="136"/>
      <c r="CD1103" s="136"/>
      <c r="CE1103" s="136"/>
      <c r="CF1103" s="136"/>
      <c r="CG1103" s="136"/>
      <c r="CH1103" s="136"/>
    </row>
    <row r="1104" spans="79:86" ht="15.75" customHeight="1">
      <c r="CA1104" s="136"/>
      <c r="CB1104" s="136"/>
      <c r="CC1104" s="136"/>
      <c r="CD1104" s="136"/>
      <c r="CE1104" s="136"/>
      <c r="CF1104" s="136"/>
      <c r="CG1104" s="136"/>
      <c r="CH1104" s="136"/>
    </row>
    <row r="1105" spans="79:86" ht="15.75" customHeight="1">
      <c r="CA1105" s="136"/>
      <c r="CB1105" s="136"/>
      <c r="CC1105" s="136"/>
      <c r="CD1105" s="136"/>
      <c r="CE1105" s="136"/>
      <c r="CF1105" s="136"/>
      <c r="CG1105" s="136"/>
      <c r="CH1105" s="136"/>
    </row>
    <row r="1106" spans="79:86" ht="15.75" customHeight="1">
      <c r="CA1106" s="136"/>
      <c r="CB1106" s="136"/>
      <c r="CC1106" s="136"/>
      <c r="CD1106" s="136"/>
      <c r="CE1106" s="136"/>
      <c r="CF1106" s="136"/>
      <c r="CG1106" s="136"/>
      <c r="CH1106" s="136"/>
    </row>
    <row r="1107" spans="79:86" ht="15.75" customHeight="1">
      <c r="CA1107" s="136"/>
      <c r="CB1107" s="136"/>
      <c r="CC1107" s="136"/>
      <c r="CD1107" s="136"/>
      <c r="CE1107" s="136"/>
      <c r="CF1107" s="136"/>
      <c r="CG1107" s="136"/>
      <c r="CH1107" s="136"/>
    </row>
    <row r="1108" spans="79:86" ht="15.75" customHeight="1">
      <c r="CA1108" s="136"/>
      <c r="CB1108" s="136"/>
      <c r="CC1108" s="136"/>
      <c r="CD1108" s="136"/>
      <c r="CE1108" s="136"/>
      <c r="CF1108" s="136"/>
      <c r="CG1108" s="136"/>
      <c r="CH1108" s="136"/>
    </row>
    <row r="1109" spans="79:86" ht="15.75" customHeight="1">
      <c r="CA1109" s="136"/>
      <c r="CB1109" s="136"/>
      <c r="CC1109" s="136"/>
      <c r="CD1109" s="136"/>
      <c r="CE1109" s="136"/>
      <c r="CF1109" s="136"/>
      <c r="CG1109" s="136"/>
      <c r="CH1109" s="136"/>
    </row>
    <row r="1110" spans="79:86" ht="15.75" customHeight="1">
      <c r="CA1110" s="136"/>
      <c r="CB1110" s="136"/>
      <c r="CC1110" s="136"/>
      <c r="CD1110" s="136"/>
      <c r="CE1110" s="136"/>
      <c r="CF1110" s="136"/>
      <c r="CG1110" s="136"/>
      <c r="CH1110" s="136"/>
    </row>
    <row r="1111" spans="79:86" ht="15.75" customHeight="1">
      <c r="CA1111" s="136"/>
      <c r="CB1111" s="136"/>
      <c r="CC1111" s="136"/>
      <c r="CD1111" s="136"/>
      <c r="CE1111" s="136"/>
      <c r="CF1111" s="136"/>
      <c r="CG1111" s="136"/>
      <c r="CH1111" s="136"/>
    </row>
    <row r="1112" spans="79:86" ht="15.75" customHeight="1">
      <c r="CA1112" s="136"/>
      <c r="CB1112" s="136"/>
      <c r="CC1112" s="136"/>
      <c r="CD1112" s="136"/>
      <c r="CE1112" s="136"/>
      <c r="CF1112" s="136"/>
      <c r="CG1112" s="136"/>
      <c r="CH1112" s="136"/>
    </row>
    <row r="1113" spans="79:86" ht="15.75" customHeight="1">
      <c r="CA1113" s="136"/>
      <c r="CB1113" s="136"/>
      <c r="CC1113" s="136"/>
      <c r="CD1113" s="136"/>
      <c r="CE1113" s="136"/>
      <c r="CF1113" s="136"/>
      <c r="CG1113" s="136"/>
      <c r="CH1113" s="136"/>
    </row>
    <row r="1114" spans="79:86" ht="15.75" customHeight="1">
      <c r="CA1114" s="136"/>
      <c r="CB1114" s="136"/>
      <c r="CC1114" s="136"/>
      <c r="CD1114" s="136"/>
      <c r="CE1114" s="136"/>
      <c r="CF1114" s="136"/>
      <c r="CG1114" s="136"/>
      <c r="CH1114" s="136"/>
    </row>
    <row r="1115" spans="79:86" ht="15.75" customHeight="1">
      <c r="CA1115" s="136"/>
      <c r="CB1115" s="136"/>
      <c r="CC1115" s="136"/>
      <c r="CD1115" s="136"/>
      <c r="CE1115" s="136"/>
      <c r="CF1115" s="136"/>
      <c r="CG1115" s="136"/>
      <c r="CH1115" s="136"/>
    </row>
    <row r="1116" spans="79:86" ht="15.75" customHeight="1">
      <c r="CA1116" s="136"/>
      <c r="CB1116" s="136"/>
      <c r="CC1116" s="136"/>
      <c r="CD1116" s="136"/>
      <c r="CE1116" s="136"/>
      <c r="CF1116" s="136"/>
      <c r="CG1116" s="136"/>
      <c r="CH1116" s="136"/>
    </row>
    <row r="1117" spans="79:86" ht="15.75" customHeight="1">
      <c r="CA1117" s="136"/>
      <c r="CB1117" s="136"/>
      <c r="CC1117" s="136"/>
      <c r="CD1117" s="136"/>
      <c r="CE1117" s="136"/>
      <c r="CF1117" s="136"/>
      <c r="CG1117" s="136"/>
      <c r="CH1117" s="136"/>
    </row>
    <row r="1118" spans="79:86" ht="15.75" customHeight="1">
      <c r="CA1118" s="136"/>
      <c r="CB1118" s="136"/>
      <c r="CC1118" s="136"/>
      <c r="CD1118" s="136"/>
      <c r="CE1118" s="136"/>
      <c r="CF1118" s="136"/>
      <c r="CG1118" s="136"/>
      <c r="CH1118" s="136"/>
    </row>
    <row r="1119" spans="79:86" ht="15.75" customHeight="1">
      <c r="CA1119" s="136"/>
      <c r="CB1119" s="136"/>
      <c r="CC1119" s="136"/>
      <c r="CD1119" s="136"/>
      <c r="CE1119" s="136"/>
      <c r="CF1119" s="136"/>
      <c r="CG1119" s="136"/>
      <c r="CH1119" s="136"/>
    </row>
    <row r="1120" spans="79:86" ht="15.75" customHeight="1">
      <c r="CA1120" s="136"/>
      <c r="CB1120" s="136"/>
      <c r="CC1120" s="136"/>
      <c r="CD1120" s="136"/>
      <c r="CE1120" s="136"/>
      <c r="CF1120" s="136"/>
      <c r="CG1120" s="136"/>
      <c r="CH1120" s="136"/>
    </row>
    <row r="1121" spans="79:86" ht="15.75" customHeight="1">
      <c r="CA1121" s="136"/>
      <c r="CB1121" s="136"/>
      <c r="CC1121" s="136"/>
      <c r="CD1121" s="136"/>
      <c r="CE1121" s="136"/>
      <c r="CF1121" s="136"/>
      <c r="CG1121" s="136"/>
      <c r="CH1121" s="136"/>
    </row>
    <row r="1122" spans="79:86" ht="15.75" customHeight="1">
      <c r="CA1122" s="136"/>
      <c r="CB1122" s="136"/>
      <c r="CC1122" s="136"/>
      <c r="CD1122" s="136"/>
      <c r="CE1122" s="136"/>
      <c r="CF1122" s="136"/>
      <c r="CG1122" s="136"/>
      <c r="CH1122" s="136"/>
    </row>
    <row r="1123" spans="79:86" ht="15.75" customHeight="1">
      <c r="CA1123" s="136"/>
      <c r="CB1123" s="136"/>
      <c r="CC1123" s="136"/>
      <c r="CD1123" s="136"/>
      <c r="CE1123" s="136"/>
      <c r="CF1123" s="136"/>
      <c r="CG1123" s="136"/>
      <c r="CH1123" s="136"/>
    </row>
    <row r="1124" spans="79:86" ht="15.75" customHeight="1">
      <c r="CA1124" s="136"/>
      <c r="CB1124" s="136"/>
      <c r="CC1124" s="136"/>
      <c r="CD1124" s="136"/>
      <c r="CE1124" s="136"/>
      <c r="CF1124" s="136"/>
      <c r="CG1124" s="136"/>
      <c r="CH1124" s="136"/>
    </row>
    <row r="1125" spans="79:86" ht="15.75" customHeight="1">
      <c r="CA1125" s="136"/>
      <c r="CB1125" s="136"/>
      <c r="CC1125" s="136"/>
      <c r="CD1125" s="136"/>
      <c r="CE1125" s="136"/>
      <c r="CF1125" s="136"/>
      <c r="CG1125" s="136"/>
      <c r="CH1125" s="136"/>
    </row>
    <row r="1126" spans="79:86" ht="15.75" customHeight="1">
      <c r="CA1126" s="136"/>
      <c r="CB1126" s="136"/>
      <c r="CC1126" s="136"/>
      <c r="CD1126" s="136"/>
      <c r="CE1126" s="136"/>
      <c r="CF1126" s="136"/>
      <c r="CG1126" s="136"/>
      <c r="CH1126" s="136"/>
    </row>
    <row r="1127" spans="79:86" ht="15.75" customHeight="1">
      <c r="CA1127" s="136"/>
      <c r="CB1127" s="136"/>
      <c r="CC1127" s="136"/>
      <c r="CD1127" s="136"/>
      <c r="CE1127" s="136"/>
      <c r="CF1127" s="136"/>
      <c r="CG1127" s="136"/>
      <c r="CH1127" s="136"/>
    </row>
    <row r="1128" spans="79:86" ht="15.75" customHeight="1">
      <c r="CA1128" s="136"/>
      <c r="CB1128" s="136"/>
      <c r="CC1128" s="136"/>
      <c r="CD1128" s="136"/>
      <c r="CE1128" s="136"/>
      <c r="CF1128" s="136"/>
      <c r="CG1128" s="136"/>
      <c r="CH1128" s="136"/>
    </row>
    <row r="1129" spans="79:86" ht="15.75" customHeight="1">
      <c r="CA1129" s="136"/>
      <c r="CB1129" s="136"/>
      <c r="CC1129" s="136"/>
      <c r="CD1129" s="136"/>
      <c r="CE1129" s="136"/>
      <c r="CF1129" s="136"/>
      <c r="CG1129" s="136"/>
      <c r="CH1129" s="136"/>
    </row>
    <row r="1130" spans="79:86" ht="15.75" customHeight="1">
      <c r="CA1130" s="136"/>
      <c r="CB1130" s="136"/>
      <c r="CC1130" s="136"/>
      <c r="CD1130" s="136"/>
      <c r="CE1130" s="136"/>
      <c r="CF1130" s="136"/>
      <c r="CG1130" s="136"/>
      <c r="CH1130" s="136"/>
    </row>
    <row r="1131" spans="79:86" ht="15.75" customHeight="1">
      <c r="CA1131" s="136"/>
      <c r="CB1131" s="136"/>
      <c r="CC1131" s="136"/>
      <c r="CD1131" s="136"/>
      <c r="CE1131" s="136"/>
      <c r="CF1131" s="136"/>
      <c r="CG1131" s="136"/>
      <c r="CH1131" s="136"/>
    </row>
    <row r="1132" spans="79:86" ht="15.75" customHeight="1">
      <c r="CA1132" s="136"/>
      <c r="CB1132" s="136"/>
      <c r="CC1132" s="136"/>
      <c r="CD1132" s="136"/>
      <c r="CE1132" s="136"/>
      <c r="CF1132" s="136"/>
      <c r="CG1132" s="136"/>
      <c r="CH1132" s="136"/>
    </row>
    <row r="1133" spans="79:86" ht="15.75" customHeight="1">
      <c r="CA1133" s="136"/>
      <c r="CB1133" s="136"/>
      <c r="CC1133" s="136"/>
      <c r="CD1133" s="136"/>
      <c r="CE1133" s="136"/>
      <c r="CF1133" s="136"/>
      <c r="CG1133" s="136"/>
      <c r="CH1133" s="136"/>
    </row>
    <row r="1134" spans="79:86" ht="15.75" customHeight="1">
      <c r="CA1134" s="136"/>
      <c r="CB1134" s="136"/>
      <c r="CC1134" s="136"/>
      <c r="CD1134" s="136"/>
      <c r="CE1134" s="136"/>
      <c r="CF1134" s="136"/>
      <c r="CG1134" s="136"/>
      <c r="CH1134" s="136"/>
    </row>
    <row r="1135" spans="79:86" ht="15.75" customHeight="1">
      <c r="CA1135" s="136"/>
      <c r="CB1135" s="136"/>
      <c r="CC1135" s="136"/>
      <c r="CD1135" s="136"/>
      <c r="CE1135" s="136"/>
      <c r="CF1135" s="136"/>
      <c r="CG1135" s="136"/>
      <c r="CH1135" s="136"/>
    </row>
    <row r="1136" spans="79:86" ht="15.75" customHeight="1">
      <c r="CA1136" s="136"/>
      <c r="CB1136" s="136"/>
      <c r="CC1136" s="136"/>
      <c r="CD1136" s="136"/>
      <c r="CE1136" s="136"/>
      <c r="CF1136" s="136"/>
      <c r="CG1136" s="136"/>
      <c r="CH1136" s="136"/>
    </row>
    <row r="1137" spans="79:86" ht="15.75" customHeight="1">
      <c r="CA1137" s="136"/>
      <c r="CB1137" s="136"/>
      <c r="CC1137" s="136"/>
      <c r="CD1137" s="136"/>
      <c r="CE1137" s="136"/>
      <c r="CF1137" s="136"/>
      <c r="CG1137" s="136"/>
      <c r="CH1137" s="136"/>
    </row>
    <row r="1138" spans="79:86" ht="15.75" customHeight="1">
      <c r="CA1138" s="136"/>
      <c r="CB1138" s="136"/>
      <c r="CC1138" s="136"/>
      <c r="CD1138" s="136"/>
      <c r="CE1138" s="136"/>
      <c r="CF1138" s="136"/>
      <c r="CG1138" s="136"/>
      <c r="CH1138" s="136"/>
    </row>
    <row r="1139" spans="79:86" ht="15.75" customHeight="1">
      <c r="CA1139" s="136"/>
      <c r="CB1139" s="136"/>
      <c r="CC1139" s="136"/>
      <c r="CD1139" s="136"/>
      <c r="CE1139" s="136"/>
      <c r="CF1139" s="136"/>
      <c r="CG1139" s="136"/>
      <c r="CH1139" s="136"/>
    </row>
    <row r="1140" spans="79:86" ht="15.75" customHeight="1">
      <c r="CA1140" s="136"/>
      <c r="CB1140" s="136"/>
      <c r="CC1140" s="136"/>
      <c r="CD1140" s="136"/>
      <c r="CE1140" s="136"/>
      <c r="CF1140" s="136"/>
      <c r="CG1140" s="136"/>
      <c r="CH1140" s="136"/>
    </row>
    <row r="1141" spans="79:86" ht="15.75" customHeight="1">
      <c r="CA1141" s="136"/>
      <c r="CB1141" s="136"/>
      <c r="CC1141" s="136"/>
      <c r="CD1141" s="136"/>
      <c r="CE1141" s="136"/>
      <c r="CF1141" s="136"/>
      <c r="CG1141" s="136"/>
      <c r="CH1141" s="136"/>
    </row>
    <row r="1142" spans="79:86" ht="15.75" customHeight="1">
      <c r="CA1142" s="136"/>
      <c r="CB1142" s="136"/>
      <c r="CC1142" s="136"/>
      <c r="CD1142" s="136"/>
      <c r="CE1142" s="136"/>
      <c r="CF1142" s="136"/>
      <c r="CG1142" s="136"/>
      <c r="CH1142" s="136"/>
    </row>
    <row r="1143" spans="79:86" ht="15.75" customHeight="1">
      <c r="CA1143" s="136"/>
      <c r="CB1143" s="136"/>
      <c r="CC1143" s="136"/>
      <c r="CD1143" s="136"/>
      <c r="CE1143" s="136"/>
      <c r="CF1143" s="136"/>
      <c r="CG1143" s="136"/>
      <c r="CH1143" s="136"/>
    </row>
    <row r="1144" spans="79:86" ht="15.75" customHeight="1">
      <c r="CA1144" s="136"/>
      <c r="CB1144" s="136"/>
      <c r="CC1144" s="136"/>
      <c r="CD1144" s="136"/>
      <c r="CE1144" s="136"/>
      <c r="CF1144" s="136"/>
      <c r="CG1144" s="136"/>
      <c r="CH1144" s="136"/>
    </row>
    <row r="1145" spans="79:86" ht="15.75" customHeight="1">
      <c r="CA1145" s="136"/>
      <c r="CB1145" s="136"/>
      <c r="CC1145" s="136"/>
      <c r="CD1145" s="136"/>
      <c r="CE1145" s="136"/>
      <c r="CF1145" s="136"/>
      <c r="CG1145" s="136"/>
      <c r="CH1145" s="136"/>
    </row>
    <row r="1146" spans="79:86" ht="15.75" customHeight="1">
      <c r="CA1146" s="136"/>
      <c r="CB1146" s="136"/>
      <c r="CC1146" s="136"/>
      <c r="CD1146" s="136"/>
      <c r="CE1146" s="136"/>
      <c r="CF1146" s="136"/>
      <c r="CG1146" s="136"/>
      <c r="CH1146" s="136"/>
    </row>
    <row r="1147" spans="79:86" ht="15.75" customHeight="1">
      <c r="CA1147" s="136"/>
      <c r="CB1147" s="136"/>
      <c r="CC1147" s="136"/>
      <c r="CD1147" s="136"/>
      <c r="CE1147" s="136"/>
      <c r="CF1147" s="136"/>
      <c r="CG1147" s="136"/>
      <c r="CH1147" s="136"/>
    </row>
    <row r="1148" spans="79:86" ht="15.75" customHeight="1">
      <c r="CA1148" s="136"/>
      <c r="CB1148" s="136"/>
      <c r="CC1148" s="136"/>
      <c r="CD1148" s="136"/>
      <c r="CE1148" s="136"/>
      <c r="CF1148" s="136"/>
      <c r="CG1148" s="136"/>
      <c r="CH1148" s="136"/>
    </row>
    <row r="1149" spans="79:86" ht="15.75" customHeight="1">
      <c r="CA1149" s="136"/>
      <c r="CB1149" s="136"/>
      <c r="CC1149" s="136"/>
      <c r="CD1149" s="136"/>
      <c r="CE1149" s="136"/>
      <c r="CF1149" s="136"/>
      <c r="CG1149" s="136"/>
      <c r="CH1149" s="136"/>
    </row>
    <row r="1150" spans="79:86" ht="15.75" customHeight="1">
      <c r="CA1150" s="136"/>
      <c r="CB1150" s="136"/>
      <c r="CC1150" s="136"/>
      <c r="CD1150" s="136"/>
      <c r="CE1150" s="136"/>
      <c r="CF1150" s="136"/>
      <c r="CG1150" s="136"/>
      <c r="CH1150" s="136"/>
    </row>
    <row r="1151" spans="79:86" ht="15.75" customHeight="1">
      <c r="CA1151" s="136"/>
      <c r="CB1151" s="136"/>
      <c r="CC1151" s="136"/>
      <c r="CD1151" s="136"/>
      <c r="CE1151" s="136"/>
      <c r="CF1151" s="136"/>
      <c r="CG1151" s="136"/>
      <c r="CH1151" s="136"/>
    </row>
    <row r="1152" spans="79:86" ht="15.75" customHeight="1">
      <c r="CA1152" s="136"/>
      <c r="CB1152" s="136"/>
      <c r="CC1152" s="136"/>
      <c r="CD1152" s="136"/>
      <c r="CE1152" s="136"/>
      <c r="CF1152" s="136"/>
      <c r="CG1152" s="136"/>
      <c r="CH1152" s="136"/>
    </row>
    <row r="1153" spans="79:86" ht="15.75" customHeight="1">
      <c r="CA1153" s="136"/>
      <c r="CB1153" s="136"/>
      <c r="CC1153" s="136"/>
      <c r="CD1153" s="136"/>
      <c r="CE1153" s="136"/>
      <c r="CF1153" s="136"/>
      <c r="CG1153" s="136"/>
      <c r="CH1153" s="136"/>
    </row>
    <row r="1154" spans="79:86" ht="15.75" customHeight="1">
      <c r="CA1154" s="136"/>
      <c r="CB1154" s="136"/>
      <c r="CC1154" s="136"/>
      <c r="CD1154" s="136"/>
      <c r="CE1154" s="136"/>
      <c r="CF1154" s="136"/>
      <c r="CG1154" s="136"/>
      <c r="CH1154" s="136"/>
    </row>
    <row r="1155" spans="79:86" ht="15.75" customHeight="1">
      <c r="CA1155" s="136"/>
      <c r="CB1155" s="136"/>
      <c r="CC1155" s="136"/>
      <c r="CD1155" s="136"/>
      <c r="CE1155" s="136"/>
      <c r="CF1155" s="136"/>
      <c r="CG1155" s="136"/>
      <c r="CH1155" s="136"/>
    </row>
    <row r="1156" spans="79:86" ht="15.75" customHeight="1">
      <c r="CA1156" s="136"/>
      <c r="CB1156" s="136"/>
      <c r="CC1156" s="136"/>
      <c r="CD1156" s="136"/>
      <c r="CE1156" s="136"/>
      <c r="CF1156" s="136"/>
      <c r="CG1156" s="136"/>
      <c r="CH1156" s="136"/>
    </row>
    <row r="1157" spans="79:86" ht="15.75" customHeight="1">
      <c r="CA1157" s="136"/>
      <c r="CB1157" s="136"/>
      <c r="CC1157" s="136"/>
      <c r="CD1157" s="136"/>
      <c r="CE1157" s="136"/>
      <c r="CF1157" s="136"/>
      <c r="CG1157" s="136"/>
      <c r="CH1157" s="136"/>
    </row>
    <row r="1158" spans="79:86" ht="15.75" customHeight="1">
      <c r="CA1158" s="136"/>
      <c r="CB1158" s="136"/>
      <c r="CC1158" s="136"/>
      <c r="CD1158" s="136"/>
      <c r="CE1158" s="136"/>
      <c r="CF1158" s="136"/>
      <c r="CG1158" s="136"/>
      <c r="CH1158" s="136"/>
    </row>
    <row r="1159" spans="79:86" ht="15.75" customHeight="1">
      <c r="CA1159" s="136"/>
      <c r="CB1159" s="136"/>
      <c r="CC1159" s="136"/>
      <c r="CD1159" s="136"/>
      <c r="CE1159" s="136"/>
      <c r="CF1159" s="136"/>
      <c r="CG1159" s="136"/>
      <c r="CH1159" s="136"/>
    </row>
    <row r="1160" spans="79:86" ht="15.75" customHeight="1">
      <c r="CA1160" s="136"/>
      <c r="CB1160" s="136"/>
      <c r="CC1160" s="136"/>
      <c r="CD1160" s="136"/>
      <c r="CE1160" s="136"/>
      <c r="CF1160" s="136"/>
      <c r="CG1160" s="136"/>
      <c r="CH1160" s="136"/>
    </row>
    <row r="1161" spans="79:86" ht="15.75" customHeight="1">
      <c r="CA1161" s="136"/>
      <c r="CB1161" s="136"/>
      <c r="CC1161" s="136"/>
      <c r="CD1161" s="136"/>
      <c r="CE1161" s="136"/>
      <c r="CF1161" s="136"/>
      <c r="CG1161" s="136"/>
      <c r="CH1161" s="136"/>
    </row>
    <row r="1162" spans="79:86" ht="15.75" customHeight="1">
      <c r="CA1162" s="136"/>
      <c r="CB1162" s="136"/>
      <c r="CC1162" s="136"/>
      <c r="CD1162" s="136"/>
      <c r="CE1162" s="136"/>
      <c r="CF1162" s="136"/>
      <c r="CG1162" s="136"/>
      <c r="CH1162" s="136"/>
    </row>
    <row r="1163" spans="79:86" ht="15.75" customHeight="1">
      <c r="CA1163" s="136"/>
      <c r="CB1163" s="136"/>
      <c r="CC1163" s="136"/>
      <c r="CD1163" s="136"/>
      <c r="CE1163" s="136"/>
      <c r="CF1163" s="136"/>
      <c r="CG1163" s="136"/>
      <c r="CH1163" s="136"/>
    </row>
    <row r="1164" spans="79:86" ht="15.75" customHeight="1">
      <c r="CA1164" s="136"/>
      <c r="CB1164" s="136"/>
      <c r="CC1164" s="136"/>
      <c r="CD1164" s="136"/>
      <c r="CE1164" s="136"/>
      <c r="CF1164" s="136"/>
      <c r="CG1164" s="136"/>
      <c r="CH1164" s="136"/>
    </row>
    <row r="1165" spans="79:86" ht="15.75" customHeight="1">
      <c r="CA1165" s="136"/>
      <c r="CB1165" s="136"/>
      <c r="CC1165" s="136"/>
      <c r="CD1165" s="136"/>
      <c r="CE1165" s="136"/>
      <c r="CF1165" s="136"/>
      <c r="CG1165" s="136"/>
      <c r="CH1165" s="136"/>
    </row>
    <row r="1166" spans="79:86" ht="15.75" customHeight="1">
      <c r="CA1166" s="136"/>
      <c r="CB1166" s="136"/>
      <c r="CC1166" s="136"/>
      <c r="CD1166" s="136"/>
      <c r="CE1166" s="136"/>
      <c r="CF1166" s="136"/>
      <c r="CG1166" s="136"/>
      <c r="CH1166" s="136"/>
    </row>
    <row r="1167" spans="79:86" ht="15.75" customHeight="1">
      <c r="CA1167" s="136"/>
      <c r="CB1167" s="136"/>
      <c r="CC1167" s="136"/>
      <c r="CD1167" s="136"/>
      <c r="CE1167" s="136"/>
      <c r="CF1167" s="136"/>
      <c r="CG1167" s="136"/>
      <c r="CH1167" s="136"/>
    </row>
    <row r="1168" spans="79:86" ht="15.75" customHeight="1">
      <c r="CA1168" s="136"/>
      <c r="CB1168" s="136"/>
      <c r="CC1168" s="136"/>
      <c r="CD1168" s="136"/>
      <c r="CE1168" s="136"/>
      <c r="CF1168" s="136"/>
      <c r="CG1168" s="136"/>
      <c r="CH1168" s="136"/>
    </row>
    <row r="1169" spans="79:86" ht="15.75" customHeight="1">
      <c r="CA1169" s="136"/>
      <c r="CB1169" s="136"/>
      <c r="CC1169" s="136"/>
      <c r="CD1169" s="136"/>
      <c r="CE1169" s="136"/>
      <c r="CF1169" s="136"/>
      <c r="CG1169" s="136"/>
      <c r="CH1169" s="136"/>
    </row>
    <row r="1170" spans="79:86" ht="15.75" customHeight="1">
      <c r="CA1170" s="136"/>
      <c r="CB1170" s="136"/>
      <c r="CC1170" s="136"/>
      <c r="CD1170" s="136"/>
      <c r="CE1170" s="136"/>
      <c r="CF1170" s="136"/>
      <c r="CG1170" s="136"/>
      <c r="CH1170" s="136"/>
    </row>
    <row r="1171" spans="79:86" ht="15.75" customHeight="1">
      <c r="CA1171" s="136"/>
      <c r="CB1171" s="136"/>
      <c r="CC1171" s="136"/>
      <c r="CD1171" s="136"/>
      <c r="CE1171" s="136"/>
      <c r="CF1171" s="136"/>
      <c r="CG1171" s="136"/>
      <c r="CH1171" s="136"/>
    </row>
    <row r="1172" spans="79:86" ht="15.75" customHeight="1">
      <c r="CA1172" s="136"/>
      <c r="CB1172" s="136"/>
      <c r="CC1172" s="136"/>
      <c r="CD1172" s="136"/>
      <c r="CE1172" s="136"/>
      <c r="CF1172" s="136"/>
      <c r="CG1172" s="136"/>
      <c r="CH1172" s="136"/>
    </row>
    <row r="1173" spans="79:86" ht="15.75" customHeight="1">
      <c r="CA1173" s="136"/>
      <c r="CB1173" s="136"/>
      <c r="CC1173" s="136"/>
      <c r="CD1173" s="136"/>
      <c r="CE1173" s="136"/>
      <c r="CF1173" s="136"/>
      <c r="CG1173" s="136"/>
      <c r="CH1173" s="136"/>
    </row>
    <row r="1174" spans="79:86" ht="15.75" customHeight="1">
      <c r="CA1174" s="136"/>
      <c r="CB1174" s="136"/>
      <c r="CC1174" s="136"/>
      <c r="CD1174" s="136"/>
      <c r="CE1174" s="136"/>
      <c r="CF1174" s="136"/>
      <c r="CG1174" s="136"/>
      <c r="CH1174" s="136"/>
    </row>
    <row r="1175" spans="79:86" ht="15.75" customHeight="1">
      <c r="CA1175" s="136"/>
      <c r="CB1175" s="136"/>
      <c r="CC1175" s="136"/>
      <c r="CD1175" s="136"/>
      <c r="CE1175" s="136"/>
      <c r="CF1175" s="136"/>
      <c r="CG1175" s="136"/>
      <c r="CH1175" s="136"/>
    </row>
    <row r="1176" spans="79:86" ht="15.75" customHeight="1">
      <c r="CA1176" s="136"/>
      <c r="CB1176" s="136"/>
      <c r="CC1176" s="136"/>
      <c r="CD1176" s="136"/>
      <c r="CE1176" s="136"/>
      <c r="CF1176" s="136"/>
      <c r="CG1176" s="136"/>
      <c r="CH1176" s="136"/>
    </row>
    <row r="1177" spans="79:86" ht="15.75" customHeight="1">
      <c r="CA1177" s="136"/>
      <c r="CB1177" s="136"/>
      <c r="CC1177" s="136"/>
      <c r="CD1177" s="136"/>
      <c r="CE1177" s="136"/>
      <c r="CF1177" s="136"/>
      <c r="CG1177" s="136"/>
      <c r="CH1177" s="136"/>
    </row>
    <row r="1178" spans="79:86" ht="15.75" customHeight="1">
      <c r="CA1178" s="136"/>
      <c r="CB1178" s="136"/>
      <c r="CC1178" s="136"/>
      <c r="CD1178" s="136"/>
      <c r="CE1178" s="136"/>
      <c r="CF1178" s="136"/>
      <c r="CG1178" s="136"/>
      <c r="CH1178" s="136"/>
    </row>
    <row r="1179" spans="79:86" ht="15.75" customHeight="1">
      <c r="CA1179" s="136"/>
      <c r="CB1179" s="136"/>
      <c r="CC1179" s="136"/>
      <c r="CD1179" s="136"/>
      <c r="CE1179" s="136"/>
      <c r="CF1179" s="136"/>
      <c r="CG1179" s="136"/>
      <c r="CH1179" s="136"/>
    </row>
    <row r="1180" spans="79:86" ht="15.75" customHeight="1">
      <c r="CA1180" s="136"/>
      <c r="CB1180" s="136"/>
      <c r="CC1180" s="136"/>
      <c r="CD1180" s="136"/>
      <c r="CE1180" s="136"/>
      <c r="CF1180" s="136"/>
      <c r="CG1180" s="136"/>
      <c r="CH1180" s="136"/>
    </row>
    <row r="1181" spans="79:86" ht="15.75" customHeight="1">
      <c r="CA1181" s="136"/>
      <c r="CB1181" s="136"/>
      <c r="CC1181" s="136"/>
      <c r="CD1181" s="136"/>
      <c r="CE1181" s="136"/>
      <c r="CF1181" s="136"/>
      <c r="CG1181" s="136"/>
      <c r="CH1181" s="136"/>
    </row>
    <row r="1182" spans="79:86" ht="15.75" customHeight="1">
      <c r="CA1182" s="136"/>
      <c r="CB1182" s="136"/>
      <c r="CC1182" s="136"/>
      <c r="CD1182" s="136"/>
      <c r="CE1182" s="136"/>
      <c r="CF1182" s="136"/>
      <c r="CG1182" s="136"/>
      <c r="CH1182" s="136"/>
    </row>
    <row r="1183" spans="79:86" ht="15.75" customHeight="1">
      <c r="CA1183" s="136"/>
      <c r="CB1183" s="136"/>
      <c r="CC1183" s="136"/>
      <c r="CD1183" s="136"/>
      <c r="CE1183" s="136"/>
      <c r="CF1183" s="136"/>
      <c r="CG1183" s="136"/>
      <c r="CH1183" s="136"/>
    </row>
    <row r="1184" spans="79:86" ht="15.75" customHeight="1">
      <c r="CA1184" s="136"/>
      <c r="CB1184" s="136"/>
      <c r="CC1184" s="136"/>
      <c r="CD1184" s="136"/>
      <c r="CE1184" s="136"/>
      <c r="CF1184" s="136"/>
      <c r="CG1184" s="136"/>
      <c r="CH1184" s="136"/>
    </row>
    <row r="1185" spans="79:86" ht="15.75" customHeight="1">
      <c r="CA1185" s="136"/>
      <c r="CB1185" s="136"/>
      <c r="CC1185" s="136"/>
      <c r="CD1185" s="136"/>
      <c r="CE1185" s="136"/>
      <c r="CF1185" s="136"/>
      <c r="CG1185" s="136"/>
      <c r="CH1185" s="136"/>
    </row>
    <row r="1186" spans="79:86" ht="15.75" customHeight="1">
      <c r="CA1186" s="136"/>
      <c r="CB1186" s="136"/>
      <c r="CC1186" s="136"/>
      <c r="CD1186" s="136"/>
      <c r="CE1186" s="136"/>
      <c r="CF1186" s="136"/>
      <c r="CG1186" s="136"/>
      <c r="CH1186" s="136"/>
    </row>
    <row r="1187" spans="79:86" ht="15.75" customHeight="1">
      <c r="CA1187" s="136"/>
      <c r="CB1187" s="136"/>
      <c r="CC1187" s="136"/>
      <c r="CD1187" s="136"/>
      <c r="CE1187" s="136"/>
      <c r="CF1187" s="136"/>
      <c r="CG1187" s="136"/>
      <c r="CH1187" s="136"/>
    </row>
    <row r="1188" spans="79:86" ht="15.75" customHeight="1">
      <c r="CA1188" s="136"/>
      <c r="CB1188" s="136"/>
      <c r="CC1188" s="136"/>
      <c r="CD1188" s="136"/>
      <c r="CE1188" s="136"/>
      <c r="CF1188" s="136"/>
      <c r="CG1188" s="136"/>
      <c r="CH1188" s="136"/>
    </row>
    <row r="1189" spans="79:86" ht="15.75" customHeight="1">
      <c r="CA1189" s="136"/>
      <c r="CB1189" s="136"/>
      <c r="CC1189" s="136"/>
      <c r="CD1189" s="136"/>
      <c r="CE1189" s="136"/>
      <c r="CF1189" s="136"/>
      <c r="CG1189" s="136"/>
      <c r="CH1189" s="136"/>
    </row>
    <row r="1190" spans="79:86" ht="15.75" customHeight="1">
      <c r="CA1190" s="136"/>
      <c r="CB1190" s="136"/>
      <c r="CC1190" s="136"/>
      <c r="CD1190" s="136"/>
      <c r="CE1190" s="136"/>
      <c r="CF1190" s="136"/>
      <c r="CG1190" s="136"/>
      <c r="CH1190" s="136"/>
    </row>
    <row r="1191" spans="79:86" ht="15.75" customHeight="1">
      <c r="CA1191" s="136"/>
      <c r="CB1191" s="136"/>
      <c r="CC1191" s="136"/>
      <c r="CD1191" s="136"/>
      <c r="CE1191" s="136"/>
      <c r="CF1191" s="136"/>
      <c r="CG1191" s="136"/>
      <c r="CH1191" s="136"/>
    </row>
    <row r="1192" spans="79:86" ht="15.75" customHeight="1">
      <c r="CA1192" s="136"/>
      <c r="CB1192" s="136"/>
      <c r="CC1192" s="136"/>
      <c r="CD1192" s="136"/>
      <c r="CE1192" s="136"/>
      <c r="CF1192" s="136"/>
      <c r="CG1192" s="136"/>
      <c r="CH1192" s="136"/>
    </row>
    <row r="1193" spans="79:86" ht="15.75" customHeight="1">
      <c r="CA1193" s="136"/>
      <c r="CB1193" s="136"/>
      <c r="CC1193" s="136"/>
      <c r="CD1193" s="136"/>
      <c r="CE1193" s="136"/>
      <c r="CF1193" s="136"/>
      <c r="CG1193" s="136"/>
      <c r="CH1193" s="136"/>
    </row>
    <row r="1194" spans="79:86" ht="15.75" customHeight="1">
      <c r="CA1194" s="136"/>
      <c r="CB1194" s="136"/>
      <c r="CC1194" s="136"/>
      <c r="CD1194" s="136"/>
      <c r="CE1194" s="136"/>
      <c r="CF1194" s="136"/>
      <c r="CG1194" s="136"/>
      <c r="CH1194" s="136"/>
    </row>
    <row r="1195" spans="79:86" ht="15.75" customHeight="1">
      <c r="CA1195" s="136"/>
      <c r="CB1195" s="136"/>
      <c r="CC1195" s="136"/>
      <c r="CD1195" s="136"/>
      <c r="CE1195" s="136"/>
      <c r="CF1195" s="136"/>
      <c r="CG1195" s="136"/>
      <c r="CH1195" s="136"/>
    </row>
    <row r="1196" spans="79:86" ht="15.75" customHeight="1">
      <c r="CA1196" s="136"/>
      <c r="CB1196" s="136"/>
      <c r="CC1196" s="136"/>
      <c r="CD1196" s="136"/>
      <c r="CE1196" s="136"/>
      <c r="CF1196" s="136"/>
      <c r="CG1196" s="136"/>
      <c r="CH1196" s="136"/>
    </row>
    <row r="1197" spans="79:86" ht="15.75" customHeight="1">
      <c r="CA1197" s="136"/>
      <c r="CB1197" s="136"/>
      <c r="CC1197" s="136"/>
      <c r="CD1197" s="136"/>
      <c r="CE1197" s="136"/>
      <c r="CF1197" s="136"/>
      <c r="CG1197" s="136"/>
      <c r="CH1197" s="136"/>
    </row>
    <row r="1198" spans="79:86" ht="15.75" customHeight="1">
      <c r="CA1198" s="136"/>
      <c r="CB1198" s="136"/>
      <c r="CC1198" s="136"/>
      <c r="CD1198" s="136"/>
      <c r="CE1198" s="136"/>
      <c r="CF1198" s="136"/>
      <c r="CG1198" s="136"/>
      <c r="CH1198" s="136"/>
    </row>
    <row r="1199" spans="79:86" ht="15.75" customHeight="1">
      <c r="CA1199" s="136"/>
      <c r="CB1199" s="136"/>
      <c r="CC1199" s="136"/>
      <c r="CD1199" s="136"/>
      <c r="CE1199" s="136"/>
      <c r="CF1199" s="136"/>
      <c r="CG1199" s="136"/>
      <c r="CH1199" s="136"/>
    </row>
    <row r="1200" spans="79:86" ht="15.75" customHeight="1">
      <c r="CA1200" s="136"/>
      <c r="CB1200" s="136"/>
      <c r="CC1200" s="136"/>
      <c r="CD1200" s="136"/>
      <c r="CE1200" s="136"/>
      <c r="CF1200" s="136"/>
      <c r="CG1200" s="136"/>
      <c r="CH1200" s="136"/>
    </row>
    <row r="1201" spans="79:86" ht="15.75" customHeight="1">
      <c r="CA1201" s="136"/>
      <c r="CB1201" s="136"/>
      <c r="CC1201" s="136"/>
      <c r="CD1201" s="136"/>
      <c r="CE1201" s="136"/>
      <c r="CF1201" s="136"/>
      <c r="CG1201" s="136"/>
      <c r="CH1201" s="136"/>
    </row>
    <row r="1202" spans="79:86" ht="15.75" customHeight="1">
      <c r="CA1202" s="136"/>
      <c r="CB1202" s="136"/>
      <c r="CC1202" s="136"/>
      <c r="CD1202" s="136"/>
      <c r="CE1202" s="136"/>
      <c r="CF1202" s="136"/>
      <c r="CG1202" s="136"/>
      <c r="CH1202" s="136"/>
    </row>
    <row r="1203" spans="79:86" ht="15.75" customHeight="1">
      <c r="CA1203" s="136"/>
      <c r="CB1203" s="136"/>
      <c r="CC1203" s="136"/>
      <c r="CD1203" s="136"/>
      <c r="CE1203" s="136"/>
      <c r="CF1203" s="136"/>
      <c r="CG1203" s="136"/>
      <c r="CH1203" s="136"/>
    </row>
    <row r="1204" spans="79:86" ht="15.75" customHeight="1">
      <c r="CA1204" s="136"/>
      <c r="CB1204" s="136"/>
      <c r="CC1204" s="136"/>
      <c r="CD1204" s="136"/>
      <c r="CE1204" s="136"/>
      <c r="CF1204" s="136"/>
      <c r="CG1204" s="136"/>
      <c r="CH1204" s="136"/>
    </row>
    <row r="1205" spans="79:86" ht="15.75" customHeight="1">
      <c r="CA1205" s="136"/>
      <c r="CB1205" s="136"/>
      <c r="CC1205" s="136"/>
      <c r="CD1205" s="136"/>
      <c r="CE1205" s="136"/>
      <c r="CF1205" s="136"/>
      <c r="CG1205" s="136"/>
      <c r="CH1205" s="136"/>
    </row>
    <row r="1206" spans="79:86" ht="15.75" customHeight="1">
      <c r="CA1206" s="136"/>
      <c r="CB1206" s="136"/>
      <c r="CC1206" s="136"/>
      <c r="CD1206" s="136"/>
      <c r="CE1206" s="136"/>
      <c r="CF1206" s="136"/>
      <c r="CG1206" s="136"/>
      <c r="CH1206" s="136"/>
    </row>
    <row r="1207" spans="79:86" ht="15.75" customHeight="1">
      <c r="CA1207" s="136"/>
      <c r="CB1207" s="136"/>
      <c r="CC1207" s="136"/>
      <c r="CD1207" s="136"/>
      <c r="CE1207" s="136"/>
      <c r="CF1207" s="136"/>
      <c r="CG1207" s="136"/>
      <c r="CH1207" s="136"/>
    </row>
    <row r="1208" spans="79:86" ht="15.75" customHeight="1">
      <c r="CA1208" s="136"/>
      <c r="CB1208" s="136"/>
      <c r="CC1208" s="136"/>
      <c r="CD1208" s="136"/>
      <c r="CE1208" s="136"/>
      <c r="CF1208" s="136"/>
      <c r="CG1208" s="136"/>
      <c r="CH1208" s="136"/>
    </row>
    <row r="1209" spans="79:86" ht="15.75" customHeight="1">
      <c r="CA1209" s="136"/>
      <c r="CB1209" s="136"/>
      <c r="CC1209" s="136"/>
      <c r="CD1209" s="136"/>
      <c r="CE1209" s="136"/>
      <c r="CF1209" s="136"/>
      <c r="CG1209" s="136"/>
      <c r="CH1209" s="136"/>
    </row>
    <row r="1210" spans="79:86" ht="15.75" customHeight="1">
      <c r="CA1210" s="136"/>
      <c r="CB1210" s="136"/>
      <c r="CC1210" s="136"/>
      <c r="CD1210" s="136"/>
      <c r="CE1210" s="136"/>
      <c r="CF1210" s="136"/>
      <c r="CG1210" s="136"/>
      <c r="CH1210" s="136"/>
    </row>
    <row r="1211" spans="79:86" ht="15.75" customHeight="1">
      <c r="CA1211" s="136"/>
      <c r="CB1211" s="136"/>
      <c r="CC1211" s="136"/>
      <c r="CD1211" s="136"/>
      <c r="CE1211" s="136"/>
      <c r="CF1211" s="136"/>
      <c r="CG1211" s="136"/>
      <c r="CH1211" s="136"/>
    </row>
    <row r="1212" spans="79:86" ht="15.75" customHeight="1">
      <c r="CA1212" s="136"/>
      <c r="CB1212" s="136"/>
      <c r="CC1212" s="136"/>
      <c r="CD1212" s="136"/>
      <c r="CE1212" s="136"/>
      <c r="CF1212" s="136"/>
      <c r="CG1212" s="136"/>
      <c r="CH1212" s="136"/>
    </row>
    <row r="1213" spans="79:86" ht="15.75" customHeight="1">
      <c r="CA1213" s="136"/>
      <c r="CB1213" s="136"/>
      <c r="CC1213" s="136"/>
      <c r="CD1213" s="136"/>
      <c r="CE1213" s="136"/>
      <c r="CF1213" s="136"/>
      <c r="CG1213" s="136"/>
      <c r="CH1213" s="136"/>
    </row>
    <row r="1214" spans="79:86" ht="15.75" customHeight="1">
      <c r="CA1214" s="136"/>
      <c r="CB1214" s="136"/>
      <c r="CC1214" s="136"/>
      <c r="CD1214" s="136"/>
      <c r="CE1214" s="136"/>
      <c r="CF1214" s="136"/>
      <c r="CG1214" s="136"/>
      <c r="CH1214" s="136"/>
    </row>
    <row r="1215" spans="79:86" ht="15.75" customHeight="1">
      <c r="CA1215" s="136"/>
      <c r="CB1215" s="136"/>
      <c r="CC1215" s="136"/>
      <c r="CD1215" s="136"/>
      <c r="CE1215" s="136"/>
      <c r="CF1215" s="136"/>
      <c r="CG1215" s="136"/>
      <c r="CH1215" s="136"/>
    </row>
    <row r="1216" spans="79:86" ht="15.75" customHeight="1">
      <c r="CA1216" s="136"/>
      <c r="CB1216" s="136"/>
      <c r="CC1216" s="136"/>
      <c r="CD1216" s="136"/>
      <c r="CE1216" s="136"/>
      <c r="CF1216" s="136"/>
      <c r="CG1216" s="136"/>
      <c r="CH1216" s="136"/>
    </row>
    <row r="1217" spans="79:86" ht="15.75" customHeight="1">
      <c r="CA1217" s="136"/>
      <c r="CB1217" s="136"/>
      <c r="CC1217" s="136"/>
      <c r="CD1217" s="136"/>
      <c r="CE1217" s="136"/>
      <c r="CF1217" s="136"/>
      <c r="CG1217" s="136"/>
      <c r="CH1217" s="136"/>
    </row>
    <row r="1218" spans="79:86" ht="15.75" customHeight="1">
      <c r="CA1218" s="136"/>
      <c r="CB1218" s="136"/>
      <c r="CC1218" s="136"/>
      <c r="CD1218" s="136"/>
      <c r="CE1218" s="136"/>
      <c r="CF1218" s="136"/>
      <c r="CG1218" s="136"/>
      <c r="CH1218" s="136"/>
    </row>
    <row r="1219" spans="79:86" ht="15.75" customHeight="1">
      <c r="CA1219" s="136"/>
      <c r="CB1219" s="136"/>
      <c r="CC1219" s="136"/>
      <c r="CD1219" s="136"/>
      <c r="CE1219" s="136"/>
      <c r="CF1219" s="136"/>
      <c r="CG1219" s="136"/>
      <c r="CH1219" s="136"/>
    </row>
    <row r="1220" spans="79:86" ht="15.75" customHeight="1">
      <c r="CA1220" s="136"/>
      <c r="CB1220" s="136"/>
      <c r="CC1220" s="136"/>
      <c r="CD1220" s="136"/>
      <c r="CE1220" s="136"/>
      <c r="CF1220" s="136"/>
      <c r="CG1220" s="136"/>
      <c r="CH1220" s="136"/>
    </row>
    <row r="1221" spans="79:86" ht="15.75" customHeight="1">
      <c r="CA1221" s="136"/>
      <c r="CB1221" s="136"/>
      <c r="CC1221" s="136"/>
      <c r="CD1221" s="136"/>
      <c r="CE1221" s="136"/>
      <c r="CF1221" s="136"/>
      <c r="CG1221" s="136"/>
      <c r="CH1221" s="136"/>
    </row>
    <row r="1222" spans="79:86" ht="15.75" customHeight="1">
      <c r="CA1222" s="136"/>
      <c r="CB1222" s="136"/>
      <c r="CC1222" s="136"/>
      <c r="CD1222" s="136"/>
      <c r="CE1222" s="136"/>
      <c r="CF1222" s="136"/>
      <c r="CG1222" s="136"/>
      <c r="CH1222" s="136"/>
    </row>
    <row r="1223" spans="79:86" ht="15.75" customHeight="1">
      <c r="CA1223" s="136"/>
      <c r="CB1223" s="136"/>
      <c r="CC1223" s="136"/>
      <c r="CD1223" s="136"/>
      <c r="CE1223" s="136"/>
      <c r="CF1223" s="136"/>
      <c r="CG1223" s="136"/>
      <c r="CH1223" s="136"/>
    </row>
    <row r="1224" spans="79:86" ht="15.75" customHeight="1">
      <c r="CA1224" s="136"/>
      <c r="CB1224" s="136"/>
      <c r="CC1224" s="136"/>
      <c r="CD1224" s="136"/>
      <c r="CE1224" s="136"/>
      <c r="CF1224" s="136"/>
      <c r="CG1224" s="136"/>
      <c r="CH1224" s="136"/>
    </row>
    <row r="1225" spans="79:86" ht="15.75" customHeight="1">
      <c r="CA1225" s="136"/>
      <c r="CB1225" s="136"/>
      <c r="CC1225" s="136"/>
      <c r="CD1225" s="136"/>
      <c r="CE1225" s="136"/>
      <c r="CF1225" s="136"/>
      <c r="CG1225" s="136"/>
      <c r="CH1225" s="136"/>
    </row>
    <row r="1226" spans="79:86" ht="15.75" customHeight="1">
      <c r="CA1226" s="136"/>
      <c r="CB1226" s="136"/>
      <c r="CC1226" s="136"/>
      <c r="CD1226" s="136"/>
      <c r="CE1226" s="136"/>
      <c r="CF1226" s="136"/>
      <c r="CG1226" s="136"/>
      <c r="CH1226" s="136"/>
    </row>
    <row r="1227" spans="79:86" ht="15.75" customHeight="1">
      <c r="CA1227" s="136"/>
      <c r="CB1227" s="136"/>
      <c r="CC1227" s="136"/>
      <c r="CD1227" s="136"/>
      <c r="CE1227" s="136"/>
      <c r="CF1227" s="136"/>
      <c r="CG1227" s="136"/>
      <c r="CH1227" s="136"/>
    </row>
    <row r="1228" spans="79:86" ht="15.75" customHeight="1">
      <c r="CA1228" s="136"/>
      <c r="CB1228" s="136"/>
      <c r="CC1228" s="136"/>
      <c r="CD1228" s="136"/>
      <c r="CE1228" s="136"/>
      <c r="CF1228" s="136"/>
      <c r="CG1228" s="136"/>
      <c r="CH1228" s="136"/>
    </row>
    <row r="1229" spans="79:86" ht="15.75" customHeight="1">
      <c r="CA1229" s="136"/>
      <c r="CB1229" s="136"/>
      <c r="CC1229" s="136"/>
      <c r="CD1229" s="136"/>
      <c r="CE1229" s="136"/>
      <c r="CF1229" s="136"/>
      <c r="CG1229" s="136"/>
      <c r="CH1229" s="136"/>
    </row>
    <row r="1230" spans="79:86" ht="15.75" customHeight="1">
      <c r="CA1230" s="136"/>
      <c r="CB1230" s="136"/>
      <c r="CC1230" s="136"/>
      <c r="CD1230" s="136"/>
      <c r="CE1230" s="136"/>
      <c r="CF1230" s="136"/>
      <c r="CG1230" s="136"/>
      <c r="CH1230" s="136"/>
    </row>
    <row r="1231" spans="79:86" ht="15.75" customHeight="1">
      <c r="CA1231" s="136"/>
      <c r="CB1231" s="136"/>
      <c r="CC1231" s="136"/>
      <c r="CD1231" s="136"/>
      <c r="CE1231" s="136"/>
      <c r="CF1231" s="136"/>
      <c r="CG1231" s="136"/>
      <c r="CH1231" s="136"/>
    </row>
    <row r="1232" spans="79:86" ht="15.75" customHeight="1">
      <c r="CA1232" s="136"/>
      <c r="CB1232" s="136"/>
      <c r="CC1232" s="136"/>
      <c r="CD1232" s="136"/>
      <c r="CE1232" s="136"/>
      <c r="CF1232" s="136"/>
      <c r="CG1232" s="136"/>
      <c r="CH1232" s="136"/>
    </row>
    <row r="1233" spans="79:86" ht="15.75" customHeight="1">
      <c r="CA1233" s="136"/>
      <c r="CB1233" s="136"/>
      <c r="CC1233" s="136"/>
      <c r="CD1233" s="136"/>
      <c r="CE1233" s="136"/>
      <c r="CF1233" s="136"/>
      <c r="CG1233" s="136"/>
      <c r="CH1233" s="136"/>
    </row>
    <row r="1234" spans="79:86" ht="15.75" customHeight="1">
      <c r="CA1234" s="136"/>
      <c r="CB1234" s="136"/>
      <c r="CC1234" s="136"/>
      <c r="CD1234" s="136"/>
      <c r="CE1234" s="136"/>
      <c r="CF1234" s="136"/>
      <c r="CG1234" s="136"/>
      <c r="CH1234" s="136"/>
    </row>
    <row r="1235" spans="79:86" ht="15.75" customHeight="1">
      <c r="CA1235" s="136"/>
      <c r="CB1235" s="136"/>
      <c r="CC1235" s="136"/>
      <c r="CD1235" s="136"/>
      <c r="CE1235" s="136"/>
      <c r="CF1235" s="136"/>
      <c r="CG1235" s="136"/>
      <c r="CH1235" s="136"/>
    </row>
    <row r="1236" spans="79:86" ht="15.75" customHeight="1">
      <c r="CA1236" s="136"/>
      <c r="CB1236" s="136"/>
      <c r="CC1236" s="136"/>
      <c r="CD1236" s="136"/>
      <c r="CE1236" s="136"/>
      <c r="CF1236" s="136"/>
      <c r="CG1236" s="136"/>
      <c r="CH1236" s="136"/>
    </row>
    <row r="1237" spans="79:86" ht="15.75" customHeight="1">
      <c r="CA1237" s="136"/>
      <c r="CB1237" s="136"/>
      <c r="CC1237" s="136"/>
      <c r="CD1237" s="136"/>
      <c r="CE1237" s="136"/>
      <c r="CF1237" s="136"/>
      <c r="CG1237" s="136"/>
      <c r="CH1237" s="136"/>
    </row>
    <row r="1238" spans="79:86" ht="15.75" customHeight="1">
      <c r="CA1238" s="136"/>
      <c r="CB1238" s="136"/>
      <c r="CC1238" s="136"/>
      <c r="CD1238" s="136"/>
      <c r="CE1238" s="136"/>
      <c r="CF1238" s="136"/>
      <c r="CG1238" s="136"/>
      <c r="CH1238" s="136"/>
    </row>
    <row r="1239" spans="79:86" ht="15.75" customHeight="1">
      <c r="CA1239" s="136"/>
      <c r="CB1239" s="136"/>
      <c r="CC1239" s="136"/>
      <c r="CD1239" s="136"/>
      <c r="CE1239" s="136"/>
      <c r="CF1239" s="136"/>
      <c r="CG1239" s="136"/>
      <c r="CH1239" s="136"/>
    </row>
    <row r="1240" spans="79:86" ht="15.75" customHeight="1">
      <c r="CA1240" s="136"/>
      <c r="CB1240" s="136"/>
      <c r="CC1240" s="136"/>
      <c r="CD1240" s="136"/>
      <c r="CE1240" s="136"/>
      <c r="CF1240" s="136"/>
      <c r="CG1240" s="136"/>
      <c r="CH1240" s="136"/>
    </row>
    <row r="1241" spans="79:86" ht="15.75" customHeight="1">
      <c r="CA1241" s="136"/>
      <c r="CB1241" s="136"/>
      <c r="CC1241" s="136"/>
      <c r="CD1241" s="136"/>
      <c r="CE1241" s="136"/>
      <c r="CF1241" s="136"/>
      <c r="CG1241" s="136"/>
      <c r="CH1241" s="136"/>
    </row>
    <row r="1242" spans="79:86" ht="15.75" customHeight="1">
      <c r="CA1242" s="136"/>
      <c r="CB1242" s="136"/>
      <c r="CC1242" s="136"/>
      <c r="CD1242" s="136"/>
      <c r="CE1242" s="136"/>
      <c r="CF1242" s="136"/>
      <c r="CG1242" s="136"/>
      <c r="CH1242" s="136"/>
    </row>
    <row r="1243" spans="79:86" ht="15.75" customHeight="1">
      <c r="CA1243" s="136"/>
      <c r="CB1243" s="136"/>
      <c r="CC1243" s="136"/>
      <c r="CD1243" s="136"/>
      <c r="CE1243" s="136"/>
      <c r="CF1243" s="136"/>
      <c r="CG1243" s="136"/>
      <c r="CH1243" s="136"/>
    </row>
    <row r="1244" spans="79:86" ht="15.75" customHeight="1">
      <c r="CA1244" s="136"/>
      <c r="CB1244" s="136"/>
      <c r="CC1244" s="136"/>
      <c r="CD1244" s="136"/>
      <c r="CE1244" s="136"/>
      <c r="CF1244" s="136"/>
      <c r="CG1244" s="136"/>
      <c r="CH1244" s="136"/>
    </row>
    <row r="1245" spans="79:86" ht="15.75" customHeight="1">
      <c r="CA1245" s="136"/>
      <c r="CB1245" s="136"/>
      <c r="CC1245" s="136"/>
      <c r="CD1245" s="136"/>
      <c r="CE1245" s="136"/>
      <c r="CF1245" s="136"/>
      <c r="CG1245" s="136"/>
      <c r="CH1245" s="136"/>
    </row>
    <row r="1246" spans="79:86" ht="15.75" customHeight="1">
      <c r="CA1246" s="136"/>
      <c r="CB1246" s="136"/>
      <c r="CC1246" s="136"/>
      <c r="CD1246" s="136"/>
      <c r="CE1246" s="136"/>
      <c r="CF1246" s="136"/>
      <c r="CG1246" s="136"/>
      <c r="CH1246" s="136"/>
    </row>
    <row r="1247" spans="79:86" ht="15.75" customHeight="1">
      <c r="CA1247" s="136"/>
      <c r="CB1247" s="136"/>
      <c r="CC1247" s="136"/>
      <c r="CD1247" s="136"/>
      <c r="CE1247" s="136"/>
      <c r="CF1247" s="136"/>
      <c r="CG1247" s="136"/>
      <c r="CH1247" s="136"/>
    </row>
    <row r="1248" spans="79:86" ht="15.75" customHeight="1">
      <c r="CA1248" s="136"/>
      <c r="CB1248" s="136"/>
      <c r="CC1248" s="136"/>
      <c r="CD1248" s="136"/>
      <c r="CE1248" s="136"/>
      <c r="CF1248" s="136"/>
      <c r="CG1248" s="136"/>
      <c r="CH1248" s="136"/>
    </row>
    <row r="1249" spans="79:86" ht="15.75" customHeight="1">
      <c r="CA1249" s="136"/>
      <c r="CB1249" s="136"/>
      <c r="CC1249" s="136"/>
      <c r="CD1249" s="136"/>
      <c r="CE1249" s="136"/>
      <c r="CF1249" s="136"/>
      <c r="CG1249" s="136"/>
      <c r="CH1249" s="136"/>
    </row>
    <row r="1250" spans="79:86" ht="15.75" customHeight="1">
      <c r="CA1250" s="136"/>
      <c r="CB1250" s="136"/>
      <c r="CC1250" s="136"/>
      <c r="CD1250" s="136"/>
      <c r="CE1250" s="136"/>
      <c r="CF1250" s="136"/>
      <c r="CG1250" s="136"/>
      <c r="CH1250" s="136"/>
    </row>
    <row r="1251" spans="79:86" ht="15.75" customHeight="1">
      <c r="CA1251" s="136"/>
      <c r="CB1251" s="136"/>
      <c r="CC1251" s="136"/>
      <c r="CD1251" s="136"/>
      <c r="CE1251" s="136"/>
      <c r="CF1251" s="136"/>
      <c r="CG1251" s="136"/>
      <c r="CH1251" s="136"/>
    </row>
    <row r="1252" spans="79:86" ht="15.75" customHeight="1">
      <c r="CA1252" s="136"/>
      <c r="CB1252" s="136"/>
      <c r="CC1252" s="136"/>
      <c r="CD1252" s="136"/>
      <c r="CE1252" s="136"/>
      <c r="CF1252" s="136"/>
      <c r="CG1252" s="136"/>
      <c r="CH1252" s="136"/>
    </row>
    <row r="1253" spans="79:86" ht="15.75" customHeight="1">
      <c r="CA1253" s="136"/>
      <c r="CB1253" s="136"/>
      <c r="CC1253" s="136"/>
      <c r="CD1253" s="136"/>
      <c r="CE1253" s="136"/>
      <c r="CF1253" s="136"/>
      <c r="CG1253" s="136"/>
      <c r="CH1253" s="136"/>
    </row>
    <row r="1254" spans="79:86" ht="15.75" customHeight="1">
      <c r="CA1254" s="136"/>
      <c r="CB1254" s="136"/>
      <c r="CC1254" s="136"/>
      <c r="CD1254" s="136"/>
      <c r="CE1254" s="136"/>
      <c r="CF1254" s="136"/>
      <c r="CG1254" s="136"/>
      <c r="CH1254" s="136"/>
    </row>
    <row r="1255" spans="79:86" ht="15.75" customHeight="1">
      <c r="CA1255" s="136"/>
      <c r="CB1255" s="136"/>
      <c r="CC1255" s="136"/>
      <c r="CD1255" s="136"/>
      <c r="CE1255" s="136"/>
      <c r="CF1255" s="136"/>
      <c r="CG1255" s="136"/>
      <c r="CH1255" s="136"/>
    </row>
    <row r="1256" spans="79:86" ht="15.75" customHeight="1">
      <c r="CA1256" s="136"/>
      <c r="CB1256" s="136"/>
      <c r="CC1256" s="136"/>
      <c r="CD1256" s="136"/>
      <c r="CE1256" s="136"/>
      <c r="CF1256" s="136"/>
      <c r="CG1256" s="136"/>
      <c r="CH1256" s="136"/>
    </row>
    <row r="1257" spans="79:86" ht="15.75" customHeight="1">
      <c r="CA1257" s="136"/>
      <c r="CB1257" s="136"/>
      <c r="CC1257" s="136"/>
      <c r="CD1257" s="136"/>
      <c r="CE1257" s="136"/>
      <c r="CF1257" s="136"/>
      <c r="CG1257" s="136"/>
      <c r="CH1257" s="136"/>
    </row>
    <row r="1258" spans="79:86" ht="15.75" customHeight="1">
      <c r="CA1258" s="136"/>
      <c r="CB1258" s="136"/>
      <c r="CC1258" s="136"/>
      <c r="CD1258" s="136"/>
      <c r="CE1258" s="136"/>
      <c r="CF1258" s="136"/>
      <c r="CG1258" s="136"/>
      <c r="CH1258" s="136"/>
    </row>
    <row r="1259" spans="79:86" ht="15.75" customHeight="1">
      <c r="CA1259" s="136"/>
      <c r="CB1259" s="136"/>
      <c r="CC1259" s="136"/>
      <c r="CD1259" s="136"/>
      <c r="CE1259" s="136"/>
      <c r="CF1259" s="136"/>
      <c r="CG1259" s="136"/>
      <c r="CH1259" s="136"/>
    </row>
    <row r="1260" spans="79:86" ht="15.75" customHeight="1">
      <c r="CA1260" s="136"/>
      <c r="CB1260" s="136"/>
      <c r="CC1260" s="136"/>
      <c r="CD1260" s="136"/>
      <c r="CE1260" s="136"/>
      <c r="CF1260" s="136"/>
      <c r="CG1260" s="136"/>
      <c r="CH1260" s="136"/>
    </row>
    <row r="1261" spans="79:86" ht="15.75" customHeight="1">
      <c r="CA1261" s="136"/>
      <c r="CB1261" s="136"/>
      <c r="CC1261" s="136"/>
      <c r="CD1261" s="136"/>
      <c r="CE1261" s="136"/>
      <c r="CF1261" s="136"/>
      <c r="CG1261" s="136"/>
      <c r="CH1261" s="136"/>
    </row>
    <row r="1262" spans="79:86" ht="15.75" customHeight="1">
      <c r="CA1262" s="136"/>
      <c r="CB1262" s="136"/>
      <c r="CC1262" s="136"/>
      <c r="CD1262" s="136"/>
      <c r="CE1262" s="136"/>
      <c r="CF1262" s="136"/>
      <c r="CG1262" s="136"/>
      <c r="CH1262" s="136"/>
    </row>
    <row r="1263" spans="79:86" ht="15.75" customHeight="1">
      <c r="CA1263" s="136"/>
      <c r="CB1263" s="136"/>
      <c r="CC1263" s="136"/>
      <c r="CD1263" s="136"/>
      <c r="CE1263" s="136"/>
      <c r="CF1263" s="136"/>
      <c r="CG1263" s="136"/>
      <c r="CH1263" s="136"/>
    </row>
    <row r="1264" spans="79:86" ht="15.75" customHeight="1">
      <c r="CA1264" s="136"/>
      <c r="CB1264" s="136"/>
      <c r="CC1264" s="136"/>
      <c r="CD1264" s="136"/>
      <c r="CE1264" s="136"/>
      <c r="CF1264" s="136"/>
      <c r="CG1264" s="136"/>
      <c r="CH1264" s="136"/>
    </row>
    <row r="1265" spans="79:86" ht="15.75" customHeight="1">
      <c r="CA1265" s="136"/>
      <c r="CB1265" s="136"/>
      <c r="CC1265" s="136"/>
      <c r="CD1265" s="136"/>
      <c r="CE1265" s="136"/>
      <c r="CF1265" s="136"/>
      <c r="CG1265" s="136"/>
      <c r="CH1265" s="136"/>
    </row>
    <row r="1266" spans="79:86" ht="15.75" customHeight="1">
      <c r="CA1266" s="136"/>
      <c r="CB1266" s="136"/>
      <c r="CC1266" s="136"/>
      <c r="CD1266" s="136"/>
      <c r="CE1266" s="136"/>
      <c r="CF1266" s="136"/>
      <c r="CG1266" s="136"/>
      <c r="CH1266" s="136"/>
    </row>
    <row r="1267" spans="79:86" ht="15.75" customHeight="1">
      <c r="CA1267" s="136"/>
      <c r="CB1267" s="136"/>
      <c r="CC1267" s="136"/>
      <c r="CD1267" s="136"/>
      <c r="CE1267" s="136"/>
      <c r="CF1267" s="136"/>
      <c r="CG1267" s="136"/>
      <c r="CH1267" s="136"/>
    </row>
    <row r="1268" spans="79:86" ht="15.75" customHeight="1">
      <c r="CA1268" s="136"/>
      <c r="CB1268" s="136"/>
      <c r="CC1268" s="136"/>
      <c r="CD1268" s="136"/>
      <c r="CE1268" s="136"/>
      <c r="CF1268" s="136"/>
      <c r="CG1268" s="136"/>
      <c r="CH1268" s="136"/>
    </row>
    <row r="1269" spans="79:86" ht="15.75" customHeight="1">
      <c r="CA1269" s="136"/>
      <c r="CB1269" s="136"/>
      <c r="CC1269" s="136"/>
      <c r="CD1269" s="136"/>
      <c r="CE1269" s="136"/>
      <c r="CF1269" s="136"/>
      <c r="CG1269" s="136"/>
      <c r="CH1269" s="136"/>
    </row>
    <row r="1270" spans="79:86" ht="15.75" customHeight="1">
      <c r="CA1270" s="136"/>
      <c r="CB1270" s="136"/>
      <c r="CC1270" s="136"/>
      <c r="CD1270" s="136"/>
      <c r="CE1270" s="136"/>
      <c r="CF1270" s="136"/>
      <c r="CG1270" s="136"/>
      <c r="CH1270" s="136"/>
    </row>
    <row r="1271" spans="79:86" ht="15.75" customHeight="1">
      <c r="CA1271" s="136"/>
      <c r="CB1271" s="136"/>
      <c r="CC1271" s="136"/>
      <c r="CD1271" s="136"/>
      <c r="CE1271" s="136"/>
      <c r="CF1271" s="136"/>
      <c r="CG1271" s="136"/>
      <c r="CH1271" s="136"/>
    </row>
    <row r="1272" spans="79:86" ht="15.75" customHeight="1">
      <c r="CA1272" s="136"/>
      <c r="CB1272" s="136"/>
      <c r="CC1272" s="136"/>
      <c r="CD1272" s="136"/>
      <c r="CE1272" s="136"/>
      <c r="CF1272" s="136"/>
      <c r="CG1272" s="136"/>
      <c r="CH1272" s="136"/>
    </row>
    <row r="1273" spans="79:86" ht="15.75" customHeight="1">
      <c r="CA1273" s="136"/>
      <c r="CB1273" s="136"/>
      <c r="CC1273" s="136"/>
      <c r="CD1273" s="136"/>
      <c r="CE1273" s="136"/>
      <c r="CF1273" s="136"/>
      <c r="CG1273" s="136"/>
      <c r="CH1273" s="136"/>
    </row>
    <row r="1274" spans="79:86" ht="15.75" customHeight="1">
      <c r="CA1274" s="136"/>
      <c r="CB1274" s="136"/>
      <c r="CC1274" s="136"/>
      <c r="CD1274" s="136"/>
      <c r="CE1274" s="136"/>
      <c r="CF1274" s="136"/>
      <c r="CG1274" s="136"/>
      <c r="CH1274" s="136"/>
    </row>
    <row r="1275" spans="79:86" ht="15.75" customHeight="1">
      <c r="CA1275" s="136"/>
      <c r="CB1275" s="136"/>
      <c r="CC1275" s="136"/>
      <c r="CD1275" s="136"/>
      <c r="CE1275" s="136"/>
      <c r="CF1275" s="136"/>
      <c r="CG1275" s="136"/>
      <c r="CH1275" s="136"/>
    </row>
    <row r="1276" spans="79:86" ht="15.75" customHeight="1">
      <c r="CA1276" s="136"/>
      <c r="CB1276" s="136"/>
      <c r="CC1276" s="136"/>
      <c r="CD1276" s="136"/>
      <c r="CE1276" s="136"/>
      <c r="CF1276" s="136"/>
      <c r="CG1276" s="136"/>
      <c r="CH1276" s="136"/>
    </row>
    <row r="1277" spans="79:86" ht="15.75" customHeight="1">
      <c r="CA1277" s="136"/>
      <c r="CB1277" s="136"/>
      <c r="CC1277" s="136"/>
      <c r="CD1277" s="136"/>
      <c r="CE1277" s="136"/>
      <c r="CF1277" s="136"/>
      <c r="CG1277" s="136"/>
      <c r="CH1277" s="136"/>
    </row>
    <row r="1278" spans="79:86" ht="15.75" customHeight="1">
      <c r="CA1278" s="136"/>
      <c r="CB1278" s="136"/>
      <c r="CC1278" s="136"/>
      <c r="CD1278" s="136"/>
      <c r="CE1278" s="136"/>
      <c r="CF1278" s="136"/>
      <c r="CG1278" s="136"/>
      <c r="CH1278" s="136"/>
    </row>
    <row r="1279" spans="79:86" ht="15.75" customHeight="1">
      <c r="CA1279" s="136"/>
      <c r="CB1279" s="136"/>
      <c r="CC1279" s="136"/>
      <c r="CD1279" s="136"/>
      <c r="CE1279" s="136"/>
      <c r="CF1279" s="136"/>
      <c r="CG1279" s="136"/>
      <c r="CH1279" s="136"/>
    </row>
    <row r="1280" spans="79:86" ht="15.75" customHeight="1">
      <c r="CA1280" s="136"/>
      <c r="CB1280" s="136"/>
      <c r="CC1280" s="136"/>
      <c r="CD1280" s="136"/>
      <c r="CE1280" s="136"/>
      <c r="CF1280" s="136"/>
      <c r="CG1280" s="136"/>
      <c r="CH1280" s="136"/>
    </row>
    <row r="1281" spans="79:86" ht="15.75" customHeight="1">
      <c r="CA1281" s="136"/>
      <c r="CB1281" s="136"/>
      <c r="CC1281" s="136"/>
      <c r="CD1281" s="136"/>
      <c r="CE1281" s="136"/>
      <c r="CF1281" s="136"/>
      <c r="CG1281" s="136"/>
      <c r="CH1281" s="136"/>
    </row>
    <row r="1282" spans="79:86" ht="15.75" customHeight="1">
      <c r="CA1282" s="136"/>
      <c r="CB1282" s="136"/>
      <c r="CC1282" s="136"/>
      <c r="CD1282" s="136"/>
      <c r="CE1282" s="136"/>
      <c r="CF1282" s="136"/>
      <c r="CG1282" s="136"/>
      <c r="CH1282" s="136"/>
    </row>
    <row r="1283" spans="79:86" ht="15.75" customHeight="1">
      <c r="CA1283" s="136"/>
      <c r="CB1283" s="136"/>
      <c r="CC1283" s="136"/>
      <c r="CD1283" s="136"/>
      <c r="CE1283" s="136"/>
      <c r="CF1283" s="136"/>
      <c r="CG1283" s="136"/>
      <c r="CH1283" s="136"/>
    </row>
    <row r="1284" spans="79:86" ht="15.75" customHeight="1">
      <c r="CA1284" s="136"/>
      <c r="CB1284" s="136"/>
      <c r="CC1284" s="136"/>
      <c r="CD1284" s="136"/>
      <c r="CE1284" s="136"/>
      <c r="CF1284" s="136"/>
      <c r="CG1284" s="136"/>
      <c r="CH1284" s="136"/>
    </row>
    <row r="1285" spans="79:86" ht="15.75" customHeight="1">
      <c r="CA1285" s="136"/>
      <c r="CB1285" s="136"/>
      <c r="CC1285" s="136"/>
      <c r="CD1285" s="136"/>
      <c r="CE1285" s="136"/>
      <c r="CF1285" s="136"/>
      <c r="CG1285" s="136"/>
      <c r="CH1285" s="136"/>
    </row>
    <row r="1286" spans="79:86" ht="15.75" customHeight="1">
      <c r="CA1286" s="136"/>
      <c r="CB1286" s="136"/>
      <c r="CC1286" s="136"/>
      <c r="CD1286" s="136"/>
      <c r="CE1286" s="136"/>
      <c r="CF1286" s="136"/>
      <c r="CG1286" s="136"/>
      <c r="CH1286" s="136"/>
    </row>
    <row r="1287" spans="79:86" ht="15.75" customHeight="1">
      <c r="CA1287" s="136"/>
      <c r="CB1287" s="136"/>
      <c r="CC1287" s="136"/>
      <c r="CD1287" s="136"/>
      <c r="CE1287" s="136"/>
      <c r="CF1287" s="136"/>
      <c r="CG1287" s="136"/>
      <c r="CH1287" s="136"/>
    </row>
    <row r="1288" spans="79:86" ht="15.75" customHeight="1">
      <c r="CA1288" s="136"/>
      <c r="CB1288" s="136"/>
      <c r="CC1288" s="136"/>
      <c r="CD1288" s="136"/>
      <c r="CE1288" s="136"/>
      <c r="CF1288" s="136"/>
      <c r="CG1288" s="136"/>
      <c r="CH1288" s="136"/>
    </row>
    <row r="1289" spans="79:86" ht="15.75" customHeight="1">
      <c r="CA1289" s="136"/>
      <c r="CB1289" s="136"/>
      <c r="CC1289" s="136"/>
      <c r="CD1289" s="136"/>
      <c r="CE1289" s="136"/>
      <c r="CF1289" s="136"/>
      <c r="CG1289" s="136"/>
      <c r="CH1289" s="136"/>
    </row>
    <row r="1290" spans="79:86" ht="15.75" customHeight="1">
      <c r="CA1290" s="136"/>
      <c r="CB1290" s="136"/>
      <c r="CC1290" s="136"/>
      <c r="CD1290" s="136"/>
      <c r="CE1290" s="136"/>
      <c r="CF1290" s="136"/>
      <c r="CG1290" s="136"/>
      <c r="CH1290" s="136"/>
    </row>
    <row r="1291" spans="79:86" ht="15.75" customHeight="1">
      <c r="CA1291" s="136"/>
      <c r="CB1291" s="136"/>
      <c r="CC1291" s="136"/>
      <c r="CD1291" s="136"/>
      <c r="CE1291" s="136"/>
      <c r="CF1291" s="136"/>
      <c r="CG1291" s="136"/>
      <c r="CH1291" s="136"/>
    </row>
    <row r="1292" spans="79:86" ht="15.75" customHeight="1">
      <c r="CA1292" s="136"/>
      <c r="CB1292" s="136"/>
      <c r="CC1292" s="136"/>
      <c r="CD1292" s="136"/>
      <c r="CE1292" s="136"/>
      <c r="CF1292" s="136"/>
      <c r="CG1292" s="136"/>
      <c r="CH1292" s="136"/>
    </row>
    <row r="1293" spans="79:86" ht="15.75" customHeight="1">
      <c r="CA1293" s="136"/>
      <c r="CB1293" s="136"/>
      <c r="CC1293" s="136"/>
      <c r="CD1293" s="136"/>
      <c r="CE1293" s="136"/>
      <c r="CF1293" s="136"/>
      <c r="CG1293" s="136"/>
      <c r="CH1293" s="136"/>
    </row>
    <row r="1294" spans="79:86" ht="15.75" customHeight="1">
      <c r="CA1294" s="136"/>
      <c r="CB1294" s="136"/>
      <c r="CC1294" s="136"/>
      <c r="CD1294" s="136"/>
      <c r="CE1294" s="136"/>
      <c r="CF1294" s="136"/>
      <c r="CG1294" s="136"/>
      <c r="CH1294" s="136"/>
    </row>
    <row r="1295" spans="79:86" ht="15.75" customHeight="1">
      <c r="CA1295" s="136"/>
      <c r="CB1295" s="136"/>
      <c r="CC1295" s="136"/>
      <c r="CD1295" s="136"/>
      <c r="CE1295" s="136"/>
      <c r="CF1295" s="136"/>
      <c r="CG1295" s="136"/>
      <c r="CH1295" s="136"/>
    </row>
    <row r="1296" spans="79:86" ht="15.75" customHeight="1">
      <c r="CA1296" s="136"/>
      <c r="CB1296" s="136"/>
      <c r="CC1296" s="136"/>
      <c r="CD1296" s="136"/>
      <c r="CE1296" s="136"/>
      <c r="CF1296" s="136"/>
      <c r="CG1296" s="136"/>
      <c r="CH1296" s="136"/>
    </row>
    <row r="1297" spans="79:86" ht="15.75" customHeight="1">
      <c r="CA1297" s="136"/>
      <c r="CB1297" s="136"/>
      <c r="CC1297" s="136"/>
      <c r="CD1297" s="136"/>
      <c r="CE1297" s="136"/>
      <c r="CF1297" s="136"/>
      <c r="CG1297" s="136"/>
      <c r="CH1297" s="136"/>
    </row>
    <row r="1298" spans="79:86" ht="15.75" customHeight="1">
      <c r="CA1298" s="136"/>
      <c r="CB1298" s="136"/>
      <c r="CC1298" s="136"/>
      <c r="CD1298" s="136"/>
      <c r="CE1298" s="136"/>
      <c r="CF1298" s="136"/>
      <c r="CG1298" s="136"/>
      <c r="CH1298" s="136"/>
    </row>
    <row r="1299" spans="79:86" ht="15.75" customHeight="1">
      <c r="CA1299" s="136"/>
      <c r="CB1299" s="136"/>
      <c r="CC1299" s="136"/>
      <c r="CD1299" s="136"/>
      <c r="CE1299" s="136"/>
      <c r="CF1299" s="136"/>
      <c r="CG1299" s="136"/>
      <c r="CH1299" s="136"/>
    </row>
    <row r="1300" spans="79:86" ht="15.75" customHeight="1">
      <c r="CA1300" s="136"/>
      <c r="CB1300" s="136"/>
      <c r="CC1300" s="136"/>
      <c r="CD1300" s="136"/>
      <c r="CE1300" s="136"/>
      <c r="CF1300" s="136"/>
      <c r="CG1300" s="136"/>
      <c r="CH1300" s="136"/>
    </row>
    <row r="1301" spans="79:86" ht="15.75" customHeight="1">
      <c r="CA1301" s="136"/>
      <c r="CB1301" s="136"/>
      <c r="CC1301" s="136"/>
      <c r="CD1301" s="136"/>
      <c r="CE1301" s="136"/>
      <c r="CF1301" s="136"/>
      <c r="CG1301" s="136"/>
      <c r="CH1301" s="136"/>
    </row>
    <row r="1302" spans="79:86" ht="15.75" customHeight="1">
      <c r="CA1302" s="136"/>
      <c r="CB1302" s="136"/>
      <c r="CC1302" s="136"/>
      <c r="CD1302" s="136"/>
      <c r="CE1302" s="136"/>
      <c r="CF1302" s="136"/>
      <c r="CG1302" s="136"/>
      <c r="CH1302" s="136"/>
    </row>
    <row r="1303" spans="79:86" ht="15.75" customHeight="1">
      <c r="CA1303" s="136"/>
      <c r="CB1303" s="136"/>
      <c r="CC1303" s="136"/>
      <c r="CD1303" s="136"/>
      <c r="CE1303" s="136"/>
      <c r="CF1303" s="136"/>
      <c r="CG1303" s="136"/>
      <c r="CH1303" s="136"/>
    </row>
    <row r="1304" spans="79:86" ht="15.75" customHeight="1">
      <c r="CA1304" s="136"/>
      <c r="CB1304" s="136"/>
      <c r="CC1304" s="136"/>
      <c r="CD1304" s="136"/>
      <c r="CE1304" s="136"/>
      <c r="CF1304" s="136"/>
      <c r="CG1304" s="136"/>
      <c r="CH1304" s="136"/>
    </row>
    <row r="1305" spans="79:86" ht="15.75" customHeight="1">
      <c r="CA1305" s="136"/>
      <c r="CB1305" s="136"/>
      <c r="CC1305" s="136"/>
      <c r="CD1305" s="136"/>
      <c r="CE1305" s="136"/>
      <c r="CF1305" s="136"/>
      <c r="CG1305" s="136"/>
      <c r="CH1305" s="136"/>
    </row>
    <row r="1306" spans="79:86" ht="15.75" customHeight="1">
      <c r="CA1306" s="136"/>
      <c r="CB1306" s="136"/>
      <c r="CC1306" s="136"/>
      <c r="CD1306" s="136"/>
      <c r="CE1306" s="136"/>
      <c r="CF1306" s="136"/>
      <c r="CG1306" s="136"/>
      <c r="CH1306" s="136"/>
    </row>
    <row r="1307" spans="79:86" ht="15.75" customHeight="1">
      <c r="CA1307" s="136"/>
      <c r="CB1307" s="136"/>
      <c r="CC1307" s="136"/>
      <c r="CD1307" s="136"/>
      <c r="CE1307" s="136"/>
      <c r="CF1307" s="136"/>
      <c r="CG1307" s="136"/>
      <c r="CH1307" s="136"/>
    </row>
    <row r="1308" spans="79:86" ht="15.75" customHeight="1">
      <c r="CA1308" s="136"/>
      <c r="CB1308" s="136"/>
      <c r="CC1308" s="136"/>
      <c r="CD1308" s="136"/>
      <c r="CE1308" s="136"/>
      <c r="CF1308" s="136"/>
      <c r="CG1308" s="136"/>
      <c r="CH1308" s="136"/>
    </row>
    <row r="1309" spans="79:86" ht="15.75" customHeight="1">
      <c r="CA1309" s="136"/>
      <c r="CB1309" s="136"/>
      <c r="CC1309" s="136"/>
      <c r="CD1309" s="136"/>
      <c r="CE1309" s="136"/>
      <c r="CF1309" s="136"/>
      <c r="CG1309" s="136"/>
      <c r="CH1309" s="136"/>
    </row>
    <row r="1310" spans="79:86" ht="15.75" customHeight="1">
      <c r="CA1310" s="136"/>
      <c r="CB1310" s="136"/>
      <c r="CC1310" s="136"/>
      <c r="CD1310" s="136"/>
      <c r="CE1310" s="136"/>
      <c r="CF1310" s="136"/>
      <c r="CG1310" s="136"/>
      <c r="CH1310" s="136"/>
    </row>
    <row r="1311" spans="79:86" ht="15.75" customHeight="1">
      <c r="CA1311" s="136"/>
      <c r="CB1311" s="136"/>
      <c r="CC1311" s="136"/>
      <c r="CD1311" s="136"/>
      <c r="CE1311" s="136"/>
      <c r="CF1311" s="136"/>
      <c r="CG1311" s="136"/>
      <c r="CH1311" s="136"/>
    </row>
    <row r="1312" spans="79:86" ht="15.75" customHeight="1">
      <c r="CA1312" s="136"/>
      <c r="CB1312" s="136"/>
      <c r="CC1312" s="136"/>
      <c r="CD1312" s="136"/>
      <c r="CE1312" s="136"/>
      <c r="CF1312" s="136"/>
      <c r="CG1312" s="136"/>
      <c r="CH1312" s="136"/>
    </row>
    <row r="1313" spans="79:86" ht="15.75" customHeight="1">
      <c r="CA1313" s="136"/>
      <c r="CB1313" s="136"/>
      <c r="CC1313" s="136"/>
      <c r="CD1313" s="136"/>
      <c r="CE1313" s="136"/>
      <c r="CF1313" s="136"/>
      <c r="CG1313" s="136"/>
      <c r="CH1313" s="136"/>
    </row>
    <row r="1314" spans="79:86" ht="15.75" customHeight="1">
      <c r="CA1314" s="136"/>
      <c r="CB1314" s="136"/>
      <c r="CC1314" s="136"/>
      <c r="CD1314" s="136"/>
      <c r="CE1314" s="136"/>
      <c r="CF1314" s="136"/>
      <c r="CG1314" s="136"/>
      <c r="CH1314" s="136"/>
    </row>
    <row r="1315" spans="79:86" ht="15.75" customHeight="1">
      <c r="CA1315" s="136"/>
      <c r="CB1315" s="136"/>
      <c r="CC1315" s="136"/>
      <c r="CD1315" s="136"/>
      <c r="CE1315" s="136"/>
      <c r="CF1315" s="136"/>
      <c r="CG1315" s="136"/>
      <c r="CH1315" s="136"/>
    </row>
    <row r="1316" spans="79:86" ht="15.75" customHeight="1">
      <c r="CA1316" s="136"/>
      <c r="CB1316" s="136"/>
      <c r="CC1316" s="136"/>
      <c r="CD1316" s="136"/>
      <c r="CE1316" s="136"/>
      <c r="CF1316" s="136"/>
      <c r="CG1316" s="136"/>
      <c r="CH1316" s="136"/>
    </row>
    <row r="1317" spans="79:86" ht="15.75" customHeight="1">
      <c r="CA1317" s="136"/>
      <c r="CB1317" s="136"/>
      <c r="CC1317" s="136"/>
      <c r="CD1317" s="136"/>
      <c r="CE1317" s="136"/>
      <c r="CF1317" s="136"/>
      <c r="CG1317" s="136"/>
      <c r="CH1317" s="136"/>
    </row>
    <row r="1318" spans="79:86" ht="15.75" customHeight="1">
      <c r="CA1318" s="136"/>
      <c r="CB1318" s="136"/>
      <c r="CC1318" s="136"/>
      <c r="CD1318" s="136"/>
      <c r="CE1318" s="136"/>
      <c r="CF1318" s="136"/>
      <c r="CG1318" s="136"/>
      <c r="CH1318" s="136"/>
    </row>
    <row r="1319" spans="79:86" ht="15.75" customHeight="1">
      <c r="CA1319" s="136"/>
      <c r="CB1319" s="136"/>
      <c r="CC1319" s="136"/>
      <c r="CD1319" s="136"/>
      <c r="CE1319" s="136"/>
      <c r="CF1319" s="136"/>
      <c r="CG1319" s="136"/>
      <c r="CH1319" s="136"/>
    </row>
    <row r="1320" spans="79:86" ht="15.75" customHeight="1">
      <c r="CA1320" s="136"/>
      <c r="CB1320" s="136"/>
      <c r="CC1320" s="136"/>
      <c r="CD1320" s="136"/>
      <c r="CE1320" s="136"/>
      <c r="CF1320" s="136"/>
      <c r="CG1320" s="136"/>
      <c r="CH1320" s="136"/>
    </row>
    <row r="1321" spans="79:86" ht="15.75" customHeight="1">
      <c r="CA1321" s="136"/>
      <c r="CB1321" s="136"/>
      <c r="CC1321" s="136"/>
      <c r="CD1321" s="136"/>
      <c r="CE1321" s="136"/>
      <c r="CF1321" s="136"/>
      <c r="CG1321" s="136"/>
      <c r="CH1321" s="136"/>
    </row>
    <row r="1322" spans="79:86" ht="15.75" customHeight="1">
      <c r="CA1322" s="136"/>
      <c r="CB1322" s="136"/>
      <c r="CC1322" s="136"/>
      <c r="CD1322" s="136"/>
      <c r="CE1322" s="136"/>
      <c r="CF1322" s="136"/>
      <c r="CG1322" s="136"/>
      <c r="CH1322" s="136"/>
    </row>
    <row r="1323" spans="79:86" ht="15.75" customHeight="1">
      <c r="CA1323" s="136"/>
      <c r="CB1323" s="136"/>
      <c r="CC1323" s="136"/>
      <c r="CD1323" s="136"/>
      <c r="CE1323" s="136"/>
      <c r="CF1323" s="136"/>
      <c r="CG1323" s="136"/>
      <c r="CH1323" s="136"/>
    </row>
    <row r="1324" spans="79:86" ht="15.75" customHeight="1">
      <c r="CA1324" s="136"/>
      <c r="CB1324" s="136"/>
      <c r="CC1324" s="136"/>
      <c r="CD1324" s="136"/>
      <c r="CE1324" s="136"/>
      <c r="CF1324" s="136"/>
      <c r="CG1324" s="136"/>
      <c r="CH1324" s="136"/>
    </row>
    <row r="1325" spans="79:86" ht="15.75" customHeight="1">
      <c r="CA1325" s="136"/>
      <c r="CB1325" s="136"/>
      <c r="CC1325" s="136"/>
      <c r="CD1325" s="136"/>
      <c r="CE1325" s="136"/>
      <c r="CF1325" s="136"/>
      <c r="CG1325" s="136"/>
      <c r="CH1325" s="136"/>
    </row>
    <row r="1326" spans="79:86" ht="15.75" customHeight="1">
      <c r="CA1326" s="136"/>
      <c r="CB1326" s="136"/>
      <c r="CC1326" s="136"/>
      <c r="CD1326" s="136"/>
      <c r="CE1326" s="136"/>
      <c r="CF1326" s="136"/>
      <c r="CG1326" s="136"/>
      <c r="CH1326" s="136"/>
    </row>
    <row r="1327" spans="79:86" ht="15.75" customHeight="1">
      <c r="CA1327" s="136"/>
      <c r="CB1327" s="136"/>
      <c r="CC1327" s="136"/>
      <c r="CD1327" s="136"/>
      <c r="CE1327" s="136"/>
      <c r="CF1327" s="136"/>
      <c r="CG1327" s="136"/>
      <c r="CH1327" s="136"/>
    </row>
    <row r="1328" spans="79:86" ht="15.75" customHeight="1">
      <c r="CA1328" s="136"/>
      <c r="CB1328" s="136"/>
      <c r="CC1328" s="136"/>
      <c r="CD1328" s="136"/>
      <c r="CE1328" s="136"/>
      <c r="CF1328" s="136"/>
      <c r="CG1328" s="136"/>
      <c r="CH1328" s="136"/>
    </row>
    <row r="1329" spans="79:86" ht="15.75" customHeight="1">
      <c r="CA1329" s="136"/>
      <c r="CB1329" s="136"/>
      <c r="CC1329" s="136"/>
      <c r="CD1329" s="136"/>
      <c r="CE1329" s="136"/>
      <c r="CF1329" s="136"/>
      <c r="CG1329" s="136"/>
      <c r="CH1329" s="136"/>
    </row>
    <row r="1330" spans="79:86" ht="15.75" customHeight="1">
      <c r="CA1330" s="136"/>
      <c r="CB1330" s="136"/>
      <c r="CC1330" s="136"/>
      <c r="CD1330" s="136"/>
      <c r="CE1330" s="136"/>
      <c r="CF1330" s="136"/>
      <c r="CG1330" s="136"/>
      <c r="CH1330" s="136"/>
    </row>
    <row r="1331" spans="79:86" ht="15.75" customHeight="1">
      <c r="CA1331" s="136"/>
      <c r="CB1331" s="136"/>
      <c r="CC1331" s="136"/>
      <c r="CD1331" s="136"/>
      <c r="CE1331" s="136"/>
      <c r="CF1331" s="136"/>
      <c r="CG1331" s="136"/>
      <c r="CH1331" s="136"/>
    </row>
    <row r="1332" spans="79:86" ht="15.75" customHeight="1">
      <c r="CA1332" s="136"/>
      <c r="CB1332" s="136"/>
      <c r="CC1332" s="136"/>
      <c r="CD1332" s="136"/>
      <c r="CE1332" s="136"/>
      <c r="CF1332" s="136"/>
      <c r="CG1332" s="136"/>
      <c r="CH1332" s="136"/>
    </row>
    <row r="1333" spans="79:86" ht="15.75" customHeight="1">
      <c r="CA1333" s="136"/>
      <c r="CB1333" s="136"/>
      <c r="CC1333" s="136"/>
      <c r="CD1333" s="136"/>
      <c r="CE1333" s="136"/>
      <c r="CF1333" s="136"/>
      <c r="CG1333" s="136"/>
      <c r="CH1333" s="136"/>
    </row>
    <row r="1334" spans="79:86" ht="15.75" customHeight="1">
      <c r="CA1334" s="136"/>
      <c r="CB1334" s="136"/>
      <c r="CC1334" s="136"/>
      <c r="CD1334" s="136"/>
      <c r="CE1334" s="136"/>
      <c r="CF1334" s="136"/>
      <c r="CG1334" s="136"/>
      <c r="CH1334" s="136"/>
    </row>
    <row r="1335" spans="79:86" ht="15.75" customHeight="1">
      <c r="CA1335" s="136"/>
      <c r="CB1335" s="136"/>
      <c r="CC1335" s="136"/>
      <c r="CD1335" s="136"/>
      <c r="CE1335" s="136"/>
      <c r="CF1335" s="136"/>
      <c r="CG1335" s="136"/>
      <c r="CH1335" s="136"/>
    </row>
    <row r="1336" spans="79:86" ht="15.75" customHeight="1">
      <c r="CA1336" s="136"/>
      <c r="CB1336" s="136"/>
      <c r="CC1336" s="136"/>
      <c r="CD1336" s="136"/>
      <c r="CE1336" s="136"/>
      <c r="CF1336" s="136"/>
      <c r="CG1336" s="136"/>
      <c r="CH1336" s="136"/>
    </row>
    <row r="1337" spans="79:86" ht="15.75" customHeight="1">
      <c r="CA1337" s="136"/>
      <c r="CB1337" s="136"/>
      <c r="CC1337" s="136"/>
      <c r="CD1337" s="136"/>
      <c r="CE1337" s="136"/>
      <c r="CF1337" s="136"/>
      <c r="CG1337" s="136"/>
      <c r="CH1337" s="136"/>
    </row>
    <row r="1338" spans="79:86" ht="15.75" customHeight="1">
      <c r="CA1338" s="136"/>
      <c r="CB1338" s="136"/>
      <c r="CC1338" s="136"/>
      <c r="CD1338" s="136"/>
      <c r="CE1338" s="136"/>
      <c r="CF1338" s="136"/>
      <c r="CG1338" s="136"/>
      <c r="CH1338" s="136"/>
    </row>
    <row r="1339" spans="79:86" ht="15.75" customHeight="1">
      <c r="CA1339" s="136"/>
      <c r="CB1339" s="136"/>
      <c r="CC1339" s="136"/>
      <c r="CD1339" s="136"/>
      <c r="CE1339" s="136"/>
      <c r="CF1339" s="136"/>
      <c r="CG1339" s="136"/>
      <c r="CH1339" s="136"/>
    </row>
    <row r="1340" spans="79:86" ht="15.75" customHeight="1">
      <c r="CA1340" s="136"/>
      <c r="CB1340" s="136"/>
      <c r="CC1340" s="136"/>
      <c r="CD1340" s="136"/>
      <c r="CE1340" s="136"/>
      <c r="CF1340" s="136"/>
      <c r="CG1340" s="136"/>
      <c r="CH1340" s="136"/>
    </row>
    <row r="1341" spans="79:86" ht="15.75" customHeight="1">
      <c r="CA1341" s="136"/>
      <c r="CB1341" s="136"/>
      <c r="CC1341" s="136"/>
      <c r="CD1341" s="136"/>
      <c r="CE1341" s="136"/>
      <c r="CF1341" s="136"/>
      <c r="CG1341" s="136"/>
      <c r="CH1341" s="136"/>
    </row>
    <row r="1342" spans="79:86" ht="15.75" customHeight="1">
      <c r="CA1342" s="136"/>
      <c r="CB1342" s="136"/>
      <c r="CC1342" s="136"/>
      <c r="CD1342" s="136"/>
      <c r="CE1342" s="136"/>
      <c r="CF1342" s="136"/>
      <c r="CG1342" s="136"/>
      <c r="CH1342" s="136"/>
    </row>
    <row r="1343" spans="79:86" ht="15.75" customHeight="1">
      <c r="CA1343" s="136"/>
      <c r="CB1343" s="136"/>
      <c r="CC1343" s="136"/>
      <c r="CD1343" s="136"/>
      <c r="CE1343" s="136"/>
      <c r="CF1343" s="136"/>
      <c r="CG1343" s="136"/>
      <c r="CH1343" s="136"/>
    </row>
    <row r="1344" spans="79:86" ht="15.75" customHeight="1">
      <c r="CA1344" s="136"/>
      <c r="CB1344" s="136"/>
      <c r="CC1344" s="136"/>
      <c r="CD1344" s="136"/>
      <c r="CE1344" s="136"/>
      <c r="CF1344" s="136"/>
      <c r="CG1344" s="136"/>
      <c r="CH1344" s="136"/>
    </row>
    <row r="1345" spans="79:86" ht="15.75" customHeight="1">
      <c r="CA1345" s="136"/>
      <c r="CB1345" s="136"/>
      <c r="CC1345" s="136"/>
      <c r="CD1345" s="136"/>
      <c r="CE1345" s="136"/>
      <c r="CF1345" s="136"/>
      <c r="CG1345" s="136"/>
      <c r="CH1345" s="136"/>
    </row>
    <row r="1346" spans="79:86" ht="15.75" customHeight="1">
      <c r="CA1346" s="136"/>
      <c r="CB1346" s="136"/>
      <c r="CC1346" s="136"/>
      <c r="CD1346" s="136"/>
      <c r="CE1346" s="136"/>
      <c r="CF1346" s="136"/>
      <c r="CG1346" s="136"/>
      <c r="CH1346" s="136"/>
    </row>
    <row r="1347" spans="79:86" ht="15.75" customHeight="1">
      <c r="CA1347" s="136"/>
      <c r="CB1347" s="136"/>
      <c r="CC1347" s="136"/>
      <c r="CD1347" s="136"/>
      <c r="CE1347" s="136"/>
      <c r="CF1347" s="136"/>
      <c r="CG1347" s="136"/>
      <c r="CH1347" s="136"/>
    </row>
    <row r="1348" spans="79:86" ht="15.75" customHeight="1">
      <c r="CA1348" s="136"/>
      <c r="CB1348" s="136"/>
      <c r="CC1348" s="136"/>
      <c r="CD1348" s="136"/>
      <c r="CE1348" s="136"/>
      <c r="CF1348" s="136"/>
      <c r="CG1348" s="136"/>
      <c r="CH1348" s="136"/>
    </row>
    <row r="1349" spans="79:86" ht="15.75" customHeight="1">
      <c r="CA1349" s="136"/>
      <c r="CB1349" s="136"/>
      <c r="CC1349" s="136"/>
      <c r="CD1349" s="136"/>
      <c r="CE1349" s="136"/>
      <c r="CF1349" s="136"/>
      <c r="CG1349" s="136"/>
      <c r="CH1349" s="136"/>
    </row>
    <row r="1350" spans="79:86" ht="15.75" customHeight="1">
      <c r="CA1350" s="136"/>
      <c r="CB1350" s="136"/>
      <c r="CC1350" s="136"/>
      <c r="CD1350" s="136"/>
      <c r="CE1350" s="136"/>
      <c r="CF1350" s="136"/>
      <c r="CG1350" s="136"/>
      <c r="CH1350" s="136"/>
    </row>
    <row r="1351" spans="79:86" ht="15.75" customHeight="1">
      <c r="CA1351" s="136"/>
      <c r="CB1351" s="136"/>
      <c r="CC1351" s="136"/>
      <c r="CD1351" s="136"/>
      <c r="CE1351" s="136"/>
      <c r="CF1351" s="136"/>
      <c r="CG1351" s="136"/>
      <c r="CH1351" s="136"/>
    </row>
    <row r="1352" spans="79:86" ht="15.75" customHeight="1">
      <c r="CA1352" s="136"/>
      <c r="CB1352" s="136"/>
      <c r="CC1352" s="136"/>
      <c r="CD1352" s="136"/>
      <c r="CE1352" s="136"/>
      <c r="CF1352" s="136"/>
      <c r="CG1352" s="136"/>
      <c r="CH1352" s="136"/>
    </row>
    <row r="1353" spans="79:86" ht="15.75" customHeight="1">
      <c r="CA1353" s="136"/>
      <c r="CB1353" s="136"/>
      <c r="CC1353" s="136"/>
      <c r="CD1353" s="136"/>
      <c r="CE1353" s="136"/>
      <c r="CF1353" s="136"/>
      <c r="CG1353" s="136"/>
      <c r="CH1353" s="136"/>
    </row>
    <row r="1354" spans="79:86" ht="15.75" customHeight="1">
      <c r="CA1354" s="136"/>
      <c r="CB1354" s="136"/>
      <c r="CC1354" s="136"/>
      <c r="CD1354" s="136"/>
      <c r="CE1354" s="136"/>
      <c r="CF1354" s="136"/>
      <c r="CG1354" s="136"/>
      <c r="CH1354" s="136"/>
    </row>
    <row r="1355" spans="79:86" ht="15.75" customHeight="1">
      <c r="CA1355" s="136"/>
      <c r="CB1355" s="136"/>
      <c r="CC1355" s="136"/>
      <c r="CD1355" s="136"/>
      <c r="CE1355" s="136"/>
      <c r="CF1355" s="136"/>
      <c r="CG1355" s="136"/>
      <c r="CH1355" s="136"/>
    </row>
    <row r="1356" spans="79:86" ht="15.75" customHeight="1">
      <c r="CA1356" s="136"/>
      <c r="CB1356" s="136"/>
      <c r="CC1356" s="136"/>
      <c r="CD1356" s="136"/>
      <c r="CE1356" s="136"/>
      <c r="CF1356" s="136"/>
      <c r="CG1356" s="136"/>
      <c r="CH1356" s="136"/>
    </row>
    <row r="1357" spans="79:86" ht="15.75" customHeight="1">
      <c r="CA1357" s="136"/>
      <c r="CB1357" s="136"/>
      <c r="CC1357" s="136"/>
      <c r="CD1357" s="136"/>
      <c r="CE1357" s="136"/>
      <c r="CF1357" s="136"/>
      <c r="CG1357" s="136"/>
      <c r="CH1357" s="136"/>
    </row>
    <row r="1358" spans="79:86" ht="15.75" customHeight="1">
      <c r="CA1358" s="136"/>
      <c r="CB1358" s="136"/>
      <c r="CC1358" s="136"/>
      <c r="CD1358" s="136"/>
      <c r="CE1358" s="136"/>
      <c r="CF1358" s="136"/>
      <c r="CG1358" s="136"/>
      <c r="CH1358" s="136"/>
    </row>
    <row r="1359" spans="79:86" ht="15.75" customHeight="1">
      <c r="CA1359" s="136"/>
      <c r="CB1359" s="136"/>
      <c r="CC1359" s="136"/>
      <c r="CD1359" s="136"/>
      <c r="CE1359" s="136"/>
      <c r="CF1359" s="136"/>
      <c r="CG1359" s="136"/>
      <c r="CH1359" s="136"/>
    </row>
    <row r="1360" spans="79:86" ht="15.75" customHeight="1">
      <c r="CA1360" s="136"/>
      <c r="CB1360" s="136"/>
      <c r="CC1360" s="136"/>
      <c r="CD1360" s="136"/>
      <c r="CE1360" s="136"/>
      <c r="CF1360" s="136"/>
      <c r="CG1360" s="136"/>
      <c r="CH1360" s="136"/>
    </row>
    <row r="1361" spans="79:86" ht="15.75" customHeight="1">
      <c r="CA1361" s="136"/>
      <c r="CB1361" s="136"/>
      <c r="CC1361" s="136"/>
      <c r="CD1361" s="136"/>
      <c r="CE1361" s="136"/>
      <c r="CF1361" s="136"/>
      <c r="CG1361" s="136"/>
      <c r="CH1361" s="136"/>
    </row>
    <row r="1362" spans="79:86" ht="15.75" customHeight="1">
      <c r="CA1362" s="136"/>
      <c r="CB1362" s="136"/>
      <c r="CC1362" s="136"/>
      <c r="CD1362" s="136"/>
      <c r="CE1362" s="136"/>
      <c r="CF1362" s="136"/>
      <c r="CG1362" s="136"/>
      <c r="CH1362" s="136"/>
    </row>
    <row r="1363" spans="79:86" ht="15.75" customHeight="1">
      <c r="CA1363" s="136"/>
      <c r="CB1363" s="136"/>
      <c r="CC1363" s="136"/>
      <c r="CD1363" s="136"/>
      <c r="CE1363" s="136"/>
      <c r="CF1363" s="136"/>
      <c r="CG1363" s="136"/>
      <c r="CH1363" s="136"/>
    </row>
    <row r="1364" spans="79:86" ht="15.75" customHeight="1">
      <c r="CA1364" s="136"/>
      <c r="CB1364" s="136"/>
      <c r="CC1364" s="136"/>
      <c r="CD1364" s="136"/>
      <c r="CE1364" s="136"/>
      <c r="CF1364" s="136"/>
      <c r="CG1364" s="136"/>
      <c r="CH1364" s="136"/>
    </row>
    <row r="1365" spans="79:86" ht="15.75" customHeight="1">
      <c r="CA1365" s="136"/>
      <c r="CB1365" s="136"/>
      <c r="CC1365" s="136"/>
      <c r="CD1365" s="136"/>
      <c r="CE1365" s="136"/>
      <c r="CF1365" s="136"/>
      <c r="CG1365" s="136"/>
      <c r="CH1365" s="136"/>
    </row>
    <row r="1366" spans="79:86" ht="15.75" customHeight="1">
      <c r="CA1366" s="136"/>
      <c r="CB1366" s="136"/>
      <c r="CC1366" s="136"/>
      <c r="CD1366" s="136"/>
      <c r="CE1366" s="136"/>
      <c r="CF1366" s="136"/>
      <c r="CG1366" s="136"/>
      <c r="CH1366" s="136"/>
    </row>
    <row r="1367" spans="79:86" ht="15.75" customHeight="1">
      <c r="CA1367" s="136"/>
      <c r="CB1367" s="136"/>
      <c r="CC1367" s="136"/>
      <c r="CD1367" s="136"/>
      <c r="CE1367" s="136"/>
      <c r="CF1367" s="136"/>
      <c r="CG1367" s="136"/>
      <c r="CH1367" s="136"/>
    </row>
    <row r="1368" spans="79:86" ht="15.75" customHeight="1">
      <c r="CA1368" s="136"/>
      <c r="CB1368" s="136"/>
      <c r="CC1368" s="136"/>
      <c r="CD1368" s="136"/>
      <c r="CE1368" s="136"/>
      <c r="CF1368" s="136"/>
      <c r="CG1368" s="136"/>
      <c r="CH1368" s="136"/>
    </row>
    <row r="1369" spans="79:86" ht="15.75" customHeight="1">
      <c r="CA1369" s="136"/>
      <c r="CB1369" s="136"/>
      <c r="CC1369" s="136"/>
      <c r="CD1369" s="136"/>
      <c r="CE1369" s="136"/>
      <c r="CF1369" s="136"/>
      <c r="CG1369" s="136"/>
      <c r="CH1369" s="136"/>
    </row>
    <row r="1370" spans="79:86" ht="15.75" customHeight="1">
      <c r="CA1370" s="136"/>
      <c r="CB1370" s="136"/>
      <c r="CC1370" s="136"/>
      <c r="CD1370" s="136"/>
      <c r="CE1370" s="136"/>
      <c r="CF1370" s="136"/>
      <c r="CG1370" s="136"/>
      <c r="CH1370" s="136"/>
    </row>
    <row r="1371" spans="79:86" ht="15.75" customHeight="1">
      <c r="CA1371" s="136"/>
      <c r="CB1371" s="136"/>
      <c r="CC1371" s="136"/>
      <c r="CD1371" s="136"/>
      <c r="CE1371" s="136"/>
      <c r="CF1371" s="136"/>
      <c r="CG1371" s="136"/>
      <c r="CH1371" s="136"/>
    </row>
    <row r="1372" spans="79:86" ht="15.75" customHeight="1">
      <c r="CA1372" s="136"/>
      <c r="CB1372" s="136"/>
      <c r="CC1372" s="136"/>
      <c r="CD1372" s="136"/>
      <c r="CE1372" s="136"/>
      <c r="CF1372" s="136"/>
      <c r="CG1372" s="136"/>
      <c r="CH1372" s="136"/>
    </row>
    <row r="1373" spans="79:86" ht="15.75" customHeight="1">
      <c r="CA1373" s="136"/>
      <c r="CB1373" s="136"/>
      <c r="CC1373" s="136"/>
      <c r="CD1373" s="136"/>
      <c r="CE1373" s="136"/>
      <c r="CF1373" s="136"/>
      <c r="CG1373" s="136"/>
      <c r="CH1373" s="136"/>
    </row>
    <row r="1374" spans="79:86" ht="15.75" customHeight="1">
      <c r="CA1374" s="136"/>
      <c r="CB1374" s="136"/>
      <c r="CC1374" s="136"/>
      <c r="CD1374" s="136"/>
      <c r="CE1374" s="136"/>
      <c r="CF1374" s="136"/>
      <c r="CG1374" s="136"/>
      <c r="CH1374" s="136"/>
    </row>
    <row r="1375" spans="79:86" ht="15.75" customHeight="1">
      <c r="CA1375" s="136"/>
      <c r="CB1375" s="136"/>
      <c r="CC1375" s="136"/>
      <c r="CD1375" s="136"/>
      <c r="CE1375" s="136"/>
      <c r="CF1375" s="136"/>
      <c r="CG1375" s="136"/>
      <c r="CH1375" s="136"/>
    </row>
    <row r="1376" spans="79:86" ht="15.75" customHeight="1">
      <c r="CA1376" s="136"/>
      <c r="CB1376" s="136"/>
      <c r="CC1376" s="136"/>
      <c r="CD1376" s="136"/>
      <c r="CE1376" s="136"/>
      <c r="CF1376" s="136"/>
      <c r="CG1376" s="136"/>
      <c r="CH1376" s="136"/>
    </row>
    <row r="1377" spans="79:86" ht="15.75" customHeight="1">
      <c r="CA1377" s="136"/>
      <c r="CB1377" s="136"/>
      <c r="CC1377" s="136"/>
      <c r="CD1377" s="136"/>
      <c r="CE1377" s="136"/>
      <c r="CF1377" s="136"/>
      <c r="CG1377" s="136"/>
      <c r="CH1377" s="136"/>
    </row>
    <row r="1378" spans="79:86" ht="15.75" customHeight="1">
      <c r="CA1378" s="136"/>
      <c r="CB1378" s="136"/>
      <c r="CC1378" s="136"/>
      <c r="CD1378" s="136"/>
      <c r="CE1378" s="136"/>
      <c r="CF1378" s="136"/>
      <c r="CG1378" s="136"/>
      <c r="CH1378" s="136"/>
    </row>
    <row r="1379" spans="79:86" ht="15.75" customHeight="1">
      <c r="CA1379" s="136"/>
      <c r="CB1379" s="136"/>
      <c r="CC1379" s="136"/>
      <c r="CD1379" s="136"/>
      <c r="CE1379" s="136"/>
      <c r="CF1379" s="136"/>
      <c r="CG1379" s="136"/>
      <c r="CH1379" s="136"/>
    </row>
    <row r="1380" spans="79:86" ht="15.75" customHeight="1">
      <c r="CA1380" s="136"/>
      <c r="CB1380" s="136"/>
      <c r="CC1380" s="136"/>
      <c r="CD1380" s="136"/>
      <c r="CE1380" s="136"/>
      <c r="CF1380" s="136"/>
      <c r="CG1380" s="136"/>
      <c r="CH1380" s="136"/>
    </row>
    <row r="1381" spans="79:86" ht="15.75" customHeight="1">
      <c r="CA1381" s="136"/>
      <c r="CB1381" s="136"/>
      <c r="CC1381" s="136"/>
      <c r="CD1381" s="136"/>
      <c r="CE1381" s="136"/>
      <c r="CF1381" s="136"/>
      <c r="CG1381" s="136"/>
      <c r="CH1381" s="136"/>
    </row>
    <row r="1382" spans="79:86" ht="15.75" customHeight="1">
      <c r="CA1382" s="136"/>
      <c r="CB1382" s="136"/>
      <c r="CC1382" s="136"/>
      <c r="CD1382" s="136"/>
      <c r="CE1382" s="136"/>
      <c r="CF1382" s="136"/>
      <c r="CG1382" s="136"/>
      <c r="CH1382" s="136"/>
    </row>
    <row r="1383" spans="79:86" ht="15.75" customHeight="1">
      <c r="CA1383" s="136"/>
      <c r="CB1383" s="136"/>
      <c r="CC1383" s="136"/>
      <c r="CD1383" s="136"/>
      <c r="CE1383" s="136"/>
      <c r="CF1383" s="136"/>
      <c r="CG1383" s="136"/>
      <c r="CH1383" s="136"/>
    </row>
    <row r="1384" spans="79:86" ht="15.75" customHeight="1">
      <c r="CA1384" s="136"/>
      <c r="CB1384" s="136"/>
      <c r="CC1384" s="136"/>
      <c r="CD1384" s="136"/>
      <c r="CE1384" s="136"/>
      <c r="CF1384" s="136"/>
      <c r="CG1384" s="136"/>
      <c r="CH1384" s="136"/>
    </row>
    <row r="1385" spans="79:86" ht="15.75" customHeight="1">
      <c r="CA1385" s="136"/>
      <c r="CB1385" s="136"/>
      <c r="CC1385" s="136"/>
      <c r="CD1385" s="136"/>
      <c r="CE1385" s="136"/>
      <c r="CF1385" s="136"/>
      <c r="CG1385" s="136"/>
      <c r="CH1385" s="136"/>
    </row>
    <row r="1386" spans="79:86" ht="15.75" customHeight="1">
      <c r="CA1386" s="136"/>
      <c r="CB1386" s="136"/>
      <c r="CC1386" s="136"/>
      <c r="CD1386" s="136"/>
      <c r="CE1386" s="136"/>
      <c r="CF1386" s="136"/>
      <c r="CG1386" s="136"/>
      <c r="CH1386" s="136"/>
    </row>
    <row r="1387" spans="79:86" ht="15.75" customHeight="1">
      <c r="CA1387" s="136"/>
      <c r="CB1387" s="136"/>
      <c r="CC1387" s="136"/>
      <c r="CD1387" s="136"/>
      <c r="CE1387" s="136"/>
      <c r="CF1387" s="136"/>
      <c r="CG1387" s="136"/>
      <c r="CH1387" s="136"/>
    </row>
    <row r="1388" spans="79:86" ht="15.75" customHeight="1">
      <c r="CA1388" s="136"/>
      <c r="CB1388" s="136"/>
      <c r="CC1388" s="136"/>
      <c r="CD1388" s="136"/>
      <c r="CE1388" s="136"/>
      <c r="CF1388" s="136"/>
      <c r="CG1388" s="136"/>
      <c r="CH1388" s="136"/>
    </row>
    <row r="1389" spans="79:86" ht="15.75" customHeight="1">
      <c r="CA1389" s="136"/>
      <c r="CB1389" s="136"/>
      <c r="CC1389" s="136"/>
      <c r="CD1389" s="136"/>
      <c r="CE1389" s="136"/>
      <c r="CF1389" s="136"/>
      <c r="CG1389" s="136"/>
      <c r="CH1389" s="136"/>
    </row>
    <row r="1390" spans="79:86" ht="15.75" customHeight="1">
      <c r="CA1390" s="136"/>
      <c r="CB1390" s="136"/>
      <c r="CC1390" s="136"/>
      <c r="CD1390" s="136"/>
      <c r="CE1390" s="136"/>
      <c r="CF1390" s="136"/>
      <c r="CG1390" s="136"/>
      <c r="CH1390" s="136"/>
    </row>
    <row r="1391" spans="79:86" ht="15.75" customHeight="1">
      <c r="CA1391" s="136"/>
      <c r="CB1391" s="136"/>
      <c r="CC1391" s="136"/>
      <c r="CD1391" s="136"/>
      <c r="CE1391" s="136"/>
      <c r="CF1391" s="136"/>
      <c r="CG1391" s="136"/>
      <c r="CH1391" s="136"/>
    </row>
    <row r="1392" spans="79:86" ht="15.75" customHeight="1">
      <c r="CA1392" s="136"/>
      <c r="CB1392" s="136"/>
      <c r="CC1392" s="136"/>
      <c r="CD1392" s="136"/>
      <c r="CE1392" s="136"/>
      <c r="CF1392" s="136"/>
      <c r="CG1392" s="136"/>
      <c r="CH1392" s="136"/>
    </row>
    <row r="1393" spans="79:86" ht="15.75" customHeight="1">
      <c r="CA1393" s="136"/>
      <c r="CB1393" s="136"/>
      <c r="CC1393" s="136"/>
      <c r="CD1393" s="136"/>
      <c r="CE1393" s="136"/>
      <c r="CF1393" s="136"/>
      <c r="CG1393" s="136"/>
      <c r="CH1393" s="136"/>
    </row>
    <row r="1394" spans="79:86" ht="15.75" customHeight="1">
      <c r="CA1394" s="136"/>
      <c r="CB1394" s="136"/>
      <c r="CC1394" s="136"/>
      <c r="CD1394" s="136"/>
      <c r="CE1394" s="136"/>
      <c r="CF1394" s="136"/>
      <c r="CG1394" s="136"/>
      <c r="CH1394" s="136"/>
    </row>
    <row r="1395" spans="79:86" ht="15.75" customHeight="1">
      <c r="CA1395" s="136"/>
      <c r="CB1395" s="136"/>
      <c r="CC1395" s="136"/>
      <c r="CD1395" s="136"/>
      <c r="CE1395" s="136"/>
      <c r="CF1395" s="136"/>
      <c r="CG1395" s="136"/>
      <c r="CH1395" s="136"/>
    </row>
    <row r="1396" spans="79:86" ht="15.75" customHeight="1">
      <c r="CA1396" s="136"/>
      <c r="CB1396" s="136"/>
      <c r="CC1396" s="136"/>
      <c r="CD1396" s="136"/>
      <c r="CE1396" s="136"/>
      <c r="CF1396" s="136"/>
      <c r="CG1396" s="136"/>
      <c r="CH1396" s="136"/>
    </row>
    <row r="1397" spans="79:86" ht="15.75" customHeight="1">
      <c r="CA1397" s="136"/>
      <c r="CB1397" s="136"/>
      <c r="CC1397" s="136"/>
      <c r="CD1397" s="136"/>
      <c r="CE1397" s="136"/>
      <c r="CF1397" s="136"/>
      <c r="CG1397" s="136"/>
      <c r="CH1397" s="136"/>
    </row>
    <row r="1398" spans="79:86" ht="15.75" customHeight="1">
      <c r="CA1398" s="136"/>
      <c r="CB1398" s="136"/>
      <c r="CC1398" s="136"/>
      <c r="CD1398" s="136"/>
      <c r="CE1398" s="136"/>
      <c r="CF1398" s="136"/>
      <c r="CG1398" s="136"/>
      <c r="CH1398" s="136"/>
    </row>
    <row r="1399" spans="79:86" ht="15.75" customHeight="1">
      <c r="CA1399" s="136"/>
      <c r="CB1399" s="136"/>
      <c r="CC1399" s="136"/>
      <c r="CD1399" s="136"/>
      <c r="CE1399" s="136"/>
      <c r="CF1399" s="136"/>
      <c r="CG1399" s="136"/>
      <c r="CH1399" s="136"/>
    </row>
    <row r="1400" spans="79:86" ht="15.75" customHeight="1">
      <c r="CA1400" s="136"/>
      <c r="CB1400" s="136"/>
      <c r="CC1400" s="136"/>
      <c r="CD1400" s="136"/>
      <c r="CE1400" s="136"/>
      <c r="CF1400" s="136"/>
      <c r="CG1400" s="136"/>
      <c r="CH1400" s="136"/>
    </row>
    <row r="1401" spans="79:86" ht="15.75" customHeight="1">
      <c r="CA1401" s="136"/>
      <c r="CB1401" s="136"/>
      <c r="CC1401" s="136"/>
      <c r="CD1401" s="136"/>
      <c r="CE1401" s="136"/>
      <c r="CF1401" s="136"/>
      <c r="CG1401" s="136"/>
      <c r="CH1401" s="136"/>
    </row>
    <row r="1402" spans="79:86" ht="15.75" customHeight="1">
      <c r="CA1402" s="136"/>
      <c r="CB1402" s="136"/>
      <c r="CC1402" s="136"/>
      <c r="CD1402" s="136"/>
      <c r="CE1402" s="136"/>
      <c r="CF1402" s="136"/>
      <c r="CG1402" s="136"/>
      <c r="CH1402" s="136"/>
    </row>
    <row r="1403" spans="79:86" ht="15.75" customHeight="1">
      <c r="CA1403" s="136"/>
      <c r="CB1403" s="136"/>
      <c r="CC1403" s="136"/>
      <c r="CD1403" s="136"/>
      <c r="CE1403" s="136"/>
      <c r="CF1403" s="136"/>
      <c r="CG1403" s="136"/>
      <c r="CH1403" s="136"/>
    </row>
    <row r="1404" spans="79:86" ht="15.75" customHeight="1">
      <c r="CA1404" s="136"/>
      <c r="CB1404" s="136"/>
      <c r="CC1404" s="136"/>
      <c r="CD1404" s="136"/>
      <c r="CE1404" s="136"/>
      <c r="CF1404" s="136"/>
      <c r="CG1404" s="136"/>
      <c r="CH1404" s="136"/>
    </row>
    <row r="1405" spans="79:86" ht="15.75" customHeight="1">
      <c r="CA1405" s="136"/>
      <c r="CB1405" s="136"/>
      <c r="CC1405" s="136"/>
      <c r="CD1405" s="136"/>
      <c r="CE1405" s="136"/>
      <c r="CF1405" s="136"/>
      <c r="CG1405" s="136"/>
      <c r="CH1405" s="136"/>
    </row>
    <row r="1406" spans="79:86" ht="15.75" customHeight="1">
      <c r="CA1406" s="136"/>
      <c r="CB1406" s="136"/>
      <c r="CC1406" s="136"/>
      <c r="CD1406" s="136"/>
      <c r="CE1406" s="136"/>
      <c r="CF1406" s="136"/>
      <c r="CG1406" s="136"/>
      <c r="CH1406" s="136"/>
    </row>
    <row r="1407" spans="79:86" ht="15.75" customHeight="1">
      <c r="CA1407" s="136"/>
      <c r="CB1407" s="136"/>
      <c r="CC1407" s="136"/>
      <c r="CD1407" s="136"/>
      <c r="CE1407" s="136"/>
      <c r="CF1407" s="136"/>
      <c r="CG1407" s="136"/>
      <c r="CH1407" s="136"/>
    </row>
    <row r="1408" spans="79:86" ht="15.75" customHeight="1">
      <c r="CA1408" s="136"/>
      <c r="CB1408" s="136"/>
      <c r="CC1408" s="136"/>
      <c r="CD1408" s="136"/>
      <c r="CE1408" s="136"/>
      <c r="CF1408" s="136"/>
      <c r="CG1408" s="136"/>
      <c r="CH1408" s="136"/>
    </row>
    <row r="1409" spans="79:86" ht="15.75" customHeight="1">
      <c r="CA1409" s="136"/>
      <c r="CB1409" s="136"/>
      <c r="CC1409" s="136"/>
      <c r="CD1409" s="136"/>
      <c r="CE1409" s="136"/>
      <c r="CF1409" s="136"/>
      <c r="CG1409" s="136"/>
      <c r="CH1409" s="136"/>
    </row>
    <row r="1410" spans="79:86" ht="15.75" customHeight="1">
      <c r="CA1410" s="136"/>
      <c r="CB1410" s="136"/>
      <c r="CC1410" s="136"/>
      <c r="CD1410" s="136"/>
      <c r="CE1410" s="136"/>
      <c r="CF1410" s="136"/>
      <c r="CG1410" s="136"/>
      <c r="CH1410" s="136"/>
    </row>
    <row r="1411" spans="79:86" ht="15.75" customHeight="1">
      <c r="CA1411" s="136"/>
      <c r="CB1411" s="136"/>
      <c r="CC1411" s="136"/>
      <c r="CD1411" s="136"/>
      <c r="CE1411" s="136"/>
      <c r="CF1411" s="136"/>
      <c r="CG1411" s="136"/>
      <c r="CH1411" s="136"/>
    </row>
    <row r="1412" spans="79:86" ht="15.75" customHeight="1">
      <c r="CA1412" s="136"/>
      <c r="CB1412" s="136"/>
      <c r="CC1412" s="136"/>
      <c r="CD1412" s="136"/>
      <c r="CE1412" s="136"/>
      <c r="CF1412" s="136"/>
      <c r="CG1412" s="136"/>
      <c r="CH1412" s="136"/>
    </row>
    <row r="1413" spans="79:86" ht="15.75" customHeight="1">
      <c r="CA1413" s="136"/>
      <c r="CB1413" s="136"/>
      <c r="CC1413" s="136"/>
      <c r="CD1413" s="136"/>
      <c r="CE1413" s="136"/>
      <c r="CF1413" s="136"/>
      <c r="CG1413" s="136"/>
      <c r="CH1413" s="136"/>
    </row>
    <row r="1414" spans="79:86" ht="15.75" customHeight="1">
      <c r="CA1414" s="136"/>
      <c r="CB1414" s="136"/>
      <c r="CC1414" s="136"/>
      <c r="CD1414" s="136"/>
      <c r="CE1414" s="136"/>
      <c r="CF1414" s="136"/>
      <c r="CG1414" s="136"/>
      <c r="CH1414" s="136"/>
    </row>
    <row r="1415" spans="79:86" ht="15.75" customHeight="1">
      <c r="CA1415" s="136"/>
      <c r="CB1415" s="136"/>
      <c r="CC1415" s="136"/>
      <c r="CD1415" s="136"/>
      <c r="CE1415" s="136"/>
      <c r="CF1415" s="136"/>
      <c r="CG1415" s="136"/>
      <c r="CH1415" s="136"/>
    </row>
    <row r="1416" spans="79:86" ht="15.75" customHeight="1">
      <c r="CA1416" s="136"/>
      <c r="CB1416" s="136"/>
      <c r="CC1416" s="136"/>
      <c r="CD1416" s="136"/>
      <c r="CE1416" s="136"/>
      <c r="CF1416" s="136"/>
      <c r="CG1416" s="136"/>
      <c r="CH1416" s="136"/>
    </row>
    <row r="1417" spans="79:86" ht="15.75" customHeight="1">
      <c r="CA1417" s="136"/>
      <c r="CB1417" s="136"/>
      <c r="CC1417" s="136"/>
      <c r="CD1417" s="136"/>
      <c r="CE1417" s="136"/>
      <c r="CF1417" s="136"/>
      <c r="CG1417" s="136"/>
      <c r="CH1417" s="136"/>
    </row>
    <row r="1418" spans="79:86" ht="15.75" customHeight="1">
      <c r="CA1418" s="136"/>
      <c r="CB1418" s="136"/>
      <c r="CC1418" s="136"/>
      <c r="CD1418" s="136"/>
      <c r="CE1418" s="136"/>
      <c r="CF1418" s="136"/>
      <c r="CG1418" s="136"/>
      <c r="CH1418" s="136"/>
    </row>
    <row r="1419" spans="79:86" ht="15.75" customHeight="1">
      <c r="CA1419" s="136"/>
      <c r="CB1419" s="136"/>
      <c r="CC1419" s="136"/>
      <c r="CD1419" s="136"/>
      <c r="CE1419" s="136"/>
      <c r="CF1419" s="136"/>
      <c r="CG1419" s="136"/>
      <c r="CH1419" s="136"/>
    </row>
    <row r="1420" spans="79:86" ht="15.75" customHeight="1">
      <c r="CA1420" s="136"/>
      <c r="CB1420" s="136"/>
      <c r="CC1420" s="136"/>
      <c r="CD1420" s="136"/>
      <c r="CE1420" s="136"/>
      <c r="CF1420" s="136"/>
      <c r="CG1420" s="136"/>
      <c r="CH1420" s="136"/>
    </row>
    <row r="1421" spans="79:86" ht="15.75" customHeight="1">
      <c r="CA1421" s="136"/>
      <c r="CB1421" s="136"/>
      <c r="CC1421" s="136"/>
      <c r="CD1421" s="136"/>
      <c r="CE1421" s="136"/>
      <c r="CF1421" s="136"/>
      <c r="CG1421" s="136"/>
      <c r="CH1421" s="136"/>
    </row>
    <row r="1422" spans="79:86" ht="15.75" customHeight="1">
      <c r="CA1422" s="136"/>
      <c r="CB1422" s="136"/>
      <c r="CC1422" s="136"/>
      <c r="CD1422" s="136"/>
      <c r="CE1422" s="136"/>
      <c r="CF1422" s="136"/>
      <c r="CG1422" s="136"/>
      <c r="CH1422" s="136"/>
    </row>
    <row r="1423" spans="79:86" ht="15.75" customHeight="1">
      <c r="CA1423" s="136"/>
      <c r="CB1423" s="136"/>
      <c r="CC1423" s="136"/>
      <c r="CD1423" s="136"/>
      <c r="CE1423" s="136"/>
      <c r="CF1423" s="136"/>
      <c r="CG1423" s="136"/>
      <c r="CH1423" s="136"/>
    </row>
    <row r="1424" spans="79:86" ht="15.75" customHeight="1">
      <c r="CA1424" s="136"/>
      <c r="CB1424" s="136"/>
      <c r="CC1424" s="136"/>
      <c r="CD1424" s="136"/>
      <c r="CE1424" s="136"/>
      <c r="CF1424" s="136"/>
      <c r="CG1424" s="136"/>
      <c r="CH1424" s="136"/>
    </row>
    <row r="1425" spans="79:86" ht="15.75" customHeight="1">
      <c r="CA1425" s="136"/>
      <c r="CB1425" s="136"/>
      <c r="CC1425" s="136"/>
      <c r="CD1425" s="136"/>
      <c r="CE1425" s="136"/>
      <c r="CF1425" s="136"/>
      <c r="CG1425" s="136"/>
      <c r="CH1425" s="136"/>
    </row>
    <row r="1426" spans="79:86" ht="15.75" customHeight="1">
      <c r="CA1426" s="136"/>
      <c r="CB1426" s="136"/>
      <c r="CC1426" s="136"/>
      <c r="CD1426" s="136"/>
      <c r="CE1426" s="136"/>
      <c r="CF1426" s="136"/>
      <c r="CG1426" s="136"/>
      <c r="CH1426" s="136"/>
    </row>
    <row r="1427" spans="79:86" ht="15.75" customHeight="1">
      <c r="CA1427" s="136"/>
      <c r="CB1427" s="136"/>
      <c r="CC1427" s="136"/>
      <c r="CD1427" s="136"/>
      <c r="CE1427" s="136"/>
      <c r="CF1427" s="136"/>
      <c r="CG1427" s="136"/>
      <c r="CH1427" s="136"/>
    </row>
    <row r="1428" spans="79:86" ht="15.75" customHeight="1">
      <c r="CA1428" s="136"/>
      <c r="CB1428" s="136"/>
      <c r="CC1428" s="136"/>
      <c r="CD1428" s="136"/>
      <c r="CE1428" s="136"/>
      <c r="CF1428" s="136"/>
      <c r="CG1428" s="136"/>
      <c r="CH1428" s="136"/>
    </row>
    <row r="1429" spans="79:86" ht="15.75" customHeight="1">
      <c r="CA1429" s="136"/>
      <c r="CB1429" s="136"/>
      <c r="CC1429" s="136"/>
      <c r="CD1429" s="136"/>
      <c r="CE1429" s="136"/>
      <c r="CF1429" s="136"/>
      <c r="CG1429" s="136"/>
      <c r="CH1429" s="136"/>
    </row>
    <row r="1430" spans="79:86" ht="15.75" customHeight="1">
      <c r="CA1430" s="136"/>
      <c r="CB1430" s="136"/>
      <c r="CC1430" s="136"/>
      <c r="CD1430" s="136"/>
      <c r="CE1430" s="136"/>
      <c r="CF1430" s="136"/>
      <c r="CG1430" s="136"/>
      <c r="CH1430" s="136"/>
    </row>
    <row r="1431" spans="79:86" ht="15.75" customHeight="1">
      <c r="CA1431" s="136"/>
      <c r="CB1431" s="136"/>
      <c r="CC1431" s="136"/>
      <c r="CD1431" s="136"/>
      <c r="CE1431" s="136"/>
      <c r="CF1431" s="136"/>
      <c r="CG1431" s="136"/>
      <c r="CH1431" s="136"/>
    </row>
    <row r="1432" spans="79:86" ht="15.75" customHeight="1">
      <c r="CA1432" s="136"/>
      <c r="CB1432" s="136"/>
      <c r="CC1432" s="136"/>
      <c r="CD1432" s="136"/>
      <c r="CE1432" s="136"/>
      <c r="CF1432" s="136"/>
      <c r="CG1432" s="136"/>
      <c r="CH1432" s="136"/>
    </row>
    <row r="1433" spans="79:86" ht="15.75" customHeight="1">
      <c r="CA1433" s="136"/>
      <c r="CB1433" s="136"/>
      <c r="CC1433" s="136"/>
      <c r="CD1433" s="136"/>
      <c r="CE1433" s="136"/>
      <c r="CF1433" s="136"/>
      <c r="CG1433" s="136"/>
      <c r="CH1433" s="136"/>
    </row>
    <row r="1434" spans="79:86" ht="15.75" customHeight="1">
      <c r="CA1434" s="136"/>
      <c r="CB1434" s="136"/>
      <c r="CC1434" s="136"/>
      <c r="CD1434" s="136"/>
      <c r="CE1434" s="136"/>
      <c r="CF1434" s="136"/>
      <c r="CG1434" s="136"/>
      <c r="CH1434" s="136"/>
    </row>
    <row r="1435" spans="79:86" ht="15.75" customHeight="1">
      <c r="CA1435" s="136"/>
      <c r="CB1435" s="136"/>
      <c r="CC1435" s="136"/>
      <c r="CD1435" s="136"/>
      <c r="CE1435" s="136"/>
      <c r="CF1435" s="136"/>
      <c r="CG1435" s="136"/>
      <c r="CH1435" s="136"/>
    </row>
    <row r="1436" spans="79:86" ht="15.75" customHeight="1">
      <c r="CA1436" s="136"/>
      <c r="CB1436" s="136"/>
      <c r="CC1436" s="136"/>
      <c r="CD1436" s="136"/>
      <c r="CE1436" s="136"/>
      <c r="CF1436" s="136"/>
      <c r="CG1436" s="136"/>
      <c r="CH1436" s="136"/>
    </row>
    <row r="1437" spans="79:86" ht="15.75" customHeight="1">
      <c r="CA1437" s="136"/>
      <c r="CB1437" s="136"/>
      <c r="CC1437" s="136"/>
      <c r="CD1437" s="136"/>
      <c r="CE1437" s="136"/>
      <c r="CF1437" s="136"/>
      <c r="CG1437" s="136"/>
      <c r="CH1437" s="136"/>
    </row>
    <row r="1438" spans="79:86" ht="15.75" customHeight="1">
      <c r="CA1438" s="136"/>
      <c r="CB1438" s="136"/>
      <c r="CC1438" s="136"/>
      <c r="CD1438" s="136"/>
      <c r="CE1438" s="136"/>
      <c r="CF1438" s="136"/>
      <c r="CG1438" s="136"/>
      <c r="CH1438" s="136"/>
    </row>
    <row r="1439" spans="79:86" ht="15.75" customHeight="1">
      <c r="CA1439" s="136"/>
      <c r="CB1439" s="136"/>
      <c r="CC1439" s="136"/>
      <c r="CD1439" s="136"/>
      <c r="CE1439" s="136"/>
      <c r="CF1439" s="136"/>
      <c r="CG1439" s="136"/>
      <c r="CH1439" s="136"/>
    </row>
    <row r="1440" spans="79:86" ht="15.75" customHeight="1">
      <c r="CA1440" s="136"/>
      <c r="CB1440" s="136"/>
      <c r="CC1440" s="136"/>
      <c r="CD1440" s="136"/>
      <c r="CE1440" s="136"/>
      <c r="CF1440" s="136"/>
      <c r="CG1440" s="136"/>
      <c r="CH1440" s="136"/>
    </row>
    <row r="1441" spans="79:86" ht="15.75" customHeight="1">
      <c r="CA1441" s="136"/>
      <c r="CB1441" s="136"/>
      <c r="CC1441" s="136"/>
      <c r="CD1441" s="136"/>
      <c r="CE1441" s="136"/>
      <c r="CF1441" s="136"/>
      <c r="CG1441" s="136"/>
      <c r="CH1441" s="136"/>
    </row>
    <row r="1442" spans="79:86" ht="15.75" customHeight="1">
      <c r="CA1442" s="136"/>
      <c r="CB1442" s="136"/>
      <c r="CC1442" s="136"/>
      <c r="CD1442" s="136"/>
      <c r="CE1442" s="136"/>
      <c r="CF1442" s="136"/>
      <c r="CG1442" s="136"/>
      <c r="CH1442" s="136"/>
    </row>
    <row r="1443" spans="79:86" ht="15.75" customHeight="1">
      <c r="CA1443" s="136"/>
      <c r="CB1443" s="136"/>
      <c r="CC1443" s="136"/>
      <c r="CD1443" s="136"/>
      <c r="CE1443" s="136"/>
      <c r="CF1443" s="136"/>
      <c r="CG1443" s="136"/>
      <c r="CH1443" s="136"/>
    </row>
    <row r="1444" spans="79:86" ht="15.75" customHeight="1">
      <c r="CA1444" s="136"/>
      <c r="CB1444" s="136"/>
      <c r="CC1444" s="136"/>
      <c r="CD1444" s="136"/>
      <c r="CE1444" s="136"/>
      <c r="CF1444" s="136"/>
      <c r="CG1444" s="136"/>
      <c r="CH1444" s="136"/>
    </row>
    <row r="1445" spans="79:86" ht="15.75" customHeight="1">
      <c r="CA1445" s="136"/>
      <c r="CB1445" s="136"/>
      <c r="CC1445" s="136"/>
      <c r="CD1445" s="136"/>
      <c r="CE1445" s="136"/>
      <c r="CF1445" s="136"/>
      <c r="CG1445" s="136"/>
      <c r="CH1445" s="136"/>
    </row>
    <row r="1446" spans="79:86" ht="15.75" customHeight="1">
      <c r="CA1446" s="136"/>
      <c r="CB1446" s="136"/>
      <c r="CC1446" s="136"/>
      <c r="CD1446" s="136"/>
      <c r="CE1446" s="136"/>
      <c r="CF1446" s="136"/>
      <c r="CG1446" s="136"/>
      <c r="CH1446" s="136"/>
    </row>
    <row r="1447" spans="79:86" ht="15.75" customHeight="1">
      <c r="CA1447" s="136"/>
      <c r="CB1447" s="136"/>
      <c r="CC1447" s="136"/>
      <c r="CD1447" s="136"/>
      <c r="CE1447" s="136"/>
      <c r="CF1447" s="136"/>
      <c r="CG1447" s="136"/>
      <c r="CH1447" s="136"/>
    </row>
    <row r="1448" spans="79:86" ht="15.75" customHeight="1">
      <c r="CA1448" s="136"/>
      <c r="CB1448" s="136"/>
      <c r="CC1448" s="136"/>
      <c r="CD1448" s="136"/>
      <c r="CE1448" s="136"/>
      <c r="CF1448" s="136"/>
      <c r="CG1448" s="136"/>
      <c r="CH1448" s="136"/>
    </row>
    <row r="1449" spans="79:86" ht="15.75" customHeight="1">
      <c r="CA1449" s="136"/>
      <c r="CB1449" s="136"/>
      <c r="CC1449" s="136"/>
      <c r="CD1449" s="136"/>
      <c r="CE1449" s="136"/>
      <c r="CF1449" s="136"/>
      <c r="CG1449" s="136"/>
      <c r="CH1449" s="136"/>
    </row>
    <row r="1450" spans="79:86" ht="15.75" customHeight="1">
      <c r="CA1450" s="136"/>
      <c r="CB1450" s="136"/>
      <c r="CC1450" s="136"/>
      <c r="CD1450" s="136"/>
      <c r="CE1450" s="136"/>
      <c r="CF1450" s="136"/>
      <c r="CG1450" s="136"/>
      <c r="CH1450" s="136"/>
    </row>
    <row r="1451" spans="79:86" ht="15.75" customHeight="1">
      <c r="CA1451" s="136"/>
      <c r="CB1451" s="136"/>
      <c r="CC1451" s="136"/>
      <c r="CD1451" s="136"/>
      <c r="CE1451" s="136"/>
      <c r="CF1451" s="136"/>
      <c r="CG1451" s="136"/>
      <c r="CH1451" s="136"/>
    </row>
    <row r="1452" spans="79:86" ht="15.75" customHeight="1">
      <c r="CA1452" s="136"/>
      <c r="CB1452" s="136"/>
      <c r="CC1452" s="136"/>
      <c r="CD1452" s="136"/>
      <c r="CE1452" s="136"/>
      <c r="CF1452" s="136"/>
      <c r="CG1452" s="136"/>
      <c r="CH1452" s="136"/>
    </row>
    <row r="1453" spans="79:86" ht="15.75" customHeight="1">
      <c r="CA1453" s="136"/>
      <c r="CB1453" s="136"/>
      <c r="CC1453" s="136"/>
      <c r="CD1453" s="136"/>
      <c r="CE1453" s="136"/>
      <c r="CF1453" s="136"/>
      <c r="CG1453" s="136"/>
      <c r="CH1453" s="136"/>
    </row>
    <row r="1454" spans="79:86" ht="15.75" customHeight="1">
      <c r="CA1454" s="136"/>
      <c r="CB1454" s="136"/>
      <c r="CC1454" s="136"/>
      <c r="CD1454" s="136"/>
      <c r="CE1454" s="136"/>
      <c r="CF1454" s="136"/>
      <c r="CG1454" s="136"/>
      <c r="CH1454" s="136"/>
    </row>
    <row r="1455" spans="79:86" ht="15.75" customHeight="1">
      <c r="CA1455" s="136"/>
      <c r="CB1455" s="136"/>
      <c r="CC1455" s="136"/>
      <c r="CD1455" s="136"/>
      <c r="CE1455" s="136"/>
      <c r="CF1455" s="136"/>
      <c r="CG1455" s="136"/>
      <c r="CH1455" s="136"/>
    </row>
    <row r="1456" spans="79:86" ht="15.75" customHeight="1">
      <c r="CA1456" s="136"/>
      <c r="CB1456" s="136"/>
      <c r="CC1456" s="136"/>
      <c r="CD1456" s="136"/>
      <c r="CE1456" s="136"/>
      <c r="CF1456" s="136"/>
      <c r="CG1456" s="136"/>
      <c r="CH1456" s="136"/>
    </row>
    <row r="1457" spans="79:86" ht="15.75" customHeight="1">
      <c r="CA1457" s="136"/>
      <c r="CB1457" s="136"/>
      <c r="CC1457" s="136"/>
      <c r="CD1457" s="136"/>
      <c r="CE1457" s="136"/>
      <c r="CF1457" s="136"/>
      <c r="CG1457" s="136"/>
      <c r="CH1457" s="136"/>
    </row>
    <row r="1458" spans="79:86" ht="15.75" customHeight="1">
      <c r="CA1458" s="136"/>
      <c r="CB1458" s="136"/>
      <c r="CC1458" s="136"/>
      <c r="CD1458" s="136"/>
      <c r="CE1458" s="136"/>
      <c r="CF1458" s="136"/>
      <c r="CG1458" s="136"/>
      <c r="CH1458" s="136"/>
    </row>
    <row r="1459" spans="79:86" ht="15.75" customHeight="1">
      <c r="CA1459" s="136"/>
      <c r="CB1459" s="136"/>
      <c r="CC1459" s="136"/>
      <c r="CD1459" s="136"/>
      <c r="CE1459" s="136"/>
      <c r="CF1459" s="136"/>
      <c r="CG1459" s="136"/>
      <c r="CH1459" s="136"/>
    </row>
    <row r="1460" spans="79:86" ht="15.75" customHeight="1">
      <c r="CA1460" s="136"/>
      <c r="CB1460" s="136"/>
      <c r="CC1460" s="136"/>
      <c r="CD1460" s="136"/>
      <c r="CE1460" s="136"/>
      <c r="CF1460" s="136"/>
      <c r="CG1460" s="136"/>
      <c r="CH1460" s="136"/>
    </row>
    <row r="1461" spans="79:86" ht="15.75" customHeight="1">
      <c r="CA1461" s="136"/>
      <c r="CB1461" s="136"/>
      <c r="CC1461" s="136"/>
      <c r="CD1461" s="136"/>
      <c r="CE1461" s="136"/>
      <c r="CF1461" s="136"/>
      <c r="CG1461" s="136"/>
      <c r="CH1461" s="136"/>
    </row>
    <row r="1462" spans="79:86" ht="15.75" customHeight="1">
      <c r="CA1462" s="136"/>
      <c r="CB1462" s="136"/>
      <c r="CC1462" s="136"/>
      <c r="CD1462" s="136"/>
      <c r="CE1462" s="136"/>
      <c r="CF1462" s="136"/>
      <c r="CG1462" s="136"/>
      <c r="CH1462" s="136"/>
    </row>
    <row r="1463" spans="79:86" ht="15.75" customHeight="1">
      <c r="CA1463" s="136"/>
      <c r="CB1463" s="136"/>
      <c r="CC1463" s="136"/>
      <c r="CD1463" s="136"/>
      <c r="CE1463" s="136"/>
      <c r="CF1463" s="136"/>
      <c r="CG1463" s="136"/>
      <c r="CH1463" s="136"/>
    </row>
    <row r="1464" spans="79:86" ht="15.75" customHeight="1">
      <c r="CA1464" s="136"/>
      <c r="CB1464" s="136"/>
      <c r="CC1464" s="136"/>
      <c r="CD1464" s="136"/>
      <c r="CE1464" s="136"/>
      <c r="CF1464" s="136"/>
      <c r="CG1464" s="136"/>
      <c r="CH1464" s="136"/>
    </row>
    <row r="1465" spans="79:86" ht="15.75" customHeight="1">
      <c r="CA1465" s="136"/>
      <c r="CB1465" s="136"/>
      <c r="CC1465" s="136"/>
      <c r="CD1465" s="136"/>
      <c r="CE1465" s="136"/>
      <c r="CF1465" s="136"/>
      <c r="CG1465" s="136"/>
      <c r="CH1465" s="136"/>
    </row>
    <row r="1466" spans="79:86" ht="15.75" customHeight="1">
      <c r="CA1466" s="136"/>
      <c r="CB1466" s="136"/>
      <c r="CC1466" s="136"/>
      <c r="CD1466" s="136"/>
      <c r="CE1466" s="136"/>
      <c r="CF1466" s="136"/>
      <c r="CG1466" s="136"/>
      <c r="CH1466" s="136"/>
    </row>
    <row r="1467" spans="79:86" ht="15.75" customHeight="1">
      <c r="CA1467" s="136"/>
      <c r="CB1467" s="136"/>
      <c r="CC1467" s="136"/>
      <c r="CD1467" s="136"/>
      <c r="CE1467" s="136"/>
      <c r="CF1467" s="136"/>
      <c r="CG1467" s="136"/>
      <c r="CH1467" s="136"/>
    </row>
    <row r="1468" spans="79:86" ht="15.75" customHeight="1">
      <c r="CA1468" s="136"/>
      <c r="CB1468" s="136"/>
      <c r="CC1468" s="136"/>
      <c r="CD1468" s="136"/>
      <c r="CE1468" s="136"/>
      <c r="CF1468" s="136"/>
      <c r="CG1468" s="136"/>
      <c r="CH1468" s="136"/>
    </row>
    <row r="1469" spans="79:86" ht="15.75" customHeight="1">
      <c r="CA1469" s="136"/>
      <c r="CB1469" s="136"/>
      <c r="CC1469" s="136"/>
      <c r="CD1469" s="136"/>
      <c r="CE1469" s="136"/>
      <c r="CF1469" s="136"/>
      <c r="CG1469" s="136"/>
      <c r="CH1469" s="136"/>
    </row>
    <row r="1470" spans="79:86" ht="15.75" customHeight="1">
      <c r="CA1470" s="136"/>
      <c r="CB1470" s="136"/>
      <c r="CC1470" s="136"/>
      <c r="CD1470" s="136"/>
      <c r="CE1470" s="136"/>
      <c r="CF1470" s="136"/>
      <c r="CG1470" s="136"/>
      <c r="CH1470" s="136"/>
    </row>
    <row r="1471" spans="79:86" ht="15.75" customHeight="1">
      <c r="CA1471" s="136"/>
      <c r="CB1471" s="136"/>
      <c r="CC1471" s="136"/>
      <c r="CD1471" s="136"/>
      <c r="CE1471" s="136"/>
      <c r="CF1471" s="136"/>
      <c r="CG1471" s="136"/>
      <c r="CH1471" s="136"/>
    </row>
    <row r="1472" spans="79:86" ht="15.75" customHeight="1">
      <c r="CA1472" s="136"/>
      <c r="CB1472" s="136"/>
      <c r="CC1472" s="136"/>
      <c r="CD1472" s="136"/>
      <c r="CE1472" s="136"/>
      <c r="CF1472" s="136"/>
      <c r="CG1472" s="136"/>
      <c r="CH1472" s="136"/>
    </row>
    <row r="1473" spans="79:86" ht="15.75" customHeight="1">
      <c r="CA1473" s="136"/>
      <c r="CB1473" s="136"/>
      <c r="CC1473" s="136"/>
      <c r="CD1473" s="136"/>
      <c r="CE1473" s="136"/>
      <c r="CF1473" s="136"/>
      <c r="CG1473" s="136"/>
      <c r="CH1473" s="136"/>
    </row>
    <row r="1474" spans="79:86" ht="15.75" customHeight="1">
      <c r="CA1474" s="136"/>
      <c r="CB1474" s="136"/>
      <c r="CC1474" s="136"/>
      <c r="CD1474" s="136"/>
      <c r="CE1474" s="136"/>
      <c r="CF1474" s="136"/>
      <c r="CG1474" s="136"/>
      <c r="CH1474" s="136"/>
    </row>
    <row r="1475" spans="79:86" ht="15.75" customHeight="1">
      <c r="CA1475" s="136"/>
      <c r="CB1475" s="136"/>
      <c r="CC1475" s="136"/>
      <c r="CD1475" s="136"/>
      <c r="CE1475" s="136"/>
      <c r="CF1475" s="136"/>
      <c r="CG1475" s="136"/>
      <c r="CH1475" s="136"/>
    </row>
    <row r="1476" spans="79:86" ht="15.75" customHeight="1">
      <c r="CA1476" s="136"/>
      <c r="CB1476" s="136"/>
      <c r="CC1476" s="136"/>
      <c r="CD1476" s="136"/>
      <c r="CE1476" s="136"/>
      <c r="CF1476" s="136"/>
      <c r="CG1476" s="136"/>
      <c r="CH1476" s="136"/>
    </row>
    <row r="1477" spans="79:86" ht="15.75" customHeight="1">
      <c r="CA1477" s="136"/>
      <c r="CB1477" s="136"/>
      <c r="CC1477" s="136"/>
      <c r="CD1477" s="136"/>
      <c r="CE1477" s="136"/>
      <c r="CF1477" s="136"/>
      <c r="CG1477" s="136"/>
      <c r="CH1477" s="136"/>
    </row>
    <row r="1478" spans="79:86" ht="15.75" customHeight="1">
      <c r="CA1478" s="136"/>
      <c r="CB1478" s="136"/>
      <c r="CC1478" s="136"/>
      <c r="CD1478" s="136"/>
      <c r="CE1478" s="136"/>
      <c r="CF1478" s="136"/>
      <c r="CG1478" s="136"/>
      <c r="CH1478" s="136"/>
    </row>
    <row r="1479" spans="79:86" ht="15.75" customHeight="1">
      <c r="CA1479" s="136"/>
      <c r="CB1479" s="136"/>
      <c r="CC1479" s="136"/>
      <c r="CD1479" s="136"/>
      <c r="CE1479" s="136"/>
      <c r="CF1479" s="136"/>
      <c r="CG1479" s="136"/>
      <c r="CH1479" s="136"/>
    </row>
    <row r="1480" spans="79:86" ht="15.75" customHeight="1">
      <c r="CA1480" s="136"/>
      <c r="CB1480" s="136"/>
      <c r="CC1480" s="136"/>
      <c r="CD1480" s="136"/>
      <c r="CE1480" s="136"/>
      <c r="CF1480" s="136"/>
      <c r="CG1480" s="136"/>
      <c r="CH1480" s="136"/>
    </row>
    <row r="1481" spans="79:86" ht="15.75" customHeight="1">
      <c r="CA1481" s="136"/>
      <c r="CB1481" s="136"/>
      <c r="CC1481" s="136"/>
      <c r="CD1481" s="136"/>
      <c r="CE1481" s="136"/>
      <c r="CF1481" s="136"/>
      <c r="CG1481" s="136"/>
      <c r="CH1481" s="136"/>
    </row>
    <row r="1482" spans="79:86" ht="15.75" customHeight="1">
      <c r="CA1482" s="136"/>
      <c r="CB1482" s="136"/>
      <c r="CC1482" s="136"/>
      <c r="CD1482" s="136"/>
      <c r="CE1482" s="136"/>
      <c r="CF1482" s="136"/>
      <c r="CG1482" s="136"/>
      <c r="CH1482" s="136"/>
    </row>
    <row r="1483" spans="79:86" ht="15.75" customHeight="1">
      <c r="CA1483" s="136"/>
      <c r="CB1483" s="136"/>
      <c r="CC1483" s="136"/>
      <c r="CD1483" s="136"/>
      <c r="CE1483" s="136"/>
      <c r="CF1483" s="136"/>
      <c r="CG1483" s="136"/>
      <c r="CH1483" s="136"/>
    </row>
    <row r="1484" spans="79:86" ht="15.75" customHeight="1">
      <c r="CA1484" s="136"/>
      <c r="CB1484" s="136"/>
      <c r="CC1484" s="136"/>
      <c r="CD1484" s="136"/>
      <c r="CE1484" s="136"/>
      <c r="CF1484" s="136"/>
      <c r="CG1484" s="136"/>
      <c r="CH1484" s="136"/>
    </row>
    <row r="1485" spans="79:86" ht="15.75" customHeight="1">
      <c r="CA1485" s="136"/>
      <c r="CB1485" s="136"/>
      <c r="CC1485" s="136"/>
      <c r="CD1485" s="136"/>
      <c r="CE1485" s="136"/>
      <c r="CF1485" s="136"/>
      <c r="CG1485" s="136"/>
      <c r="CH1485" s="136"/>
    </row>
    <row r="1486" spans="79:86" ht="15.75" customHeight="1">
      <c r="CA1486" s="136"/>
      <c r="CB1486" s="136"/>
      <c r="CC1486" s="136"/>
      <c r="CD1486" s="136"/>
      <c r="CE1486" s="136"/>
      <c r="CF1486" s="136"/>
      <c r="CG1486" s="136"/>
      <c r="CH1486" s="136"/>
    </row>
    <row r="1487" spans="79:86" ht="15.75" customHeight="1">
      <c r="CA1487" s="136"/>
      <c r="CB1487" s="136"/>
      <c r="CC1487" s="136"/>
      <c r="CD1487" s="136"/>
      <c r="CE1487" s="136"/>
      <c r="CF1487" s="136"/>
      <c r="CG1487" s="136"/>
      <c r="CH1487" s="136"/>
    </row>
    <row r="1488" spans="79:86" ht="15.75" customHeight="1">
      <c r="CA1488" s="136"/>
      <c r="CB1488" s="136"/>
      <c r="CC1488" s="136"/>
      <c r="CD1488" s="136"/>
      <c r="CE1488" s="136"/>
      <c r="CF1488" s="136"/>
      <c r="CG1488" s="136"/>
      <c r="CH1488" s="136"/>
    </row>
    <row r="1489" spans="79:86" ht="15.75" customHeight="1">
      <c r="CA1489" s="136"/>
      <c r="CB1489" s="136"/>
      <c r="CC1489" s="136"/>
      <c r="CD1489" s="136"/>
      <c r="CE1489" s="136"/>
      <c r="CF1489" s="136"/>
      <c r="CG1489" s="136"/>
      <c r="CH1489" s="136"/>
    </row>
    <row r="1490" spans="79:86" ht="15.75" customHeight="1">
      <c r="CA1490" s="136"/>
      <c r="CB1490" s="136"/>
      <c r="CC1490" s="136"/>
      <c r="CD1490" s="136"/>
      <c r="CE1490" s="136"/>
      <c r="CF1490" s="136"/>
      <c r="CG1490" s="136"/>
      <c r="CH1490" s="136"/>
    </row>
    <row r="1491" spans="79:86" ht="15.75" customHeight="1">
      <c r="CA1491" s="136"/>
      <c r="CB1491" s="136"/>
      <c r="CC1491" s="136"/>
      <c r="CD1491" s="136"/>
      <c r="CE1491" s="136"/>
      <c r="CF1491" s="136"/>
      <c r="CG1491" s="136"/>
      <c r="CH1491" s="136"/>
    </row>
    <row r="1492" spans="79:86" ht="15.75" customHeight="1">
      <c r="CA1492" s="136"/>
      <c r="CB1492" s="136"/>
      <c r="CC1492" s="136"/>
      <c r="CD1492" s="136"/>
      <c r="CE1492" s="136"/>
      <c r="CF1492" s="136"/>
      <c r="CG1492" s="136"/>
      <c r="CH1492" s="136"/>
    </row>
    <row r="1493" spans="79:86" ht="15.75" customHeight="1">
      <c r="CA1493" s="136"/>
      <c r="CB1493" s="136"/>
      <c r="CC1493" s="136"/>
      <c r="CD1493" s="136"/>
      <c r="CE1493" s="136"/>
      <c r="CF1493" s="136"/>
      <c r="CG1493" s="136"/>
      <c r="CH1493" s="136"/>
    </row>
    <row r="1494" spans="79:86" ht="15.75" customHeight="1">
      <c r="CA1494" s="136"/>
      <c r="CB1494" s="136"/>
      <c r="CC1494" s="136"/>
      <c r="CD1494" s="136"/>
      <c r="CE1494" s="136"/>
      <c r="CF1494" s="136"/>
      <c r="CG1494" s="136"/>
      <c r="CH1494" s="136"/>
    </row>
    <row r="1495" spans="79:86" ht="15.75" customHeight="1">
      <c r="CA1495" s="136"/>
      <c r="CB1495" s="136"/>
      <c r="CC1495" s="136"/>
      <c r="CD1495" s="136"/>
      <c r="CE1495" s="136"/>
      <c r="CF1495" s="136"/>
      <c r="CG1495" s="136"/>
      <c r="CH1495" s="136"/>
    </row>
    <row r="1496" spans="79:86" ht="15.75" customHeight="1">
      <c r="CA1496" s="136"/>
      <c r="CB1496" s="136"/>
      <c r="CC1496" s="136"/>
      <c r="CD1496" s="136"/>
      <c r="CE1496" s="136"/>
      <c r="CF1496" s="136"/>
      <c r="CG1496" s="136"/>
      <c r="CH1496" s="136"/>
    </row>
    <row r="1497" spans="79:86" ht="15.75" customHeight="1">
      <c r="CA1497" s="136"/>
      <c r="CB1497" s="136"/>
      <c r="CC1497" s="136"/>
      <c r="CD1497" s="136"/>
      <c r="CE1497" s="136"/>
      <c r="CF1497" s="136"/>
      <c r="CG1497" s="136"/>
      <c r="CH1497" s="136"/>
    </row>
    <row r="1498" spans="79:86" ht="15.75" customHeight="1">
      <c r="CA1498" s="136"/>
      <c r="CB1498" s="136"/>
      <c r="CC1498" s="136"/>
      <c r="CD1498" s="136"/>
      <c r="CE1498" s="136"/>
      <c r="CF1498" s="136"/>
      <c r="CG1498" s="136"/>
      <c r="CH1498" s="136"/>
    </row>
    <row r="1499" spans="79:86" ht="15.75" customHeight="1">
      <c r="CA1499" s="136"/>
      <c r="CB1499" s="136"/>
      <c r="CC1499" s="136"/>
      <c r="CD1499" s="136"/>
      <c r="CE1499" s="136"/>
      <c r="CF1499" s="136"/>
      <c r="CG1499" s="136"/>
      <c r="CH1499" s="136"/>
    </row>
    <row r="1500" spans="79:86" ht="15.75" customHeight="1">
      <c r="CA1500" s="136"/>
      <c r="CB1500" s="136"/>
      <c r="CC1500" s="136"/>
      <c r="CD1500" s="136"/>
      <c r="CE1500" s="136"/>
      <c r="CF1500" s="136"/>
      <c r="CG1500" s="136"/>
      <c r="CH1500" s="136"/>
    </row>
    <row r="1501" spans="79:86" ht="15.75" customHeight="1">
      <c r="CA1501" s="136"/>
      <c r="CB1501" s="136"/>
      <c r="CC1501" s="136"/>
      <c r="CD1501" s="136"/>
      <c r="CE1501" s="136"/>
      <c r="CF1501" s="136"/>
      <c r="CG1501" s="136"/>
      <c r="CH1501" s="136"/>
    </row>
    <row r="1502" spans="79:86" ht="15.75" customHeight="1">
      <c r="CA1502" s="136"/>
      <c r="CB1502" s="136"/>
      <c r="CC1502" s="136"/>
      <c r="CD1502" s="136"/>
      <c r="CE1502" s="136"/>
      <c r="CF1502" s="136"/>
      <c r="CG1502" s="136"/>
      <c r="CH1502" s="136"/>
    </row>
    <row r="1503" spans="79:86" ht="15.75" customHeight="1">
      <c r="CA1503" s="136"/>
      <c r="CB1503" s="136"/>
      <c r="CC1503" s="136"/>
      <c r="CD1503" s="136"/>
      <c r="CE1503" s="136"/>
      <c r="CF1503" s="136"/>
      <c r="CG1503" s="136"/>
      <c r="CH1503" s="136"/>
    </row>
    <row r="1504" spans="79:86" ht="15.75" customHeight="1">
      <c r="CA1504" s="136"/>
      <c r="CB1504" s="136"/>
      <c r="CC1504" s="136"/>
      <c r="CD1504" s="136"/>
      <c r="CE1504" s="136"/>
      <c r="CF1504" s="136"/>
      <c r="CG1504" s="136"/>
      <c r="CH1504" s="136"/>
    </row>
    <row r="1505" spans="79:86" ht="15.75" customHeight="1">
      <c r="CA1505" s="136"/>
      <c r="CB1505" s="136"/>
      <c r="CC1505" s="136"/>
      <c r="CD1505" s="136"/>
      <c r="CE1505" s="136"/>
      <c r="CF1505" s="136"/>
      <c r="CG1505" s="136"/>
      <c r="CH1505" s="136"/>
    </row>
    <row r="1506" spans="79:86" ht="15.75" customHeight="1">
      <c r="CA1506" s="136"/>
      <c r="CB1506" s="136"/>
      <c r="CC1506" s="136"/>
      <c r="CD1506" s="136"/>
      <c r="CE1506" s="136"/>
      <c r="CF1506" s="136"/>
      <c r="CG1506" s="136"/>
      <c r="CH1506" s="136"/>
    </row>
    <row r="1507" spans="79:86" ht="15.75" customHeight="1">
      <c r="CA1507" s="136"/>
      <c r="CB1507" s="136"/>
      <c r="CC1507" s="136"/>
      <c r="CD1507" s="136"/>
      <c r="CE1507" s="136"/>
      <c r="CF1507" s="136"/>
      <c r="CG1507" s="136"/>
      <c r="CH1507" s="136"/>
    </row>
    <row r="1508" spans="79:86" ht="15.75" customHeight="1">
      <c r="CA1508" s="136"/>
      <c r="CB1508" s="136"/>
      <c r="CC1508" s="136"/>
      <c r="CD1508" s="136"/>
      <c r="CE1508" s="136"/>
      <c r="CF1508" s="136"/>
      <c r="CG1508" s="136"/>
      <c r="CH1508" s="136"/>
    </row>
    <row r="1509" spans="79:86" ht="15.75" customHeight="1">
      <c r="CA1509" s="136"/>
      <c r="CB1509" s="136"/>
      <c r="CC1509" s="136"/>
      <c r="CD1509" s="136"/>
      <c r="CE1509" s="136"/>
      <c r="CF1509" s="136"/>
      <c r="CG1509" s="136"/>
      <c r="CH1509" s="136"/>
    </row>
    <row r="1510" spans="79:86" ht="15.75" customHeight="1">
      <c r="CA1510" s="136"/>
      <c r="CB1510" s="136"/>
      <c r="CC1510" s="136"/>
      <c r="CD1510" s="136"/>
      <c r="CE1510" s="136"/>
      <c r="CF1510" s="136"/>
      <c r="CG1510" s="136"/>
      <c r="CH1510" s="136"/>
    </row>
    <row r="1511" spans="79:86" ht="15.75" customHeight="1">
      <c r="CA1511" s="136"/>
      <c r="CB1511" s="136"/>
      <c r="CC1511" s="136"/>
      <c r="CD1511" s="136"/>
      <c r="CE1511" s="136"/>
      <c r="CF1511" s="136"/>
      <c r="CG1511" s="136"/>
      <c r="CH1511" s="136"/>
    </row>
    <row r="1512" spans="79:86" ht="15.75" customHeight="1">
      <c r="CA1512" s="136"/>
      <c r="CB1512" s="136"/>
      <c r="CC1512" s="136"/>
      <c r="CD1512" s="136"/>
      <c r="CE1512" s="136"/>
      <c r="CF1512" s="136"/>
      <c r="CG1512" s="136"/>
      <c r="CH1512" s="136"/>
    </row>
    <row r="1513" spans="79:86" ht="15.75" customHeight="1">
      <c r="CA1513" s="136"/>
      <c r="CB1513" s="136"/>
      <c r="CC1513" s="136"/>
      <c r="CD1513" s="136"/>
      <c r="CE1513" s="136"/>
      <c r="CF1513" s="136"/>
      <c r="CG1513" s="136"/>
      <c r="CH1513" s="136"/>
    </row>
    <row r="1514" spans="79:86" ht="15.75" customHeight="1">
      <c r="CA1514" s="136"/>
      <c r="CB1514" s="136"/>
      <c r="CC1514" s="136"/>
      <c r="CD1514" s="136"/>
      <c r="CE1514" s="136"/>
      <c r="CF1514" s="136"/>
      <c r="CG1514" s="136"/>
      <c r="CH1514" s="136"/>
    </row>
    <row r="1515" spans="79:86" ht="15.75" customHeight="1">
      <c r="CA1515" s="136"/>
      <c r="CB1515" s="136"/>
      <c r="CC1515" s="136"/>
      <c r="CD1515" s="136"/>
      <c r="CE1515" s="136"/>
      <c r="CF1515" s="136"/>
      <c r="CG1515" s="136"/>
      <c r="CH1515" s="136"/>
    </row>
    <row r="1516" spans="79:86" ht="15.75" customHeight="1">
      <c r="CA1516" s="136"/>
      <c r="CB1516" s="136"/>
      <c r="CC1516" s="136"/>
      <c r="CD1516" s="136"/>
      <c r="CE1516" s="136"/>
      <c r="CF1516" s="136"/>
      <c r="CG1516" s="136"/>
      <c r="CH1516" s="136"/>
    </row>
    <row r="1517" spans="79:86" ht="15.75" customHeight="1">
      <c r="CA1517" s="136"/>
      <c r="CB1517" s="136"/>
      <c r="CC1517" s="136"/>
      <c r="CD1517" s="136"/>
      <c r="CE1517" s="136"/>
      <c r="CF1517" s="136"/>
      <c r="CG1517" s="136"/>
      <c r="CH1517" s="136"/>
    </row>
    <row r="1518" spans="79:86" ht="15.75" customHeight="1">
      <c r="CA1518" s="136"/>
      <c r="CB1518" s="136"/>
      <c r="CC1518" s="136"/>
      <c r="CD1518" s="136"/>
      <c r="CE1518" s="136"/>
      <c r="CF1518" s="136"/>
      <c r="CG1518" s="136"/>
      <c r="CH1518" s="136"/>
    </row>
    <row r="1519" spans="79:86" ht="15.75" customHeight="1">
      <c r="CA1519" s="136"/>
      <c r="CB1519" s="136"/>
      <c r="CC1519" s="136"/>
      <c r="CD1519" s="136"/>
      <c r="CE1519" s="136"/>
      <c r="CF1519" s="136"/>
      <c r="CG1519" s="136"/>
      <c r="CH1519" s="136"/>
    </row>
    <row r="1520" spans="79:86" ht="15.75" customHeight="1">
      <c r="CA1520" s="136"/>
      <c r="CB1520" s="136"/>
      <c r="CC1520" s="136"/>
      <c r="CD1520" s="136"/>
      <c r="CE1520" s="136"/>
      <c r="CF1520" s="136"/>
      <c r="CG1520" s="136"/>
      <c r="CH1520" s="136"/>
    </row>
    <row r="1521" spans="79:86" ht="15.75" customHeight="1">
      <c r="CA1521" s="136"/>
      <c r="CB1521" s="136"/>
      <c r="CC1521" s="136"/>
      <c r="CD1521" s="136"/>
      <c r="CE1521" s="136"/>
      <c r="CF1521" s="136"/>
      <c r="CG1521" s="136"/>
      <c r="CH1521" s="136"/>
    </row>
    <row r="1522" spans="79:86" ht="15.75" customHeight="1">
      <c r="CA1522" s="136"/>
      <c r="CB1522" s="136"/>
      <c r="CC1522" s="136"/>
      <c r="CD1522" s="136"/>
      <c r="CE1522" s="136"/>
      <c r="CF1522" s="136"/>
      <c r="CG1522" s="136"/>
      <c r="CH1522" s="136"/>
    </row>
    <row r="1523" spans="79:86" ht="15.75" customHeight="1">
      <c r="CA1523" s="136"/>
      <c r="CB1523" s="136"/>
      <c r="CC1523" s="136"/>
      <c r="CD1523" s="136"/>
      <c r="CE1523" s="136"/>
      <c r="CF1523" s="136"/>
      <c r="CG1523" s="136"/>
      <c r="CH1523" s="136"/>
    </row>
    <row r="1524" spans="79:86" ht="15.75" customHeight="1">
      <c r="CA1524" s="136"/>
      <c r="CB1524" s="136"/>
      <c r="CC1524" s="136"/>
      <c r="CD1524" s="136"/>
      <c r="CE1524" s="136"/>
      <c r="CF1524" s="136"/>
      <c r="CG1524" s="136"/>
      <c r="CH1524" s="136"/>
    </row>
    <row r="1525" spans="79:86" ht="15.75" customHeight="1">
      <c r="CA1525" s="136"/>
      <c r="CB1525" s="136"/>
      <c r="CC1525" s="136"/>
      <c r="CD1525" s="136"/>
      <c r="CE1525" s="136"/>
      <c r="CF1525" s="136"/>
      <c r="CG1525" s="136"/>
      <c r="CH1525" s="136"/>
    </row>
    <row r="1526" spans="79:86" ht="15.75" customHeight="1">
      <c r="CA1526" s="136"/>
      <c r="CB1526" s="136"/>
      <c r="CC1526" s="136"/>
      <c r="CD1526" s="136"/>
      <c r="CE1526" s="136"/>
      <c r="CF1526" s="136"/>
      <c r="CG1526" s="136"/>
      <c r="CH1526" s="136"/>
    </row>
    <row r="1527" spans="79:86" ht="15.75" customHeight="1">
      <c r="CA1527" s="136"/>
      <c r="CB1527" s="136"/>
      <c r="CC1527" s="136"/>
      <c r="CD1527" s="136"/>
      <c r="CE1527" s="136"/>
      <c r="CF1527" s="136"/>
      <c r="CG1527" s="136"/>
      <c r="CH1527" s="136"/>
    </row>
    <row r="1528" spans="79:86" ht="15.75" customHeight="1">
      <c r="CA1528" s="136"/>
      <c r="CB1528" s="136"/>
      <c r="CC1528" s="136"/>
      <c r="CD1528" s="136"/>
      <c r="CE1528" s="136"/>
      <c r="CF1528" s="136"/>
      <c r="CG1528" s="136"/>
      <c r="CH1528" s="136"/>
    </row>
    <row r="1529" spans="79:86" ht="15.75" customHeight="1">
      <c r="CA1529" s="136"/>
      <c r="CB1529" s="136"/>
      <c r="CC1529" s="136"/>
      <c r="CD1529" s="136"/>
      <c r="CE1529" s="136"/>
      <c r="CF1529" s="136"/>
      <c r="CG1529" s="136"/>
      <c r="CH1529" s="136"/>
    </row>
    <row r="1530" spans="79:86" ht="15.75" customHeight="1">
      <c r="CA1530" s="136"/>
      <c r="CB1530" s="136"/>
      <c r="CC1530" s="136"/>
      <c r="CD1530" s="136"/>
      <c r="CE1530" s="136"/>
      <c r="CF1530" s="136"/>
      <c r="CG1530" s="136"/>
      <c r="CH1530" s="136"/>
    </row>
    <row r="1531" spans="79:86" ht="15.75" customHeight="1">
      <c r="CA1531" s="136"/>
      <c r="CB1531" s="136"/>
      <c r="CC1531" s="136"/>
      <c r="CD1531" s="136"/>
      <c r="CE1531" s="136"/>
      <c r="CF1531" s="136"/>
      <c r="CG1531" s="136"/>
      <c r="CH1531" s="136"/>
    </row>
    <row r="1532" spans="79:86" ht="15.75" customHeight="1">
      <c r="CA1532" s="136"/>
      <c r="CB1532" s="136"/>
      <c r="CC1532" s="136"/>
      <c r="CD1532" s="136"/>
      <c r="CE1532" s="136"/>
      <c r="CF1532" s="136"/>
      <c r="CG1532" s="136"/>
      <c r="CH1532" s="136"/>
    </row>
    <row r="1533" spans="79:86" ht="15.75" customHeight="1">
      <c r="CA1533" s="136"/>
      <c r="CB1533" s="136"/>
      <c r="CC1533" s="136"/>
      <c r="CD1533" s="136"/>
      <c r="CE1533" s="136"/>
      <c r="CF1533" s="136"/>
      <c r="CG1533" s="136"/>
      <c r="CH1533" s="136"/>
    </row>
    <row r="1534" spans="79:86" ht="15.75" customHeight="1">
      <c r="CA1534" s="136"/>
      <c r="CB1534" s="136"/>
      <c r="CC1534" s="136"/>
      <c r="CD1534" s="136"/>
      <c r="CE1534" s="136"/>
      <c r="CF1534" s="136"/>
      <c r="CG1534" s="136"/>
      <c r="CH1534" s="136"/>
    </row>
    <row r="1535" spans="79:86" ht="15.75" customHeight="1">
      <c r="CA1535" s="136"/>
      <c r="CB1535" s="136"/>
      <c r="CC1535" s="136"/>
      <c r="CD1535" s="136"/>
      <c r="CE1535" s="136"/>
      <c r="CF1535" s="136"/>
      <c r="CG1535" s="136"/>
      <c r="CH1535" s="136"/>
    </row>
    <row r="1536" spans="79:86" ht="15.75" customHeight="1">
      <c r="CA1536" s="136"/>
      <c r="CB1536" s="136"/>
      <c r="CC1536" s="136"/>
      <c r="CD1536" s="136"/>
      <c r="CE1536" s="136"/>
      <c r="CF1536" s="136"/>
      <c r="CG1536" s="136"/>
      <c r="CH1536" s="136"/>
    </row>
    <row r="1537" spans="79:86" ht="15.75" customHeight="1">
      <c r="CA1537" s="136"/>
      <c r="CB1537" s="136"/>
      <c r="CC1537" s="136"/>
      <c r="CD1537" s="136"/>
      <c r="CE1537" s="136"/>
      <c r="CF1537" s="136"/>
      <c r="CG1537" s="136"/>
      <c r="CH1537" s="136"/>
    </row>
    <row r="1538" spans="79:86" ht="15.75" customHeight="1">
      <c r="CA1538" s="136"/>
      <c r="CB1538" s="136"/>
      <c r="CC1538" s="136"/>
      <c r="CD1538" s="136"/>
      <c r="CE1538" s="136"/>
      <c r="CF1538" s="136"/>
      <c r="CG1538" s="136"/>
      <c r="CH1538" s="136"/>
    </row>
    <row r="1539" spans="79:86" ht="15.75" customHeight="1">
      <c r="CA1539" s="136"/>
      <c r="CB1539" s="136"/>
      <c r="CC1539" s="136"/>
      <c r="CD1539" s="136"/>
      <c r="CE1539" s="136"/>
      <c r="CF1539" s="136"/>
      <c r="CG1539" s="136"/>
      <c r="CH1539" s="136"/>
    </row>
    <row r="1540" spans="79:86" ht="15.75" customHeight="1">
      <c r="CA1540" s="136"/>
      <c r="CB1540" s="136"/>
      <c r="CC1540" s="136"/>
      <c r="CD1540" s="136"/>
      <c r="CE1540" s="136"/>
      <c r="CF1540" s="136"/>
      <c r="CG1540" s="136"/>
      <c r="CH1540" s="136"/>
    </row>
    <row r="1541" spans="79:86" ht="15.75" customHeight="1">
      <c r="CA1541" s="136"/>
      <c r="CB1541" s="136"/>
      <c r="CC1541" s="136"/>
      <c r="CD1541" s="136"/>
      <c r="CE1541" s="136"/>
      <c r="CF1541" s="136"/>
      <c r="CG1541" s="136"/>
      <c r="CH1541" s="136"/>
    </row>
    <row r="1542" spans="79:86" ht="15.75" customHeight="1">
      <c r="CA1542" s="136"/>
      <c r="CB1542" s="136"/>
      <c r="CC1542" s="136"/>
      <c r="CD1542" s="136"/>
      <c r="CE1542" s="136"/>
      <c r="CF1542" s="136"/>
      <c r="CG1542" s="136"/>
      <c r="CH1542" s="136"/>
    </row>
    <row r="1543" spans="79:86" ht="15.75" customHeight="1">
      <c r="CA1543" s="136"/>
      <c r="CB1543" s="136"/>
      <c r="CC1543" s="136"/>
      <c r="CD1543" s="136"/>
      <c r="CE1543" s="136"/>
      <c r="CF1543" s="136"/>
      <c r="CG1543" s="136"/>
      <c r="CH1543" s="136"/>
    </row>
    <row r="1544" spans="79:86" ht="15.75" customHeight="1">
      <c r="CA1544" s="136"/>
      <c r="CB1544" s="136"/>
      <c r="CC1544" s="136"/>
      <c r="CD1544" s="136"/>
      <c r="CE1544" s="136"/>
      <c r="CF1544" s="136"/>
      <c r="CG1544" s="136"/>
      <c r="CH1544" s="136"/>
    </row>
    <row r="1545" spans="79:86" ht="15.75" customHeight="1">
      <c r="CA1545" s="136"/>
      <c r="CB1545" s="136"/>
      <c r="CC1545" s="136"/>
      <c r="CD1545" s="136"/>
      <c r="CE1545" s="136"/>
      <c r="CF1545" s="136"/>
      <c r="CG1545" s="136"/>
      <c r="CH1545" s="136"/>
    </row>
    <row r="1546" spans="79:86" ht="15.75" customHeight="1">
      <c r="CA1546" s="136"/>
      <c r="CB1546" s="136"/>
      <c r="CC1546" s="136"/>
      <c r="CD1546" s="136"/>
      <c r="CE1546" s="136"/>
      <c r="CF1546" s="136"/>
      <c r="CG1546" s="136"/>
      <c r="CH1546" s="136"/>
    </row>
    <row r="1547" spans="79:86" ht="15.75" customHeight="1">
      <c r="CA1547" s="136"/>
      <c r="CB1547" s="136"/>
      <c r="CC1547" s="136"/>
      <c r="CD1547" s="136"/>
      <c r="CE1547" s="136"/>
      <c r="CF1547" s="136"/>
      <c r="CG1547" s="136"/>
      <c r="CH1547" s="136"/>
    </row>
    <row r="1548" spans="79:86" ht="15.75" customHeight="1">
      <c r="CA1548" s="136"/>
      <c r="CB1548" s="136"/>
      <c r="CC1548" s="136"/>
      <c r="CD1548" s="136"/>
      <c r="CE1548" s="136"/>
      <c r="CF1548" s="136"/>
      <c r="CG1548" s="136"/>
      <c r="CH1548" s="136"/>
    </row>
    <row r="1549" spans="79:86" ht="15.75" customHeight="1">
      <c r="CA1549" s="136"/>
      <c r="CB1549" s="136"/>
      <c r="CC1549" s="136"/>
      <c r="CD1549" s="136"/>
      <c r="CE1549" s="136"/>
      <c r="CF1549" s="136"/>
      <c r="CG1549" s="136"/>
      <c r="CH1549" s="136"/>
    </row>
    <row r="1550" spans="79:86" ht="15.75" customHeight="1">
      <c r="CA1550" s="136"/>
      <c r="CB1550" s="136"/>
      <c r="CC1550" s="136"/>
      <c r="CD1550" s="136"/>
      <c r="CE1550" s="136"/>
      <c r="CF1550" s="136"/>
      <c r="CG1550" s="136"/>
      <c r="CH1550" s="136"/>
    </row>
    <row r="1551" spans="79:86" ht="15.75" customHeight="1">
      <c r="CA1551" s="136"/>
      <c r="CB1551" s="136"/>
      <c r="CC1551" s="136"/>
      <c r="CD1551" s="136"/>
      <c r="CE1551" s="136"/>
      <c r="CF1551" s="136"/>
      <c r="CG1551" s="136"/>
      <c r="CH1551" s="136"/>
    </row>
    <row r="1552" spans="79:86" ht="15.75" customHeight="1">
      <c r="CA1552" s="136"/>
      <c r="CB1552" s="136"/>
      <c r="CC1552" s="136"/>
      <c r="CD1552" s="136"/>
      <c r="CE1552" s="136"/>
      <c r="CF1552" s="136"/>
      <c r="CG1552" s="136"/>
      <c r="CH1552" s="136"/>
    </row>
    <row r="1553" spans="79:86" ht="15.75" customHeight="1">
      <c r="CA1553" s="136"/>
      <c r="CB1553" s="136"/>
      <c r="CC1553" s="136"/>
      <c r="CD1553" s="136"/>
      <c r="CE1553" s="136"/>
      <c r="CF1553" s="136"/>
      <c r="CG1553" s="136"/>
      <c r="CH1553" s="136"/>
    </row>
    <row r="1554" spans="79:86" ht="15.75" customHeight="1">
      <c r="CA1554" s="136"/>
      <c r="CB1554" s="136"/>
      <c r="CC1554" s="136"/>
      <c r="CD1554" s="136"/>
      <c r="CE1554" s="136"/>
      <c r="CF1554" s="136"/>
      <c r="CG1554" s="136"/>
      <c r="CH1554" s="136"/>
    </row>
    <row r="1555" spans="79:86" ht="15.75" customHeight="1">
      <c r="CA1555" s="136"/>
      <c r="CB1555" s="136"/>
      <c r="CC1555" s="136"/>
      <c r="CD1555" s="136"/>
      <c r="CE1555" s="136"/>
      <c r="CF1555" s="136"/>
      <c r="CG1555" s="136"/>
      <c r="CH1555" s="136"/>
    </row>
    <row r="1556" spans="79:86" ht="15.75" customHeight="1">
      <c r="CA1556" s="136"/>
      <c r="CB1556" s="136"/>
      <c r="CC1556" s="136"/>
      <c r="CD1556" s="136"/>
      <c r="CE1556" s="136"/>
      <c r="CF1556" s="136"/>
      <c r="CG1556" s="136"/>
      <c r="CH1556" s="136"/>
    </row>
    <row r="1557" spans="79:86" ht="15.75" customHeight="1">
      <c r="CA1557" s="136"/>
      <c r="CB1557" s="136"/>
      <c r="CC1557" s="136"/>
      <c r="CD1557" s="136"/>
      <c r="CE1557" s="136"/>
      <c r="CF1557" s="136"/>
      <c r="CG1557" s="136"/>
      <c r="CH1557" s="136"/>
    </row>
    <row r="1558" spans="79:86" ht="15.75" customHeight="1">
      <c r="CA1558" s="136"/>
      <c r="CB1558" s="136"/>
      <c r="CC1558" s="136"/>
      <c r="CD1558" s="136"/>
      <c r="CE1558" s="136"/>
      <c r="CF1558" s="136"/>
      <c r="CG1558" s="136"/>
      <c r="CH1558" s="136"/>
    </row>
    <row r="1559" spans="79:86" ht="15.75" customHeight="1">
      <c r="CA1559" s="136"/>
      <c r="CB1559" s="136"/>
      <c r="CC1559" s="136"/>
      <c r="CD1559" s="136"/>
      <c r="CE1559" s="136"/>
      <c r="CF1559" s="136"/>
      <c r="CG1559" s="136"/>
      <c r="CH1559" s="136"/>
    </row>
    <row r="1560" spans="79:86" ht="15.75" customHeight="1">
      <c r="CA1560" s="136"/>
      <c r="CB1560" s="136"/>
      <c r="CC1560" s="136"/>
      <c r="CD1560" s="136"/>
      <c r="CE1560" s="136"/>
      <c r="CF1560" s="136"/>
      <c r="CG1560" s="136"/>
      <c r="CH1560" s="136"/>
    </row>
    <row r="1561" spans="79:86" ht="15.75" customHeight="1">
      <c r="CA1561" s="136"/>
      <c r="CB1561" s="136"/>
      <c r="CC1561" s="136"/>
      <c r="CD1561" s="136"/>
      <c r="CE1561" s="136"/>
      <c r="CF1561" s="136"/>
      <c r="CG1561" s="136"/>
      <c r="CH1561" s="136"/>
    </row>
    <row r="1562" spans="79:86" ht="15.75" customHeight="1">
      <c r="CA1562" s="136"/>
      <c r="CB1562" s="136"/>
      <c r="CC1562" s="136"/>
      <c r="CD1562" s="136"/>
      <c r="CE1562" s="136"/>
      <c r="CF1562" s="136"/>
      <c r="CG1562" s="136"/>
      <c r="CH1562" s="136"/>
    </row>
    <row r="1563" spans="79:86" ht="15.75" customHeight="1">
      <c r="CA1563" s="136"/>
      <c r="CB1563" s="136"/>
      <c r="CC1563" s="136"/>
      <c r="CD1563" s="136"/>
      <c r="CE1563" s="136"/>
      <c r="CF1563" s="136"/>
      <c r="CG1563" s="136"/>
      <c r="CH1563" s="136"/>
    </row>
    <row r="1564" spans="79:86" ht="15.75" customHeight="1">
      <c r="CA1564" s="136"/>
      <c r="CB1564" s="136"/>
      <c r="CC1564" s="136"/>
      <c r="CD1564" s="136"/>
      <c r="CE1564" s="136"/>
      <c r="CF1564" s="136"/>
      <c r="CG1564" s="136"/>
      <c r="CH1564" s="136"/>
    </row>
    <row r="1565" spans="79:86" ht="15.75" customHeight="1">
      <c r="CA1565" s="136"/>
      <c r="CB1565" s="136"/>
      <c r="CC1565" s="136"/>
      <c r="CD1565" s="136"/>
      <c r="CE1565" s="136"/>
      <c r="CF1565" s="136"/>
      <c r="CG1565" s="136"/>
      <c r="CH1565" s="136"/>
    </row>
    <row r="1566" spans="79:86" ht="15.75" customHeight="1">
      <c r="CA1566" s="136"/>
      <c r="CB1566" s="136"/>
      <c r="CC1566" s="136"/>
      <c r="CD1566" s="136"/>
      <c r="CE1566" s="136"/>
      <c r="CF1566" s="136"/>
      <c r="CG1566" s="136"/>
      <c r="CH1566" s="136"/>
    </row>
    <row r="1567" spans="79:86" ht="15.75" customHeight="1">
      <c r="CA1567" s="136"/>
      <c r="CB1567" s="136"/>
      <c r="CC1567" s="136"/>
      <c r="CD1567" s="136"/>
      <c r="CE1567" s="136"/>
      <c r="CF1567" s="136"/>
      <c r="CG1567" s="136"/>
      <c r="CH1567" s="136"/>
    </row>
    <row r="1568" spans="79:86" ht="15.75" customHeight="1">
      <c r="CA1568" s="136"/>
      <c r="CB1568" s="136"/>
      <c r="CC1568" s="136"/>
      <c r="CD1568" s="136"/>
      <c r="CE1568" s="136"/>
      <c r="CF1568" s="136"/>
      <c r="CG1568" s="136"/>
      <c r="CH1568" s="136"/>
    </row>
    <row r="1569" spans="79:86" ht="15.75" customHeight="1">
      <c r="CA1569" s="136"/>
      <c r="CB1569" s="136"/>
      <c r="CC1569" s="136"/>
      <c r="CD1569" s="136"/>
      <c r="CE1569" s="136"/>
      <c r="CF1569" s="136"/>
      <c r="CG1569" s="136"/>
      <c r="CH1569" s="136"/>
    </row>
    <row r="1570" spans="79:86" ht="15.75" customHeight="1">
      <c r="CA1570" s="136"/>
      <c r="CB1570" s="136"/>
      <c r="CC1570" s="136"/>
      <c r="CD1570" s="136"/>
      <c r="CE1570" s="136"/>
      <c r="CF1570" s="136"/>
      <c r="CG1570" s="136"/>
      <c r="CH1570" s="136"/>
    </row>
    <row r="1571" spans="79:86" ht="15.75" customHeight="1">
      <c r="CA1571" s="136"/>
      <c r="CB1571" s="136"/>
      <c r="CC1571" s="136"/>
      <c r="CD1571" s="136"/>
      <c r="CE1571" s="136"/>
      <c r="CF1571" s="136"/>
      <c r="CG1571" s="136"/>
      <c r="CH1571" s="136"/>
    </row>
    <row r="1572" spans="79:86" ht="15.75" customHeight="1">
      <c r="CA1572" s="136"/>
      <c r="CB1572" s="136"/>
      <c r="CC1572" s="136"/>
      <c r="CD1572" s="136"/>
      <c r="CE1572" s="136"/>
      <c r="CF1572" s="136"/>
      <c r="CG1572" s="136"/>
      <c r="CH1572" s="136"/>
    </row>
    <row r="1573" spans="79:86" ht="15.75" customHeight="1">
      <c r="CA1573" s="136"/>
      <c r="CB1573" s="136"/>
      <c r="CC1573" s="136"/>
      <c r="CD1573" s="136"/>
      <c r="CE1573" s="136"/>
      <c r="CF1573" s="136"/>
      <c r="CG1573" s="136"/>
      <c r="CH1573" s="136"/>
    </row>
    <row r="1574" spans="79:86" ht="15.75" customHeight="1">
      <c r="CA1574" s="136"/>
      <c r="CB1574" s="136"/>
      <c r="CC1574" s="136"/>
      <c r="CD1574" s="136"/>
      <c r="CE1574" s="136"/>
      <c r="CF1574" s="136"/>
      <c r="CG1574" s="136"/>
      <c r="CH1574" s="136"/>
    </row>
    <row r="1575" spans="79:86" ht="15.75" customHeight="1">
      <c r="CA1575" s="136"/>
      <c r="CB1575" s="136"/>
      <c r="CC1575" s="136"/>
      <c r="CD1575" s="136"/>
      <c r="CE1575" s="136"/>
      <c r="CF1575" s="136"/>
      <c r="CG1575" s="136"/>
      <c r="CH1575" s="136"/>
    </row>
    <row r="1576" spans="79:86" ht="15.75" customHeight="1">
      <c r="CA1576" s="136"/>
      <c r="CB1576" s="136"/>
      <c r="CC1576" s="136"/>
      <c r="CD1576" s="136"/>
      <c r="CE1576" s="136"/>
      <c r="CF1576" s="136"/>
      <c r="CG1576" s="136"/>
      <c r="CH1576" s="136"/>
    </row>
    <row r="1577" spans="79:86" ht="15.75" customHeight="1">
      <c r="CA1577" s="136"/>
      <c r="CB1577" s="136"/>
      <c r="CC1577" s="136"/>
      <c r="CD1577" s="136"/>
      <c r="CE1577" s="136"/>
      <c r="CF1577" s="136"/>
      <c r="CG1577" s="136"/>
      <c r="CH1577" s="136"/>
    </row>
    <row r="1578" spans="79:86" ht="15.75" customHeight="1">
      <c r="CA1578" s="136"/>
      <c r="CB1578" s="136"/>
      <c r="CC1578" s="136"/>
      <c r="CD1578" s="136"/>
      <c r="CE1578" s="136"/>
      <c r="CF1578" s="136"/>
      <c r="CG1578" s="136"/>
      <c r="CH1578" s="136"/>
    </row>
    <row r="1579" spans="79:86" ht="15.75" customHeight="1">
      <c r="CA1579" s="136"/>
      <c r="CB1579" s="136"/>
      <c r="CC1579" s="136"/>
      <c r="CD1579" s="136"/>
      <c r="CE1579" s="136"/>
      <c r="CF1579" s="136"/>
      <c r="CG1579" s="136"/>
      <c r="CH1579" s="136"/>
    </row>
    <row r="1580" spans="79:86" ht="15.75" customHeight="1">
      <c r="CA1580" s="136"/>
      <c r="CB1580" s="136"/>
      <c r="CC1580" s="136"/>
      <c r="CD1580" s="136"/>
      <c r="CE1580" s="136"/>
      <c r="CF1580" s="136"/>
      <c r="CG1580" s="136"/>
      <c r="CH1580" s="136"/>
    </row>
    <row r="1581" spans="79:86" ht="15.75" customHeight="1">
      <c r="CA1581" s="136"/>
      <c r="CB1581" s="136"/>
      <c r="CC1581" s="136"/>
      <c r="CD1581" s="136"/>
      <c r="CE1581" s="136"/>
      <c r="CF1581" s="136"/>
      <c r="CG1581" s="136"/>
      <c r="CH1581" s="136"/>
    </row>
    <row r="1582" spans="79:86" ht="15.75" customHeight="1">
      <c r="CA1582" s="136"/>
      <c r="CB1582" s="136"/>
      <c r="CC1582" s="136"/>
      <c r="CD1582" s="136"/>
      <c r="CE1582" s="136"/>
      <c r="CF1582" s="136"/>
      <c r="CG1582" s="136"/>
      <c r="CH1582" s="136"/>
    </row>
    <row r="1583" spans="79:86" ht="15.75" customHeight="1">
      <c r="CA1583" s="136"/>
      <c r="CB1583" s="136"/>
      <c r="CC1583" s="136"/>
      <c r="CD1583" s="136"/>
      <c r="CE1583" s="136"/>
      <c r="CF1583" s="136"/>
      <c r="CG1583" s="136"/>
      <c r="CH1583" s="136"/>
    </row>
    <row r="1584" spans="79:86" ht="15.75" customHeight="1">
      <c r="CA1584" s="136"/>
      <c r="CB1584" s="136"/>
      <c r="CC1584" s="136"/>
      <c r="CD1584" s="136"/>
      <c r="CE1584" s="136"/>
      <c r="CF1584" s="136"/>
      <c r="CG1584" s="136"/>
      <c r="CH1584" s="136"/>
    </row>
    <row r="1585" spans="79:86" ht="15.75" customHeight="1">
      <c r="CA1585" s="136"/>
      <c r="CB1585" s="136"/>
      <c r="CC1585" s="136"/>
      <c r="CD1585" s="136"/>
      <c r="CE1585" s="136"/>
      <c r="CF1585" s="136"/>
      <c r="CG1585" s="136"/>
      <c r="CH1585" s="136"/>
    </row>
    <row r="1586" spans="79:86" ht="15.75" customHeight="1">
      <c r="CA1586" s="136"/>
      <c r="CB1586" s="136"/>
      <c r="CC1586" s="136"/>
      <c r="CD1586" s="136"/>
      <c r="CE1586" s="136"/>
      <c r="CF1586" s="136"/>
      <c r="CG1586" s="136"/>
      <c r="CH1586" s="136"/>
    </row>
    <row r="1587" spans="79:86" ht="15.75" customHeight="1">
      <c r="CA1587" s="136"/>
      <c r="CB1587" s="136"/>
      <c r="CC1587" s="136"/>
      <c r="CD1587" s="136"/>
      <c r="CE1587" s="136"/>
      <c r="CF1587" s="136"/>
      <c r="CG1587" s="136"/>
      <c r="CH1587" s="136"/>
    </row>
    <row r="1588" spans="79:86" ht="15.75" customHeight="1">
      <c r="CA1588" s="136"/>
      <c r="CB1588" s="136"/>
      <c r="CC1588" s="136"/>
      <c r="CD1588" s="136"/>
      <c r="CE1588" s="136"/>
      <c r="CF1588" s="136"/>
      <c r="CG1588" s="136"/>
      <c r="CH1588" s="136"/>
    </row>
    <row r="1589" spans="79:86" ht="15.75" customHeight="1">
      <c r="CA1589" s="136"/>
      <c r="CB1589" s="136"/>
      <c r="CC1589" s="136"/>
      <c r="CD1589" s="136"/>
      <c r="CE1589" s="136"/>
      <c r="CF1589" s="136"/>
      <c r="CG1589" s="136"/>
      <c r="CH1589" s="136"/>
    </row>
    <row r="1590" spans="79:86" ht="15.75" customHeight="1">
      <c r="CA1590" s="136"/>
      <c r="CB1590" s="136"/>
      <c r="CC1590" s="136"/>
      <c r="CD1590" s="136"/>
      <c r="CE1590" s="136"/>
      <c r="CF1590" s="136"/>
      <c r="CG1590" s="136"/>
      <c r="CH1590" s="136"/>
    </row>
    <row r="1591" spans="79:86" ht="15.75" customHeight="1">
      <c r="CA1591" s="136"/>
      <c r="CB1591" s="136"/>
      <c r="CC1591" s="136"/>
      <c r="CD1591" s="136"/>
      <c r="CE1591" s="136"/>
      <c r="CF1591" s="136"/>
      <c r="CG1591" s="136"/>
      <c r="CH1591" s="136"/>
    </row>
    <row r="1592" spans="79:86" ht="15.75" customHeight="1">
      <c r="CA1592" s="136"/>
      <c r="CB1592" s="136"/>
      <c r="CC1592" s="136"/>
      <c r="CD1592" s="136"/>
      <c r="CE1592" s="136"/>
      <c r="CF1592" s="136"/>
      <c r="CG1592" s="136"/>
      <c r="CH1592" s="136"/>
    </row>
    <row r="1593" spans="79:86" ht="15.75" customHeight="1">
      <c r="CA1593" s="136"/>
      <c r="CB1593" s="136"/>
      <c r="CC1593" s="136"/>
      <c r="CD1593" s="136"/>
      <c r="CE1593" s="136"/>
      <c r="CF1593" s="136"/>
      <c r="CG1593" s="136"/>
      <c r="CH1593" s="136"/>
    </row>
    <row r="1594" spans="79:86" ht="15.75" customHeight="1">
      <c r="CA1594" s="136"/>
      <c r="CB1594" s="136"/>
      <c r="CC1594" s="136"/>
      <c r="CD1594" s="136"/>
      <c r="CE1594" s="136"/>
      <c r="CF1594" s="136"/>
      <c r="CG1594" s="136"/>
      <c r="CH1594" s="136"/>
    </row>
    <row r="1595" spans="79:86" ht="15.75" customHeight="1">
      <c r="CA1595" s="136"/>
      <c r="CB1595" s="136"/>
      <c r="CC1595" s="136"/>
      <c r="CD1595" s="136"/>
      <c r="CE1595" s="136"/>
      <c r="CF1595" s="136"/>
      <c r="CG1595" s="136"/>
      <c r="CH1595" s="136"/>
    </row>
    <row r="1596" spans="79:86" ht="15.75" customHeight="1">
      <c r="CA1596" s="136"/>
      <c r="CB1596" s="136"/>
      <c r="CC1596" s="136"/>
      <c r="CD1596" s="136"/>
      <c r="CE1596" s="136"/>
      <c r="CF1596" s="136"/>
      <c r="CG1596" s="136"/>
      <c r="CH1596" s="136"/>
    </row>
    <row r="1597" spans="79:86" ht="15.75" customHeight="1">
      <c r="CA1597" s="136"/>
      <c r="CB1597" s="136"/>
      <c r="CC1597" s="136"/>
      <c r="CD1597" s="136"/>
      <c r="CE1597" s="136"/>
      <c r="CF1597" s="136"/>
      <c r="CG1597" s="136"/>
      <c r="CH1597" s="136"/>
    </row>
    <row r="1598" spans="79:86" ht="15.75" customHeight="1">
      <c r="CA1598" s="136"/>
      <c r="CB1598" s="136"/>
      <c r="CC1598" s="136"/>
      <c r="CD1598" s="136"/>
      <c r="CE1598" s="136"/>
      <c r="CF1598" s="136"/>
      <c r="CG1598" s="136"/>
      <c r="CH1598" s="136"/>
    </row>
    <row r="1599" spans="79:86" ht="15.75" customHeight="1">
      <c r="CA1599" s="136"/>
      <c r="CB1599" s="136"/>
      <c r="CC1599" s="136"/>
      <c r="CD1599" s="136"/>
      <c r="CE1599" s="136"/>
      <c r="CF1599" s="136"/>
      <c r="CG1599" s="136"/>
      <c r="CH1599" s="136"/>
    </row>
    <row r="1600" spans="79:86" ht="15.75" customHeight="1">
      <c r="CA1600" s="136"/>
      <c r="CB1600" s="136"/>
      <c r="CC1600" s="136"/>
      <c r="CD1600" s="136"/>
      <c r="CE1600" s="136"/>
      <c r="CF1600" s="136"/>
      <c r="CG1600" s="136"/>
      <c r="CH1600" s="136"/>
    </row>
    <row r="1601" spans="79:86" ht="15.75" customHeight="1">
      <c r="CA1601" s="136"/>
      <c r="CB1601" s="136"/>
      <c r="CC1601" s="136"/>
      <c r="CD1601" s="136"/>
      <c r="CE1601" s="136"/>
      <c r="CF1601" s="136"/>
      <c r="CG1601" s="136"/>
      <c r="CH1601" s="136"/>
    </row>
    <row r="1602" spans="79:86" ht="15.75" customHeight="1">
      <c r="CA1602" s="136"/>
      <c r="CB1602" s="136"/>
      <c r="CC1602" s="136"/>
      <c r="CD1602" s="136"/>
      <c r="CE1602" s="136"/>
      <c r="CF1602" s="136"/>
      <c r="CG1602" s="136"/>
      <c r="CH1602" s="136"/>
    </row>
    <row r="1603" spans="79:86" ht="15.75" customHeight="1">
      <c r="CA1603" s="136"/>
      <c r="CB1603" s="136"/>
      <c r="CC1603" s="136"/>
      <c r="CD1603" s="136"/>
      <c r="CE1603" s="136"/>
      <c r="CF1603" s="136"/>
      <c r="CG1603" s="136"/>
      <c r="CH1603" s="136"/>
    </row>
    <row r="1604" spans="79:86" ht="15.75" customHeight="1">
      <c r="CA1604" s="136"/>
      <c r="CB1604" s="136"/>
      <c r="CC1604" s="136"/>
      <c r="CD1604" s="136"/>
      <c r="CE1604" s="136"/>
      <c r="CF1604" s="136"/>
      <c r="CG1604" s="136"/>
      <c r="CH1604" s="136"/>
    </row>
    <row r="1605" spans="79:86" ht="15.75" customHeight="1">
      <c r="CA1605" s="136"/>
      <c r="CB1605" s="136"/>
      <c r="CC1605" s="136"/>
      <c r="CD1605" s="136"/>
      <c r="CE1605" s="136"/>
      <c r="CF1605" s="136"/>
      <c r="CG1605" s="136"/>
      <c r="CH1605" s="136"/>
    </row>
    <row r="1606" spans="79:86" ht="15.75" customHeight="1">
      <c r="CA1606" s="136"/>
      <c r="CB1606" s="136"/>
      <c r="CC1606" s="136"/>
      <c r="CD1606" s="136"/>
      <c r="CE1606" s="136"/>
      <c r="CF1606" s="136"/>
      <c r="CG1606" s="136"/>
      <c r="CH1606" s="136"/>
    </row>
    <row r="1607" spans="79:86" ht="15.75" customHeight="1">
      <c r="CA1607" s="136"/>
      <c r="CB1607" s="136"/>
      <c r="CC1607" s="136"/>
      <c r="CD1607" s="136"/>
      <c r="CE1607" s="136"/>
      <c r="CF1607" s="136"/>
      <c r="CG1607" s="136"/>
      <c r="CH1607" s="136"/>
    </row>
    <row r="1608" spans="79:86" ht="15.75" customHeight="1">
      <c r="CA1608" s="136"/>
      <c r="CB1608" s="136"/>
      <c r="CC1608" s="136"/>
      <c r="CD1608" s="136"/>
      <c r="CE1608" s="136"/>
      <c r="CF1608" s="136"/>
      <c r="CG1608" s="136"/>
      <c r="CH1608" s="136"/>
    </row>
    <row r="1609" spans="79:86" ht="15.75" customHeight="1">
      <c r="CA1609" s="136"/>
      <c r="CB1609" s="136"/>
      <c r="CC1609" s="136"/>
      <c r="CD1609" s="136"/>
      <c r="CE1609" s="136"/>
      <c r="CF1609" s="136"/>
      <c r="CG1609" s="136"/>
      <c r="CH1609" s="136"/>
    </row>
    <row r="1610" spans="79:86" ht="15.75" customHeight="1">
      <c r="CA1610" s="136"/>
      <c r="CB1610" s="136"/>
      <c r="CC1610" s="136"/>
      <c r="CD1610" s="136"/>
      <c r="CE1610" s="136"/>
      <c r="CF1610" s="136"/>
      <c r="CG1610" s="136"/>
      <c r="CH1610" s="136"/>
    </row>
    <row r="1611" spans="79:86" ht="15.75" customHeight="1">
      <c r="CA1611" s="136"/>
      <c r="CB1611" s="136"/>
      <c r="CC1611" s="136"/>
      <c r="CD1611" s="136"/>
      <c r="CE1611" s="136"/>
      <c r="CF1611" s="136"/>
      <c r="CG1611" s="136"/>
      <c r="CH1611" s="136"/>
    </row>
    <row r="1612" spans="79:86" ht="15.75" customHeight="1">
      <c r="CA1612" s="136"/>
      <c r="CB1612" s="136"/>
      <c r="CC1612" s="136"/>
      <c r="CD1612" s="136"/>
      <c r="CE1612" s="136"/>
      <c r="CF1612" s="136"/>
      <c r="CG1612" s="136"/>
      <c r="CH1612" s="136"/>
    </row>
    <row r="1613" spans="79:86" ht="15.75" customHeight="1">
      <c r="CA1613" s="136"/>
      <c r="CB1613" s="136"/>
      <c r="CC1613" s="136"/>
      <c r="CD1613" s="136"/>
      <c r="CE1613" s="136"/>
      <c r="CF1613" s="136"/>
      <c r="CG1613" s="136"/>
      <c r="CH1613" s="136"/>
    </row>
    <row r="1614" spans="79:86" ht="15.75" customHeight="1">
      <c r="CA1614" s="136"/>
      <c r="CB1614" s="136"/>
      <c r="CC1614" s="136"/>
      <c r="CD1614" s="136"/>
      <c r="CE1614" s="136"/>
      <c r="CF1614" s="136"/>
      <c r="CG1614" s="136"/>
      <c r="CH1614" s="136"/>
    </row>
    <row r="1615" spans="79:86" ht="15.75" customHeight="1">
      <c r="CA1615" s="136"/>
      <c r="CB1615" s="136"/>
      <c r="CC1615" s="136"/>
      <c r="CD1615" s="136"/>
      <c r="CE1615" s="136"/>
      <c r="CF1615" s="136"/>
      <c r="CG1615" s="136"/>
      <c r="CH1615" s="136"/>
    </row>
    <row r="1616" spans="79:86" ht="15.75" customHeight="1">
      <c r="CA1616" s="136"/>
      <c r="CB1616" s="136"/>
      <c r="CC1616" s="136"/>
      <c r="CD1616" s="136"/>
      <c r="CE1616" s="136"/>
      <c r="CF1616" s="136"/>
      <c r="CG1616" s="136"/>
      <c r="CH1616" s="136"/>
    </row>
    <row r="1617" spans="79:86" ht="15.75" customHeight="1">
      <c r="CA1617" s="136"/>
      <c r="CB1617" s="136"/>
      <c r="CC1617" s="136"/>
      <c r="CD1617" s="136"/>
      <c r="CE1617" s="136"/>
      <c r="CF1617" s="136"/>
      <c r="CG1617" s="136"/>
      <c r="CH1617" s="136"/>
    </row>
    <row r="1618" spans="79:86" ht="15.75" customHeight="1">
      <c r="CA1618" s="136"/>
      <c r="CB1618" s="136"/>
      <c r="CC1618" s="136"/>
      <c r="CD1618" s="136"/>
      <c r="CE1618" s="136"/>
      <c r="CF1618" s="136"/>
      <c r="CG1618" s="136"/>
      <c r="CH1618" s="136"/>
    </row>
    <row r="1619" spans="79:86" ht="15.75" customHeight="1">
      <c r="CA1619" s="136"/>
      <c r="CB1619" s="136"/>
      <c r="CC1619" s="136"/>
      <c r="CD1619" s="136"/>
      <c r="CE1619" s="136"/>
      <c r="CF1619" s="136"/>
      <c r="CG1619" s="136"/>
      <c r="CH1619" s="136"/>
    </row>
    <row r="1620" spans="79:86" ht="15.75" customHeight="1">
      <c r="CA1620" s="136"/>
      <c r="CB1620" s="136"/>
      <c r="CC1620" s="136"/>
      <c r="CD1620" s="136"/>
      <c r="CE1620" s="136"/>
      <c r="CF1620" s="136"/>
      <c r="CG1620" s="136"/>
      <c r="CH1620" s="136"/>
    </row>
    <row r="1621" spans="79:86" ht="15.75" customHeight="1">
      <c r="CA1621" s="136"/>
      <c r="CB1621" s="136"/>
      <c r="CC1621" s="136"/>
      <c r="CD1621" s="136"/>
      <c r="CE1621" s="136"/>
      <c r="CF1621" s="136"/>
      <c r="CG1621" s="136"/>
      <c r="CH1621" s="136"/>
    </row>
    <row r="1622" spans="79:86" ht="15.75" customHeight="1">
      <c r="CA1622" s="136"/>
      <c r="CB1622" s="136"/>
      <c r="CC1622" s="136"/>
      <c r="CD1622" s="136"/>
      <c r="CE1622" s="136"/>
      <c r="CF1622" s="136"/>
      <c r="CG1622" s="136"/>
      <c r="CH1622" s="136"/>
    </row>
    <row r="1623" spans="79:86" ht="15.75" customHeight="1">
      <c r="CA1623" s="136"/>
      <c r="CB1623" s="136"/>
      <c r="CC1623" s="136"/>
      <c r="CD1623" s="136"/>
      <c r="CE1623" s="136"/>
      <c r="CF1623" s="136"/>
      <c r="CG1623" s="136"/>
      <c r="CH1623" s="136"/>
    </row>
    <row r="1624" spans="79:86" ht="15.75" customHeight="1">
      <c r="CA1624" s="136"/>
      <c r="CB1624" s="136"/>
      <c r="CC1624" s="136"/>
      <c r="CD1624" s="136"/>
      <c r="CE1624" s="136"/>
      <c r="CF1624" s="136"/>
      <c r="CG1624" s="136"/>
      <c r="CH1624" s="136"/>
    </row>
    <row r="1625" spans="79:86" ht="15.75" customHeight="1">
      <c r="CA1625" s="136"/>
      <c r="CB1625" s="136"/>
      <c r="CC1625" s="136"/>
      <c r="CD1625" s="136"/>
      <c r="CE1625" s="136"/>
      <c r="CF1625" s="136"/>
      <c r="CG1625" s="136"/>
      <c r="CH1625" s="136"/>
    </row>
    <row r="1626" spans="79:86" ht="15.75" customHeight="1">
      <c r="CA1626" s="136"/>
      <c r="CB1626" s="136"/>
      <c r="CC1626" s="136"/>
      <c r="CD1626" s="136"/>
      <c r="CE1626" s="136"/>
      <c r="CF1626" s="136"/>
      <c r="CG1626" s="136"/>
      <c r="CH1626" s="136"/>
    </row>
    <row r="1627" spans="79:86" ht="15.75" customHeight="1">
      <c r="CA1627" s="136"/>
      <c r="CB1627" s="136"/>
      <c r="CC1627" s="136"/>
      <c r="CD1627" s="136"/>
      <c r="CE1627" s="136"/>
      <c r="CF1627" s="136"/>
      <c r="CG1627" s="136"/>
      <c r="CH1627" s="136"/>
    </row>
    <row r="1628" spans="79:86" ht="15.75" customHeight="1">
      <c r="CA1628" s="136"/>
      <c r="CB1628" s="136"/>
      <c r="CC1628" s="136"/>
      <c r="CD1628" s="136"/>
      <c r="CE1628" s="136"/>
      <c r="CF1628" s="136"/>
      <c r="CG1628" s="136"/>
      <c r="CH1628" s="136"/>
    </row>
    <row r="1629" spans="79:86" ht="15.75" customHeight="1">
      <c r="CA1629" s="136"/>
      <c r="CB1629" s="136"/>
      <c r="CC1629" s="136"/>
      <c r="CD1629" s="136"/>
      <c r="CE1629" s="136"/>
      <c r="CF1629" s="136"/>
      <c r="CG1629" s="136"/>
      <c r="CH1629" s="136"/>
    </row>
    <row r="1630" spans="79:86" ht="15.75" customHeight="1">
      <c r="CA1630" s="136"/>
      <c r="CB1630" s="136"/>
      <c r="CC1630" s="136"/>
      <c r="CD1630" s="136"/>
      <c r="CE1630" s="136"/>
      <c r="CF1630" s="136"/>
      <c r="CG1630" s="136"/>
      <c r="CH1630" s="136"/>
    </row>
    <row r="1631" spans="79:86" ht="15.75" customHeight="1">
      <c r="CA1631" s="136"/>
      <c r="CB1631" s="136"/>
      <c r="CC1631" s="136"/>
      <c r="CD1631" s="136"/>
      <c r="CE1631" s="136"/>
      <c r="CF1631" s="136"/>
      <c r="CG1631" s="136"/>
      <c r="CH1631" s="136"/>
    </row>
    <row r="1632" spans="79:86" ht="15.75" customHeight="1">
      <c r="CA1632" s="136"/>
      <c r="CB1632" s="136"/>
      <c r="CC1632" s="136"/>
      <c r="CD1632" s="136"/>
      <c r="CE1632" s="136"/>
      <c r="CF1632" s="136"/>
      <c r="CG1632" s="136"/>
      <c r="CH1632" s="136"/>
    </row>
    <row r="1633" spans="79:86" ht="15.75" customHeight="1">
      <c r="CA1633" s="136"/>
      <c r="CB1633" s="136"/>
      <c r="CC1633" s="136"/>
      <c r="CD1633" s="136"/>
      <c r="CE1633" s="136"/>
      <c r="CF1633" s="136"/>
      <c r="CG1633" s="136"/>
      <c r="CH1633" s="136"/>
    </row>
    <row r="1634" spans="79:86" ht="15.75" customHeight="1">
      <c r="CA1634" s="136"/>
      <c r="CB1634" s="136"/>
      <c r="CC1634" s="136"/>
      <c r="CD1634" s="136"/>
      <c r="CE1634" s="136"/>
      <c r="CF1634" s="136"/>
      <c r="CG1634" s="136"/>
      <c r="CH1634" s="136"/>
    </row>
    <row r="1635" spans="79:86" ht="15.75" customHeight="1">
      <c r="CA1635" s="136"/>
      <c r="CB1635" s="136"/>
      <c r="CC1635" s="136"/>
      <c r="CD1635" s="136"/>
      <c r="CE1635" s="136"/>
      <c r="CF1635" s="136"/>
      <c r="CG1635" s="136"/>
      <c r="CH1635" s="136"/>
    </row>
    <row r="1636" spans="79:86" ht="15.75" customHeight="1">
      <c r="CA1636" s="136"/>
      <c r="CB1636" s="136"/>
      <c r="CC1636" s="136"/>
      <c r="CD1636" s="136"/>
      <c r="CE1636" s="136"/>
      <c r="CF1636" s="136"/>
      <c r="CG1636" s="136"/>
      <c r="CH1636" s="136"/>
    </row>
    <row r="1637" spans="79:86" ht="15.75" customHeight="1">
      <c r="CA1637" s="136"/>
      <c r="CB1637" s="136"/>
      <c r="CC1637" s="136"/>
      <c r="CD1637" s="136"/>
      <c r="CE1637" s="136"/>
      <c r="CF1637" s="136"/>
      <c r="CG1637" s="136"/>
      <c r="CH1637" s="136"/>
    </row>
    <row r="1638" spans="79:86" ht="15.75" customHeight="1">
      <c r="CA1638" s="136"/>
      <c r="CB1638" s="136"/>
      <c r="CC1638" s="136"/>
      <c r="CD1638" s="136"/>
      <c r="CE1638" s="136"/>
      <c r="CF1638" s="136"/>
      <c r="CG1638" s="136"/>
      <c r="CH1638" s="136"/>
    </row>
    <row r="1639" spans="79:86" ht="15.75" customHeight="1">
      <c r="CA1639" s="136"/>
      <c r="CB1639" s="136"/>
      <c r="CC1639" s="136"/>
      <c r="CD1639" s="136"/>
      <c r="CE1639" s="136"/>
      <c r="CF1639" s="136"/>
      <c r="CG1639" s="136"/>
      <c r="CH1639" s="136"/>
    </row>
    <row r="1640" spans="79:86" ht="15.75" customHeight="1">
      <c r="CA1640" s="136"/>
      <c r="CB1640" s="136"/>
      <c r="CC1640" s="136"/>
      <c r="CD1640" s="136"/>
      <c r="CE1640" s="136"/>
      <c r="CF1640" s="136"/>
      <c r="CG1640" s="136"/>
      <c r="CH1640" s="136"/>
    </row>
    <row r="1641" spans="79:86" ht="15.75" customHeight="1">
      <c r="CA1641" s="136"/>
      <c r="CB1641" s="136"/>
      <c r="CC1641" s="136"/>
      <c r="CD1641" s="136"/>
      <c r="CE1641" s="136"/>
      <c r="CF1641" s="136"/>
      <c r="CG1641" s="136"/>
      <c r="CH1641" s="136"/>
    </row>
    <row r="1642" spans="79:86" ht="15.75" customHeight="1">
      <c r="CA1642" s="136"/>
      <c r="CB1642" s="136"/>
      <c r="CC1642" s="136"/>
      <c r="CD1642" s="136"/>
      <c r="CE1642" s="136"/>
      <c r="CF1642" s="136"/>
      <c r="CG1642" s="136"/>
      <c r="CH1642" s="136"/>
    </row>
    <row r="1643" spans="79:86" ht="15.75" customHeight="1">
      <c r="CA1643" s="136"/>
      <c r="CB1643" s="136"/>
      <c r="CC1643" s="136"/>
      <c r="CD1643" s="136"/>
      <c r="CE1643" s="136"/>
      <c r="CF1643" s="136"/>
      <c r="CG1643" s="136"/>
      <c r="CH1643" s="136"/>
    </row>
    <row r="1644" spans="79:86" ht="15.75" customHeight="1">
      <c r="CA1644" s="136"/>
      <c r="CB1644" s="136"/>
      <c r="CC1644" s="136"/>
      <c r="CD1644" s="136"/>
      <c r="CE1644" s="136"/>
      <c r="CF1644" s="136"/>
      <c r="CG1644" s="136"/>
      <c r="CH1644" s="136"/>
    </row>
    <row r="1645" spans="79:86" ht="15.75" customHeight="1">
      <c r="CA1645" s="136"/>
      <c r="CB1645" s="136"/>
      <c r="CC1645" s="136"/>
      <c r="CD1645" s="136"/>
      <c r="CE1645" s="136"/>
      <c r="CF1645" s="136"/>
      <c r="CG1645" s="136"/>
      <c r="CH1645" s="136"/>
    </row>
    <row r="1646" spans="79:86" ht="15.75" customHeight="1">
      <c r="CA1646" s="136"/>
      <c r="CB1646" s="136"/>
      <c r="CC1646" s="136"/>
      <c r="CD1646" s="136"/>
      <c r="CE1646" s="136"/>
      <c r="CF1646" s="136"/>
      <c r="CG1646" s="136"/>
      <c r="CH1646" s="136"/>
    </row>
    <row r="1647" spans="79:86" ht="15.75" customHeight="1">
      <c r="CA1647" s="136"/>
      <c r="CB1647" s="136"/>
      <c r="CC1647" s="136"/>
      <c r="CD1647" s="136"/>
      <c r="CE1647" s="136"/>
      <c r="CF1647" s="136"/>
      <c r="CG1647" s="136"/>
      <c r="CH1647" s="136"/>
    </row>
    <row r="1648" spans="79:86" ht="15.75" customHeight="1">
      <c r="CA1648" s="136"/>
      <c r="CB1648" s="136"/>
      <c r="CC1648" s="136"/>
      <c r="CD1648" s="136"/>
      <c r="CE1648" s="136"/>
      <c r="CF1648" s="136"/>
      <c r="CG1648" s="136"/>
      <c r="CH1648" s="136"/>
    </row>
    <row r="1649" spans="79:86" ht="15.75" customHeight="1">
      <c r="CA1649" s="136"/>
      <c r="CB1649" s="136"/>
      <c r="CC1649" s="136"/>
      <c r="CD1649" s="136"/>
      <c r="CE1649" s="136"/>
      <c r="CF1649" s="136"/>
      <c r="CG1649" s="136"/>
      <c r="CH1649" s="136"/>
    </row>
    <row r="1650" spans="79:86" ht="15.75" customHeight="1">
      <c r="CA1650" s="136"/>
      <c r="CB1650" s="136"/>
      <c r="CC1650" s="136"/>
      <c r="CD1650" s="136"/>
      <c r="CE1650" s="136"/>
      <c r="CF1650" s="136"/>
      <c r="CG1650" s="136"/>
      <c r="CH1650" s="136"/>
    </row>
    <row r="1651" spans="79:86" ht="15.75" customHeight="1">
      <c r="CA1651" s="136"/>
      <c r="CB1651" s="136"/>
      <c r="CC1651" s="136"/>
      <c r="CD1651" s="136"/>
      <c r="CE1651" s="136"/>
      <c r="CF1651" s="136"/>
      <c r="CG1651" s="136"/>
      <c r="CH1651" s="136"/>
    </row>
    <row r="1652" spans="79:86" ht="15.75" customHeight="1">
      <c r="CA1652" s="136"/>
      <c r="CB1652" s="136"/>
      <c r="CC1652" s="136"/>
      <c r="CD1652" s="136"/>
      <c r="CE1652" s="136"/>
      <c r="CF1652" s="136"/>
      <c r="CG1652" s="136"/>
      <c r="CH1652" s="136"/>
    </row>
    <row r="1653" spans="79:86" ht="15.75" customHeight="1">
      <c r="CA1653" s="136"/>
      <c r="CB1653" s="136"/>
      <c r="CC1653" s="136"/>
      <c r="CD1653" s="136"/>
      <c r="CE1653" s="136"/>
      <c r="CF1653" s="136"/>
      <c r="CG1653" s="136"/>
      <c r="CH1653" s="136"/>
    </row>
    <row r="1654" spans="79:86" ht="15.75" customHeight="1">
      <c r="CA1654" s="136"/>
      <c r="CB1654" s="136"/>
      <c r="CC1654" s="136"/>
      <c r="CD1654" s="136"/>
      <c r="CE1654" s="136"/>
      <c r="CF1654" s="136"/>
      <c r="CG1654" s="136"/>
      <c r="CH1654" s="136"/>
    </row>
    <row r="1655" spans="79:86" ht="15.75" customHeight="1">
      <c r="CA1655" s="136"/>
      <c r="CB1655" s="136"/>
      <c r="CC1655" s="136"/>
      <c r="CD1655" s="136"/>
      <c r="CE1655" s="136"/>
      <c r="CF1655" s="136"/>
      <c r="CG1655" s="136"/>
      <c r="CH1655" s="136"/>
    </row>
    <row r="1656" spans="79:86" ht="15.75" customHeight="1">
      <c r="CA1656" s="136"/>
      <c r="CB1656" s="136"/>
      <c r="CC1656" s="136"/>
      <c r="CD1656" s="136"/>
      <c r="CE1656" s="136"/>
      <c r="CF1656" s="136"/>
      <c r="CG1656" s="136"/>
      <c r="CH1656" s="136"/>
    </row>
    <row r="1657" spans="79:86" ht="15.75" customHeight="1">
      <c r="CA1657" s="136"/>
      <c r="CB1657" s="136"/>
      <c r="CC1657" s="136"/>
      <c r="CD1657" s="136"/>
      <c r="CE1657" s="136"/>
      <c r="CF1657" s="136"/>
      <c r="CG1657" s="136"/>
      <c r="CH1657" s="136"/>
    </row>
    <row r="1658" spans="79:86" ht="15.75" customHeight="1">
      <c r="CA1658" s="136"/>
      <c r="CB1658" s="136"/>
      <c r="CC1658" s="136"/>
      <c r="CD1658" s="136"/>
      <c r="CE1658" s="136"/>
      <c r="CF1658" s="136"/>
      <c r="CG1658" s="136"/>
      <c r="CH1658" s="136"/>
    </row>
    <row r="1659" spans="79:86" ht="15.75" customHeight="1">
      <c r="CA1659" s="136"/>
      <c r="CB1659" s="136"/>
      <c r="CC1659" s="136"/>
      <c r="CD1659" s="136"/>
      <c r="CE1659" s="136"/>
      <c r="CF1659" s="136"/>
      <c r="CG1659" s="136"/>
      <c r="CH1659" s="136"/>
    </row>
    <row r="1660" spans="79:86" ht="15.75" customHeight="1">
      <c r="CA1660" s="136"/>
      <c r="CB1660" s="136"/>
      <c r="CC1660" s="136"/>
      <c r="CD1660" s="136"/>
      <c r="CE1660" s="136"/>
      <c r="CF1660" s="136"/>
      <c r="CG1660" s="136"/>
      <c r="CH1660" s="136"/>
    </row>
    <row r="1661" spans="79:86" ht="15.75" customHeight="1">
      <c r="CA1661" s="136"/>
      <c r="CB1661" s="136"/>
      <c r="CC1661" s="136"/>
      <c r="CD1661" s="136"/>
      <c r="CE1661" s="136"/>
      <c r="CF1661" s="136"/>
      <c r="CG1661" s="136"/>
      <c r="CH1661" s="136"/>
    </row>
    <row r="1662" spans="79:86" ht="15.75" customHeight="1">
      <c r="CA1662" s="136"/>
      <c r="CB1662" s="136"/>
      <c r="CC1662" s="136"/>
      <c r="CD1662" s="136"/>
      <c r="CE1662" s="136"/>
      <c r="CF1662" s="136"/>
      <c r="CG1662" s="136"/>
      <c r="CH1662" s="136"/>
    </row>
    <row r="1663" spans="79:86" ht="15.75" customHeight="1">
      <c r="CA1663" s="136"/>
      <c r="CB1663" s="136"/>
      <c r="CC1663" s="136"/>
      <c r="CD1663" s="136"/>
      <c r="CE1663" s="136"/>
      <c r="CF1663" s="136"/>
      <c r="CG1663" s="136"/>
      <c r="CH1663" s="136"/>
    </row>
    <row r="1664" spans="79:86" ht="15.75" customHeight="1">
      <c r="CA1664" s="136"/>
      <c r="CB1664" s="136"/>
      <c r="CC1664" s="136"/>
      <c r="CD1664" s="136"/>
      <c r="CE1664" s="136"/>
      <c r="CF1664" s="136"/>
      <c r="CG1664" s="136"/>
      <c r="CH1664" s="136"/>
    </row>
    <row r="1665" spans="79:86" ht="15.75" customHeight="1">
      <c r="CA1665" s="136"/>
      <c r="CB1665" s="136"/>
      <c r="CC1665" s="136"/>
      <c r="CD1665" s="136"/>
      <c r="CE1665" s="136"/>
      <c r="CF1665" s="136"/>
      <c r="CG1665" s="136"/>
      <c r="CH1665" s="136"/>
    </row>
    <row r="1666" spans="79:86" ht="15.75" customHeight="1">
      <c r="CA1666" s="136"/>
      <c r="CB1666" s="136"/>
      <c r="CC1666" s="136"/>
      <c r="CD1666" s="136"/>
      <c r="CE1666" s="136"/>
      <c r="CF1666" s="136"/>
      <c r="CG1666" s="136"/>
      <c r="CH1666" s="136"/>
    </row>
    <row r="1667" spans="79:86" ht="15.75" customHeight="1">
      <c r="CA1667" s="136"/>
      <c r="CB1667" s="136"/>
      <c r="CC1667" s="136"/>
      <c r="CD1667" s="136"/>
      <c r="CE1667" s="136"/>
      <c r="CF1667" s="136"/>
      <c r="CG1667" s="136"/>
      <c r="CH1667" s="136"/>
    </row>
    <row r="1668" spans="79:86" ht="15.75" customHeight="1">
      <c r="CA1668" s="136"/>
      <c r="CB1668" s="136"/>
      <c r="CC1668" s="136"/>
      <c r="CD1668" s="136"/>
      <c r="CE1668" s="136"/>
      <c r="CF1668" s="136"/>
      <c r="CG1668" s="136"/>
      <c r="CH1668" s="136"/>
    </row>
    <row r="1669" spans="79:86" ht="15.75" customHeight="1">
      <c r="CA1669" s="136"/>
      <c r="CB1669" s="136"/>
      <c r="CC1669" s="136"/>
      <c r="CD1669" s="136"/>
      <c r="CE1669" s="136"/>
      <c r="CF1669" s="136"/>
      <c r="CG1669" s="136"/>
      <c r="CH1669" s="136"/>
    </row>
    <row r="1670" spans="79:86" ht="15.75" customHeight="1">
      <c r="CA1670" s="136"/>
      <c r="CB1670" s="136"/>
      <c r="CC1670" s="136"/>
      <c r="CD1670" s="136"/>
      <c r="CE1670" s="136"/>
      <c r="CF1670" s="136"/>
      <c r="CG1670" s="136"/>
      <c r="CH1670" s="136"/>
    </row>
    <row r="1671" spans="79:86" ht="15.75" customHeight="1">
      <c r="CA1671" s="136"/>
      <c r="CB1671" s="136"/>
      <c r="CC1671" s="136"/>
      <c r="CD1671" s="136"/>
      <c r="CE1671" s="136"/>
      <c r="CF1671" s="136"/>
      <c r="CG1671" s="136"/>
      <c r="CH1671" s="136"/>
    </row>
    <row r="1672" spans="79:86" ht="15.75" customHeight="1">
      <c r="CA1672" s="136"/>
      <c r="CB1672" s="136"/>
      <c r="CC1672" s="136"/>
      <c r="CD1672" s="136"/>
      <c r="CE1672" s="136"/>
      <c r="CF1672" s="136"/>
      <c r="CG1672" s="136"/>
      <c r="CH1672" s="136"/>
    </row>
    <row r="1673" spans="79:86" ht="15.75" customHeight="1">
      <c r="CA1673" s="136"/>
      <c r="CB1673" s="136"/>
      <c r="CC1673" s="136"/>
      <c r="CD1673" s="136"/>
      <c r="CE1673" s="136"/>
      <c r="CF1673" s="136"/>
      <c r="CG1673" s="136"/>
      <c r="CH1673" s="136"/>
    </row>
    <row r="1674" spans="79:86" ht="15.75" customHeight="1">
      <c r="CA1674" s="136"/>
      <c r="CB1674" s="136"/>
      <c r="CC1674" s="136"/>
      <c r="CD1674" s="136"/>
      <c r="CE1674" s="136"/>
      <c r="CF1674" s="136"/>
      <c r="CG1674" s="136"/>
      <c r="CH1674" s="136"/>
    </row>
    <row r="1675" spans="79:86" ht="15.75" customHeight="1">
      <c r="CA1675" s="136"/>
      <c r="CB1675" s="136"/>
      <c r="CC1675" s="136"/>
      <c r="CD1675" s="136"/>
      <c r="CE1675" s="136"/>
      <c r="CF1675" s="136"/>
      <c r="CG1675" s="136"/>
      <c r="CH1675" s="136"/>
    </row>
    <row r="1676" spans="79:86" ht="15.75" customHeight="1">
      <c r="CA1676" s="136"/>
      <c r="CB1676" s="136"/>
      <c r="CC1676" s="136"/>
      <c r="CD1676" s="136"/>
      <c r="CE1676" s="136"/>
      <c r="CF1676" s="136"/>
      <c r="CG1676" s="136"/>
      <c r="CH1676" s="136"/>
    </row>
    <row r="1677" spans="79:86" ht="15.75" customHeight="1">
      <c r="CA1677" s="136"/>
      <c r="CB1677" s="136"/>
      <c r="CC1677" s="136"/>
      <c r="CD1677" s="136"/>
      <c r="CE1677" s="136"/>
      <c r="CF1677" s="136"/>
      <c r="CG1677" s="136"/>
      <c r="CH1677" s="136"/>
    </row>
    <row r="1678" spans="79:86" ht="15.75" customHeight="1">
      <c r="CA1678" s="136"/>
      <c r="CB1678" s="136"/>
      <c r="CC1678" s="136"/>
      <c r="CD1678" s="136"/>
      <c r="CE1678" s="136"/>
      <c r="CF1678" s="136"/>
      <c r="CG1678" s="136"/>
      <c r="CH1678" s="136"/>
    </row>
    <row r="1679" spans="79:86" ht="15.75" customHeight="1">
      <c r="CA1679" s="136"/>
      <c r="CB1679" s="136"/>
      <c r="CC1679" s="136"/>
      <c r="CD1679" s="136"/>
      <c r="CE1679" s="136"/>
      <c r="CF1679" s="136"/>
      <c r="CG1679" s="136"/>
      <c r="CH1679" s="136"/>
    </row>
    <row r="1680" spans="79:86" ht="15.75" customHeight="1">
      <c r="CA1680" s="136"/>
      <c r="CB1680" s="136"/>
      <c r="CC1680" s="136"/>
      <c r="CD1680" s="136"/>
      <c r="CE1680" s="136"/>
      <c r="CF1680" s="136"/>
      <c r="CG1680" s="136"/>
      <c r="CH1680" s="136"/>
    </row>
    <row r="1681" spans="79:86" ht="15.75" customHeight="1">
      <c r="CA1681" s="136"/>
      <c r="CB1681" s="136"/>
      <c r="CC1681" s="136"/>
      <c r="CD1681" s="136"/>
      <c r="CE1681" s="136"/>
      <c r="CF1681" s="136"/>
      <c r="CG1681" s="136"/>
      <c r="CH1681" s="136"/>
    </row>
    <row r="1682" spans="79:86" ht="15.75" customHeight="1">
      <c r="CA1682" s="136"/>
      <c r="CB1682" s="136"/>
      <c r="CC1682" s="136"/>
      <c r="CD1682" s="136"/>
      <c r="CE1682" s="136"/>
      <c r="CF1682" s="136"/>
      <c r="CG1682" s="136"/>
      <c r="CH1682" s="136"/>
    </row>
    <row r="1683" spans="79:86" ht="15.75" customHeight="1">
      <c r="CA1683" s="136"/>
      <c r="CB1683" s="136"/>
      <c r="CC1683" s="136"/>
      <c r="CD1683" s="136"/>
      <c r="CE1683" s="136"/>
      <c r="CF1683" s="136"/>
      <c r="CG1683" s="136"/>
      <c r="CH1683" s="136"/>
    </row>
    <row r="1684" spans="79:86" ht="15.75" customHeight="1">
      <c r="CA1684" s="136"/>
      <c r="CB1684" s="136"/>
      <c r="CC1684" s="136"/>
      <c r="CD1684" s="136"/>
      <c r="CE1684" s="136"/>
      <c r="CF1684" s="136"/>
      <c r="CG1684" s="136"/>
      <c r="CH1684" s="136"/>
    </row>
    <row r="1685" spans="79:86" ht="15.75" customHeight="1">
      <c r="CA1685" s="136"/>
      <c r="CB1685" s="136"/>
      <c r="CC1685" s="136"/>
      <c r="CD1685" s="136"/>
      <c r="CE1685" s="136"/>
      <c r="CF1685" s="136"/>
      <c r="CG1685" s="136"/>
      <c r="CH1685" s="136"/>
    </row>
    <row r="1686" spans="79:86" ht="15.75" customHeight="1">
      <c r="CA1686" s="136"/>
      <c r="CB1686" s="136"/>
      <c r="CC1686" s="136"/>
      <c r="CD1686" s="136"/>
      <c r="CE1686" s="136"/>
      <c r="CF1686" s="136"/>
      <c r="CG1686" s="136"/>
      <c r="CH1686" s="136"/>
    </row>
    <row r="1687" spans="79:86" ht="15.75" customHeight="1">
      <c r="CA1687" s="136"/>
      <c r="CB1687" s="136"/>
      <c r="CC1687" s="136"/>
      <c r="CD1687" s="136"/>
      <c r="CE1687" s="136"/>
      <c r="CF1687" s="136"/>
      <c r="CG1687" s="136"/>
      <c r="CH1687" s="136"/>
    </row>
    <row r="1688" spans="79:86" ht="15.75" customHeight="1">
      <c r="CA1688" s="136"/>
      <c r="CB1688" s="136"/>
      <c r="CC1688" s="136"/>
      <c r="CD1688" s="136"/>
      <c r="CE1688" s="136"/>
      <c r="CF1688" s="136"/>
      <c r="CG1688" s="136"/>
      <c r="CH1688" s="136"/>
    </row>
    <row r="1689" spans="79:86" ht="15.75" customHeight="1">
      <c r="CA1689" s="136"/>
      <c r="CB1689" s="136"/>
      <c r="CC1689" s="136"/>
      <c r="CD1689" s="136"/>
      <c r="CE1689" s="136"/>
      <c r="CF1689" s="136"/>
      <c r="CG1689" s="136"/>
      <c r="CH1689" s="136"/>
    </row>
    <row r="1690" spans="79:86" ht="15.75" customHeight="1">
      <c r="CA1690" s="136"/>
      <c r="CB1690" s="136"/>
      <c r="CC1690" s="136"/>
      <c r="CD1690" s="136"/>
      <c r="CE1690" s="136"/>
      <c r="CF1690" s="136"/>
      <c r="CG1690" s="136"/>
      <c r="CH1690" s="136"/>
    </row>
    <row r="1691" spans="79:86" ht="15.75" customHeight="1">
      <c r="CA1691" s="136"/>
      <c r="CB1691" s="136"/>
      <c r="CC1691" s="136"/>
      <c r="CD1691" s="136"/>
      <c r="CE1691" s="136"/>
      <c r="CF1691" s="136"/>
      <c r="CG1691" s="136"/>
      <c r="CH1691" s="136"/>
    </row>
    <row r="1692" spans="79:86" ht="15.75" customHeight="1">
      <c r="CA1692" s="136"/>
      <c r="CB1692" s="136"/>
      <c r="CC1692" s="136"/>
      <c r="CD1692" s="136"/>
      <c r="CE1692" s="136"/>
      <c r="CF1692" s="136"/>
      <c r="CG1692" s="136"/>
      <c r="CH1692" s="136"/>
    </row>
    <row r="1693" spans="79:86" ht="15.75" customHeight="1">
      <c r="CA1693" s="136"/>
      <c r="CB1693" s="136"/>
      <c r="CC1693" s="136"/>
      <c r="CD1693" s="136"/>
      <c r="CE1693" s="136"/>
      <c r="CF1693" s="136"/>
      <c r="CG1693" s="136"/>
      <c r="CH1693" s="136"/>
    </row>
    <row r="1694" spans="79:86" ht="15.75" customHeight="1">
      <c r="CA1694" s="136"/>
      <c r="CB1694" s="136"/>
      <c r="CC1694" s="136"/>
      <c r="CD1694" s="136"/>
      <c r="CE1694" s="136"/>
      <c r="CF1694" s="136"/>
      <c r="CG1694" s="136"/>
      <c r="CH1694" s="136"/>
    </row>
    <row r="1695" spans="79:86" ht="15.75" customHeight="1">
      <c r="CA1695" s="136"/>
      <c r="CB1695" s="136"/>
      <c r="CC1695" s="136"/>
      <c r="CD1695" s="136"/>
      <c r="CE1695" s="136"/>
      <c r="CF1695" s="136"/>
      <c r="CG1695" s="136"/>
      <c r="CH1695" s="136"/>
    </row>
    <row r="1696" spans="79:86" ht="15.75" customHeight="1">
      <c r="CA1696" s="136"/>
      <c r="CB1696" s="136"/>
      <c r="CC1696" s="136"/>
      <c r="CD1696" s="136"/>
      <c r="CE1696" s="136"/>
      <c r="CF1696" s="136"/>
      <c r="CG1696" s="136"/>
      <c r="CH1696" s="136"/>
    </row>
    <row r="1697" spans="79:86" ht="15.75" customHeight="1">
      <c r="CA1697" s="136"/>
      <c r="CB1697" s="136"/>
      <c r="CC1697" s="136"/>
      <c r="CD1697" s="136"/>
      <c r="CE1697" s="136"/>
      <c r="CF1697" s="136"/>
      <c r="CG1697" s="136"/>
      <c r="CH1697" s="136"/>
    </row>
    <row r="1698" spans="79:86" ht="15.75" customHeight="1">
      <c r="CA1698" s="136"/>
      <c r="CB1698" s="136"/>
      <c r="CC1698" s="136"/>
      <c r="CD1698" s="136"/>
      <c r="CE1698" s="136"/>
      <c r="CF1698" s="136"/>
      <c r="CG1698" s="136"/>
      <c r="CH1698" s="136"/>
    </row>
    <row r="1699" spans="79:86" ht="15.75" customHeight="1">
      <c r="CA1699" s="136"/>
      <c r="CB1699" s="136"/>
      <c r="CC1699" s="136"/>
      <c r="CD1699" s="136"/>
      <c r="CE1699" s="136"/>
      <c r="CF1699" s="136"/>
      <c r="CG1699" s="136"/>
      <c r="CH1699" s="136"/>
    </row>
    <row r="1700" spans="79:86" ht="15.75" customHeight="1">
      <c r="CA1700" s="136"/>
      <c r="CB1700" s="136"/>
      <c r="CC1700" s="136"/>
      <c r="CD1700" s="136"/>
      <c r="CE1700" s="136"/>
      <c r="CF1700" s="136"/>
      <c r="CG1700" s="136"/>
      <c r="CH1700" s="136"/>
    </row>
    <row r="1701" spans="79:86" ht="15.75" customHeight="1">
      <c r="CA1701" s="136"/>
      <c r="CB1701" s="136"/>
      <c r="CC1701" s="136"/>
      <c r="CD1701" s="136"/>
      <c r="CE1701" s="136"/>
      <c r="CF1701" s="136"/>
      <c r="CG1701" s="136"/>
      <c r="CH1701" s="136"/>
    </row>
    <row r="1702" spans="79:86" ht="15.75" customHeight="1">
      <c r="CA1702" s="136"/>
      <c r="CB1702" s="136"/>
      <c r="CC1702" s="136"/>
      <c r="CD1702" s="136"/>
      <c r="CE1702" s="136"/>
      <c r="CF1702" s="136"/>
      <c r="CG1702" s="136"/>
      <c r="CH1702" s="136"/>
    </row>
    <row r="1703" spans="79:86" ht="15.75" customHeight="1">
      <c r="CA1703" s="136"/>
      <c r="CB1703" s="136"/>
      <c r="CC1703" s="136"/>
      <c r="CD1703" s="136"/>
      <c r="CE1703" s="136"/>
      <c r="CF1703" s="136"/>
      <c r="CG1703" s="136"/>
      <c r="CH1703" s="136"/>
    </row>
    <row r="1704" spans="79:86" ht="15.75" customHeight="1">
      <c r="CA1704" s="136"/>
      <c r="CB1704" s="136"/>
      <c r="CC1704" s="136"/>
      <c r="CD1704" s="136"/>
      <c r="CE1704" s="136"/>
      <c r="CF1704" s="136"/>
      <c r="CG1704" s="136"/>
      <c r="CH1704" s="136"/>
    </row>
    <row r="1705" spans="79:86" ht="15.75" customHeight="1">
      <c r="CA1705" s="136"/>
      <c r="CB1705" s="136"/>
      <c r="CC1705" s="136"/>
      <c r="CD1705" s="136"/>
      <c r="CE1705" s="136"/>
      <c r="CF1705" s="136"/>
      <c r="CG1705" s="136"/>
      <c r="CH1705" s="136"/>
    </row>
    <row r="1706" spans="79:86" ht="15.75" customHeight="1">
      <c r="CA1706" s="136"/>
      <c r="CB1706" s="136"/>
      <c r="CC1706" s="136"/>
      <c r="CD1706" s="136"/>
      <c r="CE1706" s="136"/>
      <c r="CF1706" s="136"/>
      <c r="CG1706" s="136"/>
      <c r="CH1706" s="136"/>
    </row>
    <row r="1707" spans="79:86" ht="15.75" customHeight="1">
      <c r="CA1707" s="136"/>
      <c r="CB1707" s="136"/>
      <c r="CC1707" s="136"/>
      <c r="CD1707" s="136"/>
      <c r="CE1707" s="136"/>
      <c r="CF1707" s="136"/>
      <c r="CG1707" s="136"/>
      <c r="CH1707" s="136"/>
    </row>
    <row r="1708" spans="79:86" ht="15.75" customHeight="1">
      <c r="CA1708" s="136"/>
      <c r="CB1708" s="136"/>
      <c r="CC1708" s="136"/>
      <c r="CD1708" s="136"/>
      <c r="CE1708" s="136"/>
      <c r="CF1708" s="136"/>
      <c r="CG1708" s="136"/>
      <c r="CH1708" s="136"/>
    </row>
    <row r="1709" spans="79:86" ht="15.75" customHeight="1">
      <c r="CA1709" s="136"/>
      <c r="CB1709" s="136"/>
      <c r="CC1709" s="136"/>
      <c r="CD1709" s="136"/>
      <c r="CE1709" s="136"/>
      <c r="CF1709" s="136"/>
      <c r="CG1709" s="136"/>
      <c r="CH1709" s="136"/>
    </row>
    <row r="1710" spans="79:86" ht="15.75" customHeight="1">
      <c r="CA1710" s="136"/>
      <c r="CB1710" s="136"/>
      <c r="CC1710" s="136"/>
      <c r="CD1710" s="136"/>
      <c r="CE1710" s="136"/>
      <c r="CF1710" s="136"/>
      <c r="CG1710" s="136"/>
      <c r="CH1710" s="136"/>
    </row>
    <row r="1711" spans="79:86" ht="15.75" customHeight="1">
      <c r="CA1711" s="136"/>
      <c r="CB1711" s="136"/>
      <c r="CC1711" s="136"/>
      <c r="CD1711" s="136"/>
      <c r="CE1711" s="136"/>
      <c r="CF1711" s="136"/>
      <c r="CG1711" s="136"/>
      <c r="CH1711" s="136"/>
    </row>
    <row r="1712" spans="79:86" ht="15.75" customHeight="1">
      <c r="CA1712" s="136"/>
      <c r="CB1712" s="136"/>
      <c r="CC1712" s="136"/>
      <c r="CD1712" s="136"/>
      <c r="CE1712" s="136"/>
      <c r="CF1712" s="136"/>
      <c r="CG1712" s="136"/>
      <c r="CH1712" s="136"/>
    </row>
    <row r="1713" spans="79:86" ht="15.75" customHeight="1">
      <c r="CA1713" s="136"/>
      <c r="CB1713" s="136"/>
      <c r="CC1713" s="136"/>
      <c r="CD1713" s="136"/>
      <c r="CE1713" s="136"/>
      <c r="CF1713" s="136"/>
      <c r="CG1713" s="136"/>
      <c r="CH1713" s="136"/>
    </row>
    <row r="1714" spans="79:86" ht="15.75" customHeight="1">
      <c r="CA1714" s="136"/>
      <c r="CB1714" s="136"/>
      <c r="CC1714" s="136"/>
      <c r="CD1714" s="136"/>
      <c r="CE1714" s="136"/>
      <c r="CF1714" s="136"/>
      <c r="CG1714" s="136"/>
      <c r="CH1714" s="136"/>
    </row>
    <row r="1715" spans="79:86" ht="15.75" customHeight="1">
      <c r="CA1715" s="136"/>
      <c r="CB1715" s="136"/>
      <c r="CC1715" s="136"/>
      <c r="CD1715" s="136"/>
      <c r="CE1715" s="136"/>
      <c r="CF1715" s="136"/>
      <c r="CG1715" s="136"/>
      <c r="CH1715" s="136"/>
    </row>
    <row r="1716" spans="79:86" ht="15.75" customHeight="1">
      <c r="CA1716" s="136"/>
      <c r="CB1716" s="136"/>
      <c r="CC1716" s="136"/>
      <c r="CD1716" s="136"/>
      <c r="CE1716" s="136"/>
      <c r="CF1716" s="136"/>
      <c r="CG1716" s="136"/>
      <c r="CH1716" s="136"/>
    </row>
    <row r="1717" spans="79:86" ht="15.75" customHeight="1">
      <c r="CA1717" s="136"/>
      <c r="CB1717" s="136"/>
      <c r="CC1717" s="136"/>
      <c r="CD1717" s="136"/>
      <c r="CE1717" s="136"/>
      <c r="CF1717" s="136"/>
      <c r="CG1717" s="136"/>
      <c r="CH1717" s="136"/>
    </row>
    <row r="1718" spans="79:86" ht="15.75" customHeight="1">
      <c r="CA1718" s="136"/>
      <c r="CB1718" s="136"/>
      <c r="CC1718" s="136"/>
      <c r="CD1718" s="136"/>
      <c r="CE1718" s="136"/>
      <c r="CF1718" s="136"/>
      <c r="CG1718" s="136"/>
      <c r="CH1718" s="136"/>
    </row>
    <row r="1719" spans="79:86" ht="15.75" customHeight="1">
      <c r="CA1719" s="136"/>
      <c r="CB1719" s="136"/>
      <c r="CC1719" s="136"/>
      <c r="CD1719" s="136"/>
      <c r="CE1719" s="136"/>
      <c r="CF1719" s="136"/>
      <c r="CG1719" s="136"/>
      <c r="CH1719" s="136"/>
    </row>
    <row r="1720" spans="79:86" ht="15.75" customHeight="1">
      <c r="CA1720" s="136"/>
      <c r="CB1720" s="136"/>
      <c r="CC1720" s="136"/>
      <c r="CD1720" s="136"/>
      <c r="CE1720" s="136"/>
      <c r="CF1720" s="136"/>
      <c r="CG1720" s="136"/>
      <c r="CH1720" s="136"/>
    </row>
    <row r="1721" spans="79:86" ht="15.75" customHeight="1">
      <c r="CA1721" s="136"/>
      <c r="CB1721" s="136"/>
      <c r="CC1721" s="136"/>
      <c r="CD1721" s="136"/>
      <c r="CE1721" s="136"/>
      <c r="CF1721" s="136"/>
      <c r="CG1721" s="136"/>
      <c r="CH1721" s="136"/>
    </row>
    <row r="1722" spans="79:86" ht="15.75" customHeight="1">
      <c r="CA1722" s="136"/>
      <c r="CB1722" s="136"/>
      <c r="CC1722" s="136"/>
      <c r="CD1722" s="136"/>
      <c r="CE1722" s="136"/>
      <c r="CF1722" s="136"/>
      <c r="CG1722" s="136"/>
      <c r="CH1722" s="136"/>
    </row>
    <row r="1723" spans="79:86" ht="15.75" customHeight="1">
      <c r="CA1723" s="136"/>
      <c r="CB1723" s="136"/>
      <c r="CC1723" s="136"/>
      <c r="CD1723" s="136"/>
      <c r="CE1723" s="136"/>
      <c r="CF1723" s="136"/>
      <c r="CG1723" s="136"/>
      <c r="CH1723" s="136"/>
    </row>
    <row r="1724" spans="79:86" ht="15.75" customHeight="1">
      <c r="CA1724" s="136"/>
      <c r="CB1724" s="136"/>
      <c r="CC1724" s="136"/>
      <c r="CD1724" s="136"/>
      <c r="CE1724" s="136"/>
      <c r="CF1724" s="136"/>
      <c r="CG1724" s="136"/>
      <c r="CH1724" s="136"/>
    </row>
    <row r="1725" spans="79:86" ht="15.75" customHeight="1">
      <c r="CA1725" s="136"/>
      <c r="CB1725" s="136"/>
      <c r="CC1725" s="136"/>
      <c r="CD1725" s="136"/>
      <c r="CE1725" s="136"/>
      <c r="CF1725" s="136"/>
      <c r="CG1725" s="136"/>
      <c r="CH1725" s="136"/>
    </row>
    <row r="1726" spans="79:86" ht="15.75" customHeight="1">
      <c r="CA1726" s="136"/>
      <c r="CB1726" s="136"/>
      <c r="CC1726" s="136"/>
      <c r="CD1726" s="136"/>
      <c r="CE1726" s="136"/>
      <c r="CF1726" s="136"/>
      <c r="CG1726" s="136"/>
      <c r="CH1726" s="136"/>
    </row>
    <row r="1727" spans="79:86" ht="15.75" customHeight="1">
      <c r="CA1727" s="136"/>
      <c r="CB1727" s="136"/>
      <c r="CC1727" s="136"/>
      <c r="CD1727" s="136"/>
      <c r="CE1727" s="136"/>
      <c r="CF1727" s="136"/>
      <c r="CG1727" s="136"/>
      <c r="CH1727" s="136"/>
    </row>
    <row r="1728" spans="79:86" ht="15.75" customHeight="1">
      <c r="CA1728" s="136"/>
      <c r="CB1728" s="136"/>
      <c r="CC1728" s="136"/>
      <c r="CD1728" s="136"/>
      <c r="CE1728" s="136"/>
      <c r="CF1728" s="136"/>
      <c r="CG1728" s="136"/>
      <c r="CH1728" s="136"/>
    </row>
    <row r="1729" spans="79:86" ht="15.75" customHeight="1">
      <c r="CA1729" s="136"/>
      <c r="CB1729" s="136"/>
      <c r="CC1729" s="136"/>
      <c r="CD1729" s="136"/>
      <c r="CE1729" s="136"/>
      <c r="CF1729" s="136"/>
      <c r="CG1729" s="136"/>
      <c r="CH1729" s="136"/>
    </row>
    <row r="1730" spans="79:86" ht="15.75" customHeight="1">
      <c r="CA1730" s="136"/>
      <c r="CB1730" s="136"/>
      <c r="CC1730" s="136"/>
      <c r="CD1730" s="136"/>
      <c r="CE1730" s="136"/>
      <c r="CF1730" s="136"/>
      <c r="CG1730" s="136"/>
      <c r="CH1730" s="136"/>
    </row>
    <row r="1731" spans="79:86" ht="15.75" customHeight="1">
      <c r="CA1731" s="136"/>
      <c r="CB1731" s="136"/>
      <c r="CC1731" s="136"/>
      <c r="CD1731" s="136"/>
      <c r="CE1731" s="136"/>
      <c r="CF1731" s="136"/>
      <c r="CG1731" s="136"/>
      <c r="CH1731" s="136"/>
    </row>
    <row r="1732" spans="79:86" ht="15.75" customHeight="1">
      <c r="CA1732" s="136"/>
      <c r="CB1732" s="136"/>
      <c r="CC1732" s="136"/>
      <c r="CD1732" s="136"/>
      <c r="CE1732" s="136"/>
      <c r="CF1732" s="136"/>
      <c r="CG1732" s="136"/>
      <c r="CH1732" s="136"/>
    </row>
    <row r="1733" spans="79:86" ht="15.75" customHeight="1">
      <c r="CA1733" s="136"/>
      <c r="CB1733" s="136"/>
      <c r="CC1733" s="136"/>
      <c r="CD1733" s="136"/>
      <c r="CE1733" s="136"/>
      <c r="CF1733" s="136"/>
      <c r="CG1733" s="136"/>
      <c r="CH1733" s="136"/>
    </row>
    <row r="1734" spans="79:86" ht="15.75" customHeight="1">
      <c r="CA1734" s="136"/>
      <c r="CB1734" s="136"/>
      <c r="CC1734" s="136"/>
      <c r="CD1734" s="136"/>
      <c r="CE1734" s="136"/>
      <c r="CF1734" s="136"/>
      <c r="CG1734" s="136"/>
      <c r="CH1734" s="136"/>
    </row>
    <row r="1735" spans="79:86" ht="15.75" customHeight="1">
      <c r="CA1735" s="136"/>
      <c r="CB1735" s="136"/>
      <c r="CC1735" s="136"/>
      <c r="CD1735" s="136"/>
      <c r="CE1735" s="136"/>
      <c r="CF1735" s="136"/>
      <c r="CG1735" s="136"/>
      <c r="CH1735" s="136"/>
    </row>
    <row r="1736" spans="79:86" ht="15.75" customHeight="1">
      <c r="CA1736" s="136"/>
      <c r="CB1736" s="136"/>
      <c r="CC1736" s="136"/>
      <c r="CD1736" s="136"/>
      <c r="CE1736" s="136"/>
      <c r="CF1736" s="136"/>
      <c r="CG1736" s="136"/>
      <c r="CH1736" s="136"/>
    </row>
    <row r="1737" spans="79:86" ht="15.75" customHeight="1">
      <c r="CA1737" s="136"/>
      <c r="CB1737" s="136"/>
      <c r="CC1737" s="136"/>
      <c r="CD1737" s="136"/>
      <c r="CE1737" s="136"/>
      <c r="CF1737" s="136"/>
      <c r="CG1737" s="136"/>
      <c r="CH1737" s="136"/>
    </row>
    <row r="1738" spans="79:86" ht="15.75" customHeight="1">
      <c r="CA1738" s="136"/>
      <c r="CB1738" s="136"/>
      <c r="CC1738" s="136"/>
      <c r="CD1738" s="136"/>
      <c r="CE1738" s="136"/>
      <c r="CF1738" s="136"/>
      <c r="CG1738" s="136"/>
      <c r="CH1738" s="136"/>
    </row>
    <row r="1739" spans="79:86" ht="15.75" customHeight="1">
      <c r="CA1739" s="136"/>
      <c r="CB1739" s="136"/>
      <c r="CC1739" s="136"/>
      <c r="CD1739" s="136"/>
      <c r="CE1739" s="136"/>
      <c r="CF1739" s="136"/>
      <c r="CG1739" s="136"/>
      <c r="CH1739" s="136"/>
    </row>
    <row r="1740" spans="79:86" ht="15.75" customHeight="1">
      <c r="CA1740" s="136"/>
      <c r="CB1740" s="136"/>
      <c r="CC1740" s="136"/>
      <c r="CD1740" s="136"/>
      <c r="CE1740" s="136"/>
      <c r="CF1740" s="136"/>
      <c r="CG1740" s="136"/>
      <c r="CH1740" s="136"/>
    </row>
    <row r="1741" spans="79:86" ht="15.75" customHeight="1">
      <c r="CA1741" s="136"/>
      <c r="CB1741" s="136"/>
      <c r="CC1741" s="136"/>
      <c r="CD1741" s="136"/>
      <c r="CE1741" s="136"/>
      <c r="CF1741" s="136"/>
      <c r="CG1741" s="136"/>
      <c r="CH1741" s="136"/>
    </row>
    <row r="1742" spans="79:86" ht="15.75" customHeight="1">
      <c r="CA1742" s="136"/>
      <c r="CB1742" s="136"/>
      <c r="CC1742" s="136"/>
      <c r="CD1742" s="136"/>
      <c r="CE1742" s="136"/>
      <c r="CF1742" s="136"/>
      <c r="CG1742" s="136"/>
      <c r="CH1742" s="136"/>
    </row>
    <row r="1743" spans="79:86" ht="15.75" customHeight="1">
      <c r="CA1743" s="136"/>
      <c r="CB1743" s="136"/>
      <c r="CC1743" s="136"/>
      <c r="CD1743" s="136"/>
      <c r="CE1743" s="136"/>
      <c r="CF1743" s="136"/>
      <c r="CG1743" s="136"/>
      <c r="CH1743" s="136"/>
    </row>
    <row r="1744" spans="79:86" ht="15.75" customHeight="1">
      <c r="CA1744" s="136"/>
      <c r="CB1744" s="136"/>
      <c r="CC1744" s="136"/>
      <c r="CD1744" s="136"/>
      <c r="CE1744" s="136"/>
      <c r="CF1744" s="136"/>
      <c r="CG1744" s="136"/>
      <c r="CH1744" s="136"/>
    </row>
    <row r="1745" spans="79:86" ht="15.75" customHeight="1">
      <c r="CA1745" s="136"/>
      <c r="CB1745" s="136"/>
      <c r="CC1745" s="136"/>
      <c r="CD1745" s="136"/>
      <c r="CE1745" s="136"/>
      <c r="CF1745" s="136"/>
      <c r="CG1745" s="136"/>
      <c r="CH1745" s="136"/>
    </row>
    <row r="1746" spans="79:86" ht="15.75" customHeight="1">
      <c r="CA1746" s="136"/>
      <c r="CB1746" s="136"/>
      <c r="CC1746" s="136"/>
      <c r="CD1746" s="136"/>
      <c r="CE1746" s="136"/>
      <c r="CF1746" s="136"/>
      <c r="CG1746" s="136"/>
      <c r="CH1746" s="136"/>
    </row>
    <row r="1747" spans="79:86" ht="15.75" customHeight="1">
      <c r="CA1747" s="136"/>
      <c r="CB1747" s="136"/>
      <c r="CC1747" s="136"/>
      <c r="CD1747" s="136"/>
      <c r="CE1747" s="136"/>
      <c r="CF1747" s="136"/>
      <c r="CG1747" s="136"/>
      <c r="CH1747" s="136"/>
    </row>
    <row r="1748" spans="79:86" ht="15.75" customHeight="1">
      <c r="CA1748" s="136"/>
      <c r="CB1748" s="136"/>
      <c r="CC1748" s="136"/>
      <c r="CD1748" s="136"/>
      <c r="CE1748" s="136"/>
      <c r="CF1748" s="136"/>
      <c r="CG1748" s="136"/>
      <c r="CH1748" s="136"/>
    </row>
    <row r="1749" spans="79:86" ht="15.75" customHeight="1">
      <c r="CA1749" s="136"/>
      <c r="CB1749" s="136"/>
      <c r="CC1749" s="136"/>
      <c r="CD1749" s="136"/>
      <c r="CE1749" s="136"/>
      <c r="CF1749" s="136"/>
      <c r="CG1749" s="136"/>
      <c r="CH1749" s="136"/>
    </row>
    <row r="1750" spans="79:86" ht="15.75" customHeight="1">
      <c r="CA1750" s="136"/>
      <c r="CB1750" s="136"/>
      <c r="CC1750" s="136"/>
      <c r="CD1750" s="136"/>
      <c r="CE1750" s="136"/>
      <c r="CF1750" s="136"/>
      <c r="CG1750" s="136"/>
      <c r="CH1750" s="136"/>
    </row>
    <row r="1751" spans="79:86" ht="15.75" customHeight="1">
      <c r="CA1751" s="136"/>
      <c r="CB1751" s="136"/>
      <c r="CC1751" s="136"/>
      <c r="CD1751" s="136"/>
      <c r="CE1751" s="136"/>
      <c r="CF1751" s="136"/>
      <c r="CG1751" s="136"/>
      <c r="CH1751" s="136"/>
    </row>
    <row r="1752" spans="79:86" ht="15.75" customHeight="1">
      <c r="CA1752" s="136"/>
      <c r="CB1752" s="136"/>
      <c r="CC1752" s="136"/>
      <c r="CD1752" s="136"/>
      <c r="CE1752" s="136"/>
      <c r="CF1752" s="136"/>
      <c r="CG1752" s="136"/>
      <c r="CH1752" s="136"/>
    </row>
    <row r="1753" spans="79:86" ht="15.75" customHeight="1">
      <c r="CA1753" s="136"/>
      <c r="CB1753" s="136"/>
      <c r="CC1753" s="136"/>
      <c r="CD1753" s="136"/>
      <c r="CE1753" s="136"/>
      <c r="CF1753" s="136"/>
      <c r="CG1753" s="136"/>
      <c r="CH1753" s="136"/>
    </row>
    <row r="1754" spans="79:86" ht="15.75" customHeight="1">
      <c r="CA1754" s="136"/>
      <c r="CB1754" s="136"/>
      <c r="CC1754" s="136"/>
      <c r="CD1754" s="136"/>
      <c r="CE1754" s="136"/>
      <c r="CF1754" s="136"/>
      <c r="CG1754" s="136"/>
      <c r="CH1754" s="136"/>
    </row>
    <row r="1755" spans="79:86" ht="15.75" customHeight="1">
      <c r="CA1755" s="136"/>
      <c r="CB1755" s="136"/>
      <c r="CC1755" s="136"/>
      <c r="CD1755" s="136"/>
      <c r="CE1755" s="136"/>
      <c r="CF1755" s="136"/>
      <c r="CG1755" s="136"/>
      <c r="CH1755" s="136"/>
    </row>
    <row r="1756" spans="79:86" ht="15.75" customHeight="1">
      <c r="CA1756" s="136"/>
      <c r="CB1756" s="136"/>
      <c r="CC1756" s="136"/>
      <c r="CD1756" s="136"/>
      <c r="CE1756" s="136"/>
      <c r="CF1756" s="136"/>
      <c r="CG1756" s="136"/>
      <c r="CH1756" s="136"/>
    </row>
    <row r="1757" spans="79:86" ht="15.75" customHeight="1">
      <c r="CA1757" s="136"/>
      <c r="CB1757" s="136"/>
      <c r="CC1757" s="136"/>
      <c r="CD1757" s="136"/>
      <c r="CE1757" s="136"/>
      <c r="CF1757" s="136"/>
      <c r="CG1757" s="136"/>
      <c r="CH1757" s="136"/>
    </row>
    <row r="1758" spans="79:86" ht="15.75" customHeight="1">
      <c r="CA1758" s="136"/>
      <c r="CB1758" s="136"/>
      <c r="CC1758" s="136"/>
      <c r="CD1758" s="136"/>
      <c r="CE1758" s="136"/>
      <c r="CF1758" s="136"/>
      <c r="CG1758" s="136"/>
      <c r="CH1758" s="136"/>
    </row>
    <row r="1759" spans="79:86" ht="15.75" customHeight="1">
      <c r="CA1759" s="136"/>
      <c r="CB1759" s="136"/>
      <c r="CC1759" s="136"/>
      <c r="CD1759" s="136"/>
      <c r="CE1759" s="136"/>
      <c r="CF1759" s="136"/>
      <c r="CG1759" s="136"/>
      <c r="CH1759" s="136"/>
    </row>
    <row r="1760" spans="79:86" ht="15.75" customHeight="1">
      <c r="CA1760" s="136"/>
      <c r="CB1760" s="136"/>
      <c r="CC1760" s="136"/>
      <c r="CD1760" s="136"/>
      <c r="CE1760" s="136"/>
      <c r="CF1760" s="136"/>
      <c r="CG1760" s="136"/>
      <c r="CH1760" s="136"/>
    </row>
    <row r="1761" spans="79:86" ht="15.75" customHeight="1">
      <c r="CA1761" s="136"/>
      <c r="CB1761" s="136"/>
      <c r="CC1761" s="136"/>
      <c r="CD1761" s="136"/>
      <c r="CE1761" s="136"/>
      <c r="CF1761" s="136"/>
      <c r="CG1761" s="136"/>
      <c r="CH1761" s="136"/>
    </row>
    <row r="1762" spans="79:86" ht="15.75" customHeight="1">
      <c r="CA1762" s="136"/>
      <c r="CB1762" s="136"/>
      <c r="CC1762" s="136"/>
      <c r="CD1762" s="136"/>
      <c r="CE1762" s="136"/>
      <c r="CF1762" s="136"/>
      <c r="CG1762" s="136"/>
      <c r="CH1762" s="136"/>
    </row>
    <row r="1763" spans="79:86" ht="15.75" customHeight="1">
      <c r="CA1763" s="136"/>
      <c r="CB1763" s="136"/>
      <c r="CC1763" s="136"/>
      <c r="CD1763" s="136"/>
      <c r="CE1763" s="136"/>
      <c r="CF1763" s="136"/>
      <c r="CG1763" s="136"/>
      <c r="CH1763" s="136"/>
    </row>
    <row r="1764" spans="79:86" ht="15.75" customHeight="1">
      <c r="CA1764" s="136"/>
      <c r="CB1764" s="136"/>
      <c r="CC1764" s="136"/>
      <c r="CD1764" s="136"/>
      <c r="CE1764" s="136"/>
      <c r="CF1764" s="136"/>
      <c r="CG1764" s="136"/>
      <c r="CH1764" s="136"/>
    </row>
    <row r="1765" spans="79:86" ht="15.75" customHeight="1">
      <c r="CA1765" s="136"/>
      <c r="CB1765" s="136"/>
      <c r="CC1765" s="136"/>
      <c r="CD1765" s="136"/>
      <c r="CE1765" s="136"/>
      <c r="CF1765" s="136"/>
      <c r="CG1765" s="136"/>
      <c r="CH1765" s="136"/>
    </row>
    <row r="1766" spans="79:86" ht="15.75" customHeight="1">
      <c r="CA1766" s="136"/>
      <c r="CB1766" s="136"/>
      <c r="CC1766" s="136"/>
      <c r="CD1766" s="136"/>
      <c r="CE1766" s="136"/>
      <c r="CF1766" s="136"/>
      <c r="CG1766" s="136"/>
      <c r="CH1766" s="136"/>
    </row>
    <row r="1767" spans="79:86" ht="15.75" customHeight="1">
      <c r="CA1767" s="136"/>
      <c r="CB1767" s="136"/>
      <c r="CC1767" s="136"/>
      <c r="CD1767" s="136"/>
      <c r="CE1767" s="136"/>
      <c r="CF1767" s="136"/>
      <c r="CG1767" s="136"/>
      <c r="CH1767" s="136"/>
    </row>
    <row r="1768" spans="79:86" ht="15.75" customHeight="1">
      <c r="CA1768" s="136"/>
      <c r="CB1768" s="136"/>
      <c r="CC1768" s="136"/>
      <c r="CD1768" s="136"/>
      <c r="CE1768" s="136"/>
      <c r="CF1768" s="136"/>
      <c r="CG1768" s="136"/>
      <c r="CH1768" s="136"/>
    </row>
    <row r="1769" spans="79:86" ht="15.75" customHeight="1">
      <c r="CA1769" s="136"/>
      <c r="CB1769" s="136"/>
      <c r="CC1769" s="136"/>
      <c r="CD1769" s="136"/>
      <c r="CE1769" s="136"/>
      <c r="CF1769" s="136"/>
      <c r="CG1769" s="136"/>
      <c r="CH1769" s="136"/>
    </row>
    <row r="1770" spans="79:86" ht="15.75" customHeight="1">
      <c r="CA1770" s="136"/>
      <c r="CB1770" s="136"/>
      <c r="CC1770" s="136"/>
      <c r="CD1770" s="136"/>
      <c r="CE1770" s="136"/>
      <c r="CF1770" s="136"/>
      <c r="CG1770" s="136"/>
      <c r="CH1770" s="136"/>
    </row>
    <row r="1771" spans="79:86" ht="15.75" customHeight="1">
      <c r="CA1771" s="136"/>
      <c r="CB1771" s="136"/>
      <c r="CC1771" s="136"/>
      <c r="CD1771" s="136"/>
      <c r="CE1771" s="136"/>
      <c r="CF1771" s="136"/>
      <c r="CG1771" s="136"/>
      <c r="CH1771" s="136"/>
    </row>
    <row r="1772" spans="79:86" ht="15.75" customHeight="1">
      <c r="CA1772" s="136"/>
      <c r="CB1772" s="136"/>
      <c r="CC1772" s="136"/>
      <c r="CD1772" s="136"/>
      <c r="CE1772" s="136"/>
      <c r="CF1772" s="136"/>
      <c r="CG1772" s="136"/>
      <c r="CH1772" s="136"/>
    </row>
    <row r="1773" spans="79:86" ht="15.75" customHeight="1">
      <c r="CA1773" s="136"/>
      <c r="CB1773" s="136"/>
      <c r="CC1773" s="136"/>
      <c r="CD1773" s="136"/>
      <c r="CE1773" s="136"/>
      <c r="CF1773" s="136"/>
      <c r="CG1773" s="136"/>
      <c r="CH1773" s="136"/>
    </row>
    <row r="1774" spans="79:86" ht="15.75" customHeight="1">
      <c r="CA1774" s="136"/>
      <c r="CB1774" s="136"/>
      <c r="CC1774" s="136"/>
      <c r="CD1774" s="136"/>
      <c r="CE1774" s="136"/>
      <c r="CF1774" s="136"/>
      <c r="CG1774" s="136"/>
      <c r="CH1774" s="136"/>
    </row>
    <row r="1775" spans="79:86" ht="15.75" customHeight="1">
      <c r="CA1775" s="136"/>
      <c r="CB1775" s="136"/>
      <c r="CC1775" s="136"/>
      <c r="CD1775" s="136"/>
      <c r="CE1775" s="136"/>
      <c r="CF1775" s="136"/>
      <c r="CG1775" s="136"/>
      <c r="CH1775" s="136"/>
    </row>
    <row r="1776" spans="79:86" ht="15.75" customHeight="1">
      <c r="CA1776" s="136"/>
      <c r="CB1776" s="136"/>
      <c r="CC1776" s="136"/>
      <c r="CD1776" s="136"/>
      <c r="CE1776" s="136"/>
      <c r="CF1776" s="136"/>
      <c r="CG1776" s="136"/>
      <c r="CH1776" s="136"/>
    </row>
    <row r="1777" spans="79:86" ht="15.75" customHeight="1">
      <c r="CA1777" s="136"/>
      <c r="CB1777" s="136"/>
      <c r="CC1777" s="136"/>
      <c r="CD1777" s="136"/>
      <c r="CE1777" s="136"/>
      <c r="CF1777" s="136"/>
      <c r="CG1777" s="136"/>
      <c r="CH1777" s="136"/>
    </row>
    <row r="1778" spans="79:86" ht="15.75" customHeight="1">
      <c r="CA1778" s="136"/>
      <c r="CB1778" s="136"/>
      <c r="CC1778" s="136"/>
      <c r="CD1778" s="136"/>
      <c r="CE1778" s="136"/>
      <c r="CF1778" s="136"/>
      <c r="CG1778" s="136"/>
      <c r="CH1778" s="136"/>
    </row>
    <row r="1779" spans="79:86" ht="15.75" customHeight="1">
      <c r="CA1779" s="136"/>
      <c r="CB1779" s="136"/>
      <c r="CC1779" s="136"/>
      <c r="CD1779" s="136"/>
      <c r="CE1779" s="136"/>
      <c r="CF1779" s="136"/>
      <c r="CG1779" s="136"/>
      <c r="CH1779" s="136"/>
    </row>
    <row r="1780" spans="79:86" ht="15.75" customHeight="1">
      <c r="CA1780" s="136"/>
      <c r="CB1780" s="136"/>
      <c r="CC1780" s="136"/>
      <c r="CD1780" s="136"/>
      <c r="CE1780" s="136"/>
      <c r="CF1780" s="136"/>
      <c r="CG1780" s="136"/>
      <c r="CH1780" s="136"/>
    </row>
    <row r="1781" spans="79:86" ht="15.75" customHeight="1">
      <c r="CA1781" s="136"/>
      <c r="CB1781" s="136"/>
      <c r="CC1781" s="136"/>
      <c r="CD1781" s="136"/>
      <c r="CE1781" s="136"/>
      <c r="CF1781" s="136"/>
      <c r="CG1781" s="136"/>
      <c r="CH1781" s="136"/>
    </row>
    <row r="1782" spans="79:86" ht="15.75" customHeight="1">
      <c r="CA1782" s="136"/>
      <c r="CB1782" s="136"/>
      <c r="CC1782" s="136"/>
      <c r="CD1782" s="136"/>
      <c r="CE1782" s="136"/>
      <c r="CF1782" s="136"/>
      <c r="CG1782" s="136"/>
      <c r="CH1782" s="136"/>
    </row>
    <row r="1783" spans="79:86" ht="15.75" customHeight="1">
      <c r="CA1783" s="136"/>
      <c r="CB1783" s="136"/>
      <c r="CC1783" s="136"/>
      <c r="CD1783" s="136"/>
      <c r="CE1783" s="136"/>
      <c r="CF1783" s="136"/>
      <c r="CG1783" s="136"/>
      <c r="CH1783" s="136"/>
    </row>
    <row r="1784" spans="79:86" ht="15.75" customHeight="1">
      <c r="CA1784" s="136"/>
      <c r="CB1784" s="136"/>
      <c r="CC1784" s="136"/>
      <c r="CD1784" s="136"/>
      <c r="CE1784" s="136"/>
      <c r="CF1784" s="136"/>
      <c r="CG1784" s="136"/>
      <c r="CH1784" s="136"/>
    </row>
    <row r="1785" spans="79:86" ht="15.75" customHeight="1">
      <c r="CA1785" s="136"/>
      <c r="CB1785" s="136"/>
      <c r="CC1785" s="136"/>
      <c r="CD1785" s="136"/>
      <c r="CE1785" s="136"/>
      <c r="CF1785" s="136"/>
      <c r="CG1785" s="136"/>
      <c r="CH1785" s="136"/>
    </row>
    <row r="1786" spans="79:86" ht="15.75" customHeight="1">
      <c r="CA1786" s="136"/>
      <c r="CB1786" s="136"/>
      <c r="CC1786" s="136"/>
      <c r="CD1786" s="136"/>
      <c r="CE1786" s="136"/>
      <c r="CF1786" s="136"/>
      <c r="CG1786" s="136"/>
      <c r="CH1786" s="136"/>
    </row>
    <row r="1787" spans="79:86" ht="15.75" customHeight="1">
      <c r="CA1787" s="136"/>
      <c r="CB1787" s="136"/>
      <c r="CC1787" s="136"/>
      <c r="CD1787" s="136"/>
      <c r="CE1787" s="136"/>
      <c r="CF1787" s="136"/>
      <c r="CG1787" s="136"/>
      <c r="CH1787" s="136"/>
    </row>
    <row r="1788" spans="79:86" ht="15.75" customHeight="1">
      <c r="CA1788" s="136"/>
      <c r="CB1788" s="136"/>
      <c r="CC1788" s="136"/>
      <c r="CD1788" s="136"/>
      <c r="CE1788" s="136"/>
      <c r="CF1788" s="136"/>
      <c r="CG1788" s="136"/>
      <c r="CH1788" s="136"/>
    </row>
    <row r="1789" spans="79:86" ht="15.75" customHeight="1">
      <c r="CA1789" s="136"/>
      <c r="CB1789" s="136"/>
      <c r="CC1789" s="136"/>
      <c r="CD1789" s="136"/>
      <c r="CE1789" s="136"/>
      <c r="CF1789" s="136"/>
      <c r="CG1789" s="136"/>
      <c r="CH1789" s="136"/>
    </row>
    <row r="1790" spans="79:86" ht="15.75" customHeight="1">
      <c r="CA1790" s="136"/>
      <c r="CB1790" s="136"/>
      <c r="CC1790" s="136"/>
      <c r="CD1790" s="136"/>
      <c r="CE1790" s="136"/>
      <c r="CF1790" s="136"/>
      <c r="CG1790" s="136"/>
      <c r="CH1790" s="136"/>
    </row>
    <row r="1791" spans="79:86" ht="15.75" customHeight="1">
      <c r="CA1791" s="136"/>
      <c r="CB1791" s="136"/>
      <c r="CC1791" s="136"/>
      <c r="CD1791" s="136"/>
      <c r="CE1791" s="136"/>
      <c r="CF1791" s="136"/>
      <c r="CG1791" s="136"/>
      <c r="CH1791" s="136"/>
    </row>
    <row r="1792" spans="79:86" ht="15.75" customHeight="1">
      <c r="CA1792" s="136"/>
      <c r="CB1792" s="136"/>
      <c r="CC1792" s="136"/>
      <c r="CD1792" s="136"/>
      <c r="CE1792" s="136"/>
      <c r="CF1792" s="136"/>
      <c r="CG1792" s="136"/>
      <c r="CH1792" s="136"/>
    </row>
    <row r="1793" spans="79:86" ht="15.75" customHeight="1">
      <c r="CA1793" s="136"/>
      <c r="CB1793" s="136"/>
      <c r="CC1793" s="136"/>
      <c r="CD1793" s="136"/>
      <c r="CE1793" s="136"/>
      <c r="CF1793" s="136"/>
      <c r="CG1793" s="136"/>
      <c r="CH1793" s="136"/>
    </row>
    <row r="1794" spans="79:86" ht="15.75" customHeight="1">
      <c r="CA1794" s="136"/>
      <c r="CB1794" s="136"/>
      <c r="CC1794" s="136"/>
      <c r="CD1794" s="136"/>
      <c r="CE1794" s="136"/>
      <c r="CF1794" s="136"/>
      <c r="CG1794" s="136"/>
      <c r="CH1794" s="136"/>
    </row>
    <row r="1795" spans="79:86" ht="15.75" customHeight="1">
      <c r="CA1795" s="136"/>
      <c r="CB1795" s="136"/>
      <c r="CC1795" s="136"/>
      <c r="CD1795" s="136"/>
      <c r="CE1795" s="136"/>
      <c r="CF1795" s="136"/>
      <c r="CG1795" s="136"/>
      <c r="CH1795" s="136"/>
    </row>
    <row r="1796" spans="79:86" ht="15.75" customHeight="1">
      <c r="CA1796" s="136"/>
      <c r="CB1796" s="136"/>
      <c r="CC1796" s="136"/>
      <c r="CD1796" s="136"/>
      <c r="CE1796" s="136"/>
      <c r="CF1796" s="136"/>
      <c r="CG1796" s="136"/>
      <c r="CH1796" s="136"/>
    </row>
    <row r="1797" spans="79:86" ht="15.75" customHeight="1">
      <c r="CA1797" s="136"/>
      <c r="CB1797" s="136"/>
      <c r="CC1797" s="136"/>
      <c r="CD1797" s="136"/>
      <c r="CE1797" s="136"/>
      <c r="CF1797" s="136"/>
      <c r="CG1797" s="136"/>
      <c r="CH1797" s="136"/>
    </row>
    <row r="1798" spans="79:86" ht="15.75" customHeight="1">
      <c r="CA1798" s="136"/>
      <c r="CB1798" s="136"/>
      <c r="CC1798" s="136"/>
      <c r="CD1798" s="136"/>
      <c r="CE1798" s="136"/>
      <c r="CF1798" s="136"/>
      <c r="CG1798" s="136"/>
      <c r="CH1798" s="136"/>
    </row>
    <row r="1799" spans="79:86" ht="15.75" customHeight="1">
      <c r="CA1799" s="136"/>
      <c r="CB1799" s="136"/>
      <c r="CC1799" s="136"/>
      <c r="CD1799" s="136"/>
      <c r="CE1799" s="136"/>
      <c r="CF1799" s="136"/>
      <c r="CG1799" s="136"/>
      <c r="CH1799" s="136"/>
    </row>
    <row r="1800" spans="79:86" ht="15.75" customHeight="1">
      <c r="CA1800" s="136"/>
      <c r="CB1800" s="136"/>
      <c r="CC1800" s="136"/>
      <c r="CD1800" s="136"/>
      <c r="CE1800" s="136"/>
      <c r="CF1800" s="136"/>
      <c r="CG1800" s="136"/>
      <c r="CH1800" s="136"/>
    </row>
    <row r="1801" spans="79:86" ht="15.75" customHeight="1">
      <c r="CA1801" s="136"/>
      <c r="CB1801" s="136"/>
      <c r="CC1801" s="136"/>
      <c r="CD1801" s="136"/>
      <c r="CE1801" s="136"/>
      <c r="CF1801" s="136"/>
      <c r="CG1801" s="136"/>
      <c r="CH1801" s="136"/>
    </row>
    <row r="1802" spans="79:86" ht="15.75" customHeight="1">
      <c r="CA1802" s="136"/>
      <c r="CB1802" s="136"/>
      <c r="CC1802" s="136"/>
      <c r="CD1802" s="136"/>
      <c r="CE1802" s="136"/>
      <c r="CF1802" s="136"/>
      <c r="CG1802" s="136"/>
      <c r="CH1802" s="136"/>
    </row>
    <row r="1803" spans="79:86" ht="15.75" customHeight="1">
      <c r="CA1803" s="136"/>
      <c r="CB1803" s="136"/>
      <c r="CC1803" s="136"/>
      <c r="CD1803" s="136"/>
      <c r="CE1803" s="136"/>
      <c r="CF1803" s="136"/>
      <c r="CG1803" s="136"/>
      <c r="CH1803" s="136"/>
    </row>
    <row r="1804" spans="79:86" ht="15.75" customHeight="1">
      <c r="CA1804" s="136"/>
      <c r="CB1804" s="136"/>
      <c r="CC1804" s="136"/>
      <c r="CD1804" s="136"/>
      <c r="CE1804" s="136"/>
      <c r="CF1804" s="136"/>
      <c r="CG1804" s="136"/>
      <c r="CH1804" s="136"/>
    </row>
    <row r="1805" spans="79:86" ht="15.75" customHeight="1">
      <c r="CA1805" s="136"/>
      <c r="CB1805" s="136"/>
      <c r="CC1805" s="136"/>
      <c r="CD1805" s="136"/>
      <c r="CE1805" s="136"/>
      <c r="CF1805" s="136"/>
      <c r="CG1805" s="136"/>
      <c r="CH1805" s="136"/>
    </row>
    <row r="1806" spans="79:86" ht="15.75" customHeight="1">
      <c r="CA1806" s="136"/>
      <c r="CB1806" s="136"/>
      <c r="CC1806" s="136"/>
      <c r="CD1806" s="136"/>
      <c r="CE1806" s="136"/>
      <c r="CF1806" s="136"/>
      <c r="CG1806" s="136"/>
      <c r="CH1806" s="136"/>
    </row>
    <row r="1807" spans="79:86" ht="15.75" customHeight="1">
      <c r="CA1807" s="136"/>
      <c r="CB1807" s="136"/>
      <c r="CC1807" s="136"/>
      <c r="CD1807" s="136"/>
      <c r="CE1807" s="136"/>
      <c r="CF1807" s="136"/>
      <c r="CG1807" s="136"/>
      <c r="CH1807" s="136"/>
    </row>
    <row r="1808" spans="79:86" ht="15.75" customHeight="1">
      <c r="CA1808" s="136"/>
      <c r="CB1808" s="136"/>
      <c r="CC1808" s="136"/>
      <c r="CD1808" s="136"/>
      <c r="CE1808" s="136"/>
      <c r="CF1808" s="136"/>
      <c r="CG1808" s="136"/>
      <c r="CH1808" s="136"/>
    </row>
    <row r="1809" spans="79:86" ht="15.75" customHeight="1">
      <c r="CA1809" s="136"/>
      <c r="CB1809" s="136"/>
      <c r="CC1809" s="136"/>
      <c r="CD1809" s="136"/>
      <c r="CE1809" s="136"/>
      <c r="CF1809" s="136"/>
      <c r="CG1809" s="136"/>
      <c r="CH1809" s="136"/>
    </row>
    <row r="1810" spans="79:86" ht="15.75" customHeight="1">
      <c r="CA1810" s="136"/>
      <c r="CB1810" s="136"/>
      <c r="CC1810" s="136"/>
      <c r="CD1810" s="136"/>
      <c r="CE1810" s="136"/>
      <c r="CF1810" s="136"/>
      <c r="CG1810" s="136"/>
      <c r="CH1810" s="136"/>
    </row>
    <row r="1811" spans="79:86" ht="15.75" customHeight="1">
      <c r="CA1811" s="136"/>
      <c r="CB1811" s="136"/>
      <c r="CC1811" s="136"/>
      <c r="CD1811" s="136"/>
      <c r="CE1811" s="136"/>
      <c r="CF1811" s="136"/>
      <c r="CG1811" s="136"/>
      <c r="CH1811" s="136"/>
    </row>
    <row r="1812" spans="79:86" ht="15.75" customHeight="1">
      <c r="CA1812" s="136"/>
      <c r="CB1812" s="136"/>
      <c r="CC1812" s="136"/>
      <c r="CD1812" s="136"/>
      <c r="CE1812" s="136"/>
      <c r="CF1812" s="136"/>
      <c r="CG1812" s="136"/>
      <c r="CH1812" s="136"/>
    </row>
    <row r="1813" spans="79:86" ht="15.75" customHeight="1">
      <c r="CA1813" s="136"/>
      <c r="CB1813" s="136"/>
      <c r="CC1813" s="136"/>
      <c r="CD1813" s="136"/>
      <c r="CE1813" s="136"/>
      <c r="CF1813" s="136"/>
      <c r="CG1813" s="136"/>
      <c r="CH1813" s="136"/>
    </row>
    <row r="1814" spans="79:86" ht="15.75" customHeight="1">
      <c r="CA1814" s="136"/>
      <c r="CB1814" s="136"/>
      <c r="CC1814" s="136"/>
      <c r="CD1814" s="136"/>
      <c r="CE1814" s="136"/>
      <c r="CF1814" s="136"/>
      <c r="CG1814" s="136"/>
      <c r="CH1814" s="136"/>
    </row>
    <row r="1815" spans="79:86" ht="15.75" customHeight="1">
      <c r="CA1815" s="136"/>
      <c r="CB1815" s="136"/>
      <c r="CC1815" s="136"/>
      <c r="CD1815" s="136"/>
      <c r="CE1815" s="136"/>
      <c r="CF1815" s="136"/>
      <c r="CG1815" s="136"/>
      <c r="CH1815" s="136"/>
    </row>
    <row r="1816" spans="79:86" ht="15.75" customHeight="1">
      <c r="CA1816" s="136"/>
      <c r="CB1816" s="136"/>
      <c r="CC1816" s="136"/>
      <c r="CD1816" s="136"/>
      <c r="CE1816" s="136"/>
      <c r="CF1816" s="136"/>
      <c r="CG1816" s="136"/>
      <c r="CH1816" s="136"/>
    </row>
    <row r="1817" spans="79:86" ht="15.75" customHeight="1">
      <c r="CA1817" s="136"/>
      <c r="CB1817" s="136"/>
      <c r="CC1817" s="136"/>
      <c r="CD1817" s="136"/>
      <c r="CE1817" s="136"/>
      <c r="CF1817" s="136"/>
      <c r="CG1817" s="136"/>
      <c r="CH1817" s="136"/>
    </row>
    <row r="1818" spans="79:86" ht="15.75" customHeight="1">
      <c r="CA1818" s="136"/>
      <c r="CB1818" s="136"/>
      <c r="CC1818" s="136"/>
      <c r="CD1818" s="136"/>
      <c r="CE1818" s="136"/>
      <c r="CF1818" s="136"/>
      <c r="CG1818" s="136"/>
      <c r="CH1818" s="136"/>
    </row>
    <row r="1819" spans="79:86" ht="15.75" customHeight="1">
      <c r="CA1819" s="136"/>
      <c r="CB1819" s="136"/>
      <c r="CC1819" s="136"/>
      <c r="CD1819" s="136"/>
      <c r="CE1819" s="136"/>
      <c r="CF1819" s="136"/>
      <c r="CG1819" s="136"/>
      <c r="CH1819" s="136"/>
    </row>
    <row r="1820" spans="79:86" ht="15.75" customHeight="1">
      <c r="CA1820" s="136"/>
      <c r="CB1820" s="136"/>
      <c r="CC1820" s="136"/>
      <c r="CD1820" s="136"/>
      <c r="CE1820" s="136"/>
      <c r="CF1820" s="136"/>
      <c r="CG1820" s="136"/>
      <c r="CH1820" s="136"/>
    </row>
    <row r="1821" spans="79:86" ht="15.75" customHeight="1">
      <c r="CA1821" s="136"/>
      <c r="CB1821" s="136"/>
      <c r="CC1821" s="136"/>
      <c r="CD1821" s="136"/>
      <c r="CE1821" s="136"/>
      <c r="CF1821" s="136"/>
      <c r="CG1821" s="136"/>
      <c r="CH1821" s="136"/>
    </row>
    <row r="1822" spans="79:86" ht="15.75" customHeight="1">
      <c r="CA1822" s="136"/>
      <c r="CB1822" s="136"/>
      <c r="CC1822" s="136"/>
      <c r="CD1822" s="136"/>
      <c r="CE1822" s="136"/>
      <c r="CF1822" s="136"/>
      <c r="CG1822" s="136"/>
      <c r="CH1822" s="136"/>
    </row>
    <row r="1823" spans="79:86" ht="15.75" customHeight="1">
      <c r="CA1823" s="136"/>
      <c r="CB1823" s="136"/>
      <c r="CC1823" s="136"/>
      <c r="CD1823" s="136"/>
      <c r="CE1823" s="136"/>
      <c r="CF1823" s="136"/>
      <c r="CG1823" s="136"/>
      <c r="CH1823" s="136"/>
    </row>
    <row r="1824" spans="79:86" ht="15.75" customHeight="1">
      <c r="CA1824" s="136"/>
      <c r="CB1824" s="136"/>
      <c r="CC1824" s="136"/>
      <c r="CD1824" s="136"/>
      <c r="CE1824" s="136"/>
      <c r="CF1824" s="136"/>
      <c r="CG1824" s="136"/>
      <c r="CH1824" s="136"/>
    </row>
    <row r="1825" spans="79:86" ht="15.75" customHeight="1">
      <c r="CA1825" s="136"/>
      <c r="CB1825" s="136"/>
      <c r="CC1825" s="136"/>
      <c r="CD1825" s="136"/>
      <c r="CE1825" s="136"/>
      <c r="CF1825" s="136"/>
      <c r="CG1825" s="136"/>
      <c r="CH1825" s="136"/>
    </row>
    <row r="1826" spans="79:86" ht="15.75" customHeight="1">
      <c r="CA1826" s="136"/>
      <c r="CB1826" s="136"/>
      <c r="CC1826" s="136"/>
      <c r="CD1826" s="136"/>
      <c r="CE1826" s="136"/>
      <c r="CF1826" s="136"/>
      <c r="CG1826" s="136"/>
      <c r="CH1826" s="136"/>
    </row>
    <row r="1827" spans="79:86" ht="15.75" customHeight="1">
      <c r="CA1827" s="136"/>
      <c r="CB1827" s="136"/>
      <c r="CC1827" s="136"/>
      <c r="CD1827" s="136"/>
      <c r="CE1827" s="136"/>
      <c r="CF1827" s="136"/>
      <c r="CG1827" s="136"/>
      <c r="CH1827" s="136"/>
    </row>
    <row r="1828" spans="79:86" ht="15.75" customHeight="1">
      <c r="CA1828" s="136"/>
      <c r="CB1828" s="136"/>
      <c r="CC1828" s="136"/>
      <c r="CD1828" s="136"/>
      <c r="CE1828" s="136"/>
      <c r="CF1828" s="136"/>
      <c r="CG1828" s="136"/>
      <c r="CH1828" s="136"/>
    </row>
    <row r="1829" spans="79:86" ht="15.75" customHeight="1">
      <c r="CA1829" s="136"/>
      <c r="CB1829" s="136"/>
      <c r="CC1829" s="136"/>
      <c r="CD1829" s="136"/>
      <c r="CE1829" s="136"/>
      <c r="CF1829" s="136"/>
      <c r="CG1829" s="136"/>
      <c r="CH1829" s="136"/>
    </row>
    <row r="1830" spans="79:86" ht="15.75" customHeight="1">
      <c r="CA1830" s="136"/>
      <c r="CB1830" s="136"/>
      <c r="CC1830" s="136"/>
      <c r="CD1830" s="136"/>
      <c r="CE1830" s="136"/>
      <c r="CF1830" s="136"/>
      <c r="CG1830" s="136"/>
      <c r="CH1830" s="136"/>
    </row>
    <row r="1831" spans="79:86" ht="15.75" customHeight="1">
      <c r="CA1831" s="136"/>
      <c r="CB1831" s="136"/>
      <c r="CC1831" s="136"/>
      <c r="CD1831" s="136"/>
      <c r="CE1831" s="136"/>
      <c r="CF1831" s="136"/>
      <c r="CG1831" s="136"/>
      <c r="CH1831" s="136"/>
    </row>
    <row r="1832" spans="79:86" ht="15.75" customHeight="1">
      <c r="CA1832" s="136"/>
      <c r="CB1832" s="136"/>
      <c r="CC1832" s="136"/>
      <c r="CD1832" s="136"/>
      <c r="CE1832" s="136"/>
      <c r="CF1832" s="136"/>
      <c r="CG1832" s="136"/>
      <c r="CH1832" s="136"/>
    </row>
    <row r="1833" spans="79:86" ht="15.75" customHeight="1">
      <c r="CA1833" s="136"/>
      <c r="CB1833" s="136"/>
      <c r="CC1833" s="136"/>
      <c r="CD1833" s="136"/>
      <c r="CE1833" s="136"/>
      <c r="CF1833" s="136"/>
      <c r="CG1833" s="136"/>
      <c r="CH1833" s="136"/>
    </row>
    <row r="1834" spans="79:86" ht="15.75" customHeight="1">
      <c r="CA1834" s="136"/>
      <c r="CB1834" s="136"/>
      <c r="CC1834" s="136"/>
      <c r="CD1834" s="136"/>
      <c r="CE1834" s="136"/>
      <c r="CF1834" s="136"/>
      <c r="CG1834" s="136"/>
      <c r="CH1834" s="136"/>
    </row>
    <row r="1835" spans="79:86" ht="15.75" customHeight="1">
      <c r="CA1835" s="136"/>
      <c r="CB1835" s="136"/>
      <c r="CC1835" s="136"/>
      <c r="CD1835" s="136"/>
      <c r="CE1835" s="136"/>
      <c r="CF1835" s="136"/>
      <c r="CG1835" s="136"/>
      <c r="CH1835" s="136"/>
    </row>
    <row r="1836" spans="79:86" ht="15.75" customHeight="1">
      <c r="CA1836" s="136"/>
      <c r="CB1836" s="136"/>
      <c r="CC1836" s="136"/>
      <c r="CD1836" s="136"/>
      <c r="CE1836" s="136"/>
      <c r="CF1836" s="136"/>
      <c r="CG1836" s="136"/>
      <c r="CH1836" s="136"/>
    </row>
    <row r="1837" spans="79:86" ht="15.75" customHeight="1">
      <c r="CA1837" s="136"/>
      <c r="CB1837" s="136"/>
      <c r="CC1837" s="136"/>
      <c r="CD1837" s="136"/>
      <c r="CE1837" s="136"/>
      <c r="CF1837" s="136"/>
      <c r="CG1837" s="136"/>
      <c r="CH1837" s="136"/>
    </row>
    <row r="1838" spans="79:86" ht="15.75" customHeight="1">
      <c r="CA1838" s="136"/>
      <c r="CB1838" s="136"/>
      <c r="CC1838" s="136"/>
      <c r="CD1838" s="136"/>
      <c r="CE1838" s="136"/>
      <c r="CF1838" s="136"/>
      <c r="CG1838" s="136"/>
      <c r="CH1838" s="136"/>
    </row>
    <row r="1839" spans="79:86" ht="15.75" customHeight="1">
      <c r="CA1839" s="136"/>
      <c r="CB1839" s="136"/>
      <c r="CC1839" s="136"/>
      <c r="CD1839" s="136"/>
      <c r="CE1839" s="136"/>
      <c r="CF1839" s="136"/>
      <c r="CG1839" s="136"/>
      <c r="CH1839" s="136"/>
    </row>
    <row r="1840" spans="79:86" ht="15.75" customHeight="1">
      <c r="CA1840" s="136"/>
      <c r="CB1840" s="136"/>
      <c r="CC1840" s="136"/>
      <c r="CD1840" s="136"/>
      <c r="CE1840" s="136"/>
      <c r="CF1840" s="136"/>
      <c r="CG1840" s="136"/>
      <c r="CH1840" s="136"/>
    </row>
    <row r="1841" spans="79:86" ht="15.75" customHeight="1">
      <c r="CA1841" s="136"/>
      <c r="CB1841" s="136"/>
      <c r="CC1841" s="136"/>
      <c r="CD1841" s="136"/>
      <c r="CE1841" s="136"/>
      <c r="CF1841" s="136"/>
      <c r="CG1841" s="136"/>
      <c r="CH1841" s="136"/>
    </row>
    <row r="1842" spans="79:86" ht="15.75" customHeight="1">
      <c r="CA1842" s="136"/>
      <c r="CB1842" s="136"/>
      <c r="CC1842" s="136"/>
      <c r="CD1842" s="136"/>
      <c r="CE1842" s="136"/>
      <c r="CF1842" s="136"/>
      <c r="CG1842" s="136"/>
      <c r="CH1842" s="136"/>
    </row>
    <row r="1843" spans="79:86" ht="15.75" customHeight="1">
      <c r="CA1843" s="136"/>
      <c r="CB1843" s="136"/>
      <c r="CC1843" s="136"/>
      <c r="CD1843" s="136"/>
      <c r="CE1843" s="136"/>
      <c r="CF1843" s="136"/>
      <c r="CG1843" s="136"/>
      <c r="CH1843" s="136"/>
    </row>
    <row r="1844" spans="79:86" ht="15.75" customHeight="1">
      <c r="CA1844" s="136"/>
      <c r="CB1844" s="136"/>
      <c r="CC1844" s="136"/>
      <c r="CD1844" s="136"/>
      <c r="CE1844" s="136"/>
      <c r="CF1844" s="136"/>
      <c r="CG1844" s="136"/>
      <c r="CH1844" s="136"/>
    </row>
    <row r="1845" spans="79:86" ht="15.75" customHeight="1">
      <c r="CA1845" s="136"/>
      <c r="CB1845" s="136"/>
      <c r="CC1845" s="136"/>
      <c r="CD1845" s="136"/>
      <c r="CE1845" s="136"/>
      <c r="CF1845" s="136"/>
      <c r="CG1845" s="136"/>
      <c r="CH1845" s="136"/>
    </row>
    <row r="1846" spans="79:86" ht="15.75" customHeight="1">
      <c r="CA1846" s="136"/>
      <c r="CB1846" s="136"/>
      <c r="CC1846" s="136"/>
      <c r="CD1846" s="136"/>
      <c r="CE1846" s="136"/>
      <c r="CF1846" s="136"/>
      <c r="CG1846" s="136"/>
      <c r="CH1846" s="136"/>
    </row>
    <row r="1847" spans="79:86" ht="15.75" customHeight="1">
      <c r="CA1847" s="136"/>
      <c r="CB1847" s="136"/>
      <c r="CC1847" s="136"/>
      <c r="CD1847" s="136"/>
      <c r="CE1847" s="136"/>
      <c r="CF1847" s="136"/>
      <c r="CG1847" s="136"/>
      <c r="CH1847" s="136"/>
    </row>
    <row r="1848" spans="79:86" ht="15.75" customHeight="1">
      <c r="CA1848" s="136"/>
      <c r="CB1848" s="136"/>
      <c r="CC1848" s="136"/>
      <c r="CD1848" s="136"/>
      <c r="CE1848" s="136"/>
      <c r="CF1848" s="136"/>
      <c r="CG1848" s="136"/>
      <c r="CH1848" s="136"/>
    </row>
    <row r="1849" spans="79:86" ht="15.75" customHeight="1">
      <c r="CA1849" s="136"/>
      <c r="CB1849" s="136"/>
      <c r="CC1849" s="136"/>
      <c r="CD1849" s="136"/>
      <c r="CE1849" s="136"/>
      <c r="CF1849" s="136"/>
      <c r="CG1849" s="136"/>
      <c r="CH1849" s="136"/>
    </row>
    <row r="1850" spans="79:86" ht="15.75" customHeight="1">
      <c r="CA1850" s="136"/>
      <c r="CB1850" s="136"/>
      <c r="CC1850" s="136"/>
      <c r="CD1850" s="136"/>
      <c r="CE1850" s="136"/>
      <c r="CF1850" s="136"/>
      <c r="CG1850" s="136"/>
      <c r="CH1850" s="136"/>
    </row>
    <row r="1851" spans="79:86" ht="15.75" customHeight="1">
      <c r="CA1851" s="136"/>
      <c r="CB1851" s="136"/>
      <c r="CC1851" s="136"/>
      <c r="CD1851" s="136"/>
      <c r="CE1851" s="136"/>
      <c r="CF1851" s="136"/>
      <c r="CG1851" s="136"/>
      <c r="CH1851" s="136"/>
    </row>
    <row r="1852" spans="79:86" ht="15.75" customHeight="1">
      <c r="CA1852" s="136"/>
      <c r="CB1852" s="136"/>
      <c r="CC1852" s="136"/>
      <c r="CD1852" s="136"/>
      <c r="CE1852" s="136"/>
      <c r="CF1852" s="136"/>
      <c r="CG1852" s="136"/>
      <c r="CH1852" s="136"/>
    </row>
    <row r="1853" spans="79:86" ht="15.75" customHeight="1">
      <c r="CA1853" s="136"/>
      <c r="CB1853" s="136"/>
      <c r="CC1853" s="136"/>
      <c r="CD1853" s="136"/>
      <c r="CE1853" s="136"/>
      <c r="CF1853" s="136"/>
      <c r="CG1853" s="136"/>
      <c r="CH1853" s="136"/>
    </row>
    <row r="1854" spans="79:86" ht="15.75" customHeight="1">
      <c r="CA1854" s="136"/>
      <c r="CB1854" s="136"/>
      <c r="CC1854" s="136"/>
      <c r="CD1854" s="136"/>
      <c r="CE1854" s="136"/>
      <c r="CF1854" s="136"/>
      <c r="CG1854" s="136"/>
      <c r="CH1854" s="136"/>
    </row>
    <row r="1855" spans="79:86" ht="15.75" customHeight="1">
      <c r="CA1855" s="136"/>
      <c r="CB1855" s="136"/>
      <c r="CC1855" s="136"/>
      <c r="CD1855" s="136"/>
      <c r="CE1855" s="136"/>
      <c r="CF1855" s="136"/>
      <c r="CG1855" s="136"/>
      <c r="CH1855" s="136"/>
    </row>
    <row r="1856" spans="79:86" ht="15.75" customHeight="1">
      <c r="CA1856" s="136"/>
      <c r="CB1856" s="136"/>
      <c r="CC1856" s="136"/>
      <c r="CD1856" s="136"/>
      <c r="CE1856" s="136"/>
      <c r="CF1856" s="136"/>
      <c r="CG1856" s="136"/>
      <c r="CH1856" s="136"/>
    </row>
    <row r="1857" spans="79:86" ht="15.75" customHeight="1">
      <c r="CA1857" s="136"/>
      <c r="CB1857" s="136"/>
      <c r="CC1857" s="136"/>
      <c r="CD1857" s="136"/>
      <c r="CE1857" s="136"/>
      <c r="CF1857" s="136"/>
      <c r="CG1857" s="136"/>
      <c r="CH1857" s="136"/>
    </row>
    <row r="1858" spans="79:86" ht="15.75" customHeight="1">
      <c r="CA1858" s="136"/>
      <c r="CB1858" s="136"/>
      <c r="CC1858" s="136"/>
      <c r="CD1858" s="136"/>
      <c r="CE1858" s="136"/>
      <c r="CF1858" s="136"/>
      <c r="CG1858" s="136"/>
      <c r="CH1858" s="136"/>
    </row>
    <row r="1859" spans="79:86" ht="15.75" customHeight="1">
      <c r="CA1859" s="136"/>
      <c r="CB1859" s="136"/>
      <c r="CC1859" s="136"/>
      <c r="CD1859" s="136"/>
      <c r="CE1859" s="136"/>
      <c r="CF1859" s="136"/>
      <c r="CG1859" s="136"/>
      <c r="CH1859" s="136"/>
    </row>
    <row r="1860" spans="79:86" ht="15.75" customHeight="1">
      <c r="CA1860" s="136"/>
      <c r="CB1860" s="136"/>
      <c r="CC1860" s="136"/>
      <c r="CD1860" s="136"/>
      <c r="CE1860" s="136"/>
      <c r="CF1860" s="136"/>
      <c r="CG1860" s="136"/>
      <c r="CH1860" s="136"/>
    </row>
    <row r="1861" spans="79:86" ht="15.75" customHeight="1">
      <c r="CA1861" s="136"/>
      <c r="CB1861" s="136"/>
      <c r="CC1861" s="136"/>
      <c r="CD1861" s="136"/>
      <c r="CE1861" s="136"/>
      <c r="CF1861" s="136"/>
      <c r="CG1861" s="136"/>
      <c r="CH1861" s="136"/>
    </row>
    <row r="1862" spans="79:86" ht="15.75" customHeight="1">
      <c r="CA1862" s="136"/>
      <c r="CB1862" s="136"/>
      <c r="CC1862" s="136"/>
      <c r="CD1862" s="136"/>
      <c r="CE1862" s="136"/>
      <c r="CF1862" s="136"/>
      <c r="CG1862" s="136"/>
      <c r="CH1862" s="136"/>
    </row>
    <row r="1863" spans="79:86" ht="15.75" customHeight="1">
      <c r="CA1863" s="136"/>
      <c r="CB1863" s="136"/>
      <c r="CC1863" s="136"/>
      <c r="CD1863" s="136"/>
      <c r="CE1863" s="136"/>
      <c r="CF1863" s="136"/>
      <c r="CG1863" s="136"/>
      <c r="CH1863" s="136"/>
    </row>
    <row r="1864" spans="79:86" ht="15.75" customHeight="1">
      <c r="CA1864" s="136"/>
      <c r="CB1864" s="136"/>
      <c r="CC1864" s="136"/>
      <c r="CD1864" s="136"/>
      <c r="CE1864" s="136"/>
      <c r="CF1864" s="136"/>
      <c r="CG1864" s="136"/>
      <c r="CH1864" s="136"/>
    </row>
    <row r="1865" spans="79:86" ht="15.75" customHeight="1">
      <c r="CA1865" s="136"/>
      <c r="CB1865" s="136"/>
      <c r="CC1865" s="136"/>
      <c r="CD1865" s="136"/>
      <c r="CE1865" s="136"/>
      <c r="CF1865" s="136"/>
      <c r="CG1865" s="136"/>
      <c r="CH1865" s="136"/>
    </row>
    <row r="1866" spans="79:86" ht="15.75" customHeight="1">
      <c r="CA1866" s="136"/>
      <c r="CB1866" s="136"/>
      <c r="CC1866" s="136"/>
      <c r="CD1866" s="136"/>
      <c r="CE1866" s="136"/>
      <c r="CF1866" s="136"/>
      <c r="CG1866" s="136"/>
      <c r="CH1866" s="136"/>
    </row>
    <row r="1867" spans="79:86" ht="15.75" customHeight="1">
      <c r="CA1867" s="136"/>
      <c r="CB1867" s="136"/>
      <c r="CC1867" s="136"/>
      <c r="CD1867" s="136"/>
      <c r="CE1867" s="136"/>
      <c r="CF1867" s="136"/>
      <c r="CG1867" s="136"/>
      <c r="CH1867" s="136"/>
    </row>
    <row r="1868" spans="79:86" ht="15.75" customHeight="1">
      <c r="CA1868" s="136"/>
      <c r="CB1868" s="136"/>
      <c r="CC1868" s="136"/>
      <c r="CD1868" s="136"/>
      <c r="CE1868" s="136"/>
      <c r="CF1868" s="136"/>
      <c r="CG1868" s="136"/>
      <c r="CH1868" s="136"/>
    </row>
    <row r="1869" spans="79:86" ht="15.75" customHeight="1">
      <c r="CA1869" s="136"/>
      <c r="CB1869" s="136"/>
      <c r="CC1869" s="136"/>
      <c r="CD1869" s="136"/>
      <c r="CE1869" s="136"/>
      <c r="CF1869" s="136"/>
      <c r="CG1869" s="136"/>
      <c r="CH1869" s="136"/>
    </row>
    <row r="1870" spans="79:86" ht="15.75" customHeight="1">
      <c r="CA1870" s="136"/>
      <c r="CB1870" s="136"/>
      <c r="CC1870" s="136"/>
      <c r="CD1870" s="136"/>
      <c r="CE1870" s="136"/>
      <c r="CF1870" s="136"/>
      <c r="CG1870" s="136"/>
      <c r="CH1870" s="136"/>
    </row>
    <row r="1871" spans="79:86" ht="15.75" customHeight="1">
      <c r="CA1871" s="136"/>
      <c r="CB1871" s="136"/>
      <c r="CC1871" s="136"/>
      <c r="CD1871" s="136"/>
      <c r="CE1871" s="136"/>
      <c r="CF1871" s="136"/>
      <c r="CG1871" s="136"/>
      <c r="CH1871" s="136"/>
    </row>
    <row r="1872" spans="79:86" ht="15.75" customHeight="1">
      <c r="CA1872" s="136"/>
      <c r="CB1872" s="136"/>
      <c r="CC1872" s="136"/>
      <c r="CD1872" s="136"/>
      <c r="CE1872" s="136"/>
      <c r="CF1872" s="136"/>
      <c r="CG1872" s="136"/>
      <c r="CH1872" s="136"/>
    </row>
    <row r="1873" spans="79:86" ht="15.75" customHeight="1">
      <c r="CA1873" s="136"/>
      <c r="CB1873" s="136"/>
      <c r="CC1873" s="136"/>
      <c r="CD1873" s="136"/>
      <c r="CE1873" s="136"/>
      <c r="CF1873" s="136"/>
      <c r="CG1873" s="136"/>
      <c r="CH1873" s="136"/>
    </row>
    <row r="1874" spans="79:86" ht="15.75" customHeight="1">
      <c r="CA1874" s="136"/>
      <c r="CB1874" s="136"/>
      <c r="CC1874" s="136"/>
      <c r="CD1874" s="136"/>
      <c r="CE1874" s="136"/>
      <c r="CF1874" s="136"/>
      <c r="CG1874" s="136"/>
      <c r="CH1874" s="136"/>
    </row>
    <row r="1875" spans="79:86" ht="15.75" customHeight="1">
      <c r="CA1875" s="136"/>
      <c r="CB1875" s="136"/>
      <c r="CC1875" s="136"/>
      <c r="CD1875" s="136"/>
      <c r="CE1875" s="136"/>
      <c r="CF1875" s="136"/>
      <c r="CG1875" s="136"/>
      <c r="CH1875" s="136"/>
    </row>
    <row r="1876" spans="79:86" ht="15.75" customHeight="1">
      <c r="CA1876" s="136"/>
      <c r="CB1876" s="136"/>
      <c r="CC1876" s="136"/>
      <c r="CD1876" s="136"/>
      <c r="CE1876" s="136"/>
      <c r="CF1876" s="136"/>
      <c r="CG1876" s="136"/>
      <c r="CH1876" s="136"/>
    </row>
    <row r="1877" spans="79:86" ht="15.75" customHeight="1">
      <c r="CA1877" s="136"/>
      <c r="CB1877" s="136"/>
      <c r="CC1877" s="136"/>
      <c r="CD1877" s="136"/>
      <c r="CE1877" s="136"/>
      <c r="CF1877" s="136"/>
      <c r="CG1877" s="136"/>
      <c r="CH1877" s="136"/>
    </row>
    <row r="1878" spans="79:86" ht="15.75" customHeight="1">
      <c r="CA1878" s="136"/>
      <c r="CB1878" s="136"/>
      <c r="CC1878" s="136"/>
      <c r="CD1878" s="136"/>
      <c r="CE1878" s="136"/>
      <c r="CF1878" s="136"/>
      <c r="CG1878" s="136"/>
      <c r="CH1878" s="136"/>
    </row>
    <row r="1879" spans="79:86" ht="15.75" customHeight="1">
      <c r="CA1879" s="136"/>
      <c r="CB1879" s="136"/>
      <c r="CC1879" s="136"/>
      <c r="CD1879" s="136"/>
      <c r="CE1879" s="136"/>
      <c r="CF1879" s="136"/>
      <c r="CG1879" s="136"/>
      <c r="CH1879" s="136"/>
    </row>
    <row r="1880" spans="79:86" ht="15.75" customHeight="1">
      <c r="CA1880" s="136"/>
      <c r="CB1880" s="136"/>
      <c r="CC1880" s="136"/>
      <c r="CD1880" s="136"/>
      <c r="CE1880" s="136"/>
      <c r="CF1880" s="136"/>
      <c r="CG1880" s="136"/>
      <c r="CH1880" s="136"/>
    </row>
    <row r="1881" spans="79:86" ht="15.75" customHeight="1">
      <c r="CA1881" s="136"/>
      <c r="CB1881" s="136"/>
      <c r="CC1881" s="136"/>
      <c r="CD1881" s="136"/>
      <c r="CE1881" s="136"/>
      <c r="CF1881" s="136"/>
      <c r="CG1881" s="136"/>
      <c r="CH1881" s="136"/>
    </row>
    <row r="1882" spans="79:86" ht="15.75" customHeight="1">
      <c r="CA1882" s="136"/>
      <c r="CB1882" s="136"/>
      <c r="CC1882" s="136"/>
      <c r="CD1882" s="136"/>
      <c r="CE1882" s="136"/>
      <c r="CF1882" s="136"/>
      <c r="CG1882" s="136"/>
      <c r="CH1882" s="136"/>
    </row>
    <row r="1883" spans="79:86" ht="15.75" customHeight="1">
      <c r="CA1883" s="136"/>
      <c r="CB1883" s="136"/>
      <c r="CC1883" s="136"/>
      <c r="CD1883" s="136"/>
      <c r="CE1883" s="136"/>
      <c r="CF1883" s="136"/>
      <c r="CG1883" s="136"/>
      <c r="CH1883" s="136"/>
    </row>
    <row r="1884" spans="79:86" ht="15.75" customHeight="1">
      <c r="CA1884" s="136"/>
      <c r="CB1884" s="136"/>
      <c r="CC1884" s="136"/>
      <c r="CD1884" s="136"/>
      <c r="CE1884" s="136"/>
      <c r="CF1884" s="136"/>
      <c r="CG1884" s="136"/>
      <c r="CH1884" s="136"/>
    </row>
    <row r="1885" spans="79:86" ht="15.75" customHeight="1">
      <c r="CA1885" s="136"/>
      <c r="CB1885" s="136"/>
      <c r="CC1885" s="136"/>
      <c r="CD1885" s="136"/>
      <c r="CE1885" s="136"/>
      <c r="CF1885" s="136"/>
      <c r="CG1885" s="136"/>
      <c r="CH1885" s="136"/>
    </row>
    <row r="1886" spans="79:86" ht="15.75" customHeight="1">
      <c r="CA1886" s="136"/>
      <c r="CB1886" s="136"/>
      <c r="CC1886" s="136"/>
      <c r="CD1886" s="136"/>
      <c r="CE1886" s="136"/>
      <c r="CF1886" s="136"/>
      <c r="CG1886" s="136"/>
      <c r="CH1886" s="136"/>
    </row>
    <row r="1887" spans="79:86" ht="15.75" customHeight="1">
      <c r="CA1887" s="136"/>
      <c r="CB1887" s="136"/>
      <c r="CC1887" s="136"/>
      <c r="CD1887" s="136"/>
      <c r="CE1887" s="136"/>
      <c r="CF1887" s="136"/>
      <c r="CG1887" s="136"/>
      <c r="CH1887" s="136"/>
    </row>
    <row r="1888" spans="79:86" ht="15.75" customHeight="1">
      <c r="CA1888" s="136"/>
      <c r="CB1888" s="136"/>
      <c r="CC1888" s="136"/>
      <c r="CD1888" s="136"/>
      <c r="CE1888" s="136"/>
      <c r="CF1888" s="136"/>
      <c r="CG1888" s="136"/>
      <c r="CH1888" s="136"/>
    </row>
    <row r="1889" spans="79:86" ht="15.75" customHeight="1">
      <c r="CA1889" s="136"/>
      <c r="CB1889" s="136"/>
      <c r="CC1889" s="136"/>
      <c r="CD1889" s="136"/>
      <c r="CE1889" s="136"/>
      <c r="CF1889" s="136"/>
      <c r="CG1889" s="136"/>
      <c r="CH1889" s="136"/>
    </row>
    <row r="1890" spans="79:86" ht="15.75" customHeight="1">
      <c r="CA1890" s="136"/>
      <c r="CB1890" s="136"/>
      <c r="CC1890" s="136"/>
      <c r="CD1890" s="136"/>
      <c r="CE1890" s="136"/>
      <c r="CF1890" s="136"/>
      <c r="CG1890" s="136"/>
      <c r="CH1890" s="136"/>
    </row>
    <row r="1891" spans="79:86" ht="15.75" customHeight="1">
      <c r="CA1891" s="136"/>
      <c r="CB1891" s="136"/>
      <c r="CC1891" s="136"/>
      <c r="CD1891" s="136"/>
      <c r="CE1891" s="136"/>
      <c r="CF1891" s="136"/>
      <c r="CG1891" s="136"/>
      <c r="CH1891" s="136"/>
    </row>
    <row r="1892" spans="79:86" ht="15.75" customHeight="1">
      <c r="CA1892" s="136"/>
      <c r="CB1892" s="136"/>
      <c r="CC1892" s="136"/>
      <c r="CD1892" s="136"/>
      <c r="CE1892" s="136"/>
      <c r="CF1892" s="136"/>
      <c r="CG1892" s="136"/>
      <c r="CH1892" s="136"/>
    </row>
    <row r="1893" spans="79:86" ht="15.75" customHeight="1">
      <c r="CA1893" s="136"/>
      <c r="CB1893" s="136"/>
      <c r="CC1893" s="136"/>
      <c r="CD1893" s="136"/>
      <c r="CE1893" s="136"/>
      <c r="CF1893" s="136"/>
      <c r="CG1893" s="136"/>
      <c r="CH1893" s="136"/>
    </row>
    <row r="1894" spans="79:86" ht="15.75" customHeight="1">
      <c r="CA1894" s="136"/>
      <c r="CB1894" s="136"/>
      <c r="CC1894" s="136"/>
      <c r="CD1894" s="136"/>
      <c r="CE1894" s="136"/>
      <c r="CF1894" s="136"/>
      <c r="CG1894" s="136"/>
      <c r="CH1894" s="136"/>
    </row>
    <row r="1895" spans="79:86" ht="15.75" customHeight="1">
      <c r="CA1895" s="136"/>
      <c r="CB1895" s="136"/>
      <c r="CC1895" s="136"/>
      <c r="CD1895" s="136"/>
      <c r="CE1895" s="136"/>
      <c r="CF1895" s="136"/>
      <c r="CG1895" s="136"/>
      <c r="CH1895" s="136"/>
    </row>
    <row r="1896" spans="79:86" ht="15.75" customHeight="1">
      <c r="CA1896" s="136"/>
      <c r="CB1896" s="136"/>
      <c r="CC1896" s="136"/>
      <c r="CD1896" s="136"/>
      <c r="CE1896" s="136"/>
      <c r="CF1896" s="136"/>
      <c r="CG1896" s="136"/>
      <c r="CH1896" s="136"/>
    </row>
    <row r="1897" spans="79:86" ht="15.75" customHeight="1">
      <c r="CA1897" s="136"/>
      <c r="CB1897" s="136"/>
      <c r="CC1897" s="136"/>
      <c r="CD1897" s="136"/>
      <c r="CE1897" s="136"/>
      <c r="CF1897" s="136"/>
      <c r="CG1897" s="136"/>
      <c r="CH1897" s="136"/>
    </row>
    <row r="1898" spans="79:86" ht="15.75" customHeight="1">
      <c r="CA1898" s="136"/>
      <c r="CB1898" s="136"/>
      <c r="CC1898" s="136"/>
      <c r="CD1898" s="136"/>
      <c r="CE1898" s="136"/>
      <c r="CF1898" s="136"/>
      <c r="CG1898" s="136"/>
      <c r="CH1898" s="136"/>
    </row>
    <row r="1899" spans="79:86" ht="15.75" customHeight="1">
      <c r="CA1899" s="136"/>
      <c r="CB1899" s="136"/>
      <c r="CC1899" s="136"/>
      <c r="CD1899" s="136"/>
      <c r="CE1899" s="136"/>
      <c r="CF1899" s="136"/>
      <c r="CG1899" s="136"/>
      <c r="CH1899" s="136"/>
    </row>
    <row r="1900" spans="79:86" ht="15.75" customHeight="1">
      <c r="CA1900" s="136"/>
      <c r="CB1900" s="136"/>
      <c r="CC1900" s="136"/>
      <c r="CD1900" s="136"/>
      <c r="CE1900" s="136"/>
      <c r="CF1900" s="136"/>
      <c r="CG1900" s="136"/>
      <c r="CH1900" s="136"/>
    </row>
    <row r="1901" spans="79:86" ht="15.75" customHeight="1">
      <c r="CA1901" s="136"/>
      <c r="CB1901" s="136"/>
      <c r="CC1901" s="136"/>
      <c r="CD1901" s="136"/>
      <c r="CE1901" s="136"/>
      <c r="CF1901" s="136"/>
      <c r="CG1901" s="136"/>
      <c r="CH1901" s="136"/>
    </row>
    <row r="1902" spans="79:86" ht="15.75" customHeight="1">
      <c r="CA1902" s="136"/>
      <c r="CB1902" s="136"/>
      <c r="CC1902" s="136"/>
      <c r="CD1902" s="136"/>
      <c r="CE1902" s="136"/>
      <c r="CF1902" s="136"/>
      <c r="CG1902" s="136"/>
      <c r="CH1902" s="136"/>
    </row>
    <row r="1903" spans="79:86" ht="15.75" customHeight="1">
      <c r="CA1903" s="136"/>
      <c r="CB1903" s="136"/>
      <c r="CC1903" s="136"/>
      <c r="CD1903" s="136"/>
      <c r="CE1903" s="136"/>
      <c r="CF1903" s="136"/>
      <c r="CG1903" s="136"/>
      <c r="CH1903" s="136"/>
    </row>
    <row r="1904" spans="79:86" ht="15.75" customHeight="1">
      <c r="CA1904" s="136"/>
      <c r="CB1904" s="136"/>
      <c r="CC1904" s="136"/>
      <c r="CD1904" s="136"/>
      <c r="CE1904" s="136"/>
      <c r="CF1904" s="136"/>
      <c r="CG1904" s="136"/>
      <c r="CH1904" s="136"/>
    </row>
    <row r="1905" spans="79:86" ht="15.75" customHeight="1">
      <c r="CA1905" s="136"/>
      <c r="CB1905" s="136"/>
      <c r="CC1905" s="136"/>
      <c r="CD1905" s="136"/>
      <c r="CE1905" s="136"/>
      <c r="CF1905" s="136"/>
      <c r="CG1905" s="136"/>
      <c r="CH1905" s="136"/>
    </row>
    <row r="1906" spans="79:86" ht="15.75" customHeight="1">
      <c r="CA1906" s="136"/>
      <c r="CB1906" s="136"/>
      <c r="CC1906" s="136"/>
      <c r="CD1906" s="136"/>
      <c r="CE1906" s="136"/>
      <c r="CF1906" s="136"/>
      <c r="CG1906" s="136"/>
      <c r="CH1906" s="136"/>
    </row>
    <row r="1907" spans="79:86" ht="15.75" customHeight="1">
      <c r="CA1907" s="136"/>
      <c r="CB1907" s="136"/>
      <c r="CC1907" s="136"/>
      <c r="CD1907" s="136"/>
      <c r="CE1907" s="136"/>
      <c r="CF1907" s="136"/>
      <c r="CG1907" s="136"/>
      <c r="CH1907" s="136"/>
    </row>
    <row r="1908" spans="79:86" ht="15.75" customHeight="1">
      <c r="CA1908" s="136"/>
      <c r="CB1908" s="136"/>
      <c r="CC1908" s="136"/>
      <c r="CD1908" s="136"/>
      <c r="CE1908" s="136"/>
      <c r="CF1908" s="136"/>
      <c r="CG1908" s="136"/>
      <c r="CH1908" s="136"/>
    </row>
    <row r="1909" spans="79:86" ht="15.75" customHeight="1">
      <c r="CA1909" s="136"/>
      <c r="CB1909" s="136"/>
      <c r="CC1909" s="136"/>
      <c r="CD1909" s="136"/>
      <c r="CE1909" s="136"/>
      <c r="CF1909" s="136"/>
      <c r="CG1909" s="136"/>
      <c r="CH1909" s="136"/>
    </row>
    <row r="1910" spans="79:86" ht="15.75" customHeight="1">
      <c r="CA1910" s="136"/>
      <c r="CB1910" s="136"/>
      <c r="CC1910" s="136"/>
      <c r="CD1910" s="136"/>
      <c r="CE1910" s="136"/>
      <c r="CF1910" s="136"/>
      <c r="CG1910" s="136"/>
      <c r="CH1910" s="136"/>
    </row>
    <row r="1911" spans="79:86" ht="15.75" customHeight="1">
      <c r="CA1911" s="136"/>
      <c r="CB1911" s="136"/>
      <c r="CC1911" s="136"/>
      <c r="CD1911" s="136"/>
      <c r="CE1911" s="136"/>
      <c r="CF1911" s="136"/>
      <c r="CG1911" s="136"/>
      <c r="CH1911" s="136"/>
    </row>
    <row r="1912" spans="79:86" ht="15.75" customHeight="1">
      <c r="CA1912" s="136"/>
      <c r="CB1912" s="136"/>
      <c r="CC1912" s="136"/>
      <c r="CD1912" s="136"/>
      <c r="CE1912" s="136"/>
      <c r="CF1912" s="136"/>
      <c r="CG1912" s="136"/>
      <c r="CH1912" s="136"/>
    </row>
    <row r="1913" spans="79:86" ht="15.75" customHeight="1">
      <c r="CA1913" s="136"/>
      <c r="CB1913" s="136"/>
      <c r="CC1913" s="136"/>
      <c r="CD1913" s="136"/>
      <c r="CE1913" s="136"/>
      <c r="CF1913" s="136"/>
      <c r="CG1913" s="136"/>
      <c r="CH1913" s="136"/>
    </row>
    <row r="1914" spans="79:86" ht="15.75" customHeight="1">
      <c r="CA1914" s="136"/>
      <c r="CB1914" s="136"/>
      <c r="CC1914" s="136"/>
      <c r="CD1914" s="136"/>
      <c r="CE1914" s="136"/>
      <c r="CF1914" s="136"/>
      <c r="CG1914" s="136"/>
      <c r="CH1914" s="136"/>
    </row>
    <row r="1915" spans="79:86" ht="15.75" customHeight="1">
      <c r="CA1915" s="136"/>
      <c r="CB1915" s="136"/>
      <c r="CC1915" s="136"/>
      <c r="CD1915" s="136"/>
      <c r="CE1915" s="136"/>
      <c r="CF1915" s="136"/>
      <c r="CG1915" s="136"/>
      <c r="CH1915" s="136"/>
    </row>
    <row r="1916" spans="79:86" ht="15.75" customHeight="1">
      <c r="CA1916" s="136"/>
      <c r="CB1916" s="136"/>
      <c r="CC1916" s="136"/>
      <c r="CD1916" s="136"/>
      <c r="CE1916" s="136"/>
      <c r="CF1916" s="136"/>
      <c r="CG1916" s="136"/>
      <c r="CH1916" s="136"/>
    </row>
    <row r="1917" spans="79:86" ht="15.75" customHeight="1">
      <c r="CA1917" s="136"/>
      <c r="CB1917" s="136"/>
      <c r="CC1917" s="136"/>
      <c r="CD1917" s="136"/>
      <c r="CE1917" s="136"/>
      <c r="CF1917" s="136"/>
      <c r="CG1917" s="136"/>
      <c r="CH1917" s="136"/>
    </row>
    <row r="1918" spans="79:86" ht="15.75" customHeight="1">
      <c r="CA1918" s="136"/>
      <c r="CB1918" s="136"/>
      <c r="CC1918" s="136"/>
      <c r="CD1918" s="136"/>
      <c r="CE1918" s="136"/>
      <c r="CF1918" s="136"/>
      <c r="CG1918" s="136"/>
      <c r="CH1918" s="136"/>
    </row>
    <row r="1919" spans="79:86" ht="15.75" customHeight="1">
      <c r="CA1919" s="136"/>
      <c r="CB1919" s="136"/>
      <c r="CC1919" s="136"/>
      <c r="CD1919" s="136"/>
      <c r="CE1919" s="136"/>
      <c r="CF1919" s="136"/>
      <c r="CG1919" s="136"/>
      <c r="CH1919" s="136"/>
    </row>
    <row r="1920" spans="79:86" ht="15.75" customHeight="1">
      <c r="CA1920" s="136"/>
      <c r="CB1920" s="136"/>
      <c r="CC1920" s="136"/>
      <c r="CD1920" s="136"/>
      <c r="CE1920" s="136"/>
      <c r="CF1920" s="136"/>
      <c r="CG1920" s="136"/>
      <c r="CH1920" s="136"/>
    </row>
    <row r="1921" spans="79:86" ht="15.75" customHeight="1">
      <c r="CA1921" s="136"/>
      <c r="CB1921" s="136"/>
      <c r="CC1921" s="136"/>
      <c r="CD1921" s="136"/>
      <c r="CE1921" s="136"/>
      <c r="CF1921" s="136"/>
      <c r="CG1921" s="136"/>
      <c r="CH1921" s="136"/>
    </row>
    <row r="1922" spans="79:86" ht="15.75" customHeight="1">
      <c r="CA1922" s="136"/>
      <c r="CB1922" s="136"/>
      <c r="CC1922" s="136"/>
      <c r="CD1922" s="136"/>
      <c r="CE1922" s="136"/>
      <c r="CF1922" s="136"/>
      <c r="CG1922" s="136"/>
      <c r="CH1922" s="136"/>
    </row>
    <row r="1923" spans="79:86" ht="15.75" customHeight="1">
      <c r="CA1923" s="136"/>
      <c r="CB1923" s="136"/>
      <c r="CC1923" s="136"/>
      <c r="CD1923" s="136"/>
      <c r="CE1923" s="136"/>
      <c r="CF1923" s="136"/>
      <c r="CG1923" s="136"/>
      <c r="CH1923" s="136"/>
    </row>
    <row r="1924" spans="79:86" ht="15.75" customHeight="1">
      <c r="CA1924" s="136"/>
      <c r="CB1924" s="136"/>
      <c r="CC1924" s="136"/>
      <c r="CD1924" s="136"/>
      <c r="CE1924" s="136"/>
      <c r="CF1924" s="136"/>
      <c r="CG1924" s="136"/>
      <c r="CH1924" s="136"/>
    </row>
    <row r="1925" spans="79:86" ht="15.75" customHeight="1">
      <c r="CA1925" s="136"/>
      <c r="CB1925" s="136"/>
      <c r="CC1925" s="136"/>
      <c r="CD1925" s="136"/>
      <c r="CE1925" s="136"/>
      <c r="CF1925" s="136"/>
      <c r="CG1925" s="136"/>
      <c r="CH1925" s="136"/>
    </row>
    <row r="1926" spans="79:86" ht="15.75" customHeight="1">
      <c r="CA1926" s="136"/>
      <c r="CB1926" s="136"/>
      <c r="CC1926" s="136"/>
      <c r="CD1926" s="136"/>
      <c r="CE1926" s="136"/>
      <c r="CF1926" s="136"/>
      <c r="CG1926" s="136"/>
      <c r="CH1926" s="136"/>
    </row>
    <row r="1927" spans="79:86" ht="15.75" customHeight="1">
      <c r="CA1927" s="136"/>
      <c r="CB1927" s="136"/>
      <c r="CC1927" s="136"/>
      <c r="CD1927" s="136"/>
      <c r="CE1927" s="136"/>
      <c r="CF1927" s="136"/>
      <c r="CG1927" s="136"/>
      <c r="CH1927" s="136"/>
    </row>
    <row r="1928" spans="79:86" ht="15.75" customHeight="1">
      <c r="CA1928" s="136"/>
      <c r="CB1928" s="136"/>
      <c r="CC1928" s="136"/>
      <c r="CD1928" s="136"/>
      <c r="CE1928" s="136"/>
      <c r="CF1928" s="136"/>
      <c r="CG1928" s="136"/>
      <c r="CH1928" s="136"/>
    </row>
    <row r="1929" spans="79:86" ht="15.75" customHeight="1">
      <c r="CA1929" s="136"/>
      <c r="CB1929" s="136"/>
      <c r="CC1929" s="136"/>
      <c r="CD1929" s="136"/>
      <c r="CE1929" s="136"/>
      <c r="CF1929" s="136"/>
      <c r="CG1929" s="136"/>
      <c r="CH1929" s="136"/>
    </row>
    <row r="1930" spans="79:86" ht="15.75" customHeight="1">
      <c r="CA1930" s="136"/>
      <c r="CB1930" s="136"/>
      <c r="CC1930" s="136"/>
      <c r="CD1930" s="136"/>
      <c r="CE1930" s="136"/>
      <c r="CF1930" s="136"/>
      <c r="CG1930" s="136"/>
      <c r="CH1930" s="136"/>
    </row>
    <row r="1931" spans="79:86" ht="15.75" customHeight="1">
      <c r="CA1931" s="136"/>
      <c r="CB1931" s="136"/>
      <c r="CC1931" s="136"/>
      <c r="CD1931" s="136"/>
      <c r="CE1931" s="136"/>
      <c r="CF1931" s="136"/>
      <c r="CG1931" s="136"/>
      <c r="CH1931" s="136"/>
    </row>
    <row r="1932" spans="79:86" ht="15.75" customHeight="1">
      <c r="CA1932" s="136"/>
      <c r="CB1932" s="136"/>
      <c r="CC1932" s="136"/>
      <c r="CD1932" s="136"/>
      <c r="CE1932" s="136"/>
      <c r="CF1932" s="136"/>
      <c r="CG1932" s="136"/>
      <c r="CH1932" s="136"/>
    </row>
    <row r="1933" spans="79:86" ht="15.75" customHeight="1">
      <c r="CA1933" s="136"/>
      <c r="CB1933" s="136"/>
      <c r="CC1933" s="136"/>
      <c r="CD1933" s="136"/>
      <c r="CE1933" s="136"/>
      <c r="CF1933" s="136"/>
      <c r="CG1933" s="136"/>
      <c r="CH1933" s="136"/>
    </row>
    <row r="1934" spans="79:86" ht="15.75" customHeight="1">
      <c r="CA1934" s="136"/>
      <c r="CB1934" s="136"/>
      <c r="CC1934" s="136"/>
      <c r="CD1934" s="136"/>
      <c r="CE1934" s="136"/>
      <c r="CF1934" s="136"/>
      <c r="CG1934" s="136"/>
      <c r="CH1934" s="136"/>
    </row>
    <row r="1935" spans="79:86" ht="15.75" customHeight="1">
      <c r="CA1935" s="136"/>
      <c r="CB1935" s="136"/>
      <c r="CC1935" s="136"/>
      <c r="CD1935" s="136"/>
      <c r="CE1935" s="136"/>
      <c r="CF1935" s="136"/>
      <c r="CG1935" s="136"/>
      <c r="CH1935" s="136"/>
    </row>
    <row r="1936" spans="79:86" ht="15.75" customHeight="1">
      <c r="CA1936" s="136"/>
      <c r="CB1936" s="136"/>
      <c r="CC1936" s="136"/>
      <c r="CD1936" s="136"/>
      <c r="CE1936" s="136"/>
      <c r="CF1936" s="136"/>
      <c r="CG1936" s="136"/>
      <c r="CH1936" s="136"/>
    </row>
    <row r="1937" spans="79:86" ht="15.75" customHeight="1">
      <c r="CA1937" s="136"/>
      <c r="CB1937" s="136"/>
      <c r="CC1937" s="136"/>
      <c r="CD1937" s="136"/>
      <c r="CE1937" s="136"/>
      <c r="CF1937" s="136"/>
      <c r="CG1937" s="136"/>
      <c r="CH1937" s="136"/>
    </row>
    <row r="1938" spans="79:86" ht="15.75" customHeight="1">
      <c r="CA1938" s="136"/>
      <c r="CB1938" s="136"/>
      <c r="CC1938" s="136"/>
      <c r="CD1938" s="136"/>
      <c r="CE1938" s="136"/>
      <c r="CF1938" s="136"/>
      <c r="CG1938" s="136"/>
      <c r="CH1938" s="136"/>
    </row>
    <row r="1939" spans="79:86" ht="15.75" customHeight="1">
      <c r="CA1939" s="136"/>
      <c r="CB1939" s="136"/>
      <c r="CC1939" s="136"/>
      <c r="CD1939" s="136"/>
      <c r="CE1939" s="136"/>
      <c r="CF1939" s="136"/>
      <c r="CG1939" s="136"/>
      <c r="CH1939" s="136"/>
    </row>
    <row r="1940" spans="79:86" ht="15.75" customHeight="1">
      <c r="CA1940" s="136"/>
      <c r="CB1940" s="136"/>
      <c r="CC1940" s="136"/>
      <c r="CD1940" s="136"/>
      <c r="CE1940" s="136"/>
      <c r="CF1940" s="136"/>
      <c r="CG1940" s="136"/>
      <c r="CH1940" s="136"/>
    </row>
    <row r="1941" spans="79:86" ht="15.75" customHeight="1">
      <c r="CA1941" s="136"/>
      <c r="CB1941" s="136"/>
      <c r="CC1941" s="136"/>
      <c r="CD1941" s="136"/>
      <c r="CE1941" s="136"/>
      <c r="CF1941" s="136"/>
      <c r="CG1941" s="136"/>
      <c r="CH1941" s="136"/>
    </row>
    <row r="1942" spans="79:86" ht="15.75" customHeight="1">
      <c r="CA1942" s="136"/>
      <c r="CB1942" s="136"/>
      <c r="CC1942" s="136"/>
      <c r="CD1942" s="136"/>
      <c r="CE1942" s="136"/>
      <c r="CF1942" s="136"/>
      <c r="CG1942" s="136"/>
      <c r="CH1942" s="136"/>
    </row>
    <row r="1943" spans="79:86" ht="15.75" customHeight="1">
      <c r="CA1943" s="136"/>
      <c r="CB1943" s="136"/>
      <c r="CC1943" s="136"/>
      <c r="CD1943" s="136"/>
      <c r="CE1943" s="136"/>
      <c r="CF1943" s="136"/>
      <c r="CG1943" s="136"/>
      <c r="CH1943" s="136"/>
    </row>
    <row r="1944" spans="79:86" ht="15.75" customHeight="1">
      <c r="CA1944" s="136"/>
      <c r="CB1944" s="136"/>
      <c r="CC1944" s="136"/>
      <c r="CD1944" s="136"/>
      <c r="CE1944" s="136"/>
      <c r="CF1944" s="136"/>
      <c r="CG1944" s="136"/>
      <c r="CH1944" s="136"/>
    </row>
    <row r="1945" spans="79:86" ht="15.75" customHeight="1">
      <c r="CA1945" s="136"/>
      <c r="CB1945" s="136"/>
      <c r="CC1945" s="136"/>
      <c r="CD1945" s="136"/>
      <c r="CE1945" s="136"/>
      <c r="CF1945" s="136"/>
      <c r="CG1945" s="136"/>
      <c r="CH1945" s="136"/>
    </row>
    <row r="1946" spans="79:86" ht="15.75" customHeight="1">
      <c r="CA1946" s="136"/>
      <c r="CB1946" s="136"/>
      <c r="CC1946" s="136"/>
      <c r="CD1946" s="136"/>
      <c r="CE1946" s="136"/>
      <c r="CF1946" s="136"/>
      <c r="CG1946" s="136"/>
      <c r="CH1946" s="136"/>
    </row>
    <row r="1947" spans="79:86" ht="15.75" customHeight="1">
      <c r="CA1947" s="136"/>
      <c r="CB1947" s="136"/>
      <c r="CC1947" s="136"/>
      <c r="CD1947" s="136"/>
      <c r="CE1947" s="136"/>
      <c r="CF1947" s="136"/>
      <c r="CG1947" s="136"/>
      <c r="CH1947" s="136"/>
    </row>
    <row r="1948" spans="79:86" ht="15.75" customHeight="1">
      <c r="CA1948" s="136"/>
      <c r="CB1948" s="136"/>
      <c r="CC1948" s="136"/>
      <c r="CD1948" s="136"/>
      <c r="CE1948" s="136"/>
      <c r="CF1948" s="136"/>
      <c r="CG1948" s="136"/>
      <c r="CH1948" s="136"/>
    </row>
    <row r="1949" spans="79:86" ht="15.75" customHeight="1">
      <c r="CA1949" s="136"/>
      <c r="CB1949" s="136"/>
      <c r="CC1949" s="136"/>
      <c r="CD1949" s="136"/>
      <c r="CE1949" s="136"/>
      <c r="CF1949" s="136"/>
      <c r="CG1949" s="136"/>
      <c r="CH1949" s="136"/>
    </row>
    <row r="1950" spans="79:86" ht="15.75" customHeight="1">
      <c r="CA1950" s="136"/>
      <c r="CB1950" s="136"/>
      <c r="CC1950" s="136"/>
      <c r="CD1950" s="136"/>
      <c r="CE1950" s="136"/>
      <c r="CF1950" s="136"/>
      <c r="CG1950" s="136"/>
      <c r="CH1950" s="136"/>
    </row>
    <row r="1951" spans="79:86" ht="15.75" customHeight="1">
      <c r="CA1951" s="136"/>
      <c r="CB1951" s="136"/>
      <c r="CC1951" s="136"/>
      <c r="CD1951" s="136"/>
      <c r="CE1951" s="136"/>
      <c r="CF1951" s="136"/>
      <c r="CG1951" s="136"/>
      <c r="CH1951" s="136"/>
    </row>
    <row r="1952" spans="79:86" ht="15.75" customHeight="1">
      <c r="CA1952" s="136"/>
      <c r="CB1952" s="136"/>
      <c r="CC1952" s="136"/>
      <c r="CD1952" s="136"/>
      <c r="CE1952" s="136"/>
      <c r="CF1952" s="136"/>
      <c r="CG1952" s="136"/>
      <c r="CH1952" s="136"/>
    </row>
    <row r="1953" spans="79:86" ht="15.75" customHeight="1">
      <c r="CA1953" s="136"/>
      <c r="CB1953" s="136"/>
      <c r="CC1953" s="136"/>
      <c r="CD1953" s="136"/>
      <c r="CE1953" s="136"/>
      <c r="CF1953" s="136"/>
      <c r="CG1953" s="136"/>
      <c r="CH1953" s="136"/>
    </row>
    <row r="1954" spans="79:86" ht="15.75" customHeight="1">
      <c r="CA1954" s="136"/>
      <c r="CB1954" s="136"/>
      <c r="CC1954" s="136"/>
      <c r="CD1954" s="136"/>
      <c r="CE1954" s="136"/>
      <c r="CF1954" s="136"/>
      <c r="CG1954" s="136"/>
      <c r="CH1954" s="136"/>
    </row>
    <row r="1955" spans="79:86" ht="15.75" customHeight="1">
      <c r="CA1955" s="136"/>
      <c r="CB1955" s="136"/>
      <c r="CC1955" s="136"/>
      <c r="CD1955" s="136"/>
      <c r="CE1955" s="136"/>
      <c r="CF1955" s="136"/>
      <c r="CG1955" s="136"/>
      <c r="CH1955" s="136"/>
    </row>
    <row r="1956" spans="79:86" ht="15.75" customHeight="1">
      <c r="CA1956" s="136"/>
      <c r="CB1956" s="136"/>
      <c r="CC1956" s="136"/>
      <c r="CD1956" s="136"/>
      <c r="CE1956" s="136"/>
      <c r="CF1956" s="136"/>
      <c r="CG1956" s="136"/>
      <c r="CH1956" s="136"/>
    </row>
    <row r="1957" spans="79:86" ht="15.75" customHeight="1">
      <c r="CA1957" s="136"/>
      <c r="CB1957" s="136"/>
      <c r="CC1957" s="136"/>
      <c r="CD1957" s="136"/>
      <c r="CE1957" s="136"/>
      <c r="CF1957" s="136"/>
      <c r="CG1957" s="136"/>
      <c r="CH1957" s="136"/>
    </row>
    <row r="1958" spans="79:86" ht="15.75" customHeight="1">
      <c r="CA1958" s="136"/>
      <c r="CB1958" s="136"/>
      <c r="CC1958" s="136"/>
      <c r="CD1958" s="136"/>
      <c r="CE1958" s="136"/>
      <c r="CF1958" s="136"/>
      <c r="CG1958" s="136"/>
      <c r="CH1958" s="136"/>
    </row>
    <row r="1959" spans="79:86" ht="15.75" customHeight="1">
      <c r="CA1959" s="136"/>
      <c r="CB1959" s="136"/>
      <c r="CC1959" s="136"/>
      <c r="CD1959" s="136"/>
      <c r="CE1959" s="136"/>
      <c r="CF1959" s="136"/>
      <c r="CG1959" s="136"/>
      <c r="CH1959" s="136"/>
    </row>
    <row r="1960" spans="79:86" ht="15.75" customHeight="1">
      <c r="CA1960" s="136"/>
      <c r="CB1960" s="136"/>
      <c r="CC1960" s="136"/>
      <c r="CD1960" s="136"/>
      <c r="CE1960" s="136"/>
      <c r="CF1960" s="136"/>
      <c r="CG1960" s="136"/>
      <c r="CH1960" s="136"/>
    </row>
    <row r="1961" spans="79:86" ht="15.75" customHeight="1">
      <c r="CA1961" s="136"/>
      <c r="CB1961" s="136"/>
      <c r="CC1961" s="136"/>
      <c r="CD1961" s="136"/>
      <c r="CE1961" s="136"/>
      <c r="CF1961" s="136"/>
      <c r="CG1961" s="136"/>
      <c r="CH1961" s="136"/>
    </row>
    <row r="1962" spans="79:86" ht="15.75" customHeight="1">
      <c r="CA1962" s="136"/>
      <c r="CB1962" s="136"/>
      <c r="CC1962" s="136"/>
      <c r="CD1962" s="136"/>
      <c r="CE1962" s="136"/>
      <c r="CF1962" s="136"/>
      <c r="CG1962" s="136"/>
      <c r="CH1962" s="136"/>
    </row>
    <row r="1963" spans="79:86" ht="15.75" customHeight="1">
      <c r="CA1963" s="136"/>
      <c r="CB1963" s="136"/>
      <c r="CC1963" s="136"/>
      <c r="CD1963" s="136"/>
      <c r="CE1963" s="136"/>
      <c r="CF1963" s="136"/>
      <c r="CG1963" s="136"/>
      <c r="CH1963" s="136"/>
    </row>
    <row r="1964" spans="79:86" ht="15.75" customHeight="1">
      <c r="CA1964" s="136"/>
      <c r="CB1964" s="136"/>
      <c r="CC1964" s="136"/>
      <c r="CD1964" s="136"/>
      <c r="CE1964" s="136"/>
      <c r="CF1964" s="136"/>
      <c r="CG1964" s="136"/>
      <c r="CH1964" s="136"/>
    </row>
    <row r="1965" spans="79:86" ht="15.75" customHeight="1">
      <c r="CA1965" s="136"/>
      <c r="CB1965" s="136"/>
      <c r="CC1965" s="136"/>
      <c r="CD1965" s="136"/>
      <c r="CE1965" s="136"/>
      <c r="CF1965" s="136"/>
      <c r="CG1965" s="136"/>
      <c r="CH1965" s="136"/>
    </row>
    <row r="1966" spans="79:86" ht="15.75" customHeight="1">
      <c r="CA1966" s="136"/>
      <c r="CB1966" s="136"/>
      <c r="CC1966" s="136"/>
      <c r="CD1966" s="136"/>
      <c r="CE1966" s="136"/>
      <c r="CF1966" s="136"/>
      <c r="CG1966" s="136"/>
      <c r="CH1966" s="136"/>
    </row>
    <row r="1967" spans="79:86" ht="15.75" customHeight="1">
      <c r="CA1967" s="136"/>
      <c r="CB1967" s="136"/>
      <c r="CC1967" s="136"/>
      <c r="CD1967" s="136"/>
      <c r="CE1967" s="136"/>
      <c r="CF1967" s="136"/>
      <c r="CG1967" s="136"/>
      <c r="CH1967" s="136"/>
    </row>
    <row r="1968" spans="79:86" ht="15.75" customHeight="1">
      <c r="CA1968" s="136"/>
      <c r="CB1968" s="136"/>
      <c r="CC1968" s="136"/>
      <c r="CD1968" s="136"/>
      <c r="CE1968" s="136"/>
      <c r="CF1968" s="136"/>
      <c r="CG1968" s="136"/>
      <c r="CH1968" s="136"/>
    </row>
    <row r="1969" spans="79:86" ht="15.75" customHeight="1">
      <c r="CA1969" s="136"/>
      <c r="CB1969" s="136"/>
      <c r="CC1969" s="136"/>
      <c r="CD1969" s="136"/>
      <c r="CE1969" s="136"/>
      <c r="CF1969" s="136"/>
      <c r="CG1969" s="136"/>
      <c r="CH1969" s="136"/>
    </row>
    <row r="1970" spans="79:86" ht="15.75" customHeight="1">
      <c r="CA1970" s="136"/>
      <c r="CB1970" s="136"/>
      <c r="CC1970" s="136"/>
      <c r="CD1970" s="136"/>
      <c r="CE1970" s="136"/>
      <c r="CF1970" s="136"/>
      <c r="CG1970" s="136"/>
      <c r="CH1970" s="136"/>
    </row>
    <row r="1971" spans="79:86" ht="15.75" customHeight="1">
      <c r="CA1971" s="136"/>
      <c r="CB1971" s="136"/>
      <c r="CC1971" s="136"/>
      <c r="CD1971" s="136"/>
      <c r="CE1971" s="136"/>
      <c r="CF1971" s="136"/>
      <c r="CG1971" s="136"/>
      <c r="CH1971" s="136"/>
    </row>
    <row r="1972" spans="79:86" ht="15.75" customHeight="1">
      <c r="CA1972" s="136"/>
      <c r="CB1972" s="136"/>
      <c r="CC1972" s="136"/>
      <c r="CD1972" s="136"/>
      <c r="CE1972" s="136"/>
      <c r="CF1972" s="136"/>
      <c r="CG1972" s="136"/>
      <c r="CH1972" s="136"/>
    </row>
    <row r="1973" spans="79:86" ht="15.75" customHeight="1">
      <c r="CA1973" s="136"/>
      <c r="CB1973" s="136"/>
      <c r="CC1973" s="136"/>
      <c r="CD1973" s="136"/>
      <c r="CE1973" s="136"/>
      <c r="CF1973" s="136"/>
      <c r="CG1973" s="136"/>
      <c r="CH1973" s="136"/>
    </row>
    <row r="1974" spans="79:86" ht="15.75" customHeight="1">
      <c r="CA1974" s="136"/>
      <c r="CB1974" s="136"/>
      <c r="CC1974" s="136"/>
      <c r="CD1974" s="136"/>
      <c r="CE1974" s="136"/>
      <c r="CF1974" s="136"/>
      <c r="CG1974" s="136"/>
      <c r="CH1974" s="136"/>
    </row>
    <row r="1975" spans="79:86" ht="15.75" customHeight="1">
      <c r="CA1975" s="136"/>
      <c r="CB1975" s="136"/>
      <c r="CC1975" s="136"/>
      <c r="CD1975" s="136"/>
      <c r="CE1975" s="136"/>
      <c r="CF1975" s="136"/>
      <c r="CG1975" s="136"/>
      <c r="CH1975" s="136"/>
    </row>
    <row r="1976" spans="79:86" ht="15.75" customHeight="1">
      <c r="CA1976" s="136"/>
      <c r="CB1976" s="136"/>
      <c r="CC1976" s="136"/>
      <c r="CD1976" s="136"/>
      <c r="CE1976" s="136"/>
      <c r="CF1976" s="136"/>
      <c r="CG1976" s="136"/>
      <c r="CH1976" s="136"/>
    </row>
    <row r="1977" spans="79:86" ht="15.75" customHeight="1">
      <c r="CA1977" s="136"/>
      <c r="CB1977" s="136"/>
      <c r="CC1977" s="136"/>
      <c r="CD1977" s="136"/>
      <c r="CE1977" s="136"/>
      <c r="CF1977" s="136"/>
      <c r="CG1977" s="136"/>
      <c r="CH1977" s="136"/>
    </row>
    <row r="1978" spans="79:86" ht="15.75" customHeight="1">
      <c r="CA1978" s="136"/>
      <c r="CB1978" s="136"/>
      <c r="CC1978" s="136"/>
      <c r="CD1978" s="136"/>
      <c r="CE1978" s="136"/>
      <c r="CF1978" s="136"/>
      <c r="CG1978" s="136"/>
      <c r="CH1978" s="136"/>
    </row>
    <row r="1979" spans="79:86" ht="15.75" customHeight="1">
      <c r="CA1979" s="136"/>
      <c r="CB1979" s="136"/>
      <c r="CC1979" s="136"/>
      <c r="CD1979" s="136"/>
      <c r="CE1979" s="136"/>
      <c r="CF1979" s="136"/>
      <c r="CG1979" s="136"/>
      <c r="CH1979" s="136"/>
    </row>
    <row r="1980" spans="79:86" ht="15.75" customHeight="1">
      <c r="CA1980" s="136"/>
      <c r="CB1980" s="136"/>
      <c r="CC1980" s="136"/>
      <c r="CD1980" s="136"/>
      <c r="CE1980" s="136"/>
      <c r="CF1980" s="136"/>
      <c r="CG1980" s="136"/>
      <c r="CH1980" s="136"/>
    </row>
    <row r="1981" spans="79:86" ht="15.75" customHeight="1">
      <c r="CA1981" s="136"/>
      <c r="CB1981" s="136"/>
      <c r="CC1981" s="136"/>
      <c r="CD1981" s="136"/>
      <c r="CE1981" s="136"/>
      <c r="CF1981" s="136"/>
      <c r="CG1981" s="136"/>
      <c r="CH1981" s="136"/>
    </row>
    <row r="1982" spans="79:86" ht="15.75" customHeight="1">
      <c r="CA1982" s="136"/>
      <c r="CB1982" s="136"/>
      <c r="CC1982" s="136"/>
      <c r="CD1982" s="136"/>
      <c r="CE1982" s="136"/>
      <c r="CF1982" s="136"/>
      <c r="CG1982" s="136"/>
      <c r="CH1982" s="136"/>
    </row>
    <row r="1983" spans="79:86" ht="15.75" customHeight="1">
      <c r="CA1983" s="136"/>
      <c r="CB1983" s="136"/>
      <c r="CC1983" s="136"/>
      <c r="CD1983" s="136"/>
      <c r="CE1983" s="136"/>
      <c r="CF1983" s="136"/>
      <c r="CG1983" s="136"/>
      <c r="CH1983" s="136"/>
    </row>
    <row r="1984" spans="79:86" ht="15.75" customHeight="1">
      <c r="CA1984" s="136"/>
      <c r="CB1984" s="136"/>
      <c r="CC1984" s="136"/>
      <c r="CD1984" s="136"/>
      <c r="CE1984" s="136"/>
      <c r="CF1984" s="136"/>
      <c r="CG1984" s="136"/>
      <c r="CH1984" s="136"/>
    </row>
    <row r="1985" spans="79:86" ht="15.75" customHeight="1">
      <c r="CA1985" s="136"/>
      <c r="CB1985" s="136"/>
      <c r="CC1985" s="136"/>
      <c r="CD1985" s="136"/>
      <c r="CE1985" s="136"/>
      <c r="CF1985" s="136"/>
      <c r="CG1985" s="136"/>
      <c r="CH1985" s="136"/>
    </row>
    <row r="1986" spans="79:86" ht="15.75" customHeight="1">
      <c r="CA1986" s="136"/>
      <c r="CB1986" s="136"/>
      <c r="CC1986" s="136"/>
      <c r="CD1986" s="136"/>
      <c r="CE1986" s="136"/>
      <c r="CF1986" s="136"/>
      <c r="CG1986" s="136"/>
      <c r="CH1986" s="136"/>
    </row>
    <row r="1987" spans="79:86" ht="15.75" customHeight="1">
      <c r="CA1987" s="136"/>
      <c r="CB1987" s="136"/>
      <c r="CC1987" s="136"/>
      <c r="CD1987" s="136"/>
      <c r="CE1987" s="136"/>
      <c r="CF1987" s="136"/>
      <c r="CG1987" s="136"/>
      <c r="CH1987" s="136"/>
    </row>
    <row r="1988" spans="79:86" ht="15.75" customHeight="1">
      <c r="CA1988" s="136"/>
      <c r="CB1988" s="136"/>
      <c r="CC1988" s="136"/>
      <c r="CD1988" s="136"/>
      <c r="CE1988" s="136"/>
      <c r="CF1988" s="136"/>
      <c r="CG1988" s="136"/>
      <c r="CH1988" s="136"/>
    </row>
    <row r="1989" spans="79:86" ht="15.75" customHeight="1">
      <c r="CA1989" s="136"/>
      <c r="CB1989" s="136"/>
      <c r="CC1989" s="136"/>
      <c r="CD1989" s="136"/>
      <c r="CE1989" s="136"/>
      <c r="CF1989" s="136"/>
      <c r="CG1989" s="136"/>
      <c r="CH1989" s="136"/>
    </row>
    <row r="1990" spans="79:86" ht="15.75" customHeight="1">
      <c r="CA1990" s="136"/>
      <c r="CB1990" s="136"/>
      <c r="CC1990" s="136"/>
      <c r="CD1990" s="136"/>
      <c r="CE1990" s="136"/>
      <c r="CF1990" s="136"/>
      <c r="CG1990" s="136"/>
      <c r="CH1990" s="136"/>
    </row>
    <row r="1991" spans="79:86" ht="15.75" customHeight="1">
      <c r="CA1991" s="136"/>
      <c r="CB1991" s="136"/>
      <c r="CC1991" s="136"/>
      <c r="CD1991" s="136"/>
      <c r="CE1991" s="136"/>
      <c r="CF1991" s="136"/>
      <c r="CG1991" s="136"/>
      <c r="CH1991" s="136"/>
    </row>
    <row r="1992" spans="79:86" ht="15.75" customHeight="1">
      <c r="CA1992" s="136"/>
      <c r="CB1992" s="136"/>
      <c r="CC1992" s="136"/>
      <c r="CD1992" s="136"/>
      <c r="CE1992" s="136"/>
      <c r="CF1992" s="136"/>
      <c r="CG1992" s="136"/>
      <c r="CH1992" s="136"/>
    </row>
    <row r="1993" spans="79:86" ht="15.75" customHeight="1">
      <c r="CA1993" s="136"/>
      <c r="CB1993" s="136"/>
      <c r="CC1993" s="136"/>
      <c r="CD1993" s="136"/>
      <c r="CE1993" s="136"/>
      <c r="CF1993" s="136"/>
      <c r="CG1993" s="136"/>
      <c r="CH1993" s="136"/>
    </row>
    <row r="1994" spans="79:86" ht="15.75" customHeight="1">
      <c r="CA1994" s="136"/>
      <c r="CB1994" s="136"/>
      <c r="CC1994" s="136"/>
      <c r="CD1994" s="136"/>
      <c r="CE1994" s="136"/>
      <c r="CF1994" s="136"/>
      <c r="CG1994" s="136"/>
      <c r="CH1994" s="136"/>
    </row>
    <row r="1995" spans="79:86" ht="15.75" customHeight="1">
      <c r="CA1995" s="136"/>
      <c r="CB1995" s="136"/>
      <c r="CC1995" s="136"/>
      <c r="CD1995" s="136"/>
      <c r="CE1995" s="136"/>
      <c r="CF1995" s="136"/>
      <c r="CG1995" s="136"/>
      <c r="CH1995" s="136"/>
    </row>
    <row r="1996" spans="79:86" ht="15.75" customHeight="1">
      <c r="CA1996" s="136"/>
      <c r="CB1996" s="136"/>
      <c r="CC1996" s="136"/>
      <c r="CD1996" s="136"/>
      <c r="CE1996" s="136"/>
      <c r="CF1996" s="136"/>
      <c r="CG1996" s="136"/>
      <c r="CH1996" s="136"/>
    </row>
    <row r="1997" spans="79:86" ht="15.75" customHeight="1">
      <c r="CA1997" s="136"/>
      <c r="CB1997" s="136"/>
      <c r="CC1997" s="136"/>
      <c r="CD1997" s="136"/>
      <c r="CE1997" s="136"/>
      <c r="CF1997" s="136"/>
      <c r="CG1997" s="136"/>
      <c r="CH1997" s="136"/>
    </row>
    <row r="1998" spans="79:86" ht="15.75" customHeight="1">
      <c r="CA1998" s="136"/>
      <c r="CB1998" s="136"/>
      <c r="CC1998" s="136"/>
      <c r="CD1998" s="136"/>
      <c r="CE1998" s="136"/>
      <c r="CF1998" s="136"/>
      <c r="CG1998" s="136"/>
      <c r="CH1998" s="136"/>
    </row>
    <row r="1999" spans="79:86" ht="15.75" customHeight="1">
      <c r="CA1999" s="136"/>
      <c r="CB1999" s="136"/>
      <c r="CC1999" s="136"/>
      <c r="CD1999" s="136"/>
      <c r="CE1999" s="136"/>
      <c r="CF1999" s="136"/>
      <c r="CG1999" s="136"/>
      <c r="CH1999" s="136"/>
    </row>
    <row r="2000" spans="79:86" ht="15.75" customHeight="1">
      <c r="CA2000" s="136"/>
      <c r="CB2000" s="136"/>
      <c r="CC2000" s="136"/>
      <c r="CD2000" s="136"/>
      <c r="CE2000" s="136"/>
      <c r="CF2000" s="136"/>
      <c r="CG2000" s="136"/>
      <c r="CH2000" s="136"/>
    </row>
    <row r="2001" spans="79:86" ht="15.75" customHeight="1">
      <c r="CA2001" s="136"/>
      <c r="CB2001" s="136"/>
      <c r="CC2001" s="136"/>
      <c r="CD2001" s="136"/>
      <c r="CE2001" s="136"/>
      <c r="CF2001" s="136"/>
      <c r="CG2001" s="136"/>
      <c r="CH2001" s="136"/>
    </row>
    <row r="2002" spans="79:86" ht="15.75" customHeight="1">
      <c r="CA2002" s="136"/>
      <c r="CB2002" s="136"/>
      <c r="CC2002" s="136"/>
      <c r="CD2002" s="136"/>
      <c r="CE2002" s="136"/>
      <c r="CF2002" s="136"/>
      <c r="CG2002" s="136"/>
      <c r="CH2002" s="136"/>
    </row>
    <row r="2003" spans="79:86" ht="15.75" customHeight="1">
      <c r="CA2003" s="136"/>
      <c r="CB2003" s="136"/>
      <c r="CC2003" s="136"/>
      <c r="CD2003" s="136"/>
      <c r="CE2003" s="136"/>
      <c r="CF2003" s="136"/>
      <c r="CG2003" s="136"/>
      <c r="CH2003" s="136"/>
    </row>
    <row r="2004" spans="79:86" ht="15.75" customHeight="1">
      <c r="CA2004" s="136"/>
      <c r="CB2004" s="136"/>
      <c r="CC2004" s="136"/>
      <c r="CD2004" s="136"/>
      <c r="CE2004" s="136"/>
      <c r="CF2004" s="136"/>
      <c r="CG2004" s="136"/>
      <c r="CH2004" s="136"/>
    </row>
    <row r="2005" spans="79:86" ht="15.75" customHeight="1">
      <c r="CA2005" s="136"/>
      <c r="CB2005" s="136"/>
      <c r="CC2005" s="136"/>
      <c r="CD2005" s="136"/>
      <c r="CE2005" s="136"/>
      <c r="CF2005" s="136"/>
      <c r="CG2005" s="136"/>
      <c r="CH2005" s="136"/>
    </row>
    <row r="2006" spans="79:86" ht="15.75" customHeight="1">
      <c r="CA2006" s="136"/>
      <c r="CB2006" s="136"/>
      <c r="CC2006" s="136"/>
      <c r="CD2006" s="136"/>
      <c r="CE2006" s="136"/>
      <c r="CF2006" s="136"/>
      <c r="CG2006" s="136"/>
      <c r="CH2006" s="136"/>
    </row>
    <row r="2007" spans="79:86" ht="15.75" customHeight="1">
      <c r="CA2007" s="136"/>
      <c r="CB2007" s="136"/>
      <c r="CC2007" s="136"/>
      <c r="CD2007" s="136"/>
      <c r="CE2007" s="136"/>
      <c r="CF2007" s="136"/>
      <c r="CG2007" s="136"/>
      <c r="CH2007" s="136"/>
    </row>
    <row r="2008" spans="79:86" ht="15.75" customHeight="1">
      <c r="CA2008" s="136"/>
      <c r="CB2008" s="136"/>
      <c r="CC2008" s="136"/>
      <c r="CD2008" s="136"/>
      <c r="CE2008" s="136"/>
      <c r="CF2008" s="136"/>
      <c r="CG2008" s="136"/>
      <c r="CH2008" s="136"/>
    </row>
    <row r="2009" spans="79:86" ht="15.75" customHeight="1">
      <c r="CA2009" s="136"/>
      <c r="CB2009" s="136"/>
      <c r="CC2009" s="136"/>
      <c r="CD2009" s="136"/>
      <c r="CE2009" s="136"/>
      <c r="CF2009" s="136"/>
      <c r="CG2009" s="136"/>
      <c r="CH2009" s="136"/>
    </row>
    <row r="2010" spans="79:86" ht="15.75" customHeight="1">
      <c r="CA2010" s="136"/>
      <c r="CB2010" s="136"/>
      <c r="CC2010" s="136"/>
      <c r="CD2010" s="136"/>
      <c r="CE2010" s="136"/>
      <c r="CF2010" s="136"/>
      <c r="CG2010" s="136"/>
      <c r="CH2010" s="136"/>
    </row>
    <row r="2011" spans="79:86" ht="15.75" customHeight="1">
      <c r="CA2011" s="136"/>
      <c r="CB2011" s="136"/>
      <c r="CC2011" s="136"/>
      <c r="CD2011" s="136"/>
      <c r="CE2011" s="136"/>
      <c r="CF2011" s="136"/>
      <c r="CG2011" s="136"/>
      <c r="CH2011" s="136"/>
    </row>
    <row r="2012" spans="79:86" ht="15.75" customHeight="1">
      <c r="CA2012" s="136"/>
      <c r="CB2012" s="136"/>
      <c r="CC2012" s="136"/>
      <c r="CD2012" s="136"/>
      <c r="CE2012" s="136"/>
      <c r="CF2012" s="136"/>
      <c r="CG2012" s="136"/>
      <c r="CH2012" s="136"/>
    </row>
    <row r="2013" spans="79:86" ht="15.75" customHeight="1">
      <c r="CA2013" s="136"/>
      <c r="CB2013" s="136"/>
      <c r="CC2013" s="136"/>
      <c r="CD2013" s="136"/>
      <c r="CE2013" s="136"/>
      <c r="CF2013" s="136"/>
      <c r="CG2013" s="136"/>
      <c r="CH2013" s="136"/>
    </row>
    <row r="2014" spans="79:86" ht="15.75" customHeight="1">
      <c r="CA2014" s="136"/>
      <c r="CB2014" s="136"/>
      <c r="CC2014" s="136"/>
      <c r="CD2014" s="136"/>
      <c r="CE2014" s="136"/>
      <c r="CF2014" s="136"/>
      <c r="CG2014" s="136"/>
      <c r="CH2014" s="136"/>
    </row>
    <row r="2015" spans="79:86" ht="15.75" customHeight="1">
      <c r="CA2015" s="136"/>
      <c r="CB2015" s="136"/>
      <c r="CC2015" s="136"/>
      <c r="CD2015" s="136"/>
      <c r="CE2015" s="136"/>
      <c r="CF2015" s="136"/>
      <c r="CG2015" s="136"/>
      <c r="CH2015" s="136"/>
    </row>
    <row r="2016" spans="79:86" ht="15.75" customHeight="1">
      <c r="CA2016" s="136"/>
      <c r="CB2016" s="136"/>
      <c r="CC2016" s="136"/>
      <c r="CD2016" s="136"/>
      <c r="CE2016" s="136"/>
      <c r="CF2016" s="136"/>
      <c r="CG2016" s="136"/>
      <c r="CH2016" s="136"/>
    </row>
    <row r="2017" spans="79:86" ht="15.75" customHeight="1">
      <c r="CA2017" s="136"/>
      <c r="CB2017" s="136"/>
      <c r="CC2017" s="136"/>
      <c r="CD2017" s="136"/>
      <c r="CE2017" s="136"/>
      <c r="CF2017" s="136"/>
      <c r="CG2017" s="136"/>
      <c r="CH2017" s="136"/>
    </row>
    <row r="2018" spans="79:86" ht="15.75" customHeight="1">
      <c r="CA2018" s="136"/>
      <c r="CB2018" s="136"/>
      <c r="CC2018" s="136"/>
      <c r="CD2018" s="136"/>
      <c r="CE2018" s="136"/>
      <c r="CF2018" s="136"/>
      <c r="CG2018" s="136"/>
      <c r="CH2018" s="136"/>
    </row>
    <row r="2019" spans="79:86" ht="15.75" customHeight="1">
      <c r="CA2019" s="136"/>
      <c r="CB2019" s="136"/>
      <c r="CC2019" s="136"/>
      <c r="CD2019" s="136"/>
      <c r="CE2019" s="136"/>
      <c r="CF2019" s="136"/>
      <c r="CG2019" s="136"/>
      <c r="CH2019" s="136"/>
    </row>
    <row r="2020" spans="79:86" ht="15.75" customHeight="1">
      <c r="CA2020" s="136"/>
      <c r="CB2020" s="136"/>
      <c r="CC2020" s="136"/>
      <c r="CD2020" s="136"/>
      <c r="CE2020" s="136"/>
      <c r="CF2020" s="136"/>
      <c r="CG2020" s="136"/>
      <c r="CH2020" s="136"/>
    </row>
    <row r="2021" spans="79:86" ht="15.75" customHeight="1">
      <c r="CA2021" s="136"/>
      <c r="CB2021" s="136"/>
      <c r="CC2021" s="136"/>
      <c r="CD2021" s="136"/>
      <c r="CE2021" s="136"/>
      <c r="CF2021" s="136"/>
      <c r="CG2021" s="136"/>
      <c r="CH2021" s="136"/>
    </row>
    <row r="2022" spans="79:86" ht="15.75" customHeight="1">
      <c r="CA2022" s="136"/>
      <c r="CB2022" s="136"/>
      <c r="CC2022" s="136"/>
      <c r="CD2022" s="136"/>
      <c r="CE2022" s="136"/>
      <c r="CF2022" s="136"/>
      <c r="CG2022" s="136"/>
      <c r="CH2022" s="136"/>
    </row>
    <row r="2023" spans="79:86" ht="15.75" customHeight="1">
      <c r="CA2023" s="136"/>
      <c r="CB2023" s="136"/>
      <c r="CC2023" s="136"/>
      <c r="CD2023" s="136"/>
      <c r="CE2023" s="136"/>
      <c r="CF2023" s="136"/>
      <c r="CG2023" s="136"/>
      <c r="CH2023" s="136"/>
    </row>
    <row r="2024" spans="79:86" ht="15.75" customHeight="1">
      <c r="CA2024" s="136"/>
      <c r="CB2024" s="136"/>
      <c r="CC2024" s="136"/>
      <c r="CD2024" s="136"/>
      <c r="CE2024" s="136"/>
      <c r="CF2024" s="136"/>
      <c r="CG2024" s="136"/>
      <c r="CH2024" s="136"/>
    </row>
    <row r="2025" spans="79:86" ht="15.75" customHeight="1">
      <c r="CA2025" s="136"/>
      <c r="CB2025" s="136"/>
      <c r="CC2025" s="136"/>
      <c r="CD2025" s="136"/>
      <c r="CE2025" s="136"/>
      <c r="CF2025" s="136"/>
      <c r="CG2025" s="136"/>
      <c r="CH2025" s="136"/>
    </row>
    <row r="2026" spans="79:86" ht="15.75" customHeight="1">
      <c r="CA2026" s="136"/>
      <c r="CB2026" s="136"/>
      <c r="CC2026" s="136"/>
      <c r="CD2026" s="136"/>
      <c r="CE2026" s="136"/>
      <c r="CF2026" s="136"/>
      <c r="CG2026" s="136"/>
      <c r="CH2026" s="136"/>
    </row>
    <row r="2027" spans="79:86" ht="15.75" customHeight="1">
      <c r="CA2027" s="136"/>
      <c r="CB2027" s="136"/>
      <c r="CC2027" s="136"/>
      <c r="CD2027" s="136"/>
      <c r="CE2027" s="136"/>
      <c r="CF2027" s="136"/>
      <c r="CG2027" s="136"/>
      <c r="CH2027" s="136"/>
    </row>
    <row r="2028" spans="79:86" ht="15.75" customHeight="1">
      <c r="CA2028" s="136"/>
      <c r="CB2028" s="136"/>
      <c r="CC2028" s="136"/>
      <c r="CD2028" s="136"/>
      <c r="CE2028" s="136"/>
      <c r="CF2028" s="136"/>
      <c r="CG2028" s="136"/>
      <c r="CH2028" s="136"/>
    </row>
    <row r="2029" spans="79:86" ht="15.75" customHeight="1">
      <c r="CA2029" s="136"/>
      <c r="CB2029" s="136"/>
      <c r="CC2029" s="136"/>
      <c r="CD2029" s="136"/>
      <c r="CE2029" s="136"/>
      <c r="CF2029" s="136"/>
      <c r="CG2029" s="136"/>
      <c r="CH2029" s="136"/>
    </row>
    <row r="2030" spans="79:86" ht="15.75" customHeight="1">
      <c r="CA2030" s="136"/>
      <c r="CB2030" s="136"/>
      <c r="CC2030" s="136"/>
      <c r="CD2030" s="136"/>
      <c r="CE2030" s="136"/>
      <c r="CF2030" s="136"/>
      <c r="CG2030" s="136"/>
      <c r="CH2030" s="136"/>
    </row>
    <row r="2031" spans="79:86" ht="15.75" customHeight="1">
      <c r="CA2031" s="136"/>
      <c r="CB2031" s="136"/>
      <c r="CC2031" s="136"/>
      <c r="CD2031" s="136"/>
      <c r="CE2031" s="136"/>
      <c r="CF2031" s="136"/>
      <c r="CG2031" s="136"/>
      <c r="CH2031" s="136"/>
    </row>
    <row r="2032" spans="79:86" ht="15.75" customHeight="1">
      <c r="CA2032" s="136"/>
      <c r="CB2032" s="136"/>
      <c r="CC2032" s="136"/>
      <c r="CD2032" s="136"/>
      <c r="CE2032" s="136"/>
      <c r="CF2032" s="136"/>
      <c r="CG2032" s="136"/>
      <c r="CH2032" s="136"/>
    </row>
    <row r="2033" spans="79:86" ht="15.75" customHeight="1">
      <c r="CA2033" s="136"/>
      <c r="CB2033" s="136"/>
      <c r="CC2033" s="136"/>
      <c r="CD2033" s="136"/>
      <c r="CE2033" s="136"/>
      <c r="CF2033" s="136"/>
      <c r="CG2033" s="136"/>
      <c r="CH2033" s="136"/>
    </row>
    <row r="2034" spans="79:86" ht="15.75" customHeight="1">
      <c r="CA2034" s="136"/>
      <c r="CB2034" s="136"/>
      <c r="CC2034" s="136"/>
      <c r="CD2034" s="136"/>
      <c r="CE2034" s="136"/>
      <c r="CF2034" s="136"/>
      <c r="CG2034" s="136"/>
      <c r="CH2034" s="136"/>
    </row>
    <row r="2035" spans="79:86" ht="15.75" customHeight="1">
      <c r="CA2035" s="136"/>
      <c r="CB2035" s="136"/>
      <c r="CC2035" s="136"/>
      <c r="CD2035" s="136"/>
      <c r="CE2035" s="136"/>
      <c r="CF2035" s="136"/>
      <c r="CG2035" s="136"/>
      <c r="CH2035" s="136"/>
    </row>
    <row r="2036" spans="79:86" ht="15.75" customHeight="1">
      <c r="CA2036" s="136"/>
      <c r="CB2036" s="136"/>
      <c r="CC2036" s="136"/>
      <c r="CD2036" s="136"/>
      <c r="CE2036" s="136"/>
      <c r="CF2036" s="136"/>
      <c r="CG2036" s="136"/>
      <c r="CH2036" s="136"/>
    </row>
    <row r="2037" spans="79:86" ht="15.75" customHeight="1">
      <c r="CA2037" s="136"/>
      <c r="CB2037" s="136"/>
      <c r="CC2037" s="136"/>
      <c r="CD2037" s="136"/>
      <c r="CE2037" s="136"/>
      <c r="CF2037" s="136"/>
      <c r="CG2037" s="136"/>
      <c r="CH2037" s="136"/>
    </row>
    <row r="2038" spans="79:86" ht="15.75" customHeight="1">
      <c r="CA2038" s="136"/>
      <c r="CB2038" s="136"/>
      <c r="CC2038" s="136"/>
      <c r="CD2038" s="136"/>
      <c r="CE2038" s="136"/>
      <c r="CF2038" s="136"/>
      <c r="CG2038" s="136"/>
      <c r="CH2038" s="136"/>
    </row>
    <row r="2039" spans="79:86" ht="15.75" customHeight="1">
      <c r="CA2039" s="136"/>
      <c r="CB2039" s="136"/>
      <c r="CC2039" s="136"/>
      <c r="CD2039" s="136"/>
      <c r="CE2039" s="136"/>
      <c r="CF2039" s="136"/>
      <c r="CG2039" s="136"/>
      <c r="CH2039" s="136"/>
    </row>
    <row r="2040" spans="79:86" ht="15.75" customHeight="1">
      <c r="CA2040" s="136"/>
      <c r="CB2040" s="136"/>
      <c r="CC2040" s="136"/>
      <c r="CD2040" s="136"/>
      <c r="CE2040" s="136"/>
      <c r="CF2040" s="136"/>
      <c r="CG2040" s="136"/>
      <c r="CH2040" s="136"/>
    </row>
    <row r="2041" spans="79:86" ht="15.75" customHeight="1">
      <c r="CA2041" s="136"/>
      <c r="CB2041" s="136"/>
      <c r="CC2041" s="136"/>
      <c r="CD2041" s="136"/>
      <c r="CE2041" s="136"/>
      <c r="CF2041" s="136"/>
      <c r="CG2041" s="136"/>
      <c r="CH2041" s="136"/>
    </row>
    <row r="2042" spans="79:86" ht="15.75" customHeight="1">
      <c r="CA2042" s="136"/>
      <c r="CB2042" s="136"/>
      <c r="CC2042" s="136"/>
      <c r="CD2042" s="136"/>
      <c r="CE2042" s="136"/>
      <c r="CF2042" s="136"/>
      <c r="CG2042" s="136"/>
      <c r="CH2042" s="136"/>
    </row>
    <row r="2043" spans="79:86" ht="15.75" customHeight="1">
      <c r="CA2043" s="136"/>
      <c r="CB2043" s="136"/>
      <c r="CC2043" s="136"/>
      <c r="CD2043" s="136"/>
      <c r="CE2043" s="136"/>
      <c r="CF2043" s="136"/>
      <c r="CG2043" s="136"/>
      <c r="CH2043" s="136"/>
    </row>
    <row r="2044" spans="79:86" ht="15.75" customHeight="1">
      <c r="CA2044" s="136"/>
      <c r="CB2044" s="136"/>
      <c r="CC2044" s="136"/>
      <c r="CD2044" s="136"/>
      <c r="CE2044" s="136"/>
      <c r="CF2044" s="136"/>
      <c r="CG2044" s="136"/>
      <c r="CH2044" s="136"/>
    </row>
    <row r="2045" spans="79:86" ht="15.75" customHeight="1">
      <c r="CA2045" s="136"/>
      <c r="CB2045" s="136"/>
      <c r="CC2045" s="136"/>
      <c r="CD2045" s="136"/>
      <c r="CE2045" s="136"/>
      <c r="CF2045" s="136"/>
      <c r="CG2045" s="136"/>
      <c r="CH2045" s="136"/>
    </row>
    <row r="2046" spans="79:86" ht="15.75" customHeight="1">
      <c r="CA2046" s="136"/>
      <c r="CB2046" s="136"/>
      <c r="CC2046" s="136"/>
      <c r="CD2046" s="136"/>
      <c r="CE2046" s="136"/>
      <c r="CF2046" s="136"/>
      <c r="CG2046" s="136"/>
      <c r="CH2046" s="136"/>
    </row>
    <row r="2047" spans="79:86" ht="15.75" customHeight="1">
      <c r="CA2047" s="136"/>
      <c r="CB2047" s="136"/>
      <c r="CC2047" s="136"/>
      <c r="CD2047" s="136"/>
      <c r="CE2047" s="136"/>
      <c r="CF2047" s="136"/>
      <c r="CG2047" s="136"/>
      <c r="CH2047" s="136"/>
    </row>
    <row r="2048" spans="79:86" ht="15.75" customHeight="1">
      <c r="CA2048" s="136"/>
      <c r="CB2048" s="136"/>
      <c r="CC2048" s="136"/>
      <c r="CD2048" s="136"/>
      <c r="CE2048" s="136"/>
      <c r="CF2048" s="136"/>
      <c r="CG2048" s="136"/>
      <c r="CH2048" s="136"/>
    </row>
    <row r="2049" spans="79:86" ht="15.75" customHeight="1">
      <c r="CA2049" s="136"/>
      <c r="CB2049" s="136"/>
      <c r="CC2049" s="136"/>
      <c r="CD2049" s="136"/>
      <c r="CE2049" s="136"/>
      <c r="CF2049" s="136"/>
      <c r="CG2049" s="136"/>
      <c r="CH2049" s="136"/>
    </row>
    <row r="2050" spans="79:86" ht="15.75" customHeight="1">
      <c r="CA2050" s="136"/>
      <c r="CB2050" s="136"/>
      <c r="CC2050" s="136"/>
      <c r="CD2050" s="136"/>
      <c r="CE2050" s="136"/>
      <c r="CF2050" s="136"/>
      <c r="CG2050" s="136"/>
      <c r="CH2050" s="136"/>
    </row>
    <row r="2051" spans="79:86" ht="15.75" customHeight="1">
      <c r="CA2051" s="136"/>
      <c r="CB2051" s="136"/>
      <c r="CC2051" s="136"/>
      <c r="CD2051" s="136"/>
      <c r="CE2051" s="136"/>
      <c r="CF2051" s="136"/>
      <c r="CG2051" s="136"/>
      <c r="CH2051" s="136"/>
    </row>
    <row r="2052" spans="79:86" ht="15.75" customHeight="1">
      <c r="CA2052" s="136"/>
      <c r="CB2052" s="136"/>
      <c r="CC2052" s="136"/>
      <c r="CD2052" s="136"/>
      <c r="CE2052" s="136"/>
      <c r="CF2052" s="136"/>
      <c r="CG2052" s="136"/>
      <c r="CH2052" s="136"/>
    </row>
    <row r="2053" spans="79:86" ht="15.75" customHeight="1">
      <c r="CA2053" s="136"/>
      <c r="CB2053" s="136"/>
      <c r="CC2053" s="136"/>
      <c r="CD2053" s="136"/>
      <c r="CE2053" s="136"/>
      <c r="CF2053" s="136"/>
      <c r="CG2053" s="136"/>
      <c r="CH2053" s="136"/>
    </row>
    <row r="2054" spans="79:86" ht="15.75" customHeight="1">
      <c r="CA2054" s="136"/>
      <c r="CB2054" s="136"/>
      <c r="CC2054" s="136"/>
      <c r="CD2054" s="136"/>
      <c r="CE2054" s="136"/>
      <c r="CF2054" s="136"/>
      <c r="CG2054" s="136"/>
      <c r="CH2054" s="136"/>
    </row>
    <row r="2055" spans="79:86" ht="15.75" customHeight="1">
      <c r="CA2055" s="136"/>
      <c r="CB2055" s="136"/>
      <c r="CC2055" s="136"/>
      <c r="CD2055" s="136"/>
      <c r="CE2055" s="136"/>
      <c r="CF2055" s="136"/>
      <c r="CG2055" s="136"/>
      <c r="CH2055" s="136"/>
    </row>
    <row r="2056" spans="79:86" ht="15.75" customHeight="1">
      <c r="CA2056" s="136"/>
      <c r="CB2056" s="136"/>
      <c r="CC2056" s="136"/>
      <c r="CD2056" s="136"/>
      <c r="CE2056" s="136"/>
      <c r="CF2056" s="136"/>
      <c r="CG2056" s="136"/>
      <c r="CH2056" s="136"/>
    </row>
    <row r="2057" spans="79:86" ht="15.75" customHeight="1">
      <c r="CA2057" s="136"/>
      <c r="CB2057" s="136"/>
      <c r="CC2057" s="136"/>
      <c r="CD2057" s="136"/>
      <c r="CE2057" s="136"/>
      <c r="CF2057" s="136"/>
      <c r="CG2057" s="136"/>
      <c r="CH2057" s="136"/>
    </row>
    <row r="2058" spans="79:86" ht="15.75" customHeight="1">
      <c r="CA2058" s="136"/>
      <c r="CB2058" s="136"/>
      <c r="CC2058" s="136"/>
      <c r="CD2058" s="136"/>
      <c r="CE2058" s="136"/>
      <c r="CF2058" s="136"/>
      <c r="CG2058" s="136"/>
      <c r="CH2058" s="136"/>
    </row>
    <row r="2059" spans="79:86" ht="15.75" customHeight="1">
      <c r="CA2059" s="136"/>
      <c r="CB2059" s="136"/>
      <c r="CC2059" s="136"/>
      <c r="CD2059" s="136"/>
      <c r="CE2059" s="136"/>
      <c r="CF2059" s="136"/>
      <c r="CG2059" s="136"/>
      <c r="CH2059" s="136"/>
    </row>
    <row r="2060" spans="79:86" ht="15.75" customHeight="1">
      <c r="CA2060" s="136"/>
      <c r="CB2060" s="136"/>
      <c r="CC2060" s="136"/>
      <c r="CD2060" s="136"/>
      <c r="CE2060" s="136"/>
      <c r="CF2060" s="136"/>
      <c r="CG2060" s="136"/>
      <c r="CH2060" s="136"/>
    </row>
    <row r="2061" spans="79:86" ht="15.75" customHeight="1">
      <c r="CA2061" s="136"/>
      <c r="CB2061" s="136"/>
      <c r="CC2061" s="136"/>
      <c r="CD2061" s="136"/>
      <c r="CE2061" s="136"/>
      <c r="CF2061" s="136"/>
      <c r="CG2061" s="136"/>
      <c r="CH2061" s="136"/>
    </row>
    <row r="2062" spans="79:86" ht="15.75" customHeight="1">
      <c r="CA2062" s="136"/>
      <c r="CB2062" s="136"/>
      <c r="CC2062" s="136"/>
      <c r="CD2062" s="136"/>
      <c r="CE2062" s="136"/>
      <c r="CF2062" s="136"/>
      <c r="CG2062" s="136"/>
      <c r="CH2062" s="136"/>
    </row>
    <row r="2063" spans="79:86" ht="15.75" customHeight="1">
      <c r="CA2063" s="136"/>
      <c r="CB2063" s="136"/>
      <c r="CC2063" s="136"/>
      <c r="CD2063" s="136"/>
      <c r="CE2063" s="136"/>
      <c r="CF2063" s="136"/>
      <c r="CG2063" s="136"/>
      <c r="CH2063" s="136"/>
    </row>
    <row r="2064" spans="79:86" ht="15.75" customHeight="1">
      <c r="CA2064" s="136"/>
      <c r="CB2064" s="136"/>
      <c r="CC2064" s="136"/>
      <c r="CD2064" s="136"/>
      <c r="CE2064" s="136"/>
      <c r="CF2064" s="136"/>
      <c r="CG2064" s="136"/>
      <c r="CH2064" s="136"/>
    </row>
    <row r="2065" spans="79:86" ht="15.75" customHeight="1">
      <c r="CA2065" s="136"/>
      <c r="CB2065" s="136"/>
      <c r="CC2065" s="136"/>
      <c r="CD2065" s="136"/>
      <c r="CE2065" s="136"/>
      <c r="CF2065" s="136"/>
      <c r="CG2065" s="136"/>
      <c r="CH2065" s="136"/>
    </row>
    <row r="2066" spans="79:86" ht="15.75" customHeight="1">
      <c r="CA2066" s="136"/>
      <c r="CB2066" s="136"/>
      <c r="CC2066" s="136"/>
      <c r="CD2066" s="136"/>
      <c r="CE2066" s="136"/>
      <c r="CF2066" s="136"/>
      <c r="CG2066" s="136"/>
      <c r="CH2066" s="136"/>
    </row>
    <row r="2067" spans="79:86" ht="15.75" customHeight="1">
      <c r="CA2067" s="136"/>
      <c r="CB2067" s="136"/>
      <c r="CC2067" s="136"/>
      <c r="CD2067" s="136"/>
      <c r="CE2067" s="136"/>
      <c r="CF2067" s="136"/>
      <c r="CG2067" s="136"/>
      <c r="CH2067" s="136"/>
    </row>
    <row r="2068" spans="79:86" ht="15.75" customHeight="1">
      <c r="CA2068" s="136"/>
      <c r="CB2068" s="136"/>
      <c r="CC2068" s="136"/>
      <c r="CD2068" s="136"/>
      <c r="CE2068" s="136"/>
      <c r="CF2068" s="136"/>
      <c r="CG2068" s="136"/>
      <c r="CH2068" s="136"/>
    </row>
    <row r="2069" spans="79:86" ht="15.75" customHeight="1">
      <c r="CA2069" s="136"/>
      <c r="CB2069" s="136"/>
      <c r="CC2069" s="136"/>
      <c r="CD2069" s="136"/>
      <c r="CE2069" s="136"/>
      <c r="CF2069" s="136"/>
      <c r="CG2069" s="136"/>
      <c r="CH2069" s="136"/>
    </row>
    <row r="2070" spans="79:86" ht="15.75" customHeight="1">
      <c r="CA2070" s="136"/>
      <c r="CB2070" s="136"/>
      <c r="CC2070" s="136"/>
      <c r="CD2070" s="136"/>
      <c r="CE2070" s="136"/>
      <c r="CF2070" s="136"/>
      <c r="CG2070" s="136"/>
      <c r="CH2070" s="136"/>
    </row>
    <row r="2071" spans="79:86" ht="15.75" customHeight="1">
      <c r="CA2071" s="136"/>
      <c r="CB2071" s="136"/>
      <c r="CC2071" s="136"/>
      <c r="CD2071" s="136"/>
      <c r="CE2071" s="136"/>
      <c r="CF2071" s="136"/>
      <c r="CG2071" s="136"/>
      <c r="CH2071" s="136"/>
    </row>
    <row r="2072" spans="79:86" ht="15.75" customHeight="1">
      <c r="CA2072" s="136"/>
      <c r="CB2072" s="136"/>
      <c r="CC2072" s="136"/>
      <c r="CD2072" s="136"/>
      <c r="CE2072" s="136"/>
      <c r="CF2072" s="136"/>
      <c r="CG2072" s="136"/>
      <c r="CH2072" s="136"/>
    </row>
    <row r="2073" spans="79:86" ht="15.75" customHeight="1">
      <c r="CA2073" s="136"/>
      <c r="CB2073" s="136"/>
      <c r="CC2073" s="136"/>
      <c r="CD2073" s="136"/>
      <c r="CE2073" s="136"/>
      <c r="CF2073" s="136"/>
      <c r="CG2073" s="136"/>
      <c r="CH2073" s="136"/>
    </row>
    <row r="2074" spans="79:86" ht="15.75" customHeight="1">
      <c r="CA2074" s="136"/>
      <c r="CB2074" s="136"/>
      <c r="CC2074" s="136"/>
      <c r="CD2074" s="136"/>
      <c r="CE2074" s="136"/>
      <c r="CF2074" s="136"/>
      <c r="CG2074" s="136"/>
      <c r="CH2074" s="136"/>
    </row>
    <row r="2075" spans="79:86" ht="15.75" customHeight="1">
      <c r="CA2075" s="136"/>
      <c r="CB2075" s="136"/>
      <c r="CC2075" s="136"/>
      <c r="CD2075" s="136"/>
      <c r="CE2075" s="136"/>
      <c r="CF2075" s="136"/>
      <c r="CG2075" s="136"/>
      <c r="CH2075" s="136"/>
    </row>
    <row r="2076" spans="79:86" ht="15.75" customHeight="1">
      <c r="CA2076" s="136"/>
      <c r="CB2076" s="136"/>
      <c r="CC2076" s="136"/>
      <c r="CD2076" s="136"/>
      <c r="CE2076" s="136"/>
      <c r="CF2076" s="136"/>
      <c r="CG2076" s="136"/>
      <c r="CH2076" s="136"/>
    </row>
    <row r="2077" spans="79:86" ht="15.75" customHeight="1">
      <c r="CA2077" s="136"/>
      <c r="CB2077" s="136"/>
      <c r="CC2077" s="136"/>
      <c r="CD2077" s="136"/>
      <c r="CE2077" s="136"/>
      <c r="CF2077" s="136"/>
      <c r="CG2077" s="136"/>
      <c r="CH2077" s="136"/>
    </row>
    <row r="2078" spans="79:86" ht="15.75" customHeight="1">
      <c r="CA2078" s="136"/>
      <c r="CB2078" s="136"/>
      <c r="CC2078" s="136"/>
      <c r="CD2078" s="136"/>
      <c r="CE2078" s="136"/>
      <c r="CF2078" s="136"/>
      <c r="CG2078" s="136"/>
      <c r="CH2078" s="136"/>
    </row>
    <row r="2079" spans="79:86" ht="15.75" customHeight="1">
      <c r="CA2079" s="136"/>
      <c r="CB2079" s="136"/>
      <c r="CC2079" s="136"/>
      <c r="CD2079" s="136"/>
      <c r="CE2079" s="136"/>
      <c r="CF2079" s="136"/>
      <c r="CG2079" s="136"/>
      <c r="CH2079" s="136"/>
    </row>
    <row r="2080" spans="79:86" ht="15.75" customHeight="1">
      <c r="CA2080" s="136"/>
      <c r="CB2080" s="136"/>
      <c r="CC2080" s="136"/>
      <c r="CD2080" s="136"/>
      <c r="CE2080" s="136"/>
      <c r="CF2080" s="136"/>
      <c r="CG2080" s="136"/>
      <c r="CH2080" s="136"/>
    </row>
    <row r="2081" spans="79:86" ht="15.75" customHeight="1">
      <c r="CA2081" s="136"/>
      <c r="CB2081" s="136"/>
      <c r="CC2081" s="136"/>
      <c r="CD2081" s="136"/>
      <c r="CE2081" s="136"/>
      <c r="CF2081" s="136"/>
      <c r="CG2081" s="136"/>
      <c r="CH2081" s="136"/>
    </row>
    <row r="2082" spans="79:86" ht="15.75" customHeight="1">
      <c r="CA2082" s="136"/>
      <c r="CB2082" s="136"/>
      <c r="CC2082" s="136"/>
      <c r="CD2082" s="136"/>
      <c r="CE2082" s="136"/>
      <c r="CF2082" s="136"/>
      <c r="CG2082" s="136"/>
      <c r="CH2082" s="136"/>
    </row>
    <row r="2083" spans="79:86" ht="15.75" customHeight="1">
      <c r="CA2083" s="136"/>
      <c r="CB2083" s="136"/>
      <c r="CC2083" s="136"/>
      <c r="CD2083" s="136"/>
      <c r="CE2083" s="136"/>
      <c r="CF2083" s="136"/>
      <c r="CG2083" s="136"/>
      <c r="CH2083" s="136"/>
    </row>
    <row r="2084" spans="79:86" ht="15.75" customHeight="1">
      <c r="CA2084" s="136"/>
      <c r="CB2084" s="136"/>
      <c r="CC2084" s="136"/>
      <c r="CD2084" s="136"/>
      <c r="CE2084" s="136"/>
      <c r="CF2084" s="136"/>
      <c r="CG2084" s="136"/>
      <c r="CH2084" s="136"/>
    </row>
    <row r="2085" spans="79:86" ht="15.75" customHeight="1">
      <c r="CA2085" s="136"/>
      <c r="CB2085" s="136"/>
      <c r="CC2085" s="136"/>
      <c r="CD2085" s="136"/>
      <c r="CE2085" s="136"/>
      <c r="CF2085" s="136"/>
      <c r="CG2085" s="136"/>
      <c r="CH2085" s="136"/>
    </row>
    <row r="2086" spans="79:86" ht="15.75" customHeight="1">
      <c r="CA2086" s="136"/>
      <c r="CB2086" s="136"/>
      <c r="CC2086" s="136"/>
      <c r="CD2086" s="136"/>
      <c r="CE2086" s="136"/>
      <c r="CF2086" s="136"/>
      <c r="CG2086" s="136"/>
      <c r="CH2086" s="136"/>
    </row>
    <row r="2087" spans="79:86" ht="15.75" customHeight="1">
      <c r="CA2087" s="136"/>
      <c r="CB2087" s="136"/>
      <c r="CC2087" s="136"/>
      <c r="CD2087" s="136"/>
      <c r="CE2087" s="136"/>
      <c r="CF2087" s="136"/>
      <c r="CG2087" s="136"/>
      <c r="CH2087" s="136"/>
    </row>
    <row r="2088" spans="79:86" ht="15.75" customHeight="1">
      <c r="CA2088" s="136"/>
      <c r="CB2088" s="136"/>
      <c r="CC2088" s="136"/>
      <c r="CD2088" s="136"/>
      <c r="CE2088" s="136"/>
      <c r="CF2088" s="136"/>
      <c r="CG2088" s="136"/>
      <c r="CH2088" s="136"/>
    </row>
    <row r="2089" spans="79:86" ht="15.75" customHeight="1">
      <c r="CA2089" s="136"/>
      <c r="CB2089" s="136"/>
      <c r="CC2089" s="136"/>
      <c r="CD2089" s="136"/>
      <c r="CE2089" s="136"/>
      <c r="CF2089" s="136"/>
      <c r="CG2089" s="136"/>
      <c r="CH2089" s="136"/>
    </row>
    <row r="2090" spans="79:86" ht="15.75" customHeight="1">
      <c r="CA2090" s="136"/>
      <c r="CB2090" s="136"/>
      <c r="CC2090" s="136"/>
      <c r="CD2090" s="136"/>
      <c r="CE2090" s="136"/>
      <c r="CF2090" s="136"/>
      <c r="CG2090" s="136"/>
      <c r="CH2090" s="136"/>
    </row>
    <row r="2091" spans="79:86" ht="15.75" customHeight="1">
      <c r="CA2091" s="136"/>
      <c r="CB2091" s="136"/>
      <c r="CC2091" s="136"/>
      <c r="CD2091" s="136"/>
      <c r="CE2091" s="136"/>
      <c r="CF2091" s="136"/>
      <c r="CG2091" s="136"/>
      <c r="CH2091" s="136"/>
    </row>
    <row r="2092" spans="79:86" ht="15.75" customHeight="1">
      <c r="CA2092" s="136"/>
      <c r="CB2092" s="136"/>
      <c r="CC2092" s="136"/>
      <c r="CD2092" s="136"/>
      <c r="CE2092" s="136"/>
      <c r="CF2092" s="136"/>
      <c r="CG2092" s="136"/>
      <c r="CH2092" s="136"/>
    </row>
    <row r="2093" spans="79:86" ht="15.75" customHeight="1">
      <c r="CA2093" s="136"/>
      <c r="CB2093" s="136"/>
      <c r="CC2093" s="136"/>
      <c r="CD2093" s="136"/>
      <c r="CE2093" s="136"/>
      <c r="CF2093" s="136"/>
      <c r="CG2093" s="136"/>
      <c r="CH2093" s="136"/>
    </row>
    <row r="2094" spans="79:86" ht="15.75" customHeight="1">
      <c r="CA2094" s="136"/>
      <c r="CB2094" s="136"/>
      <c r="CC2094" s="136"/>
      <c r="CD2094" s="136"/>
      <c r="CE2094" s="136"/>
      <c r="CF2094" s="136"/>
      <c r="CG2094" s="136"/>
      <c r="CH2094" s="136"/>
    </row>
    <row r="2095" spans="79:86" ht="15.75" customHeight="1">
      <c r="CA2095" s="136"/>
      <c r="CB2095" s="136"/>
      <c r="CC2095" s="136"/>
      <c r="CD2095" s="136"/>
      <c r="CE2095" s="136"/>
      <c r="CF2095" s="136"/>
      <c r="CG2095" s="136"/>
      <c r="CH2095" s="136"/>
    </row>
    <row r="2096" spans="79:86" ht="15.75" customHeight="1">
      <c r="CA2096" s="136"/>
      <c r="CB2096" s="136"/>
      <c r="CC2096" s="136"/>
      <c r="CD2096" s="136"/>
      <c r="CE2096" s="136"/>
      <c r="CF2096" s="136"/>
      <c r="CG2096" s="136"/>
      <c r="CH2096" s="136"/>
    </row>
    <row r="2097" spans="79:86" ht="15.75" customHeight="1">
      <c r="CA2097" s="136"/>
      <c r="CB2097" s="136"/>
      <c r="CC2097" s="136"/>
      <c r="CD2097" s="136"/>
      <c r="CE2097" s="136"/>
      <c r="CF2097" s="136"/>
      <c r="CG2097" s="136"/>
      <c r="CH2097" s="136"/>
    </row>
    <row r="2098" spans="79:86" ht="15.75" customHeight="1">
      <c r="CA2098" s="136"/>
      <c r="CB2098" s="136"/>
      <c r="CC2098" s="136"/>
      <c r="CD2098" s="136"/>
      <c r="CE2098" s="136"/>
      <c r="CF2098" s="136"/>
      <c r="CG2098" s="136"/>
      <c r="CH2098" s="136"/>
    </row>
    <row r="2099" spans="79:86" ht="15.75" customHeight="1">
      <c r="CA2099" s="136"/>
      <c r="CB2099" s="136"/>
      <c r="CC2099" s="136"/>
      <c r="CD2099" s="136"/>
      <c r="CE2099" s="136"/>
      <c r="CF2099" s="136"/>
      <c r="CG2099" s="136"/>
      <c r="CH2099" s="136"/>
    </row>
    <row r="2100" spans="79:86" ht="15.75" customHeight="1">
      <c r="CA2100" s="136"/>
      <c r="CB2100" s="136"/>
      <c r="CC2100" s="136"/>
      <c r="CD2100" s="136"/>
      <c r="CE2100" s="136"/>
      <c r="CF2100" s="136"/>
      <c r="CG2100" s="136"/>
      <c r="CH2100" s="136"/>
    </row>
    <row r="2101" spans="79:86" ht="15.75" customHeight="1">
      <c r="CA2101" s="136"/>
      <c r="CB2101" s="136"/>
      <c r="CC2101" s="136"/>
      <c r="CD2101" s="136"/>
      <c r="CE2101" s="136"/>
      <c r="CF2101" s="136"/>
      <c r="CG2101" s="136"/>
      <c r="CH2101" s="136"/>
    </row>
    <row r="2102" spans="79:86" ht="15.75" customHeight="1">
      <c r="CA2102" s="136"/>
      <c r="CB2102" s="136"/>
      <c r="CC2102" s="136"/>
      <c r="CD2102" s="136"/>
      <c r="CE2102" s="136"/>
      <c r="CF2102" s="136"/>
      <c r="CG2102" s="136"/>
      <c r="CH2102" s="136"/>
    </row>
    <row r="2103" spans="79:86" ht="15.75" customHeight="1">
      <c r="CA2103" s="136"/>
      <c r="CB2103" s="136"/>
      <c r="CC2103" s="136"/>
      <c r="CD2103" s="136"/>
      <c r="CE2103" s="136"/>
      <c r="CF2103" s="136"/>
      <c r="CG2103" s="136"/>
      <c r="CH2103" s="136"/>
    </row>
    <row r="2104" spans="79:86" ht="15.75" customHeight="1">
      <c r="CA2104" s="136"/>
      <c r="CB2104" s="136"/>
      <c r="CC2104" s="136"/>
      <c r="CD2104" s="136"/>
      <c r="CE2104" s="136"/>
      <c r="CF2104" s="136"/>
      <c r="CG2104" s="136"/>
      <c r="CH2104" s="136"/>
    </row>
    <row r="2105" spans="79:86" ht="15.75" customHeight="1">
      <c r="CA2105" s="136"/>
      <c r="CB2105" s="136"/>
      <c r="CC2105" s="136"/>
      <c r="CD2105" s="136"/>
      <c r="CE2105" s="136"/>
      <c r="CF2105" s="136"/>
      <c r="CG2105" s="136"/>
      <c r="CH2105" s="136"/>
    </row>
    <row r="2106" spans="79:86" ht="15.75" customHeight="1">
      <c r="CA2106" s="136"/>
      <c r="CB2106" s="136"/>
      <c r="CC2106" s="136"/>
      <c r="CD2106" s="136"/>
      <c r="CE2106" s="136"/>
      <c r="CF2106" s="136"/>
      <c r="CG2106" s="136"/>
      <c r="CH2106" s="136"/>
    </row>
    <row r="2107" spans="79:86" ht="15.75" customHeight="1">
      <c r="CA2107" s="136"/>
      <c r="CB2107" s="136"/>
      <c r="CC2107" s="136"/>
      <c r="CD2107" s="136"/>
      <c r="CE2107" s="136"/>
      <c r="CF2107" s="136"/>
      <c r="CG2107" s="136"/>
      <c r="CH2107" s="136"/>
    </row>
    <row r="2108" spans="79:86" ht="15.75" customHeight="1">
      <c r="CA2108" s="136"/>
      <c r="CB2108" s="136"/>
      <c r="CC2108" s="136"/>
      <c r="CD2108" s="136"/>
      <c r="CE2108" s="136"/>
      <c r="CF2108" s="136"/>
      <c r="CG2108" s="136"/>
      <c r="CH2108" s="136"/>
    </row>
    <row r="2109" spans="79:86" ht="15.75" customHeight="1">
      <c r="CA2109" s="136"/>
      <c r="CB2109" s="136"/>
      <c r="CC2109" s="136"/>
      <c r="CD2109" s="136"/>
      <c r="CE2109" s="136"/>
      <c r="CF2109" s="136"/>
      <c r="CG2109" s="136"/>
      <c r="CH2109" s="136"/>
    </row>
    <row r="2110" spans="79:86" ht="15.75" customHeight="1">
      <c r="CA2110" s="136"/>
      <c r="CB2110" s="136"/>
      <c r="CC2110" s="136"/>
      <c r="CD2110" s="136"/>
      <c r="CE2110" s="136"/>
      <c r="CF2110" s="136"/>
      <c r="CG2110" s="136"/>
      <c r="CH2110" s="136"/>
    </row>
    <row r="2111" spans="79:86" ht="15.75" customHeight="1">
      <c r="CA2111" s="136"/>
      <c r="CB2111" s="136"/>
      <c r="CC2111" s="136"/>
      <c r="CD2111" s="136"/>
      <c r="CE2111" s="136"/>
      <c r="CF2111" s="136"/>
      <c r="CG2111" s="136"/>
      <c r="CH2111" s="136"/>
    </row>
    <row r="2112" spans="79:86" ht="15.75" customHeight="1">
      <c r="CA2112" s="136"/>
      <c r="CB2112" s="136"/>
      <c r="CC2112" s="136"/>
      <c r="CD2112" s="136"/>
      <c r="CE2112" s="136"/>
      <c r="CF2112" s="136"/>
      <c r="CG2112" s="136"/>
      <c r="CH2112" s="136"/>
    </row>
    <row r="2113" spans="79:86" ht="15.75" customHeight="1">
      <c r="CA2113" s="136"/>
      <c r="CB2113" s="136"/>
      <c r="CC2113" s="136"/>
      <c r="CD2113" s="136"/>
      <c r="CE2113" s="136"/>
      <c r="CF2113" s="136"/>
      <c r="CG2113" s="136"/>
      <c r="CH2113" s="136"/>
    </row>
    <row r="2114" spans="79:86" ht="15.75" customHeight="1">
      <c r="CA2114" s="136"/>
      <c r="CB2114" s="136"/>
      <c r="CC2114" s="136"/>
      <c r="CD2114" s="136"/>
      <c r="CE2114" s="136"/>
      <c r="CF2114" s="136"/>
      <c r="CG2114" s="136"/>
      <c r="CH2114" s="136"/>
    </row>
    <row r="2115" spans="79:86" ht="15.75" customHeight="1">
      <c r="CA2115" s="136"/>
      <c r="CB2115" s="136"/>
      <c r="CC2115" s="136"/>
      <c r="CD2115" s="136"/>
      <c r="CE2115" s="136"/>
      <c r="CF2115" s="136"/>
      <c r="CG2115" s="136"/>
      <c r="CH2115" s="136"/>
    </row>
    <row r="2116" spans="79:86" ht="15.75" customHeight="1">
      <c r="CA2116" s="136"/>
      <c r="CB2116" s="136"/>
      <c r="CC2116" s="136"/>
      <c r="CD2116" s="136"/>
      <c r="CE2116" s="136"/>
      <c r="CF2116" s="136"/>
      <c r="CG2116" s="136"/>
      <c r="CH2116" s="136"/>
    </row>
    <row r="2117" spans="79:86" ht="15.75" customHeight="1">
      <c r="CA2117" s="136"/>
      <c r="CB2117" s="136"/>
      <c r="CC2117" s="136"/>
      <c r="CD2117" s="136"/>
      <c r="CE2117" s="136"/>
      <c r="CF2117" s="136"/>
      <c r="CG2117" s="136"/>
      <c r="CH2117" s="136"/>
    </row>
    <row r="2118" spans="79:86" ht="15.75" customHeight="1">
      <c r="CA2118" s="136"/>
      <c r="CB2118" s="136"/>
      <c r="CC2118" s="136"/>
      <c r="CD2118" s="136"/>
      <c r="CE2118" s="136"/>
      <c r="CF2118" s="136"/>
      <c r="CG2118" s="136"/>
      <c r="CH2118" s="136"/>
    </row>
    <row r="2119" spans="79:86" ht="15.75" customHeight="1">
      <c r="CA2119" s="136"/>
      <c r="CB2119" s="136"/>
      <c r="CC2119" s="136"/>
      <c r="CD2119" s="136"/>
      <c r="CE2119" s="136"/>
      <c r="CF2119" s="136"/>
      <c r="CG2119" s="136"/>
      <c r="CH2119" s="136"/>
    </row>
    <row r="2120" spans="79:86" ht="15.75" customHeight="1">
      <c r="CA2120" s="136"/>
      <c r="CB2120" s="136"/>
      <c r="CC2120" s="136"/>
      <c r="CD2120" s="136"/>
      <c r="CE2120" s="136"/>
      <c r="CF2120" s="136"/>
      <c r="CG2120" s="136"/>
      <c r="CH2120" s="136"/>
    </row>
    <row r="2121" spans="79:86" ht="15.75" customHeight="1">
      <c r="CA2121" s="136"/>
      <c r="CB2121" s="136"/>
      <c r="CC2121" s="136"/>
      <c r="CD2121" s="136"/>
      <c r="CE2121" s="136"/>
      <c r="CF2121" s="136"/>
      <c r="CG2121" s="136"/>
      <c r="CH2121" s="136"/>
    </row>
    <row r="2122" spans="79:86" ht="15.75" customHeight="1">
      <c r="CA2122" s="136"/>
      <c r="CB2122" s="136"/>
      <c r="CC2122" s="136"/>
      <c r="CD2122" s="136"/>
      <c r="CE2122" s="136"/>
      <c r="CF2122" s="136"/>
      <c r="CG2122" s="136"/>
      <c r="CH2122" s="136"/>
    </row>
    <row r="2123" spans="79:86" ht="15.75" customHeight="1">
      <c r="CA2123" s="136"/>
      <c r="CB2123" s="136"/>
      <c r="CC2123" s="136"/>
      <c r="CD2123" s="136"/>
      <c r="CE2123" s="136"/>
      <c r="CF2123" s="136"/>
      <c r="CG2123" s="136"/>
      <c r="CH2123" s="136"/>
    </row>
    <row r="2124" spans="79:86" ht="15.75" customHeight="1">
      <c r="CA2124" s="136"/>
      <c r="CB2124" s="136"/>
      <c r="CC2124" s="136"/>
      <c r="CD2124" s="136"/>
      <c r="CE2124" s="136"/>
      <c r="CF2124" s="136"/>
      <c r="CG2124" s="136"/>
      <c r="CH2124" s="136"/>
    </row>
    <row r="2125" spans="79:86" ht="15.75" customHeight="1">
      <c r="CA2125" s="136"/>
      <c r="CB2125" s="136"/>
      <c r="CC2125" s="136"/>
      <c r="CD2125" s="136"/>
      <c r="CE2125" s="136"/>
      <c r="CF2125" s="136"/>
      <c r="CG2125" s="136"/>
      <c r="CH2125" s="136"/>
    </row>
    <row r="2126" spans="79:86" ht="15.75" customHeight="1">
      <c r="CA2126" s="136"/>
      <c r="CB2126" s="136"/>
      <c r="CC2126" s="136"/>
      <c r="CD2126" s="136"/>
      <c r="CE2126" s="136"/>
      <c r="CF2126" s="136"/>
      <c r="CG2126" s="136"/>
      <c r="CH2126" s="136"/>
    </row>
    <row r="2127" spans="79:86" ht="15.75" customHeight="1">
      <c r="CA2127" s="136"/>
      <c r="CB2127" s="136"/>
      <c r="CC2127" s="136"/>
      <c r="CD2127" s="136"/>
      <c r="CE2127" s="136"/>
      <c r="CF2127" s="136"/>
      <c r="CG2127" s="136"/>
      <c r="CH2127" s="136"/>
    </row>
    <row r="2128" spans="79:86" ht="15.75" customHeight="1">
      <c r="CA2128" s="136"/>
      <c r="CB2128" s="136"/>
      <c r="CC2128" s="136"/>
      <c r="CD2128" s="136"/>
      <c r="CE2128" s="136"/>
      <c r="CF2128" s="136"/>
      <c r="CG2128" s="136"/>
      <c r="CH2128" s="136"/>
    </row>
    <row r="2129" spans="79:86" ht="15.75" customHeight="1">
      <c r="CA2129" s="136"/>
      <c r="CB2129" s="136"/>
      <c r="CC2129" s="136"/>
      <c r="CD2129" s="136"/>
      <c r="CE2129" s="136"/>
      <c r="CF2129" s="136"/>
      <c r="CG2129" s="136"/>
      <c r="CH2129" s="136"/>
    </row>
    <row r="2130" spans="79:86" ht="15.75" customHeight="1">
      <c r="CA2130" s="136"/>
      <c r="CB2130" s="136"/>
      <c r="CC2130" s="136"/>
      <c r="CD2130" s="136"/>
      <c r="CE2130" s="136"/>
      <c r="CF2130" s="136"/>
      <c r="CG2130" s="136"/>
      <c r="CH2130" s="136"/>
    </row>
    <row r="2131" spans="79:86" ht="15.75" customHeight="1">
      <c r="CA2131" s="136"/>
      <c r="CB2131" s="136"/>
      <c r="CC2131" s="136"/>
      <c r="CD2131" s="136"/>
      <c r="CE2131" s="136"/>
      <c r="CF2131" s="136"/>
      <c r="CG2131" s="136"/>
      <c r="CH2131" s="136"/>
    </row>
    <row r="2132" spans="79:86" ht="15.75" customHeight="1">
      <c r="CA2132" s="136"/>
      <c r="CB2132" s="136"/>
      <c r="CC2132" s="136"/>
      <c r="CD2132" s="136"/>
      <c r="CE2132" s="136"/>
      <c r="CF2132" s="136"/>
      <c r="CG2132" s="136"/>
      <c r="CH2132" s="136"/>
    </row>
    <row r="2133" spans="79:86" ht="15.75" customHeight="1">
      <c r="CA2133" s="136"/>
      <c r="CB2133" s="136"/>
      <c r="CC2133" s="136"/>
      <c r="CD2133" s="136"/>
      <c r="CE2133" s="136"/>
      <c r="CF2133" s="136"/>
      <c r="CG2133" s="136"/>
      <c r="CH2133" s="136"/>
    </row>
    <row r="2134" spans="79:86" ht="15.75" customHeight="1">
      <c r="CA2134" s="136"/>
      <c r="CB2134" s="136"/>
      <c r="CC2134" s="136"/>
      <c r="CD2134" s="136"/>
      <c r="CE2134" s="136"/>
      <c r="CF2134" s="136"/>
      <c r="CG2134" s="136"/>
      <c r="CH2134" s="136"/>
    </row>
    <row r="2135" spans="79:86" ht="15.75" customHeight="1">
      <c r="CA2135" s="136"/>
      <c r="CB2135" s="136"/>
      <c r="CC2135" s="136"/>
      <c r="CD2135" s="136"/>
      <c r="CE2135" s="136"/>
      <c r="CF2135" s="136"/>
      <c r="CG2135" s="136"/>
      <c r="CH2135" s="136"/>
    </row>
    <row r="2136" spans="79:86" ht="15.75" customHeight="1">
      <c r="CA2136" s="136"/>
      <c r="CB2136" s="136"/>
      <c r="CC2136" s="136"/>
      <c r="CD2136" s="136"/>
      <c r="CE2136" s="136"/>
      <c r="CF2136" s="136"/>
      <c r="CG2136" s="136"/>
      <c r="CH2136" s="136"/>
    </row>
    <row r="2137" spans="79:86" ht="15.75" customHeight="1">
      <c r="CA2137" s="136"/>
      <c r="CB2137" s="136"/>
      <c r="CC2137" s="136"/>
      <c r="CD2137" s="136"/>
      <c r="CE2137" s="136"/>
      <c r="CF2137" s="136"/>
      <c r="CG2137" s="136"/>
      <c r="CH2137" s="136"/>
    </row>
    <row r="2138" spans="79:86" ht="15.75" customHeight="1">
      <c r="CA2138" s="136"/>
      <c r="CB2138" s="136"/>
      <c r="CC2138" s="136"/>
      <c r="CD2138" s="136"/>
      <c r="CE2138" s="136"/>
      <c r="CF2138" s="136"/>
      <c r="CG2138" s="136"/>
      <c r="CH2138" s="136"/>
    </row>
    <row r="2139" spans="79:86" ht="15.75" customHeight="1">
      <c r="CA2139" s="136"/>
      <c r="CB2139" s="136"/>
      <c r="CC2139" s="136"/>
      <c r="CD2139" s="136"/>
      <c r="CE2139" s="136"/>
      <c r="CF2139" s="136"/>
      <c r="CG2139" s="136"/>
      <c r="CH2139" s="136"/>
    </row>
    <row r="2140" spans="79:86" ht="15.75" customHeight="1">
      <c r="CA2140" s="136"/>
      <c r="CB2140" s="136"/>
      <c r="CC2140" s="136"/>
      <c r="CD2140" s="136"/>
      <c r="CE2140" s="136"/>
      <c r="CF2140" s="136"/>
      <c r="CG2140" s="136"/>
      <c r="CH2140" s="136"/>
    </row>
    <row r="2141" spans="79:86" ht="15.75" customHeight="1">
      <c r="CA2141" s="136"/>
      <c r="CB2141" s="136"/>
      <c r="CC2141" s="136"/>
      <c r="CD2141" s="136"/>
      <c r="CE2141" s="136"/>
      <c r="CF2141" s="136"/>
      <c r="CG2141" s="136"/>
      <c r="CH2141" s="136"/>
    </row>
    <row r="2142" spans="79:86" ht="15.75" customHeight="1">
      <c r="CA2142" s="136"/>
      <c r="CB2142" s="136"/>
      <c r="CC2142" s="136"/>
      <c r="CD2142" s="136"/>
      <c r="CE2142" s="136"/>
      <c r="CF2142" s="136"/>
      <c r="CG2142" s="136"/>
      <c r="CH2142" s="136"/>
    </row>
    <row r="2143" spans="79:86" ht="15.75" customHeight="1">
      <c r="CA2143" s="136"/>
      <c r="CB2143" s="136"/>
      <c r="CC2143" s="136"/>
      <c r="CD2143" s="136"/>
      <c r="CE2143" s="136"/>
      <c r="CF2143" s="136"/>
      <c r="CG2143" s="136"/>
      <c r="CH2143" s="136"/>
    </row>
    <row r="2144" spans="79:86" ht="15.75" customHeight="1">
      <c r="CA2144" s="136"/>
      <c r="CB2144" s="136"/>
      <c r="CC2144" s="136"/>
      <c r="CD2144" s="136"/>
      <c r="CE2144" s="136"/>
      <c r="CF2144" s="136"/>
      <c r="CG2144" s="136"/>
      <c r="CH2144" s="136"/>
    </row>
    <row r="2145" spans="79:86" ht="15.75" customHeight="1">
      <c r="CA2145" s="136"/>
      <c r="CB2145" s="136"/>
      <c r="CC2145" s="136"/>
      <c r="CD2145" s="136"/>
      <c r="CE2145" s="136"/>
      <c r="CF2145" s="136"/>
      <c r="CG2145" s="136"/>
      <c r="CH2145" s="136"/>
    </row>
    <row r="2146" spans="79:86" ht="15.75" customHeight="1">
      <c r="CA2146" s="136"/>
      <c r="CB2146" s="136"/>
      <c r="CC2146" s="136"/>
      <c r="CD2146" s="136"/>
      <c r="CE2146" s="136"/>
      <c r="CF2146" s="136"/>
      <c r="CG2146" s="136"/>
      <c r="CH2146" s="136"/>
    </row>
    <row r="2147" spans="79:86" ht="15.75" customHeight="1">
      <c r="CA2147" s="136"/>
      <c r="CB2147" s="136"/>
      <c r="CC2147" s="136"/>
      <c r="CD2147" s="136"/>
      <c r="CE2147" s="136"/>
      <c r="CF2147" s="136"/>
      <c r="CG2147" s="136"/>
      <c r="CH2147" s="136"/>
    </row>
    <row r="2148" spans="79:86" ht="15.75" customHeight="1">
      <c r="CA2148" s="136"/>
      <c r="CB2148" s="136"/>
      <c r="CC2148" s="136"/>
      <c r="CD2148" s="136"/>
      <c r="CE2148" s="136"/>
      <c r="CF2148" s="136"/>
      <c r="CG2148" s="136"/>
      <c r="CH2148" s="136"/>
    </row>
    <row r="2149" spans="79:86" ht="15.75" customHeight="1">
      <c r="CA2149" s="136"/>
      <c r="CB2149" s="136"/>
      <c r="CC2149" s="136"/>
      <c r="CD2149" s="136"/>
      <c r="CE2149" s="136"/>
      <c r="CF2149" s="136"/>
      <c r="CG2149" s="136"/>
      <c r="CH2149" s="136"/>
    </row>
    <row r="2150" spans="79:86" ht="15.75" customHeight="1">
      <c r="CA2150" s="136"/>
      <c r="CB2150" s="136"/>
      <c r="CC2150" s="136"/>
      <c r="CD2150" s="136"/>
      <c r="CE2150" s="136"/>
      <c r="CF2150" s="136"/>
      <c r="CG2150" s="136"/>
      <c r="CH2150" s="136"/>
    </row>
    <row r="2151" spans="79:86" ht="15.75" customHeight="1">
      <c r="CA2151" s="136"/>
      <c r="CB2151" s="136"/>
      <c r="CC2151" s="136"/>
      <c r="CD2151" s="136"/>
      <c r="CE2151" s="136"/>
      <c r="CF2151" s="136"/>
      <c r="CG2151" s="136"/>
      <c r="CH2151" s="136"/>
    </row>
    <row r="2152" spans="79:86" ht="15.75" customHeight="1">
      <c r="CA2152" s="136"/>
      <c r="CB2152" s="136"/>
      <c r="CC2152" s="136"/>
      <c r="CD2152" s="136"/>
      <c r="CE2152" s="136"/>
      <c r="CF2152" s="136"/>
      <c r="CG2152" s="136"/>
      <c r="CH2152" s="136"/>
    </row>
    <row r="2153" spans="79:86" ht="15.75" customHeight="1">
      <c r="CA2153" s="136"/>
      <c r="CB2153" s="136"/>
      <c r="CC2153" s="136"/>
      <c r="CD2153" s="136"/>
      <c r="CE2153" s="136"/>
      <c r="CF2153" s="136"/>
      <c r="CG2153" s="136"/>
      <c r="CH2153" s="136"/>
    </row>
    <row r="2154" spans="79:86" ht="15.75" customHeight="1">
      <c r="CA2154" s="136"/>
      <c r="CB2154" s="136"/>
      <c r="CC2154" s="136"/>
      <c r="CD2154" s="136"/>
      <c r="CE2154" s="136"/>
      <c r="CF2154" s="136"/>
      <c r="CG2154" s="136"/>
      <c r="CH2154" s="136"/>
    </row>
    <row r="2155" spans="79:86" ht="15.75" customHeight="1">
      <c r="CA2155" s="136"/>
      <c r="CB2155" s="136"/>
      <c r="CC2155" s="136"/>
      <c r="CD2155" s="136"/>
      <c r="CE2155" s="136"/>
      <c r="CF2155" s="136"/>
      <c r="CG2155" s="136"/>
      <c r="CH2155" s="136"/>
    </row>
    <row r="2156" spans="79:86" ht="15.75" customHeight="1">
      <c r="CA2156" s="136"/>
      <c r="CB2156" s="136"/>
      <c r="CC2156" s="136"/>
      <c r="CD2156" s="136"/>
      <c r="CE2156" s="136"/>
      <c r="CF2156" s="136"/>
      <c r="CG2156" s="136"/>
      <c r="CH2156" s="136"/>
    </row>
    <row r="2157" spans="79:86" ht="15.75" customHeight="1">
      <c r="CA2157" s="136"/>
      <c r="CB2157" s="136"/>
      <c r="CC2157" s="136"/>
      <c r="CD2157" s="136"/>
      <c r="CE2157" s="136"/>
      <c r="CF2157" s="136"/>
      <c r="CG2157" s="136"/>
      <c r="CH2157" s="136"/>
    </row>
    <row r="2158" spans="79:86" ht="15.75" customHeight="1">
      <c r="CA2158" s="136"/>
      <c r="CB2158" s="136"/>
      <c r="CC2158" s="136"/>
      <c r="CD2158" s="136"/>
      <c r="CE2158" s="136"/>
      <c r="CF2158" s="136"/>
      <c r="CG2158" s="136"/>
      <c r="CH2158" s="136"/>
    </row>
    <row r="2159" spans="79:86" ht="15.75" customHeight="1">
      <c r="CA2159" s="136"/>
      <c r="CB2159" s="136"/>
      <c r="CC2159" s="136"/>
      <c r="CD2159" s="136"/>
      <c r="CE2159" s="136"/>
      <c r="CF2159" s="136"/>
      <c r="CG2159" s="136"/>
      <c r="CH2159" s="136"/>
    </row>
    <row r="2160" spans="79:86" ht="15.75" customHeight="1">
      <c r="CA2160" s="136"/>
      <c r="CB2160" s="136"/>
      <c r="CC2160" s="136"/>
      <c r="CD2160" s="136"/>
      <c r="CE2160" s="136"/>
      <c r="CF2160" s="136"/>
      <c r="CG2160" s="136"/>
      <c r="CH2160" s="136"/>
    </row>
    <row r="2161" spans="79:86" ht="15.75" customHeight="1">
      <c r="CA2161" s="136"/>
      <c r="CB2161" s="136"/>
      <c r="CC2161" s="136"/>
      <c r="CD2161" s="136"/>
      <c r="CE2161" s="136"/>
      <c r="CF2161" s="136"/>
      <c r="CG2161" s="136"/>
      <c r="CH2161" s="136"/>
    </row>
    <row r="2162" spans="79:86" ht="15.75" customHeight="1">
      <c r="CA2162" s="136"/>
      <c r="CB2162" s="136"/>
      <c r="CC2162" s="136"/>
      <c r="CD2162" s="136"/>
      <c r="CE2162" s="136"/>
      <c r="CF2162" s="136"/>
      <c r="CG2162" s="136"/>
      <c r="CH2162" s="136"/>
    </row>
    <row r="2163" spans="79:86" ht="15.75" customHeight="1">
      <c r="CA2163" s="136"/>
      <c r="CB2163" s="136"/>
      <c r="CC2163" s="136"/>
      <c r="CD2163" s="136"/>
      <c r="CE2163" s="136"/>
      <c r="CF2163" s="136"/>
      <c r="CG2163" s="136"/>
      <c r="CH2163" s="136"/>
    </row>
    <row r="2164" spans="79:86" ht="15.75" customHeight="1">
      <c r="CA2164" s="136"/>
      <c r="CB2164" s="136"/>
      <c r="CC2164" s="136"/>
      <c r="CD2164" s="136"/>
      <c r="CE2164" s="136"/>
      <c r="CF2164" s="136"/>
      <c r="CG2164" s="136"/>
      <c r="CH2164" s="136"/>
    </row>
    <row r="2165" spans="79:86" ht="15.75" customHeight="1">
      <c r="CA2165" s="136"/>
      <c r="CB2165" s="136"/>
      <c r="CC2165" s="136"/>
      <c r="CD2165" s="136"/>
      <c r="CE2165" s="136"/>
      <c r="CF2165" s="136"/>
      <c r="CG2165" s="136"/>
      <c r="CH2165" s="136"/>
    </row>
    <row r="2166" spans="79:86" ht="15.75" customHeight="1">
      <c r="CA2166" s="136"/>
      <c r="CB2166" s="136"/>
      <c r="CC2166" s="136"/>
      <c r="CD2166" s="136"/>
      <c r="CE2166" s="136"/>
      <c r="CF2166" s="136"/>
      <c r="CG2166" s="136"/>
      <c r="CH2166" s="136"/>
    </row>
    <row r="2167" spans="79:86" ht="15.75" customHeight="1">
      <c r="CA2167" s="136"/>
      <c r="CB2167" s="136"/>
      <c r="CC2167" s="136"/>
      <c r="CD2167" s="136"/>
      <c r="CE2167" s="136"/>
      <c r="CF2167" s="136"/>
      <c r="CG2167" s="136"/>
      <c r="CH2167" s="136"/>
    </row>
    <row r="2168" spans="79:86" ht="15.75" customHeight="1">
      <c r="CA2168" s="136"/>
      <c r="CB2168" s="136"/>
      <c r="CC2168" s="136"/>
      <c r="CD2168" s="136"/>
      <c r="CE2168" s="136"/>
      <c r="CF2168" s="136"/>
      <c r="CG2168" s="136"/>
      <c r="CH2168" s="136"/>
    </row>
    <row r="2169" spans="79:86" ht="15.75" customHeight="1">
      <c r="CA2169" s="136"/>
      <c r="CB2169" s="136"/>
      <c r="CC2169" s="136"/>
      <c r="CD2169" s="136"/>
      <c r="CE2169" s="136"/>
      <c r="CF2169" s="136"/>
      <c r="CG2169" s="136"/>
      <c r="CH2169" s="136"/>
    </row>
    <row r="2170" spans="79:86" ht="15.75" customHeight="1">
      <c r="CA2170" s="136"/>
      <c r="CB2170" s="136"/>
      <c r="CC2170" s="136"/>
      <c r="CD2170" s="136"/>
      <c r="CE2170" s="136"/>
      <c r="CF2170" s="136"/>
      <c r="CG2170" s="136"/>
      <c r="CH2170" s="136"/>
    </row>
    <row r="2171" spans="79:86" ht="15.75" customHeight="1">
      <c r="CA2171" s="136"/>
      <c r="CB2171" s="136"/>
      <c r="CC2171" s="136"/>
      <c r="CD2171" s="136"/>
      <c r="CE2171" s="136"/>
      <c r="CF2171" s="136"/>
      <c r="CG2171" s="136"/>
      <c r="CH2171" s="136"/>
    </row>
    <row r="2172" spans="79:86" ht="15.75" customHeight="1">
      <c r="CA2172" s="136"/>
      <c r="CB2172" s="136"/>
      <c r="CC2172" s="136"/>
      <c r="CD2172" s="136"/>
      <c r="CE2172" s="136"/>
      <c r="CF2172" s="136"/>
      <c r="CG2172" s="136"/>
      <c r="CH2172" s="136"/>
    </row>
    <row r="2173" spans="79:86" ht="15.75" customHeight="1">
      <c r="CA2173" s="136"/>
      <c r="CB2173" s="136"/>
      <c r="CC2173" s="136"/>
      <c r="CD2173" s="136"/>
      <c r="CE2173" s="136"/>
      <c r="CF2173" s="136"/>
      <c r="CG2173" s="136"/>
      <c r="CH2173" s="136"/>
    </row>
    <row r="2174" spans="79:86" ht="15.75" customHeight="1">
      <c r="CA2174" s="136"/>
      <c r="CB2174" s="136"/>
      <c r="CC2174" s="136"/>
      <c r="CD2174" s="136"/>
      <c r="CE2174" s="136"/>
      <c r="CF2174" s="136"/>
      <c r="CG2174" s="136"/>
      <c r="CH2174" s="136"/>
    </row>
    <row r="2175" spans="79:86" ht="15.75" customHeight="1">
      <c r="CA2175" s="136"/>
      <c r="CB2175" s="136"/>
      <c r="CC2175" s="136"/>
      <c r="CD2175" s="136"/>
      <c r="CE2175" s="136"/>
      <c r="CF2175" s="136"/>
      <c r="CG2175" s="136"/>
      <c r="CH2175" s="136"/>
    </row>
    <row r="2176" spans="79:86" ht="15.75" customHeight="1">
      <c r="CA2176" s="136"/>
      <c r="CB2176" s="136"/>
      <c r="CC2176" s="136"/>
      <c r="CD2176" s="136"/>
      <c r="CE2176" s="136"/>
      <c r="CF2176" s="136"/>
      <c r="CG2176" s="136"/>
      <c r="CH2176" s="136"/>
    </row>
    <row r="2177" spans="79:86" ht="15.75" customHeight="1">
      <c r="CA2177" s="136"/>
      <c r="CB2177" s="136"/>
      <c r="CC2177" s="136"/>
      <c r="CD2177" s="136"/>
      <c r="CE2177" s="136"/>
      <c r="CF2177" s="136"/>
      <c r="CG2177" s="136"/>
      <c r="CH2177" s="136"/>
    </row>
    <row r="2178" spans="79:86" ht="15.75" customHeight="1">
      <c r="CA2178" s="136"/>
      <c r="CB2178" s="136"/>
      <c r="CC2178" s="136"/>
      <c r="CD2178" s="136"/>
      <c r="CE2178" s="136"/>
      <c r="CF2178" s="136"/>
      <c r="CG2178" s="136"/>
      <c r="CH2178" s="136"/>
    </row>
    <row r="2179" spans="79:86" ht="15.75" customHeight="1">
      <c r="CA2179" s="136"/>
      <c r="CB2179" s="136"/>
      <c r="CC2179" s="136"/>
      <c r="CD2179" s="136"/>
      <c r="CE2179" s="136"/>
      <c r="CF2179" s="136"/>
      <c r="CG2179" s="136"/>
      <c r="CH2179" s="136"/>
    </row>
    <row r="2180" spans="79:86" ht="15.75" customHeight="1">
      <c r="CA2180" s="136"/>
      <c r="CB2180" s="136"/>
      <c r="CC2180" s="136"/>
      <c r="CD2180" s="136"/>
      <c r="CE2180" s="136"/>
      <c r="CF2180" s="136"/>
      <c r="CG2180" s="136"/>
      <c r="CH2180" s="136"/>
    </row>
    <row r="2181" spans="79:86" ht="15.75" customHeight="1">
      <c r="CA2181" s="136"/>
      <c r="CB2181" s="136"/>
      <c r="CC2181" s="136"/>
      <c r="CD2181" s="136"/>
      <c r="CE2181" s="136"/>
      <c r="CF2181" s="136"/>
      <c r="CG2181" s="136"/>
      <c r="CH2181" s="136"/>
    </row>
    <row r="2182" spans="79:86" ht="15.75" customHeight="1">
      <c r="CA2182" s="136"/>
      <c r="CB2182" s="136"/>
      <c r="CC2182" s="136"/>
      <c r="CD2182" s="136"/>
      <c r="CE2182" s="136"/>
      <c r="CF2182" s="136"/>
      <c r="CG2182" s="136"/>
      <c r="CH2182" s="136"/>
    </row>
    <row r="2183" spans="79:86" ht="15.75" customHeight="1">
      <c r="CA2183" s="136"/>
      <c r="CB2183" s="136"/>
      <c r="CC2183" s="136"/>
      <c r="CD2183" s="136"/>
      <c r="CE2183" s="136"/>
      <c r="CF2183" s="136"/>
      <c r="CG2183" s="136"/>
      <c r="CH2183" s="136"/>
    </row>
    <row r="2184" spans="79:86" ht="15.75" customHeight="1">
      <c r="CA2184" s="136"/>
      <c r="CB2184" s="136"/>
      <c r="CC2184" s="136"/>
      <c r="CD2184" s="136"/>
      <c r="CE2184" s="136"/>
      <c r="CF2184" s="136"/>
      <c r="CG2184" s="136"/>
      <c r="CH2184" s="136"/>
    </row>
    <row r="2185" spans="79:86" ht="15.75" customHeight="1">
      <c r="CA2185" s="136"/>
      <c r="CB2185" s="136"/>
      <c r="CC2185" s="136"/>
      <c r="CD2185" s="136"/>
      <c r="CE2185" s="136"/>
      <c r="CF2185" s="136"/>
      <c r="CG2185" s="136"/>
      <c r="CH2185" s="136"/>
    </row>
    <row r="2186" spans="79:86" ht="15.75" customHeight="1">
      <c r="CA2186" s="136"/>
      <c r="CB2186" s="136"/>
      <c r="CC2186" s="136"/>
      <c r="CD2186" s="136"/>
      <c r="CE2186" s="136"/>
      <c r="CF2186" s="136"/>
      <c r="CG2186" s="136"/>
      <c r="CH2186" s="136"/>
    </row>
    <row r="2187" spans="79:86" ht="15.75" customHeight="1">
      <c r="CA2187" s="136"/>
      <c r="CB2187" s="136"/>
      <c r="CC2187" s="136"/>
      <c r="CD2187" s="136"/>
      <c r="CE2187" s="136"/>
      <c r="CF2187" s="136"/>
      <c r="CG2187" s="136"/>
      <c r="CH2187" s="136"/>
    </row>
    <row r="2188" spans="79:86" ht="15.75" customHeight="1">
      <c r="CA2188" s="136"/>
      <c r="CB2188" s="136"/>
      <c r="CC2188" s="136"/>
      <c r="CD2188" s="136"/>
      <c r="CE2188" s="136"/>
      <c r="CF2188" s="136"/>
      <c r="CG2188" s="136"/>
      <c r="CH2188" s="136"/>
    </row>
    <row r="2189" spans="79:86" ht="15.75" customHeight="1">
      <c r="CA2189" s="136"/>
      <c r="CB2189" s="136"/>
      <c r="CC2189" s="136"/>
      <c r="CD2189" s="136"/>
      <c r="CE2189" s="136"/>
      <c r="CF2189" s="136"/>
      <c r="CG2189" s="136"/>
      <c r="CH2189" s="136"/>
    </row>
    <row r="2190" spans="79:86" ht="15.75" customHeight="1">
      <c r="CA2190" s="136"/>
      <c r="CB2190" s="136"/>
      <c r="CC2190" s="136"/>
      <c r="CD2190" s="136"/>
      <c r="CE2190" s="136"/>
      <c r="CF2190" s="136"/>
      <c r="CG2190" s="136"/>
      <c r="CH2190" s="136"/>
    </row>
    <row r="2191" spans="79:86" ht="15.75" customHeight="1">
      <c r="CA2191" s="136"/>
      <c r="CB2191" s="136"/>
      <c r="CC2191" s="136"/>
      <c r="CD2191" s="136"/>
      <c r="CE2191" s="136"/>
      <c r="CF2191" s="136"/>
      <c r="CG2191" s="136"/>
      <c r="CH2191" s="136"/>
    </row>
    <row r="2192" spans="79:86" ht="15.75" customHeight="1">
      <c r="CA2192" s="136"/>
      <c r="CB2192" s="136"/>
      <c r="CC2192" s="136"/>
      <c r="CD2192" s="136"/>
      <c r="CE2192" s="136"/>
      <c r="CF2192" s="136"/>
      <c r="CG2192" s="136"/>
      <c r="CH2192" s="136"/>
    </row>
    <row r="2193" spans="79:86" ht="15.75" customHeight="1">
      <c r="CA2193" s="136"/>
      <c r="CB2193" s="136"/>
      <c r="CC2193" s="136"/>
      <c r="CD2193" s="136"/>
      <c r="CE2193" s="136"/>
      <c r="CF2193" s="136"/>
      <c r="CG2193" s="136"/>
      <c r="CH2193" s="136"/>
    </row>
    <row r="2194" spans="79:86" ht="15.75" customHeight="1">
      <c r="CA2194" s="136"/>
      <c r="CB2194" s="136"/>
      <c r="CC2194" s="136"/>
      <c r="CD2194" s="136"/>
      <c r="CE2194" s="136"/>
      <c r="CF2194" s="136"/>
      <c r="CG2194" s="136"/>
      <c r="CH2194" s="136"/>
    </row>
    <row r="2195" spans="79:86" ht="15.75" customHeight="1">
      <c r="CA2195" s="136"/>
      <c r="CB2195" s="136"/>
      <c r="CC2195" s="136"/>
      <c r="CD2195" s="136"/>
      <c r="CE2195" s="136"/>
      <c r="CF2195" s="136"/>
      <c r="CG2195" s="136"/>
      <c r="CH2195" s="136"/>
    </row>
    <row r="2196" spans="79:86" ht="15.75" customHeight="1">
      <c r="CA2196" s="136"/>
      <c r="CB2196" s="136"/>
      <c r="CC2196" s="136"/>
      <c r="CD2196" s="136"/>
      <c r="CE2196" s="136"/>
      <c r="CF2196" s="136"/>
      <c r="CG2196" s="136"/>
      <c r="CH2196" s="136"/>
    </row>
    <row r="2197" spans="79:86" ht="15.75" customHeight="1">
      <c r="CA2197" s="136"/>
      <c r="CB2197" s="136"/>
      <c r="CC2197" s="136"/>
      <c r="CD2197" s="136"/>
      <c r="CE2197" s="136"/>
      <c r="CF2197" s="136"/>
      <c r="CG2197" s="136"/>
      <c r="CH2197" s="136"/>
    </row>
    <row r="2198" spans="79:86" ht="15.75" customHeight="1">
      <c r="CA2198" s="136"/>
      <c r="CB2198" s="136"/>
      <c r="CC2198" s="136"/>
      <c r="CD2198" s="136"/>
      <c r="CE2198" s="136"/>
      <c r="CF2198" s="136"/>
      <c r="CG2198" s="136"/>
      <c r="CH2198" s="136"/>
    </row>
    <row r="2199" spans="79:86" ht="15.75" customHeight="1">
      <c r="CA2199" s="136"/>
      <c r="CB2199" s="136"/>
      <c r="CC2199" s="136"/>
      <c r="CD2199" s="136"/>
      <c r="CE2199" s="136"/>
      <c r="CF2199" s="136"/>
      <c r="CG2199" s="136"/>
      <c r="CH2199" s="136"/>
    </row>
    <row r="2200" spans="79:86" ht="15.75" customHeight="1">
      <c r="CA2200" s="136"/>
      <c r="CB2200" s="136"/>
      <c r="CC2200" s="136"/>
      <c r="CD2200" s="136"/>
      <c r="CE2200" s="136"/>
      <c r="CF2200" s="136"/>
      <c r="CG2200" s="136"/>
      <c r="CH2200" s="136"/>
    </row>
    <row r="2201" spans="79:86" ht="15.75" customHeight="1">
      <c r="CA2201" s="136"/>
      <c r="CB2201" s="136"/>
      <c r="CC2201" s="136"/>
      <c r="CD2201" s="136"/>
      <c r="CE2201" s="136"/>
      <c r="CF2201" s="136"/>
      <c r="CG2201" s="136"/>
      <c r="CH2201" s="136"/>
    </row>
    <row r="2202" spans="79:86" ht="15.75" customHeight="1">
      <c r="CA2202" s="136"/>
      <c r="CB2202" s="136"/>
      <c r="CC2202" s="136"/>
      <c r="CD2202" s="136"/>
      <c r="CE2202" s="136"/>
      <c r="CF2202" s="136"/>
      <c r="CG2202" s="136"/>
      <c r="CH2202" s="136"/>
    </row>
    <row r="2203" spans="79:86" ht="15.75" customHeight="1">
      <c r="CA2203" s="136"/>
      <c r="CB2203" s="136"/>
      <c r="CC2203" s="136"/>
      <c r="CD2203" s="136"/>
      <c r="CE2203" s="136"/>
      <c r="CF2203" s="136"/>
      <c r="CG2203" s="136"/>
      <c r="CH2203" s="136"/>
    </row>
    <row r="2204" spans="79:86" ht="15.75" customHeight="1">
      <c r="CA2204" s="136"/>
      <c r="CB2204" s="136"/>
      <c r="CC2204" s="136"/>
      <c r="CD2204" s="136"/>
      <c r="CE2204" s="136"/>
      <c r="CF2204" s="136"/>
      <c r="CG2204" s="136"/>
      <c r="CH2204" s="136"/>
    </row>
    <row r="2205" spans="79:86" ht="15.75" customHeight="1">
      <c r="CA2205" s="136"/>
      <c r="CB2205" s="136"/>
      <c r="CC2205" s="136"/>
      <c r="CD2205" s="136"/>
      <c r="CE2205" s="136"/>
      <c r="CF2205" s="136"/>
      <c r="CG2205" s="136"/>
      <c r="CH2205" s="136"/>
    </row>
    <row r="2206" spans="79:86" ht="15.75" customHeight="1">
      <c r="CA2206" s="136"/>
      <c r="CB2206" s="136"/>
      <c r="CC2206" s="136"/>
      <c r="CD2206" s="136"/>
      <c r="CE2206" s="136"/>
      <c r="CF2206" s="136"/>
      <c r="CG2206" s="136"/>
      <c r="CH2206" s="136"/>
    </row>
    <row r="2207" spans="79:86" ht="15.75" customHeight="1">
      <c r="CA2207" s="136"/>
      <c r="CB2207" s="136"/>
      <c r="CC2207" s="136"/>
      <c r="CD2207" s="136"/>
      <c r="CE2207" s="136"/>
      <c r="CF2207" s="136"/>
      <c r="CG2207" s="136"/>
      <c r="CH2207" s="136"/>
    </row>
    <row r="2208" spans="79:86" ht="15.75" customHeight="1">
      <c r="CA2208" s="136"/>
      <c r="CB2208" s="136"/>
      <c r="CC2208" s="136"/>
      <c r="CD2208" s="136"/>
      <c r="CE2208" s="136"/>
      <c r="CF2208" s="136"/>
      <c r="CG2208" s="136"/>
      <c r="CH2208" s="136"/>
    </row>
    <row r="2209" spans="79:86" ht="15.75" customHeight="1">
      <c r="CA2209" s="136"/>
      <c r="CB2209" s="136"/>
      <c r="CC2209" s="136"/>
      <c r="CD2209" s="136"/>
      <c r="CE2209" s="136"/>
      <c r="CF2209" s="136"/>
      <c r="CG2209" s="136"/>
      <c r="CH2209" s="136"/>
    </row>
    <row r="2210" spans="79:86" ht="15.75" customHeight="1">
      <c r="CA2210" s="136"/>
      <c r="CB2210" s="136"/>
      <c r="CC2210" s="136"/>
      <c r="CD2210" s="136"/>
      <c r="CE2210" s="136"/>
      <c r="CF2210" s="136"/>
      <c r="CG2210" s="136"/>
      <c r="CH2210" s="136"/>
    </row>
    <row r="2211" spans="79:86" ht="15.75" customHeight="1">
      <c r="CA2211" s="136"/>
      <c r="CB2211" s="136"/>
      <c r="CC2211" s="136"/>
      <c r="CD2211" s="136"/>
      <c r="CE2211" s="136"/>
      <c r="CF2211" s="136"/>
      <c r="CG2211" s="136"/>
      <c r="CH2211" s="136"/>
    </row>
    <row r="2212" spans="79:86" ht="15.75" customHeight="1">
      <c r="CA2212" s="136"/>
      <c r="CB2212" s="136"/>
      <c r="CC2212" s="136"/>
      <c r="CD2212" s="136"/>
      <c r="CE2212" s="136"/>
      <c r="CF2212" s="136"/>
      <c r="CG2212" s="136"/>
      <c r="CH2212" s="136"/>
    </row>
    <row r="2213" spans="79:86" ht="15.75" customHeight="1">
      <c r="CA2213" s="136"/>
      <c r="CB2213" s="136"/>
      <c r="CC2213" s="136"/>
      <c r="CD2213" s="136"/>
      <c r="CE2213" s="136"/>
      <c r="CF2213" s="136"/>
      <c r="CG2213" s="136"/>
      <c r="CH2213" s="136"/>
    </row>
    <row r="2214" spans="79:86" ht="15.75" customHeight="1">
      <c r="CA2214" s="136"/>
      <c r="CB2214" s="136"/>
      <c r="CC2214" s="136"/>
      <c r="CD2214" s="136"/>
      <c r="CE2214" s="136"/>
      <c r="CF2214" s="136"/>
      <c r="CG2214" s="136"/>
      <c r="CH2214" s="136"/>
    </row>
    <row r="2215" spans="79:86" ht="15.75" customHeight="1">
      <c r="CA2215" s="136"/>
      <c r="CB2215" s="136"/>
      <c r="CC2215" s="136"/>
      <c r="CD2215" s="136"/>
      <c r="CE2215" s="136"/>
      <c r="CF2215" s="136"/>
      <c r="CG2215" s="136"/>
      <c r="CH2215" s="136"/>
    </row>
    <row r="2216" spans="79:86" ht="15.75" customHeight="1">
      <c r="CA2216" s="136"/>
      <c r="CB2216" s="136"/>
      <c r="CC2216" s="136"/>
      <c r="CD2216" s="136"/>
      <c r="CE2216" s="136"/>
      <c r="CF2216" s="136"/>
      <c r="CG2216" s="136"/>
      <c r="CH2216" s="136"/>
    </row>
    <row r="2217" spans="79:86" ht="15.75" customHeight="1">
      <c r="CA2217" s="136"/>
      <c r="CB2217" s="136"/>
      <c r="CC2217" s="136"/>
      <c r="CD2217" s="136"/>
      <c r="CE2217" s="136"/>
      <c r="CF2217" s="136"/>
      <c r="CG2217" s="136"/>
      <c r="CH2217" s="136"/>
    </row>
    <row r="2218" spans="79:86" ht="15.75" customHeight="1">
      <c r="CA2218" s="136"/>
      <c r="CB2218" s="136"/>
      <c r="CC2218" s="136"/>
      <c r="CD2218" s="136"/>
      <c r="CE2218" s="136"/>
      <c r="CF2218" s="136"/>
      <c r="CG2218" s="136"/>
      <c r="CH2218" s="136"/>
    </row>
    <row r="2219" spans="79:86" ht="15.75" customHeight="1">
      <c r="CA2219" s="136"/>
      <c r="CB2219" s="136"/>
      <c r="CC2219" s="136"/>
      <c r="CD2219" s="136"/>
      <c r="CE2219" s="136"/>
      <c r="CF2219" s="136"/>
      <c r="CG2219" s="136"/>
      <c r="CH2219" s="136"/>
    </row>
    <row r="2220" spans="79:86" ht="15.75" customHeight="1">
      <c r="CA2220" s="136"/>
      <c r="CB2220" s="136"/>
      <c r="CC2220" s="136"/>
      <c r="CD2220" s="136"/>
      <c r="CE2220" s="136"/>
      <c r="CF2220" s="136"/>
      <c r="CG2220" s="136"/>
      <c r="CH2220" s="136"/>
    </row>
    <row r="2221" spans="79:86" ht="15.75" customHeight="1">
      <c r="CA2221" s="136"/>
      <c r="CB2221" s="136"/>
      <c r="CC2221" s="136"/>
      <c r="CD2221" s="136"/>
      <c r="CE2221" s="136"/>
      <c r="CF2221" s="136"/>
      <c r="CG2221" s="136"/>
      <c r="CH2221" s="136"/>
    </row>
    <row r="2222" spans="79:86" ht="15.75" customHeight="1">
      <c r="CA2222" s="136"/>
      <c r="CB2222" s="136"/>
      <c r="CC2222" s="136"/>
      <c r="CD2222" s="136"/>
      <c r="CE2222" s="136"/>
      <c r="CF2222" s="136"/>
      <c r="CG2222" s="136"/>
      <c r="CH2222" s="136"/>
    </row>
    <row r="2223" spans="79:86" ht="15.75" customHeight="1">
      <c r="CA2223" s="136"/>
      <c r="CB2223" s="136"/>
      <c r="CC2223" s="136"/>
      <c r="CD2223" s="136"/>
      <c r="CE2223" s="136"/>
      <c r="CF2223" s="136"/>
      <c r="CG2223" s="136"/>
      <c r="CH2223" s="136"/>
    </row>
    <row r="2224" spans="79:86" ht="15.75" customHeight="1">
      <c r="CA2224" s="136"/>
      <c r="CB2224" s="136"/>
      <c r="CC2224" s="136"/>
      <c r="CD2224" s="136"/>
      <c r="CE2224" s="136"/>
      <c r="CF2224" s="136"/>
      <c r="CG2224" s="136"/>
      <c r="CH2224" s="136"/>
    </row>
    <row r="2225" spans="79:86" ht="15.75" customHeight="1">
      <c r="CA2225" s="136"/>
      <c r="CB2225" s="136"/>
      <c r="CC2225" s="136"/>
      <c r="CD2225" s="136"/>
      <c r="CE2225" s="136"/>
      <c r="CF2225" s="136"/>
      <c r="CG2225" s="136"/>
      <c r="CH2225" s="136"/>
    </row>
    <row r="2226" spans="79:86" ht="15.75" customHeight="1">
      <c r="CA2226" s="136"/>
      <c r="CB2226" s="136"/>
      <c r="CC2226" s="136"/>
      <c r="CD2226" s="136"/>
      <c r="CE2226" s="136"/>
      <c r="CF2226" s="136"/>
      <c r="CG2226" s="136"/>
      <c r="CH2226" s="136"/>
    </row>
    <row r="2227" spans="79:86" ht="15.75" customHeight="1">
      <c r="CA2227" s="136"/>
      <c r="CB2227" s="136"/>
      <c r="CC2227" s="136"/>
      <c r="CD2227" s="136"/>
      <c r="CE2227" s="136"/>
      <c r="CF2227" s="136"/>
      <c r="CG2227" s="136"/>
      <c r="CH2227" s="136"/>
    </row>
    <row r="2228" spans="79:86" ht="15.75" customHeight="1">
      <c r="CA2228" s="136"/>
      <c r="CB2228" s="136"/>
      <c r="CC2228" s="136"/>
      <c r="CD2228" s="136"/>
      <c r="CE2228" s="136"/>
      <c r="CF2228" s="136"/>
      <c r="CG2228" s="136"/>
      <c r="CH2228" s="136"/>
    </row>
    <row r="2229" spans="79:86" ht="15.75" customHeight="1">
      <c r="CA2229" s="136"/>
      <c r="CB2229" s="136"/>
      <c r="CC2229" s="136"/>
      <c r="CD2229" s="136"/>
      <c r="CE2229" s="136"/>
      <c r="CF2229" s="136"/>
      <c r="CG2229" s="136"/>
      <c r="CH2229" s="136"/>
    </row>
    <row r="2230" spans="79:86" ht="15.75" customHeight="1">
      <c r="CA2230" s="136"/>
      <c r="CB2230" s="136"/>
      <c r="CC2230" s="136"/>
      <c r="CD2230" s="136"/>
      <c r="CE2230" s="136"/>
      <c r="CF2230" s="136"/>
      <c r="CG2230" s="136"/>
      <c r="CH2230" s="136"/>
    </row>
    <row r="2231" spans="79:86" ht="15.75" customHeight="1">
      <c r="CA2231" s="136"/>
      <c r="CB2231" s="136"/>
      <c r="CC2231" s="136"/>
      <c r="CD2231" s="136"/>
      <c r="CE2231" s="136"/>
      <c r="CF2231" s="136"/>
      <c r="CG2231" s="136"/>
      <c r="CH2231" s="136"/>
    </row>
    <row r="2232" spans="79:86" ht="15.75" customHeight="1">
      <c r="CA2232" s="136"/>
      <c r="CB2232" s="136"/>
      <c r="CC2232" s="136"/>
      <c r="CD2232" s="136"/>
      <c r="CE2232" s="136"/>
      <c r="CF2232" s="136"/>
      <c r="CG2232" s="136"/>
      <c r="CH2232" s="136"/>
    </row>
    <row r="2233" spans="79:86" ht="15.75" customHeight="1">
      <c r="CA2233" s="136"/>
      <c r="CB2233" s="136"/>
      <c r="CC2233" s="136"/>
      <c r="CD2233" s="136"/>
      <c r="CE2233" s="136"/>
      <c r="CF2233" s="136"/>
      <c r="CG2233" s="136"/>
      <c r="CH2233" s="136"/>
    </row>
    <row r="2234" spans="79:86" ht="15.75" customHeight="1">
      <c r="CA2234" s="136"/>
      <c r="CB2234" s="136"/>
      <c r="CC2234" s="136"/>
      <c r="CD2234" s="136"/>
      <c r="CE2234" s="136"/>
      <c r="CF2234" s="136"/>
      <c r="CG2234" s="136"/>
      <c r="CH2234" s="136"/>
    </row>
    <row r="2235" spans="79:86" ht="15.75" customHeight="1">
      <c r="CA2235" s="136"/>
      <c r="CB2235" s="136"/>
      <c r="CC2235" s="136"/>
      <c r="CD2235" s="136"/>
      <c r="CE2235" s="136"/>
      <c r="CF2235" s="136"/>
      <c r="CG2235" s="136"/>
      <c r="CH2235" s="136"/>
    </row>
    <row r="2236" spans="79:86" ht="15.75" customHeight="1">
      <c r="CA2236" s="136"/>
      <c r="CB2236" s="136"/>
      <c r="CC2236" s="136"/>
      <c r="CD2236" s="136"/>
      <c r="CE2236" s="136"/>
      <c r="CF2236" s="136"/>
      <c r="CG2236" s="136"/>
      <c r="CH2236" s="136"/>
    </row>
    <row r="2237" spans="79:86" ht="15.75" customHeight="1">
      <c r="CA2237" s="136"/>
      <c r="CB2237" s="136"/>
      <c r="CC2237" s="136"/>
      <c r="CD2237" s="136"/>
      <c r="CE2237" s="136"/>
      <c r="CF2237" s="136"/>
      <c r="CG2237" s="136"/>
      <c r="CH2237" s="136"/>
    </row>
    <row r="2238" spans="79:86" ht="15.75" customHeight="1">
      <c r="CA2238" s="136"/>
      <c r="CB2238" s="136"/>
      <c r="CC2238" s="136"/>
      <c r="CD2238" s="136"/>
      <c r="CE2238" s="136"/>
      <c r="CF2238" s="136"/>
      <c r="CG2238" s="136"/>
      <c r="CH2238" s="136"/>
    </row>
    <row r="2239" spans="79:86" ht="15.75" customHeight="1">
      <c r="CA2239" s="136"/>
      <c r="CB2239" s="136"/>
      <c r="CC2239" s="136"/>
      <c r="CD2239" s="136"/>
      <c r="CE2239" s="136"/>
      <c r="CF2239" s="136"/>
      <c r="CG2239" s="136"/>
      <c r="CH2239" s="136"/>
    </row>
    <row r="2240" spans="79:86" ht="15.75" customHeight="1">
      <c r="CA2240" s="136"/>
      <c r="CB2240" s="136"/>
      <c r="CC2240" s="136"/>
      <c r="CD2240" s="136"/>
      <c r="CE2240" s="136"/>
      <c r="CF2240" s="136"/>
      <c r="CG2240" s="136"/>
      <c r="CH2240" s="136"/>
    </row>
    <row r="2241" spans="79:86" ht="15.75" customHeight="1">
      <c r="CA2241" s="136"/>
      <c r="CB2241" s="136"/>
      <c r="CC2241" s="136"/>
      <c r="CD2241" s="136"/>
      <c r="CE2241" s="136"/>
      <c r="CF2241" s="136"/>
      <c r="CG2241" s="136"/>
      <c r="CH2241" s="136"/>
    </row>
    <row r="2242" spans="79:86" ht="15.75" customHeight="1">
      <c r="CA2242" s="136"/>
      <c r="CB2242" s="136"/>
      <c r="CC2242" s="136"/>
      <c r="CD2242" s="136"/>
      <c r="CE2242" s="136"/>
      <c r="CF2242" s="136"/>
      <c r="CG2242" s="136"/>
      <c r="CH2242" s="136"/>
    </row>
    <row r="2243" spans="79:86" ht="15.75" customHeight="1">
      <c r="CA2243" s="136"/>
      <c r="CB2243" s="136"/>
      <c r="CC2243" s="136"/>
      <c r="CD2243" s="136"/>
      <c r="CE2243" s="136"/>
      <c r="CF2243" s="136"/>
      <c r="CG2243" s="136"/>
      <c r="CH2243" s="136"/>
    </row>
    <row r="2244" spans="79:86" ht="15.75" customHeight="1">
      <c r="CA2244" s="136"/>
      <c r="CB2244" s="136"/>
      <c r="CC2244" s="136"/>
      <c r="CD2244" s="136"/>
      <c r="CE2244" s="136"/>
      <c r="CF2244" s="136"/>
      <c r="CG2244" s="136"/>
      <c r="CH2244" s="136"/>
    </row>
    <row r="2245" spans="79:86" ht="15.75" customHeight="1">
      <c r="CA2245" s="136"/>
      <c r="CB2245" s="136"/>
      <c r="CC2245" s="136"/>
      <c r="CD2245" s="136"/>
      <c r="CE2245" s="136"/>
      <c r="CF2245" s="136"/>
      <c r="CG2245" s="136"/>
      <c r="CH2245" s="136"/>
    </row>
    <row r="2246" spans="79:86" ht="15.75" customHeight="1">
      <c r="CA2246" s="136"/>
      <c r="CB2246" s="136"/>
      <c r="CC2246" s="136"/>
      <c r="CD2246" s="136"/>
      <c r="CE2246" s="136"/>
      <c r="CF2246" s="136"/>
      <c r="CG2246" s="136"/>
      <c r="CH2246" s="136"/>
    </row>
    <row r="2247" spans="79:86" ht="15.75" customHeight="1">
      <c r="CA2247" s="136"/>
      <c r="CB2247" s="136"/>
      <c r="CC2247" s="136"/>
      <c r="CD2247" s="136"/>
      <c r="CE2247" s="136"/>
      <c r="CF2247" s="136"/>
      <c r="CG2247" s="136"/>
      <c r="CH2247" s="136"/>
    </row>
    <row r="2248" spans="79:86" ht="15.75" customHeight="1">
      <c r="CA2248" s="136"/>
      <c r="CB2248" s="136"/>
      <c r="CC2248" s="136"/>
      <c r="CD2248" s="136"/>
      <c r="CE2248" s="136"/>
      <c r="CF2248" s="136"/>
      <c r="CG2248" s="136"/>
      <c r="CH2248" s="136"/>
    </row>
    <row r="2249" spans="79:86" ht="15.75" customHeight="1">
      <c r="CA2249" s="136"/>
      <c r="CB2249" s="136"/>
      <c r="CC2249" s="136"/>
      <c r="CD2249" s="136"/>
      <c r="CE2249" s="136"/>
      <c r="CF2249" s="136"/>
      <c r="CG2249" s="136"/>
      <c r="CH2249" s="136"/>
    </row>
    <row r="2250" spans="79:86" ht="15.75" customHeight="1">
      <c r="CA2250" s="136"/>
      <c r="CB2250" s="136"/>
      <c r="CC2250" s="136"/>
      <c r="CD2250" s="136"/>
      <c r="CE2250" s="136"/>
      <c r="CF2250" s="136"/>
      <c r="CG2250" s="136"/>
      <c r="CH2250" s="136"/>
    </row>
    <row r="2251" spans="79:86" ht="15.75" customHeight="1">
      <c r="CA2251" s="136"/>
      <c r="CB2251" s="136"/>
      <c r="CC2251" s="136"/>
      <c r="CD2251" s="136"/>
      <c r="CE2251" s="136"/>
      <c r="CF2251" s="136"/>
      <c r="CG2251" s="136"/>
      <c r="CH2251" s="136"/>
    </row>
    <row r="2252" spans="79:86" ht="15.75" customHeight="1">
      <c r="CA2252" s="136"/>
      <c r="CB2252" s="136"/>
      <c r="CC2252" s="136"/>
      <c r="CD2252" s="136"/>
      <c r="CE2252" s="136"/>
      <c r="CF2252" s="136"/>
      <c r="CG2252" s="136"/>
      <c r="CH2252" s="136"/>
    </row>
    <row r="2253" spans="79:86" ht="15.75" customHeight="1">
      <c r="CA2253" s="136"/>
      <c r="CB2253" s="136"/>
      <c r="CC2253" s="136"/>
      <c r="CD2253" s="136"/>
      <c r="CE2253" s="136"/>
      <c r="CF2253" s="136"/>
      <c r="CG2253" s="136"/>
      <c r="CH2253" s="136"/>
    </row>
    <row r="2254" spans="79:86" ht="15.75" customHeight="1">
      <c r="CA2254" s="136"/>
      <c r="CB2254" s="136"/>
      <c r="CC2254" s="136"/>
      <c r="CD2254" s="136"/>
      <c r="CE2254" s="136"/>
      <c r="CF2254" s="136"/>
      <c r="CG2254" s="136"/>
      <c r="CH2254" s="136"/>
    </row>
    <row r="2255" spans="79:86" ht="15.75" customHeight="1">
      <c r="CA2255" s="136"/>
      <c r="CB2255" s="136"/>
      <c r="CC2255" s="136"/>
      <c r="CD2255" s="136"/>
      <c r="CE2255" s="136"/>
      <c r="CF2255" s="136"/>
      <c r="CG2255" s="136"/>
      <c r="CH2255" s="136"/>
    </row>
    <row r="2256" spans="79:86" ht="15.75" customHeight="1">
      <c r="CA2256" s="136"/>
      <c r="CB2256" s="136"/>
      <c r="CC2256" s="136"/>
      <c r="CD2256" s="136"/>
      <c r="CE2256" s="136"/>
      <c r="CF2256" s="136"/>
      <c r="CG2256" s="136"/>
      <c r="CH2256" s="136"/>
    </row>
    <row r="2257" spans="79:86" ht="15.75" customHeight="1">
      <c r="CA2257" s="136"/>
      <c r="CB2257" s="136"/>
      <c r="CC2257" s="136"/>
      <c r="CD2257" s="136"/>
      <c r="CE2257" s="136"/>
      <c r="CF2257" s="136"/>
      <c r="CG2257" s="136"/>
      <c r="CH2257" s="136"/>
    </row>
    <row r="2258" spans="79:86" ht="15.75" customHeight="1">
      <c r="CA2258" s="136"/>
      <c r="CB2258" s="136"/>
      <c r="CC2258" s="136"/>
      <c r="CD2258" s="136"/>
      <c r="CE2258" s="136"/>
      <c r="CF2258" s="136"/>
      <c r="CG2258" s="136"/>
      <c r="CH2258" s="136"/>
    </row>
    <row r="2259" spans="79:86" ht="15.75" customHeight="1">
      <c r="CA2259" s="136"/>
      <c r="CB2259" s="136"/>
      <c r="CC2259" s="136"/>
      <c r="CD2259" s="136"/>
      <c r="CE2259" s="136"/>
      <c r="CF2259" s="136"/>
      <c r="CG2259" s="136"/>
      <c r="CH2259" s="136"/>
    </row>
    <row r="2260" spans="79:86" ht="15.75" customHeight="1">
      <c r="CA2260" s="136"/>
      <c r="CB2260" s="136"/>
      <c r="CC2260" s="136"/>
      <c r="CD2260" s="136"/>
      <c r="CE2260" s="136"/>
      <c r="CF2260" s="136"/>
      <c r="CG2260" s="136"/>
      <c r="CH2260" s="136"/>
    </row>
    <row r="2261" spans="79:86" ht="15.75" customHeight="1">
      <c r="CA2261" s="136"/>
      <c r="CB2261" s="136"/>
      <c r="CC2261" s="136"/>
      <c r="CD2261" s="136"/>
      <c r="CE2261" s="136"/>
      <c r="CF2261" s="136"/>
      <c r="CG2261" s="136"/>
      <c r="CH2261" s="136"/>
    </row>
    <row r="2262" spans="79:86" ht="15.75" customHeight="1">
      <c r="CA2262" s="136"/>
      <c r="CB2262" s="136"/>
      <c r="CC2262" s="136"/>
      <c r="CD2262" s="136"/>
      <c r="CE2262" s="136"/>
      <c r="CF2262" s="136"/>
      <c r="CG2262" s="136"/>
      <c r="CH2262" s="136"/>
    </row>
    <row r="2263" spans="79:86" ht="15.75" customHeight="1">
      <c r="CA2263" s="136"/>
      <c r="CB2263" s="136"/>
      <c r="CC2263" s="136"/>
      <c r="CD2263" s="136"/>
      <c r="CE2263" s="136"/>
      <c r="CF2263" s="136"/>
      <c r="CG2263" s="136"/>
      <c r="CH2263" s="136"/>
    </row>
    <row r="2264" spans="79:86" ht="15.75" customHeight="1">
      <c r="CA2264" s="136"/>
      <c r="CB2264" s="136"/>
      <c r="CC2264" s="136"/>
      <c r="CD2264" s="136"/>
      <c r="CE2264" s="136"/>
      <c r="CF2264" s="136"/>
      <c r="CG2264" s="136"/>
      <c r="CH2264" s="136"/>
    </row>
    <row r="2265" spans="79:86" ht="15.75" customHeight="1">
      <c r="CA2265" s="136"/>
      <c r="CB2265" s="136"/>
      <c r="CC2265" s="136"/>
      <c r="CD2265" s="136"/>
      <c r="CE2265" s="136"/>
      <c r="CF2265" s="136"/>
      <c r="CG2265" s="136"/>
      <c r="CH2265" s="136"/>
    </row>
    <row r="2266" spans="79:86" ht="15.75" customHeight="1">
      <c r="CA2266" s="136"/>
      <c r="CB2266" s="136"/>
      <c r="CC2266" s="136"/>
      <c r="CD2266" s="136"/>
      <c r="CE2266" s="136"/>
      <c r="CF2266" s="136"/>
      <c r="CG2266" s="136"/>
      <c r="CH2266" s="136"/>
    </row>
    <row r="2267" spans="79:86" ht="15.75" customHeight="1">
      <c r="CA2267" s="136"/>
      <c r="CB2267" s="136"/>
      <c r="CC2267" s="136"/>
      <c r="CD2267" s="136"/>
      <c r="CE2267" s="136"/>
      <c r="CF2267" s="136"/>
      <c r="CG2267" s="136"/>
      <c r="CH2267" s="136"/>
    </row>
    <row r="2268" spans="79:86" ht="15.75" customHeight="1">
      <c r="CA2268" s="136"/>
      <c r="CB2268" s="136"/>
      <c r="CC2268" s="136"/>
      <c r="CD2268" s="136"/>
      <c r="CE2268" s="136"/>
      <c r="CF2268" s="136"/>
      <c r="CG2268" s="136"/>
      <c r="CH2268" s="136"/>
    </row>
    <row r="2269" spans="79:86" ht="15.75" customHeight="1">
      <c r="CA2269" s="136"/>
      <c r="CB2269" s="136"/>
      <c r="CC2269" s="136"/>
      <c r="CD2269" s="136"/>
      <c r="CE2269" s="136"/>
      <c r="CF2269" s="136"/>
      <c r="CG2269" s="136"/>
      <c r="CH2269" s="136"/>
    </row>
    <row r="2270" spans="79:86" ht="15.75" customHeight="1">
      <c r="CA2270" s="136"/>
      <c r="CB2270" s="136"/>
      <c r="CC2270" s="136"/>
      <c r="CD2270" s="136"/>
      <c r="CE2270" s="136"/>
      <c r="CF2270" s="136"/>
      <c r="CG2270" s="136"/>
      <c r="CH2270" s="136"/>
    </row>
    <row r="2271" spans="79:86" ht="15.75" customHeight="1">
      <c r="CA2271" s="136"/>
      <c r="CB2271" s="136"/>
      <c r="CC2271" s="136"/>
      <c r="CD2271" s="136"/>
      <c r="CE2271" s="136"/>
      <c r="CF2271" s="136"/>
      <c r="CG2271" s="136"/>
      <c r="CH2271" s="136"/>
    </row>
    <row r="2272" spans="79:86" ht="15.75" customHeight="1">
      <c r="CA2272" s="136"/>
      <c r="CB2272" s="136"/>
      <c r="CC2272" s="136"/>
      <c r="CD2272" s="136"/>
      <c r="CE2272" s="136"/>
      <c r="CF2272" s="136"/>
      <c r="CG2272" s="136"/>
      <c r="CH2272" s="136"/>
    </row>
    <row r="2273" spans="79:86" ht="15.75" customHeight="1">
      <c r="CA2273" s="136"/>
      <c r="CB2273" s="136"/>
      <c r="CC2273" s="136"/>
      <c r="CD2273" s="136"/>
      <c r="CE2273" s="136"/>
      <c r="CF2273" s="136"/>
      <c r="CG2273" s="136"/>
      <c r="CH2273" s="136"/>
    </row>
    <row r="2274" spans="79:86" ht="15.75" customHeight="1">
      <c r="CA2274" s="136"/>
      <c r="CB2274" s="136"/>
      <c r="CC2274" s="136"/>
      <c r="CD2274" s="136"/>
      <c r="CE2274" s="136"/>
      <c r="CF2274" s="136"/>
      <c r="CG2274" s="136"/>
      <c r="CH2274" s="136"/>
    </row>
    <row r="2275" spans="79:86" ht="15.75" customHeight="1">
      <c r="CA2275" s="136"/>
      <c r="CB2275" s="136"/>
      <c r="CC2275" s="136"/>
      <c r="CD2275" s="136"/>
      <c r="CE2275" s="136"/>
      <c r="CF2275" s="136"/>
      <c r="CG2275" s="136"/>
      <c r="CH2275" s="136"/>
    </row>
    <row r="2276" spans="79:86" ht="15.75" customHeight="1">
      <c r="CA2276" s="136"/>
      <c r="CB2276" s="136"/>
      <c r="CC2276" s="136"/>
      <c r="CD2276" s="136"/>
      <c r="CE2276" s="136"/>
      <c r="CF2276" s="136"/>
      <c r="CG2276" s="136"/>
      <c r="CH2276" s="136"/>
    </row>
    <row r="2277" spans="79:86" ht="15.75" customHeight="1">
      <c r="CA2277" s="136"/>
      <c r="CB2277" s="136"/>
      <c r="CC2277" s="136"/>
      <c r="CD2277" s="136"/>
      <c r="CE2277" s="136"/>
      <c r="CF2277" s="136"/>
      <c r="CG2277" s="136"/>
      <c r="CH2277" s="136"/>
    </row>
    <row r="2278" spans="79:86" ht="15.75" customHeight="1">
      <c r="CA2278" s="136"/>
      <c r="CB2278" s="136"/>
      <c r="CC2278" s="136"/>
      <c r="CD2278" s="136"/>
      <c r="CE2278" s="136"/>
      <c r="CF2278" s="136"/>
      <c r="CG2278" s="136"/>
      <c r="CH2278" s="136"/>
    </row>
    <row r="2279" spans="79:86" ht="15.75" customHeight="1">
      <c r="CA2279" s="136"/>
      <c r="CB2279" s="136"/>
      <c r="CC2279" s="136"/>
      <c r="CD2279" s="136"/>
      <c r="CE2279" s="136"/>
      <c r="CF2279" s="136"/>
      <c r="CG2279" s="136"/>
      <c r="CH2279" s="136"/>
    </row>
    <row r="2280" spans="79:86" ht="15.75" customHeight="1">
      <c r="CA2280" s="136"/>
      <c r="CB2280" s="136"/>
      <c r="CC2280" s="136"/>
      <c r="CD2280" s="136"/>
      <c r="CE2280" s="136"/>
      <c r="CF2280" s="136"/>
      <c r="CG2280" s="136"/>
      <c r="CH2280" s="136"/>
    </row>
    <row r="2281" spans="79:86" ht="15.75" customHeight="1">
      <c r="CA2281" s="136"/>
      <c r="CB2281" s="136"/>
      <c r="CC2281" s="136"/>
      <c r="CD2281" s="136"/>
      <c r="CE2281" s="136"/>
      <c r="CF2281" s="136"/>
      <c r="CG2281" s="136"/>
      <c r="CH2281" s="136"/>
    </row>
    <row r="2282" spans="79:86" ht="15.75" customHeight="1">
      <c r="CA2282" s="136"/>
      <c r="CB2282" s="136"/>
      <c r="CC2282" s="136"/>
      <c r="CD2282" s="136"/>
      <c r="CE2282" s="136"/>
      <c r="CF2282" s="136"/>
      <c r="CG2282" s="136"/>
      <c r="CH2282" s="136"/>
    </row>
    <row r="2283" spans="79:86" ht="15.75" customHeight="1">
      <c r="CA2283" s="136"/>
      <c r="CB2283" s="136"/>
      <c r="CC2283" s="136"/>
      <c r="CD2283" s="136"/>
      <c r="CE2283" s="136"/>
      <c r="CF2283" s="136"/>
      <c r="CG2283" s="136"/>
      <c r="CH2283" s="136"/>
    </row>
    <row r="2284" spans="79:86" ht="15.75" customHeight="1">
      <c r="CA2284" s="136"/>
      <c r="CB2284" s="136"/>
      <c r="CC2284" s="136"/>
      <c r="CD2284" s="136"/>
      <c r="CE2284" s="136"/>
      <c r="CF2284" s="136"/>
      <c r="CG2284" s="136"/>
      <c r="CH2284" s="136"/>
    </row>
    <row r="2285" spans="79:86" ht="15.75" customHeight="1">
      <c r="CA2285" s="136"/>
      <c r="CB2285" s="136"/>
      <c r="CC2285" s="136"/>
      <c r="CD2285" s="136"/>
      <c r="CE2285" s="136"/>
      <c r="CF2285" s="136"/>
      <c r="CG2285" s="136"/>
      <c r="CH2285" s="136"/>
    </row>
    <row r="2286" spans="79:86" ht="15.75" customHeight="1">
      <c r="CA2286" s="136"/>
      <c r="CB2286" s="136"/>
      <c r="CC2286" s="136"/>
      <c r="CD2286" s="136"/>
      <c r="CE2286" s="136"/>
      <c r="CF2286" s="136"/>
      <c r="CG2286" s="136"/>
      <c r="CH2286" s="136"/>
    </row>
    <row r="2287" spans="79:86" ht="15.75" customHeight="1">
      <c r="CA2287" s="136"/>
      <c r="CB2287" s="136"/>
      <c r="CC2287" s="136"/>
      <c r="CD2287" s="136"/>
      <c r="CE2287" s="136"/>
      <c r="CF2287" s="136"/>
      <c r="CG2287" s="136"/>
      <c r="CH2287" s="136"/>
    </row>
    <row r="2288" spans="79:86" ht="15.75" customHeight="1">
      <c r="CA2288" s="136"/>
      <c r="CB2288" s="136"/>
      <c r="CC2288" s="136"/>
      <c r="CD2288" s="136"/>
      <c r="CE2288" s="136"/>
      <c r="CF2288" s="136"/>
      <c r="CG2288" s="136"/>
      <c r="CH2288" s="136"/>
    </row>
    <row r="2289" spans="79:86" ht="15.75" customHeight="1">
      <c r="CA2289" s="136"/>
      <c r="CB2289" s="136"/>
      <c r="CC2289" s="136"/>
      <c r="CD2289" s="136"/>
      <c r="CE2289" s="136"/>
      <c r="CF2289" s="136"/>
      <c r="CG2289" s="136"/>
      <c r="CH2289" s="136"/>
    </row>
    <row r="2290" spans="79:86" ht="15.75" customHeight="1">
      <c r="CA2290" s="136"/>
      <c r="CB2290" s="136"/>
      <c r="CC2290" s="136"/>
      <c r="CD2290" s="136"/>
      <c r="CE2290" s="136"/>
      <c r="CF2290" s="136"/>
      <c r="CG2290" s="136"/>
      <c r="CH2290" s="136"/>
    </row>
    <row r="2291" spans="79:86" ht="15.75" customHeight="1">
      <c r="CA2291" s="136"/>
      <c r="CB2291" s="136"/>
      <c r="CC2291" s="136"/>
      <c r="CD2291" s="136"/>
      <c r="CE2291" s="136"/>
      <c r="CF2291" s="136"/>
      <c r="CG2291" s="136"/>
      <c r="CH2291" s="136"/>
    </row>
    <row r="2292" spans="79:86" ht="15.75" customHeight="1">
      <c r="CA2292" s="136"/>
      <c r="CB2292" s="136"/>
      <c r="CC2292" s="136"/>
      <c r="CD2292" s="136"/>
      <c r="CE2292" s="136"/>
      <c r="CF2292" s="136"/>
      <c r="CG2292" s="136"/>
      <c r="CH2292" s="136"/>
    </row>
    <row r="2293" spans="79:86" ht="15.75" customHeight="1">
      <c r="CA2293" s="136"/>
      <c r="CB2293" s="136"/>
      <c r="CC2293" s="136"/>
      <c r="CD2293" s="136"/>
      <c r="CE2293" s="136"/>
      <c r="CF2293" s="136"/>
      <c r="CG2293" s="136"/>
      <c r="CH2293" s="136"/>
    </row>
    <row r="2294" spans="79:86" ht="15.75" customHeight="1">
      <c r="CA2294" s="136"/>
      <c r="CB2294" s="136"/>
      <c r="CC2294" s="136"/>
      <c r="CD2294" s="136"/>
      <c r="CE2294" s="136"/>
      <c r="CF2294" s="136"/>
      <c r="CG2294" s="136"/>
      <c r="CH2294" s="136"/>
    </row>
    <row r="2295" spans="79:86" ht="15.75" customHeight="1">
      <c r="CA2295" s="136"/>
      <c r="CB2295" s="136"/>
      <c r="CC2295" s="136"/>
      <c r="CD2295" s="136"/>
      <c r="CE2295" s="136"/>
      <c r="CF2295" s="136"/>
      <c r="CG2295" s="136"/>
      <c r="CH2295" s="136"/>
    </row>
    <row r="2296" spans="79:86" ht="15.75" customHeight="1">
      <c r="CA2296" s="136"/>
      <c r="CB2296" s="136"/>
      <c r="CC2296" s="136"/>
      <c r="CD2296" s="136"/>
      <c r="CE2296" s="136"/>
      <c r="CF2296" s="136"/>
      <c r="CG2296" s="136"/>
      <c r="CH2296" s="136"/>
    </row>
    <row r="2297" spans="79:86" ht="15.75" customHeight="1">
      <c r="CA2297" s="136"/>
      <c r="CB2297" s="136"/>
      <c r="CC2297" s="136"/>
      <c r="CD2297" s="136"/>
      <c r="CE2297" s="136"/>
      <c r="CF2297" s="136"/>
      <c r="CG2297" s="136"/>
      <c r="CH2297" s="136"/>
    </row>
    <row r="2298" spans="79:86" ht="15.75" customHeight="1">
      <c r="CA2298" s="136"/>
      <c r="CB2298" s="136"/>
      <c r="CC2298" s="136"/>
      <c r="CD2298" s="136"/>
      <c r="CE2298" s="136"/>
      <c r="CF2298" s="136"/>
      <c r="CG2298" s="136"/>
      <c r="CH2298" s="136"/>
    </row>
    <row r="2299" spans="79:86" ht="15.75" customHeight="1">
      <c r="CA2299" s="136"/>
      <c r="CB2299" s="136"/>
      <c r="CC2299" s="136"/>
      <c r="CD2299" s="136"/>
      <c r="CE2299" s="136"/>
      <c r="CF2299" s="136"/>
      <c r="CG2299" s="136"/>
      <c r="CH2299" s="136"/>
    </row>
    <row r="2300" spans="79:86" ht="15.75" customHeight="1">
      <c r="CA2300" s="136"/>
      <c r="CB2300" s="136"/>
      <c r="CC2300" s="136"/>
      <c r="CD2300" s="136"/>
      <c r="CE2300" s="136"/>
      <c r="CF2300" s="136"/>
      <c r="CG2300" s="136"/>
      <c r="CH2300" s="136"/>
    </row>
    <row r="2301" spans="79:86" ht="15.75" customHeight="1">
      <c r="CA2301" s="136"/>
      <c r="CB2301" s="136"/>
      <c r="CC2301" s="136"/>
      <c r="CD2301" s="136"/>
      <c r="CE2301" s="136"/>
      <c r="CF2301" s="136"/>
      <c r="CG2301" s="136"/>
      <c r="CH2301" s="136"/>
    </row>
    <row r="2302" spans="79:86" ht="15.75" customHeight="1">
      <c r="CA2302" s="136"/>
      <c r="CB2302" s="136"/>
      <c r="CC2302" s="136"/>
      <c r="CD2302" s="136"/>
      <c r="CE2302" s="136"/>
      <c r="CF2302" s="136"/>
      <c r="CG2302" s="136"/>
      <c r="CH2302" s="136"/>
    </row>
    <row r="2303" spans="79:86" ht="15.75" customHeight="1">
      <c r="CA2303" s="136"/>
      <c r="CB2303" s="136"/>
      <c r="CC2303" s="136"/>
      <c r="CD2303" s="136"/>
      <c r="CE2303" s="136"/>
      <c r="CF2303" s="136"/>
      <c r="CG2303" s="136"/>
      <c r="CH2303" s="136"/>
    </row>
    <row r="2304" spans="79:86" ht="15.75" customHeight="1">
      <c r="CA2304" s="136"/>
      <c r="CB2304" s="136"/>
      <c r="CC2304" s="136"/>
      <c r="CD2304" s="136"/>
      <c r="CE2304" s="136"/>
      <c r="CF2304" s="136"/>
      <c r="CG2304" s="136"/>
      <c r="CH2304" s="136"/>
    </row>
    <row r="2305" spans="79:86" ht="15.75" customHeight="1">
      <c r="CA2305" s="136"/>
      <c r="CB2305" s="136"/>
      <c r="CC2305" s="136"/>
      <c r="CD2305" s="136"/>
      <c r="CE2305" s="136"/>
      <c r="CF2305" s="136"/>
      <c r="CG2305" s="136"/>
      <c r="CH2305" s="136"/>
    </row>
    <row r="2306" spans="79:86" ht="15.75" customHeight="1">
      <c r="CA2306" s="136"/>
      <c r="CB2306" s="136"/>
      <c r="CC2306" s="136"/>
      <c r="CD2306" s="136"/>
      <c r="CE2306" s="136"/>
      <c r="CF2306" s="136"/>
      <c r="CG2306" s="136"/>
      <c r="CH2306" s="136"/>
    </row>
    <row r="2307" spans="79:86" ht="15.75" customHeight="1">
      <c r="CA2307" s="136"/>
      <c r="CB2307" s="136"/>
      <c r="CC2307" s="136"/>
      <c r="CD2307" s="136"/>
      <c r="CE2307" s="136"/>
      <c r="CF2307" s="136"/>
      <c r="CG2307" s="136"/>
      <c r="CH2307" s="136"/>
    </row>
    <row r="2308" spans="79:86" ht="15.75" customHeight="1">
      <c r="CA2308" s="136"/>
      <c r="CB2308" s="136"/>
      <c r="CC2308" s="136"/>
      <c r="CD2308" s="136"/>
      <c r="CE2308" s="136"/>
      <c r="CF2308" s="136"/>
      <c r="CG2308" s="136"/>
      <c r="CH2308" s="136"/>
    </row>
    <row r="2309" spans="79:86" ht="15.75" customHeight="1">
      <c r="CA2309" s="136"/>
      <c r="CB2309" s="136"/>
      <c r="CC2309" s="136"/>
      <c r="CD2309" s="136"/>
      <c r="CE2309" s="136"/>
      <c r="CF2309" s="136"/>
      <c r="CG2309" s="136"/>
      <c r="CH2309" s="136"/>
    </row>
    <row r="2310" spans="79:86" ht="15.75" customHeight="1">
      <c r="CA2310" s="136"/>
      <c r="CB2310" s="136"/>
      <c r="CC2310" s="136"/>
      <c r="CD2310" s="136"/>
      <c r="CE2310" s="136"/>
      <c r="CF2310" s="136"/>
      <c r="CG2310" s="136"/>
      <c r="CH2310" s="136"/>
    </row>
    <row r="2311" spans="79:86" ht="15.75" customHeight="1">
      <c r="CA2311" s="136"/>
      <c r="CB2311" s="136"/>
      <c r="CC2311" s="136"/>
      <c r="CD2311" s="136"/>
      <c r="CE2311" s="136"/>
      <c r="CF2311" s="136"/>
      <c r="CG2311" s="136"/>
      <c r="CH2311" s="136"/>
    </row>
    <row r="2312" spans="79:86" ht="15.75" customHeight="1">
      <c r="CA2312" s="136"/>
      <c r="CB2312" s="136"/>
      <c r="CC2312" s="136"/>
      <c r="CD2312" s="136"/>
      <c r="CE2312" s="136"/>
      <c r="CF2312" s="136"/>
      <c r="CG2312" s="136"/>
      <c r="CH2312" s="136"/>
    </row>
    <row r="2313" spans="79:86" ht="15.75" customHeight="1">
      <c r="CA2313" s="136"/>
      <c r="CB2313" s="136"/>
      <c r="CC2313" s="136"/>
      <c r="CD2313" s="136"/>
      <c r="CE2313" s="136"/>
      <c r="CF2313" s="136"/>
      <c r="CG2313" s="136"/>
      <c r="CH2313" s="136"/>
    </row>
    <row r="2314" spans="79:86" ht="15.75" customHeight="1">
      <c r="CA2314" s="136"/>
      <c r="CB2314" s="136"/>
      <c r="CC2314" s="136"/>
      <c r="CD2314" s="136"/>
      <c r="CE2314" s="136"/>
      <c r="CF2314" s="136"/>
      <c r="CG2314" s="136"/>
      <c r="CH2314" s="136"/>
    </row>
    <row r="2315" spans="79:86" ht="15.75" customHeight="1">
      <c r="CA2315" s="136"/>
      <c r="CB2315" s="136"/>
      <c r="CC2315" s="136"/>
      <c r="CD2315" s="136"/>
      <c r="CE2315" s="136"/>
      <c r="CF2315" s="136"/>
      <c r="CG2315" s="136"/>
      <c r="CH2315" s="136"/>
    </row>
    <row r="2316" spans="79:86" ht="15.75" customHeight="1">
      <c r="CA2316" s="136"/>
      <c r="CB2316" s="136"/>
      <c r="CC2316" s="136"/>
      <c r="CD2316" s="136"/>
      <c r="CE2316" s="136"/>
      <c r="CF2316" s="136"/>
      <c r="CG2316" s="136"/>
      <c r="CH2316" s="136"/>
    </row>
    <row r="2317" spans="79:86" ht="15.75" customHeight="1">
      <c r="CA2317" s="136"/>
      <c r="CB2317" s="136"/>
      <c r="CC2317" s="136"/>
      <c r="CD2317" s="136"/>
      <c r="CE2317" s="136"/>
      <c r="CF2317" s="136"/>
      <c r="CG2317" s="136"/>
      <c r="CH2317" s="136"/>
    </row>
    <row r="2318" spans="79:86" ht="15.75" customHeight="1">
      <c r="CA2318" s="136"/>
      <c r="CB2318" s="136"/>
      <c r="CC2318" s="136"/>
      <c r="CD2318" s="136"/>
      <c r="CE2318" s="136"/>
      <c r="CF2318" s="136"/>
      <c r="CG2318" s="136"/>
      <c r="CH2318" s="136"/>
    </row>
    <row r="2319" spans="79:86" ht="15.75" customHeight="1">
      <c r="CA2319" s="136"/>
      <c r="CB2319" s="136"/>
      <c r="CC2319" s="136"/>
      <c r="CD2319" s="136"/>
      <c r="CE2319" s="136"/>
      <c r="CF2319" s="136"/>
      <c r="CG2319" s="136"/>
      <c r="CH2319" s="136"/>
    </row>
    <row r="2320" spans="79:86" ht="15.75" customHeight="1">
      <c r="CA2320" s="136"/>
      <c r="CB2320" s="136"/>
      <c r="CC2320" s="136"/>
      <c r="CD2320" s="136"/>
      <c r="CE2320" s="136"/>
      <c r="CF2320" s="136"/>
      <c r="CG2320" s="136"/>
      <c r="CH2320" s="136"/>
    </row>
    <row r="2321" spans="79:86" ht="15.75" customHeight="1">
      <c r="CA2321" s="136"/>
      <c r="CB2321" s="136"/>
      <c r="CC2321" s="136"/>
      <c r="CD2321" s="136"/>
      <c r="CE2321" s="136"/>
      <c r="CF2321" s="136"/>
      <c r="CG2321" s="136"/>
      <c r="CH2321" s="136"/>
    </row>
    <row r="2322" spans="79:86" ht="15.75" customHeight="1">
      <c r="CA2322" s="136"/>
      <c r="CB2322" s="136"/>
      <c r="CC2322" s="136"/>
      <c r="CD2322" s="136"/>
      <c r="CE2322" s="136"/>
      <c r="CF2322" s="136"/>
      <c r="CG2322" s="136"/>
      <c r="CH2322" s="136"/>
    </row>
    <row r="2323" spans="79:86" ht="15.75" customHeight="1">
      <c r="CA2323" s="136"/>
      <c r="CB2323" s="136"/>
      <c r="CC2323" s="136"/>
      <c r="CD2323" s="136"/>
      <c r="CE2323" s="136"/>
      <c r="CF2323" s="136"/>
      <c r="CG2323" s="136"/>
      <c r="CH2323" s="136"/>
    </row>
    <row r="2324" spans="79:86" ht="15.75" customHeight="1">
      <c r="CA2324" s="136"/>
      <c r="CB2324" s="136"/>
      <c r="CC2324" s="136"/>
      <c r="CD2324" s="136"/>
      <c r="CE2324" s="136"/>
      <c r="CF2324" s="136"/>
      <c r="CG2324" s="136"/>
      <c r="CH2324" s="136"/>
    </row>
    <row r="2325" spans="79:86" ht="15.75" customHeight="1">
      <c r="CA2325" s="136"/>
      <c r="CB2325" s="136"/>
      <c r="CC2325" s="136"/>
      <c r="CD2325" s="136"/>
      <c r="CE2325" s="136"/>
      <c r="CF2325" s="136"/>
      <c r="CG2325" s="136"/>
      <c r="CH2325" s="136"/>
    </row>
    <row r="2326" spans="79:86" ht="15.75" customHeight="1">
      <c r="CA2326" s="136"/>
      <c r="CB2326" s="136"/>
      <c r="CC2326" s="136"/>
      <c r="CD2326" s="136"/>
      <c r="CE2326" s="136"/>
      <c r="CF2326" s="136"/>
      <c r="CG2326" s="136"/>
      <c r="CH2326" s="136"/>
    </row>
    <row r="2327" spans="79:86" ht="15.75" customHeight="1">
      <c r="CA2327" s="136"/>
      <c r="CB2327" s="136"/>
      <c r="CC2327" s="136"/>
      <c r="CD2327" s="136"/>
      <c r="CE2327" s="136"/>
      <c r="CF2327" s="136"/>
      <c r="CG2327" s="136"/>
      <c r="CH2327" s="136"/>
    </row>
    <row r="2328" spans="79:86" ht="15.75" customHeight="1">
      <c r="CA2328" s="136"/>
      <c r="CB2328" s="136"/>
      <c r="CC2328" s="136"/>
      <c r="CD2328" s="136"/>
      <c r="CE2328" s="136"/>
      <c r="CF2328" s="136"/>
      <c r="CG2328" s="136"/>
      <c r="CH2328" s="136"/>
    </row>
    <row r="2329" spans="79:86" ht="15.75" customHeight="1">
      <c r="CA2329" s="136"/>
      <c r="CB2329" s="136"/>
      <c r="CC2329" s="136"/>
      <c r="CD2329" s="136"/>
      <c r="CE2329" s="136"/>
      <c r="CF2329" s="136"/>
      <c r="CG2329" s="136"/>
      <c r="CH2329" s="136"/>
    </row>
    <row r="2330" spans="79:86" ht="15.75" customHeight="1">
      <c r="CA2330" s="136"/>
      <c r="CB2330" s="136"/>
      <c r="CC2330" s="136"/>
      <c r="CD2330" s="136"/>
      <c r="CE2330" s="136"/>
      <c r="CF2330" s="136"/>
      <c r="CG2330" s="136"/>
      <c r="CH2330" s="136"/>
    </row>
    <row r="2331" spans="79:86" ht="15.75" customHeight="1">
      <c r="CA2331" s="136"/>
      <c r="CB2331" s="136"/>
      <c r="CC2331" s="136"/>
      <c r="CD2331" s="136"/>
      <c r="CE2331" s="136"/>
      <c r="CF2331" s="136"/>
      <c r="CG2331" s="136"/>
      <c r="CH2331" s="136"/>
    </row>
    <row r="2332" spans="79:86" ht="15.75" customHeight="1">
      <c r="CA2332" s="136"/>
      <c r="CB2332" s="136"/>
      <c r="CC2332" s="136"/>
      <c r="CD2332" s="136"/>
      <c r="CE2332" s="136"/>
      <c r="CF2332" s="136"/>
      <c r="CG2332" s="136"/>
      <c r="CH2332" s="136"/>
    </row>
    <row r="2333" spans="79:86" ht="15.75" customHeight="1">
      <c r="CA2333" s="136"/>
      <c r="CB2333" s="136"/>
      <c r="CC2333" s="136"/>
      <c r="CD2333" s="136"/>
      <c r="CE2333" s="136"/>
      <c r="CF2333" s="136"/>
      <c r="CG2333" s="136"/>
      <c r="CH2333" s="136"/>
    </row>
    <row r="2334" spans="79:86" ht="15.75" customHeight="1">
      <c r="CA2334" s="136"/>
      <c r="CB2334" s="136"/>
      <c r="CC2334" s="136"/>
      <c r="CD2334" s="136"/>
      <c r="CE2334" s="136"/>
      <c r="CF2334" s="136"/>
      <c r="CG2334" s="136"/>
      <c r="CH2334" s="136"/>
    </row>
    <row r="2335" spans="79:86" ht="15.75" customHeight="1">
      <c r="CA2335" s="136"/>
      <c r="CB2335" s="136"/>
      <c r="CC2335" s="136"/>
      <c r="CD2335" s="136"/>
      <c r="CE2335" s="136"/>
      <c r="CF2335" s="136"/>
      <c r="CG2335" s="136"/>
      <c r="CH2335" s="136"/>
    </row>
    <row r="2336" spans="79:86" ht="15.75" customHeight="1">
      <c r="CA2336" s="136"/>
      <c r="CB2336" s="136"/>
      <c r="CC2336" s="136"/>
      <c r="CD2336" s="136"/>
      <c r="CE2336" s="136"/>
      <c r="CF2336" s="136"/>
      <c r="CG2336" s="136"/>
      <c r="CH2336" s="136"/>
    </row>
    <row r="2337" spans="79:86" ht="15.75" customHeight="1">
      <c r="CA2337" s="136"/>
      <c r="CB2337" s="136"/>
      <c r="CC2337" s="136"/>
      <c r="CD2337" s="136"/>
      <c r="CE2337" s="136"/>
      <c r="CF2337" s="136"/>
      <c r="CG2337" s="136"/>
      <c r="CH2337" s="136"/>
    </row>
    <row r="2338" spans="79:86" ht="15.75" customHeight="1">
      <c r="CA2338" s="136"/>
      <c r="CB2338" s="136"/>
      <c r="CC2338" s="136"/>
      <c r="CD2338" s="136"/>
      <c r="CE2338" s="136"/>
      <c r="CF2338" s="136"/>
      <c r="CG2338" s="136"/>
      <c r="CH2338" s="136"/>
    </row>
    <row r="2339" spans="79:86" ht="15.75" customHeight="1">
      <c r="CA2339" s="136"/>
      <c r="CB2339" s="136"/>
      <c r="CC2339" s="136"/>
      <c r="CD2339" s="136"/>
      <c r="CE2339" s="136"/>
      <c r="CF2339" s="136"/>
      <c r="CG2339" s="136"/>
      <c r="CH2339" s="136"/>
    </row>
    <row r="2340" spans="79:86" ht="15.75" customHeight="1">
      <c r="CA2340" s="136"/>
      <c r="CB2340" s="136"/>
      <c r="CC2340" s="136"/>
      <c r="CD2340" s="136"/>
      <c r="CE2340" s="136"/>
      <c r="CF2340" s="136"/>
      <c r="CG2340" s="136"/>
      <c r="CH2340" s="136"/>
    </row>
    <row r="2341" spans="79:86" ht="15.75" customHeight="1">
      <c r="CA2341" s="136"/>
      <c r="CB2341" s="136"/>
      <c r="CC2341" s="136"/>
      <c r="CD2341" s="136"/>
      <c r="CE2341" s="136"/>
      <c r="CF2341" s="136"/>
      <c r="CG2341" s="136"/>
      <c r="CH2341" s="136"/>
    </row>
    <row r="2342" spans="79:86" ht="15.75" customHeight="1">
      <c r="CA2342" s="136"/>
      <c r="CB2342" s="136"/>
      <c r="CC2342" s="136"/>
      <c r="CD2342" s="136"/>
      <c r="CE2342" s="136"/>
      <c r="CF2342" s="136"/>
      <c r="CG2342" s="136"/>
      <c r="CH2342" s="136"/>
    </row>
    <row r="2343" spans="79:86" ht="15.75" customHeight="1">
      <c r="CA2343" s="136"/>
      <c r="CB2343" s="136"/>
      <c r="CC2343" s="136"/>
      <c r="CD2343" s="136"/>
      <c r="CE2343" s="136"/>
      <c r="CF2343" s="136"/>
      <c r="CG2343" s="136"/>
      <c r="CH2343" s="136"/>
    </row>
    <row r="2344" spans="79:86" ht="15.75" customHeight="1">
      <c r="CA2344" s="136"/>
      <c r="CB2344" s="136"/>
      <c r="CC2344" s="136"/>
      <c r="CD2344" s="136"/>
      <c r="CE2344" s="136"/>
      <c r="CF2344" s="136"/>
      <c r="CG2344" s="136"/>
      <c r="CH2344" s="136"/>
    </row>
    <row r="2345" spans="79:86" ht="15.75" customHeight="1">
      <c r="CA2345" s="136"/>
      <c r="CB2345" s="136"/>
      <c r="CC2345" s="136"/>
      <c r="CD2345" s="136"/>
      <c r="CE2345" s="136"/>
      <c r="CF2345" s="136"/>
      <c r="CG2345" s="136"/>
      <c r="CH2345" s="136"/>
    </row>
    <row r="2346" spans="79:86" ht="15.75" customHeight="1">
      <c r="CA2346" s="136"/>
      <c r="CB2346" s="136"/>
      <c r="CC2346" s="136"/>
      <c r="CD2346" s="136"/>
      <c r="CE2346" s="136"/>
      <c r="CF2346" s="136"/>
      <c r="CG2346" s="136"/>
      <c r="CH2346" s="136"/>
    </row>
    <row r="2347" spans="79:86" ht="15.75" customHeight="1">
      <c r="CA2347" s="136"/>
      <c r="CB2347" s="136"/>
      <c r="CC2347" s="136"/>
      <c r="CD2347" s="136"/>
      <c r="CE2347" s="136"/>
      <c r="CF2347" s="136"/>
      <c r="CG2347" s="136"/>
      <c r="CH2347" s="136"/>
    </row>
    <row r="2348" spans="79:86" ht="15.75" customHeight="1">
      <c r="CA2348" s="136"/>
      <c r="CB2348" s="136"/>
      <c r="CC2348" s="136"/>
      <c r="CD2348" s="136"/>
      <c r="CE2348" s="136"/>
      <c r="CF2348" s="136"/>
      <c r="CG2348" s="136"/>
      <c r="CH2348" s="136"/>
    </row>
    <row r="2349" spans="79:86" ht="15.75" customHeight="1">
      <c r="CA2349" s="136"/>
      <c r="CB2349" s="136"/>
      <c r="CC2349" s="136"/>
      <c r="CD2349" s="136"/>
      <c r="CE2349" s="136"/>
      <c r="CF2349" s="136"/>
      <c r="CG2349" s="136"/>
      <c r="CH2349" s="136"/>
    </row>
    <row r="2350" spans="79:86" ht="15.75" customHeight="1">
      <c r="CA2350" s="136"/>
      <c r="CB2350" s="136"/>
      <c r="CC2350" s="136"/>
      <c r="CD2350" s="136"/>
      <c r="CE2350" s="136"/>
      <c r="CF2350" s="136"/>
      <c r="CG2350" s="136"/>
      <c r="CH2350" s="136"/>
    </row>
    <row r="2351" spans="79:86" ht="15.75" customHeight="1">
      <c r="CA2351" s="136"/>
      <c r="CB2351" s="136"/>
      <c r="CC2351" s="136"/>
      <c r="CD2351" s="136"/>
      <c r="CE2351" s="136"/>
      <c r="CF2351" s="136"/>
      <c r="CG2351" s="136"/>
      <c r="CH2351" s="136"/>
    </row>
    <row r="2352" spans="79:86" ht="15.75" customHeight="1">
      <c r="CA2352" s="136"/>
      <c r="CB2352" s="136"/>
      <c r="CC2352" s="136"/>
      <c r="CD2352" s="136"/>
      <c r="CE2352" s="136"/>
      <c r="CF2352" s="136"/>
      <c r="CG2352" s="136"/>
      <c r="CH2352" s="136"/>
    </row>
    <row r="2353" spans="79:86" ht="15.75" customHeight="1">
      <c r="CA2353" s="136"/>
      <c r="CB2353" s="136"/>
      <c r="CC2353" s="136"/>
      <c r="CD2353" s="136"/>
      <c r="CE2353" s="136"/>
      <c r="CF2353" s="136"/>
      <c r="CG2353" s="136"/>
      <c r="CH2353" s="136"/>
    </row>
    <row r="2354" spans="79:86" ht="15.75" customHeight="1">
      <c r="CA2354" s="136"/>
      <c r="CB2354" s="136"/>
      <c r="CC2354" s="136"/>
      <c r="CD2354" s="136"/>
      <c r="CE2354" s="136"/>
      <c r="CF2354" s="136"/>
      <c r="CG2354" s="136"/>
      <c r="CH2354" s="136"/>
    </row>
    <row r="2355" spans="79:86" ht="15.75" customHeight="1">
      <c r="CA2355" s="136"/>
      <c r="CB2355" s="136"/>
      <c r="CC2355" s="136"/>
      <c r="CD2355" s="136"/>
      <c r="CE2355" s="136"/>
      <c r="CF2355" s="136"/>
      <c r="CG2355" s="136"/>
      <c r="CH2355" s="136"/>
    </row>
    <row r="2356" spans="79:86" ht="15.75" customHeight="1">
      <c r="CA2356" s="136"/>
      <c r="CB2356" s="136"/>
      <c r="CC2356" s="136"/>
      <c r="CD2356" s="136"/>
      <c r="CE2356" s="136"/>
      <c r="CF2356" s="136"/>
      <c r="CG2356" s="136"/>
      <c r="CH2356" s="136"/>
    </row>
    <row r="2357" spans="79:86" ht="15.75" customHeight="1">
      <c r="CA2357" s="136"/>
      <c r="CB2357" s="136"/>
      <c r="CC2357" s="136"/>
      <c r="CD2357" s="136"/>
      <c r="CE2357" s="136"/>
      <c r="CF2357" s="136"/>
      <c r="CG2357" s="136"/>
      <c r="CH2357" s="136"/>
    </row>
    <row r="2358" spans="79:86" ht="15.75" customHeight="1">
      <c r="CA2358" s="136"/>
      <c r="CB2358" s="136"/>
      <c r="CC2358" s="136"/>
      <c r="CD2358" s="136"/>
      <c r="CE2358" s="136"/>
      <c r="CF2358" s="136"/>
      <c r="CG2358" s="136"/>
      <c r="CH2358" s="136"/>
    </row>
    <row r="2359" spans="79:86" ht="15.75" customHeight="1">
      <c r="CA2359" s="136"/>
      <c r="CB2359" s="136"/>
      <c r="CC2359" s="136"/>
      <c r="CD2359" s="136"/>
      <c r="CE2359" s="136"/>
      <c r="CF2359" s="136"/>
      <c r="CG2359" s="136"/>
      <c r="CH2359" s="136"/>
    </row>
    <row r="2360" spans="79:86" ht="15.75" customHeight="1">
      <c r="CA2360" s="136"/>
      <c r="CB2360" s="136"/>
      <c r="CC2360" s="136"/>
      <c r="CD2360" s="136"/>
      <c r="CE2360" s="136"/>
      <c r="CF2360" s="136"/>
      <c r="CG2360" s="136"/>
      <c r="CH2360" s="136"/>
    </row>
    <row r="2361" spans="79:86" ht="15.75" customHeight="1">
      <c r="CA2361" s="136"/>
      <c r="CB2361" s="136"/>
      <c r="CC2361" s="136"/>
      <c r="CD2361" s="136"/>
      <c r="CE2361" s="136"/>
      <c r="CF2361" s="136"/>
      <c r="CG2361" s="136"/>
      <c r="CH2361" s="136"/>
    </row>
    <row r="2362" spans="79:86" ht="15.75" customHeight="1">
      <c r="CA2362" s="136"/>
      <c r="CB2362" s="136"/>
      <c r="CC2362" s="136"/>
      <c r="CD2362" s="136"/>
      <c r="CE2362" s="136"/>
      <c r="CF2362" s="136"/>
      <c r="CG2362" s="136"/>
      <c r="CH2362" s="136"/>
    </row>
    <row r="2363" spans="79:86" ht="15.75" customHeight="1">
      <c r="CA2363" s="136"/>
      <c r="CB2363" s="136"/>
      <c r="CC2363" s="136"/>
      <c r="CD2363" s="136"/>
      <c r="CE2363" s="136"/>
      <c r="CF2363" s="136"/>
      <c r="CG2363" s="136"/>
      <c r="CH2363" s="136"/>
    </row>
    <row r="2364" spans="79:86" ht="15.75" customHeight="1">
      <c r="CA2364" s="136"/>
      <c r="CB2364" s="136"/>
      <c r="CC2364" s="136"/>
      <c r="CD2364" s="136"/>
      <c r="CE2364" s="136"/>
      <c r="CF2364" s="136"/>
      <c r="CG2364" s="136"/>
      <c r="CH2364" s="136"/>
    </row>
    <row r="2365" spans="79:86" ht="15.75" customHeight="1">
      <c r="CA2365" s="136"/>
      <c r="CB2365" s="136"/>
      <c r="CC2365" s="136"/>
      <c r="CD2365" s="136"/>
      <c r="CE2365" s="136"/>
      <c r="CF2365" s="136"/>
      <c r="CG2365" s="136"/>
      <c r="CH2365" s="136"/>
    </row>
    <row r="2366" spans="79:86" ht="15.75" customHeight="1">
      <c r="CA2366" s="136"/>
      <c r="CB2366" s="136"/>
      <c r="CC2366" s="136"/>
      <c r="CD2366" s="136"/>
      <c r="CE2366" s="136"/>
      <c r="CF2366" s="136"/>
      <c r="CG2366" s="136"/>
      <c r="CH2366" s="136"/>
    </row>
    <row r="2367" spans="79:86" ht="15.75" customHeight="1">
      <c r="CA2367" s="136"/>
      <c r="CB2367" s="136"/>
      <c r="CC2367" s="136"/>
      <c r="CD2367" s="136"/>
      <c r="CE2367" s="136"/>
      <c r="CF2367" s="136"/>
      <c r="CG2367" s="136"/>
      <c r="CH2367" s="136"/>
    </row>
    <row r="2368" spans="79:86" ht="15.75" customHeight="1">
      <c r="CA2368" s="136"/>
      <c r="CB2368" s="136"/>
      <c r="CC2368" s="136"/>
      <c r="CD2368" s="136"/>
      <c r="CE2368" s="136"/>
      <c r="CF2368" s="136"/>
      <c r="CG2368" s="136"/>
      <c r="CH2368" s="136"/>
    </row>
    <row r="2369" spans="79:86" ht="15.75" customHeight="1">
      <c r="CA2369" s="136"/>
      <c r="CB2369" s="136"/>
      <c r="CC2369" s="136"/>
      <c r="CD2369" s="136"/>
      <c r="CE2369" s="136"/>
      <c r="CF2369" s="136"/>
      <c r="CG2369" s="136"/>
      <c r="CH2369" s="136"/>
    </row>
    <row r="2370" spans="79:86" ht="15.75" customHeight="1">
      <c r="CA2370" s="136"/>
      <c r="CB2370" s="136"/>
      <c r="CC2370" s="136"/>
      <c r="CD2370" s="136"/>
      <c r="CE2370" s="136"/>
      <c r="CF2370" s="136"/>
      <c r="CG2370" s="136"/>
      <c r="CH2370" s="136"/>
    </row>
    <row r="2371" spans="79:86" ht="15.75" customHeight="1">
      <c r="CA2371" s="136"/>
      <c r="CB2371" s="136"/>
      <c r="CC2371" s="136"/>
      <c r="CD2371" s="136"/>
      <c r="CE2371" s="136"/>
      <c r="CF2371" s="136"/>
      <c r="CG2371" s="136"/>
      <c r="CH2371" s="136"/>
    </row>
    <row r="2372" spans="79:86" ht="15.75" customHeight="1">
      <c r="CA2372" s="136"/>
      <c r="CB2372" s="136"/>
      <c r="CC2372" s="136"/>
      <c r="CD2372" s="136"/>
      <c r="CE2372" s="136"/>
      <c r="CF2372" s="136"/>
      <c r="CG2372" s="136"/>
      <c r="CH2372" s="136"/>
    </row>
    <row r="2373" spans="79:86" ht="15.75" customHeight="1">
      <c r="CA2373" s="136"/>
      <c r="CB2373" s="136"/>
      <c r="CC2373" s="136"/>
      <c r="CD2373" s="136"/>
      <c r="CE2373" s="136"/>
      <c r="CF2373" s="136"/>
      <c r="CG2373" s="136"/>
      <c r="CH2373" s="136"/>
    </row>
    <row r="2374" spans="79:86" ht="15.75" customHeight="1">
      <c r="CA2374" s="136"/>
      <c r="CB2374" s="136"/>
      <c r="CC2374" s="136"/>
      <c r="CD2374" s="136"/>
      <c r="CE2374" s="136"/>
      <c r="CF2374" s="136"/>
      <c r="CG2374" s="136"/>
      <c r="CH2374" s="136"/>
    </row>
    <row r="2375" spans="79:86" ht="15.75" customHeight="1">
      <c r="CA2375" s="136"/>
      <c r="CB2375" s="136"/>
      <c r="CC2375" s="136"/>
      <c r="CD2375" s="136"/>
      <c r="CE2375" s="136"/>
      <c r="CF2375" s="136"/>
      <c r="CG2375" s="136"/>
      <c r="CH2375" s="136"/>
    </row>
    <row r="2376" spans="79:86" ht="15.75" customHeight="1">
      <c r="CA2376" s="136"/>
      <c r="CB2376" s="136"/>
      <c r="CC2376" s="136"/>
      <c r="CD2376" s="136"/>
      <c r="CE2376" s="136"/>
      <c r="CF2376" s="136"/>
      <c r="CG2376" s="136"/>
      <c r="CH2376" s="136"/>
    </row>
    <row r="2377" spans="79:86" ht="15.75" customHeight="1">
      <c r="CA2377" s="136"/>
      <c r="CB2377" s="136"/>
      <c r="CC2377" s="136"/>
      <c r="CD2377" s="136"/>
      <c r="CE2377" s="136"/>
      <c r="CF2377" s="136"/>
      <c r="CG2377" s="136"/>
      <c r="CH2377" s="136"/>
    </row>
    <row r="2378" spans="79:86" ht="15.75" customHeight="1">
      <c r="CA2378" s="136"/>
      <c r="CB2378" s="136"/>
      <c r="CC2378" s="136"/>
      <c r="CD2378" s="136"/>
      <c r="CE2378" s="136"/>
      <c r="CF2378" s="136"/>
      <c r="CG2378" s="136"/>
      <c r="CH2378" s="136"/>
    </row>
    <row r="2379" spans="79:86" ht="15.75" customHeight="1">
      <c r="CA2379" s="136"/>
      <c r="CB2379" s="136"/>
      <c r="CC2379" s="136"/>
      <c r="CD2379" s="136"/>
      <c r="CE2379" s="136"/>
      <c r="CF2379" s="136"/>
      <c r="CG2379" s="136"/>
      <c r="CH2379" s="136"/>
    </row>
    <row r="2380" spans="79:86" ht="15.75" customHeight="1">
      <c r="CA2380" s="136"/>
      <c r="CB2380" s="136"/>
      <c r="CC2380" s="136"/>
      <c r="CD2380" s="136"/>
      <c r="CE2380" s="136"/>
      <c r="CF2380" s="136"/>
      <c r="CG2380" s="136"/>
      <c r="CH2380" s="136"/>
    </row>
    <row r="2381" spans="79:86" ht="15.75" customHeight="1">
      <c r="CA2381" s="136"/>
      <c r="CB2381" s="136"/>
      <c r="CC2381" s="136"/>
      <c r="CD2381" s="136"/>
      <c r="CE2381" s="136"/>
      <c r="CF2381" s="136"/>
      <c r="CG2381" s="136"/>
      <c r="CH2381" s="136"/>
    </row>
    <row r="2382" spans="79:86" ht="15.75" customHeight="1">
      <c r="CA2382" s="136"/>
      <c r="CB2382" s="136"/>
      <c r="CC2382" s="136"/>
      <c r="CD2382" s="136"/>
      <c r="CE2382" s="136"/>
      <c r="CF2382" s="136"/>
      <c r="CG2382" s="136"/>
      <c r="CH2382" s="136"/>
    </row>
    <row r="2383" spans="79:86" ht="15.75" customHeight="1">
      <c r="CA2383" s="136"/>
      <c r="CB2383" s="136"/>
      <c r="CC2383" s="136"/>
      <c r="CD2383" s="136"/>
      <c r="CE2383" s="136"/>
      <c r="CF2383" s="136"/>
      <c r="CG2383" s="136"/>
      <c r="CH2383" s="136"/>
    </row>
    <row r="2384" spans="79:86" ht="15.75" customHeight="1">
      <c r="CA2384" s="136"/>
      <c r="CB2384" s="136"/>
      <c r="CC2384" s="136"/>
      <c r="CD2384" s="136"/>
      <c r="CE2384" s="136"/>
      <c r="CF2384" s="136"/>
      <c r="CG2384" s="136"/>
      <c r="CH2384" s="136"/>
    </row>
    <row r="2385" spans="79:86" ht="15.75" customHeight="1">
      <c r="CA2385" s="136"/>
      <c r="CB2385" s="136"/>
      <c r="CC2385" s="136"/>
      <c r="CD2385" s="136"/>
      <c r="CE2385" s="136"/>
      <c r="CF2385" s="136"/>
      <c r="CG2385" s="136"/>
      <c r="CH2385" s="136"/>
    </row>
    <row r="2386" spans="79:86" ht="15.75" customHeight="1">
      <c r="CA2386" s="136"/>
      <c r="CB2386" s="136"/>
      <c r="CC2386" s="136"/>
      <c r="CD2386" s="136"/>
      <c r="CE2386" s="136"/>
      <c r="CF2386" s="136"/>
      <c r="CG2386" s="136"/>
      <c r="CH2386" s="136"/>
    </row>
    <row r="2387" spans="79:86" ht="15.75" customHeight="1">
      <c r="CA2387" s="136"/>
      <c r="CB2387" s="136"/>
      <c r="CC2387" s="136"/>
      <c r="CD2387" s="136"/>
      <c r="CE2387" s="136"/>
      <c r="CF2387" s="136"/>
      <c r="CG2387" s="136"/>
      <c r="CH2387" s="136"/>
    </row>
    <row r="2388" spans="79:86" ht="15.75" customHeight="1">
      <c r="CA2388" s="136"/>
      <c r="CB2388" s="136"/>
      <c r="CC2388" s="136"/>
      <c r="CD2388" s="136"/>
      <c r="CE2388" s="136"/>
      <c r="CF2388" s="136"/>
      <c r="CG2388" s="136"/>
      <c r="CH2388" s="136"/>
    </row>
    <row r="2389" spans="79:86" ht="15.75" customHeight="1">
      <c r="CA2389" s="136"/>
      <c r="CB2389" s="136"/>
      <c r="CC2389" s="136"/>
      <c r="CD2389" s="136"/>
      <c r="CE2389" s="136"/>
      <c r="CF2389" s="136"/>
      <c r="CG2389" s="136"/>
      <c r="CH2389" s="136"/>
    </row>
    <row r="2390" spans="79:86" ht="15.75" customHeight="1">
      <c r="CA2390" s="136"/>
      <c r="CB2390" s="136"/>
      <c r="CC2390" s="136"/>
      <c r="CD2390" s="136"/>
      <c r="CE2390" s="136"/>
      <c r="CF2390" s="136"/>
      <c r="CG2390" s="136"/>
      <c r="CH2390" s="136"/>
    </row>
    <row r="2391" spans="79:86" ht="15.75" customHeight="1">
      <c r="CA2391" s="136"/>
      <c r="CB2391" s="136"/>
      <c r="CC2391" s="136"/>
      <c r="CD2391" s="136"/>
      <c r="CE2391" s="136"/>
      <c r="CF2391" s="136"/>
      <c r="CG2391" s="136"/>
      <c r="CH2391" s="136"/>
    </row>
    <row r="2392" spans="79:86" ht="15.75" customHeight="1">
      <c r="CA2392" s="136"/>
      <c r="CB2392" s="136"/>
      <c r="CC2392" s="136"/>
      <c r="CD2392" s="136"/>
      <c r="CE2392" s="136"/>
      <c r="CF2392" s="136"/>
      <c r="CG2392" s="136"/>
      <c r="CH2392" s="136"/>
    </row>
    <row r="2393" spans="79:86" ht="15.75" customHeight="1">
      <c r="CA2393" s="136"/>
      <c r="CB2393" s="136"/>
      <c r="CC2393" s="136"/>
      <c r="CD2393" s="136"/>
      <c r="CE2393" s="136"/>
      <c r="CF2393" s="136"/>
      <c r="CG2393" s="136"/>
      <c r="CH2393" s="136"/>
    </row>
    <row r="2394" spans="79:86" ht="15.75" customHeight="1">
      <c r="CA2394" s="136"/>
      <c r="CB2394" s="136"/>
      <c r="CC2394" s="136"/>
      <c r="CD2394" s="136"/>
      <c r="CE2394" s="136"/>
      <c r="CF2394" s="136"/>
      <c r="CG2394" s="136"/>
      <c r="CH2394" s="136"/>
    </row>
    <row r="2395" spans="79:86" ht="15.75" customHeight="1">
      <c r="CA2395" s="136"/>
      <c r="CB2395" s="136"/>
      <c r="CC2395" s="136"/>
      <c r="CD2395" s="136"/>
      <c r="CE2395" s="136"/>
      <c r="CF2395" s="136"/>
      <c r="CG2395" s="136"/>
      <c r="CH2395" s="136"/>
    </row>
    <row r="2396" spans="79:86" ht="15.75" customHeight="1">
      <c r="CA2396" s="136"/>
      <c r="CB2396" s="136"/>
      <c r="CC2396" s="136"/>
      <c r="CD2396" s="136"/>
      <c r="CE2396" s="136"/>
      <c r="CF2396" s="136"/>
      <c r="CG2396" s="136"/>
      <c r="CH2396" s="136"/>
    </row>
    <row r="2397" spans="79:86" ht="15.75" customHeight="1">
      <c r="CA2397" s="136"/>
      <c r="CB2397" s="136"/>
      <c r="CC2397" s="136"/>
      <c r="CD2397" s="136"/>
      <c r="CE2397" s="136"/>
      <c r="CF2397" s="136"/>
      <c r="CG2397" s="136"/>
      <c r="CH2397" s="136"/>
    </row>
    <row r="2398" spans="79:86" ht="15.75" customHeight="1">
      <c r="CA2398" s="136"/>
      <c r="CB2398" s="136"/>
      <c r="CC2398" s="136"/>
      <c r="CD2398" s="136"/>
      <c r="CE2398" s="136"/>
      <c r="CF2398" s="136"/>
      <c r="CG2398" s="136"/>
      <c r="CH2398" s="136"/>
    </row>
    <row r="2399" spans="79:86" ht="15.75" customHeight="1">
      <c r="CA2399" s="136"/>
      <c r="CB2399" s="136"/>
      <c r="CC2399" s="136"/>
      <c r="CD2399" s="136"/>
      <c r="CE2399" s="136"/>
      <c r="CF2399" s="136"/>
      <c r="CG2399" s="136"/>
      <c r="CH2399" s="136"/>
    </row>
    <row r="2400" spans="79:86" ht="15.75" customHeight="1">
      <c r="CA2400" s="136"/>
      <c r="CB2400" s="136"/>
      <c r="CC2400" s="136"/>
      <c r="CD2400" s="136"/>
      <c r="CE2400" s="136"/>
      <c r="CF2400" s="136"/>
      <c r="CG2400" s="136"/>
      <c r="CH2400" s="136"/>
    </row>
    <row r="2401" spans="79:86" ht="15.75" customHeight="1">
      <c r="CA2401" s="136"/>
      <c r="CB2401" s="136"/>
      <c r="CC2401" s="136"/>
      <c r="CD2401" s="136"/>
      <c r="CE2401" s="136"/>
      <c r="CF2401" s="136"/>
      <c r="CG2401" s="136"/>
      <c r="CH2401" s="136"/>
    </row>
    <row r="2402" spans="79:86" ht="15.75" customHeight="1">
      <c r="CA2402" s="136"/>
      <c r="CB2402" s="136"/>
      <c r="CC2402" s="136"/>
      <c r="CD2402" s="136"/>
      <c r="CE2402" s="136"/>
      <c r="CF2402" s="136"/>
      <c r="CG2402" s="136"/>
      <c r="CH2402" s="136"/>
    </row>
    <row r="2403" spans="79:86" ht="15.75" customHeight="1">
      <c r="CA2403" s="136"/>
      <c r="CB2403" s="136"/>
      <c r="CC2403" s="136"/>
      <c r="CD2403" s="136"/>
      <c r="CE2403" s="136"/>
      <c r="CF2403" s="136"/>
      <c r="CG2403" s="136"/>
      <c r="CH2403" s="136"/>
    </row>
    <row r="2404" spans="79:86" ht="15.75" customHeight="1">
      <c r="CA2404" s="136"/>
      <c r="CB2404" s="136"/>
      <c r="CC2404" s="136"/>
      <c r="CD2404" s="136"/>
      <c r="CE2404" s="136"/>
      <c r="CF2404" s="136"/>
      <c r="CG2404" s="136"/>
      <c r="CH2404" s="136"/>
    </row>
    <row r="2405" spans="79:86" ht="15.75" customHeight="1">
      <c r="CA2405" s="136"/>
      <c r="CB2405" s="136"/>
      <c r="CC2405" s="136"/>
      <c r="CD2405" s="136"/>
      <c r="CE2405" s="136"/>
      <c r="CF2405" s="136"/>
      <c r="CG2405" s="136"/>
      <c r="CH2405" s="136"/>
    </row>
    <row r="2406" spans="79:86" ht="15.75" customHeight="1">
      <c r="CA2406" s="136"/>
      <c r="CB2406" s="136"/>
      <c r="CC2406" s="136"/>
      <c r="CD2406" s="136"/>
      <c r="CE2406" s="136"/>
      <c r="CF2406" s="136"/>
      <c r="CG2406" s="136"/>
      <c r="CH2406" s="136"/>
    </row>
    <row r="2407" spans="79:86" ht="15.75" customHeight="1">
      <c r="CA2407" s="136"/>
      <c r="CB2407" s="136"/>
      <c r="CC2407" s="136"/>
      <c r="CD2407" s="136"/>
      <c r="CE2407" s="136"/>
      <c r="CF2407" s="136"/>
      <c r="CG2407" s="136"/>
      <c r="CH2407" s="136"/>
    </row>
    <row r="2408" spans="79:86" ht="15.75" customHeight="1">
      <c r="CA2408" s="136"/>
      <c r="CB2408" s="136"/>
      <c r="CC2408" s="136"/>
      <c r="CD2408" s="136"/>
      <c r="CE2408" s="136"/>
      <c r="CF2408" s="136"/>
      <c r="CG2408" s="136"/>
      <c r="CH2408" s="136"/>
    </row>
    <row r="2409" spans="79:86" ht="15.75" customHeight="1">
      <c r="CA2409" s="136"/>
      <c r="CB2409" s="136"/>
      <c r="CC2409" s="136"/>
      <c r="CD2409" s="136"/>
      <c r="CE2409" s="136"/>
      <c r="CF2409" s="136"/>
      <c r="CG2409" s="136"/>
      <c r="CH2409" s="136"/>
    </row>
    <row r="2410" spans="79:86" ht="15.75" customHeight="1">
      <c r="CA2410" s="136"/>
      <c r="CB2410" s="136"/>
      <c r="CC2410" s="136"/>
      <c r="CD2410" s="136"/>
      <c r="CE2410" s="136"/>
      <c r="CF2410" s="136"/>
      <c r="CG2410" s="136"/>
      <c r="CH2410" s="136"/>
    </row>
    <row r="2411" spans="79:86" ht="15.75" customHeight="1">
      <c r="CA2411" s="136"/>
      <c r="CB2411" s="136"/>
      <c r="CC2411" s="136"/>
      <c r="CD2411" s="136"/>
      <c r="CE2411" s="136"/>
      <c r="CF2411" s="136"/>
      <c r="CG2411" s="136"/>
      <c r="CH2411" s="136"/>
    </row>
    <row r="2412" spans="79:86" ht="15.75" customHeight="1">
      <c r="CA2412" s="136"/>
      <c r="CB2412" s="136"/>
      <c r="CC2412" s="136"/>
      <c r="CD2412" s="136"/>
      <c r="CE2412" s="136"/>
      <c r="CF2412" s="136"/>
      <c r="CG2412" s="136"/>
      <c r="CH2412" s="136"/>
    </row>
    <row r="2413" spans="79:86" ht="15.75" customHeight="1">
      <c r="CA2413" s="136"/>
      <c r="CB2413" s="136"/>
      <c r="CC2413" s="136"/>
      <c r="CD2413" s="136"/>
      <c r="CE2413" s="136"/>
      <c r="CF2413" s="136"/>
      <c r="CG2413" s="136"/>
      <c r="CH2413" s="136"/>
    </row>
    <row r="2414" spans="79:86" ht="15.75" customHeight="1">
      <c r="CA2414" s="136"/>
      <c r="CB2414" s="136"/>
      <c r="CC2414" s="136"/>
      <c r="CD2414" s="136"/>
      <c r="CE2414" s="136"/>
      <c r="CF2414" s="136"/>
      <c r="CG2414" s="136"/>
      <c r="CH2414" s="136"/>
    </row>
    <row r="2415" spans="79:86" ht="15.75" customHeight="1">
      <c r="CA2415" s="136"/>
      <c r="CB2415" s="136"/>
      <c r="CC2415" s="136"/>
      <c r="CD2415" s="136"/>
      <c r="CE2415" s="136"/>
      <c r="CF2415" s="136"/>
      <c r="CG2415" s="136"/>
      <c r="CH2415" s="136"/>
    </row>
    <row r="2416" spans="79:86" ht="15.75" customHeight="1">
      <c r="CA2416" s="136"/>
      <c r="CB2416" s="136"/>
      <c r="CC2416" s="136"/>
      <c r="CD2416" s="136"/>
      <c r="CE2416" s="136"/>
      <c r="CF2416" s="136"/>
      <c r="CG2416" s="136"/>
      <c r="CH2416" s="136"/>
    </row>
    <row r="2417" spans="79:86" ht="15.75" customHeight="1">
      <c r="CA2417" s="136"/>
      <c r="CB2417" s="136"/>
      <c r="CC2417" s="136"/>
      <c r="CD2417" s="136"/>
      <c r="CE2417" s="136"/>
      <c r="CF2417" s="136"/>
      <c r="CG2417" s="136"/>
      <c r="CH2417" s="136"/>
    </row>
    <row r="2418" spans="79:86" ht="15.75" customHeight="1">
      <c r="CA2418" s="136"/>
      <c r="CB2418" s="136"/>
      <c r="CC2418" s="136"/>
      <c r="CD2418" s="136"/>
      <c r="CE2418" s="136"/>
      <c r="CF2418" s="136"/>
      <c r="CG2418" s="136"/>
      <c r="CH2418" s="136"/>
    </row>
    <row r="2419" spans="79:86" ht="15.75" customHeight="1">
      <c r="CA2419" s="136"/>
      <c r="CB2419" s="136"/>
      <c r="CC2419" s="136"/>
      <c r="CD2419" s="136"/>
      <c r="CE2419" s="136"/>
      <c r="CF2419" s="136"/>
      <c r="CG2419" s="136"/>
      <c r="CH2419" s="136"/>
    </row>
    <row r="2420" spans="79:86" ht="15.75" customHeight="1">
      <c r="CA2420" s="136"/>
      <c r="CB2420" s="136"/>
      <c r="CC2420" s="136"/>
      <c r="CD2420" s="136"/>
      <c r="CE2420" s="136"/>
      <c r="CF2420" s="136"/>
      <c r="CG2420" s="136"/>
      <c r="CH2420" s="136"/>
    </row>
    <row r="2421" spans="79:86" ht="15.75" customHeight="1">
      <c r="CA2421" s="136"/>
      <c r="CB2421" s="136"/>
      <c r="CC2421" s="136"/>
      <c r="CD2421" s="136"/>
      <c r="CE2421" s="136"/>
      <c r="CF2421" s="136"/>
      <c r="CG2421" s="136"/>
      <c r="CH2421" s="136"/>
    </row>
    <row r="2422" spans="79:86" ht="15.75" customHeight="1">
      <c r="CA2422" s="136"/>
      <c r="CB2422" s="136"/>
      <c r="CC2422" s="136"/>
      <c r="CD2422" s="136"/>
      <c r="CE2422" s="136"/>
      <c r="CF2422" s="136"/>
      <c r="CG2422" s="136"/>
      <c r="CH2422" s="136"/>
    </row>
    <row r="2423" spans="79:86" ht="15.75" customHeight="1">
      <c r="CA2423" s="136"/>
      <c r="CB2423" s="136"/>
      <c r="CC2423" s="136"/>
      <c r="CD2423" s="136"/>
      <c r="CE2423" s="136"/>
      <c r="CF2423" s="136"/>
      <c r="CG2423" s="136"/>
      <c r="CH2423" s="136"/>
    </row>
    <row r="2424" spans="79:86" ht="15.75" customHeight="1">
      <c r="CA2424" s="136"/>
      <c r="CB2424" s="136"/>
      <c r="CC2424" s="136"/>
      <c r="CD2424" s="136"/>
      <c r="CE2424" s="136"/>
      <c r="CF2424" s="136"/>
      <c r="CG2424" s="136"/>
      <c r="CH2424" s="136"/>
    </row>
    <row r="2425" spans="79:86" ht="15.75" customHeight="1">
      <c r="CA2425" s="136"/>
      <c r="CB2425" s="136"/>
      <c r="CC2425" s="136"/>
      <c r="CD2425" s="136"/>
      <c r="CE2425" s="136"/>
      <c r="CF2425" s="136"/>
      <c r="CG2425" s="136"/>
      <c r="CH2425" s="136"/>
    </row>
    <row r="2426" spans="79:86" ht="15.75" customHeight="1">
      <c r="CA2426" s="136"/>
      <c r="CB2426" s="136"/>
      <c r="CC2426" s="136"/>
      <c r="CD2426" s="136"/>
      <c r="CE2426" s="136"/>
      <c r="CF2426" s="136"/>
      <c r="CG2426" s="136"/>
      <c r="CH2426" s="136"/>
    </row>
    <row r="2427" spans="79:86" ht="15.75" customHeight="1">
      <c r="CA2427" s="136"/>
      <c r="CB2427" s="136"/>
      <c r="CC2427" s="136"/>
      <c r="CD2427" s="136"/>
      <c r="CE2427" s="136"/>
      <c r="CF2427" s="136"/>
      <c r="CG2427" s="136"/>
      <c r="CH2427" s="136"/>
    </row>
    <row r="2428" spans="79:86" ht="15.75" customHeight="1">
      <c r="CA2428" s="136"/>
      <c r="CB2428" s="136"/>
      <c r="CC2428" s="136"/>
      <c r="CD2428" s="136"/>
      <c r="CE2428" s="136"/>
      <c r="CF2428" s="136"/>
      <c r="CG2428" s="136"/>
      <c r="CH2428" s="136"/>
    </row>
    <row r="2429" spans="79:86" ht="15.75" customHeight="1">
      <c r="CA2429" s="136"/>
      <c r="CB2429" s="136"/>
      <c r="CC2429" s="136"/>
      <c r="CD2429" s="136"/>
      <c r="CE2429" s="136"/>
      <c r="CF2429" s="136"/>
      <c r="CG2429" s="136"/>
      <c r="CH2429" s="136"/>
    </row>
    <row r="2430" spans="79:86" ht="15.75" customHeight="1">
      <c r="CA2430" s="136"/>
      <c r="CB2430" s="136"/>
      <c r="CC2430" s="136"/>
      <c r="CD2430" s="136"/>
      <c r="CE2430" s="136"/>
      <c r="CF2430" s="136"/>
      <c r="CG2430" s="136"/>
      <c r="CH2430" s="136"/>
    </row>
    <row r="2431" spans="79:86" ht="15.75" customHeight="1">
      <c r="CA2431" s="136"/>
      <c r="CB2431" s="136"/>
      <c r="CC2431" s="136"/>
      <c r="CD2431" s="136"/>
      <c r="CE2431" s="136"/>
      <c r="CF2431" s="136"/>
      <c r="CG2431" s="136"/>
      <c r="CH2431" s="136"/>
    </row>
    <row r="2432" spans="79:86" ht="15.75" customHeight="1">
      <c r="CA2432" s="136"/>
      <c r="CB2432" s="136"/>
      <c r="CC2432" s="136"/>
      <c r="CD2432" s="136"/>
      <c r="CE2432" s="136"/>
      <c r="CF2432" s="136"/>
      <c r="CG2432" s="136"/>
      <c r="CH2432" s="136"/>
    </row>
    <row r="2433" spans="79:86" ht="15.75" customHeight="1">
      <c r="CA2433" s="136"/>
      <c r="CB2433" s="136"/>
      <c r="CC2433" s="136"/>
      <c r="CD2433" s="136"/>
      <c r="CE2433" s="136"/>
      <c r="CF2433" s="136"/>
      <c r="CG2433" s="136"/>
      <c r="CH2433" s="136"/>
    </row>
    <row r="2434" spans="79:86" ht="15.75" customHeight="1">
      <c r="CA2434" s="136"/>
      <c r="CB2434" s="136"/>
      <c r="CC2434" s="136"/>
      <c r="CD2434" s="136"/>
      <c r="CE2434" s="136"/>
      <c r="CF2434" s="136"/>
      <c r="CG2434" s="136"/>
      <c r="CH2434" s="136"/>
    </row>
    <row r="2435" spans="79:86" ht="15.75" customHeight="1">
      <c r="CA2435" s="136"/>
      <c r="CB2435" s="136"/>
      <c r="CC2435" s="136"/>
      <c r="CD2435" s="136"/>
      <c r="CE2435" s="136"/>
      <c r="CF2435" s="136"/>
      <c r="CG2435" s="136"/>
      <c r="CH2435" s="136"/>
    </row>
    <row r="2436" spans="79:86" ht="15.75" customHeight="1">
      <c r="CA2436" s="136"/>
      <c r="CB2436" s="136"/>
      <c r="CC2436" s="136"/>
      <c r="CD2436" s="136"/>
      <c r="CE2436" s="136"/>
      <c r="CF2436" s="136"/>
      <c r="CG2436" s="136"/>
      <c r="CH2436" s="136"/>
    </row>
    <row r="2437" spans="79:86" ht="15.75" customHeight="1">
      <c r="CA2437" s="136"/>
      <c r="CB2437" s="136"/>
      <c r="CC2437" s="136"/>
      <c r="CD2437" s="136"/>
      <c r="CE2437" s="136"/>
      <c r="CF2437" s="136"/>
      <c r="CG2437" s="136"/>
      <c r="CH2437" s="136"/>
    </row>
    <row r="2438" spans="79:86" ht="15.75" customHeight="1">
      <c r="CA2438" s="136"/>
      <c r="CB2438" s="136"/>
      <c r="CC2438" s="136"/>
      <c r="CD2438" s="136"/>
      <c r="CE2438" s="136"/>
      <c r="CF2438" s="136"/>
      <c r="CG2438" s="136"/>
      <c r="CH2438" s="136"/>
    </row>
    <row r="2439" spans="79:86" ht="15.75" customHeight="1">
      <c r="CA2439" s="136"/>
      <c r="CB2439" s="136"/>
      <c r="CC2439" s="136"/>
      <c r="CD2439" s="136"/>
      <c r="CE2439" s="136"/>
      <c r="CF2439" s="136"/>
      <c r="CG2439" s="136"/>
      <c r="CH2439" s="136"/>
    </row>
    <row r="2440" spans="79:86" ht="15.75" customHeight="1">
      <c r="CA2440" s="136"/>
      <c r="CB2440" s="136"/>
      <c r="CC2440" s="136"/>
      <c r="CD2440" s="136"/>
      <c r="CE2440" s="136"/>
      <c r="CF2440" s="136"/>
      <c r="CG2440" s="136"/>
      <c r="CH2440" s="136"/>
    </row>
    <row r="2441" spans="79:86" ht="15.75" customHeight="1">
      <c r="CA2441" s="136"/>
      <c r="CB2441" s="136"/>
      <c r="CC2441" s="136"/>
      <c r="CD2441" s="136"/>
      <c r="CE2441" s="136"/>
      <c r="CF2441" s="136"/>
      <c r="CG2441" s="136"/>
      <c r="CH2441" s="136"/>
    </row>
    <row r="2442" spans="79:86" ht="15.75" customHeight="1">
      <c r="CA2442" s="136"/>
      <c r="CB2442" s="136"/>
      <c r="CC2442" s="136"/>
      <c r="CD2442" s="136"/>
      <c r="CE2442" s="136"/>
      <c r="CF2442" s="136"/>
      <c r="CG2442" s="136"/>
      <c r="CH2442" s="136"/>
    </row>
    <row r="2443" spans="79:86" ht="15.75" customHeight="1">
      <c r="CA2443" s="136"/>
      <c r="CB2443" s="136"/>
      <c r="CC2443" s="136"/>
      <c r="CD2443" s="136"/>
      <c r="CE2443" s="136"/>
      <c r="CF2443" s="136"/>
      <c r="CG2443" s="136"/>
      <c r="CH2443" s="136"/>
    </row>
    <row r="2444" spans="79:86" ht="15.75" customHeight="1">
      <c r="CA2444" s="136"/>
      <c r="CB2444" s="136"/>
      <c r="CC2444" s="136"/>
      <c r="CD2444" s="136"/>
      <c r="CE2444" s="136"/>
      <c r="CF2444" s="136"/>
      <c r="CG2444" s="136"/>
      <c r="CH2444" s="136"/>
    </row>
    <row r="2445" spans="79:86" ht="15.75" customHeight="1">
      <c r="CA2445" s="136"/>
      <c r="CB2445" s="136"/>
      <c r="CC2445" s="136"/>
      <c r="CD2445" s="136"/>
      <c r="CE2445" s="136"/>
      <c r="CF2445" s="136"/>
      <c r="CG2445" s="136"/>
      <c r="CH2445" s="136"/>
    </row>
    <row r="2446" spans="79:86" ht="15.75" customHeight="1">
      <c r="CA2446" s="136"/>
      <c r="CB2446" s="136"/>
      <c r="CC2446" s="136"/>
      <c r="CD2446" s="136"/>
      <c r="CE2446" s="136"/>
      <c r="CF2446" s="136"/>
      <c r="CG2446" s="136"/>
      <c r="CH2446" s="136"/>
    </row>
    <row r="2447" spans="79:86" ht="15.75" customHeight="1">
      <c r="CA2447" s="136"/>
      <c r="CB2447" s="136"/>
      <c r="CC2447" s="136"/>
      <c r="CD2447" s="136"/>
      <c r="CE2447" s="136"/>
      <c r="CF2447" s="136"/>
      <c r="CG2447" s="136"/>
      <c r="CH2447" s="136"/>
    </row>
    <row r="2448" spans="79:86" ht="15.75" customHeight="1">
      <c r="CA2448" s="136"/>
      <c r="CB2448" s="136"/>
      <c r="CC2448" s="136"/>
      <c r="CD2448" s="136"/>
      <c r="CE2448" s="136"/>
      <c r="CF2448" s="136"/>
      <c r="CG2448" s="136"/>
      <c r="CH2448" s="136"/>
    </row>
    <row r="2449" spans="79:86" ht="15.75" customHeight="1">
      <c r="CA2449" s="136"/>
      <c r="CB2449" s="136"/>
      <c r="CC2449" s="136"/>
      <c r="CD2449" s="136"/>
      <c r="CE2449" s="136"/>
      <c r="CF2449" s="136"/>
      <c r="CG2449" s="136"/>
      <c r="CH2449" s="136"/>
    </row>
    <row r="2450" spans="79:86" ht="15.75" customHeight="1">
      <c r="CA2450" s="136"/>
      <c r="CB2450" s="136"/>
      <c r="CC2450" s="136"/>
      <c r="CD2450" s="136"/>
      <c r="CE2450" s="136"/>
      <c r="CF2450" s="136"/>
      <c r="CG2450" s="136"/>
      <c r="CH2450" s="136"/>
    </row>
    <row r="2451" spans="79:86" ht="15.75" customHeight="1">
      <c r="CA2451" s="136"/>
      <c r="CB2451" s="136"/>
      <c r="CC2451" s="136"/>
      <c r="CD2451" s="136"/>
      <c r="CE2451" s="136"/>
      <c r="CF2451" s="136"/>
      <c r="CG2451" s="136"/>
      <c r="CH2451" s="136"/>
    </row>
    <row r="2452" spans="79:86" ht="15.75" customHeight="1">
      <c r="CA2452" s="136"/>
      <c r="CB2452" s="136"/>
      <c r="CC2452" s="136"/>
      <c r="CD2452" s="136"/>
      <c r="CE2452" s="136"/>
      <c r="CF2452" s="136"/>
      <c r="CG2452" s="136"/>
      <c r="CH2452" s="136"/>
    </row>
    <row r="2453" spans="79:86" ht="15.75" customHeight="1">
      <c r="CA2453" s="136"/>
      <c r="CB2453" s="136"/>
      <c r="CC2453" s="136"/>
      <c r="CD2453" s="136"/>
      <c r="CE2453" s="136"/>
      <c r="CF2453" s="136"/>
      <c r="CG2453" s="136"/>
      <c r="CH2453" s="136"/>
    </row>
    <row r="2454" spans="79:86" ht="15.75" customHeight="1">
      <c r="CA2454" s="136"/>
      <c r="CB2454" s="136"/>
      <c r="CC2454" s="136"/>
      <c r="CD2454" s="136"/>
      <c r="CE2454" s="136"/>
      <c r="CF2454" s="136"/>
      <c r="CG2454" s="136"/>
      <c r="CH2454" s="136"/>
    </row>
    <row r="2455" spans="79:86" ht="15.75" customHeight="1">
      <c r="CA2455" s="136"/>
      <c r="CB2455" s="136"/>
      <c r="CC2455" s="136"/>
      <c r="CD2455" s="136"/>
      <c r="CE2455" s="136"/>
      <c r="CF2455" s="136"/>
      <c r="CG2455" s="136"/>
      <c r="CH2455" s="136"/>
    </row>
    <row r="2456" spans="79:86" ht="15.75" customHeight="1">
      <c r="CA2456" s="136"/>
      <c r="CB2456" s="136"/>
      <c r="CC2456" s="136"/>
      <c r="CD2456" s="136"/>
      <c r="CE2456" s="136"/>
      <c r="CF2456" s="136"/>
      <c r="CG2456" s="136"/>
      <c r="CH2456" s="136"/>
    </row>
    <row r="2457" spans="79:86" ht="15.75" customHeight="1">
      <c r="CA2457" s="136"/>
      <c r="CB2457" s="136"/>
      <c r="CC2457" s="136"/>
      <c r="CD2457" s="136"/>
      <c r="CE2457" s="136"/>
      <c r="CF2457" s="136"/>
      <c r="CG2457" s="136"/>
      <c r="CH2457" s="136"/>
    </row>
    <row r="2458" spans="79:86" ht="15.75" customHeight="1">
      <c r="CA2458" s="136"/>
      <c r="CB2458" s="136"/>
      <c r="CC2458" s="136"/>
      <c r="CD2458" s="136"/>
      <c r="CE2458" s="136"/>
      <c r="CF2458" s="136"/>
      <c r="CG2458" s="136"/>
      <c r="CH2458" s="136"/>
    </row>
    <row r="2459" spans="79:86" ht="15.75" customHeight="1">
      <c r="CA2459" s="136"/>
      <c r="CB2459" s="136"/>
      <c r="CC2459" s="136"/>
      <c r="CD2459" s="136"/>
      <c r="CE2459" s="136"/>
      <c r="CF2459" s="136"/>
      <c r="CG2459" s="136"/>
      <c r="CH2459" s="136"/>
    </row>
    <row r="2460" spans="79:86" ht="15.75" customHeight="1">
      <c r="CA2460" s="136"/>
      <c r="CB2460" s="136"/>
      <c r="CC2460" s="136"/>
      <c r="CD2460" s="136"/>
      <c r="CE2460" s="136"/>
      <c r="CF2460" s="136"/>
      <c r="CG2460" s="136"/>
      <c r="CH2460" s="136"/>
    </row>
    <row r="2461" spans="79:86" ht="15.75" customHeight="1">
      <c r="CA2461" s="136"/>
      <c r="CB2461" s="136"/>
      <c r="CC2461" s="136"/>
      <c r="CD2461" s="136"/>
      <c r="CE2461" s="136"/>
      <c r="CF2461" s="136"/>
      <c r="CG2461" s="136"/>
      <c r="CH2461" s="136"/>
    </row>
    <row r="2462" spans="79:86" ht="15.75" customHeight="1">
      <c r="CA2462" s="136"/>
      <c r="CB2462" s="136"/>
      <c r="CC2462" s="136"/>
      <c r="CD2462" s="136"/>
      <c r="CE2462" s="136"/>
      <c r="CF2462" s="136"/>
      <c r="CG2462" s="136"/>
      <c r="CH2462" s="136"/>
    </row>
    <row r="2463" spans="79:86" ht="15.75" customHeight="1">
      <c r="CA2463" s="136"/>
      <c r="CB2463" s="136"/>
      <c r="CC2463" s="136"/>
      <c r="CD2463" s="136"/>
      <c r="CE2463" s="136"/>
      <c r="CF2463" s="136"/>
      <c r="CG2463" s="136"/>
      <c r="CH2463" s="136"/>
    </row>
    <row r="2464" spans="79:86" ht="15.75" customHeight="1">
      <c r="CA2464" s="136"/>
      <c r="CB2464" s="136"/>
      <c r="CC2464" s="136"/>
      <c r="CD2464" s="136"/>
      <c r="CE2464" s="136"/>
      <c r="CF2464" s="136"/>
      <c r="CG2464" s="136"/>
      <c r="CH2464" s="136"/>
    </row>
    <row r="2465" spans="79:86" ht="15.75" customHeight="1">
      <c r="CA2465" s="136"/>
      <c r="CB2465" s="136"/>
      <c r="CC2465" s="136"/>
      <c r="CD2465" s="136"/>
      <c r="CE2465" s="136"/>
      <c r="CF2465" s="136"/>
      <c r="CG2465" s="136"/>
      <c r="CH2465" s="136"/>
    </row>
    <row r="2466" spans="79:86" ht="15.75" customHeight="1">
      <c r="CA2466" s="136"/>
      <c r="CB2466" s="136"/>
      <c r="CC2466" s="136"/>
      <c r="CD2466" s="136"/>
      <c r="CE2466" s="136"/>
      <c r="CF2466" s="136"/>
      <c r="CG2466" s="136"/>
      <c r="CH2466" s="136"/>
    </row>
    <row r="2467" spans="79:86" ht="15.75" customHeight="1">
      <c r="CA2467" s="136"/>
      <c r="CB2467" s="136"/>
      <c r="CC2467" s="136"/>
      <c r="CD2467" s="136"/>
      <c r="CE2467" s="136"/>
      <c r="CF2467" s="136"/>
      <c r="CG2467" s="136"/>
      <c r="CH2467" s="136"/>
    </row>
    <row r="2468" spans="79:86" ht="15.75" customHeight="1">
      <c r="CA2468" s="136"/>
      <c r="CB2468" s="136"/>
      <c r="CC2468" s="136"/>
      <c r="CD2468" s="136"/>
      <c r="CE2468" s="136"/>
      <c r="CF2468" s="136"/>
      <c r="CG2468" s="136"/>
      <c r="CH2468" s="136"/>
    </row>
    <row r="2469" spans="79:86" ht="15.75" customHeight="1">
      <c r="CA2469" s="136"/>
      <c r="CB2469" s="136"/>
      <c r="CC2469" s="136"/>
      <c r="CD2469" s="136"/>
      <c r="CE2469" s="136"/>
      <c r="CF2469" s="136"/>
      <c r="CG2469" s="136"/>
      <c r="CH2469" s="136"/>
    </row>
    <row r="2470" spans="79:86" ht="15.75" customHeight="1">
      <c r="CA2470" s="136"/>
      <c r="CB2470" s="136"/>
      <c r="CC2470" s="136"/>
      <c r="CD2470" s="136"/>
      <c r="CE2470" s="136"/>
      <c r="CF2470" s="136"/>
      <c r="CG2470" s="136"/>
      <c r="CH2470" s="136"/>
    </row>
    <row r="2471" spans="79:86" ht="15.75" customHeight="1">
      <c r="CA2471" s="136"/>
      <c r="CB2471" s="136"/>
      <c r="CC2471" s="136"/>
      <c r="CD2471" s="136"/>
      <c r="CE2471" s="136"/>
      <c r="CF2471" s="136"/>
      <c r="CG2471" s="136"/>
      <c r="CH2471" s="136"/>
    </row>
    <row r="2472" spans="79:86" ht="15.75" customHeight="1">
      <c r="CA2472" s="136"/>
      <c r="CB2472" s="136"/>
      <c r="CC2472" s="136"/>
      <c r="CD2472" s="136"/>
      <c r="CE2472" s="136"/>
      <c r="CF2472" s="136"/>
      <c r="CG2472" s="136"/>
      <c r="CH2472" s="136"/>
    </row>
    <row r="2473" spans="79:86" ht="15.75" customHeight="1">
      <c r="CA2473" s="136"/>
      <c r="CB2473" s="136"/>
      <c r="CC2473" s="136"/>
      <c r="CD2473" s="136"/>
      <c r="CE2473" s="136"/>
      <c r="CF2473" s="136"/>
      <c r="CG2473" s="136"/>
      <c r="CH2473" s="136"/>
    </row>
    <row r="2474" spans="79:86" ht="15.75" customHeight="1">
      <c r="CA2474" s="136"/>
      <c r="CB2474" s="136"/>
      <c r="CC2474" s="136"/>
      <c r="CD2474" s="136"/>
      <c r="CE2474" s="136"/>
      <c r="CF2474" s="136"/>
      <c r="CG2474" s="136"/>
      <c r="CH2474" s="136"/>
    </row>
    <row r="2475" spans="79:86" ht="15.75" customHeight="1">
      <c r="CA2475" s="136"/>
      <c r="CB2475" s="136"/>
      <c r="CC2475" s="136"/>
      <c r="CD2475" s="136"/>
      <c r="CE2475" s="136"/>
      <c r="CF2475" s="136"/>
      <c r="CG2475" s="136"/>
      <c r="CH2475" s="136"/>
    </row>
    <row r="2476" spans="79:86" ht="15.75" customHeight="1">
      <c r="CA2476" s="136"/>
      <c r="CB2476" s="136"/>
      <c r="CC2476" s="136"/>
      <c r="CD2476" s="136"/>
      <c r="CE2476" s="136"/>
      <c r="CF2476" s="136"/>
      <c r="CG2476" s="136"/>
      <c r="CH2476" s="136"/>
    </row>
    <row r="2477" spans="79:86" ht="15.75" customHeight="1">
      <c r="CA2477" s="136"/>
      <c r="CB2477" s="136"/>
      <c r="CC2477" s="136"/>
      <c r="CD2477" s="136"/>
      <c r="CE2477" s="136"/>
      <c r="CF2477" s="136"/>
      <c r="CG2477" s="136"/>
      <c r="CH2477" s="136"/>
    </row>
    <row r="2478" spans="79:86" ht="15.75" customHeight="1">
      <c r="CA2478" s="136"/>
      <c r="CB2478" s="136"/>
      <c r="CC2478" s="136"/>
      <c r="CD2478" s="136"/>
      <c r="CE2478" s="136"/>
      <c r="CF2478" s="136"/>
      <c r="CG2478" s="136"/>
      <c r="CH2478" s="136"/>
    </row>
    <row r="2479" spans="79:86" ht="15.75" customHeight="1">
      <c r="CA2479" s="136"/>
      <c r="CB2479" s="136"/>
      <c r="CC2479" s="136"/>
      <c r="CD2479" s="136"/>
      <c r="CE2479" s="136"/>
      <c r="CF2479" s="136"/>
      <c r="CG2479" s="136"/>
      <c r="CH2479" s="136"/>
    </row>
    <row r="2480" spans="79:86" ht="15.75" customHeight="1">
      <c r="CA2480" s="136"/>
      <c r="CB2480" s="136"/>
      <c r="CC2480" s="136"/>
      <c r="CD2480" s="136"/>
      <c r="CE2480" s="136"/>
      <c r="CF2480" s="136"/>
      <c r="CG2480" s="136"/>
      <c r="CH2480" s="136"/>
    </row>
    <row r="2481" spans="79:86" ht="15.75" customHeight="1">
      <c r="CA2481" s="136"/>
      <c r="CB2481" s="136"/>
      <c r="CC2481" s="136"/>
      <c r="CD2481" s="136"/>
      <c r="CE2481" s="136"/>
      <c r="CF2481" s="136"/>
      <c r="CG2481" s="136"/>
      <c r="CH2481" s="136"/>
    </row>
    <row r="2482" spans="79:86" ht="15.75" customHeight="1">
      <c r="CA2482" s="136"/>
      <c r="CB2482" s="136"/>
      <c r="CC2482" s="136"/>
      <c r="CD2482" s="136"/>
      <c r="CE2482" s="136"/>
      <c r="CF2482" s="136"/>
      <c r="CG2482" s="136"/>
      <c r="CH2482" s="136"/>
    </row>
    <row r="2483" spans="79:86" ht="15.75" customHeight="1">
      <c r="CA2483" s="136"/>
      <c r="CB2483" s="136"/>
      <c r="CC2483" s="136"/>
      <c r="CD2483" s="136"/>
      <c r="CE2483" s="136"/>
      <c r="CF2483" s="136"/>
      <c r="CG2483" s="136"/>
      <c r="CH2483" s="136"/>
    </row>
    <row r="2484" spans="79:86" ht="15.75" customHeight="1">
      <c r="CA2484" s="136"/>
      <c r="CB2484" s="136"/>
      <c r="CC2484" s="136"/>
      <c r="CD2484" s="136"/>
      <c r="CE2484" s="136"/>
      <c r="CF2484" s="136"/>
      <c r="CG2484" s="136"/>
      <c r="CH2484" s="136"/>
    </row>
    <row r="2485" spans="79:86" ht="15.75" customHeight="1">
      <c r="CA2485" s="136"/>
      <c r="CB2485" s="136"/>
      <c r="CC2485" s="136"/>
      <c r="CD2485" s="136"/>
      <c r="CE2485" s="136"/>
      <c r="CF2485" s="136"/>
      <c r="CG2485" s="136"/>
      <c r="CH2485" s="136"/>
    </row>
    <row r="2486" spans="79:86" ht="15.75" customHeight="1">
      <c r="CA2486" s="136"/>
      <c r="CB2486" s="136"/>
      <c r="CC2486" s="136"/>
      <c r="CD2486" s="136"/>
      <c r="CE2486" s="136"/>
      <c r="CF2486" s="136"/>
      <c r="CG2486" s="136"/>
      <c r="CH2486" s="136"/>
    </row>
    <row r="2487" spans="79:86" ht="15.75" customHeight="1">
      <c r="CA2487" s="136"/>
      <c r="CB2487" s="136"/>
      <c r="CC2487" s="136"/>
      <c r="CD2487" s="136"/>
      <c r="CE2487" s="136"/>
      <c r="CF2487" s="136"/>
      <c r="CG2487" s="136"/>
      <c r="CH2487" s="136"/>
    </row>
    <row r="2488" spans="79:86" ht="15.75" customHeight="1">
      <c r="CA2488" s="136"/>
      <c r="CB2488" s="136"/>
      <c r="CC2488" s="136"/>
      <c r="CD2488" s="136"/>
      <c r="CE2488" s="136"/>
      <c r="CF2488" s="136"/>
      <c r="CG2488" s="136"/>
      <c r="CH2488" s="136"/>
    </row>
    <row r="2489" spans="79:86" ht="15.75" customHeight="1">
      <c r="CA2489" s="136"/>
      <c r="CB2489" s="136"/>
      <c r="CC2489" s="136"/>
      <c r="CD2489" s="136"/>
      <c r="CE2489" s="136"/>
      <c r="CF2489" s="136"/>
      <c r="CG2489" s="136"/>
      <c r="CH2489" s="136"/>
    </row>
    <row r="2490" spans="79:86" ht="15.75" customHeight="1">
      <c r="CA2490" s="136"/>
      <c r="CB2490" s="136"/>
      <c r="CC2490" s="136"/>
      <c r="CD2490" s="136"/>
      <c r="CE2490" s="136"/>
      <c r="CF2490" s="136"/>
      <c r="CG2490" s="136"/>
      <c r="CH2490" s="136"/>
    </row>
    <row r="2491" spans="79:86" ht="15.75" customHeight="1">
      <c r="CA2491" s="136"/>
      <c r="CB2491" s="136"/>
      <c r="CC2491" s="136"/>
      <c r="CD2491" s="136"/>
      <c r="CE2491" s="136"/>
      <c r="CF2491" s="136"/>
      <c r="CG2491" s="136"/>
      <c r="CH2491" s="136"/>
    </row>
    <row r="2492" spans="79:86" ht="15.75" customHeight="1">
      <c r="CA2492" s="136"/>
      <c r="CB2492" s="136"/>
      <c r="CC2492" s="136"/>
      <c r="CD2492" s="136"/>
      <c r="CE2492" s="136"/>
      <c r="CF2492" s="136"/>
      <c r="CG2492" s="136"/>
      <c r="CH2492" s="136"/>
    </row>
    <row r="2493" spans="79:86" ht="15.75" customHeight="1">
      <c r="CA2493" s="136"/>
      <c r="CB2493" s="136"/>
      <c r="CC2493" s="136"/>
      <c r="CD2493" s="136"/>
      <c r="CE2493" s="136"/>
      <c r="CF2493" s="136"/>
      <c r="CG2493" s="136"/>
      <c r="CH2493" s="136"/>
    </row>
    <row r="2494" spans="79:86" ht="15.75" customHeight="1">
      <c r="CA2494" s="136"/>
      <c r="CB2494" s="136"/>
      <c r="CC2494" s="136"/>
      <c r="CD2494" s="136"/>
      <c r="CE2494" s="136"/>
      <c r="CF2494" s="136"/>
      <c r="CG2494" s="136"/>
      <c r="CH2494" s="136"/>
    </row>
    <row r="2495" spans="79:86" ht="15.75" customHeight="1">
      <c r="CA2495" s="136"/>
      <c r="CB2495" s="136"/>
      <c r="CC2495" s="136"/>
      <c r="CD2495" s="136"/>
      <c r="CE2495" s="136"/>
      <c r="CF2495" s="136"/>
      <c r="CG2495" s="136"/>
      <c r="CH2495" s="136"/>
    </row>
    <row r="2496" spans="79:86" ht="15.75" customHeight="1">
      <c r="CA2496" s="136"/>
      <c r="CB2496" s="136"/>
      <c r="CC2496" s="136"/>
      <c r="CD2496" s="136"/>
      <c r="CE2496" s="136"/>
      <c r="CF2496" s="136"/>
      <c r="CG2496" s="136"/>
      <c r="CH2496" s="136"/>
    </row>
    <row r="2497" spans="79:86" ht="15.75" customHeight="1">
      <c r="CA2497" s="136"/>
      <c r="CB2497" s="136"/>
      <c r="CC2497" s="136"/>
      <c r="CD2497" s="136"/>
      <c r="CE2497" s="136"/>
      <c r="CF2497" s="136"/>
      <c r="CG2497" s="136"/>
      <c r="CH2497" s="136"/>
    </row>
    <row r="2498" spans="79:86" ht="15.75" customHeight="1">
      <c r="CA2498" s="136"/>
      <c r="CB2498" s="136"/>
      <c r="CC2498" s="136"/>
      <c r="CD2498" s="136"/>
      <c r="CE2498" s="136"/>
      <c r="CF2498" s="136"/>
      <c r="CG2498" s="136"/>
      <c r="CH2498" s="136"/>
    </row>
    <row r="2499" spans="79:86" ht="15.75" customHeight="1">
      <c r="CA2499" s="136"/>
      <c r="CB2499" s="136"/>
      <c r="CC2499" s="136"/>
      <c r="CD2499" s="136"/>
      <c r="CE2499" s="136"/>
      <c r="CF2499" s="136"/>
      <c r="CG2499" s="136"/>
      <c r="CH2499" s="136"/>
    </row>
    <row r="2500" spans="79:86" ht="15.75" customHeight="1">
      <c r="CA2500" s="136"/>
      <c r="CB2500" s="136"/>
      <c r="CC2500" s="136"/>
      <c r="CD2500" s="136"/>
      <c r="CE2500" s="136"/>
      <c r="CF2500" s="136"/>
      <c r="CG2500" s="136"/>
      <c r="CH2500" s="136"/>
    </row>
    <row r="2501" spans="79:86" ht="15.75" customHeight="1">
      <c r="CA2501" s="136"/>
      <c r="CB2501" s="136"/>
      <c r="CC2501" s="136"/>
      <c r="CD2501" s="136"/>
      <c r="CE2501" s="136"/>
      <c r="CF2501" s="136"/>
      <c r="CG2501" s="136"/>
      <c r="CH2501" s="136"/>
    </row>
    <row r="2502" spans="79:86" ht="15.75" customHeight="1">
      <c r="CA2502" s="136"/>
      <c r="CB2502" s="136"/>
      <c r="CC2502" s="136"/>
      <c r="CD2502" s="136"/>
      <c r="CE2502" s="136"/>
      <c r="CF2502" s="136"/>
      <c r="CG2502" s="136"/>
      <c r="CH2502" s="136"/>
    </row>
    <row r="2503" spans="79:86" ht="15.75" customHeight="1">
      <c r="CA2503" s="136"/>
      <c r="CB2503" s="136"/>
      <c r="CC2503" s="136"/>
      <c r="CD2503" s="136"/>
      <c r="CE2503" s="136"/>
      <c r="CF2503" s="136"/>
      <c r="CG2503" s="136"/>
      <c r="CH2503" s="136"/>
    </row>
    <row r="2504" spans="79:86" ht="15.75" customHeight="1">
      <c r="CA2504" s="136"/>
      <c r="CB2504" s="136"/>
      <c r="CC2504" s="136"/>
      <c r="CD2504" s="136"/>
      <c r="CE2504" s="136"/>
      <c r="CF2504" s="136"/>
      <c r="CG2504" s="136"/>
      <c r="CH2504" s="136"/>
    </row>
    <row r="2505" spans="79:86" ht="15.75" customHeight="1">
      <c r="CA2505" s="136"/>
      <c r="CB2505" s="136"/>
      <c r="CC2505" s="136"/>
      <c r="CD2505" s="136"/>
      <c r="CE2505" s="136"/>
      <c r="CF2505" s="136"/>
      <c r="CG2505" s="136"/>
      <c r="CH2505" s="136"/>
    </row>
    <row r="2506" spans="79:86" ht="15.75" customHeight="1">
      <c r="CA2506" s="136"/>
      <c r="CB2506" s="136"/>
      <c r="CC2506" s="136"/>
      <c r="CD2506" s="136"/>
      <c r="CE2506" s="136"/>
      <c r="CF2506" s="136"/>
      <c r="CG2506" s="136"/>
      <c r="CH2506" s="136"/>
    </row>
    <row r="2507" spans="79:86" ht="15.75" customHeight="1">
      <c r="CA2507" s="136"/>
      <c r="CB2507" s="136"/>
      <c r="CC2507" s="136"/>
      <c r="CD2507" s="136"/>
      <c r="CE2507" s="136"/>
      <c r="CF2507" s="136"/>
      <c r="CG2507" s="136"/>
      <c r="CH2507" s="136"/>
    </row>
    <row r="2508" spans="79:86" ht="15.75" customHeight="1">
      <c r="CA2508" s="136"/>
      <c r="CB2508" s="136"/>
      <c r="CC2508" s="136"/>
      <c r="CD2508" s="136"/>
      <c r="CE2508" s="136"/>
      <c r="CF2508" s="136"/>
      <c r="CG2508" s="136"/>
      <c r="CH2508" s="136"/>
    </row>
    <row r="2509" spans="79:86" ht="15.75" customHeight="1">
      <c r="CA2509" s="136"/>
      <c r="CB2509" s="136"/>
      <c r="CC2509" s="136"/>
      <c r="CD2509" s="136"/>
      <c r="CE2509" s="136"/>
      <c r="CF2509" s="136"/>
      <c r="CG2509" s="136"/>
      <c r="CH2509" s="136"/>
    </row>
    <row r="2510" spans="79:86" ht="15.75" customHeight="1">
      <c r="CA2510" s="136"/>
      <c r="CB2510" s="136"/>
      <c r="CC2510" s="136"/>
      <c r="CD2510" s="136"/>
      <c r="CE2510" s="136"/>
      <c r="CF2510" s="136"/>
      <c r="CG2510" s="136"/>
      <c r="CH2510" s="136"/>
    </row>
    <row r="2511" spans="79:86" ht="15.75" customHeight="1">
      <c r="CA2511" s="136"/>
      <c r="CB2511" s="136"/>
      <c r="CC2511" s="136"/>
      <c r="CD2511" s="136"/>
      <c r="CE2511" s="136"/>
      <c r="CF2511" s="136"/>
      <c r="CG2511" s="136"/>
      <c r="CH2511" s="136"/>
    </row>
    <row r="2512" spans="79:86" ht="15.75" customHeight="1">
      <c r="CA2512" s="136"/>
      <c r="CB2512" s="136"/>
      <c r="CC2512" s="136"/>
      <c r="CD2512" s="136"/>
      <c r="CE2512" s="136"/>
      <c r="CF2512" s="136"/>
      <c r="CG2512" s="136"/>
      <c r="CH2512" s="136"/>
    </row>
    <row r="2513" spans="79:86" ht="15.75" customHeight="1">
      <c r="CA2513" s="136"/>
      <c r="CB2513" s="136"/>
      <c r="CC2513" s="136"/>
      <c r="CD2513" s="136"/>
      <c r="CE2513" s="136"/>
      <c r="CF2513" s="136"/>
      <c r="CG2513" s="136"/>
      <c r="CH2513" s="136"/>
    </row>
    <row r="2514" spans="79:86" ht="15.75" customHeight="1">
      <c r="CA2514" s="136"/>
      <c r="CB2514" s="136"/>
      <c r="CC2514" s="136"/>
      <c r="CD2514" s="136"/>
      <c r="CE2514" s="136"/>
      <c r="CF2514" s="136"/>
      <c r="CG2514" s="136"/>
      <c r="CH2514" s="136"/>
    </row>
    <row r="2515" spans="79:86" ht="15.75" customHeight="1">
      <c r="CA2515" s="136"/>
      <c r="CB2515" s="136"/>
      <c r="CC2515" s="136"/>
      <c r="CD2515" s="136"/>
      <c r="CE2515" s="136"/>
      <c r="CF2515" s="136"/>
      <c r="CG2515" s="136"/>
      <c r="CH2515" s="136"/>
    </row>
    <row r="2516" spans="79:86" ht="15.75" customHeight="1">
      <c r="CA2516" s="136"/>
      <c r="CB2516" s="136"/>
      <c r="CC2516" s="136"/>
      <c r="CD2516" s="136"/>
      <c r="CE2516" s="136"/>
      <c r="CF2516" s="136"/>
      <c r="CG2516" s="136"/>
      <c r="CH2516" s="136"/>
    </row>
    <row r="2517" spans="79:86" ht="15.75" customHeight="1">
      <c r="CA2517" s="136"/>
      <c r="CB2517" s="136"/>
      <c r="CC2517" s="136"/>
      <c r="CD2517" s="136"/>
      <c r="CE2517" s="136"/>
      <c r="CF2517" s="136"/>
      <c r="CG2517" s="136"/>
      <c r="CH2517" s="136"/>
    </row>
    <row r="2518" spans="79:86" ht="15.75" customHeight="1">
      <c r="CA2518" s="136"/>
      <c r="CB2518" s="136"/>
      <c r="CC2518" s="136"/>
      <c r="CD2518" s="136"/>
      <c r="CE2518" s="136"/>
      <c r="CF2518" s="136"/>
      <c r="CG2518" s="136"/>
      <c r="CH2518" s="136"/>
    </row>
    <row r="2519" spans="79:86" ht="15.75" customHeight="1">
      <c r="CA2519" s="136"/>
      <c r="CB2519" s="136"/>
      <c r="CC2519" s="136"/>
      <c r="CD2519" s="136"/>
      <c r="CE2519" s="136"/>
      <c r="CF2519" s="136"/>
      <c r="CG2519" s="136"/>
      <c r="CH2519" s="136"/>
    </row>
    <row r="2520" spans="79:86" ht="15.75" customHeight="1">
      <c r="CA2520" s="136"/>
      <c r="CB2520" s="136"/>
      <c r="CC2520" s="136"/>
      <c r="CD2520" s="136"/>
      <c r="CE2520" s="136"/>
      <c r="CF2520" s="136"/>
      <c r="CG2520" s="136"/>
      <c r="CH2520" s="136"/>
    </row>
    <row r="2521" spans="79:86" ht="15.75" customHeight="1">
      <c r="CA2521" s="136"/>
      <c r="CB2521" s="136"/>
      <c r="CC2521" s="136"/>
      <c r="CD2521" s="136"/>
      <c r="CE2521" s="136"/>
      <c r="CF2521" s="136"/>
      <c r="CG2521" s="136"/>
      <c r="CH2521" s="136"/>
    </row>
    <row r="2522" spans="79:86" ht="15.75" customHeight="1">
      <c r="CA2522" s="136"/>
      <c r="CB2522" s="136"/>
      <c r="CC2522" s="136"/>
      <c r="CD2522" s="136"/>
      <c r="CE2522" s="136"/>
      <c r="CF2522" s="136"/>
      <c r="CG2522" s="136"/>
      <c r="CH2522" s="136"/>
    </row>
    <row r="2523" spans="79:86" ht="15.75" customHeight="1">
      <c r="CA2523" s="136"/>
      <c r="CB2523" s="136"/>
      <c r="CC2523" s="136"/>
      <c r="CD2523" s="136"/>
      <c r="CE2523" s="136"/>
      <c r="CF2523" s="136"/>
      <c r="CG2523" s="136"/>
      <c r="CH2523" s="136"/>
    </row>
    <row r="2524" spans="79:86" ht="15.75" customHeight="1">
      <c r="CA2524" s="136"/>
      <c r="CB2524" s="136"/>
      <c r="CC2524" s="136"/>
      <c r="CD2524" s="136"/>
      <c r="CE2524" s="136"/>
      <c r="CF2524" s="136"/>
      <c r="CG2524" s="136"/>
      <c r="CH2524" s="136"/>
    </row>
    <row r="2525" spans="79:86" ht="15.75" customHeight="1">
      <c r="CA2525" s="136"/>
      <c r="CB2525" s="136"/>
      <c r="CC2525" s="136"/>
      <c r="CD2525" s="136"/>
      <c r="CE2525" s="136"/>
      <c r="CF2525" s="136"/>
      <c r="CG2525" s="136"/>
      <c r="CH2525" s="136"/>
    </row>
    <row r="2526" spans="79:86" ht="15.75" customHeight="1">
      <c r="CA2526" s="136"/>
      <c r="CB2526" s="136"/>
      <c r="CC2526" s="136"/>
      <c r="CD2526" s="136"/>
      <c r="CE2526" s="136"/>
      <c r="CF2526" s="136"/>
      <c r="CG2526" s="136"/>
      <c r="CH2526" s="136"/>
    </row>
    <row r="2527" spans="79:86" ht="15.75" customHeight="1">
      <c r="CA2527" s="136"/>
      <c r="CB2527" s="136"/>
      <c r="CC2527" s="136"/>
      <c r="CD2527" s="136"/>
      <c r="CE2527" s="136"/>
      <c r="CF2527" s="136"/>
      <c r="CG2527" s="136"/>
      <c r="CH2527" s="136"/>
    </row>
    <row r="2528" spans="79:86" ht="15.75" customHeight="1">
      <c r="CA2528" s="136"/>
      <c r="CB2528" s="136"/>
      <c r="CC2528" s="136"/>
      <c r="CD2528" s="136"/>
      <c r="CE2528" s="136"/>
      <c r="CF2528" s="136"/>
      <c r="CG2528" s="136"/>
      <c r="CH2528" s="136"/>
    </row>
    <row r="2529" spans="79:86" ht="15.75" customHeight="1">
      <c r="CA2529" s="136"/>
      <c r="CB2529" s="136"/>
      <c r="CC2529" s="136"/>
      <c r="CD2529" s="136"/>
      <c r="CE2529" s="136"/>
      <c r="CF2529" s="136"/>
      <c r="CG2529" s="136"/>
      <c r="CH2529" s="136"/>
    </row>
    <row r="2530" spans="79:86" ht="15.75" customHeight="1">
      <c r="CA2530" s="136"/>
      <c r="CB2530" s="136"/>
      <c r="CC2530" s="136"/>
      <c r="CD2530" s="136"/>
      <c r="CE2530" s="136"/>
      <c r="CF2530" s="136"/>
      <c r="CG2530" s="136"/>
      <c r="CH2530" s="136"/>
    </row>
    <row r="2531" spans="79:86" ht="15.75" customHeight="1">
      <c r="CA2531" s="136"/>
      <c r="CB2531" s="136"/>
      <c r="CC2531" s="136"/>
      <c r="CD2531" s="136"/>
      <c r="CE2531" s="136"/>
      <c r="CF2531" s="136"/>
      <c r="CG2531" s="136"/>
      <c r="CH2531" s="136"/>
    </row>
    <row r="2532" spans="79:86" ht="15.75" customHeight="1">
      <c r="CA2532" s="136"/>
      <c r="CB2532" s="136"/>
      <c r="CC2532" s="136"/>
      <c r="CD2532" s="136"/>
      <c r="CE2532" s="136"/>
      <c r="CF2532" s="136"/>
      <c r="CG2532" s="136"/>
      <c r="CH2532" s="136"/>
    </row>
    <row r="2533" spans="79:86" ht="15.75" customHeight="1">
      <c r="CA2533" s="136"/>
      <c r="CB2533" s="136"/>
      <c r="CC2533" s="136"/>
      <c r="CD2533" s="136"/>
      <c r="CE2533" s="136"/>
      <c r="CF2533" s="136"/>
      <c r="CG2533" s="136"/>
      <c r="CH2533" s="136"/>
    </row>
    <row r="2534" spans="79:86" ht="15.75" customHeight="1">
      <c r="CA2534" s="136"/>
      <c r="CB2534" s="136"/>
      <c r="CC2534" s="136"/>
      <c r="CD2534" s="136"/>
      <c r="CE2534" s="136"/>
      <c r="CF2534" s="136"/>
      <c r="CG2534" s="136"/>
      <c r="CH2534" s="136"/>
    </row>
    <row r="2535" spans="79:86" ht="15.75" customHeight="1">
      <c r="CA2535" s="136"/>
      <c r="CB2535" s="136"/>
      <c r="CC2535" s="136"/>
      <c r="CD2535" s="136"/>
      <c r="CE2535" s="136"/>
      <c r="CF2535" s="136"/>
      <c r="CG2535" s="136"/>
      <c r="CH2535" s="136"/>
    </row>
    <row r="2536" spans="79:86" ht="15.75" customHeight="1">
      <c r="CA2536" s="136"/>
      <c r="CB2536" s="136"/>
      <c r="CC2536" s="136"/>
      <c r="CD2536" s="136"/>
      <c r="CE2536" s="136"/>
      <c r="CF2536" s="136"/>
      <c r="CG2536" s="136"/>
      <c r="CH2536" s="136"/>
    </row>
    <row r="2537" spans="79:86" ht="15.75" customHeight="1">
      <c r="CA2537" s="136"/>
      <c r="CB2537" s="136"/>
      <c r="CC2537" s="136"/>
      <c r="CD2537" s="136"/>
      <c r="CE2537" s="136"/>
      <c r="CF2537" s="136"/>
      <c r="CG2537" s="136"/>
      <c r="CH2537" s="136"/>
    </row>
    <row r="2538" spans="79:86" ht="15.75" customHeight="1">
      <c r="CA2538" s="136"/>
      <c r="CB2538" s="136"/>
      <c r="CC2538" s="136"/>
      <c r="CD2538" s="136"/>
      <c r="CE2538" s="136"/>
      <c r="CF2538" s="136"/>
      <c r="CG2538" s="136"/>
      <c r="CH2538" s="136"/>
    </row>
    <row r="2539" spans="79:86" ht="15.75" customHeight="1">
      <c r="CA2539" s="136"/>
      <c r="CB2539" s="136"/>
      <c r="CC2539" s="136"/>
      <c r="CD2539" s="136"/>
      <c r="CE2539" s="136"/>
      <c r="CF2539" s="136"/>
      <c r="CG2539" s="136"/>
      <c r="CH2539" s="136"/>
    </row>
    <row r="2540" spans="79:86" ht="15.75" customHeight="1">
      <c r="CA2540" s="136"/>
      <c r="CB2540" s="136"/>
      <c r="CC2540" s="136"/>
      <c r="CD2540" s="136"/>
      <c r="CE2540" s="136"/>
      <c r="CF2540" s="136"/>
      <c r="CG2540" s="136"/>
      <c r="CH2540" s="136"/>
    </row>
    <row r="2541" spans="79:86" ht="15.75" customHeight="1">
      <c r="CA2541" s="136"/>
      <c r="CB2541" s="136"/>
      <c r="CC2541" s="136"/>
      <c r="CD2541" s="136"/>
      <c r="CE2541" s="136"/>
      <c r="CF2541" s="136"/>
      <c r="CG2541" s="136"/>
      <c r="CH2541" s="136"/>
    </row>
    <row r="2542" spans="79:86" ht="15.75" customHeight="1">
      <c r="CA2542" s="136"/>
      <c r="CB2542" s="136"/>
      <c r="CC2542" s="136"/>
      <c r="CD2542" s="136"/>
      <c r="CE2542" s="136"/>
      <c r="CF2542" s="136"/>
      <c r="CG2542" s="136"/>
      <c r="CH2542" s="136"/>
    </row>
    <row r="2543" spans="79:86" ht="15.75" customHeight="1">
      <c r="CA2543" s="136"/>
      <c r="CB2543" s="136"/>
      <c r="CC2543" s="136"/>
      <c r="CD2543" s="136"/>
      <c r="CE2543" s="136"/>
      <c r="CF2543" s="136"/>
      <c r="CG2543" s="136"/>
      <c r="CH2543" s="136"/>
    </row>
    <row r="2544" spans="79:86" ht="15.75" customHeight="1">
      <c r="CA2544" s="136"/>
      <c r="CB2544" s="136"/>
      <c r="CC2544" s="136"/>
      <c r="CD2544" s="136"/>
      <c r="CE2544" s="136"/>
      <c r="CF2544" s="136"/>
      <c r="CG2544" s="136"/>
      <c r="CH2544" s="136"/>
    </row>
    <row r="2545" spans="79:86" ht="15.75" customHeight="1">
      <c r="CA2545" s="136"/>
      <c r="CB2545" s="136"/>
      <c r="CC2545" s="136"/>
      <c r="CD2545" s="136"/>
      <c r="CE2545" s="136"/>
      <c r="CF2545" s="136"/>
      <c r="CG2545" s="136"/>
      <c r="CH2545" s="136"/>
    </row>
    <row r="2546" spans="79:86" ht="15.75" customHeight="1">
      <c r="CA2546" s="136"/>
      <c r="CB2546" s="136"/>
      <c r="CC2546" s="136"/>
      <c r="CD2546" s="136"/>
      <c r="CE2546" s="136"/>
      <c r="CF2546" s="136"/>
      <c r="CG2546" s="136"/>
      <c r="CH2546" s="136"/>
    </row>
    <row r="2547" spans="79:86" ht="15.75" customHeight="1">
      <c r="CA2547" s="136"/>
      <c r="CB2547" s="136"/>
      <c r="CC2547" s="136"/>
      <c r="CD2547" s="136"/>
      <c r="CE2547" s="136"/>
      <c r="CF2547" s="136"/>
      <c r="CG2547" s="136"/>
      <c r="CH2547" s="136"/>
    </row>
    <row r="2548" spans="79:86" ht="15.75" customHeight="1">
      <c r="CA2548" s="136"/>
      <c r="CB2548" s="136"/>
      <c r="CC2548" s="136"/>
      <c r="CD2548" s="136"/>
      <c r="CE2548" s="136"/>
      <c r="CF2548" s="136"/>
      <c r="CG2548" s="136"/>
      <c r="CH2548" s="136"/>
    </row>
    <row r="2549" spans="79:86" ht="15.75" customHeight="1">
      <c r="CA2549" s="136"/>
      <c r="CB2549" s="136"/>
      <c r="CC2549" s="136"/>
      <c r="CD2549" s="136"/>
      <c r="CE2549" s="136"/>
      <c r="CF2549" s="136"/>
      <c r="CG2549" s="136"/>
      <c r="CH2549" s="136"/>
    </row>
    <row r="2550" spans="79:86" ht="15.75" customHeight="1">
      <c r="CA2550" s="136"/>
      <c r="CB2550" s="136"/>
      <c r="CC2550" s="136"/>
      <c r="CD2550" s="136"/>
      <c r="CE2550" s="136"/>
      <c r="CF2550" s="136"/>
      <c r="CG2550" s="136"/>
      <c r="CH2550" s="136"/>
    </row>
    <row r="2551" spans="79:86" ht="15.75" customHeight="1">
      <c r="CA2551" s="136"/>
      <c r="CB2551" s="136"/>
      <c r="CC2551" s="136"/>
      <c r="CD2551" s="136"/>
      <c r="CE2551" s="136"/>
      <c r="CF2551" s="136"/>
      <c r="CG2551" s="136"/>
      <c r="CH2551" s="136"/>
    </row>
    <row r="2552" spans="79:86" ht="15.75" customHeight="1">
      <c r="CA2552" s="136"/>
      <c r="CB2552" s="136"/>
      <c r="CC2552" s="136"/>
      <c r="CD2552" s="136"/>
      <c r="CE2552" s="136"/>
      <c r="CF2552" s="136"/>
      <c r="CG2552" s="136"/>
      <c r="CH2552" s="136"/>
    </row>
    <row r="2553" spans="79:86" ht="15.75" customHeight="1">
      <c r="CA2553" s="136"/>
      <c r="CB2553" s="136"/>
      <c r="CC2553" s="136"/>
      <c r="CD2553" s="136"/>
      <c r="CE2553" s="136"/>
      <c r="CF2553" s="136"/>
      <c r="CG2553" s="136"/>
      <c r="CH2553" s="136"/>
    </row>
    <row r="2554" spans="79:86" ht="15.75" customHeight="1">
      <c r="CA2554" s="136"/>
      <c r="CB2554" s="136"/>
      <c r="CC2554" s="136"/>
      <c r="CD2554" s="136"/>
      <c r="CE2554" s="136"/>
      <c r="CF2554" s="136"/>
      <c r="CG2554" s="136"/>
      <c r="CH2554" s="136"/>
    </row>
    <row r="2555" spans="79:86" ht="15.75" customHeight="1">
      <c r="CA2555" s="136"/>
      <c r="CB2555" s="136"/>
      <c r="CC2555" s="136"/>
      <c r="CD2555" s="136"/>
      <c r="CE2555" s="136"/>
      <c r="CF2555" s="136"/>
      <c r="CG2555" s="136"/>
      <c r="CH2555" s="136"/>
    </row>
    <row r="2556" spans="79:86" ht="15.75" customHeight="1">
      <c r="CA2556" s="136"/>
      <c r="CB2556" s="136"/>
      <c r="CC2556" s="136"/>
      <c r="CD2556" s="136"/>
      <c r="CE2556" s="136"/>
      <c r="CF2556" s="136"/>
      <c r="CG2556" s="136"/>
      <c r="CH2556" s="136"/>
    </row>
    <row r="2557" spans="79:86" ht="15.75" customHeight="1">
      <c r="CA2557" s="136"/>
      <c r="CB2557" s="136"/>
      <c r="CC2557" s="136"/>
      <c r="CD2557" s="136"/>
      <c r="CE2557" s="136"/>
      <c r="CF2557" s="136"/>
      <c r="CG2557" s="136"/>
      <c r="CH2557" s="136"/>
    </row>
    <row r="2558" spans="79:86" ht="15.75" customHeight="1">
      <c r="CA2558" s="136"/>
      <c r="CB2558" s="136"/>
      <c r="CC2558" s="136"/>
      <c r="CD2558" s="136"/>
      <c r="CE2558" s="136"/>
      <c r="CF2558" s="136"/>
      <c r="CG2558" s="136"/>
      <c r="CH2558" s="136"/>
    </row>
    <row r="2559" spans="79:86" ht="15.75" customHeight="1">
      <c r="CA2559" s="136"/>
      <c r="CB2559" s="136"/>
      <c r="CC2559" s="136"/>
      <c r="CD2559" s="136"/>
      <c r="CE2559" s="136"/>
      <c r="CF2559" s="136"/>
      <c r="CG2559" s="136"/>
      <c r="CH2559" s="136"/>
    </row>
    <row r="2560" spans="79:86" ht="15.75" customHeight="1">
      <c r="CA2560" s="136"/>
      <c r="CB2560" s="136"/>
      <c r="CC2560" s="136"/>
      <c r="CD2560" s="136"/>
      <c r="CE2560" s="136"/>
      <c r="CF2560" s="136"/>
      <c r="CG2560" s="136"/>
      <c r="CH2560" s="136"/>
    </row>
    <row r="2561" spans="79:86" ht="15.75" customHeight="1">
      <c r="CA2561" s="136"/>
      <c r="CB2561" s="136"/>
      <c r="CC2561" s="136"/>
      <c r="CD2561" s="136"/>
      <c r="CE2561" s="136"/>
      <c r="CF2561" s="136"/>
      <c r="CG2561" s="136"/>
      <c r="CH2561" s="136"/>
    </row>
    <row r="2562" spans="79:86" ht="15.75" customHeight="1">
      <c r="CA2562" s="136"/>
      <c r="CB2562" s="136"/>
      <c r="CC2562" s="136"/>
      <c r="CD2562" s="136"/>
      <c r="CE2562" s="136"/>
      <c r="CF2562" s="136"/>
      <c r="CG2562" s="136"/>
      <c r="CH2562" s="136"/>
    </row>
    <row r="2563" spans="79:86" ht="15.75" customHeight="1">
      <c r="CA2563" s="136"/>
      <c r="CB2563" s="136"/>
      <c r="CC2563" s="136"/>
      <c r="CD2563" s="136"/>
      <c r="CE2563" s="136"/>
      <c r="CF2563" s="136"/>
      <c r="CG2563" s="136"/>
      <c r="CH2563" s="136"/>
    </row>
    <row r="2564" spans="79:86" ht="15.75" customHeight="1">
      <c r="CA2564" s="136"/>
      <c r="CB2564" s="136"/>
      <c r="CC2564" s="136"/>
      <c r="CD2564" s="136"/>
      <c r="CE2564" s="136"/>
      <c r="CF2564" s="136"/>
      <c r="CG2564" s="136"/>
      <c r="CH2564" s="136"/>
    </row>
    <row r="2565" spans="79:86" ht="15.75" customHeight="1">
      <c r="CA2565" s="136"/>
      <c r="CB2565" s="136"/>
      <c r="CC2565" s="136"/>
      <c r="CD2565" s="136"/>
      <c r="CE2565" s="136"/>
      <c r="CF2565" s="136"/>
      <c r="CG2565" s="136"/>
      <c r="CH2565" s="136"/>
    </row>
    <row r="2566" spans="79:86" ht="15.75" customHeight="1">
      <c r="CA2566" s="136"/>
      <c r="CB2566" s="136"/>
      <c r="CC2566" s="136"/>
      <c r="CD2566" s="136"/>
      <c r="CE2566" s="136"/>
      <c r="CF2566" s="136"/>
      <c r="CG2566" s="136"/>
      <c r="CH2566" s="136"/>
    </row>
    <row r="2567" spans="79:86" ht="15.75" customHeight="1">
      <c r="CA2567" s="136"/>
      <c r="CB2567" s="136"/>
      <c r="CC2567" s="136"/>
      <c r="CD2567" s="136"/>
      <c r="CE2567" s="136"/>
      <c r="CF2567" s="136"/>
      <c r="CG2567" s="136"/>
      <c r="CH2567" s="136"/>
    </row>
    <row r="2568" spans="79:86" ht="15.75" customHeight="1">
      <c r="CA2568" s="136"/>
      <c r="CB2568" s="136"/>
      <c r="CC2568" s="136"/>
      <c r="CD2568" s="136"/>
      <c r="CE2568" s="136"/>
      <c r="CF2568" s="136"/>
      <c r="CG2568" s="136"/>
      <c r="CH2568" s="136"/>
    </row>
    <row r="2569" spans="79:86" ht="15.75" customHeight="1">
      <c r="CA2569" s="136"/>
      <c r="CB2569" s="136"/>
      <c r="CC2569" s="136"/>
      <c r="CD2569" s="136"/>
      <c r="CE2569" s="136"/>
      <c r="CF2569" s="136"/>
      <c r="CG2569" s="136"/>
      <c r="CH2569" s="136"/>
    </row>
    <row r="2570" spans="79:86" ht="15.75" customHeight="1">
      <c r="CA2570" s="136"/>
      <c r="CB2570" s="136"/>
      <c r="CC2570" s="136"/>
      <c r="CD2570" s="136"/>
      <c r="CE2570" s="136"/>
      <c r="CF2570" s="136"/>
      <c r="CG2570" s="136"/>
      <c r="CH2570" s="136"/>
    </row>
    <row r="2571" spans="79:86" ht="15.75" customHeight="1">
      <c r="CA2571" s="136"/>
      <c r="CB2571" s="136"/>
      <c r="CC2571" s="136"/>
      <c r="CD2571" s="136"/>
      <c r="CE2571" s="136"/>
      <c r="CF2571" s="136"/>
      <c r="CG2571" s="136"/>
      <c r="CH2571" s="136"/>
    </row>
    <row r="2572" spans="79:86" ht="15.75" customHeight="1">
      <c r="CA2572" s="136"/>
      <c r="CB2572" s="136"/>
      <c r="CC2572" s="136"/>
      <c r="CD2572" s="136"/>
      <c r="CE2572" s="136"/>
      <c r="CF2572" s="136"/>
      <c r="CG2572" s="136"/>
      <c r="CH2572" s="136"/>
    </row>
    <row r="2573" spans="79:86" ht="15.75" customHeight="1">
      <c r="CA2573" s="136"/>
      <c r="CB2573" s="136"/>
      <c r="CC2573" s="136"/>
      <c r="CD2573" s="136"/>
      <c r="CE2573" s="136"/>
      <c r="CF2573" s="136"/>
      <c r="CG2573" s="136"/>
      <c r="CH2573" s="136"/>
    </row>
    <row r="2574" spans="79:86" ht="15.75" customHeight="1">
      <c r="CA2574" s="136"/>
      <c r="CB2574" s="136"/>
      <c r="CC2574" s="136"/>
      <c r="CD2574" s="136"/>
      <c r="CE2574" s="136"/>
      <c r="CF2574" s="136"/>
      <c r="CG2574" s="136"/>
      <c r="CH2574" s="136"/>
    </row>
    <row r="2575" spans="79:86" ht="15.75" customHeight="1">
      <c r="CA2575" s="136"/>
      <c r="CB2575" s="136"/>
      <c r="CC2575" s="136"/>
      <c r="CD2575" s="136"/>
      <c r="CE2575" s="136"/>
      <c r="CF2575" s="136"/>
      <c r="CG2575" s="136"/>
      <c r="CH2575" s="136"/>
    </row>
    <row r="2576" spans="79:86" ht="15.75" customHeight="1">
      <c r="CA2576" s="136"/>
      <c r="CB2576" s="136"/>
      <c r="CC2576" s="136"/>
      <c r="CD2576" s="136"/>
      <c r="CE2576" s="136"/>
      <c r="CF2576" s="136"/>
      <c r="CG2576" s="136"/>
      <c r="CH2576" s="136"/>
    </row>
    <row r="2577" spans="79:86" ht="15.75" customHeight="1">
      <c r="CA2577" s="136"/>
      <c r="CB2577" s="136"/>
      <c r="CC2577" s="136"/>
      <c r="CD2577" s="136"/>
      <c r="CE2577" s="136"/>
      <c r="CF2577" s="136"/>
      <c r="CG2577" s="136"/>
      <c r="CH2577" s="136"/>
    </row>
    <row r="2578" spans="79:86" ht="15.75" customHeight="1">
      <c r="CA2578" s="136"/>
      <c r="CB2578" s="136"/>
      <c r="CC2578" s="136"/>
      <c r="CD2578" s="136"/>
      <c r="CE2578" s="136"/>
      <c r="CF2578" s="136"/>
      <c r="CG2578" s="136"/>
      <c r="CH2578" s="136"/>
    </row>
    <row r="2579" spans="79:86" ht="15.75" customHeight="1">
      <c r="CA2579" s="136"/>
      <c r="CB2579" s="136"/>
      <c r="CC2579" s="136"/>
      <c r="CD2579" s="136"/>
      <c r="CE2579" s="136"/>
      <c r="CF2579" s="136"/>
      <c r="CG2579" s="136"/>
      <c r="CH2579" s="136"/>
    </row>
    <row r="2580" spans="79:86" ht="15.75" customHeight="1">
      <c r="CA2580" s="136"/>
      <c r="CB2580" s="136"/>
      <c r="CC2580" s="136"/>
      <c r="CD2580" s="136"/>
      <c r="CE2580" s="136"/>
      <c r="CF2580" s="136"/>
      <c r="CG2580" s="136"/>
      <c r="CH2580" s="136"/>
    </row>
    <row r="2581" spans="79:86" ht="15.75" customHeight="1">
      <c r="CA2581" s="136"/>
      <c r="CB2581" s="136"/>
      <c r="CC2581" s="136"/>
      <c r="CD2581" s="136"/>
      <c r="CE2581" s="136"/>
      <c r="CF2581" s="136"/>
      <c r="CG2581" s="136"/>
      <c r="CH2581" s="136"/>
    </row>
    <row r="2582" spans="79:86" ht="15.75" customHeight="1">
      <c r="CA2582" s="136"/>
      <c r="CB2582" s="136"/>
      <c r="CC2582" s="136"/>
      <c r="CD2582" s="136"/>
      <c r="CE2582" s="136"/>
      <c r="CF2582" s="136"/>
      <c r="CG2582" s="136"/>
      <c r="CH2582" s="136"/>
    </row>
    <row r="2583" spans="79:86" ht="15.75" customHeight="1">
      <c r="CA2583" s="136"/>
      <c r="CB2583" s="136"/>
      <c r="CC2583" s="136"/>
      <c r="CD2583" s="136"/>
      <c r="CE2583" s="136"/>
      <c r="CF2583" s="136"/>
      <c r="CG2583" s="136"/>
      <c r="CH2583" s="136"/>
    </row>
    <row r="2584" spans="79:86" ht="15.75" customHeight="1">
      <c r="CA2584" s="136"/>
      <c r="CB2584" s="136"/>
      <c r="CC2584" s="136"/>
      <c r="CD2584" s="136"/>
      <c r="CE2584" s="136"/>
      <c r="CF2584" s="136"/>
      <c r="CG2584" s="136"/>
      <c r="CH2584" s="136"/>
    </row>
    <row r="2585" spans="79:86" ht="15.75" customHeight="1">
      <c r="CA2585" s="136"/>
      <c r="CB2585" s="136"/>
      <c r="CC2585" s="136"/>
      <c r="CD2585" s="136"/>
      <c r="CE2585" s="136"/>
      <c r="CF2585" s="136"/>
      <c r="CG2585" s="136"/>
      <c r="CH2585" s="136"/>
    </row>
    <row r="2586" spans="79:86" ht="15.75" customHeight="1">
      <c r="CA2586" s="136"/>
      <c r="CB2586" s="136"/>
      <c r="CC2586" s="136"/>
      <c r="CD2586" s="136"/>
      <c r="CE2586" s="136"/>
      <c r="CF2586" s="136"/>
      <c r="CG2586" s="136"/>
      <c r="CH2586" s="136"/>
    </row>
    <row r="2587" spans="79:86" ht="15.75" customHeight="1">
      <c r="CA2587" s="136"/>
      <c r="CB2587" s="136"/>
      <c r="CC2587" s="136"/>
      <c r="CD2587" s="136"/>
      <c r="CE2587" s="136"/>
      <c r="CF2587" s="136"/>
      <c r="CG2587" s="136"/>
      <c r="CH2587" s="136"/>
    </row>
    <row r="2588" spans="79:86" ht="15.75" customHeight="1">
      <c r="CA2588" s="136"/>
      <c r="CB2588" s="136"/>
      <c r="CC2588" s="136"/>
      <c r="CD2588" s="136"/>
      <c r="CE2588" s="136"/>
      <c r="CF2588" s="136"/>
      <c r="CG2588" s="136"/>
      <c r="CH2588" s="136"/>
    </row>
    <row r="2589" spans="79:86" ht="15.75" customHeight="1">
      <c r="CA2589" s="136"/>
      <c r="CB2589" s="136"/>
      <c r="CC2589" s="136"/>
      <c r="CD2589" s="136"/>
      <c r="CE2589" s="136"/>
      <c r="CF2589" s="136"/>
      <c r="CG2589" s="136"/>
      <c r="CH2589" s="136"/>
    </row>
    <row r="2590" spans="79:86" ht="15.75" customHeight="1">
      <c r="CA2590" s="136"/>
      <c r="CB2590" s="136"/>
      <c r="CC2590" s="136"/>
      <c r="CD2590" s="136"/>
      <c r="CE2590" s="136"/>
      <c r="CF2590" s="136"/>
      <c r="CG2590" s="136"/>
      <c r="CH2590" s="136"/>
    </row>
    <row r="2591" spans="79:86" ht="15.75" customHeight="1">
      <c r="CA2591" s="136"/>
      <c r="CB2591" s="136"/>
      <c r="CC2591" s="136"/>
      <c r="CD2591" s="136"/>
      <c r="CE2591" s="136"/>
      <c r="CF2591" s="136"/>
      <c r="CG2591" s="136"/>
      <c r="CH2591" s="136"/>
    </row>
    <row r="2592" spans="79:86" ht="15.75" customHeight="1">
      <c r="CA2592" s="136"/>
      <c r="CB2592" s="136"/>
      <c r="CC2592" s="136"/>
      <c r="CD2592" s="136"/>
      <c r="CE2592" s="136"/>
      <c r="CF2592" s="136"/>
      <c r="CG2592" s="136"/>
      <c r="CH2592" s="136"/>
    </row>
    <row r="2593" spans="79:86" ht="15.75" customHeight="1">
      <c r="CA2593" s="136"/>
      <c r="CB2593" s="136"/>
      <c r="CC2593" s="136"/>
      <c r="CD2593" s="136"/>
      <c r="CE2593" s="136"/>
      <c r="CF2593" s="136"/>
      <c r="CG2593" s="136"/>
      <c r="CH2593" s="136"/>
    </row>
    <row r="2594" spans="79:86" ht="15.75" customHeight="1">
      <c r="CA2594" s="136"/>
      <c r="CB2594" s="136"/>
      <c r="CC2594" s="136"/>
      <c r="CD2594" s="136"/>
      <c r="CE2594" s="136"/>
      <c r="CF2594" s="136"/>
      <c r="CG2594" s="136"/>
      <c r="CH2594" s="136"/>
    </row>
    <row r="2595" spans="79:86" ht="15.75" customHeight="1">
      <c r="CA2595" s="136"/>
      <c r="CB2595" s="136"/>
      <c r="CC2595" s="136"/>
      <c r="CD2595" s="136"/>
      <c r="CE2595" s="136"/>
      <c r="CF2595" s="136"/>
      <c r="CG2595" s="136"/>
      <c r="CH2595" s="136"/>
    </row>
    <row r="2596" spans="79:86" ht="15.75" customHeight="1">
      <c r="CA2596" s="136"/>
      <c r="CB2596" s="136"/>
      <c r="CC2596" s="136"/>
      <c r="CD2596" s="136"/>
      <c r="CE2596" s="136"/>
      <c r="CF2596" s="136"/>
      <c r="CG2596" s="136"/>
      <c r="CH2596" s="136"/>
    </row>
    <row r="2597" spans="79:86" ht="15.75" customHeight="1">
      <c r="CA2597" s="136"/>
      <c r="CB2597" s="136"/>
      <c r="CC2597" s="136"/>
      <c r="CD2597" s="136"/>
      <c r="CE2597" s="136"/>
      <c r="CF2597" s="136"/>
      <c r="CG2597" s="136"/>
      <c r="CH2597" s="136"/>
    </row>
    <row r="2598" spans="79:86" ht="15.75" customHeight="1">
      <c r="CA2598" s="136"/>
      <c r="CB2598" s="136"/>
      <c r="CC2598" s="136"/>
      <c r="CD2598" s="136"/>
      <c r="CE2598" s="136"/>
      <c r="CF2598" s="136"/>
      <c r="CG2598" s="136"/>
      <c r="CH2598" s="136"/>
    </row>
    <row r="2599" spans="79:86" ht="15.75" customHeight="1">
      <c r="CA2599" s="136"/>
      <c r="CB2599" s="136"/>
      <c r="CC2599" s="136"/>
      <c r="CD2599" s="136"/>
      <c r="CE2599" s="136"/>
      <c r="CF2599" s="136"/>
      <c r="CG2599" s="136"/>
      <c r="CH2599" s="136"/>
    </row>
    <row r="2600" spans="79:86" ht="15.75" customHeight="1">
      <c r="CA2600" s="136"/>
      <c r="CB2600" s="136"/>
      <c r="CC2600" s="136"/>
      <c r="CD2600" s="136"/>
      <c r="CE2600" s="136"/>
      <c r="CF2600" s="136"/>
      <c r="CG2600" s="136"/>
      <c r="CH2600" s="136"/>
    </row>
    <row r="2601" spans="79:86" ht="15.75" customHeight="1">
      <c r="CA2601" s="136"/>
      <c r="CB2601" s="136"/>
      <c r="CC2601" s="136"/>
      <c r="CD2601" s="136"/>
      <c r="CE2601" s="136"/>
      <c r="CF2601" s="136"/>
      <c r="CG2601" s="136"/>
      <c r="CH2601" s="136"/>
    </row>
    <row r="2602" spans="79:86" ht="15.75" customHeight="1">
      <c r="CA2602" s="136"/>
      <c r="CB2602" s="136"/>
      <c r="CC2602" s="136"/>
      <c r="CD2602" s="136"/>
      <c r="CE2602" s="136"/>
      <c r="CF2602" s="136"/>
      <c r="CG2602" s="136"/>
      <c r="CH2602" s="136"/>
    </row>
    <row r="2603" spans="79:86" ht="15.75" customHeight="1">
      <c r="CA2603" s="136"/>
      <c r="CB2603" s="136"/>
      <c r="CC2603" s="136"/>
      <c r="CD2603" s="136"/>
      <c r="CE2603" s="136"/>
      <c r="CF2603" s="136"/>
      <c r="CG2603" s="136"/>
      <c r="CH2603" s="136"/>
    </row>
    <row r="2604" spans="79:86" ht="15.75" customHeight="1">
      <c r="CA2604" s="136"/>
      <c r="CB2604" s="136"/>
      <c r="CC2604" s="136"/>
      <c r="CD2604" s="136"/>
      <c r="CE2604" s="136"/>
      <c r="CF2604" s="136"/>
      <c r="CG2604" s="136"/>
      <c r="CH2604" s="136"/>
    </row>
    <row r="2605" spans="79:86" ht="15.75" customHeight="1">
      <c r="CA2605" s="136"/>
      <c r="CB2605" s="136"/>
      <c r="CC2605" s="136"/>
      <c r="CD2605" s="136"/>
      <c r="CE2605" s="136"/>
      <c r="CF2605" s="136"/>
      <c r="CG2605" s="136"/>
      <c r="CH2605" s="136"/>
    </row>
    <row r="2606" spans="79:86" ht="15.75" customHeight="1">
      <c r="CA2606" s="136"/>
      <c r="CB2606" s="136"/>
      <c r="CC2606" s="136"/>
      <c r="CD2606" s="136"/>
      <c r="CE2606" s="136"/>
      <c r="CF2606" s="136"/>
      <c r="CG2606" s="136"/>
      <c r="CH2606" s="136"/>
    </row>
    <row r="2607" spans="79:86" ht="15.75" customHeight="1">
      <c r="CA2607" s="136"/>
      <c r="CB2607" s="136"/>
      <c r="CC2607" s="136"/>
      <c r="CD2607" s="136"/>
      <c r="CE2607" s="136"/>
      <c r="CF2607" s="136"/>
      <c r="CG2607" s="136"/>
      <c r="CH2607" s="136"/>
    </row>
    <row r="2608" spans="79:86" ht="15.75" customHeight="1">
      <c r="CA2608" s="136"/>
      <c r="CB2608" s="136"/>
      <c r="CC2608" s="136"/>
      <c r="CD2608" s="136"/>
      <c r="CE2608" s="136"/>
      <c r="CF2608" s="136"/>
      <c r="CG2608" s="136"/>
      <c r="CH2608" s="136"/>
    </row>
    <row r="2609" spans="79:86" ht="15.75" customHeight="1">
      <c r="CA2609" s="136"/>
      <c r="CB2609" s="136"/>
      <c r="CC2609" s="136"/>
      <c r="CD2609" s="136"/>
      <c r="CE2609" s="136"/>
      <c r="CF2609" s="136"/>
      <c r="CG2609" s="136"/>
      <c r="CH2609" s="136"/>
    </row>
    <row r="2610" spans="79:86" ht="15.75" customHeight="1">
      <c r="CA2610" s="136"/>
      <c r="CB2610" s="136"/>
      <c r="CC2610" s="136"/>
      <c r="CD2610" s="136"/>
      <c r="CE2610" s="136"/>
      <c r="CF2610" s="136"/>
      <c r="CG2610" s="136"/>
      <c r="CH2610" s="136"/>
    </row>
    <row r="2611" spans="79:86" ht="15.75" customHeight="1">
      <c r="CA2611" s="136"/>
      <c r="CB2611" s="136"/>
      <c r="CC2611" s="136"/>
      <c r="CD2611" s="136"/>
      <c r="CE2611" s="136"/>
      <c r="CF2611" s="136"/>
      <c r="CG2611" s="136"/>
      <c r="CH2611" s="136"/>
    </row>
    <row r="2612" spans="79:86" ht="15.75" customHeight="1">
      <c r="CA2612" s="136"/>
      <c r="CB2612" s="136"/>
      <c r="CC2612" s="136"/>
      <c r="CD2612" s="136"/>
      <c r="CE2612" s="136"/>
      <c r="CF2612" s="136"/>
      <c r="CG2612" s="136"/>
      <c r="CH2612" s="136"/>
    </row>
    <row r="2613" spans="79:86" ht="15.75" customHeight="1">
      <c r="CA2613" s="136"/>
      <c r="CB2613" s="136"/>
      <c r="CC2613" s="136"/>
      <c r="CD2613" s="136"/>
      <c r="CE2613" s="136"/>
      <c r="CF2613" s="136"/>
      <c r="CG2613" s="136"/>
      <c r="CH2613" s="136"/>
    </row>
    <row r="2614" spans="79:86" ht="15.75" customHeight="1">
      <c r="CA2614" s="136"/>
      <c r="CB2614" s="136"/>
      <c r="CC2614" s="136"/>
      <c r="CD2614" s="136"/>
      <c r="CE2614" s="136"/>
      <c r="CF2614" s="136"/>
      <c r="CG2614" s="136"/>
      <c r="CH2614" s="136"/>
    </row>
    <row r="2615" spans="79:86" ht="15.75" customHeight="1">
      <c r="CA2615" s="136"/>
      <c r="CB2615" s="136"/>
      <c r="CC2615" s="136"/>
      <c r="CD2615" s="136"/>
      <c r="CE2615" s="136"/>
      <c r="CF2615" s="136"/>
      <c r="CG2615" s="136"/>
      <c r="CH2615" s="136"/>
    </row>
    <row r="2616" spans="79:86" ht="15.75" customHeight="1">
      <c r="CA2616" s="136"/>
      <c r="CB2616" s="136"/>
      <c r="CC2616" s="136"/>
      <c r="CD2616" s="136"/>
      <c r="CE2616" s="136"/>
      <c r="CF2616" s="136"/>
      <c r="CG2616" s="136"/>
      <c r="CH2616" s="136"/>
    </row>
    <row r="2617" spans="79:86" ht="15.75" customHeight="1">
      <c r="CA2617" s="136"/>
      <c r="CB2617" s="136"/>
      <c r="CC2617" s="136"/>
      <c r="CD2617" s="136"/>
      <c r="CE2617" s="136"/>
      <c r="CF2617" s="136"/>
      <c r="CG2617" s="136"/>
      <c r="CH2617" s="136"/>
    </row>
    <row r="2618" spans="79:86" ht="15.75" customHeight="1">
      <c r="CA2618" s="136"/>
      <c r="CB2618" s="136"/>
      <c r="CC2618" s="136"/>
      <c r="CD2618" s="136"/>
      <c r="CE2618" s="136"/>
      <c r="CF2618" s="136"/>
      <c r="CG2618" s="136"/>
      <c r="CH2618" s="136"/>
    </row>
    <row r="2619" spans="79:86" ht="15.75" customHeight="1">
      <c r="CA2619" s="136"/>
      <c r="CB2619" s="136"/>
      <c r="CC2619" s="136"/>
      <c r="CD2619" s="136"/>
      <c r="CE2619" s="136"/>
      <c r="CF2619" s="136"/>
      <c r="CG2619" s="136"/>
      <c r="CH2619" s="136"/>
    </row>
    <row r="2620" spans="79:86" ht="15.75" customHeight="1">
      <c r="CA2620" s="136"/>
      <c r="CB2620" s="136"/>
      <c r="CC2620" s="136"/>
      <c r="CD2620" s="136"/>
      <c r="CE2620" s="136"/>
      <c r="CF2620" s="136"/>
      <c r="CG2620" s="136"/>
      <c r="CH2620" s="136"/>
    </row>
    <row r="2621" spans="79:86" ht="15.75" customHeight="1">
      <c r="CA2621" s="136"/>
      <c r="CB2621" s="136"/>
      <c r="CC2621" s="136"/>
      <c r="CD2621" s="136"/>
      <c r="CE2621" s="136"/>
      <c r="CF2621" s="136"/>
      <c r="CG2621" s="136"/>
      <c r="CH2621" s="136"/>
    </row>
    <row r="2622" spans="79:86" ht="15.75" customHeight="1">
      <c r="CA2622" s="136"/>
      <c r="CB2622" s="136"/>
      <c r="CC2622" s="136"/>
      <c r="CD2622" s="136"/>
      <c r="CE2622" s="136"/>
      <c r="CF2622" s="136"/>
      <c r="CG2622" s="136"/>
      <c r="CH2622" s="136"/>
    </row>
    <row r="2623" spans="79:86" ht="15.75" customHeight="1">
      <c r="CA2623" s="136"/>
      <c r="CB2623" s="136"/>
      <c r="CC2623" s="136"/>
      <c r="CD2623" s="136"/>
      <c r="CE2623" s="136"/>
      <c r="CF2623" s="136"/>
      <c r="CG2623" s="136"/>
      <c r="CH2623" s="136"/>
    </row>
    <row r="2624" spans="79:86" ht="15.75" customHeight="1">
      <c r="CA2624" s="136"/>
      <c r="CB2624" s="136"/>
      <c r="CC2624" s="136"/>
      <c r="CD2624" s="136"/>
      <c r="CE2624" s="136"/>
      <c r="CF2624" s="136"/>
      <c r="CG2624" s="136"/>
      <c r="CH2624" s="136"/>
    </row>
    <row r="2625" spans="79:86" ht="15.75" customHeight="1">
      <c r="CA2625" s="136"/>
      <c r="CB2625" s="136"/>
      <c r="CC2625" s="136"/>
      <c r="CD2625" s="136"/>
      <c r="CE2625" s="136"/>
      <c r="CF2625" s="136"/>
      <c r="CG2625" s="136"/>
      <c r="CH2625" s="136"/>
    </row>
    <row r="2626" spans="79:86" ht="15.75" customHeight="1">
      <c r="CA2626" s="136"/>
      <c r="CB2626" s="136"/>
      <c r="CC2626" s="136"/>
      <c r="CD2626" s="136"/>
      <c r="CE2626" s="136"/>
      <c r="CF2626" s="136"/>
      <c r="CG2626" s="136"/>
      <c r="CH2626" s="136"/>
    </row>
    <row r="2627" spans="79:86" ht="15.75" customHeight="1">
      <c r="CA2627" s="136"/>
      <c r="CB2627" s="136"/>
      <c r="CC2627" s="136"/>
      <c r="CD2627" s="136"/>
      <c r="CE2627" s="136"/>
      <c r="CF2627" s="136"/>
      <c r="CG2627" s="136"/>
      <c r="CH2627" s="136"/>
    </row>
    <row r="2628" spans="79:86" ht="15.75" customHeight="1">
      <c r="CA2628" s="136"/>
      <c r="CB2628" s="136"/>
      <c r="CC2628" s="136"/>
      <c r="CD2628" s="136"/>
      <c r="CE2628" s="136"/>
      <c r="CF2628" s="136"/>
      <c r="CG2628" s="136"/>
      <c r="CH2628" s="136"/>
    </row>
    <row r="2629" spans="79:86" ht="15.75" customHeight="1">
      <c r="CA2629" s="136"/>
      <c r="CB2629" s="136"/>
      <c r="CC2629" s="136"/>
      <c r="CD2629" s="136"/>
      <c r="CE2629" s="136"/>
      <c r="CF2629" s="136"/>
      <c r="CG2629" s="136"/>
      <c r="CH2629" s="136"/>
    </row>
    <row r="2630" spans="79:86" ht="15.75" customHeight="1">
      <c r="CA2630" s="136"/>
      <c r="CB2630" s="136"/>
      <c r="CC2630" s="136"/>
      <c r="CD2630" s="136"/>
      <c r="CE2630" s="136"/>
      <c r="CF2630" s="136"/>
      <c r="CG2630" s="136"/>
      <c r="CH2630" s="136"/>
    </row>
    <row r="2631" spans="79:86" ht="15.75" customHeight="1">
      <c r="CA2631" s="136"/>
      <c r="CB2631" s="136"/>
      <c r="CC2631" s="136"/>
      <c r="CD2631" s="136"/>
      <c r="CE2631" s="136"/>
      <c r="CF2631" s="136"/>
      <c r="CG2631" s="136"/>
      <c r="CH2631" s="136"/>
    </row>
    <row r="2632" spans="79:86" ht="15.75" customHeight="1">
      <c r="CA2632" s="136"/>
      <c r="CB2632" s="136"/>
      <c r="CC2632" s="136"/>
      <c r="CD2632" s="136"/>
      <c r="CE2632" s="136"/>
      <c r="CF2632" s="136"/>
      <c r="CG2632" s="136"/>
      <c r="CH2632" s="136"/>
    </row>
    <row r="2633" spans="79:86" ht="15.75" customHeight="1">
      <c r="CA2633" s="136"/>
      <c r="CB2633" s="136"/>
      <c r="CC2633" s="136"/>
      <c r="CD2633" s="136"/>
      <c r="CE2633" s="136"/>
      <c r="CF2633" s="136"/>
      <c r="CG2633" s="136"/>
      <c r="CH2633" s="136"/>
    </row>
    <row r="2634" spans="79:86" ht="15.75" customHeight="1">
      <c r="CA2634" s="136"/>
      <c r="CB2634" s="136"/>
      <c r="CC2634" s="136"/>
      <c r="CD2634" s="136"/>
      <c r="CE2634" s="136"/>
      <c r="CF2634" s="136"/>
      <c r="CG2634" s="136"/>
      <c r="CH2634" s="136"/>
    </row>
    <row r="2635" spans="79:86" ht="15.75" customHeight="1">
      <c r="CA2635" s="136"/>
      <c r="CB2635" s="136"/>
      <c r="CC2635" s="136"/>
      <c r="CD2635" s="136"/>
      <c r="CE2635" s="136"/>
      <c r="CF2635" s="136"/>
      <c r="CG2635" s="136"/>
      <c r="CH2635" s="136"/>
    </row>
    <row r="2636" spans="79:86" ht="15.75" customHeight="1">
      <c r="CA2636" s="136"/>
      <c r="CB2636" s="136"/>
      <c r="CC2636" s="136"/>
      <c r="CD2636" s="136"/>
      <c r="CE2636" s="136"/>
      <c r="CF2636" s="136"/>
      <c r="CG2636" s="136"/>
      <c r="CH2636" s="136"/>
    </row>
    <row r="2637" spans="79:86" ht="15.75" customHeight="1">
      <c r="CA2637" s="136"/>
      <c r="CB2637" s="136"/>
      <c r="CC2637" s="136"/>
      <c r="CD2637" s="136"/>
      <c r="CE2637" s="136"/>
      <c r="CF2637" s="136"/>
      <c r="CG2637" s="136"/>
      <c r="CH2637" s="136"/>
    </row>
    <row r="2638" spans="79:86" ht="15.75" customHeight="1">
      <c r="CA2638" s="136"/>
      <c r="CB2638" s="136"/>
      <c r="CC2638" s="136"/>
      <c r="CD2638" s="136"/>
      <c r="CE2638" s="136"/>
      <c r="CF2638" s="136"/>
      <c r="CG2638" s="136"/>
      <c r="CH2638" s="136"/>
    </row>
    <row r="2639" spans="79:86" ht="15.75" customHeight="1">
      <c r="CA2639" s="136"/>
      <c r="CB2639" s="136"/>
      <c r="CC2639" s="136"/>
      <c r="CD2639" s="136"/>
      <c r="CE2639" s="136"/>
      <c r="CF2639" s="136"/>
      <c r="CG2639" s="136"/>
      <c r="CH2639" s="136"/>
    </row>
    <row r="2640" spans="79:86" ht="15.75" customHeight="1">
      <c r="CA2640" s="136"/>
      <c r="CB2640" s="136"/>
      <c r="CC2640" s="136"/>
      <c r="CD2640" s="136"/>
      <c r="CE2640" s="136"/>
      <c r="CF2640" s="136"/>
      <c r="CG2640" s="136"/>
      <c r="CH2640" s="136"/>
    </row>
    <row r="2641" spans="79:86" ht="15.75" customHeight="1">
      <c r="CA2641" s="136"/>
      <c r="CB2641" s="136"/>
      <c r="CC2641" s="136"/>
      <c r="CD2641" s="136"/>
      <c r="CE2641" s="136"/>
      <c r="CF2641" s="136"/>
      <c r="CG2641" s="136"/>
      <c r="CH2641" s="136"/>
    </row>
    <row r="2642" spans="79:86" ht="15.75" customHeight="1">
      <c r="CA2642" s="136"/>
      <c r="CB2642" s="136"/>
      <c r="CC2642" s="136"/>
      <c r="CD2642" s="136"/>
      <c r="CE2642" s="136"/>
      <c r="CF2642" s="136"/>
      <c r="CG2642" s="136"/>
      <c r="CH2642" s="136"/>
    </row>
    <row r="2643" spans="79:86" ht="15.75" customHeight="1">
      <c r="CA2643" s="136"/>
      <c r="CB2643" s="136"/>
      <c r="CC2643" s="136"/>
      <c r="CD2643" s="136"/>
      <c r="CE2643" s="136"/>
      <c r="CF2643" s="136"/>
      <c r="CG2643" s="136"/>
      <c r="CH2643" s="136"/>
    </row>
    <row r="2644" spans="79:86" ht="15.75" customHeight="1">
      <c r="CA2644" s="136"/>
      <c r="CB2644" s="136"/>
      <c r="CC2644" s="136"/>
      <c r="CD2644" s="136"/>
      <c r="CE2644" s="136"/>
      <c r="CF2644" s="136"/>
      <c r="CG2644" s="136"/>
      <c r="CH2644" s="136"/>
    </row>
    <row r="2645" spans="79:86" ht="15.75" customHeight="1">
      <c r="CA2645" s="136"/>
      <c r="CB2645" s="136"/>
      <c r="CC2645" s="136"/>
      <c r="CD2645" s="136"/>
      <c r="CE2645" s="136"/>
      <c r="CF2645" s="136"/>
      <c r="CG2645" s="136"/>
      <c r="CH2645" s="136"/>
    </row>
    <row r="2646" spans="79:86" ht="15.75" customHeight="1">
      <c r="CA2646" s="136"/>
      <c r="CB2646" s="136"/>
      <c r="CC2646" s="136"/>
      <c r="CD2646" s="136"/>
      <c r="CE2646" s="136"/>
      <c r="CF2646" s="136"/>
      <c r="CG2646" s="136"/>
      <c r="CH2646" s="136"/>
    </row>
    <row r="2647" spans="79:86" ht="15.75" customHeight="1">
      <c r="CA2647" s="136"/>
      <c r="CB2647" s="136"/>
      <c r="CC2647" s="136"/>
      <c r="CD2647" s="136"/>
      <c r="CE2647" s="136"/>
      <c r="CF2647" s="136"/>
      <c r="CG2647" s="136"/>
      <c r="CH2647" s="136"/>
    </row>
    <row r="2648" spans="79:86" ht="15.75" customHeight="1">
      <c r="CA2648" s="136"/>
      <c r="CB2648" s="136"/>
      <c r="CC2648" s="136"/>
      <c r="CD2648" s="136"/>
      <c r="CE2648" s="136"/>
      <c r="CF2648" s="136"/>
      <c r="CG2648" s="136"/>
      <c r="CH2648" s="136"/>
    </row>
    <row r="2649" spans="79:86" ht="15.75" customHeight="1">
      <c r="CA2649" s="136"/>
      <c r="CB2649" s="136"/>
      <c r="CC2649" s="136"/>
      <c r="CD2649" s="136"/>
      <c r="CE2649" s="136"/>
      <c r="CF2649" s="136"/>
      <c r="CG2649" s="136"/>
      <c r="CH2649" s="136"/>
    </row>
    <row r="2650" spans="79:86" ht="15.75" customHeight="1">
      <c r="CA2650" s="136"/>
      <c r="CB2650" s="136"/>
      <c r="CC2650" s="136"/>
      <c r="CD2650" s="136"/>
      <c r="CE2650" s="136"/>
      <c r="CF2650" s="136"/>
      <c r="CG2650" s="136"/>
      <c r="CH2650" s="136"/>
    </row>
    <row r="2651" spans="79:86" ht="15.75" customHeight="1">
      <c r="CA2651" s="136"/>
      <c r="CB2651" s="136"/>
      <c r="CC2651" s="136"/>
      <c r="CD2651" s="136"/>
      <c r="CE2651" s="136"/>
      <c r="CF2651" s="136"/>
      <c r="CG2651" s="136"/>
      <c r="CH2651" s="136"/>
    </row>
    <row r="2652" spans="79:86" ht="15.75" customHeight="1">
      <c r="CA2652" s="136"/>
      <c r="CB2652" s="136"/>
      <c r="CC2652" s="136"/>
      <c r="CD2652" s="136"/>
      <c r="CE2652" s="136"/>
      <c r="CF2652" s="136"/>
      <c r="CG2652" s="136"/>
      <c r="CH2652" s="136"/>
    </row>
    <row r="2653" spans="79:86" ht="15.75" customHeight="1">
      <c r="CA2653" s="136"/>
      <c r="CB2653" s="136"/>
      <c r="CC2653" s="136"/>
      <c r="CD2653" s="136"/>
      <c r="CE2653" s="136"/>
      <c r="CF2653" s="136"/>
      <c r="CG2653" s="136"/>
      <c r="CH2653" s="136"/>
    </row>
    <row r="2654" spans="79:86" ht="15.75" customHeight="1">
      <c r="CA2654" s="136"/>
      <c r="CB2654" s="136"/>
      <c r="CC2654" s="136"/>
      <c r="CD2654" s="136"/>
      <c r="CE2654" s="136"/>
      <c r="CF2654" s="136"/>
      <c r="CG2654" s="136"/>
      <c r="CH2654" s="136"/>
    </row>
    <row r="2655" spans="79:86" ht="15.75" customHeight="1">
      <c r="CA2655" s="136"/>
      <c r="CB2655" s="136"/>
      <c r="CC2655" s="136"/>
      <c r="CD2655" s="136"/>
      <c r="CE2655" s="136"/>
      <c r="CF2655" s="136"/>
      <c r="CG2655" s="136"/>
      <c r="CH2655" s="136"/>
    </row>
    <row r="2656" spans="79:86" ht="15.75" customHeight="1">
      <c r="CA2656" s="136"/>
      <c r="CB2656" s="136"/>
      <c r="CC2656" s="136"/>
      <c r="CD2656" s="136"/>
      <c r="CE2656" s="136"/>
      <c r="CF2656" s="136"/>
      <c r="CG2656" s="136"/>
      <c r="CH2656" s="136"/>
    </row>
    <row r="2657" spans="79:86" ht="15.75" customHeight="1">
      <c r="CA2657" s="136"/>
      <c r="CB2657" s="136"/>
      <c r="CC2657" s="136"/>
      <c r="CD2657" s="136"/>
      <c r="CE2657" s="136"/>
      <c r="CF2657" s="136"/>
      <c r="CG2657" s="136"/>
      <c r="CH2657" s="136"/>
    </row>
    <row r="2658" spans="79:86" ht="15.75" customHeight="1">
      <c r="CA2658" s="136"/>
      <c r="CB2658" s="136"/>
      <c r="CC2658" s="136"/>
      <c r="CD2658" s="136"/>
      <c r="CE2658" s="136"/>
      <c r="CF2658" s="136"/>
      <c r="CG2658" s="136"/>
      <c r="CH2658" s="136"/>
    </row>
    <row r="2659" spans="79:86" ht="15.75" customHeight="1">
      <c r="CA2659" s="136"/>
      <c r="CB2659" s="136"/>
      <c r="CC2659" s="136"/>
      <c r="CD2659" s="136"/>
      <c r="CE2659" s="136"/>
      <c r="CF2659" s="136"/>
      <c r="CG2659" s="136"/>
      <c r="CH2659" s="136"/>
    </row>
    <row r="2660" spans="79:86" ht="15.75" customHeight="1">
      <c r="CA2660" s="136"/>
      <c r="CB2660" s="136"/>
      <c r="CC2660" s="136"/>
      <c r="CD2660" s="136"/>
      <c r="CE2660" s="136"/>
      <c r="CF2660" s="136"/>
      <c r="CG2660" s="136"/>
      <c r="CH2660" s="136"/>
    </row>
    <row r="2661" spans="79:86" ht="15.75" customHeight="1">
      <c r="CA2661" s="136"/>
      <c r="CB2661" s="136"/>
      <c r="CC2661" s="136"/>
      <c r="CD2661" s="136"/>
      <c r="CE2661" s="136"/>
      <c r="CF2661" s="136"/>
      <c r="CG2661" s="136"/>
      <c r="CH2661" s="136"/>
    </row>
    <row r="2662" spans="79:86" ht="15.75" customHeight="1">
      <c r="CA2662" s="136"/>
      <c r="CB2662" s="136"/>
      <c r="CC2662" s="136"/>
      <c r="CD2662" s="136"/>
      <c r="CE2662" s="136"/>
      <c r="CF2662" s="136"/>
      <c r="CG2662" s="136"/>
      <c r="CH2662" s="136"/>
    </row>
    <row r="2663" spans="79:86" ht="15.75" customHeight="1">
      <c r="CA2663" s="136"/>
      <c r="CB2663" s="136"/>
      <c r="CC2663" s="136"/>
      <c r="CD2663" s="136"/>
      <c r="CE2663" s="136"/>
      <c r="CF2663" s="136"/>
      <c r="CG2663" s="136"/>
      <c r="CH2663" s="136"/>
    </row>
    <row r="2664" spans="79:86" ht="15.75" customHeight="1">
      <c r="CA2664" s="136"/>
      <c r="CB2664" s="136"/>
      <c r="CC2664" s="136"/>
      <c r="CD2664" s="136"/>
      <c r="CE2664" s="136"/>
      <c r="CF2664" s="136"/>
      <c r="CG2664" s="136"/>
      <c r="CH2664" s="136"/>
    </row>
    <row r="2665" spans="79:86" ht="15.75" customHeight="1">
      <c r="CA2665" s="136"/>
      <c r="CB2665" s="136"/>
      <c r="CC2665" s="136"/>
      <c r="CD2665" s="136"/>
      <c r="CE2665" s="136"/>
      <c r="CF2665" s="136"/>
      <c r="CG2665" s="136"/>
      <c r="CH2665" s="136"/>
    </row>
    <row r="2666" spans="79:86" ht="15.75" customHeight="1">
      <c r="CA2666" s="136"/>
      <c r="CB2666" s="136"/>
      <c r="CC2666" s="136"/>
      <c r="CD2666" s="136"/>
      <c r="CE2666" s="136"/>
      <c r="CF2666" s="136"/>
      <c r="CG2666" s="136"/>
      <c r="CH2666" s="136"/>
    </row>
    <row r="2667" spans="79:86" ht="15.75" customHeight="1">
      <c r="CA2667" s="136"/>
      <c r="CB2667" s="136"/>
      <c r="CC2667" s="136"/>
      <c r="CD2667" s="136"/>
      <c r="CE2667" s="136"/>
      <c r="CF2667" s="136"/>
      <c r="CG2667" s="136"/>
      <c r="CH2667" s="136"/>
    </row>
    <row r="2668" spans="79:86" ht="15.75" customHeight="1">
      <c r="CA2668" s="136"/>
      <c r="CB2668" s="136"/>
      <c r="CC2668" s="136"/>
      <c r="CD2668" s="136"/>
      <c r="CE2668" s="136"/>
      <c r="CF2668" s="136"/>
      <c r="CG2668" s="136"/>
      <c r="CH2668" s="136"/>
    </row>
    <row r="2669" spans="79:86" ht="15.75" customHeight="1">
      <c r="CA2669" s="136"/>
      <c r="CB2669" s="136"/>
      <c r="CC2669" s="136"/>
      <c r="CD2669" s="136"/>
      <c r="CE2669" s="136"/>
      <c r="CF2669" s="136"/>
      <c r="CG2669" s="136"/>
      <c r="CH2669" s="136"/>
    </row>
    <row r="2670" spans="79:86" ht="15.75" customHeight="1">
      <c r="CA2670" s="136"/>
      <c r="CB2670" s="136"/>
      <c r="CC2670" s="136"/>
      <c r="CD2670" s="136"/>
      <c r="CE2670" s="136"/>
      <c r="CF2670" s="136"/>
      <c r="CG2670" s="136"/>
      <c r="CH2670" s="136"/>
    </row>
    <row r="2671" spans="79:86" ht="15.75" customHeight="1">
      <c r="CA2671" s="136"/>
      <c r="CB2671" s="136"/>
      <c r="CC2671" s="136"/>
      <c r="CD2671" s="136"/>
      <c r="CE2671" s="136"/>
      <c r="CF2671" s="136"/>
      <c r="CG2671" s="136"/>
      <c r="CH2671" s="136"/>
    </row>
    <row r="2672" spans="79:86" ht="15.75" customHeight="1">
      <c r="CA2672" s="136"/>
      <c r="CB2672" s="136"/>
      <c r="CC2672" s="136"/>
      <c r="CD2672" s="136"/>
      <c r="CE2672" s="136"/>
      <c r="CF2672" s="136"/>
      <c r="CG2672" s="136"/>
      <c r="CH2672" s="136"/>
    </row>
    <row r="2673" spans="79:86" ht="15.75" customHeight="1">
      <c r="CA2673" s="136"/>
      <c r="CB2673" s="136"/>
      <c r="CC2673" s="136"/>
      <c r="CD2673" s="136"/>
      <c r="CE2673" s="136"/>
      <c r="CF2673" s="136"/>
      <c r="CG2673" s="136"/>
      <c r="CH2673" s="136"/>
    </row>
    <row r="2674" spans="79:86" ht="15.75" customHeight="1">
      <c r="CA2674" s="136"/>
      <c r="CB2674" s="136"/>
      <c r="CC2674" s="136"/>
      <c r="CD2674" s="136"/>
      <c r="CE2674" s="136"/>
      <c r="CF2674" s="136"/>
      <c r="CG2674" s="136"/>
      <c r="CH2674" s="136"/>
    </row>
    <row r="2675" spans="79:86" ht="15.75" customHeight="1">
      <c r="CA2675" s="136"/>
      <c r="CB2675" s="136"/>
      <c r="CC2675" s="136"/>
      <c r="CD2675" s="136"/>
      <c r="CE2675" s="136"/>
      <c r="CF2675" s="136"/>
      <c r="CG2675" s="136"/>
      <c r="CH2675" s="136"/>
    </row>
    <row r="2676" spans="79:86" ht="15.75" customHeight="1">
      <c r="CA2676" s="136"/>
      <c r="CB2676" s="136"/>
      <c r="CC2676" s="136"/>
      <c r="CD2676" s="136"/>
      <c r="CE2676" s="136"/>
      <c r="CF2676" s="136"/>
      <c r="CG2676" s="136"/>
      <c r="CH2676" s="136"/>
    </row>
    <row r="2677" spans="79:86" ht="15.75" customHeight="1">
      <c r="CA2677" s="136"/>
      <c r="CB2677" s="136"/>
      <c r="CC2677" s="136"/>
      <c r="CD2677" s="136"/>
      <c r="CE2677" s="136"/>
      <c r="CF2677" s="136"/>
      <c r="CG2677" s="136"/>
      <c r="CH2677" s="136"/>
    </row>
    <row r="2678" spans="79:86" ht="15.75" customHeight="1">
      <c r="CA2678" s="136"/>
      <c r="CB2678" s="136"/>
      <c r="CC2678" s="136"/>
      <c r="CD2678" s="136"/>
      <c r="CE2678" s="136"/>
      <c r="CF2678" s="136"/>
      <c r="CG2678" s="136"/>
      <c r="CH2678" s="136"/>
    </row>
    <row r="2679" spans="79:86" ht="15.75" customHeight="1">
      <c r="CA2679" s="136"/>
      <c r="CB2679" s="136"/>
      <c r="CC2679" s="136"/>
      <c r="CD2679" s="136"/>
      <c r="CE2679" s="136"/>
      <c r="CF2679" s="136"/>
      <c r="CG2679" s="136"/>
      <c r="CH2679" s="136"/>
    </row>
    <row r="2680" spans="79:86" ht="15.75" customHeight="1">
      <c r="CA2680" s="136"/>
      <c r="CB2680" s="136"/>
      <c r="CC2680" s="136"/>
      <c r="CD2680" s="136"/>
      <c r="CE2680" s="136"/>
      <c r="CF2680" s="136"/>
      <c r="CG2680" s="136"/>
      <c r="CH2680" s="136"/>
    </row>
    <row r="2681" spans="79:86" ht="15.75" customHeight="1">
      <c r="CA2681" s="136"/>
      <c r="CB2681" s="136"/>
      <c r="CC2681" s="136"/>
      <c r="CD2681" s="136"/>
      <c r="CE2681" s="136"/>
      <c r="CF2681" s="136"/>
      <c r="CG2681" s="136"/>
      <c r="CH2681" s="136"/>
    </row>
    <row r="2682" spans="79:86" ht="15.75" customHeight="1">
      <c r="CA2682" s="136"/>
      <c r="CB2682" s="136"/>
      <c r="CC2682" s="136"/>
      <c r="CD2682" s="136"/>
      <c r="CE2682" s="136"/>
      <c r="CF2682" s="136"/>
      <c r="CG2682" s="136"/>
      <c r="CH2682" s="136"/>
    </row>
    <row r="2683" spans="79:86" ht="15.75" customHeight="1">
      <c r="CA2683" s="136"/>
      <c r="CB2683" s="136"/>
      <c r="CC2683" s="136"/>
      <c r="CD2683" s="136"/>
      <c r="CE2683" s="136"/>
      <c r="CF2683" s="136"/>
      <c r="CG2683" s="136"/>
      <c r="CH2683" s="136"/>
    </row>
    <row r="2684" spans="79:86" ht="15.75" customHeight="1">
      <c r="CA2684" s="136"/>
      <c r="CB2684" s="136"/>
      <c r="CC2684" s="136"/>
      <c r="CD2684" s="136"/>
      <c r="CE2684" s="136"/>
      <c r="CF2684" s="136"/>
      <c r="CG2684" s="136"/>
      <c r="CH2684" s="136"/>
    </row>
    <row r="2685" spans="79:86" ht="15.75" customHeight="1">
      <c r="CA2685" s="136"/>
      <c r="CB2685" s="136"/>
      <c r="CC2685" s="136"/>
      <c r="CD2685" s="136"/>
      <c r="CE2685" s="136"/>
      <c r="CF2685" s="136"/>
      <c r="CG2685" s="136"/>
      <c r="CH2685" s="136"/>
    </row>
    <row r="2686" spans="79:86" ht="15.75" customHeight="1">
      <c r="CA2686" s="136"/>
      <c r="CB2686" s="136"/>
      <c r="CC2686" s="136"/>
      <c r="CD2686" s="136"/>
      <c r="CE2686" s="136"/>
      <c r="CF2686" s="136"/>
      <c r="CG2686" s="136"/>
      <c r="CH2686" s="136"/>
    </row>
    <row r="2687" spans="79:86" ht="15.75" customHeight="1">
      <c r="CA2687" s="136"/>
      <c r="CB2687" s="136"/>
      <c r="CC2687" s="136"/>
      <c r="CD2687" s="136"/>
      <c r="CE2687" s="136"/>
      <c r="CF2687" s="136"/>
      <c r="CG2687" s="136"/>
      <c r="CH2687" s="136"/>
    </row>
    <row r="2688" spans="79:86" ht="15.75" customHeight="1">
      <c r="CA2688" s="136"/>
      <c r="CB2688" s="136"/>
      <c r="CC2688" s="136"/>
      <c r="CD2688" s="136"/>
      <c r="CE2688" s="136"/>
      <c r="CF2688" s="136"/>
      <c r="CG2688" s="136"/>
      <c r="CH2688" s="136"/>
    </row>
    <row r="2689" spans="79:86" ht="15.75" customHeight="1">
      <c r="CA2689" s="136"/>
      <c r="CB2689" s="136"/>
      <c r="CC2689" s="136"/>
      <c r="CD2689" s="136"/>
      <c r="CE2689" s="136"/>
      <c r="CF2689" s="136"/>
      <c r="CG2689" s="136"/>
      <c r="CH2689" s="136"/>
    </row>
    <row r="2690" spans="79:86" ht="15.75" customHeight="1">
      <c r="CA2690" s="136"/>
      <c r="CB2690" s="136"/>
      <c r="CC2690" s="136"/>
      <c r="CD2690" s="136"/>
      <c r="CE2690" s="136"/>
      <c r="CF2690" s="136"/>
      <c r="CG2690" s="136"/>
      <c r="CH2690" s="136"/>
    </row>
    <row r="2691" spans="79:86" ht="15.75" customHeight="1">
      <c r="CA2691" s="136"/>
      <c r="CB2691" s="136"/>
      <c r="CC2691" s="136"/>
      <c r="CD2691" s="136"/>
      <c r="CE2691" s="136"/>
      <c r="CF2691" s="136"/>
      <c r="CG2691" s="136"/>
      <c r="CH2691" s="136"/>
    </row>
    <row r="2692" spans="79:86" ht="15.75" customHeight="1">
      <c r="CA2692" s="136"/>
      <c r="CB2692" s="136"/>
      <c r="CC2692" s="136"/>
      <c r="CD2692" s="136"/>
      <c r="CE2692" s="136"/>
      <c r="CF2692" s="136"/>
      <c r="CG2692" s="136"/>
      <c r="CH2692" s="136"/>
    </row>
    <row r="2693" spans="79:86" ht="15.75" customHeight="1">
      <c r="CA2693" s="136"/>
      <c r="CB2693" s="136"/>
      <c r="CC2693" s="136"/>
      <c r="CD2693" s="136"/>
      <c r="CE2693" s="136"/>
      <c r="CF2693" s="136"/>
      <c r="CG2693" s="136"/>
      <c r="CH2693" s="136"/>
    </row>
    <row r="2694" spans="79:86" ht="15.75" customHeight="1">
      <c r="CA2694" s="136"/>
      <c r="CB2694" s="136"/>
      <c r="CC2694" s="136"/>
      <c r="CD2694" s="136"/>
      <c r="CE2694" s="136"/>
      <c r="CF2694" s="136"/>
      <c r="CG2694" s="136"/>
      <c r="CH2694" s="136"/>
    </row>
    <row r="2695" spans="79:86" ht="15.75" customHeight="1">
      <c r="CA2695" s="136"/>
      <c r="CB2695" s="136"/>
      <c r="CC2695" s="136"/>
      <c r="CD2695" s="136"/>
      <c r="CE2695" s="136"/>
      <c r="CF2695" s="136"/>
      <c r="CG2695" s="136"/>
      <c r="CH2695" s="136"/>
    </row>
    <row r="2696" spans="79:86" ht="15.75" customHeight="1">
      <c r="CA2696" s="136"/>
      <c r="CB2696" s="136"/>
      <c r="CC2696" s="136"/>
      <c r="CD2696" s="136"/>
      <c r="CE2696" s="136"/>
      <c r="CF2696" s="136"/>
      <c r="CG2696" s="136"/>
      <c r="CH2696" s="136"/>
    </row>
    <row r="2697" spans="79:86" ht="15.75" customHeight="1">
      <c r="CA2697" s="136"/>
      <c r="CB2697" s="136"/>
      <c r="CC2697" s="136"/>
      <c r="CD2697" s="136"/>
      <c r="CE2697" s="136"/>
      <c r="CF2697" s="136"/>
      <c r="CG2697" s="136"/>
      <c r="CH2697" s="136"/>
    </row>
    <row r="2698" spans="79:86" ht="15.75" customHeight="1">
      <c r="CA2698" s="136"/>
      <c r="CB2698" s="136"/>
      <c r="CC2698" s="136"/>
      <c r="CD2698" s="136"/>
      <c r="CE2698" s="136"/>
      <c r="CF2698" s="136"/>
      <c r="CG2698" s="136"/>
      <c r="CH2698" s="136"/>
    </row>
    <row r="2699" spans="79:86" ht="15.75" customHeight="1">
      <c r="CA2699" s="136"/>
      <c r="CB2699" s="136"/>
      <c r="CC2699" s="136"/>
      <c r="CD2699" s="136"/>
      <c r="CE2699" s="136"/>
      <c r="CF2699" s="136"/>
      <c r="CG2699" s="136"/>
      <c r="CH2699" s="136"/>
    </row>
    <row r="2700" spans="79:86" ht="15.75" customHeight="1">
      <c r="CA2700" s="136"/>
      <c r="CB2700" s="136"/>
      <c r="CC2700" s="136"/>
      <c r="CD2700" s="136"/>
      <c r="CE2700" s="136"/>
      <c r="CF2700" s="136"/>
      <c r="CG2700" s="136"/>
      <c r="CH2700" s="136"/>
    </row>
    <row r="2701" spans="79:86" ht="15.75" customHeight="1">
      <c r="CA2701" s="136"/>
      <c r="CB2701" s="136"/>
      <c r="CC2701" s="136"/>
      <c r="CD2701" s="136"/>
      <c r="CE2701" s="136"/>
      <c r="CF2701" s="136"/>
      <c r="CG2701" s="136"/>
      <c r="CH2701" s="136"/>
    </row>
    <row r="2702" spans="79:86" ht="15.75" customHeight="1">
      <c r="CA2702" s="136"/>
      <c r="CB2702" s="136"/>
      <c r="CC2702" s="136"/>
      <c r="CD2702" s="136"/>
      <c r="CE2702" s="136"/>
      <c r="CF2702" s="136"/>
      <c r="CG2702" s="136"/>
      <c r="CH2702" s="136"/>
    </row>
    <row r="2703" spans="79:86" ht="15.75" customHeight="1">
      <c r="CA2703" s="136"/>
      <c r="CB2703" s="136"/>
      <c r="CC2703" s="136"/>
      <c r="CD2703" s="136"/>
      <c r="CE2703" s="136"/>
      <c r="CF2703" s="136"/>
      <c r="CG2703" s="136"/>
      <c r="CH2703" s="136"/>
    </row>
    <row r="2704" spans="79:86" ht="15.75" customHeight="1">
      <c r="CA2704" s="136"/>
      <c r="CB2704" s="136"/>
      <c r="CC2704" s="136"/>
      <c r="CD2704" s="136"/>
      <c r="CE2704" s="136"/>
      <c r="CF2704" s="136"/>
      <c r="CG2704" s="136"/>
      <c r="CH2704" s="136"/>
    </row>
    <row r="2705" spans="79:86" ht="15.75" customHeight="1">
      <c r="CA2705" s="136"/>
      <c r="CB2705" s="136"/>
      <c r="CC2705" s="136"/>
      <c r="CD2705" s="136"/>
      <c r="CE2705" s="136"/>
      <c r="CF2705" s="136"/>
      <c r="CG2705" s="136"/>
      <c r="CH2705" s="136"/>
    </row>
    <row r="2706" spans="79:86" ht="15.75" customHeight="1">
      <c r="CA2706" s="136"/>
      <c r="CB2706" s="136"/>
      <c r="CC2706" s="136"/>
      <c r="CD2706" s="136"/>
      <c r="CE2706" s="136"/>
      <c r="CF2706" s="136"/>
      <c r="CG2706" s="136"/>
      <c r="CH2706" s="136"/>
    </row>
    <row r="2707" spans="79:86" ht="15.75" customHeight="1">
      <c r="CA2707" s="136"/>
      <c r="CB2707" s="136"/>
      <c r="CC2707" s="136"/>
      <c r="CD2707" s="136"/>
      <c r="CE2707" s="136"/>
      <c r="CF2707" s="136"/>
      <c r="CG2707" s="136"/>
      <c r="CH2707" s="136"/>
    </row>
    <row r="2708" spans="79:86" ht="15.75" customHeight="1">
      <c r="CA2708" s="136"/>
      <c r="CB2708" s="136"/>
      <c r="CC2708" s="136"/>
      <c r="CD2708" s="136"/>
      <c r="CE2708" s="136"/>
      <c r="CF2708" s="136"/>
      <c r="CG2708" s="136"/>
      <c r="CH2708" s="136"/>
    </row>
    <row r="2709" spans="79:86" ht="15.75" customHeight="1">
      <c r="CA2709" s="136"/>
      <c r="CB2709" s="136"/>
      <c r="CC2709" s="136"/>
      <c r="CD2709" s="136"/>
      <c r="CE2709" s="136"/>
      <c r="CF2709" s="136"/>
      <c r="CG2709" s="136"/>
      <c r="CH2709" s="136"/>
    </row>
    <row r="2710" spans="79:86" ht="15.75" customHeight="1">
      <c r="CA2710" s="136"/>
      <c r="CB2710" s="136"/>
      <c r="CC2710" s="136"/>
      <c r="CD2710" s="136"/>
      <c r="CE2710" s="136"/>
      <c r="CF2710" s="136"/>
      <c r="CG2710" s="136"/>
      <c r="CH2710" s="136"/>
    </row>
    <row r="2711" spans="79:86" ht="15.75" customHeight="1">
      <c r="CA2711" s="136"/>
      <c r="CB2711" s="136"/>
      <c r="CC2711" s="136"/>
      <c r="CD2711" s="136"/>
      <c r="CE2711" s="136"/>
      <c r="CF2711" s="136"/>
      <c r="CG2711" s="136"/>
      <c r="CH2711" s="136"/>
    </row>
    <row r="2712" spans="79:86" ht="15.75" customHeight="1">
      <c r="CA2712" s="136"/>
      <c r="CB2712" s="136"/>
      <c r="CC2712" s="136"/>
      <c r="CD2712" s="136"/>
      <c r="CE2712" s="136"/>
      <c r="CF2712" s="136"/>
      <c r="CG2712" s="136"/>
      <c r="CH2712" s="136"/>
    </row>
    <row r="2713" spans="79:86" ht="15.75" customHeight="1">
      <c r="CA2713" s="136"/>
      <c r="CB2713" s="136"/>
      <c r="CC2713" s="136"/>
      <c r="CD2713" s="136"/>
      <c r="CE2713" s="136"/>
      <c r="CF2713" s="136"/>
      <c r="CG2713" s="136"/>
      <c r="CH2713" s="136"/>
    </row>
    <row r="2714" spans="79:86" ht="15.75" customHeight="1">
      <c r="CA2714" s="136"/>
      <c r="CB2714" s="136"/>
      <c r="CC2714" s="136"/>
      <c r="CD2714" s="136"/>
      <c r="CE2714" s="136"/>
      <c r="CF2714" s="136"/>
      <c r="CG2714" s="136"/>
      <c r="CH2714" s="136"/>
    </row>
    <row r="2715" spans="79:86" ht="15.75" customHeight="1">
      <c r="CA2715" s="136"/>
      <c r="CB2715" s="136"/>
      <c r="CC2715" s="136"/>
      <c r="CD2715" s="136"/>
      <c r="CE2715" s="136"/>
      <c r="CF2715" s="136"/>
      <c r="CG2715" s="136"/>
      <c r="CH2715" s="136"/>
    </row>
    <row r="2716" spans="79:86" ht="15.75" customHeight="1">
      <c r="CA2716" s="136"/>
      <c r="CB2716" s="136"/>
      <c r="CC2716" s="136"/>
      <c r="CD2716" s="136"/>
      <c r="CE2716" s="136"/>
      <c r="CF2716" s="136"/>
      <c r="CG2716" s="136"/>
      <c r="CH2716" s="136"/>
    </row>
    <row r="2717" spans="79:86" ht="15.75" customHeight="1">
      <c r="CA2717" s="136"/>
      <c r="CB2717" s="136"/>
      <c r="CC2717" s="136"/>
      <c r="CD2717" s="136"/>
      <c r="CE2717" s="136"/>
      <c r="CF2717" s="136"/>
      <c r="CG2717" s="136"/>
      <c r="CH2717" s="136"/>
    </row>
    <row r="2718" spans="79:86" ht="15.75" customHeight="1">
      <c r="CA2718" s="136"/>
      <c r="CB2718" s="136"/>
      <c r="CC2718" s="136"/>
      <c r="CD2718" s="136"/>
      <c r="CE2718" s="136"/>
      <c r="CF2718" s="136"/>
      <c r="CG2718" s="136"/>
      <c r="CH2718" s="136"/>
    </row>
    <row r="2719" spans="79:86" ht="15.75" customHeight="1">
      <c r="CA2719" s="136"/>
      <c r="CB2719" s="136"/>
      <c r="CC2719" s="136"/>
      <c r="CD2719" s="136"/>
      <c r="CE2719" s="136"/>
      <c r="CF2719" s="136"/>
      <c r="CG2719" s="136"/>
      <c r="CH2719" s="136"/>
    </row>
    <row r="2720" spans="79:86" ht="15.75" customHeight="1">
      <c r="CA2720" s="136"/>
      <c r="CB2720" s="136"/>
      <c r="CC2720" s="136"/>
      <c r="CD2720" s="136"/>
      <c r="CE2720" s="136"/>
      <c r="CF2720" s="136"/>
      <c r="CG2720" s="136"/>
      <c r="CH2720" s="136"/>
    </row>
    <row r="2721" spans="79:86" ht="15.75" customHeight="1">
      <c r="CA2721" s="136"/>
      <c r="CB2721" s="136"/>
      <c r="CC2721" s="136"/>
      <c r="CD2721" s="136"/>
      <c r="CE2721" s="136"/>
      <c r="CF2721" s="136"/>
      <c r="CG2721" s="136"/>
      <c r="CH2721" s="136"/>
    </row>
    <row r="2722" spans="79:86" ht="15.75" customHeight="1">
      <c r="CA2722" s="136"/>
      <c r="CB2722" s="136"/>
      <c r="CC2722" s="136"/>
      <c r="CD2722" s="136"/>
      <c r="CE2722" s="136"/>
      <c r="CF2722" s="136"/>
      <c r="CG2722" s="136"/>
      <c r="CH2722" s="136"/>
    </row>
    <row r="2723" spans="79:86" ht="15.75" customHeight="1">
      <c r="CA2723" s="136"/>
      <c r="CB2723" s="136"/>
      <c r="CC2723" s="136"/>
      <c r="CD2723" s="136"/>
      <c r="CE2723" s="136"/>
      <c r="CF2723" s="136"/>
      <c r="CG2723" s="136"/>
      <c r="CH2723" s="136"/>
    </row>
    <row r="2724" spans="79:86" ht="15.75" customHeight="1">
      <c r="CA2724" s="136"/>
      <c r="CB2724" s="136"/>
      <c r="CC2724" s="136"/>
      <c r="CD2724" s="136"/>
      <c r="CE2724" s="136"/>
      <c r="CF2724" s="136"/>
      <c r="CG2724" s="136"/>
      <c r="CH2724" s="136"/>
    </row>
    <row r="2725" spans="79:86" ht="15.75" customHeight="1">
      <c r="CA2725" s="136"/>
      <c r="CB2725" s="136"/>
      <c r="CC2725" s="136"/>
      <c r="CD2725" s="136"/>
      <c r="CE2725" s="136"/>
      <c r="CF2725" s="136"/>
      <c r="CG2725" s="136"/>
      <c r="CH2725" s="136"/>
    </row>
    <row r="2726" spans="79:86" ht="15.75" customHeight="1">
      <c r="CA2726" s="136"/>
      <c r="CB2726" s="136"/>
      <c r="CC2726" s="136"/>
      <c r="CD2726" s="136"/>
      <c r="CE2726" s="136"/>
      <c r="CF2726" s="136"/>
      <c r="CG2726" s="136"/>
      <c r="CH2726" s="136"/>
    </row>
    <row r="2727" spans="79:86" ht="15.75" customHeight="1">
      <c r="CA2727" s="136"/>
      <c r="CB2727" s="136"/>
      <c r="CC2727" s="136"/>
      <c r="CD2727" s="136"/>
      <c r="CE2727" s="136"/>
      <c r="CF2727" s="136"/>
      <c r="CG2727" s="136"/>
      <c r="CH2727" s="136"/>
    </row>
    <row r="2728" spans="79:86" ht="15.75" customHeight="1">
      <c r="CA2728" s="136"/>
      <c r="CB2728" s="136"/>
      <c r="CC2728" s="136"/>
      <c r="CD2728" s="136"/>
      <c r="CE2728" s="136"/>
      <c r="CF2728" s="136"/>
      <c r="CG2728" s="136"/>
      <c r="CH2728" s="136"/>
    </row>
    <row r="2729" spans="79:86" ht="15.75" customHeight="1">
      <c r="CA2729" s="136"/>
      <c r="CB2729" s="136"/>
      <c r="CC2729" s="136"/>
      <c r="CD2729" s="136"/>
      <c r="CE2729" s="136"/>
      <c r="CF2729" s="136"/>
      <c r="CG2729" s="136"/>
      <c r="CH2729" s="136"/>
    </row>
    <row r="2730" spans="79:86" ht="15.75" customHeight="1">
      <c r="CA2730" s="136"/>
      <c r="CB2730" s="136"/>
      <c r="CC2730" s="136"/>
      <c r="CD2730" s="136"/>
      <c r="CE2730" s="136"/>
      <c r="CF2730" s="136"/>
      <c r="CG2730" s="136"/>
      <c r="CH2730" s="136"/>
    </row>
    <row r="2731" spans="79:86" ht="15.75" customHeight="1">
      <c r="CA2731" s="136"/>
      <c r="CB2731" s="136"/>
      <c r="CC2731" s="136"/>
      <c r="CD2731" s="136"/>
      <c r="CE2731" s="136"/>
      <c r="CF2731" s="136"/>
      <c r="CG2731" s="136"/>
      <c r="CH2731" s="136"/>
    </row>
    <row r="2732" spans="79:86" ht="15.75" customHeight="1">
      <c r="CA2732" s="136"/>
      <c r="CB2732" s="136"/>
      <c r="CC2732" s="136"/>
      <c r="CD2732" s="136"/>
      <c r="CE2732" s="136"/>
      <c r="CF2732" s="136"/>
      <c r="CG2732" s="136"/>
      <c r="CH2732" s="136"/>
    </row>
    <row r="2733" spans="79:86" ht="15.75" customHeight="1">
      <c r="CA2733" s="136"/>
      <c r="CB2733" s="136"/>
      <c r="CC2733" s="136"/>
      <c r="CD2733" s="136"/>
      <c r="CE2733" s="136"/>
      <c r="CF2733" s="136"/>
      <c r="CG2733" s="136"/>
      <c r="CH2733" s="136"/>
    </row>
    <row r="2734" spans="79:86" ht="15.75" customHeight="1">
      <c r="CA2734" s="136"/>
      <c r="CB2734" s="136"/>
      <c r="CC2734" s="136"/>
      <c r="CD2734" s="136"/>
      <c r="CE2734" s="136"/>
      <c r="CF2734" s="136"/>
      <c r="CG2734" s="136"/>
      <c r="CH2734" s="136"/>
    </row>
    <row r="2735" spans="79:86" ht="15.75" customHeight="1">
      <c r="CA2735" s="136"/>
      <c r="CB2735" s="136"/>
      <c r="CC2735" s="136"/>
      <c r="CD2735" s="136"/>
      <c r="CE2735" s="136"/>
      <c r="CF2735" s="136"/>
      <c r="CG2735" s="136"/>
      <c r="CH2735" s="136"/>
    </row>
    <row r="2736" spans="79:86" ht="15.75" customHeight="1">
      <c r="CA2736" s="136"/>
      <c r="CB2736" s="136"/>
      <c r="CC2736" s="136"/>
      <c r="CD2736" s="136"/>
      <c r="CE2736" s="136"/>
      <c r="CF2736" s="136"/>
      <c r="CG2736" s="136"/>
      <c r="CH2736" s="136"/>
    </row>
    <row r="2737" spans="79:86" ht="15.75" customHeight="1">
      <c r="CA2737" s="136"/>
      <c r="CB2737" s="136"/>
      <c r="CC2737" s="136"/>
      <c r="CD2737" s="136"/>
      <c r="CE2737" s="136"/>
      <c r="CF2737" s="136"/>
      <c r="CG2737" s="136"/>
      <c r="CH2737" s="136"/>
    </row>
    <row r="2738" spans="79:86" ht="15.75" customHeight="1">
      <c r="CA2738" s="136"/>
      <c r="CB2738" s="136"/>
      <c r="CC2738" s="136"/>
      <c r="CD2738" s="136"/>
      <c r="CE2738" s="136"/>
      <c r="CF2738" s="136"/>
      <c r="CG2738" s="136"/>
      <c r="CH2738" s="136"/>
    </row>
    <row r="2739" spans="79:86" ht="15.75" customHeight="1">
      <c r="CA2739" s="136"/>
      <c r="CB2739" s="136"/>
      <c r="CC2739" s="136"/>
      <c r="CD2739" s="136"/>
      <c r="CE2739" s="136"/>
      <c r="CF2739" s="136"/>
      <c r="CG2739" s="136"/>
      <c r="CH2739" s="136"/>
    </row>
    <row r="2740" spans="79:86" ht="15.75" customHeight="1">
      <c r="CA2740" s="136"/>
      <c r="CB2740" s="136"/>
      <c r="CC2740" s="136"/>
      <c r="CD2740" s="136"/>
      <c r="CE2740" s="136"/>
      <c r="CF2740" s="136"/>
      <c r="CG2740" s="136"/>
      <c r="CH2740" s="136"/>
    </row>
    <row r="2741" spans="79:86" ht="15.75" customHeight="1">
      <c r="CA2741" s="136"/>
      <c r="CB2741" s="136"/>
      <c r="CC2741" s="136"/>
      <c r="CD2741" s="136"/>
      <c r="CE2741" s="136"/>
      <c r="CF2741" s="136"/>
      <c r="CG2741" s="136"/>
      <c r="CH2741" s="136"/>
    </row>
    <row r="2742" spans="79:86" ht="15.75" customHeight="1">
      <c r="CA2742" s="136"/>
      <c r="CB2742" s="136"/>
      <c r="CC2742" s="136"/>
      <c r="CD2742" s="136"/>
      <c r="CE2742" s="136"/>
      <c r="CF2742" s="136"/>
      <c r="CG2742" s="136"/>
      <c r="CH2742" s="136"/>
    </row>
    <row r="2743" spans="79:86" ht="15.75" customHeight="1">
      <c r="CA2743" s="136"/>
      <c r="CB2743" s="136"/>
      <c r="CC2743" s="136"/>
      <c r="CD2743" s="136"/>
      <c r="CE2743" s="136"/>
      <c r="CF2743" s="136"/>
      <c r="CG2743" s="136"/>
      <c r="CH2743" s="136"/>
    </row>
    <row r="2744" spans="79:86" ht="15.75" customHeight="1">
      <c r="CA2744" s="136"/>
      <c r="CB2744" s="136"/>
      <c r="CC2744" s="136"/>
      <c r="CD2744" s="136"/>
      <c r="CE2744" s="136"/>
      <c r="CF2744" s="136"/>
      <c r="CG2744" s="136"/>
      <c r="CH2744" s="136"/>
    </row>
    <row r="2745" spans="79:86" ht="15.75" customHeight="1">
      <c r="CA2745" s="136"/>
      <c r="CB2745" s="136"/>
      <c r="CC2745" s="136"/>
      <c r="CD2745" s="136"/>
      <c r="CE2745" s="136"/>
      <c r="CF2745" s="136"/>
      <c r="CG2745" s="136"/>
      <c r="CH2745" s="136"/>
    </row>
    <row r="2746" spans="79:86" ht="15.75" customHeight="1">
      <c r="CA2746" s="136"/>
      <c r="CB2746" s="136"/>
      <c r="CC2746" s="136"/>
      <c r="CD2746" s="136"/>
      <c r="CE2746" s="136"/>
      <c r="CF2746" s="136"/>
      <c r="CG2746" s="136"/>
      <c r="CH2746" s="136"/>
    </row>
    <row r="2747" spans="79:86" ht="15.75" customHeight="1">
      <c r="CA2747" s="136"/>
      <c r="CB2747" s="136"/>
      <c r="CC2747" s="136"/>
      <c r="CD2747" s="136"/>
      <c r="CE2747" s="136"/>
      <c r="CF2747" s="136"/>
      <c r="CG2747" s="136"/>
      <c r="CH2747" s="136"/>
    </row>
    <row r="2748" spans="79:86" ht="15.75" customHeight="1">
      <c r="CA2748" s="136"/>
      <c r="CB2748" s="136"/>
      <c r="CC2748" s="136"/>
      <c r="CD2748" s="136"/>
      <c r="CE2748" s="136"/>
      <c r="CF2748" s="136"/>
      <c r="CG2748" s="136"/>
      <c r="CH2748" s="136"/>
    </row>
    <row r="2749" spans="79:86" ht="15.75" customHeight="1">
      <c r="CA2749" s="136"/>
      <c r="CB2749" s="136"/>
      <c r="CC2749" s="136"/>
      <c r="CD2749" s="136"/>
      <c r="CE2749" s="136"/>
      <c r="CF2749" s="136"/>
      <c r="CG2749" s="136"/>
      <c r="CH2749" s="136"/>
    </row>
    <row r="2750" spans="79:86" ht="15.75" customHeight="1">
      <c r="CA2750" s="136"/>
      <c r="CB2750" s="136"/>
      <c r="CC2750" s="136"/>
      <c r="CD2750" s="136"/>
      <c r="CE2750" s="136"/>
      <c r="CF2750" s="136"/>
      <c r="CG2750" s="136"/>
      <c r="CH2750" s="136"/>
    </row>
    <row r="2751" spans="79:86" ht="15.75" customHeight="1">
      <c r="CA2751" s="136"/>
      <c r="CB2751" s="136"/>
      <c r="CC2751" s="136"/>
      <c r="CD2751" s="136"/>
      <c r="CE2751" s="136"/>
      <c r="CF2751" s="136"/>
      <c r="CG2751" s="136"/>
      <c r="CH2751" s="136"/>
    </row>
    <row r="2752" spans="79:86" ht="15.75" customHeight="1">
      <c r="CA2752" s="136"/>
      <c r="CB2752" s="136"/>
      <c r="CC2752" s="136"/>
      <c r="CD2752" s="136"/>
      <c r="CE2752" s="136"/>
      <c r="CF2752" s="136"/>
      <c r="CG2752" s="136"/>
      <c r="CH2752" s="136"/>
    </row>
    <row r="2753" spans="79:86" ht="15.75" customHeight="1">
      <c r="CA2753" s="136"/>
      <c r="CB2753" s="136"/>
      <c r="CC2753" s="136"/>
      <c r="CD2753" s="136"/>
      <c r="CE2753" s="136"/>
      <c r="CF2753" s="136"/>
      <c r="CG2753" s="136"/>
      <c r="CH2753" s="136"/>
    </row>
    <row r="2754" spans="79:86" ht="15.75" customHeight="1">
      <c r="CA2754" s="136"/>
      <c r="CB2754" s="136"/>
      <c r="CC2754" s="136"/>
      <c r="CD2754" s="136"/>
      <c r="CE2754" s="136"/>
      <c r="CF2754" s="136"/>
      <c r="CG2754" s="136"/>
      <c r="CH2754" s="136"/>
    </row>
    <row r="2755" spans="79:86" ht="15.75" customHeight="1">
      <c r="CA2755" s="136"/>
      <c r="CB2755" s="136"/>
      <c r="CC2755" s="136"/>
      <c r="CD2755" s="136"/>
      <c r="CE2755" s="136"/>
      <c r="CF2755" s="136"/>
      <c r="CG2755" s="136"/>
      <c r="CH2755" s="136"/>
    </row>
    <row r="2756" spans="79:86" ht="15.75" customHeight="1">
      <c r="CA2756" s="136"/>
      <c r="CB2756" s="136"/>
      <c r="CC2756" s="136"/>
      <c r="CD2756" s="136"/>
      <c r="CE2756" s="136"/>
      <c r="CF2756" s="136"/>
      <c r="CG2756" s="136"/>
      <c r="CH2756" s="136"/>
    </row>
    <row r="2757" spans="79:86" ht="15.75" customHeight="1">
      <c r="CA2757" s="136"/>
      <c r="CB2757" s="136"/>
      <c r="CC2757" s="136"/>
      <c r="CD2757" s="136"/>
      <c r="CE2757" s="136"/>
      <c r="CF2757" s="136"/>
      <c r="CG2757" s="136"/>
      <c r="CH2757" s="136"/>
    </row>
    <row r="2758" spans="79:86" ht="15.75" customHeight="1">
      <c r="CA2758" s="136"/>
      <c r="CB2758" s="136"/>
      <c r="CC2758" s="136"/>
      <c r="CD2758" s="136"/>
      <c r="CE2758" s="136"/>
      <c r="CF2758" s="136"/>
      <c r="CG2758" s="136"/>
      <c r="CH2758" s="136"/>
    </row>
    <row r="2759" spans="79:86" ht="15.75" customHeight="1">
      <c r="CA2759" s="136"/>
      <c r="CB2759" s="136"/>
      <c r="CC2759" s="136"/>
      <c r="CD2759" s="136"/>
      <c r="CE2759" s="136"/>
      <c r="CF2759" s="136"/>
      <c r="CG2759" s="136"/>
      <c r="CH2759" s="136"/>
    </row>
    <row r="2760" spans="79:86" ht="15.75" customHeight="1">
      <c r="CA2760" s="136"/>
      <c r="CB2760" s="136"/>
      <c r="CC2760" s="136"/>
      <c r="CD2760" s="136"/>
      <c r="CE2760" s="136"/>
      <c r="CF2760" s="136"/>
      <c r="CG2760" s="136"/>
      <c r="CH2760" s="136"/>
    </row>
    <row r="2761" spans="79:86" ht="15.75" customHeight="1">
      <c r="CA2761" s="136"/>
      <c r="CB2761" s="136"/>
      <c r="CC2761" s="136"/>
      <c r="CD2761" s="136"/>
      <c r="CE2761" s="136"/>
      <c r="CF2761" s="136"/>
      <c r="CG2761" s="136"/>
      <c r="CH2761" s="136"/>
    </row>
    <row r="2762" spans="79:86" ht="15.75" customHeight="1">
      <c r="CA2762" s="136"/>
      <c r="CB2762" s="136"/>
      <c r="CC2762" s="136"/>
      <c r="CD2762" s="136"/>
      <c r="CE2762" s="136"/>
      <c r="CF2762" s="136"/>
      <c r="CG2762" s="136"/>
      <c r="CH2762" s="136"/>
    </row>
    <row r="2763" spans="79:86" ht="15.75" customHeight="1">
      <c r="CA2763" s="136"/>
      <c r="CB2763" s="136"/>
      <c r="CC2763" s="136"/>
      <c r="CD2763" s="136"/>
      <c r="CE2763" s="136"/>
      <c r="CF2763" s="136"/>
      <c r="CG2763" s="136"/>
      <c r="CH2763" s="136"/>
    </row>
    <row r="2764" spans="79:86" ht="15.75" customHeight="1">
      <c r="CA2764" s="136"/>
      <c r="CB2764" s="136"/>
      <c r="CC2764" s="136"/>
      <c r="CD2764" s="136"/>
      <c r="CE2764" s="136"/>
      <c r="CF2764" s="136"/>
      <c r="CG2764" s="136"/>
      <c r="CH2764" s="136"/>
    </row>
    <row r="2765" spans="79:86" ht="15.75" customHeight="1">
      <c r="CA2765" s="136"/>
      <c r="CB2765" s="136"/>
      <c r="CC2765" s="136"/>
      <c r="CD2765" s="136"/>
      <c r="CE2765" s="136"/>
      <c r="CF2765" s="136"/>
      <c r="CG2765" s="136"/>
      <c r="CH2765" s="136"/>
    </row>
    <row r="2766" spans="79:86" ht="15.75" customHeight="1">
      <c r="CA2766" s="136"/>
      <c r="CB2766" s="136"/>
      <c r="CC2766" s="136"/>
      <c r="CD2766" s="136"/>
      <c r="CE2766" s="136"/>
      <c r="CF2766" s="136"/>
      <c r="CG2766" s="136"/>
      <c r="CH2766" s="136"/>
    </row>
    <row r="2767" spans="79:86" ht="15.75" customHeight="1">
      <c r="CA2767" s="136"/>
      <c r="CB2767" s="136"/>
      <c r="CC2767" s="136"/>
      <c r="CD2767" s="136"/>
      <c r="CE2767" s="136"/>
      <c r="CF2767" s="136"/>
      <c r="CG2767" s="136"/>
      <c r="CH2767" s="136"/>
    </row>
    <row r="2768" spans="79:86" ht="15.75" customHeight="1">
      <c r="CA2768" s="136"/>
      <c r="CB2768" s="136"/>
      <c r="CC2768" s="136"/>
      <c r="CD2768" s="136"/>
      <c r="CE2768" s="136"/>
      <c r="CF2768" s="136"/>
      <c r="CG2768" s="136"/>
      <c r="CH2768" s="136"/>
    </row>
    <row r="2769" spans="79:86" ht="15.75" customHeight="1">
      <c r="CA2769" s="136"/>
      <c r="CB2769" s="136"/>
      <c r="CC2769" s="136"/>
      <c r="CD2769" s="136"/>
      <c r="CE2769" s="136"/>
      <c r="CF2769" s="136"/>
      <c r="CG2769" s="136"/>
      <c r="CH2769" s="136"/>
    </row>
    <row r="2770" spans="79:86" ht="15.75" customHeight="1">
      <c r="CA2770" s="136"/>
      <c r="CB2770" s="136"/>
      <c r="CC2770" s="136"/>
      <c r="CD2770" s="136"/>
      <c r="CE2770" s="136"/>
      <c r="CF2770" s="136"/>
      <c r="CG2770" s="136"/>
      <c r="CH2770" s="136"/>
    </row>
    <row r="2771" spans="79:86" ht="15.75" customHeight="1">
      <c r="CA2771" s="136"/>
      <c r="CB2771" s="136"/>
      <c r="CC2771" s="136"/>
      <c r="CD2771" s="136"/>
      <c r="CE2771" s="136"/>
      <c r="CF2771" s="136"/>
      <c r="CG2771" s="136"/>
      <c r="CH2771" s="136"/>
    </row>
    <row r="2772" spans="79:86" ht="15.75" customHeight="1">
      <c r="CA2772" s="136"/>
      <c r="CB2772" s="136"/>
      <c r="CC2772" s="136"/>
      <c r="CD2772" s="136"/>
      <c r="CE2772" s="136"/>
      <c r="CF2772" s="136"/>
      <c r="CG2772" s="136"/>
      <c r="CH2772" s="136"/>
    </row>
    <row r="2773" spans="79:86" ht="15.75" customHeight="1">
      <c r="CA2773" s="136"/>
      <c r="CB2773" s="136"/>
      <c r="CC2773" s="136"/>
      <c r="CD2773" s="136"/>
      <c r="CE2773" s="136"/>
      <c r="CF2773" s="136"/>
      <c r="CG2773" s="136"/>
      <c r="CH2773" s="136"/>
    </row>
    <row r="2774" spans="79:86" ht="15.75" customHeight="1">
      <c r="CA2774" s="136"/>
      <c r="CB2774" s="136"/>
      <c r="CC2774" s="136"/>
      <c r="CD2774" s="136"/>
      <c r="CE2774" s="136"/>
      <c r="CF2774" s="136"/>
      <c r="CG2774" s="136"/>
      <c r="CH2774" s="136"/>
    </row>
    <row r="2775" spans="79:86" ht="15.75" customHeight="1">
      <c r="CA2775" s="136"/>
      <c r="CB2775" s="136"/>
      <c r="CC2775" s="136"/>
      <c r="CD2775" s="136"/>
      <c r="CE2775" s="136"/>
      <c r="CF2775" s="136"/>
      <c r="CG2775" s="136"/>
      <c r="CH2775" s="136"/>
    </row>
    <row r="2776" spans="79:86" ht="15.75" customHeight="1">
      <c r="CA2776" s="136"/>
      <c r="CB2776" s="136"/>
      <c r="CC2776" s="136"/>
      <c r="CD2776" s="136"/>
      <c r="CE2776" s="136"/>
      <c r="CF2776" s="136"/>
      <c r="CG2776" s="136"/>
      <c r="CH2776" s="136"/>
    </row>
    <row r="2777" spans="79:86" ht="15.75" customHeight="1">
      <c r="CA2777" s="136"/>
      <c r="CB2777" s="136"/>
      <c r="CC2777" s="136"/>
      <c r="CD2777" s="136"/>
      <c r="CE2777" s="136"/>
      <c r="CF2777" s="136"/>
      <c r="CG2777" s="136"/>
      <c r="CH2777" s="136"/>
    </row>
    <row r="2778" spans="79:86" ht="15.75" customHeight="1">
      <c r="CA2778" s="136"/>
      <c r="CB2778" s="136"/>
      <c r="CC2778" s="136"/>
      <c r="CD2778" s="136"/>
      <c r="CE2778" s="136"/>
      <c r="CF2778" s="136"/>
      <c r="CG2778" s="136"/>
      <c r="CH2778" s="136"/>
    </row>
    <row r="2779" spans="79:86" ht="15.75" customHeight="1">
      <c r="CA2779" s="136"/>
      <c r="CB2779" s="136"/>
      <c r="CC2779" s="136"/>
      <c r="CD2779" s="136"/>
      <c r="CE2779" s="136"/>
      <c r="CF2779" s="136"/>
      <c r="CG2779" s="136"/>
      <c r="CH2779" s="136"/>
    </row>
    <row r="2780" spans="79:86" ht="15.75" customHeight="1">
      <c r="CA2780" s="136"/>
      <c r="CB2780" s="136"/>
      <c r="CC2780" s="136"/>
      <c r="CD2780" s="136"/>
      <c r="CE2780" s="136"/>
      <c r="CF2780" s="136"/>
      <c r="CG2780" s="136"/>
      <c r="CH2780" s="136"/>
    </row>
    <row r="2781" spans="79:86" ht="15.75" customHeight="1">
      <c r="CA2781" s="136"/>
      <c r="CB2781" s="136"/>
      <c r="CC2781" s="136"/>
      <c r="CD2781" s="136"/>
      <c r="CE2781" s="136"/>
      <c r="CF2781" s="136"/>
      <c r="CG2781" s="136"/>
      <c r="CH2781" s="136"/>
    </row>
    <row r="2782" spans="79:86" ht="15.75" customHeight="1">
      <c r="CA2782" s="136"/>
      <c r="CB2782" s="136"/>
      <c r="CC2782" s="136"/>
      <c r="CD2782" s="136"/>
      <c r="CE2782" s="136"/>
      <c r="CF2782" s="136"/>
      <c r="CG2782" s="136"/>
      <c r="CH2782" s="136"/>
    </row>
    <row r="2783" spans="79:86" ht="15.75" customHeight="1">
      <c r="CA2783" s="136"/>
      <c r="CB2783" s="136"/>
      <c r="CC2783" s="136"/>
      <c r="CD2783" s="136"/>
      <c r="CE2783" s="136"/>
      <c r="CF2783" s="136"/>
      <c r="CG2783" s="136"/>
      <c r="CH2783" s="136"/>
    </row>
    <row r="2784" spans="79:86" ht="15.75" customHeight="1">
      <c r="CA2784" s="136"/>
      <c r="CB2784" s="136"/>
      <c r="CC2784" s="136"/>
      <c r="CD2784" s="136"/>
      <c r="CE2784" s="136"/>
      <c r="CF2784" s="136"/>
      <c r="CG2784" s="136"/>
      <c r="CH2784" s="136"/>
    </row>
    <row r="2785" spans="79:86" ht="15.75" customHeight="1">
      <c r="CA2785" s="136"/>
      <c r="CB2785" s="136"/>
      <c r="CC2785" s="136"/>
      <c r="CD2785" s="136"/>
      <c r="CE2785" s="136"/>
      <c r="CF2785" s="136"/>
      <c r="CG2785" s="136"/>
      <c r="CH2785" s="136"/>
    </row>
    <row r="2786" spans="79:86" ht="15.75" customHeight="1">
      <c r="CA2786" s="136"/>
      <c r="CB2786" s="136"/>
      <c r="CC2786" s="136"/>
      <c r="CD2786" s="136"/>
      <c r="CE2786" s="136"/>
      <c r="CF2786" s="136"/>
      <c r="CG2786" s="136"/>
      <c r="CH2786" s="136"/>
    </row>
    <row r="2787" spans="79:86" ht="15.75" customHeight="1">
      <c r="CA2787" s="136"/>
      <c r="CB2787" s="136"/>
      <c r="CC2787" s="136"/>
      <c r="CD2787" s="136"/>
      <c r="CE2787" s="136"/>
      <c r="CF2787" s="136"/>
      <c r="CG2787" s="136"/>
      <c r="CH2787" s="136"/>
    </row>
    <row r="2788" spans="79:86" ht="15.75" customHeight="1">
      <c r="CA2788" s="136"/>
      <c r="CB2788" s="136"/>
      <c r="CC2788" s="136"/>
      <c r="CD2788" s="136"/>
      <c r="CE2788" s="136"/>
      <c r="CF2788" s="136"/>
      <c r="CG2788" s="136"/>
      <c r="CH2788" s="136"/>
    </row>
    <row r="2789" spans="79:86" ht="15.75" customHeight="1">
      <c r="CA2789" s="136"/>
      <c r="CB2789" s="136"/>
      <c r="CC2789" s="136"/>
      <c r="CD2789" s="136"/>
      <c r="CE2789" s="136"/>
      <c r="CF2789" s="136"/>
      <c r="CG2789" s="136"/>
      <c r="CH2789" s="136"/>
    </row>
    <row r="2790" spans="79:86" ht="15.75" customHeight="1">
      <c r="CA2790" s="136"/>
      <c r="CB2790" s="136"/>
      <c r="CC2790" s="136"/>
      <c r="CD2790" s="136"/>
      <c r="CE2790" s="136"/>
      <c r="CF2790" s="136"/>
      <c r="CG2790" s="136"/>
      <c r="CH2790" s="136"/>
    </row>
    <row r="2791" spans="79:86" ht="15.75" customHeight="1">
      <c r="CA2791" s="136"/>
      <c r="CB2791" s="136"/>
      <c r="CC2791" s="136"/>
      <c r="CD2791" s="136"/>
      <c r="CE2791" s="136"/>
      <c r="CF2791" s="136"/>
      <c r="CG2791" s="136"/>
      <c r="CH2791" s="136"/>
    </row>
    <row r="2792" spans="79:86" ht="15.75" customHeight="1">
      <c r="CA2792" s="136"/>
      <c r="CB2792" s="136"/>
      <c r="CC2792" s="136"/>
      <c r="CD2792" s="136"/>
      <c r="CE2792" s="136"/>
      <c r="CF2792" s="136"/>
      <c r="CG2792" s="136"/>
      <c r="CH2792" s="136"/>
    </row>
    <row r="2793" spans="79:86" ht="15.75" customHeight="1">
      <c r="CA2793" s="136"/>
      <c r="CB2793" s="136"/>
      <c r="CC2793" s="136"/>
      <c r="CD2793" s="136"/>
      <c r="CE2793" s="136"/>
      <c r="CF2793" s="136"/>
      <c r="CG2793" s="136"/>
      <c r="CH2793" s="136"/>
    </row>
    <row r="2794" spans="79:86" ht="15.75" customHeight="1">
      <c r="CA2794" s="136"/>
      <c r="CB2794" s="136"/>
      <c r="CC2794" s="136"/>
      <c r="CD2794" s="136"/>
      <c r="CE2794" s="136"/>
      <c r="CF2794" s="136"/>
      <c r="CG2794" s="136"/>
      <c r="CH2794" s="136"/>
    </row>
    <row r="2795" spans="79:86" ht="15.75" customHeight="1">
      <c r="CA2795" s="136"/>
      <c r="CB2795" s="136"/>
      <c r="CC2795" s="136"/>
      <c r="CD2795" s="136"/>
      <c r="CE2795" s="136"/>
      <c r="CF2795" s="136"/>
      <c r="CG2795" s="136"/>
      <c r="CH2795" s="136"/>
    </row>
    <row r="2796" spans="79:86" ht="15.75" customHeight="1">
      <c r="CA2796" s="136"/>
      <c r="CB2796" s="136"/>
      <c r="CC2796" s="136"/>
      <c r="CD2796" s="136"/>
      <c r="CE2796" s="136"/>
      <c r="CF2796" s="136"/>
      <c r="CG2796" s="136"/>
      <c r="CH2796" s="136"/>
    </row>
    <row r="2797" spans="79:86" ht="15.75" customHeight="1">
      <c r="CA2797" s="136"/>
      <c r="CB2797" s="136"/>
      <c r="CC2797" s="136"/>
      <c r="CD2797" s="136"/>
      <c r="CE2797" s="136"/>
      <c r="CF2797" s="136"/>
      <c r="CG2797" s="136"/>
      <c r="CH2797" s="136"/>
    </row>
    <row r="2798" spans="79:86" ht="15.75" customHeight="1">
      <c r="CA2798" s="136"/>
      <c r="CB2798" s="136"/>
      <c r="CC2798" s="136"/>
      <c r="CD2798" s="136"/>
      <c r="CE2798" s="136"/>
      <c r="CF2798" s="136"/>
      <c r="CG2798" s="136"/>
      <c r="CH2798" s="136"/>
    </row>
    <row r="2799" spans="79:86" ht="15.75" customHeight="1">
      <c r="CA2799" s="136"/>
      <c r="CB2799" s="136"/>
      <c r="CC2799" s="136"/>
      <c r="CD2799" s="136"/>
      <c r="CE2799" s="136"/>
      <c r="CF2799" s="136"/>
      <c r="CG2799" s="136"/>
      <c r="CH2799" s="136"/>
    </row>
    <row r="2800" spans="79:86" ht="15.75" customHeight="1">
      <c r="CA2800" s="136"/>
      <c r="CB2800" s="136"/>
      <c r="CC2800" s="136"/>
      <c r="CD2800" s="136"/>
      <c r="CE2800" s="136"/>
      <c r="CF2800" s="136"/>
      <c r="CG2800" s="136"/>
      <c r="CH2800" s="136"/>
    </row>
    <row r="2801" spans="79:86" ht="15.75" customHeight="1">
      <c r="CA2801" s="136"/>
      <c r="CB2801" s="136"/>
      <c r="CC2801" s="136"/>
      <c r="CD2801" s="136"/>
      <c r="CE2801" s="136"/>
      <c r="CF2801" s="136"/>
      <c r="CG2801" s="136"/>
      <c r="CH2801" s="136"/>
    </row>
    <row r="2802" spans="79:86" ht="15.75" customHeight="1">
      <c r="CA2802" s="136"/>
      <c r="CB2802" s="136"/>
      <c r="CC2802" s="136"/>
      <c r="CD2802" s="136"/>
      <c r="CE2802" s="136"/>
      <c r="CF2802" s="136"/>
      <c r="CG2802" s="136"/>
      <c r="CH2802" s="136"/>
    </row>
    <row r="2803" spans="79:86" ht="15.75" customHeight="1">
      <c r="CA2803" s="136"/>
      <c r="CB2803" s="136"/>
      <c r="CC2803" s="136"/>
      <c r="CD2803" s="136"/>
      <c r="CE2803" s="136"/>
      <c r="CF2803" s="136"/>
      <c r="CG2803" s="136"/>
      <c r="CH2803" s="136"/>
    </row>
    <row r="2804" spans="79:86" ht="15.75" customHeight="1">
      <c r="CA2804" s="136"/>
      <c r="CB2804" s="136"/>
      <c r="CC2804" s="136"/>
      <c r="CD2804" s="136"/>
      <c r="CE2804" s="136"/>
      <c r="CF2804" s="136"/>
      <c r="CG2804" s="136"/>
      <c r="CH2804" s="136"/>
    </row>
    <row r="2805" spans="79:86" ht="15.75" customHeight="1">
      <c r="CA2805" s="136"/>
      <c r="CB2805" s="136"/>
      <c r="CC2805" s="136"/>
      <c r="CD2805" s="136"/>
      <c r="CE2805" s="136"/>
      <c r="CF2805" s="136"/>
      <c r="CG2805" s="136"/>
      <c r="CH2805" s="136"/>
    </row>
    <row r="2806" spans="79:86" ht="15.75" customHeight="1">
      <c r="CA2806" s="136"/>
      <c r="CB2806" s="136"/>
      <c r="CC2806" s="136"/>
      <c r="CD2806" s="136"/>
      <c r="CE2806" s="136"/>
      <c r="CF2806" s="136"/>
      <c r="CG2806" s="136"/>
      <c r="CH2806" s="136"/>
    </row>
    <row r="2807" spans="79:86" ht="15.75" customHeight="1">
      <c r="CA2807" s="136"/>
      <c r="CB2807" s="136"/>
      <c r="CC2807" s="136"/>
      <c r="CD2807" s="136"/>
      <c r="CE2807" s="136"/>
      <c r="CF2807" s="136"/>
      <c r="CG2807" s="136"/>
      <c r="CH2807" s="136"/>
    </row>
    <row r="2808" spans="79:86" ht="15.75" customHeight="1">
      <c r="CA2808" s="136"/>
      <c r="CB2808" s="136"/>
      <c r="CC2808" s="136"/>
      <c r="CD2808" s="136"/>
      <c r="CE2808" s="136"/>
      <c r="CF2808" s="136"/>
      <c r="CG2808" s="136"/>
      <c r="CH2808" s="136"/>
    </row>
    <row r="2809" spans="79:86" ht="15.75" customHeight="1">
      <c r="CA2809" s="136"/>
      <c r="CB2809" s="136"/>
      <c r="CC2809" s="136"/>
      <c r="CD2809" s="136"/>
      <c r="CE2809" s="136"/>
      <c r="CF2809" s="136"/>
      <c r="CG2809" s="136"/>
      <c r="CH2809" s="136"/>
    </row>
    <row r="2810" spans="79:86" ht="15.75" customHeight="1">
      <c r="CA2810" s="136"/>
      <c r="CB2810" s="136"/>
      <c r="CC2810" s="136"/>
      <c r="CD2810" s="136"/>
      <c r="CE2810" s="136"/>
      <c r="CF2810" s="136"/>
      <c r="CG2810" s="136"/>
      <c r="CH2810" s="136"/>
    </row>
    <row r="2811" spans="79:86" ht="15.75" customHeight="1">
      <c r="CA2811" s="136"/>
      <c r="CB2811" s="136"/>
      <c r="CC2811" s="136"/>
      <c r="CD2811" s="136"/>
      <c r="CE2811" s="136"/>
      <c r="CF2811" s="136"/>
      <c r="CG2811" s="136"/>
      <c r="CH2811" s="136"/>
    </row>
    <row r="2812" spans="79:86" ht="15.75" customHeight="1">
      <c r="CA2812" s="136"/>
      <c r="CB2812" s="136"/>
      <c r="CC2812" s="136"/>
      <c r="CD2812" s="136"/>
      <c r="CE2812" s="136"/>
      <c r="CF2812" s="136"/>
      <c r="CG2812" s="136"/>
      <c r="CH2812" s="136"/>
    </row>
    <row r="2813" spans="79:86" ht="15.75" customHeight="1">
      <c r="CA2813" s="136"/>
      <c r="CB2813" s="136"/>
      <c r="CC2813" s="136"/>
      <c r="CD2813" s="136"/>
      <c r="CE2813" s="136"/>
      <c r="CF2813" s="136"/>
      <c r="CG2813" s="136"/>
      <c r="CH2813" s="136"/>
    </row>
    <row r="2814" spans="79:86" ht="15.75" customHeight="1">
      <c r="CA2814" s="136"/>
      <c r="CB2814" s="136"/>
      <c r="CC2814" s="136"/>
      <c r="CD2814" s="136"/>
      <c r="CE2814" s="136"/>
      <c r="CF2814" s="136"/>
      <c r="CG2814" s="136"/>
      <c r="CH2814" s="136"/>
    </row>
    <row r="2815" spans="79:86" ht="15.75" customHeight="1">
      <c r="CA2815" s="136"/>
      <c r="CB2815" s="136"/>
      <c r="CC2815" s="136"/>
      <c r="CD2815" s="136"/>
      <c r="CE2815" s="136"/>
      <c r="CF2815" s="136"/>
      <c r="CG2815" s="136"/>
      <c r="CH2815" s="136"/>
    </row>
    <row r="2816" spans="79:86" ht="15.75" customHeight="1">
      <c r="CA2816" s="136"/>
      <c r="CB2816" s="136"/>
      <c r="CC2816" s="136"/>
      <c r="CD2816" s="136"/>
      <c r="CE2816" s="136"/>
      <c r="CF2816" s="136"/>
      <c r="CG2816" s="136"/>
      <c r="CH2816" s="136"/>
    </row>
    <row r="2817" spans="79:86" ht="15.75" customHeight="1">
      <c r="CA2817" s="136"/>
      <c r="CB2817" s="136"/>
      <c r="CC2817" s="136"/>
      <c r="CD2817" s="136"/>
      <c r="CE2817" s="136"/>
      <c r="CF2817" s="136"/>
      <c r="CG2817" s="136"/>
      <c r="CH2817" s="136"/>
    </row>
    <row r="2818" spans="79:86" ht="15.75" customHeight="1">
      <c r="CA2818" s="136"/>
      <c r="CB2818" s="136"/>
      <c r="CC2818" s="136"/>
      <c r="CD2818" s="136"/>
      <c r="CE2818" s="136"/>
      <c r="CF2818" s="136"/>
      <c r="CG2818" s="136"/>
      <c r="CH2818" s="136"/>
    </row>
    <row r="2819" spans="79:86" ht="15.75" customHeight="1">
      <c r="CA2819" s="136"/>
      <c r="CB2819" s="136"/>
      <c r="CC2819" s="136"/>
      <c r="CD2819" s="136"/>
      <c r="CE2819" s="136"/>
      <c r="CF2819" s="136"/>
      <c r="CG2819" s="136"/>
      <c r="CH2819" s="136"/>
    </row>
    <row r="2820" spans="79:86" ht="15.75" customHeight="1">
      <c r="CA2820" s="136"/>
      <c r="CB2820" s="136"/>
      <c r="CC2820" s="136"/>
      <c r="CD2820" s="136"/>
      <c r="CE2820" s="136"/>
      <c r="CF2820" s="136"/>
      <c r="CG2820" s="136"/>
      <c r="CH2820" s="136"/>
    </row>
    <row r="2821" spans="79:86" ht="15.75" customHeight="1">
      <c r="CA2821" s="136"/>
      <c r="CB2821" s="136"/>
      <c r="CC2821" s="136"/>
      <c r="CD2821" s="136"/>
      <c r="CE2821" s="136"/>
      <c r="CF2821" s="136"/>
      <c r="CG2821" s="136"/>
      <c r="CH2821" s="136"/>
    </row>
    <row r="2822" spans="79:86" ht="15.75" customHeight="1">
      <c r="CA2822" s="136"/>
      <c r="CB2822" s="136"/>
      <c r="CC2822" s="136"/>
      <c r="CD2822" s="136"/>
      <c r="CE2822" s="136"/>
      <c r="CF2822" s="136"/>
      <c r="CG2822" s="136"/>
      <c r="CH2822" s="136"/>
    </row>
    <row r="2823" spans="79:86" ht="15.75" customHeight="1">
      <c r="CA2823" s="136"/>
      <c r="CB2823" s="136"/>
      <c r="CC2823" s="136"/>
      <c r="CD2823" s="136"/>
      <c r="CE2823" s="136"/>
      <c r="CF2823" s="136"/>
      <c r="CG2823" s="136"/>
      <c r="CH2823" s="136"/>
    </row>
    <row r="2824" spans="79:86" ht="15.75" customHeight="1">
      <c r="CA2824" s="136"/>
      <c r="CB2824" s="136"/>
      <c r="CC2824" s="136"/>
      <c r="CD2824" s="136"/>
      <c r="CE2824" s="136"/>
      <c r="CF2824" s="136"/>
      <c r="CG2824" s="136"/>
      <c r="CH2824" s="136"/>
    </row>
    <row r="2825" spans="79:86" ht="15.75" customHeight="1">
      <c r="CA2825" s="136"/>
      <c r="CB2825" s="136"/>
      <c r="CC2825" s="136"/>
      <c r="CD2825" s="136"/>
      <c r="CE2825" s="136"/>
      <c r="CF2825" s="136"/>
      <c r="CG2825" s="136"/>
      <c r="CH2825" s="136"/>
    </row>
    <row r="2826" spans="79:86" ht="15.75" customHeight="1">
      <c r="CA2826" s="136"/>
      <c r="CB2826" s="136"/>
      <c r="CC2826" s="136"/>
      <c r="CD2826" s="136"/>
      <c r="CE2826" s="136"/>
      <c r="CF2826" s="136"/>
      <c r="CG2826" s="136"/>
      <c r="CH2826" s="136"/>
    </row>
    <row r="2827" spans="79:86" ht="15.75" customHeight="1">
      <c r="CA2827" s="136"/>
      <c r="CB2827" s="136"/>
      <c r="CC2827" s="136"/>
      <c r="CD2827" s="136"/>
      <c r="CE2827" s="136"/>
      <c r="CF2827" s="136"/>
      <c r="CG2827" s="136"/>
      <c r="CH2827" s="136"/>
    </row>
    <row r="2828" spans="79:86" ht="15.75" customHeight="1">
      <c r="CA2828" s="136"/>
      <c r="CB2828" s="136"/>
      <c r="CC2828" s="136"/>
      <c r="CD2828" s="136"/>
      <c r="CE2828" s="136"/>
      <c r="CF2828" s="136"/>
      <c r="CG2828" s="136"/>
      <c r="CH2828" s="136"/>
    </row>
    <row r="2829" spans="79:86" ht="15.75" customHeight="1">
      <c r="CA2829" s="136"/>
      <c r="CB2829" s="136"/>
      <c r="CC2829" s="136"/>
      <c r="CD2829" s="136"/>
      <c r="CE2829" s="136"/>
      <c r="CF2829" s="136"/>
      <c r="CG2829" s="136"/>
      <c r="CH2829" s="136"/>
    </row>
    <row r="2830" spans="79:86" ht="15.75" customHeight="1">
      <c r="CA2830" s="136"/>
      <c r="CB2830" s="136"/>
      <c r="CC2830" s="136"/>
      <c r="CD2830" s="136"/>
      <c r="CE2830" s="136"/>
      <c r="CF2830" s="136"/>
      <c r="CG2830" s="136"/>
      <c r="CH2830" s="136"/>
    </row>
    <row r="2831" spans="79:86" ht="15.75" customHeight="1">
      <c r="CA2831" s="136"/>
      <c r="CB2831" s="136"/>
      <c r="CC2831" s="136"/>
      <c r="CD2831" s="136"/>
      <c r="CE2831" s="136"/>
      <c r="CF2831" s="136"/>
      <c r="CG2831" s="136"/>
      <c r="CH2831" s="136"/>
    </row>
    <row r="2832" spans="79:86" ht="15.75" customHeight="1">
      <c r="CA2832" s="136"/>
      <c r="CB2832" s="136"/>
      <c r="CC2832" s="136"/>
      <c r="CD2832" s="136"/>
      <c r="CE2832" s="136"/>
      <c r="CF2832" s="136"/>
      <c r="CG2832" s="136"/>
      <c r="CH2832" s="136"/>
    </row>
    <row r="2833" spans="79:86" ht="15.75" customHeight="1">
      <c r="CA2833" s="136"/>
      <c r="CB2833" s="136"/>
      <c r="CC2833" s="136"/>
      <c r="CD2833" s="136"/>
      <c r="CE2833" s="136"/>
      <c r="CF2833" s="136"/>
      <c r="CG2833" s="136"/>
      <c r="CH2833" s="136"/>
    </row>
    <row r="2834" spans="79:86" ht="15.75" customHeight="1">
      <c r="CA2834" s="136"/>
      <c r="CB2834" s="136"/>
      <c r="CC2834" s="136"/>
      <c r="CD2834" s="136"/>
      <c r="CE2834" s="136"/>
      <c r="CF2834" s="136"/>
      <c r="CG2834" s="136"/>
      <c r="CH2834" s="136"/>
    </row>
    <row r="2835" spans="79:86" ht="15.75" customHeight="1">
      <c r="CA2835" s="136"/>
      <c r="CB2835" s="136"/>
      <c r="CC2835" s="136"/>
      <c r="CD2835" s="136"/>
      <c r="CE2835" s="136"/>
      <c r="CF2835" s="136"/>
      <c r="CG2835" s="136"/>
      <c r="CH2835" s="136"/>
    </row>
    <row r="2836" spans="79:86" ht="15.75" customHeight="1">
      <c r="CA2836" s="136"/>
      <c r="CB2836" s="136"/>
      <c r="CC2836" s="136"/>
      <c r="CD2836" s="136"/>
      <c r="CE2836" s="136"/>
      <c r="CF2836" s="136"/>
      <c r="CG2836" s="136"/>
      <c r="CH2836" s="136"/>
    </row>
    <row r="2837" spans="79:86" ht="15.75" customHeight="1">
      <c r="CA2837" s="136"/>
      <c r="CB2837" s="136"/>
      <c r="CC2837" s="136"/>
      <c r="CD2837" s="136"/>
      <c r="CE2837" s="136"/>
      <c r="CF2837" s="136"/>
      <c r="CG2837" s="136"/>
      <c r="CH2837" s="136"/>
    </row>
    <row r="2838" spans="79:86" ht="15.75" customHeight="1">
      <c r="CA2838" s="136"/>
      <c r="CB2838" s="136"/>
      <c r="CC2838" s="136"/>
      <c r="CD2838" s="136"/>
      <c r="CE2838" s="136"/>
      <c r="CF2838" s="136"/>
      <c r="CG2838" s="136"/>
      <c r="CH2838" s="136"/>
    </row>
    <row r="2839" spans="79:86" ht="15.75" customHeight="1">
      <c r="CA2839" s="136"/>
      <c r="CB2839" s="136"/>
      <c r="CC2839" s="136"/>
      <c r="CD2839" s="136"/>
      <c r="CE2839" s="136"/>
      <c r="CF2839" s="136"/>
      <c r="CG2839" s="136"/>
      <c r="CH2839" s="136"/>
    </row>
    <row r="2840" spans="79:86" ht="15.75" customHeight="1">
      <c r="CA2840" s="136"/>
      <c r="CB2840" s="136"/>
      <c r="CC2840" s="136"/>
      <c r="CD2840" s="136"/>
      <c r="CE2840" s="136"/>
      <c r="CF2840" s="136"/>
      <c r="CG2840" s="136"/>
      <c r="CH2840" s="136"/>
    </row>
    <row r="2841" spans="79:86" ht="15.75" customHeight="1">
      <c r="CA2841" s="136"/>
      <c r="CB2841" s="136"/>
      <c r="CC2841" s="136"/>
      <c r="CD2841" s="136"/>
      <c r="CE2841" s="136"/>
      <c r="CF2841" s="136"/>
      <c r="CG2841" s="136"/>
      <c r="CH2841" s="136"/>
    </row>
    <row r="2842" spans="79:86" ht="15.75" customHeight="1">
      <c r="CA2842" s="136"/>
      <c r="CB2842" s="136"/>
      <c r="CC2842" s="136"/>
      <c r="CD2842" s="136"/>
      <c r="CE2842" s="136"/>
      <c r="CF2842" s="136"/>
      <c r="CG2842" s="136"/>
      <c r="CH2842" s="136"/>
    </row>
    <row r="2843" spans="79:86" ht="15.75" customHeight="1">
      <c r="CA2843" s="136"/>
      <c r="CB2843" s="136"/>
      <c r="CC2843" s="136"/>
      <c r="CD2843" s="136"/>
      <c r="CE2843" s="136"/>
      <c r="CF2843" s="136"/>
      <c r="CG2843" s="136"/>
      <c r="CH2843" s="136"/>
    </row>
    <row r="2844" spans="79:86" ht="15.75" customHeight="1">
      <c r="CA2844" s="136"/>
      <c r="CB2844" s="136"/>
      <c r="CC2844" s="136"/>
      <c r="CD2844" s="136"/>
      <c r="CE2844" s="136"/>
      <c r="CF2844" s="136"/>
      <c r="CG2844" s="136"/>
      <c r="CH2844" s="136"/>
    </row>
    <row r="2845" spans="79:86" ht="15.75" customHeight="1">
      <c r="CA2845" s="136"/>
      <c r="CB2845" s="136"/>
      <c r="CC2845" s="136"/>
      <c r="CD2845" s="136"/>
      <c r="CE2845" s="136"/>
      <c r="CF2845" s="136"/>
      <c r="CG2845" s="136"/>
      <c r="CH2845" s="136"/>
    </row>
    <row r="2846" spans="79:86" ht="15.75" customHeight="1">
      <c r="CA2846" s="136"/>
      <c r="CB2846" s="136"/>
      <c r="CC2846" s="136"/>
      <c r="CD2846" s="136"/>
      <c r="CE2846" s="136"/>
      <c r="CF2846" s="136"/>
      <c r="CG2846" s="136"/>
      <c r="CH2846" s="136"/>
    </row>
    <row r="2847" spans="79:86" ht="15.75" customHeight="1">
      <c r="CA2847" s="136"/>
      <c r="CB2847" s="136"/>
      <c r="CC2847" s="136"/>
      <c r="CD2847" s="136"/>
      <c r="CE2847" s="136"/>
      <c r="CF2847" s="136"/>
      <c r="CG2847" s="136"/>
      <c r="CH2847" s="136"/>
    </row>
    <row r="2848" spans="79:86" ht="15.75" customHeight="1">
      <c r="CA2848" s="136"/>
      <c r="CB2848" s="136"/>
      <c r="CC2848" s="136"/>
      <c r="CD2848" s="136"/>
      <c r="CE2848" s="136"/>
      <c r="CF2848" s="136"/>
      <c r="CG2848" s="136"/>
      <c r="CH2848" s="136"/>
    </row>
    <row r="2849" spans="79:86" ht="15.75" customHeight="1">
      <c r="CA2849" s="136"/>
      <c r="CB2849" s="136"/>
      <c r="CC2849" s="136"/>
      <c r="CD2849" s="136"/>
      <c r="CE2849" s="136"/>
      <c r="CF2849" s="136"/>
      <c r="CG2849" s="136"/>
      <c r="CH2849" s="136"/>
    </row>
    <row r="2850" spans="79:86" ht="15.75" customHeight="1">
      <c r="CA2850" s="136"/>
      <c r="CB2850" s="136"/>
      <c r="CC2850" s="136"/>
      <c r="CD2850" s="136"/>
      <c r="CE2850" s="136"/>
      <c r="CF2850" s="136"/>
      <c r="CG2850" s="136"/>
      <c r="CH2850" s="136"/>
    </row>
    <row r="2851" spans="79:86" ht="15.75" customHeight="1">
      <c r="CA2851" s="136"/>
      <c r="CB2851" s="136"/>
      <c r="CC2851" s="136"/>
      <c r="CD2851" s="136"/>
      <c r="CE2851" s="136"/>
      <c r="CF2851" s="136"/>
      <c r="CG2851" s="136"/>
      <c r="CH2851" s="136"/>
    </row>
    <row r="2852" spans="79:86" ht="15.75" customHeight="1">
      <c r="CA2852" s="136"/>
      <c r="CB2852" s="136"/>
      <c r="CC2852" s="136"/>
      <c r="CD2852" s="136"/>
      <c r="CE2852" s="136"/>
      <c r="CF2852" s="136"/>
      <c r="CG2852" s="136"/>
      <c r="CH2852" s="136"/>
    </row>
    <row r="2853" spans="79:86" ht="15.75" customHeight="1">
      <c r="CA2853" s="136"/>
      <c r="CB2853" s="136"/>
      <c r="CC2853" s="136"/>
      <c r="CD2853" s="136"/>
      <c r="CE2853" s="136"/>
      <c r="CF2853" s="136"/>
      <c r="CG2853" s="136"/>
      <c r="CH2853" s="136"/>
    </row>
    <row r="2854" spans="79:86" ht="15.75" customHeight="1">
      <c r="CA2854" s="136"/>
      <c r="CB2854" s="136"/>
      <c r="CC2854" s="136"/>
      <c r="CD2854" s="136"/>
      <c r="CE2854" s="136"/>
      <c r="CF2854" s="136"/>
      <c r="CG2854" s="136"/>
      <c r="CH2854" s="136"/>
    </row>
    <row r="2855" spans="79:86" ht="15.75" customHeight="1">
      <c r="CA2855" s="136"/>
      <c r="CB2855" s="136"/>
      <c r="CC2855" s="136"/>
      <c r="CD2855" s="136"/>
      <c r="CE2855" s="136"/>
      <c r="CF2855" s="136"/>
      <c r="CG2855" s="136"/>
      <c r="CH2855" s="136"/>
    </row>
    <row r="2856" spans="79:86" ht="15.75" customHeight="1">
      <c r="CA2856" s="136"/>
      <c r="CB2856" s="136"/>
      <c r="CC2856" s="136"/>
      <c r="CD2856" s="136"/>
      <c r="CE2856" s="136"/>
      <c r="CF2856" s="136"/>
      <c r="CG2856" s="136"/>
      <c r="CH2856" s="136"/>
    </row>
    <row r="2857" spans="79:86" ht="15.75" customHeight="1">
      <c r="CA2857" s="136"/>
      <c r="CB2857" s="136"/>
      <c r="CC2857" s="136"/>
      <c r="CD2857" s="136"/>
      <c r="CE2857" s="136"/>
      <c r="CF2857" s="136"/>
      <c r="CG2857" s="136"/>
      <c r="CH2857" s="136"/>
    </row>
    <row r="2858" spans="79:86" ht="15.75" customHeight="1">
      <c r="CA2858" s="136"/>
      <c r="CB2858" s="136"/>
      <c r="CC2858" s="136"/>
      <c r="CD2858" s="136"/>
      <c r="CE2858" s="136"/>
      <c r="CF2858" s="136"/>
      <c r="CG2858" s="136"/>
      <c r="CH2858" s="136"/>
    </row>
    <row r="2859" spans="79:86" ht="15.75" customHeight="1">
      <c r="CA2859" s="136"/>
      <c r="CB2859" s="136"/>
      <c r="CC2859" s="136"/>
      <c r="CD2859" s="136"/>
      <c r="CE2859" s="136"/>
      <c r="CF2859" s="136"/>
      <c r="CG2859" s="136"/>
      <c r="CH2859" s="136"/>
    </row>
    <row r="2860" spans="79:86" ht="15.75" customHeight="1">
      <c r="CA2860" s="136"/>
      <c r="CB2860" s="136"/>
      <c r="CC2860" s="136"/>
      <c r="CD2860" s="136"/>
      <c r="CE2860" s="136"/>
      <c r="CF2860" s="136"/>
      <c r="CG2860" s="136"/>
      <c r="CH2860" s="136"/>
    </row>
    <row r="2861" spans="79:86" ht="15.75" customHeight="1">
      <c r="CA2861" s="136"/>
      <c r="CB2861" s="136"/>
      <c r="CC2861" s="136"/>
      <c r="CD2861" s="136"/>
      <c r="CE2861" s="136"/>
      <c r="CF2861" s="136"/>
      <c r="CG2861" s="136"/>
      <c r="CH2861" s="136"/>
    </row>
    <row r="2862" spans="79:86" ht="15.75" customHeight="1">
      <c r="CA2862" s="136"/>
      <c r="CB2862" s="136"/>
      <c r="CC2862" s="136"/>
      <c r="CD2862" s="136"/>
      <c r="CE2862" s="136"/>
      <c r="CF2862" s="136"/>
      <c r="CG2862" s="136"/>
      <c r="CH2862" s="136"/>
    </row>
    <row r="2863" spans="79:86" ht="15.75" customHeight="1">
      <c r="CA2863" s="136"/>
      <c r="CB2863" s="136"/>
      <c r="CC2863" s="136"/>
      <c r="CD2863" s="136"/>
      <c r="CE2863" s="136"/>
      <c r="CF2863" s="136"/>
      <c r="CG2863" s="136"/>
      <c r="CH2863" s="136"/>
    </row>
    <row r="2864" spans="79:86" ht="15.75" customHeight="1">
      <c r="CA2864" s="136"/>
      <c r="CB2864" s="136"/>
      <c r="CC2864" s="136"/>
      <c r="CD2864" s="136"/>
      <c r="CE2864" s="136"/>
      <c r="CF2864" s="136"/>
      <c r="CG2864" s="136"/>
      <c r="CH2864" s="136"/>
    </row>
    <row r="2865" spans="79:86" ht="15.75" customHeight="1">
      <c r="CA2865" s="136"/>
      <c r="CB2865" s="136"/>
      <c r="CC2865" s="136"/>
      <c r="CD2865" s="136"/>
      <c r="CE2865" s="136"/>
      <c r="CF2865" s="136"/>
      <c r="CG2865" s="136"/>
      <c r="CH2865" s="136"/>
    </row>
    <row r="2866" spans="79:86" ht="15.75" customHeight="1">
      <c r="CA2866" s="136"/>
      <c r="CB2866" s="136"/>
      <c r="CC2866" s="136"/>
      <c r="CD2866" s="136"/>
      <c r="CE2866" s="136"/>
      <c r="CF2866" s="136"/>
      <c r="CG2866" s="136"/>
      <c r="CH2866" s="136"/>
    </row>
    <row r="2867" spans="79:86" ht="15.75" customHeight="1">
      <c r="CA2867" s="136"/>
      <c r="CB2867" s="136"/>
      <c r="CC2867" s="136"/>
      <c r="CD2867" s="136"/>
      <c r="CE2867" s="136"/>
      <c r="CF2867" s="136"/>
      <c r="CG2867" s="136"/>
      <c r="CH2867" s="136"/>
    </row>
    <row r="2868" spans="79:86" ht="15.75" customHeight="1">
      <c r="CA2868" s="136"/>
      <c r="CB2868" s="136"/>
      <c r="CC2868" s="136"/>
      <c r="CD2868" s="136"/>
      <c r="CE2868" s="136"/>
      <c r="CF2868" s="136"/>
      <c r="CG2868" s="136"/>
      <c r="CH2868" s="136"/>
    </row>
    <row r="2869" spans="79:86" ht="15.75" customHeight="1">
      <c r="CA2869" s="136"/>
      <c r="CB2869" s="136"/>
      <c r="CC2869" s="136"/>
      <c r="CD2869" s="136"/>
      <c r="CE2869" s="136"/>
      <c r="CF2869" s="136"/>
      <c r="CG2869" s="136"/>
      <c r="CH2869" s="136"/>
    </row>
    <row r="2870" spans="79:86" ht="15.75" customHeight="1">
      <c r="CA2870" s="136"/>
      <c r="CB2870" s="136"/>
      <c r="CC2870" s="136"/>
      <c r="CD2870" s="136"/>
      <c r="CE2870" s="136"/>
      <c r="CF2870" s="136"/>
      <c r="CG2870" s="136"/>
      <c r="CH2870" s="136"/>
    </row>
    <row r="2871" spans="79:86" ht="15.75" customHeight="1">
      <c r="CA2871" s="136"/>
      <c r="CB2871" s="136"/>
      <c r="CC2871" s="136"/>
      <c r="CD2871" s="136"/>
      <c r="CE2871" s="136"/>
      <c r="CF2871" s="136"/>
      <c r="CG2871" s="136"/>
      <c r="CH2871" s="136"/>
    </row>
    <row r="2872" spans="79:86" ht="15.75" customHeight="1">
      <c r="CA2872" s="136"/>
      <c r="CB2872" s="136"/>
      <c r="CC2872" s="136"/>
      <c r="CD2872" s="136"/>
      <c r="CE2872" s="136"/>
      <c r="CF2872" s="136"/>
      <c r="CG2872" s="136"/>
      <c r="CH2872" s="136"/>
    </row>
    <row r="2873" spans="79:86" ht="15.75" customHeight="1">
      <c r="CA2873" s="136"/>
      <c r="CB2873" s="136"/>
      <c r="CC2873" s="136"/>
      <c r="CD2873" s="136"/>
      <c r="CE2873" s="136"/>
      <c r="CF2873" s="136"/>
      <c r="CG2873" s="136"/>
      <c r="CH2873" s="136"/>
    </row>
    <row r="2874" spans="79:86" ht="15.75" customHeight="1">
      <c r="CA2874" s="136"/>
      <c r="CB2874" s="136"/>
      <c r="CC2874" s="136"/>
      <c r="CD2874" s="136"/>
      <c r="CE2874" s="136"/>
      <c r="CF2874" s="136"/>
      <c r="CG2874" s="136"/>
      <c r="CH2874" s="136"/>
    </row>
    <row r="2875" spans="79:86" ht="15.75" customHeight="1">
      <c r="CA2875" s="136"/>
      <c r="CB2875" s="136"/>
      <c r="CC2875" s="136"/>
      <c r="CD2875" s="136"/>
      <c r="CE2875" s="136"/>
      <c r="CF2875" s="136"/>
      <c r="CG2875" s="136"/>
      <c r="CH2875" s="136"/>
    </row>
    <row r="2876" spans="79:86" ht="15.75" customHeight="1">
      <c r="CA2876" s="136"/>
      <c r="CB2876" s="136"/>
      <c r="CC2876" s="136"/>
      <c r="CD2876" s="136"/>
      <c r="CE2876" s="136"/>
      <c r="CF2876" s="136"/>
      <c r="CG2876" s="136"/>
      <c r="CH2876" s="136"/>
    </row>
    <row r="2877" spans="79:86" ht="15.75" customHeight="1">
      <c r="CA2877" s="136"/>
      <c r="CB2877" s="136"/>
      <c r="CC2877" s="136"/>
      <c r="CD2877" s="136"/>
      <c r="CE2877" s="136"/>
      <c r="CF2877" s="136"/>
      <c r="CG2877" s="136"/>
      <c r="CH2877" s="136"/>
    </row>
    <row r="2878" spans="79:86" ht="15.75" customHeight="1">
      <c r="CA2878" s="136"/>
      <c r="CB2878" s="136"/>
      <c r="CC2878" s="136"/>
      <c r="CD2878" s="136"/>
      <c r="CE2878" s="136"/>
      <c r="CF2878" s="136"/>
      <c r="CG2878" s="136"/>
      <c r="CH2878" s="136"/>
    </row>
    <row r="2879" spans="79:86" ht="15.75" customHeight="1">
      <c r="CA2879" s="136"/>
      <c r="CB2879" s="136"/>
      <c r="CC2879" s="136"/>
      <c r="CD2879" s="136"/>
      <c r="CE2879" s="136"/>
      <c r="CF2879" s="136"/>
      <c r="CG2879" s="136"/>
      <c r="CH2879" s="136"/>
    </row>
    <row r="2880" spans="79:86" ht="15.75" customHeight="1">
      <c r="CA2880" s="136"/>
      <c r="CB2880" s="136"/>
      <c r="CC2880" s="136"/>
      <c r="CD2880" s="136"/>
      <c r="CE2880" s="136"/>
      <c r="CF2880" s="136"/>
      <c r="CG2880" s="136"/>
      <c r="CH2880" s="136"/>
    </row>
    <row r="2881" spans="79:86" ht="15.75" customHeight="1">
      <c r="CA2881" s="136"/>
      <c r="CB2881" s="136"/>
      <c r="CC2881" s="136"/>
      <c r="CD2881" s="136"/>
      <c r="CE2881" s="136"/>
      <c r="CF2881" s="136"/>
      <c r="CG2881" s="136"/>
      <c r="CH2881" s="136"/>
    </row>
    <row r="2882" spans="79:86" ht="15.75" customHeight="1">
      <c r="CA2882" s="136"/>
      <c r="CB2882" s="136"/>
      <c r="CC2882" s="136"/>
      <c r="CD2882" s="136"/>
      <c r="CE2882" s="136"/>
      <c r="CF2882" s="136"/>
      <c r="CG2882" s="136"/>
      <c r="CH2882" s="136"/>
    </row>
    <row r="2883" spans="79:86" ht="15.75" customHeight="1">
      <c r="CA2883" s="136"/>
      <c r="CB2883" s="136"/>
      <c r="CC2883" s="136"/>
      <c r="CD2883" s="136"/>
      <c r="CE2883" s="136"/>
      <c r="CF2883" s="136"/>
      <c r="CG2883" s="136"/>
      <c r="CH2883" s="136"/>
    </row>
    <row r="2884" spans="79:86" ht="15.75" customHeight="1">
      <c r="CA2884" s="136"/>
      <c r="CB2884" s="136"/>
      <c r="CC2884" s="136"/>
      <c r="CD2884" s="136"/>
      <c r="CE2884" s="136"/>
      <c r="CF2884" s="136"/>
      <c r="CG2884" s="136"/>
      <c r="CH2884" s="136"/>
    </row>
    <row r="2885" spans="79:86" ht="15.75" customHeight="1">
      <c r="CA2885" s="136"/>
      <c r="CB2885" s="136"/>
      <c r="CC2885" s="136"/>
      <c r="CD2885" s="136"/>
      <c r="CE2885" s="136"/>
      <c r="CF2885" s="136"/>
      <c r="CG2885" s="136"/>
      <c r="CH2885" s="136"/>
    </row>
    <row r="2886" spans="79:86" ht="15.75" customHeight="1">
      <c r="CA2886" s="136"/>
      <c r="CB2886" s="136"/>
      <c r="CC2886" s="136"/>
      <c r="CD2886" s="136"/>
      <c r="CE2886" s="136"/>
      <c r="CF2886" s="136"/>
      <c r="CG2886" s="136"/>
      <c r="CH2886" s="136"/>
    </row>
    <row r="2887" spans="79:86" ht="15.75" customHeight="1">
      <c r="CA2887" s="136"/>
      <c r="CB2887" s="136"/>
      <c r="CC2887" s="136"/>
      <c r="CD2887" s="136"/>
      <c r="CE2887" s="136"/>
      <c r="CF2887" s="136"/>
      <c r="CG2887" s="136"/>
      <c r="CH2887" s="136"/>
    </row>
    <row r="2888" spans="79:86" ht="15.75" customHeight="1">
      <c r="CA2888" s="136"/>
      <c r="CB2888" s="136"/>
      <c r="CC2888" s="136"/>
      <c r="CD2888" s="136"/>
      <c r="CE2888" s="136"/>
      <c r="CF2888" s="136"/>
      <c r="CG2888" s="136"/>
      <c r="CH2888" s="136"/>
    </row>
    <row r="2889" spans="79:86" ht="15.75" customHeight="1">
      <c r="CA2889" s="136"/>
      <c r="CB2889" s="136"/>
      <c r="CC2889" s="136"/>
      <c r="CD2889" s="136"/>
      <c r="CE2889" s="136"/>
      <c r="CF2889" s="136"/>
      <c r="CG2889" s="136"/>
      <c r="CH2889" s="136"/>
    </row>
    <row r="2890" spans="79:86" ht="15.75" customHeight="1">
      <c r="CA2890" s="136"/>
      <c r="CB2890" s="136"/>
      <c r="CC2890" s="136"/>
      <c r="CD2890" s="136"/>
      <c r="CE2890" s="136"/>
      <c r="CF2890" s="136"/>
      <c r="CG2890" s="136"/>
      <c r="CH2890" s="136"/>
    </row>
    <row r="2891" spans="79:86" ht="15.75" customHeight="1">
      <c r="CA2891" s="136"/>
      <c r="CB2891" s="136"/>
      <c r="CC2891" s="136"/>
      <c r="CD2891" s="136"/>
      <c r="CE2891" s="136"/>
      <c r="CF2891" s="136"/>
      <c r="CG2891" s="136"/>
      <c r="CH2891" s="136"/>
    </row>
    <row r="2892" spans="79:86" ht="15.75" customHeight="1">
      <c r="CA2892" s="136"/>
      <c r="CB2892" s="136"/>
      <c r="CC2892" s="136"/>
      <c r="CD2892" s="136"/>
      <c r="CE2892" s="136"/>
      <c r="CF2892" s="136"/>
      <c r="CG2892" s="136"/>
      <c r="CH2892" s="136"/>
    </row>
    <row r="2893" spans="79:86" ht="15.75" customHeight="1">
      <c r="CA2893" s="136"/>
      <c r="CB2893" s="136"/>
      <c r="CC2893" s="136"/>
      <c r="CD2893" s="136"/>
      <c r="CE2893" s="136"/>
      <c r="CF2893" s="136"/>
      <c r="CG2893" s="136"/>
      <c r="CH2893" s="136"/>
    </row>
    <row r="2894" spans="79:86" ht="15.75" customHeight="1">
      <c r="CA2894" s="136"/>
      <c r="CB2894" s="136"/>
      <c r="CC2894" s="136"/>
      <c r="CD2894" s="136"/>
      <c r="CE2894" s="136"/>
      <c r="CF2894" s="136"/>
      <c r="CG2894" s="136"/>
      <c r="CH2894" s="136"/>
    </row>
    <row r="2895" spans="79:86" ht="15.75" customHeight="1">
      <c r="CA2895" s="136"/>
      <c r="CB2895" s="136"/>
      <c r="CC2895" s="136"/>
      <c r="CD2895" s="136"/>
      <c r="CE2895" s="136"/>
      <c r="CF2895" s="136"/>
      <c r="CG2895" s="136"/>
      <c r="CH2895" s="136"/>
    </row>
    <row r="2896" spans="79:86" ht="15.75" customHeight="1">
      <c r="CA2896" s="136"/>
      <c r="CB2896" s="136"/>
      <c r="CC2896" s="136"/>
      <c r="CD2896" s="136"/>
      <c r="CE2896" s="136"/>
      <c r="CF2896" s="136"/>
      <c r="CG2896" s="136"/>
      <c r="CH2896" s="136"/>
    </row>
    <row r="2897" spans="79:86" ht="15.75" customHeight="1">
      <c r="CA2897" s="136"/>
      <c r="CB2897" s="136"/>
      <c r="CC2897" s="136"/>
      <c r="CD2897" s="136"/>
      <c r="CE2897" s="136"/>
      <c r="CF2897" s="136"/>
      <c r="CG2897" s="136"/>
      <c r="CH2897" s="136"/>
    </row>
    <row r="2898" spans="79:86" ht="15.75" customHeight="1">
      <c r="CA2898" s="136"/>
      <c r="CB2898" s="136"/>
      <c r="CC2898" s="136"/>
      <c r="CD2898" s="136"/>
      <c r="CE2898" s="136"/>
      <c r="CF2898" s="136"/>
      <c r="CG2898" s="136"/>
      <c r="CH2898" s="136"/>
    </row>
    <row r="2899" spans="79:86" ht="15.75" customHeight="1">
      <c r="CA2899" s="136"/>
      <c r="CB2899" s="136"/>
      <c r="CC2899" s="136"/>
      <c r="CD2899" s="136"/>
      <c r="CE2899" s="136"/>
      <c r="CF2899" s="136"/>
      <c r="CG2899" s="136"/>
      <c r="CH2899" s="136"/>
    </row>
    <row r="2900" spans="79:86" ht="15.75" customHeight="1">
      <c r="CA2900" s="136"/>
      <c r="CB2900" s="136"/>
      <c r="CC2900" s="136"/>
      <c r="CD2900" s="136"/>
      <c r="CE2900" s="136"/>
      <c r="CF2900" s="136"/>
      <c r="CG2900" s="136"/>
      <c r="CH2900" s="136"/>
    </row>
    <row r="2901" spans="79:86" ht="15.75" customHeight="1">
      <c r="CA2901" s="136"/>
      <c r="CB2901" s="136"/>
      <c r="CC2901" s="136"/>
      <c r="CD2901" s="136"/>
      <c r="CE2901" s="136"/>
      <c r="CF2901" s="136"/>
      <c r="CG2901" s="136"/>
      <c r="CH2901" s="136"/>
    </row>
    <row r="2902" spans="79:86" ht="15.75" customHeight="1">
      <c r="CA2902" s="136"/>
      <c r="CB2902" s="136"/>
      <c r="CC2902" s="136"/>
      <c r="CD2902" s="136"/>
      <c r="CE2902" s="136"/>
      <c r="CF2902" s="136"/>
      <c r="CG2902" s="136"/>
      <c r="CH2902" s="136"/>
    </row>
    <row r="2903" spans="79:86" ht="15.75" customHeight="1">
      <c r="CA2903" s="136"/>
      <c r="CB2903" s="136"/>
      <c r="CC2903" s="136"/>
      <c r="CD2903" s="136"/>
      <c r="CE2903" s="136"/>
      <c r="CF2903" s="136"/>
      <c r="CG2903" s="136"/>
      <c r="CH2903" s="136"/>
    </row>
    <row r="2904" spans="79:86" ht="15.75" customHeight="1">
      <c r="CA2904" s="136"/>
      <c r="CB2904" s="136"/>
      <c r="CC2904" s="136"/>
      <c r="CD2904" s="136"/>
      <c r="CE2904" s="136"/>
      <c r="CF2904" s="136"/>
      <c r="CG2904" s="136"/>
      <c r="CH2904" s="136"/>
    </row>
    <row r="2905" spans="79:86" ht="15.75" customHeight="1">
      <c r="CA2905" s="136"/>
      <c r="CB2905" s="136"/>
      <c r="CC2905" s="136"/>
      <c r="CD2905" s="136"/>
      <c r="CE2905" s="136"/>
      <c r="CF2905" s="136"/>
      <c r="CG2905" s="136"/>
      <c r="CH2905" s="136"/>
    </row>
    <row r="2906" spans="79:86" ht="15.75" customHeight="1">
      <c r="CA2906" s="136"/>
      <c r="CB2906" s="136"/>
      <c r="CC2906" s="136"/>
      <c r="CD2906" s="136"/>
      <c r="CE2906" s="136"/>
      <c r="CF2906" s="136"/>
      <c r="CG2906" s="136"/>
      <c r="CH2906" s="136"/>
    </row>
    <row r="2907" spans="79:86" ht="15.75" customHeight="1">
      <c r="CA2907" s="136"/>
      <c r="CB2907" s="136"/>
      <c r="CC2907" s="136"/>
      <c r="CD2907" s="136"/>
      <c r="CE2907" s="136"/>
      <c r="CF2907" s="136"/>
      <c r="CG2907" s="136"/>
      <c r="CH2907" s="136"/>
    </row>
    <row r="2908" spans="79:86" ht="15.75" customHeight="1">
      <c r="CA2908" s="136"/>
      <c r="CB2908" s="136"/>
      <c r="CC2908" s="136"/>
      <c r="CD2908" s="136"/>
      <c r="CE2908" s="136"/>
      <c r="CF2908" s="136"/>
      <c r="CG2908" s="136"/>
      <c r="CH2908" s="136"/>
    </row>
    <row r="2909" spans="79:86" ht="15.75" customHeight="1">
      <c r="CA2909" s="136"/>
      <c r="CB2909" s="136"/>
      <c r="CC2909" s="136"/>
      <c r="CD2909" s="136"/>
      <c r="CE2909" s="136"/>
      <c r="CF2909" s="136"/>
      <c r="CG2909" s="136"/>
      <c r="CH2909" s="136"/>
    </row>
    <row r="2910" spans="79:86" ht="15.75" customHeight="1">
      <c r="CA2910" s="136"/>
      <c r="CB2910" s="136"/>
      <c r="CC2910" s="136"/>
      <c r="CD2910" s="136"/>
      <c r="CE2910" s="136"/>
      <c r="CF2910" s="136"/>
      <c r="CG2910" s="136"/>
      <c r="CH2910" s="136"/>
    </row>
    <row r="2911" spans="79:86" ht="15.75" customHeight="1">
      <c r="CA2911" s="136"/>
      <c r="CB2911" s="136"/>
      <c r="CC2911" s="136"/>
      <c r="CD2911" s="136"/>
      <c r="CE2911" s="136"/>
      <c r="CF2911" s="136"/>
      <c r="CG2911" s="136"/>
      <c r="CH2911" s="136"/>
    </row>
    <row r="2912" spans="79:86" ht="15.75" customHeight="1">
      <c r="CA2912" s="136"/>
      <c r="CB2912" s="136"/>
      <c r="CC2912" s="136"/>
      <c r="CD2912" s="136"/>
      <c r="CE2912" s="136"/>
      <c r="CF2912" s="136"/>
      <c r="CG2912" s="136"/>
      <c r="CH2912" s="136"/>
    </row>
    <row r="2913" spans="79:86" ht="15.75" customHeight="1">
      <c r="CA2913" s="136"/>
      <c r="CB2913" s="136"/>
      <c r="CC2913" s="136"/>
      <c r="CD2913" s="136"/>
      <c r="CE2913" s="136"/>
      <c r="CF2913" s="136"/>
      <c r="CG2913" s="136"/>
      <c r="CH2913" s="136"/>
    </row>
    <row r="2914" spans="79:86" ht="15.75" customHeight="1">
      <c r="CA2914" s="136"/>
      <c r="CB2914" s="136"/>
      <c r="CC2914" s="136"/>
      <c r="CD2914" s="136"/>
      <c r="CE2914" s="136"/>
      <c r="CF2914" s="136"/>
      <c r="CG2914" s="136"/>
      <c r="CH2914" s="136"/>
    </row>
    <row r="2915" spans="79:86" ht="15.75" customHeight="1">
      <c r="CA2915" s="136"/>
      <c r="CB2915" s="136"/>
      <c r="CC2915" s="136"/>
      <c r="CD2915" s="136"/>
      <c r="CE2915" s="136"/>
      <c r="CF2915" s="136"/>
      <c r="CG2915" s="136"/>
      <c r="CH2915" s="136"/>
    </row>
    <row r="2916" spans="79:86" ht="15.75" customHeight="1">
      <c r="CA2916" s="136"/>
      <c r="CB2916" s="136"/>
      <c r="CC2916" s="136"/>
      <c r="CD2916" s="136"/>
      <c r="CE2916" s="136"/>
      <c r="CF2916" s="136"/>
      <c r="CG2916" s="136"/>
      <c r="CH2916" s="136"/>
    </row>
    <row r="2917" spans="79:86" ht="15.75" customHeight="1">
      <c r="CA2917" s="136"/>
      <c r="CB2917" s="136"/>
      <c r="CC2917" s="136"/>
      <c r="CD2917" s="136"/>
      <c r="CE2917" s="136"/>
      <c r="CF2917" s="136"/>
      <c r="CG2917" s="136"/>
      <c r="CH2917" s="136"/>
    </row>
    <row r="2918" spans="79:86" ht="15.75" customHeight="1">
      <c r="CA2918" s="136"/>
      <c r="CB2918" s="136"/>
      <c r="CC2918" s="136"/>
      <c r="CD2918" s="136"/>
      <c r="CE2918" s="136"/>
      <c r="CF2918" s="136"/>
      <c r="CG2918" s="136"/>
      <c r="CH2918" s="136"/>
    </row>
    <row r="2919" spans="79:86" ht="15.75" customHeight="1">
      <c r="CA2919" s="136"/>
      <c r="CB2919" s="136"/>
      <c r="CC2919" s="136"/>
      <c r="CD2919" s="136"/>
      <c r="CE2919" s="136"/>
      <c r="CF2919" s="136"/>
      <c r="CG2919" s="136"/>
      <c r="CH2919" s="136"/>
    </row>
    <row r="2920" spans="79:86" ht="15.75" customHeight="1">
      <c r="CA2920" s="136"/>
      <c r="CB2920" s="136"/>
      <c r="CC2920" s="136"/>
      <c r="CD2920" s="136"/>
      <c r="CE2920" s="136"/>
      <c r="CF2920" s="136"/>
      <c r="CG2920" s="136"/>
      <c r="CH2920" s="136"/>
    </row>
    <row r="2921" spans="79:86" ht="15.75" customHeight="1">
      <c r="CA2921" s="136"/>
      <c r="CB2921" s="136"/>
      <c r="CC2921" s="136"/>
      <c r="CD2921" s="136"/>
      <c r="CE2921" s="136"/>
      <c r="CF2921" s="136"/>
      <c r="CG2921" s="136"/>
      <c r="CH2921" s="136"/>
    </row>
    <row r="2922" spans="79:86" ht="15.75" customHeight="1">
      <c r="CA2922" s="136"/>
      <c r="CB2922" s="136"/>
      <c r="CC2922" s="136"/>
      <c r="CD2922" s="136"/>
      <c r="CE2922" s="136"/>
      <c r="CF2922" s="136"/>
      <c r="CG2922" s="136"/>
      <c r="CH2922" s="136"/>
    </row>
    <row r="2923" spans="79:86" ht="15.75" customHeight="1">
      <c r="CA2923" s="136"/>
      <c r="CB2923" s="136"/>
      <c r="CC2923" s="136"/>
      <c r="CD2923" s="136"/>
      <c r="CE2923" s="136"/>
      <c r="CF2923" s="136"/>
      <c r="CG2923" s="136"/>
      <c r="CH2923" s="136"/>
    </row>
    <row r="2924" spans="79:86" ht="15.75" customHeight="1">
      <c r="CA2924" s="136"/>
      <c r="CB2924" s="136"/>
      <c r="CC2924" s="136"/>
      <c r="CD2924" s="136"/>
      <c r="CE2924" s="136"/>
      <c r="CF2924" s="136"/>
      <c r="CG2924" s="136"/>
      <c r="CH2924" s="136"/>
    </row>
    <row r="2925" spans="79:86" ht="15.75" customHeight="1">
      <c r="CA2925" s="136"/>
      <c r="CB2925" s="136"/>
      <c r="CC2925" s="136"/>
      <c r="CD2925" s="136"/>
      <c r="CE2925" s="136"/>
      <c r="CF2925" s="136"/>
      <c r="CG2925" s="136"/>
      <c r="CH2925" s="136"/>
    </row>
    <row r="2926" spans="79:86" ht="15.75" customHeight="1">
      <c r="CA2926" s="136"/>
      <c r="CB2926" s="136"/>
      <c r="CC2926" s="136"/>
      <c r="CD2926" s="136"/>
      <c r="CE2926" s="136"/>
      <c r="CF2926" s="136"/>
      <c r="CG2926" s="136"/>
      <c r="CH2926" s="136"/>
    </row>
    <row r="2927" spans="79:86" ht="15.75" customHeight="1">
      <c r="CA2927" s="136"/>
      <c r="CB2927" s="136"/>
      <c r="CC2927" s="136"/>
      <c r="CD2927" s="136"/>
      <c r="CE2927" s="136"/>
      <c r="CF2927" s="136"/>
      <c r="CG2927" s="136"/>
      <c r="CH2927" s="136"/>
    </row>
    <row r="2928" spans="79:86" ht="15.75" customHeight="1">
      <c r="CA2928" s="136"/>
      <c r="CB2928" s="136"/>
      <c r="CC2928" s="136"/>
      <c r="CD2928" s="136"/>
      <c r="CE2928" s="136"/>
      <c r="CF2928" s="136"/>
      <c r="CG2928" s="136"/>
      <c r="CH2928" s="136"/>
    </row>
    <row r="2929" spans="79:86" ht="15.75" customHeight="1">
      <c r="CA2929" s="136"/>
      <c r="CB2929" s="136"/>
      <c r="CC2929" s="136"/>
      <c r="CD2929" s="136"/>
      <c r="CE2929" s="136"/>
      <c r="CF2929" s="136"/>
      <c r="CG2929" s="136"/>
      <c r="CH2929" s="136"/>
    </row>
    <row r="2930" spans="79:86" ht="15.75" customHeight="1">
      <c r="CA2930" s="136"/>
      <c r="CB2930" s="136"/>
      <c r="CC2930" s="136"/>
      <c r="CD2930" s="136"/>
      <c r="CE2930" s="136"/>
      <c r="CF2930" s="136"/>
      <c r="CG2930" s="136"/>
      <c r="CH2930" s="136"/>
    </row>
    <row r="2931" spans="79:86" ht="15.75" customHeight="1">
      <c r="CA2931" s="136"/>
      <c r="CB2931" s="136"/>
      <c r="CC2931" s="136"/>
      <c r="CD2931" s="136"/>
      <c r="CE2931" s="136"/>
      <c r="CF2931" s="136"/>
      <c r="CG2931" s="136"/>
      <c r="CH2931" s="136"/>
    </row>
    <row r="2932" spans="79:86" ht="15.75" customHeight="1">
      <c r="CA2932" s="136"/>
      <c r="CB2932" s="136"/>
      <c r="CC2932" s="136"/>
      <c r="CD2932" s="136"/>
      <c r="CE2932" s="136"/>
      <c r="CF2932" s="136"/>
      <c r="CG2932" s="136"/>
      <c r="CH2932" s="136"/>
    </row>
    <row r="2933" spans="79:86" ht="15.75" customHeight="1">
      <c r="CA2933" s="136"/>
      <c r="CB2933" s="136"/>
      <c r="CC2933" s="136"/>
      <c r="CD2933" s="136"/>
      <c r="CE2933" s="136"/>
      <c r="CF2933" s="136"/>
      <c r="CG2933" s="136"/>
      <c r="CH2933" s="136"/>
    </row>
    <row r="2934" spans="79:86" ht="15.75" customHeight="1">
      <c r="CA2934" s="136"/>
      <c r="CB2934" s="136"/>
      <c r="CC2934" s="136"/>
      <c r="CD2934" s="136"/>
      <c r="CE2934" s="136"/>
      <c r="CF2934" s="136"/>
      <c r="CG2934" s="136"/>
      <c r="CH2934" s="136"/>
    </row>
    <row r="2935" spans="79:86" ht="15.75" customHeight="1">
      <c r="CA2935" s="136"/>
      <c r="CB2935" s="136"/>
      <c r="CC2935" s="136"/>
      <c r="CD2935" s="136"/>
      <c r="CE2935" s="136"/>
      <c r="CF2935" s="136"/>
      <c r="CG2935" s="136"/>
      <c r="CH2935" s="136"/>
    </row>
    <row r="2936" spans="79:86" ht="15.75" customHeight="1">
      <c r="CA2936" s="136"/>
      <c r="CB2936" s="136"/>
      <c r="CC2936" s="136"/>
      <c r="CD2936" s="136"/>
      <c r="CE2936" s="136"/>
      <c r="CF2936" s="136"/>
      <c r="CG2936" s="136"/>
      <c r="CH2936" s="136"/>
    </row>
    <row r="2937" spans="79:86" ht="15.75" customHeight="1">
      <c r="CA2937" s="136"/>
      <c r="CB2937" s="136"/>
      <c r="CC2937" s="136"/>
      <c r="CD2937" s="136"/>
      <c r="CE2937" s="136"/>
      <c r="CF2937" s="136"/>
      <c r="CG2937" s="136"/>
      <c r="CH2937" s="136"/>
    </row>
    <row r="2938" spans="79:86" ht="15.75" customHeight="1">
      <c r="CA2938" s="136"/>
      <c r="CB2938" s="136"/>
      <c r="CC2938" s="136"/>
      <c r="CD2938" s="136"/>
      <c r="CE2938" s="136"/>
      <c r="CF2938" s="136"/>
      <c r="CG2938" s="136"/>
      <c r="CH2938" s="136"/>
    </row>
    <row r="2939" spans="79:86" ht="15.75" customHeight="1">
      <c r="CA2939" s="136"/>
      <c r="CB2939" s="136"/>
      <c r="CC2939" s="136"/>
      <c r="CD2939" s="136"/>
      <c r="CE2939" s="136"/>
      <c r="CF2939" s="136"/>
      <c r="CG2939" s="136"/>
      <c r="CH2939" s="136"/>
    </row>
    <row r="2940" spans="79:86" ht="15.75" customHeight="1">
      <c r="CA2940" s="136"/>
      <c r="CB2940" s="136"/>
      <c r="CC2940" s="136"/>
      <c r="CD2940" s="136"/>
      <c r="CE2940" s="136"/>
      <c r="CF2940" s="136"/>
      <c r="CG2940" s="136"/>
      <c r="CH2940" s="136"/>
    </row>
    <row r="2941" spans="79:86" ht="15.75" customHeight="1">
      <c r="CA2941" s="136"/>
      <c r="CB2941" s="136"/>
      <c r="CC2941" s="136"/>
      <c r="CD2941" s="136"/>
      <c r="CE2941" s="136"/>
      <c r="CF2941" s="136"/>
      <c r="CG2941" s="136"/>
      <c r="CH2941" s="136"/>
    </row>
    <row r="2942" spans="79:86" ht="15.75" customHeight="1">
      <c r="CA2942" s="136"/>
      <c r="CB2942" s="136"/>
      <c r="CC2942" s="136"/>
      <c r="CD2942" s="136"/>
      <c r="CE2942" s="136"/>
      <c r="CF2942" s="136"/>
      <c r="CG2942" s="136"/>
      <c r="CH2942" s="136"/>
    </row>
    <row r="2943" spans="79:86" ht="15.75" customHeight="1">
      <c r="CA2943" s="136"/>
      <c r="CB2943" s="136"/>
      <c r="CC2943" s="136"/>
      <c r="CD2943" s="136"/>
      <c r="CE2943" s="136"/>
      <c r="CF2943" s="136"/>
      <c r="CG2943" s="136"/>
      <c r="CH2943" s="136"/>
    </row>
    <row r="2944" spans="79:86" ht="15.75" customHeight="1">
      <c r="CA2944" s="136"/>
      <c r="CB2944" s="136"/>
      <c r="CC2944" s="136"/>
      <c r="CD2944" s="136"/>
      <c r="CE2944" s="136"/>
      <c r="CF2944" s="136"/>
      <c r="CG2944" s="136"/>
      <c r="CH2944" s="136"/>
    </row>
    <row r="2945" spans="79:86" ht="15.75" customHeight="1">
      <c r="CA2945" s="136"/>
      <c r="CB2945" s="136"/>
      <c r="CC2945" s="136"/>
      <c r="CD2945" s="136"/>
      <c r="CE2945" s="136"/>
      <c r="CF2945" s="136"/>
      <c r="CG2945" s="136"/>
      <c r="CH2945" s="136"/>
    </row>
    <row r="2946" spans="79:86" ht="15.75" customHeight="1">
      <c r="CA2946" s="136"/>
      <c r="CB2946" s="136"/>
      <c r="CC2946" s="136"/>
      <c r="CD2946" s="136"/>
      <c r="CE2946" s="136"/>
      <c r="CF2946" s="136"/>
      <c r="CG2946" s="136"/>
      <c r="CH2946" s="136"/>
    </row>
    <row r="2947" spans="79:86" ht="15.75" customHeight="1">
      <c r="CA2947" s="136"/>
      <c r="CB2947" s="136"/>
      <c r="CC2947" s="136"/>
      <c r="CD2947" s="136"/>
      <c r="CE2947" s="136"/>
      <c r="CF2947" s="136"/>
      <c r="CG2947" s="136"/>
      <c r="CH2947" s="136"/>
    </row>
    <row r="2948" spans="79:86" ht="15.75" customHeight="1">
      <c r="CA2948" s="136"/>
      <c r="CB2948" s="136"/>
      <c r="CC2948" s="136"/>
      <c r="CD2948" s="136"/>
      <c r="CE2948" s="136"/>
      <c r="CF2948" s="136"/>
      <c r="CG2948" s="136"/>
      <c r="CH2948" s="136"/>
    </row>
    <row r="2949" spans="79:86" ht="15.75" customHeight="1">
      <c r="CA2949" s="136"/>
      <c r="CB2949" s="136"/>
      <c r="CC2949" s="136"/>
      <c r="CD2949" s="136"/>
      <c r="CE2949" s="136"/>
      <c r="CF2949" s="136"/>
      <c r="CG2949" s="136"/>
      <c r="CH2949" s="136"/>
    </row>
    <row r="2950" spans="79:86" ht="15.75" customHeight="1">
      <c r="CA2950" s="136"/>
      <c r="CB2950" s="136"/>
      <c r="CC2950" s="136"/>
      <c r="CD2950" s="136"/>
      <c r="CE2950" s="136"/>
      <c r="CF2950" s="136"/>
      <c r="CG2950" s="136"/>
      <c r="CH2950" s="136"/>
    </row>
    <row r="2951" spans="79:86" ht="15.75" customHeight="1">
      <c r="CA2951" s="136"/>
      <c r="CB2951" s="136"/>
      <c r="CC2951" s="136"/>
      <c r="CD2951" s="136"/>
      <c r="CE2951" s="136"/>
      <c r="CF2951" s="136"/>
      <c r="CG2951" s="136"/>
      <c r="CH2951" s="136"/>
    </row>
    <row r="2952" spans="79:86" ht="15.75" customHeight="1">
      <c r="CA2952" s="136"/>
      <c r="CB2952" s="136"/>
      <c r="CC2952" s="136"/>
      <c r="CD2952" s="136"/>
      <c r="CE2952" s="136"/>
      <c r="CF2952" s="136"/>
      <c r="CG2952" s="136"/>
      <c r="CH2952" s="136"/>
    </row>
    <row r="2953" spans="79:86" ht="15.75" customHeight="1">
      <c r="CA2953" s="136"/>
      <c r="CB2953" s="136"/>
      <c r="CC2953" s="136"/>
      <c r="CD2953" s="136"/>
      <c r="CE2953" s="136"/>
      <c r="CF2953" s="136"/>
      <c r="CG2953" s="136"/>
      <c r="CH2953" s="136"/>
    </row>
    <row r="2954" spans="79:86" ht="15.75" customHeight="1">
      <c r="CA2954" s="136"/>
      <c r="CB2954" s="136"/>
      <c r="CC2954" s="136"/>
      <c r="CD2954" s="136"/>
      <c r="CE2954" s="136"/>
      <c r="CF2954" s="136"/>
      <c r="CG2954" s="136"/>
      <c r="CH2954" s="136"/>
    </row>
    <row r="2955" spans="79:86" ht="15.75" customHeight="1">
      <c r="CA2955" s="136"/>
      <c r="CB2955" s="136"/>
      <c r="CC2955" s="136"/>
      <c r="CD2955" s="136"/>
      <c r="CE2955" s="136"/>
      <c r="CF2955" s="136"/>
      <c r="CG2955" s="136"/>
      <c r="CH2955" s="136"/>
    </row>
    <row r="2956" spans="79:86" ht="15.75" customHeight="1">
      <c r="CA2956" s="136"/>
      <c r="CB2956" s="136"/>
      <c r="CC2956" s="136"/>
      <c r="CD2956" s="136"/>
      <c r="CE2956" s="136"/>
      <c r="CF2956" s="136"/>
      <c r="CG2956" s="136"/>
      <c r="CH2956" s="136"/>
    </row>
    <row r="2957" spans="79:86" ht="15.75" customHeight="1">
      <c r="CA2957" s="136"/>
      <c r="CB2957" s="136"/>
      <c r="CC2957" s="136"/>
      <c r="CD2957" s="136"/>
      <c r="CE2957" s="136"/>
      <c r="CF2957" s="136"/>
      <c r="CG2957" s="136"/>
      <c r="CH2957" s="136"/>
    </row>
    <row r="2958" spans="79:86" ht="15.75" customHeight="1">
      <c r="CA2958" s="136"/>
      <c r="CB2958" s="136"/>
      <c r="CC2958" s="136"/>
      <c r="CD2958" s="136"/>
      <c r="CE2958" s="136"/>
      <c r="CF2958" s="136"/>
      <c r="CG2958" s="136"/>
      <c r="CH2958" s="136"/>
    </row>
    <row r="2959" spans="79:86" ht="15.75" customHeight="1">
      <c r="CA2959" s="136"/>
      <c r="CB2959" s="136"/>
      <c r="CC2959" s="136"/>
      <c r="CD2959" s="136"/>
      <c r="CE2959" s="136"/>
      <c r="CF2959" s="136"/>
      <c r="CG2959" s="136"/>
      <c r="CH2959" s="136"/>
    </row>
    <row r="2960" spans="79:86" ht="15.75" customHeight="1">
      <c r="CA2960" s="136"/>
      <c r="CB2960" s="136"/>
      <c r="CC2960" s="136"/>
      <c r="CD2960" s="136"/>
      <c r="CE2960" s="136"/>
      <c r="CF2960" s="136"/>
      <c r="CG2960" s="136"/>
      <c r="CH2960" s="136"/>
    </row>
    <row r="2961" spans="79:86" ht="15.75" customHeight="1">
      <c r="CA2961" s="136"/>
      <c r="CB2961" s="136"/>
      <c r="CC2961" s="136"/>
      <c r="CD2961" s="136"/>
      <c r="CE2961" s="136"/>
      <c r="CF2961" s="136"/>
      <c r="CG2961" s="136"/>
      <c r="CH2961" s="136"/>
    </row>
    <row r="2962" spans="79:86" ht="15.75" customHeight="1">
      <c r="CA2962" s="136"/>
      <c r="CB2962" s="136"/>
      <c r="CC2962" s="136"/>
      <c r="CD2962" s="136"/>
      <c r="CE2962" s="136"/>
      <c r="CF2962" s="136"/>
      <c r="CG2962" s="136"/>
      <c r="CH2962" s="136"/>
    </row>
    <row r="2963" spans="79:86" ht="15.75" customHeight="1">
      <c r="CA2963" s="136"/>
      <c r="CB2963" s="136"/>
      <c r="CC2963" s="136"/>
      <c r="CD2963" s="136"/>
      <c r="CE2963" s="136"/>
      <c r="CF2963" s="136"/>
      <c r="CG2963" s="136"/>
      <c r="CH2963" s="136"/>
    </row>
    <row r="2964" spans="79:86" ht="15.75" customHeight="1">
      <c r="CA2964" s="136"/>
      <c r="CB2964" s="136"/>
      <c r="CC2964" s="136"/>
      <c r="CD2964" s="136"/>
      <c r="CE2964" s="136"/>
      <c r="CF2964" s="136"/>
      <c r="CG2964" s="136"/>
      <c r="CH2964" s="136"/>
    </row>
    <row r="2965" spans="79:86" ht="15.75" customHeight="1">
      <c r="CA2965" s="136"/>
      <c r="CB2965" s="136"/>
      <c r="CC2965" s="136"/>
      <c r="CD2965" s="136"/>
      <c r="CE2965" s="136"/>
      <c r="CF2965" s="136"/>
      <c r="CG2965" s="136"/>
      <c r="CH2965" s="136"/>
    </row>
    <row r="2966" spans="79:86" ht="15.75" customHeight="1">
      <c r="CA2966" s="136"/>
      <c r="CB2966" s="136"/>
      <c r="CC2966" s="136"/>
      <c r="CD2966" s="136"/>
      <c r="CE2966" s="136"/>
      <c r="CF2966" s="136"/>
      <c r="CG2966" s="136"/>
      <c r="CH2966" s="136"/>
    </row>
    <row r="2967" spans="79:86" ht="15.75" customHeight="1">
      <c r="CA2967" s="136"/>
      <c r="CB2967" s="136"/>
      <c r="CC2967" s="136"/>
      <c r="CD2967" s="136"/>
      <c r="CE2967" s="136"/>
      <c r="CF2967" s="136"/>
      <c r="CG2967" s="136"/>
      <c r="CH2967" s="136"/>
    </row>
    <row r="2968" spans="79:86" ht="15.75" customHeight="1">
      <c r="CA2968" s="136"/>
      <c r="CB2968" s="136"/>
      <c r="CC2968" s="136"/>
      <c r="CD2968" s="136"/>
      <c r="CE2968" s="136"/>
      <c r="CF2968" s="136"/>
      <c r="CG2968" s="136"/>
      <c r="CH2968" s="136"/>
    </row>
    <row r="2969" spans="79:86" ht="15.75" customHeight="1">
      <c r="CA2969" s="136"/>
      <c r="CB2969" s="136"/>
      <c r="CC2969" s="136"/>
      <c r="CD2969" s="136"/>
      <c r="CE2969" s="136"/>
      <c r="CF2969" s="136"/>
      <c r="CG2969" s="136"/>
      <c r="CH2969" s="136"/>
    </row>
    <row r="2970" spans="79:86" ht="15.75" customHeight="1">
      <c r="CA2970" s="136"/>
      <c r="CB2970" s="136"/>
      <c r="CC2970" s="136"/>
      <c r="CD2970" s="136"/>
      <c r="CE2970" s="136"/>
      <c r="CF2970" s="136"/>
      <c r="CG2970" s="136"/>
      <c r="CH2970" s="136"/>
    </row>
    <row r="2971" spans="79:86" ht="15.75" customHeight="1">
      <c r="CA2971" s="136"/>
      <c r="CB2971" s="136"/>
      <c r="CC2971" s="136"/>
      <c r="CD2971" s="136"/>
      <c r="CE2971" s="136"/>
      <c r="CF2971" s="136"/>
      <c r="CG2971" s="136"/>
      <c r="CH2971" s="136"/>
    </row>
    <row r="2972" spans="79:86" ht="15.75" customHeight="1">
      <c r="CA2972" s="136"/>
      <c r="CB2972" s="136"/>
      <c r="CC2972" s="136"/>
      <c r="CD2972" s="136"/>
      <c r="CE2972" s="136"/>
      <c r="CF2972" s="136"/>
      <c r="CG2972" s="136"/>
      <c r="CH2972" s="136"/>
    </row>
    <row r="2973" spans="79:86" ht="15.75" customHeight="1">
      <c r="CA2973" s="136"/>
      <c r="CB2973" s="136"/>
      <c r="CC2973" s="136"/>
      <c r="CD2973" s="136"/>
      <c r="CE2973" s="136"/>
      <c r="CF2973" s="136"/>
      <c r="CG2973" s="136"/>
      <c r="CH2973" s="136"/>
    </row>
    <row r="2974" spans="79:86" ht="15.75" customHeight="1">
      <c r="CA2974" s="136"/>
      <c r="CB2974" s="136"/>
      <c r="CC2974" s="136"/>
      <c r="CD2974" s="136"/>
      <c r="CE2974" s="136"/>
      <c r="CF2974" s="136"/>
      <c r="CG2974" s="136"/>
      <c r="CH2974" s="136"/>
    </row>
    <row r="2975" spans="79:86" ht="15.75" customHeight="1">
      <c r="CA2975" s="136"/>
      <c r="CB2975" s="136"/>
      <c r="CC2975" s="136"/>
      <c r="CD2975" s="136"/>
      <c r="CE2975" s="136"/>
      <c r="CF2975" s="136"/>
      <c r="CG2975" s="136"/>
      <c r="CH2975" s="136"/>
    </row>
    <row r="2976" spans="79:86" ht="15.75" customHeight="1">
      <c r="CA2976" s="136"/>
      <c r="CB2976" s="136"/>
      <c r="CC2976" s="136"/>
      <c r="CD2976" s="136"/>
      <c r="CE2976" s="136"/>
      <c r="CF2976" s="136"/>
      <c r="CG2976" s="136"/>
      <c r="CH2976" s="136"/>
    </row>
    <row r="2977" spans="79:86" ht="15.75" customHeight="1">
      <c r="CA2977" s="136"/>
      <c r="CB2977" s="136"/>
      <c r="CC2977" s="136"/>
      <c r="CD2977" s="136"/>
      <c r="CE2977" s="136"/>
      <c r="CF2977" s="136"/>
      <c r="CG2977" s="136"/>
      <c r="CH2977" s="136"/>
    </row>
    <row r="2978" spans="79:86" ht="15.75" customHeight="1">
      <c r="CA2978" s="136"/>
      <c r="CB2978" s="136"/>
      <c r="CC2978" s="136"/>
      <c r="CD2978" s="136"/>
      <c r="CE2978" s="136"/>
      <c r="CF2978" s="136"/>
      <c r="CG2978" s="136"/>
      <c r="CH2978" s="136"/>
    </row>
    <row r="2979" spans="79:86" ht="15.75" customHeight="1">
      <c r="CA2979" s="136"/>
      <c r="CB2979" s="136"/>
      <c r="CC2979" s="136"/>
      <c r="CD2979" s="136"/>
      <c r="CE2979" s="136"/>
      <c r="CF2979" s="136"/>
      <c r="CG2979" s="136"/>
      <c r="CH2979" s="136"/>
    </row>
    <row r="2980" spans="79:86" ht="15.75" customHeight="1">
      <c r="CA2980" s="136"/>
      <c r="CB2980" s="136"/>
      <c r="CC2980" s="136"/>
      <c r="CD2980" s="136"/>
      <c r="CE2980" s="136"/>
      <c r="CF2980" s="136"/>
      <c r="CG2980" s="136"/>
      <c r="CH2980" s="136"/>
    </row>
    <row r="2981" spans="79:86" ht="15.75" customHeight="1">
      <c r="CA2981" s="136"/>
      <c r="CB2981" s="136"/>
      <c r="CC2981" s="136"/>
      <c r="CD2981" s="136"/>
      <c r="CE2981" s="136"/>
      <c r="CF2981" s="136"/>
      <c r="CG2981" s="136"/>
      <c r="CH2981" s="136"/>
    </row>
    <row r="2982" spans="79:86" ht="15.75" customHeight="1">
      <c r="CA2982" s="136"/>
      <c r="CB2982" s="136"/>
      <c r="CC2982" s="136"/>
      <c r="CD2982" s="136"/>
      <c r="CE2982" s="136"/>
      <c r="CF2982" s="136"/>
      <c r="CG2982" s="136"/>
      <c r="CH2982" s="136"/>
    </row>
    <row r="2983" spans="79:86" ht="15.75" customHeight="1">
      <c r="CA2983" s="136"/>
      <c r="CB2983" s="136"/>
      <c r="CC2983" s="136"/>
      <c r="CD2983" s="136"/>
      <c r="CE2983" s="136"/>
      <c r="CF2983" s="136"/>
      <c r="CG2983" s="136"/>
      <c r="CH2983" s="136"/>
    </row>
    <row r="2984" spans="79:86" ht="15.75" customHeight="1">
      <c r="CA2984" s="136"/>
      <c r="CB2984" s="136"/>
      <c r="CC2984" s="136"/>
      <c r="CD2984" s="136"/>
      <c r="CE2984" s="136"/>
      <c r="CF2984" s="136"/>
      <c r="CG2984" s="136"/>
      <c r="CH2984" s="136"/>
    </row>
    <row r="2985" spans="79:86" ht="15.75" customHeight="1">
      <c r="CA2985" s="136"/>
      <c r="CB2985" s="136"/>
      <c r="CC2985" s="136"/>
      <c r="CD2985" s="136"/>
      <c r="CE2985" s="136"/>
      <c r="CF2985" s="136"/>
      <c r="CG2985" s="136"/>
      <c r="CH2985" s="136"/>
    </row>
    <row r="2986" spans="79:86" ht="15.75" customHeight="1">
      <c r="CA2986" s="136"/>
      <c r="CB2986" s="136"/>
      <c r="CC2986" s="136"/>
      <c r="CD2986" s="136"/>
      <c r="CE2986" s="136"/>
      <c r="CF2986" s="136"/>
      <c r="CG2986" s="136"/>
      <c r="CH2986" s="136"/>
    </row>
    <row r="2987" spans="79:86" ht="15.75" customHeight="1">
      <c r="CA2987" s="136"/>
      <c r="CB2987" s="136"/>
      <c r="CC2987" s="136"/>
      <c r="CD2987" s="136"/>
      <c r="CE2987" s="136"/>
      <c r="CF2987" s="136"/>
      <c r="CG2987" s="136"/>
      <c r="CH2987" s="136"/>
    </row>
    <row r="2988" spans="79:86" ht="15.75" customHeight="1">
      <c r="CA2988" s="136"/>
      <c r="CB2988" s="136"/>
      <c r="CC2988" s="136"/>
      <c r="CD2988" s="136"/>
      <c r="CE2988" s="136"/>
      <c r="CF2988" s="136"/>
      <c r="CG2988" s="136"/>
      <c r="CH2988" s="136"/>
    </row>
    <row r="2989" spans="79:86" ht="15.75" customHeight="1">
      <c r="CA2989" s="136"/>
      <c r="CB2989" s="136"/>
      <c r="CC2989" s="136"/>
      <c r="CD2989" s="136"/>
      <c r="CE2989" s="136"/>
      <c r="CF2989" s="136"/>
      <c r="CG2989" s="136"/>
      <c r="CH2989" s="136"/>
    </row>
    <row r="2990" spans="79:86" ht="15.75" customHeight="1">
      <c r="CA2990" s="136"/>
      <c r="CB2990" s="136"/>
      <c r="CC2990" s="136"/>
      <c r="CD2990" s="136"/>
      <c r="CE2990" s="136"/>
      <c r="CF2990" s="136"/>
      <c r="CG2990" s="136"/>
      <c r="CH2990" s="136"/>
    </row>
    <row r="2991" spans="79:86" ht="15.75" customHeight="1">
      <c r="CA2991" s="136"/>
      <c r="CB2991" s="136"/>
      <c r="CC2991" s="136"/>
      <c r="CD2991" s="136"/>
      <c r="CE2991" s="136"/>
      <c r="CF2991" s="136"/>
      <c r="CG2991" s="136"/>
      <c r="CH2991" s="136"/>
    </row>
    <row r="2992" spans="79:86" ht="15.75" customHeight="1">
      <c r="CA2992" s="136"/>
      <c r="CB2992" s="136"/>
      <c r="CC2992" s="136"/>
      <c r="CD2992" s="136"/>
      <c r="CE2992" s="136"/>
      <c r="CF2992" s="136"/>
      <c r="CG2992" s="136"/>
      <c r="CH2992" s="136"/>
    </row>
    <row r="2993" spans="79:86" ht="15.75" customHeight="1">
      <c r="CA2993" s="136"/>
      <c r="CB2993" s="136"/>
      <c r="CC2993" s="136"/>
      <c r="CD2993" s="136"/>
      <c r="CE2993" s="136"/>
      <c r="CF2993" s="136"/>
      <c r="CG2993" s="136"/>
      <c r="CH2993" s="136"/>
    </row>
    <row r="2994" spans="79:86" ht="15.75" customHeight="1">
      <c r="CA2994" s="136"/>
      <c r="CB2994" s="136"/>
      <c r="CC2994" s="136"/>
      <c r="CD2994" s="136"/>
      <c r="CE2994" s="136"/>
      <c r="CF2994" s="136"/>
      <c r="CG2994" s="136"/>
      <c r="CH2994" s="136"/>
    </row>
    <row r="2995" spans="79:86" ht="15.75" customHeight="1">
      <c r="CA2995" s="136"/>
      <c r="CB2995" s="136"/>
      <c r="CC2995" s="136"/>
      <c r="CD2995" s="136"/>
      <c r="CE2995" s="136"/>
      <c r="CF2995" s="136"/>
      <c r="CG2995" s="136"/>
      <c r="CH2995" s="136"/>
    </row>
    <row r="2996" spans="79:86" ht="15.75" customHeight="1">
      <c r="CA2996" s="136"/>
      <c r="CB2996" s="136"/>
      <c r="CC2996" s="136"/>
      <c r="CD2996" s="136"/>
      <c r="CE2996" s="136"/>
      <c r="CF2996" s="136"/>
      <c r="CG2996" s="136"/>
      <c r="CH2996" s="136"/>
    </row>
    <row r="2997" spans="79:86" ht="15.75" customHeight="1">
      <c r="CA2997" s="136"/>
      <c r="CB2997" s="136"/>
      <c r="CC2997" s="136"/>
      <c r="CD2997" s="136"/>
      <c r="CE2997" s="136"/>
      <c r="CF2997" s="136"/>
      <c r="CG2997" s="136"/>
      <c r="CH2997" s="136"/>
    </row>
    <row r="2998" spans="79:86" ht="15.75" customHeight="1">
      <c r="CA2998" s="136"/>
      <c r="CB2998" s="136"/>
      <c r="CC2998" s="136"/>
      <c r="CD2998" s="136"/>
      <c r="CE2998" s="136"/>
      <c r="CF2998" s="136"/>
      <c r="CG2998" s="136"/>
      <c r="CH2998" s="136"/>
    </row>
    <row r="2999" spans="79:86" ht="15.75" customHeight="1">
      <c r="CA2999" s="136"/>
      <c r="CB2999" s="136"/>
      <c r="CC2999" s="136"/>
      <c r="CD2999" s="136"/>
      <c r="CE2999" s="136"/>
      <c r="CF2999" s="136"/>
      <c r="CG2999" s="136"/>
      <c r="CH2999" s="136"/>
    </row>
    <row r="3000" spans="79:86" ht="15.75" customHeight="1">
      <c r="CA3000" s="136"/>
      <c r="CB3000" s="136"/>
      <c r="CC3000" s="136"/>
      <c r="CD3000" s="136"/>
      <c r="CE3000" s="136"/>
      <c r="CF3000" s="136"/>
      <c r="CG3000" s="136"/>
      <c r="CH3000" s="136"/>
    </row>
    <row r="3001" spans="79:86" ht="15.75" customHeight="1">
      <c r="CA3001" s="136"/>
      <c r="CB3001" s="136"/>
      <c r="CC3001" s="136"/>
      <c r="CD3001" s="136"/>
      <c r="CE3001" s="136"/>
      <c r="CF3001" s="136"/>
      <c r="CG3001" s="136"/>
      <c r="CH3001" s="136"/>
    </row>
    <row r="3002" spans="79:86" ht="15.75" customHeight="1">
      <c r="CA3002" s="136"/>
      <c r="CB3002" s="136"/>
      <c r="CC3002" s="136"/>
      <c r="CD3002" s="136"/>
      <c r="CE3002" s="136"/>
      <c r="CF3002" s="136"/>
      <c r="CG3002" s="136"/>
      <c r="CH3002" s="136"/>
    </row>
    <row r="3003" spans="79:86" ht="15.75" customHeight="1">
      <c r="CA3003" s="136"/>
      <c r="CB3003" s="136"/>
      <c r="CC3003" s="136"/>
      <c r="CD3003" s="136"/>
      <c r="CE3003" s="136"/>
      <c r="CF3003" s="136"/>
      <c r="CG3003" s="136"/>
      <c r="CH3003" s="136"/>
    </row>
    <row r="3004" spans="79:86" ht="15.75" customHeight="1">
      <c r="CA3004" s="136"/>
      <c r="CB3004" s="136"/>
      <c r="CC3004" s="136"/>
      <c r="CD3004" s="136"/>
      <c r="CE3004" s="136"/>
      <c r="CF3004" s="136"/>
      <c r="CG3004" s="136"/>
      <c r="CH3004" s="136"/>
    </row>
    <row r="3005" spans="79:86" ht="15.75" customHeight="1">
      <c r="CA3005" s="136"/>
      <c r="CB3005" s="136"/>
      <c r="CC3005" s="136"/>
      <c r="CD3005" s="136"/>
      <c r="CE3005" s="136"/>
      <c r="CF3005" s="136"/>
      <c r="CG3005" s="136"/>
      <c r="CH3005" s="136"/>
    </row>
    <row r="3006" spans="79:86" ht="15.75" customHeight="1">
      <c r="CA3006" s="136"/>
      <c r="CB3006" s="136"/>
      <c r="CC3006" s="136"/>
      <c r="CD3006" s="136"/>
      <c r="CE3006" s="136"/>
      <c r="CF3006" s="136"/>
      <c r="CG3006" s="136"/>
      <c r="CH3006" s="136"/>
    </row>
    <row r="3007" spans="79:86" ht="15.75" customHeight="1">
      <c r="CA3007" s="136"/>
      <c r="CB3007" s="136"/>
      <c r="CC3007" s="136"/>
      <c r="CD3007" s="136"/>
      <c r="CE3007" s="136"/>
      <c r="CF3007" s="136"/>
      <c r="CG3007" s="136"/>
      <c r="CH3007" s="136"/>
    </row>
    <row r="3008" spans="79:86" ht="15.75" customHeight="1">
      <c r="CA3008" s="136"/>
      <c r="CB3008" s="136"/>
      <c r="CC3008" s="136"/>
      <c r="CD3008" s="136"/>
      <c r="CE3008" s="136"/>
      <c r="CF3008" s="136"/>
      <c r="CG3008" s="136"/>
      <c r="CH3008" s="136"/>
    </row>
    <row r="3009" spans="79:86" ht="15.75" customHeight="1">
      <c r="CA3009" s="136"/>
      <c r="CB3009" s="136"/>
      <c r="CC3009" s="136"/>
      <c r="CD3009" s="136"/>
      <c r="CE3009" s="136"/>
      <c r="CF3009" s="136"/>
      <c r="CG3009" s="136"/>
      <c r="CH3009" s="136"/>
    </row>
    <row r="3010" spans="79:86" ht="15.75" customHeight="1">
      <c r="CA3010" s="136"/>
      <c r="CB3010" s="136"/>
      <c r="CC3010" s="136"/>
      <c r="CD3010" s="136"/>
      <c r="CE3010" s="136"/>
      <c r="CF3010" s="136"/>
      <c r="CG3010" s="136"/>
      <c r="CH3010" s="136"/>
    </row>
    <row r="3011" spans="79:86" ht="15.75" customHeight="1">
      <c r="CA3011" s="136"/>
      <c r="CB3011" s="136"/>
      <c r="CC3011" s="136"/>
      <c r="CD3011" s="136"/>
      <c r="CE3011" s="136"/>
      <c r="CF3011" s="136"/>
      <c r="CG3011" s="136"/>
      <c r="CH3011" s="136"/>
    </row>
    <row r="3012" spans="79:86" ht="15.75" customHeight="1">
      <c r="CA3012" s="136"/>
      <c r="CB3012" s="136"/>
      <c r="CC3012" s="136"/>
      <c r="CD3012" s="136"/>
      <c r="CE3012" s="136"/>
      <c r="CF3012" s="136"/>
      <c r="CG3012" s="136"/>
      <c r="CH3012" s="136"/>
    </row>
    <row r="3013" spans="79:86" ht="15.75" customHeight="1">
      <c r="CA3013" s="136"/>
      <c r="CB3013" s="136"/>
      <c r="CC3013" s="136"/>
      <c r="CD3013" s="136"/>
      <c r="CE3013" s="136"/>
      <c r="CF3013" s="136"/>
      <c r="CG3013" s="136"/>
      <c r="CH3013" s="136"/>
    </row>
    <row r="3014" spans="79:86" ht="15.75" customHeight="1">
      <c r="CA3014" s="136"/>
      <c r="CB3014" s="136"/>
      <c r="CC3014" s="136"/>
      <c r="CD3014" s="136"/>
      <c r="CE3014" s="136"/>
      <c r="CF3014" s="136"/>
      <c r="CG3014" s="136"/>
      <c r="CH3014" s="136"/>
    </row>
    <row r="3015" spans="79:86" ht="15.75" customHeight="1">
      <c r="CA3015" s="136"/>
      <c r="CB3015" s="136"/>
      <c r="CC3015" s="136"/>
      <c r="CD3015" s="136"/>
      <c r="CE3015" s="136"/>
      <c r="CF3015" s="136"/>
      <c r="CG3015" s="136"/>
      <c r="CH3015" s="136"/>
    </row>
    <row r="3016" spans="79:86" ht="15.75" customHeight="1">
      <c r="CA3016" s="136"/>
      <c r="CB3016" s="136"/>
      <c r="CC3016" s="136"/>
      <c r="CD3016" s="136"/>
      <c r="CE3016" s="136"/>
      <c r="CF3016" s="136"/>
      <c r="CG3016" s="136"/>
      <c r="CH3016" s="136"/>
    </row>
    <row r="3017" spans="79:86" ht="15.75" customHeight="1">
      <c r="CA3017" s="136"/>
      <c r="CB3017" s="136"/>
      <c r="CC3017" s="136"/>
      <c r="CD3017" s="136"/>
      <c r="CE3017" s="136"/>
      <c r="CF3017" s="136"/>
      <c r="CG3017" s="136"/>
      <c r="CH3017" s="136"/>
    </row>
    <row r="3018" spans="79:86" ht="15.75" customHeight="1">
      <c r="CA3018" s="136"/>
      <c r="CB3018" s="136"/>
      <c r="CC3018" s="136"/>
      <c r="CD3018" s="136"/>
      <c r="CE3018" s="136"/>
      <c r="CF3018" s="136"/>
      <c r="CG3018" s="136"/>
      <c r="CH3018" s="136"/>
    </row>
    <row r="3019" spans="79:86" ht="15.75" customHeight="1">
      <c r="CA3019" s="136"/>
      <c r="CB3019" s="136"/>
      <c r="CC3019" s="136"/>
      <c r="CD3019" s="136"/>
      <c r="CE3019" s="136"/>
      <c r="CF3019" s="136"/>
      <c r="CG3019" s="136"/>
      <c r="CH3019" s="136"/>
    </row>
    <row r="3020" spans="79:86" ht="15.75" customHeight="1">
      <c r="CA3020" s="136"/>
      <c r="CB3020" s="136"/>
      <c r="CC3020" s="136"/>
      <c r="CD3020" s="136"/>
      <c r="CE3020" s="136"/>
      <c r="CF3020" s="136"/>
      <c r="CG3020" s="136"/>
      <c r="CH3020" s="136"/>
    </row>
    <row r="3021" spans="79:86" ht="15.75" customHeight="1">
      <c r="CA3021" s="136"/>
      <c r="CB3021" s="136"/>
      <c r="CC3021" s="136"/>
      <c r="CD3021" s="136"/>
      <c r="CE3021" s="136"/>
      <c r="CF3021" s="136"/>
      <c r="CG3021" s="136"/>
      <c r="CH3021" s="136"/>
    </row>
    <row r="3022" spans="79:86" ht="15.75" customHeight="1">
      <c r="CA3022" s="136"/>
      <c r="CB3022" s="136"/>
      <c r="CC3022" s="136"/>
      <c r="CD3022" s="136"/>
      <c r="CE3022" s="136"/>
      <c r="CF3022" s="136"/>
      <c r="CG3022" s="136"/>
      <c r="CH3022" s="136"/>
    </row>
    <row r="3023" spans="79:86" ht="15.75" customHeight="1">
      <c r="CA3023" s="136"/>
      <c r="CB3023" s="136"/>
      <c r="CC3023" s="136"/>
      <c r="CD3023" s="136"/>
      <c r="CE3023" s="136"/>
      <c r="CF3023" s="136"/>
      <c r="CG3023" s="136"/>
      <c r="CH3023" s="136"/>
    </row>
    <row r="3024" spans="79:86" ht="15.75" customHeight="1">
      <c r="CA3024" s="136"/>
      <c r="CB3024" s="136"/>
      <c r="CC3024" s="136"/>
      <c r="CD3024" s="136"/>
      <c r="CE3024" s="136"/>
      <c r="CF3024" s="136"/>
      <c r="CG3024" s="136"/>
      <c r="CH3024" s="136"/>
    </row>
    <row r="3025" spans="79:86" ht="15.75" customHeight="1">
      <c r="CA3025" s="136"/>
      <c r="CB3025" s="136"/>
      <c r="CC3025" s="136"/>
      <c r="CD3025" s="136"/>
      <c r="CE3025" s="136"/>
      <c r="CF3025" s="136"/>
      <c r="CG3025" s="136"/>
      <c r="CH3025" s="136"/>
    </row>
    <row r="3026" spans="79:86" ht="15.75" customHeight="1">
      <c r="CA3026" s="136"/>
      <c r="CB3026" s="136"/>
      <c r="CC3026" s="136"/>
      <c r="CD3026" s="136"/>
      <c r="CE3026" s="136"/>
      <c r="CF3026" s="136"/>
      <c r="CG3026" s="136"/>
      <c r="CH3026" s="136"/>
    </row>
    <row r="3027" spans="79:86" ht="15.75" customHeight="1">
      <c r="CA3027" s="136"/>
      <c r="CB3027" s="136"/>
      <c r="CC3027" s="136"/>
      <c r="CD3027" s="136"/>
      <c r="CE3027" s="136"/>
      <c r="CF3027" s="136"/>
      <c r="CG3027" s="136"/>
      <c r="CH3027" s="136"/>
    </row>
    <row r="3028" spans="79:86" ht="15.75" customHeight="1">
      <c r="CA3028" s="136"/>
      <c r="CB3028" s="136"/>
      <c r="CC3028" s="136"/>
      <c r="CD3028" s="136"/>
      <c r="CE3028" s="136"/>
      <c r="CF3028" s="136"/>
      <c r="CG3028" s="136"/>
      <c r="CH3028" s="136"/>
    </row>
    <row r="3029" spans="79:86" ht="15.75" customHeight="1">
      <c r="CA3029" s="136"/>
      <c r="CB3029" s="136"/>
      <c r="CC3029" s="136"/>
      <c r="CD3029" s="136"/>
      <c r="CE3029" s="136"/>
      <c r="CF3029" s="136"/>
      <c r="CG3029" s="136"/>
      <c r="CH3029" s="136"/>
    </row>
    <row r="3030" spans="79:86" ht="15.75" customHeight="1">
      <c r="CA3030" s="136"/>
      <c r="CB3030" s="136"/>
      <c r="CC3030" s="136"/>
      <c r="CD3030" s="136"/>
      <c r="CE3030" s="136"/>
      <c r="CF3030" s="136"/>
      <c r="CG3030" s="136"/>
      <c r="CH3030" s="136"/>
    </row>
    <row r="3031" spans="79:86" ht="15.75" customHeight="1">
      <c r="CA3031" s="136"/>
      <c r="CB3031" s="136"/>
      <c r="CC3031" s="136"/>
      <c r="CD3031" s="136"/>
      <c r="CE3031" s="136"/>
      <c r="CF3031" s="136"/>
      <c r="CG3031" s="136"/>
      <c r="CH3031" s="136"/>
    </row>
    <row r="3032" spans="79:86" ht="15.75" customHeight="1">
      <c r="CA3032" s="136"/>
      <c r="CB3032" s="136"/>
      <c r="CC3032" s="136"/>
      <c r="CD3032" s="136"/>
      <c r="CE3032" s="136"/>
      <c r="CF3032" s="136"/>
      <c r="CG3032" s="136"/>
      <c r="CH3032" s="136"/>
    </row>
    <row r="3033" spans="79:86" ht="15.75" customHeight="1">
      <c r="CA3033" s="136"/>
      <c r="CB3033" s="136"/>
      <c r="CC3033" s="136"/>
      <c r="CD3033" s="136"/>
      <c r="CE3033" s="136"/>
      <c r="CF3033" s="136"/>
      <c r="CG3033" s="136"/>
      <c r="CH3033" s="136"/>
    </row>
    <row r="3034" spans="79:86" ht="15.75" customHeight="1">
      <c r="CA3034" s="136"/>
      <c r="CB3034" s="136"/>
      <c r="CC3034" s="136"/>
      <c r="CD3034" s="136"/>
      <c r="CE3034" s="136"/>
      <c r="CF3034" s="136"/>
      <c r="CG3034" s="136"/>
      <c r="CH3034" s="136"/>
    </row>
    <row r="3035" spans="79:86" ht="15.75" customHeight="1">
      <c r="CA3035" s="136"/>
      <c r="CB3035" s="136"/>
      <c r="CC3035" s="136"/>
      <c r="CD3035" s="136"/>
      <c r="CE3035" s="136"/>
      <c r="CF3035" s="136"/>
      <c r="CG3035" s="136"/>
      <c r="CH3035" s="136"/>
    </row>
    <row r="3036" spans="79:86" ht="15.75" customHeight="1">
      <c r="CA3036" s="136"/>
      <c r="CB3036" s="136"/>
      <c r="CC3036" s="136"/>
      <c r="CD3036" s="136"/>
      <c r="CE3036" s="136"/>
      <c r="CF3036" s="136"/>
      <c r="CG3036" s="136"/>
      <c r="CH3036" s="136"/>
    </row>
    <row r="3037" spans="79:86" ht="15.75" customHeight="1">
      <c r="CA3037" s="136"/>
      <c r="CB3037" s="136"/>
      <c r="CC3037" s="136"/>
      <c r="CD3037" s="136"/>
      <c r="CE3037" s="136"/>
      <c r="CF3037" s="136"/>
      <c r="CG3037" s="136"/>
      <c r="CH3037" s="136"/>
    </row>
    <row r="3038" spans="79:86" ht="15.75" customHeight="1">
      <c r="CA3038" s="136"/>
      <c r="CB3038" s="136"/>
      <c r="CC3038" s="136"/>
      <c r="CD3038" s="136"/>
      <c r="CE3038" s="136"/>
      <c r="CF3038" s="136"/>
      <c r="CG3038" s="136"/>
      <c r="CH3038" s="136"/>
    </row>
    <row r="3039" spans="79:86" ht="15.75" customHeight="1">
      <c r="CA3039" s="136"/>
      <c r="CB3039" s="136"/>
      <c r="CC3039" s="136"/>
      <c r="CD3039" s="136"/>
      <c r="CE3039" s="136"/>
      <c r="CF3039" s="136"/>
      <c r="CG3039" s="136"/>
      <c r="CH3039" s="136"/>
    </row>
    <row r="3040" spans="79:86" ht="15.75" customHeight="1">
      <c r="CA3040" s="136"/>
      <c r="CB3040" s="136"/>
      <c r="CC3040" s="136"/>
      <c r="CD3040" s="136"/>
      <c r="CE3040" s="136"/>
      <c r="CF3040" s="136"/>
      <c r="CG3040" s="136"/>
      <c r="CH3040" s="136"/>
    </row>
    <row r="3041" spans="79:86" ht="15.75" customHeight="1">
      <c r="CA3041" s="136"/>
      <c r="CB3041" s="136"/>
      <c r="CC3041" s="136"/>
      <c r="CD3041" s="136"/>
      <c r="CE3041" s="136"/>
      <c r="CF3041" s="136"/>
      <c r="CG3041" s="136"/>
      <c r="CH3041" s="136"/>
    </row>
    <row r="3042" spans="79:86" ht="15.75" customHeight="1">
      <c r="CA3042" s="136"/>
      <c r="CB3042" s="136"/>
      <c r="CC3042" s="136"/>
      <c r="CD3042" s="136"/>
      <c r="CE3042" s="136"/>
      <c r="CF3042" s="136"/>
      <c r="CG3042" s="136"/>
      <c r="CH3042" s="136"/>
    </row>
    <row r="3043" spans="79:86" ht="15.75" customHeight="1">
      <c r="CA3043" s="136"/>
      <c r="CB3043" s="136"/>
      <c r="CC3043" s="136"/>
      <c r="CD3043" s="136"/>
      <c r="CE3043" s="136"/>
      <c r="CF3043" s="136"/>
      <c r="CG3043" s="136"/>
      <c r="CH3043" s="136"/>
    </row>
    <row r="3044" spans="79:86" ht="15.75" customHeight="1">
      <c r="CA3044" s="136"/>
      <c r="CB3044" s="136"/>
      <c r="CC3044" s="136"/>
      <c r="CD3044" s="136"/>
      <c r="CE3044" s="136"/>
      <c r="CF3044" s="136"/>
      <c r="CG3044" s="136"/>
      <c r="CH3044" s="136"/>
    </row>
    <row r="3045" spans="79:86" ht="15.75" customHeight="1">
      <c r="CA3045" s="136"/>
      <c r="CB3045" s="136"/>
      <c r="CC3045" s="136"/>
      <c r="CD3045" s="136"/>
      <c r="CE3045" s="136"/>
      <c r="CF3045" s="136"/>
      <c r="CG3045" s="136"/>
      <c r="CH3045" s="136"/>
    </row>
    <row r="3046" spans="79:86" ht="15.75" customHeight="1">
      <c r="CA3046" s="136"/>
      <c r="CB3046" s="136"/>
      <c r="CC3046" s="136"/>
      <c r="CD3046" s="136"/>
      <c r="CE3046" s="136"/>
      <c r="CF3046" s="136"/>
      <c r="CG3046" s="136"/>
      <c r="CH3046" s="136"/>
    </row>
    <row r="3047" spans="79:86" ht="15.75" customHeight="1">
      <c r="CA3047" s="136"/>
      <c r="CB3047" s="136"/>
      <c r="CC3047" s="136"/>
      <c r="CD3047" s="136"/>
      <c r="CE3047" s="136"/>
      <c r="CF3047" s="136"/>
      <c r="CG3047" s="136"/>
      <c r="CH3047" s="136"/>
    </row>
    <row r="3048" spans="79:86" ht="15.75" customHeight="1">
      <c r="CA3048" s="136"/>
      <c r="CB3048" s="136"/>
      <c r="CC3048" s="136"/>
      <c r="CD3048" s="136"/>
      <c r="CE3048" s="136"/>
      <c r="CF3048" s="136"/>
      <c r="CG3048" s="136"/>
      <c r="CH3048" s="136"/>
    </row>
    <row r="3049" spans="79:86" ht="15.75" customHeight="1">
      <c r="CA3049" s="136"/>
      <c r="CB3049" s="136"/>
      <c r="CC3049" s="136"/>
      <c r="CD3049" s="136"/>
      <c r="CE3049" s="136"/>
      <c r="CF3049" s="136"/>
      <c r="CG3049" s="136"/>
      <c r="CH3049" s="136"/>
    </row>
    <row r="3050" spans="79:86" ht="15.75" customHeight="1">
      <c r="CA3050" s="136"/>
      <c r="CB3050" s="136"/>
      <c r="CC3050" s="136"/>
      <c r="CD3050" s="136"/>
      <c r="CE3050" s="136"/>
      <c r="CF3050" s="136"/>
      <c r="CG3050" s="136"/>
      <c r="CH3050" s="136"/>
    </row>
    <row r="3051" spans="79:86" ht="15.75" customHeight="1">
      <c r="CA3051" s="136"/>
      <c r="CB3051" s="136"/>
      <c r="CC3051" s="136"/>
      <c r="CD3051" s="136"/>
      <c r="CE3051" s="136"/>
      <c r="CF3051" s="136"/>
      <c r="CG3051" s="136"/>
      <c r="CH3051" s="136"/>
    </row>
    <row r="3052" spans="79:86" ht="15.75" customHeight="1">
      <c r="CA3052" s="136"/>
      <c r="CB3052" s="136"/>
      <c r="CC3052" s="136"/>
      <c r="CD3052" s="136"/>
      <c r="CE3052" s="136"/>
      <c r="CF3052" s="136"/>
      <c r="CG3052" s="136"/>
      <c r="CH3052" s="136"/>
    </row>
    <row r="3053" spans="79:86" ht="15.75" customHeight="1">
      <c r="CA3053" s="136"/>
      <c r="CB3053" s="136"/>
      <c r="CC3053" s="136"/>
      <c r="CD3053" s="136"/>
      <c r="CE3053" s="136"/>
      <c r="CF3053" s="136"/>
      <c r="CG3053" s="136"/>
      <c r="CH3053" s="136"/>
    </row>
    <row r="3054" spans="79:86" ht="15.75" customHeight="1">
      <c r="CA3054" s="136"/>
      <c r="CB3054" s="136"/>
      <c r="CC3054" s="136"/>
      <c r="CD3054" s="136"/>
      <c r="CE3054" s="136"/>
      <c r="CF3054" s="136"/>
      <c r="CG3054" s="136"/>
      <c r="CH3054" s="136"/>
    </row>
    <row r="3055" spans="79:86" ht="15.75" customHeight="1">
      <c r="CA3055" s="136"/>
      <c r="CB3055" s="136"/>
      <c r="CC3055" s="136"/>
      <c r="CD3055" s="136"/>
      <c r="CE3055" s="136"/>
      <c r="CF3055" s="136"/>
      <c r="CG3055" s="136"/>
      <c r="CH3055" s="136"/>
    </row>
    <row r="3056" spans="79:86" ht="15.75" customHeight="1">
      <c r="CA3056" s="136"/>
      <c r="CB3056" s="136"/>
      <c r="CC3056" s="136"/>
      <c r="CD3056" s="136"/>
      <c r="CE3056" s="136"/>
      <c r="CF3056" s="136"/>
      <c r="CG3056" s="136"/>
      <c r="CH3056" s="136"/>
    </row>
    <row r="3057" spans="79:86" ht="15.75" customHeight="1">
      <c r="CA3057" s="136"/>
      <c r="CB3057" s="136"/>
      <c r="CC3057" s="136"/>
      <c r="CD3057" s="136"/>
      <c r="CE3057" s="136"/>
      <c r="CF3057" s="136"/>
      <c r="CG3057" s="136"/>
      <c r="CH3057" s="136"/>
    </row>
    <row r="3058" spans="79:86" ht="15.75" customHeight="1">
      <c r="CA3058" s="136"/>
      <c r="CB3058" s="136"/>
      <c r="CC3058" s="136"/>
      <c r="CD3058" s="136"/>
      <c r="CE3058" s="136"/>
      <c r="CF3058" s="136"/>
      <c r="CG3058" s="136"/>
      <c r="CH3058" s="136"/>
    </row>
    <row r="3059" spans="79:86" ht="15.75" customHeight="1">
      <c r="CA3059" s="136"/>
      <c r="CB3059" s="136"/>
      <c r="CC3059" s="136"/>
      <c r="CD3059" s="136"/>
      <c r="CE3059" s="136"/>
      <c r="CF3059" s="136"/>
      <c r="CG3059" s="136"/>
      <c r="CH3059" s="136"/>
    </row>
    <row r="3060" spans="79:86" ht="15.75" customHeight="1">
      <c r="CA3060" s="136"/>
      <c r="CB3060" s="136"/>
      <c r="CC3060" s="136"/>
      <c r="CD3060" s="136"/>
      <c r="CE3060" s="136"/>
      <c r="CF3060" s="136"/>
      <c r="CG3060" s="136"/>
      <c r="CH3060" s="136"/>
    </row>
    <row r="3061" spans="79:86" ht="15.75" customHeight="1">
      <c r="CA3061" s="136"/>
      <c r="CB3061" s="136"/>
      <c r="CC3061" s="136"/>
      <c r="CD3061" s="136"/>
      <c r="CE3061" s="136"/>
      <c r="CF3061" s="136"/>
      <c r="CG3061" s="136"/>
      <c r="CH3061" s="136"/>
    </row>
    <row r="3062" spans="79:86" ht="15.75" customHeight="1">
      <c r="CA3062" s="136"/>
      <c r="CB3062" s="136"/>
      <c r="CC3062" s="136"/>
      <c r="CD3062" s="136"/>
      <c r="CE3062" s="136"/>
      <c r="CF3062" s="136"/>
      <c r="CG3062" s="136"/>
      <c r="CH3062" s="136"/>
    </row>
    <row r="3063" spans="79:86" ht="15.75" customHeight="1">
      <c r="CA3063" s="136"/>
      <c r="CB3063" s="136"/>
      <c r="CC3063" s="136"/>
      <c r="CD3063" s="136"/>
      <c r="CE3063" s="136"/>
      <c r="CF3063" s="136"/>
      <c r="CG3063" s="136"/>
      <c r="CH3063" s="136"/>
    </row>
    <row r="3064" spans="79:86" ht="15.75" customHeight="1">
      <c r="CA3064" s="136"/>
      <c r="CB3064" s="136"/>
      <c r="CC3064" s="136"/>
      <c r="CD3064" s="136"/>
      <c r="CE3064" s="136"/>
      <c r="CF3064" s="136"/>
      <c r="CG3064" s="136"/>
      <c r="CH3064" s="136"/>
    </row>
    <row r="3065" spans="79:86" ht="15.75" customHeight="1">
      <c r="CA3065" s="136"/>
      <c r="CB3065" s="136"/>
      <c r="CC3065" s="136"/>
      <c r="CD3065" s="136"/>
      <c r="CE3065" s="136"/>
      <c r="CF3065" s="136"/>
      <c r="CG3065" s="136"/>
      <c r="CH3065" s="136"/>
    </row>
    <row r="3066" spans="79:86" ht="15.75" customHeight="1">
      <c r="CA3066" s="136"/>
      <c r="CB3066" s="136"/>
      <c r="CC3066" s="136"/>
      <c r="CD3066" s="136"/>
      <c r="CE3066" s="136"/>
      <c r="CF3066" s="136"/>
      <c r="CG3066" s="136"/>
      <c r="CH3066" s="136"/>
    </row>
    <row r="3067" spans="79:86" ht="15.75" customHeight="1">
      <c r="CA3067" s="136"/>
      <c r="CB3067" s="136"/>
      <c r="CC3067" s="136"/>
      <c r="CD3067" s="136"/>
      <c r="CE3067" s="136"/>
      <c r="CF3067" s="136"/>
      <c r="CG3067" s="136"/>
      <c r="CH3067" s="136"/>
    </row>
    <row r="3068" spans="79:86" ht="15.75" customHeight="1">
      <c r="CA3068" s="136"/>
      <c r="CB3068" s="136"/>
      <c r="CC3068" s="136"/>
      <c r="CD3068" s="136"/>
      <c r="CE3068" s="136"/>
      <c r="CF3068" s="136"/>
      <c r="CG3068" s="136"/>
      <c r="CH3068" s="136"/>
    </row>
    <row r="3069" spans="79:86" ht="15.75" customHeight="1">
      <c r="CA3069" s="136"/>
      <c r="CB3069" s="136"/>
      <c r="CC3069" s="136"/>
      <c r="CD3069" s="136"/>
      <c r="CE3069" s="136"/>
      <c r="CF3069" s="136"/>
      <c r="CG3069" s="136"/>
      <c r="CH3069" s="136"/>
    </row>
    <row r="3070" spans="79:86" ht="15.75" customHeight="1">
      <c r="CA3070" s="136"/>
      <c r="CB3070" s="136"/>
      <c r="CC3070" s="136"/>
      <c r="CD3070" s="136"/>
      <c r="CE3070" s="136"/>
      <c r="CF3070" s="136"/>
      <c r="CG3070" s="136"/>
      <c r="CH3070" s="136"/>
    </row>
    <row r="3071" spans="79:86" ht="15.75" customHeight="1">
      <c r="CA3071" s="136"/>
      <c r="CB3071" s="136"/>
      <c r="CC3071" s="136"/>
      <c r="CD3071" s="136"/>
      <c r="CE3071" s="136"/>
      <c r="CF3071" s="136"/>
      <c r="CG3071" s="136"/>
      <c r="CH3071" s="136"/>
    </row>
    <row r="3072" spans="79:86" ht="15.75" customHeight="1">
      <c r="CA3072" s="136"/>
      <c r="CB3072" s="136"/>
      <c r="CC3072" s="136"/>
      <c r="CD3072" s="136"/>
      <c r="CE3072" s="136"/>
      <c r="CF3072" s="136"/>
      <c r="CG3072" s="136"/>
      <c r="CH3072" s="136"/>
    </row>
    <row r="3073" spans="79:86" ht="15.75" customHeight="1">
      <c r="CA3073" s="136"/>
      <c r="CB3073" s="136"/>
      <c r="CC3073" s="136"/>
      <c r="CD3073" s="136"/>
      <c r="CE3073" s="136"/>
      <c r="CF3073" s="136"/>
      <c r="CG3073" s="136"/>
      <c r="CH3073" s="136"/>
    </row>
    <row r="3074" spans="79:86" ht="15.75" customHeight="1">
      <c r="CA3074" s="136"/>
      <c r="CB3074" s="136"/>
      <c r="CC3074" s="136"/>
      <c r="CD3074" s="136"/>
      <c r="CE3074" s="136"/>
      <c r="CF3074" s="136"/>
      <c r="CG3074" s="136"/>
      <c r="CH3074" s="136"/>
    </row>
    <row r="3075" spans="79:86" ht="15.75" customHeight="1">
      <c r="CA3075" s="136"/>
      <c r="CB3075" s="136"/>
      <c r="CC3075" s="136"/>
      <c r="CD3075" s="136"/>
      <c r="CE3075" s="136"/>
      <c r="CF3075" s="136"/>
      <c r="CG3075" s="136"/>
      <c r="CH3075" s="136"/>
    </row>
    <row r="3076" spans="79:86" ht="15.75" customHeight="1">
      <c r="CA3076" s="136"/>
      <c r="CB3076" s="136"/>
      <c r="CC3076" s="136"/>
      <c r="CD3076" s="136"/>
      <c r="CE3076" s="136"/>
      <c r="CF3076" s="136"/>
      <c r="CG3076" s="136"/>
      <c r="CH3076" s="136"/>
    </row>
    <row r="3077" spans="79:86" ht="15.75" customHeight="1">
      <c r="CA3077" s="136"/>
      <c r="CB3077" s="136"/>
      <c r="CC3077" s="136"/>
      <c r="CD3077" s="136"/>
      <c r="CE3077" s="136"/>
      <c r="CF3077" s="136"/>
      <c r="CG3077" s="136"/>
      <c r="CH3077" s="136"/>
    </row>
    <row r="3078" spans="79:86" ht="15.75" customHeight="1">
      <c r="CA3078" s="136"/>
      <c r="CB3078" s="136"/>
      <c r="CC3078" s="136"/>
      <c r="CD3078" s="136"/>
      <c r="CE3078" s="136"/>
      <c r="CF3078" s="136"/>
      <c r="CG3078" s="136"/>
      <c r="CH3078" s="136"/>
    </row>
    <row r="3079" spans="79:86" ht="15.75" customHeight="1">
      <c r="CA3079" s="136"/>
      <c r="CB3079" s="136"/>
      <c r="CC3079" s="136"/>
      <c r="CD3079" s="136"/>
      <c r="CE3079" s="136"/>
      <c r="CF3079" s="136"/>
      <c r="CG3079" s="136"/>
      <c r="CH3079" s="136"/>
    </row>
    <row r="3080" spans="79:86" ht="15.75" customHeight="1">
      <c r="CA3080" s="136"/>
      <c r="CB3080" s="136"/>
      <c r="CC3080" s="136"/>
      <c r="CD3080" s="136"/>
      <c r="CE3080" s="136"/>
      <c r="CF3080" s="136"/>
      <c r="CG3080" s="136"/>
      <c r="CH3080" s="136"/>
    </row>
    <row r="3081" spans="79:86" ht="15.75" customHeight="1">
      <c r="CA3081" s="136"/>
      <c r="CB3081" s="136"/>
      <c r="CC3081" s="136"/>
      <c r="CD3081" s="136"/>
      <c r="CE3081" s="136"/>
      <c r="CF3081" s="136"/>
      <c r="CG3081" s="136"/>
      <c r="CH3081" s="136"/>
    </row>
    <row r="3082" spans="79:86" ht="15.75" customHeight="1">
      <c r="CA3082" s="136"/>
      <c r="CB3082" s="136"/>
      <c r="CC3082" s="136"/>
      <c r="CD3082" s="136"/>
      <c r="CE3082" s="136"/>
      <c r="CF3082" s="136"/>
      <c r="CG3082" s="136"/>
      <c r="CH3082" s="136"/>
    </row>
    <row r="3083" spans="79:86" ht="15.75" customHeight="1">
      <c r="CA3083" s="136"/>
      <c r="CB3083" s="136"/>
      <c r="CC3083" s="136"/>
      <c r="CD3083" s="136"/>
      <c r="CE3083" s="136"/>
      <c r="CF3083" s="136"/>
      <c r="CG3083" s="136"/>
      <c r="CH3083" s="136"/>
    </row>
    <row r="3084" spans="79:86" ht="15.75" customHeight="1">
      <c r="CA3084" s="136"/>
      <c r="CB3084" s="136"/>
      <c r="CC3084" s="136"/>
      <c r="CD3084" s="136"/>
      <c r="CE3084" s="136"/>
      <c r="CF3084" s="136"/>
      <c r="CG3084" s="136"/>
      <c r="CH3084" s="136"/>
    </row>
    <row r="3085" spans="79:86" ht="15.75" customHeight="1">
      <c r="CA3085" s="136"/>
      <c r="CB3085" s="136"/>
      <c r="CC3085" s="136"/>
      <c r="CD3085" s="136"/>
      <c r="CE3085" s="136"/>
      <c r="CF3085" s="136"/>
      <c r="CG3085" s="136"/>
      <c r="CH3085" s="136"/>
    </row>
    <row r="3086" spans="79:86" ht="15.75" customHeight="1">
      <c r="CA3086" s="136"/>
      <c r="CB3086" s="136"/>
      <c r="CC3086" s="136"/>
      <c r="CD3086" s="136"/>
      <c r="CE3086" s="136"/>
      <c r="CF3086" s="136"/>
      <c r="CG3086" s="136"/>
      <c r="CH3086" s="136"/>
    </row>
    <row r="3087" spans="79:86" ht="15.75" customHeight="1">
      <c r="CA3087" s="136"/>
      <c r="CB3087" s="136"/>
      <c r="CC3087" s="136"/>
      <c r="CD3087" s="136"/>
      <c r="CE3087" s="136"/>
      <c r="CF3087" s="136"/>
      <c r="CG3087" s="136"/>
      <c r="CH3087" s="136"/>
    </row>
    <row r="3088" spans="79:86" ht="15.75" customHeight="1">
      <c r="CA3088" s="136"/>
      <c r="CB3088" s="136"/>
      <c r="CC3088" s="136"/>
      <c r="CD3088" s="136"/>
      <c r="CE3088" s="136"/>
      <c r="CF3088" s="136"/>
      <c r="CG3088" s="136"/>
      <c r="CH3088" s="136"/>
    </row>
    <row r="3089" spans="79:86" ht="15.75" customHeight="1">
      <c r="CA3089" s="136"/>
      <c r="CB3089" s="136"/>
      <c r="CC3089" s="136"/>
      <c r="CD3089" s="136"/>
      <c r="CE3089" s="136"/>
      <c r="CF3089" s="136"/>
      <c r="CG3089" s="136"/>
      <c r="CH3089" s="136"/>
    </row>
    <row r="3090" spans="79:86" ht="15.75" customHeight="1">
      <c r="CA3090" s="136"/>
      <c r="CB3090" s="136"/>
      <c r="CC3090" s="136"/>
      <c r="CD3090" s="136"/>
      <c r="CE3090" s="136"/>
      <c r="CF3090" s="136"/>
      <c r="CG3090" s="136"/>
      <c r="CH3090" s="136"/>
    </row>
    <row r="3091" spans="79:86" ht="15.75" customHeight="1">
      <c r="CA3091" s="136"/>
      <c r="CB3091" s="136"/>
      <c r="CC3091" s="136"/>
      <c r="CD3091" s="136"/>
      <c r="CE3091" s="136"/>
      <c r="CF3091" s="136"/>
      <c r="CG3091" s="136"/>
      <c r="CH3091" s="136"/>
    </row>
    <row r="3092" spans="79:86" ht="15.75" customHeight="1">
      <c r="CA3092" s="136"/>
      <c r="CB3092" s="136"/>
      <c r="CC3092" s="136"/>
      <c r="CD3092" s="136"/>
      <c r="CE3092" s="136"/>
      <c r="CF3092" s="136"/>
      <c r="CG3092" s="136"/>
      <c r="CH3092" s="136"/>
    </row>
    <row r="3093" spans="79:86" ht="15.75" customHeight="1">
      <c r="CA3093" s="136"/>
      <c r="CB3093" s="136"/>
      <c r="CC3093" s="136"/>
      <c r="CD3093" s="136"/>
      <c r="CE3093" s="136"/>
      <c r="CF3093" s="136"/>
      <c r="CG3093" s="136"/>
      <c r="CH3093" s="136"/>
    </row>
    <row r="3094" spans="79:86" ht="15.75" customHeight="1">
      <c r="CA3094" s="136"/>
      <c r="CB3094" s="136"/>
      <c r="CC3094" s="136"/>
      <c r="CD3094" s="136"/>
      <c r="CE3094" s="136"/>
      <c r="CF3094" s="136"/>
      <c r="CG3094" s="136"/>
      <c r="CH3094" s="136"/>
    </row>
    <row r="3095" spans="79:86" ht="15.75" customHeight="1">
      <c r="CA3095" s="136"/>
      <c r="CB3095" s="136"/>
      <c r="CC3095" s="136"/>
      <c r="CD3095" s="136"/>
      <c r="CE3095" s="136"/>
      <c r="CF3095" s="136"/>
      <c r="CG3095" s="136"/>
      <c r="CH3095" s="136"/>
    </row>
    <row r="3096" spans="79:86" ht="15.75" customHeight="1">
      <c r="CA3096" s="136"/>
      <c r="CB3096" s="136"/>
      <c r="CC3096" s="136"/>
      <c r="CD3096" s="136"/>
      <c r="CE3096" s="136"/>
      <c r="CF3096" s="136"/>
      <c r="CG3096" s="136"/>
      <c r="CH3096" s="136"/>
    </row>
    <row r="3097" spans="79:86" ht="15.75" customHeight="1">
      <c r="CA3097" s="136"/>
      <c r="CB3097" s="136"/>
      <c r="CC3097" s="136"/>
      <c r="CD3097" s="136"/>
      <c r="CE3097" s="136"/>
      <c r="CF3097" s="136"/>
      <c r="CG3097" s="136"/>
      <c r="CH3097" s="136"/>
    </row>
    <row r="3098" spans="79:86" ht="15.75" customHeight="1">
      <c r="CA3098" s="136"/>
      <c r="CB3098" s="136"/>
      <c r="CC3098" s="136"/>
      <c r="CD3098" s="136"/>
      <c r="CE3098" s="136"/>
      <c r="CF3098" s="136"/>
      <c r="CG3098" s="136"/>
      <c r="CH3098" s="136"/>
    </row>
    <row r="3099" spans="79:86" ht="15.75" customHeight="1">
      <c r="CA3099" s="136"/>
      <c r="CB3099" s="136"/>
      <c r="CC3099" s="136"/>
      <c r="CD3099" s="136"/>
      <c r="CE3099" s="136"/>
      <c r="CF3099" s="136"/>
      <c r="CG3099" s="136"/>
      <c r="CH3099" s="136"/>
    </row>
    <row r="3100" spans="79:86" ht="15.75" customHeight="1">
      <c r="CA3100" s="136"/>
      <c r="CB3100" s="136"/>
      <c r="CC3100" s="136"/>
      <c r="CD3100" s="136"/>
      <c r="CE3100" s="136"/>
      <c r="CF3100" s="136"/>
      <c r="CG3100" s="136"/>
      <c r="CH3100" s="136"/>
    </row>
    <row r="3101" spans="79:86" ht="15.75" customHeight="1">
      <c r="CA3101" s="136"/>
      <c r="CB3101" s="136"/>
      <c r="CC3101" s="136"/>
      <c r="CD3101" s="136"/>
      <c r="CE3101" s="136"/>
      <c r="CF3101" s="136"/>
      <c r="CG3101" s="136"/>
      <c r="CH3101" s="136"/>
    </row>
    <row r="3102" spans="79:86" ht="15.75" customHeight="1">
      <c r="CA3102" s="136"/>
      <c r="CB3102" s="136"/>
      <c r="CC3102" s="136"/>
      <c r="CD3102" s="136"/>
      <c r="CE3102" s="136"/>
      <c r="CF3102" s="136"/>
      <c r="CG3102" s="136"/>
      <c r="CH3102" s="136"/>
    </row>
    <row r="3103" spans="79:86" ht="15.75" customHeight="1">
      <c r="CA3103" s="136"/>
      <c r="CB3103" s="136"/>
      <c r="CC3103" s="136"/>
      <c r="CD3103" s="136"/>
      <c r="CE3103" s="136"/>
      <c r="CF3103" s="136"/>
      <c r="CG3103" s="136"/>
      <c r="CH3103" s="136"/>
    </row>
    <row r="3104" spans="79:86" ht="15.75" customHeight="1">
      <c r="CA3104" s="136"/>
      <c r="CB3104" s="136"/>
      <c r="CC3104" s="136"/>
      <c r="CD3104" s="136"/>
      <c r="CE3104" s="136"/>
      <c r="CF3104" s="136"/>
      <c r="CG3104" s="136"/>
      <c r="CH3104" s="136"/>
    </row>
    <row r="3105" spans="79:86" ht="15.75" customHeight="1">
      <c r="CA3105" s="136"/>
      <c r="CB3105" s="136"/>
      <c r="CC3105" s="136"/>
      <c r="CD3105" s="136"/>
      <c r="CE3105" s="136"/>
      <c r="CF3105" s="136"/>
      <c r="CG3105" s="136"/>
      <c r="CH3105" s="136"/>
    </row>
    <row r="3106" spans="79:86" ht="15.75" customHeight="1">
      <c r="CA3106" s="136"/>
      <c r="CB3106" s="136"/>
      <c r="CC3106" s="136"/>
      <c r="CD3106" s="136"/>
      <c r="CE3106" s="136"/>
      <c r="CF3106" s="136"/>
      <c r="CG3106" s="136"/>
      <c r="CH3106" s="136"/>
    </row>
    <row r="3107" spans="79:86" ht="15.75" customHeight="1">
      <c r="CA3107" s="136"/>
      <c r="CB3107" s="136"/>
      <c r="CC3107" s="136"/>
      <c r="CD3107" s="136"/>
      <c r="CE3107" s="136"/>
      <c r="CF3107" s="136"/>
      <c r="CG3107" s="136"/>
      <c r="CH3107" s="136"/>
    </row>
    <row r="3108" spans="79:86" ht="15.75" customHeight="1">
      <c r="CA3108" s="136"/>
      <c r="CB3108" s="136"/>
      <c r="CC3108" s="136"/>
      <c r="CD3108" s="136"/>
      <c r="CE3108" s="136"/>
      <c r="CF3108" s="136"/>
      <c r="CG3108" s="136"/>
      <c r="CH3108" s="136"/>
    </row>
    <row r="3109" spans="79:86" ht="15.75" customHeight="1">
      <c r="CA3109" s="136"/>
      <c r="CB3109" s="136"/>
      <c r="CC3109" s="136"/>
      <c r="CD3109" s="136"/>
      <c r="CE3109" s="136"/>
      <c r="CF3109" s="136"/>
      <c r="CG3109" s="136"/>
      <c r="CH3109" s="136"/>
    </row>
    <row r="3110" spans="79:86" ht="15.75" customHeight="1">
      <c r="CA3110" s="136"/>
      <c r="CB3110" s="136"/>
      <c r="CC3110" s="136"/>
      <c r="CD3110" s="136"/>
      <c r="CE3110" s="136"/>
      <c r="CF3110" s="136"/>
      <c r="CG3110" s="136"/>
      <c r="CH3110" s="136"/>
    </row>
    <row r="3111" spans="79:86" ht="15.75" customHeight="1">
      <c r="CA3111" s="136"/>
      <c r="CB3111" s="136"/>
      <c r="CC3111" s="136"/>
      <c r="CD3111" s="136"/>
      <c r="CE3111" s="136"/>
      <c r="CF3111" s="136"/>
      <c r="CG3111" s="136"/>
      <c r="CH3111" s="136"/>
    </row>
    <row r="3112" spans="79:86" ht="15.75" customHeight="1">
      <c r="CA3112" s="136"/>
      <c r="CB3112" s="136"/>
      <c r="CC3112" s="136"/>
      <c r="CD3112" s="136"/>
      <c r="CE3112" s="136"/>
      <c r="CF3112" s="136"/>
      <c r="CG3112" s="136"/>
      <c r="CH3112" s="136"/>
    </row>
    <row r="3113" spans="79:86" ht="15.75" customHeight="1">
      <c r="CA3113" s="136"/>
      <c r="CB3113" s="136"/>
      <c r="CC3113" s="136"/>
      <c r="CD3113" s="136"/>
      <c r="CE3113" s="136"/>
      <c r="CF3113" s="136"/>
      <c r="CG3113" s="136"/>
      <c r="CH3113" s="136"/>
    </row>
    <row r="3114" spans="79:86" ht="15.75" customHeight="1">
      <c r="CA3114" s="136"/>
      <c r="CB3114" s="136"/>
      <c r="CC3114" s="136"/>
      <c r="CD3114" s="136"/>
      <c r="CE3114" s="136"/>
      <c r="CF3114" s="136"/>
      <c r="CG3114" s="136"/>
      <c r="CH3114" s="136"/>
    </row>
    <row r="3115" spans="79:86" ht="15.75" customHeight="1">
      <c r="CA3115" s="136"/>
      <c r="CB3115" s="136"/>
      <c r="CC3115" s="136"/>
      <c r="CD3115" s="136"/>
      <c r="CE3115" s="136"/>
      <c r="CF3115" s="136"/>
      <c r="CG3115" s="136"/>
      <c r="CH3115" s="136"/>
    </row>
    <row r="3116" spans="79:86" ht="15.75" customHeight="1">
      <c r="CA3116" s="136"/>
      <c r="CB3116" s="136"/>
      <c r="CC3116" s="136"/>
      <c r="CD3116" s="136"/>
      <c r="CE3116" s="136"/>
      <c r="CF3116" s="136"/>
      <c r="CG3116" s="136"/>
      <c r="CH3116" s="136"/>
    </row>
    <row r="3117" spans="79:86" ht="15.75" customHeight="1">
      <c r="CA3117" s="136"/>
      <c r="CB3117" s="136"/>
      <c r="CC3117" s="136"/>
      <c r="CD3117" s="136"/>
      <c r="CE3117" s="136"/>
      <c r="CF3117" s="136"/>
      <c r="CG3117" s="136"/>
      <c r="CH3117" s="136"/>
    </row>
    <row r="3118" spans="79:86" ht="15.75" customHeight="1">
      <c r="CA3118" s="136"/>
      <c r="CB3118" s="136"/>
      <c r="CC3118" s="136"/>
      <c r="CD3118" s="136"/>
      <c r="CE3118" s="136"/>
      <c r="CF3118" s="136"/>
      <c r="CG3118" s="136"/>
      <c r="CH3118" s="136"/>
    </row>
    <row r="3119" spans="79:86" ht="15.75" customHeight="1">
      <c r="CA3119" s="136"/>
      <c r="CB3119" s="136"/>
      <c r="CC3119" s="136"/>
      <c r="CD3119" s="136"/>
      <c r="CE3119" s="136"/>
      <c r="CF3119" s="136"/>
      <c r="CG3119" s="136"/>
      <c r="CH3119" s="136"/>
    </row>
    <row r="3120" spans="79:86" ht="15.75" customHeight="1">
      <c r="CA3120" s="136"/>
      <c r="CB3120" s="136"/>
      <c r="CC3120" s="136"/>
      <c r="CD3120" s="136"/>
      <c r="CE3120" s="136"/>
      <c r="CF3120" s="136"/>
      <c r="CG3120" s="136"/>
      <c r="CH3120" s="136"/>
    </row>
    <row r="3121" spans="79:86" ht="15.75" customHeight="1">
      <c r="CA3121" s="136"/>
      <c r="CB3121" s="136"/>
      <c r="CC3121" s="136"/>
      <c r="CD3121" s="136"/>
      <c r="CE3121" s="136"/>
      <c r="CF3121" s="136"/>
      <c r="CG3121" s="136"/>
      <c r="CH3121" s="136"/>
    </row>
    <row r="3122" spans="79:86" ht="15.75" customHeight="1">
      <c r="CA3122" s="136"/>
      <c r="CB3122" s="136"/>
      <c r="CC3122" s="136"/>
      <c r="CD3122" s="136"/>
      <c r="CE3122" s="136"/>
      <c r="CF3122" s="136"/>
      <c r="CG3122" s="136"/>
      <c r="CH3122" s="136"/>
    </row>
    <row r="3123" spans="79:86" ht="15.75" customHeight="1">
      <c r="CA3123" s="136"/>
      <c r="CB3123" s="136"/>
      <c r="CC3123" s="136"/>
      <c r="CD3123" s="136"/>
      <c r="CE3123" s="136"/>
      <c r="CF3123" s="136"/>
      <c r="CG3123" s="136"/>
      <c r="CH3123" s="136"/>
    </row>
    <row r="3124" spans="79:86" ht="15.75" customHeight="1">
      <c r="CA3124" s="136"/>
      <c r="CB3124" s="136"/>
      <c r="CC3124" s="136"/>
      <c r="CD3124" s="136"/>
      <c r="CE3124" s="136"/>
      <c r="CF3124" s="136"/>
      <c r="CG3124" s="136"/>
      <c r="CH3124" s="136"/>
    </row>
    <row r="3125" spans="79:86" ht="15.75" customHeight="1">
      <c r="CA3125" s="136"/>
      <c r="CB3125" s="136"/>
      <c r="CC3125" s="136"/>
      <c r="CD3125" s="136"/>
      <c r="CE3125" s="136"/>
      <c r="CF3125" s="136"/>
      <c r="CG3125" s="136"/>
      <c r="CH3125" s="136"/>
    </row>
    <row r="3126" spans="79:86" ht="15.75" customHeight="1">
      <c r="CA3126" s="136"/>
      <c r="CB3126" s="136"/>
      <c r="CC3126" s="136"/>
      <c r="CD3126" s="136"/>
      <c r="CE3126" s="136"/>
      <c r="CF3126" s="136"/>
      <c r="CG3126" s="136"/>
      <c r="CH3126" s="136"/>
    </row>
    <row r="3127" spans="79:86" ht="15.75" customHeight="1">
      <c r="CA3127" s="136"/>
      <c r="CB3127" s="136"/>
      <c r="CC3127" s="136"/>
      <c r="CD3127" s="136"/>
      <c r="CE3127" s="136"/>
      <c r="CF3127" s="136"/>
      <c r="CG3127" s="136"/>
      <c r="CH3127" s="136"/>
    </row>
    <row r="3128" spans="79:86" ht="15.75" customHeight="1">
      <c r="CA3128" s="136"/>
      <c r="CB3128" s="136"/>
      <c r="CC3128" s="136"/>
      <c r="CD3128" s="136"/>
      <c r="CE3128" s="136"/>
      <c r="CF3128" s="136"/>
      <c r="CG3128" s="136"/>
      <c r="CH3128" s="136"/>
    </row>
    <row r="3129" spans="79:86" ht="15.75" customHeight="1">
      <c r="CA3129" s="136"/>
      <c r="CB3129" s="136"/>
      <c r="CC3129" s="136"/>
      <c r="CD3129" s="136"/>
      <c r="CE3129" s="136"/>
      <c r="CF3129" s="136"/>
      <c r="CG3129" s="136"/>
      <c r="CH3129" s="136"/>
    </row>
    <row r="3130" spans="79:86" ht="15.75" customHeight="1">
      <c r="CA3130" s="136"/>
      <c r="CB3130" s="136"/>
      <c r="CC3130" s="136"/>
      <c r="CD3130" s="136"/>
      <c r="CE3130" s="136"/>
      <c r="CF3130" s="136"/>
      <c r="CG3130" s="136"/>
      <c r="CH3130" s="136"/>
    </row>
    <row r="3131" spans="79:86" ht="15.75" customHeight="1">
      <c r="CA3131" s="136"/>
      <c r="CB3131" s="136"/>
      <c r="CC3131" s="136"/>
      <c r="CD3131" s="136"/>
      <c r="CE3131" s="136"/>
      <c r="CF3131" s="136"/>
      <c r="CG3131" s="136"/>
      <c r="CH3131" s="136"/>
    </row>
    <row r="3132" spans="79:86" ht="15.75" customHeight="1">
      <c r="CA3132" s="136"/>
      <c r="CB3132" s="136"/>
      <c r="CC3132" s="136"/>
      <c r="CD3132" s="136"/>
      <c r="CE3132" s="136"/>
      <c r="CF3132" s="136"/>
      <c r="CG3132" s="136"/>
      <c r="CH3132" s="136"/>
    </row>
    <row r="3133" spans="79:86" ht="15.75" customHeight="1">
      <c r="CA3133" s="136"/>
      <c r="CB3133" s="136"/>
      <c r="CC3133" s="136"/>
      <c r="CD3133" s="136"/>
      <c r="CE3133" s="136"/>
      <c r="CF3133" s="136"/>
      <c r="CG3133" s="136"/>
      <c r="CH3133" s="136"/>
    </row>
    <row r="3134" spans="79:86" ht="15.75" customHeight="1">
      <c r="CA3134" s="136"/>
      <c r="CB3134" s="136"/>
      <c r="CC3134" s="136"/>
      <c r="CD3134" s="136"/>
      <c r="CE3134" s="136"/>
      <c r="CF3134" s="136"/>
      <c r="CG3134" s="136"/>
      <c r="CH3134" s="136"/>
    </row>
    <row r="3135" spans="79:86" ht="15.75" customHeight="1">
      <c r="CA3135" s="136"/>
      <c r="CB3135" s="136"/>
      <c r="CC3135" s="136"/>
      <c r="CD3135" s="136"/>
      <c r="CE3135" s="136"/>
      <c r="CF3135" s="136"/>
      <c r="CG3135" s="136"/>
      <c r="CH3135" s="136"/>
    </row>
    <row r="3136" spans="79:86" ht="15.75" customHeight="1">
      <c r="CA3136" s="136"/>
      <c r="CB3136" s="136"/>
      <c r="CC3136" s="136"/>
      <c r="CD3136" s="136"/>
      <c r="CE3136" s="136"/>
      <c r="CF3136" s="136"/>
      <c r="CG3136" s="136"/>
      <c r="CH3136" s="136"/>
    </row>
    <row r="3137" spans="79:86" ht="15.75" customHeight="1">
      <c r="CA3137" s="136"/>
      <c r="CB3137" s="136"/>
      <c r="CC3137" s="136"/>
      <c r="CD3137" s="136"/>
      <c r="CE3137" s="136"/>
      <c r="CF3137" s="136"/>
      <c r="CG3137" s="136"/>
      <c r="CH3137" s="136"/>
    </row>
    <row r="3138" spans="79:86" ht="15.75" customHeight="1">
      <c r="CA3138" s="136"/>
      <c r="CB3138" s="136"/>
      <c r="CC3138" s="136"/>
      <c r="CD3138" s="136"/>
      <c r="CE3138" s="136"/>
      <c r="CF3138" s="136"/>
      <c r="CG3138" s="136"/>
      <c r="CH3138" s="136"/>
    </row>
    <row r="3139" spans="79:86" ht="15.75" customHeight="1">
      <c r="CA3139" s="136"/>
      <c r="CB3139" s="136"/>
      <c r="CC3139" s="136"/>
      <c r="CD3139" s="136"/>
      <c r="CE3139" s="136"/>
      <c r="CF3139" s="136"/>
      <c r="CG3139" s="136"/>
      <c r="CH3139" s="136"/>
    </row>
    <row r="3140" spans="79:86" ht="15.75" customHeight="1">
      <c r="CA3140" s="136"/>
      <c r="CB3140" s="136"/>
      <c r="CC3140" s="136"/>
      <c r="CD3140" s="136"/>
      <c r="CE3140" s="136"/>
      <c r="CF3140" s="136"/>
      <c r="CG3140" s="136"/>
      <c r="CH3140" s="136"/>
    </row>
    <row r="3141" spans="79:86" ht="15.75" customHeight="1">
      <c r="CA3141" s="136"/>
      <c r="CB3141" s="136"/>
      <c r="CC3141" s="136"/>
      <c r="CD3141" s="136"/>
      <c r="CE3141" s="136"/>
      <c r="CF3141" s="136"/>
      <c r="CG3141" s="136"/>
      <c r="CH3141" s="136"/>
    </row>
    <row r="3142" spans="79:86" ht="15.75" customHeight="1">
      <c r="CA3142" s="136"/>
      <c r="CB3142" s="136"/>
      <c r="CC3142" s="136"/>
      <c r="CD3142" s="136"/>
      <c r="CE3142" s="136"/>
      <c r="CF3142" s="136"/>
      <c r="CG3142" s="136"/>
      <c r="CH3142" s="136"/>
    </row>
    <row r="3143" spans="79:86" ht="15.75" customHeight="1">
      <c r="CA3143" s="136"/>
      <c r="CB3143" s="136"/>
      <c r="CC3143" s="136"/>
      <c r="CD3143" s="136"/>
      <c r="CE3143" s="136"/>
      <c r="CF3143" s="136"/>
      <c r="CG3143" s="136"/>
      <c r="CH3143" s="136"/>
    </row>
    <row r="3144" spans="79:86" ht="15.75" customHeight="1">
      <c r="CA3144" s="136"/>
      <c r="CB3144" s="136"/>
      <c r="CC3144" s="136"/>
      <c r="CD3144" s="136"/>
      <c r="CE3144" s="136"/>
      <c r="CF3144" s="136"/>
      <c r="CG3144" s="136"/>
      <c r="CH3144" s="136"/>
    </row>
    <row r="3145" spans="79:86" ht="15.75" customHeight="1">
      <c r="CA3145" s="136"/>
      <c r="CB3145" s="136"/>
      <c r="CC3145" s="136"/>
      <c r="CD3145" s="136"/>
      <c r="CE3145" s="136"/>
      <c r="CF3145" s="136"/>
      <c r="CG3145" s="136"/>
      <c r="CH3145" s="136"/>
    </row>
    <row r="3146" spans="79:86" ht="15.75" customHeight="1">
      <c r="CA3146" s="136"/>
      <c r="CB3146" s="136"/>
      <c r="CC3146" s="136"/>
      <c r="CD3146" s="136"/>
      <c r="CE3146" s="136"/>
      <c r="CF3146" s="136"/>
      <c r="CG3146" s="136"/>
      <c r="CH3146" s="136"/>
    </row>
    <row r="3147" spans="79:86" ht="15.75" customHeight="1">
      <c r="CA3147" s="136"/>
      <c r="CB3147" s="136"/>
      <c r="CC3147" s="136"/>
      <c r="CD3147" s="136"/>
      <c r="CE3147" s="136"/>
      <c r="CF3147" s="136"/>
      <c r="CG3147" s="136"/>
      <c r="CH3147" s="136"/>
    </row>
    <row r="3148" spans="79:86" ht="15.75" customHeight="1">
      <c r="CA3148" s="136"/>
      <c r="CB3148" s="136"/>
      <c r="CC3148" s="136"/>
      <c r="CD3148" s="136"/>
      <c r="CE3148" s="136"/>
      <c r="CF3148" s="136"/>
      <c r="CG3148" s="136"/>
      <c r="CH3148" s="136"/>
    </row>
    <row r="3149" spans="79:86" ht="15.75" customHeight="1">
      <c r="CA3149" s="136"/>
      <c r="CB3149" s="136"/>
      <c r="CC3149" s="136"/>
      <c r="CD3149" s="136"/>
      <c r="CE3149" s="136"/>
      <c r="CF3149" s="136"/>
      <c r="CG3149" s="136"/>
      <c r="CH3149" s="136"/>
    </row>
    <row r="3150" spans="79:86" ht="15.75" customHeight="1">
      <c r="CA3150" s="136"/>
      <c r="CB3150" s="136"/>
      <c r="CC3150" s="136"/>
      <c r="CD3150" s="136"/>
      <c r="CE3150" s="136"/>
      <c r="CF3150" s="136"/>
      <c r="CG3150" s="136"/>
      <c r="CH3150" s="136"/>
    </row>
    <row r="3151" spans="79:86" ht="15.75" customHeight="1">
      <c r="CA3151" s="136"/>
      <c r="CB3151" s="136"/>
      <c r="CC3151" s="136"/>
      <c r="CD3151" s="136"/>
      <c r="CE3151" s="136"/>
      <c r="CF3151" s="136"/>
      <c r="CG3151" s="136"/>
      <c r="CH3151" s="136"/>
    </row>
    <row r="3152" spans="79:86" ht="15.75" customHeight="1">
      <c r="CA3152" s="136"/>
      <c r="CB3152" s="136"/>
      <c r="CC3152" s="136"/>
      <c r="CD3152" s="136"/>
      <c r="CE3152" s="136"/>
      <c r="CF3152" s="136"/>
      <c r="CG3152" s="136"/>
      <c r="CH3152" s="136"/>
    </row>
    <row r="3153" spans="79:86" ht="15.75" customHeight="1">
      <c r="CA3153" s="136"/>
      <c r="CB3153" s="136"/>
      <c r="CC3153" s="136"/>
      <c r="CD3153" s="136"/>
      <c r="CE3153" s="136"/>
      <c r="CF3153" s="136"/>
      <c r="CG3153" s="136"/>
      <c r="CH3153" s="136"/>
    </row>
    <row r="3154" spans="79:86" ht="15.75" customHeight="1">
      <c r="CA3154" s="136"/>
      <c r="CB3154" s="136"/>
      <c r="CC3154" s="136"/>
      <c r="CD3154" s="136"/>
      <c r="CE3154" s="136"/>
      <c r="CF3154" s="136"/>
      <c r="CG3154" s="136"/>
      <c r="CH3154" s="136"/>
    </row>
    <row r="3155" spans="79:86" ht="15.75" customHeight="1">
      <c r="CA3155" s="136"/>
      <c r="CB3155" s="136"/>
      <c r="CC3155" s="136"/>
      <c r="CD3155" s="136"/>
      <c r="CE3155" s="136"/>
      <c r="CF3155" s="136"/>
      <c r="CG3155" s="136"/>
      <c r="CH3155" s="136"/>
    </row>
    <row r="3156" spans="79:86" ht="15.75" customHeight="1">
      <c r="CA3156" s="136"/>
      <c r="CB3156" s="136"/>
      <c r="CC3156" s="136"/>
      <c r="CD3156" s="136"/>
      <c r="CE3156" s="136"/>
      <c r="CF3156" s="136"/>
      <c r="CG3156" s="136"/>
      <c r="CH3156" s="136"/>
    </row>
    <row r="3157" spans="79:86" ht="15.75" customHeight="1">
      <c r="CA3157" s="136"/>
      <c r="CB3157" s="136"/>
      <c r="CC3157" s="136"/>
      <c r="CD3157" s="136"/>
      <c r="CE3157" s="136"/>
      <c r="CF3157" s="136"/>
      <c r="CG3157" s="136"/>
      <c r="CH3157" s="136"/>
    </row>
    <row r="3158" spans="79:86" ht="15.75" customHeight="1">
      <c r="CA3158" s="136"/>
      <c r="CB3158" s="136"/>
      <c r="CC3158" s="136"/>
      <c r="CD3158" s="136"/>
      <c r="CE3158" s="136"/>
      <c r="CF3158" s="136"/>
      <c r="CG3158" s="136"/>
      <c r="CH3158" s="136"/>
    </row>
    <row r="3159" spans="79:86" ht="15.75" customHeight="1">
      <c r="CA3159" s="136"/>
      <c r="CB3159" s="136"/>
      <c r="CC3159" s="136"/>
      <c r="CD3159" s="136"/>
      <c r="CE3159" s="136"/>
      <c r="CF3159" s="136"/>
      <c r="CG3159" s="136"/>
      <c r="CH3159" s="136"/>
    </row>
    <row r="3160" spans="79:86" ht="15.75" customHeight="1">
      <c r="CA3160" s="136"/>
      <c r="CB3160" s="136"/>
      <c r="CC3160" s="136"/>
      <c r="CD3160" s="136"/>
      <c r="CE3160" s="136"/>
      <c r="CF3160" s="136"/>
      <c r="CG3160" s="136"/>
      <c r="CH3160" s="136"/>
    </row>
    <row r="3161" spans="79:86" ht="15.75" customHeight="1">
      <c r="CA3161" s="136"/>
      <c r="CB3161" s="136"/>
      <c r="CC3161" s="136"/>
      <c r="CD3161" s="136"/>
      <c r="CE3161" s="136"/>
      <c r="CF3161" s="136"/>
      <c r="CG3161" s="136"/>
      <c r="CH3161" s="136"/>
    </row>
    <row r="3162" spans="79:86" ht="15.75" customHeight="1">
      <c r="CA3162" s="136"/>
      <c r="CB3162" s="136"/>
      <c r="CC3162" s="136"/>
      <c r="CD3162" s="136"/>
      <c r="CE3162" s="136"/>
      <c r="CF3162" s="136"/>
      <c r="CG3162" s="136"/>
      <c r="CH3162" s="136"/>
    </row>
    <row r="3163" spans="79:86" ht="15.75" customHeight="1">
      <c r="CA3163" s="136"/>
      <c r="CB3163" s="136"/>
      <c r="CC3163" s="136"/>
      <c r="CD3163" s="136"/>
      <c r="CE3163" s="136"/>
      <c r="CF3163" s="136"/>
      <c r="CG3163" s="136"/>
      <c r="CH3163" s="136"/>
    </row>
    <row r="3164" spans="79:86" ht="15.75" customHeight="1">
      <c r="CA3164" s="136"/>
      <c r="CB3164" s="136"/>
      <c r="CC3164" s="136"/>
      <c r="CD3164" s="136"/>
      <c r="CE3164" s="136"/>
      <c r="CF3164" s="136"/>
      <c r="CG3164" s="136"/>
      <c r="CH3164" s="136"/>
    </row>
    <row r="3165" spans="79:86" ht="15.75" customHeight="1">
      <c r="CA3165" s="136"/>
      <c r="CB3165" s="136"/>
      <c r="CC3165" s="136"/>
      <c r="CD3165" s="136"/>
      <c r="CE3165" s="136"/>
      <c r="CF3165" s="136"/>
      <c r="CG3165" s="136"/>
      <c r="CH3165" s="136"/>
    </row>
    <row r="3166" spans="79:86" ht="15.75" customHeight="1">
      <c r="CA3166" s="136"/>
      <c r="CB3166" s="136"/>
      <c r="CC3166" s="136"/>
      <c r="CD3166" s="136"/>
      <c r="CE3166" s="136"/>
      <c r="CF3166" s="136"/>
      <c r="CG3166" s="136"/>
      <c r="CH3166" s="136"/>
    </row>
    <row r="3167" spans="79:86" ht="15.75" customHeight="1">
      <c r="CA3167" s="136"/>
      <c r="CB3167" s="136"/>
      <c r="CC3167" s="136"/>
      <c r="CD3167" s="136"/>
      <c r="CE3167" s="136"/>
      <c r="CF3167" s="136"/>
      <c r="CG3167" s="136"/>
      <c r="CH3167" s="136"/>
    </row>
    <row r="3168" spans="79:86" ht="15.75" customHeight="1">
      <c r="CA3168" s="136"/>
      <c r="CB3168" s="136"/>
      <c r="CC3168" s="136"/>
      <c r="CD3168" s="136"/>
      <c r="CE3168" s="136"/>
      <c r="CF3168" s="136"/>
      <c r="CG3168" s="136"/>
      <c r="CH3168" s="136"/>
    </row>
    <row r="3169" spans="79:86" ht="15.75" customHeight="1">
      <c r="CA3169" s="136"/>
      <c r="CB3169" s="136"/>
      <c r="CC3169" s="136"/>
      <c r="CD3169" s="136"/>
      <c r="CE3169" s="136"/>
      <c r="CF3169" s="136"/>
      <c r="CG3169" s="136"/>
      <c r="CH3169" s="136"/>
    </row>
    <row r="3170" spans="79:86" ht="15.75" customHeight="1">
      <c r="CA3170" s="136"/>
      <c r="CB3170" s="136"/>
      <c r="CC3170" s="136"/>
      <c r="CD3170" s="136"/>
      <c r="CE3170" s="136"/>
      <c r="CF3170" s="136"/>
      <c r="CG3170" s="136"/>
      <c r="CH3170" s="136"/>
    </row>
    <row r="3171" spans="79:86" ht="15.75" customHeight="1">
      <c r="CA3171" s="136"/>
      <c r="CB3171" s="136"/>
      <c r="CC3171" s="136"/>
      <c r="CD3171" s="136"/>
      <c r="CE3171" s="136"/>
      <c r="CF3171" s="136"/>
      <c r="CG3171" s="136"/>
      <c r="CH3171" s="136"/>
    </row>
    <row r="3172" spans="79:86" ht="15.75" customHeight="1">
      <c r="CA3172" s="136"/>
      <c r="CB3172" s="136"/>
      <c r="CC3172" s="136"/>
      <c r="CD3172" s="136"/>
      <c r="CE3172" s="136"/>
      <c r="CF3172" s="136"/>
      <c r="CG3172" s="136"/>
      <c r="CH3172" s="136"/>
    </row>
    <row r="3173" spans="79:86" ht="15.75" customHeight="1">
      <c r="CA3173" s="136"/>
      <c r="CB3173" s="136"/>
      <c r="CC3173" s="136"/>
      <c r="CD3173" s="136"/>
      <c r="CE3173" s="136"/>
      <c r="CF3173" s="136"/>
      <c r="CG3173" s="136"/>
      <c r="CH3173" s="136"/>
    </row>
    <row r="3174" spans="79:86" ht="15.75" customHeight="1">
      <c r="CA3174" s="136"/>
      <c r="CB3174" s="136"/>
      <c r="CC3174" s="136"/>
      <c r="CD3174" s="136"/>
      <c r="CE3174" s="136"/>
      <c r="CF3174" s="136"/>
      <c r="CG3174" s="136"/>
      <c r="CH3174" s="136"/>
    </row>
    <row r="3175" spans="79:86" ht="15.75" customHeight="1">
      <c r="CA3175" s="136"/>
      <c r="CB3175" s="136"/>
      <c r="CC3175" s="136"/>
      <c r="CD3175" s="136"/>
      <c r="CE3175" s="136"/>
      <c r="CF3175" s="136"/>
      <c r="CG3175" s="136"/>
      <c r="CH3175" s="136"/>
    </row>
    <row r="3176" spans="79:86" ht="15.75" customHeight="1">
      <c r="CA3176" s="136"/>
      <c r="CB3176" s="136"/>
      <c r="CC3176" s="136"/>
      <c r="CD3176" s="136"/>
      <c r="CE3176" s="136"/>
      <c r="CF3176" s="136"/>
      <c r="CG3176" s="136"/>
      <c r="CH3176" s="136"/>
    </row>
    <row r="3177" spans="79:86" ht="15.75" customHeight="1">
      <c r="CA3177" s="136"/>
      <c r="CB3177" s="136"/>
      <c r="CC3177" s="136"/>
      <c r="CD3177" s="136"/>
      <c r="CE3177" s="136"/>
      <c r="CF3177" s="136"/>
      <c r="CG3177" s="136"/>
      <c r="CH3177" s="136"/>
    </row>
    <row r="3178" spans="79:86" ht="15.75" customHeight="1">
      <c r="CA3178" s="136"/>
      <c r="CB3178" s="136"/>
      <c r="CC3178" s="136"/>
      <c r="CD3178" s="136"/>
      <c r="CE3178" s="136"/>
      <c r="CF3178" s="136"/>
      <c r="CG3178" s="136"/>
      <c r="CH3178" s="136"/>
    </row>
    <row r="3179" spans="79:86" ht="15.75" customHeight="1">
      <c r="CA3179" s="136"/>
      <c r="CB3179" s="136"/>
      <c r="CC3179" s="136"/>
      <c r="CD3179" s="136"/>
      <c r="CE3179" s="136"/>
      <c r="CF3179" s="136"/>
      <c r="CG3179" s="136"/>
      <c r="CH3179" s="136"/>
    </row>
    <row r="3180" spans="79:86" ht="15.75" customHeight="1">
      <c r="CA3180" s="136"/>
      <c r="CB3180" s="136"/>
      <c r="CC3180" s="136"/>
      <c r="CD3180" s="136"/>
      <c r="CE3180" s="136"/>
      <c r="CF3180" s="136"/>
      <c r="CG3180" s="136"/>
      <c r="CH3180" s="136"/>
    </row>
    <row r="3181" spans="79:86" ht="15.75" customHeight="1">
      <c r="CA3181" s="136"/>
      <c r="CB3181" s="136"/>
      <c r="CC3181" s="136"/>
      <c r="CD3181" s="136"/>
      <c r="CE3181" s="136"/>
      <c r="CF3181" s="136"/>
      <c r="CG3181" s="136"/>
      <c r="CH3181" s="136"/>
    </row>
    <row r="3182" spans="79:86" ht="15.75" customHeight="1">
      <c r="CA3182" s="136"/>
      <c r="CB3182" s="136"/>
      <c r="CC3182" s="136"/>
      <c r="CD3182" s="136"/>
      <c r="CE3182" s="136"/>
      <c r="CF3182" s="136"/>
      <c r="CG3182" s="136"/>
      <c r="CH3182" s="136"/>
    </row>
    <row r="3183" spans="79:86" ht="15.75" customHeight="1">
      <c r="CA3183" s="136"/>
      <c r="CB3183" s="136"/>
      <c r="CC3183" s="136"/>
      <c r="CD3183" s="136"/>
      <c r="CE3183" s="136"/>
      <c r="CF3183" s="136"/>
      <c r="CG3183" s="136"/>
      <c r="CH3183" s="136"/>
    </row>
    <row r="3184" spans="79:86" ht="15.75" customHeight="1">
      <c r="CA3184" s="136"/>
      <c r="CB3184" s="136"/>
      <c r="CC3184" s="136"/>
      <c r="CD3184" s="136"/>
      <c r="CE3184" s="136"/>
      <c r="CF3184" s="136"/>
      <c r="CG3184" s="136"/>
      <c r="CH3184" s="136"/>
    </row>
    <row r="3185" spans="79:86" ht="15.75" customHeight="1">
      <c r="CA3185" s="136"/>
      <c r="CB3185" s="136"/>
      <c r="CC3185" s="136"/>
      <c r="CD3185" s="136"/>
      <c r="CE3185" s="136"/>
      <c r="CF3185" s="136"/>
      <c r="CG3185" s="136"/>
      <c r="CH3185" s="136"/>
    </row>
    <row r="3186" spans="79:86" ht="15.75" customHeight="1">
      <c r="CA3186" s="136"/>
      <c r="CB3186" s="136"/>
      <c r="CC3186" s="136"/>
      <c r="CD3186" s="136"/>
      <c r="CE3186" s="136"/>
      <c r="CF3186" s="136"/>
      <c r="CG3186" s="136"/>
      <c r="CH3186" s="136"/>
    </row>
    <row r="3187" spans="79:86" ht="15.75" customHeight="1">
      <c r="CA3187" s="136"/>
      <c r="CB3187" s="136"/>
      <c r="CC3187" s="136"/>
      <c r="CD3187" s="136"/>
      <c r="CE3187" s="136"/>
      <c r="CF3187" s="136"/>
      <c r="CG3187" s="136"/>
      <c r="CH3187" s="136"/>
    </row>
    <row r="3188" spans="79:86" ht="15.75" customHeight="1">
      <c r="CA3188" s="136"/>
      <c r="CB3188" s="136"/>
      <c r="CC3188" s="136"/>
      <c r="CD3188" s="136"/>
      <c r="CE3188" s="136"/>
      <c r="CF3188" s="136"/>
      <c r="CG3188" s="136"/>
      <c r="CH3188" s="136"/>
    </row>
    <row r="3189" spans="79:86" ht="15.75" customHeight="1">
      <c r="CA3189" s="136"/>
      <c r="CB3189" s="136"/>
      <c r="CC3189" s="136"/>
      <c r="CD3189" s="136"/>
      <c r="CE3189" s="136"/>
      <c r="CF3189" s="136"/>
      <c r="CG3189" s="136"/>
      <c r="CH3189" s="136"/>
    </row>
    <row r="3190" spans="79:86" ht="15.75" customHeight="1">
      <c r="CA3190" s="136"/>
      <c r="CB3190" s="136"/>
      <c r="CC3190" s="136"/>
      <c r="CD3190" s="136"/>
      <c r="CE3190" s="136"/>
      <c r="CF3190" s="136"/>
      <c r="CG3190" s="136"/>
      <c r="CH3190" s="136"/>
    </row>
    <row r="3191" spans="79:86" ht="15.75" customHeight="1">
      <c r="CA3191" s="136"/>
      <c r="CB3191" s="136"/>
      <c r="CC3191" s="136"/>
      <c r="CD3191" s="136"/>
      <c r="CE3191" s="136"/>
      <c r="CF3191" s="136"/>
      <c r="CG3191" s="136"/>
      <c r="CH3191" s="136"/>
    </row>
    <row r="3192" spans="79:86" ht="15.75" customHeight="1">
      <c r="CA3192" s="136"/>
      <c r="CB3192" s="136"/>
      <c r="CC3192" s="136"/>
      <c r="CD3192" s="136"/>
      <c r="CE3192" s="136"/>
      <c r="CF3192" s="136"/>
      <c r="CG3192" s="136"/>
      <c r="CH3192" s="136"/>
    </row>
    <row r="3193" spans="79:86" ht="15.75" customHeight="1">
      <c r="CA3193" s="136"/>
      <c r="CB3193" s="136"/>
      <c r="CC3193" s="136"/>
      <c r="CD3193" s="136"/>
      <c r="CE3193" s="136"/>
      <c r="CF3193" s="136"/>
      <c r="CG3193" s="136"/>
      <c r="CH3193" s="136"/>
    </row>
    <row r="3194" spans="79:86" ht="15.75" customHeight="1">
      <c r="CA3194" s="136"/>
      <c r="CB3194" s="136"/>
      <c r="CC3194" s="136"/>
      <c r="CD3194" s="136"/>
      <c r="CE3194" s="136"/>
      <c r="CF3194" s="136"/>
      <c r="CG3194" s="136"/>
      <c r="CH3194" s="136"/>
    </row>
    <row r="3195" spans="79:86" ht="15.75" customHeight="1">
      <c r="CA3195" s="136"/>
      <c r="CB3195" s="136"/>
      <c r="CC3195" s="136"/>
      <c r="CD3195" s="136"/>
      <c r="CE3195" s="136"/>
      <c r="CF3195" s="136"/>
      <c r="CG3195" s="136"/>
      <c r="CH3195" s="136"/>
    </row>
    <row r="3196" spans="79:86" ht="15.75" customHeight="1">
      <c r="CA3196" s="136"/>
      <c r="CB3196" s="136"/>
      <c r="CC3196" s="136"/>
      <c r="CD3196" s="136"/>
      <c r="CE3196" s="136"/>
      <c r="CF3196" s="136"/>
      <c r="CG3196" s="136"/>
      <c r="CH3196" s="136"/>
    </row>
    <row r="3197" spans="79:86" ht="15.75" customHeight="1">
      <c r="CA3197" s="136"/>
      <c r="CB3197" s="136"/>
      <c r="CC3197" s="136"/>
      <c r="CD3197" s="136"/>
      <c r="CE3197" s="136"/>
      <c r="CF3197" s="136"/>
      <c r="CG3197" s="136"/>
      <c r="CH3197" s="136"/>
    </row>
    <row r="3198" spans="79:86" ht="15.75" customHeight="1">
      <c r="CA3198" s="136"/>
      <c r="CB3198" s="136"/>
      <c r="CC3198" s="136"/>
      <c r="CD3198" s="136"/>
      <c r="CE3198" s="136"/>
      <c r="CF3198" s="136"/>
      <c r="CG3198" s="136"/>
      <c r="CH3198" s="136"/>
    </row>
    <row r="3199" spans="79:86" ht="15.75" customHeight="1">
      <c r="CA3199" s="136"/>
      <c r="CB3199" s="136"/>
      <c r="CC3199" s="136"/>
      <c r="CD3199" s="136"/>
      <c r="CE3199" s="136"/>
      <c r="CF3199" s="136"/>
      <c r="CG3199" s="136"/>
      <c r="CH3199" s="136"/>
    </row>
    <row r="3200" spans="79:86" ht="15.75" customHeight="1">
      <c r="CA3200" s="136"/>
      <c r="CB3200" s="136"/>
      <c r="CC3200" s="136"/>
      <c r="CD3200" s="136"/>
      <c r="CE3200" s="136"/>
      <c r="CF3200" s="136"/>
      <c r="CG3200" s="136"/>
      <c r="CH3200" s="136"/>
    </row>
    <row r="3201" spans="79:86" ht="15.75" customHeight="1">
      <c r="CA3201" s="136"/>
      <c r="CB3201" s="136"/>
      <c r="CC3201" s="136"/>
      <c r="CD3201" s="136"/>
      <c r="CE3201" s="136"/>
      <c r="CF3201" s="136"/>
      <c r="CG3201" s="136"/>
      <c r="CH3201" s="136"/>
    </row>
    <row r="3202" spans="79:86" ht="15.75" customHeight="1">
      <c r="CA3202" s="136"/>
      <c r="CB3202" s="136"/>
      <c r="CC3202" s="136"/>
      <c r="CD3202" s="136"/>
      <c r="CE3202" s="136"/>
      <c r="CF3202" s="136"/>
      <c r="CG3202" s="136"/>
      <c r="CH3202" s="136"/>
    </row>
    <row r="3203" spans="79:86" ht="15.75" customHeight="1">
      <c r="CA3203" s="136"/>
      <c r="CB3203" s="136"/>
      <c r="CC3203" s="136"/>
      <c r="CD3203" s="136"/>
      <c r="CE3203" s="136"/>
      <c r="CF3203" s="136"/>
      <c r="CG3203" s="136"/>
      <c r="CH3203" s="136"/>
    </row>
    <row r="3204" spans="79:86" ht="15.75" customHeight="1">
      <c r="CA3204" s="136"/>
      <c r="CB3204" s="136"/>
      <c r="CC3204" s="136"/>
      <c r="CD3204" s="136"/>
      <c r="CE3204" s="136"/>
      <c r="CF3204" s="136"/>
      <c r="CG3204" s="136"/>
      <c r="CH3204" s="136"/>
    </row>
    <row r="3205" spans="79:86" ht="15.75" customHeight="1">
      <c r="CA3205" s="136"/>
      <c r="CB3205" s="136"/>
      <c r="CC3205" s="136"/>
      <c r="CD3205" s="136"/>
      <c r="CE3205" s="136"/>
      <c r="CF3205" s="136"/>
      <c r="CG3205" s="136"/>
      <c r="CH3205" s="136"/>
    </row>
    <row r="3206" spans="79:86" ht="15.75" customHeight="1">
      <c r="CA3206" s="136"/>
      <c r="CB3206" s="136"/>
      <c r="CC3206" s="136"/>
      <c r="CD3206" s="136"/>
      <c r="CE3206" s="136"/>
      <c r="CF3206" s="136"/>
      <c r="CG3206" s="136"/>
      <c r="CH3206" s="136"/>
    </row>
    <row r="3207" spans="79:86" ht="15.75" customHeight="1">
      <c r="CA3207" s="136"/>
      <c r="CB3207" s="136"/>
      <c r="CC3207" s="136"/>
      <c r="CD3207" s="136"/>
      <c r="CE3207" s="136"/>
      <c r="CF3207" s="136"/>
      <c r="CG3207" s="136"/>
      <c r="CH3207" s="136"/>
    </row>
    <row r="3208" spans="79:86" ht="15.75" customHeight="1">
      <c r="CA3208" s="136"/>
      <c r="CB3208" s="136"/>
      <c r="CC3208" s="136"/>
      <c r="CD3208" s="136"/>
      <c r="CE3208" s="136"/>
      <c r="CF3208" s="136"/>
      <c r="CG3208" s="136"/>
      <c r="CH3208" s="136"/>
    </row>
    <row r="3209" spans="79:86" ht="15.75" customHeight="1">
      <c r="CA3209" s="136"/>
      <c r="CB3209" s="136"/>
      <c r="CC3209" s="136"/>
      <c r="CD3209" s="136"/>
      <c r="CE3209" s="136"/>
      <c r="CF3209" s="136"/>
      <c r="CG3209" s="136"/>
      <c r="CH3209" s="136"/>
    </row>
    <row r="3210" spans="79:86" ht="15.75" customHeight="1">
      <c r="CA3210" s="136"/>
      <c r="CB3210" s="136"/>
      <c r="CC3210" s="136"/>
      <c r="CD3210" s="136"/>
      <c r="CE3210" s="136"/>
      <c r="CF3210" s="136"/>
      <c r="CG3210" s="136"/>
      <c r="CH3210" s="136"/>
    </row>
    <row r="3211" spans="79:86" ht="15.75" customHeight="1">
      <c r="CA3211" s="136"/>
      <c r="CB3211" s="136"/>
      <c r="CC3211" s="136"/>
      <c r="CD3211" s="136"/>
      <c r="CE3211" s="136"/>
      <c r="CF3211" s="136"/>
      <c r="CG3211" s="136"/>
      <c r="CH3211" s="136"/>
    </row>
    <row r="3212" spans="79:86" ht="15.75" customHeight="1">
      <c r="CA3212" s="136"/>
      <c r="CB3212" s="136"/>
      <c r="CC3212" s="136"/>
      <c r="CD3212" s="136"/>
      <c r="CE3212" s="136"/>
      <c r="CF3212" s="136"/>
      <c r="CG3212" s="136"/>
      <c r="CH3212" s="136"/>
    </row>
    <row r="3213" spans="79:86" ht="15.75" customHeight="1">
      <c r="CA3213" s="136"/>
      <c r="CB3213" s="136"/>
      <c r="CC3213" s="136"/>
      <c r="CD3213" s="136"/>
      <c r="CE3213" s="136"/>
      <c r="CF3213" s="136"/>
      <c r="CG3213" s="136"/>
      <c r="CH3213" s="136"/>
    </row>
    <row r="3214" spans="79:86" ht="15.75" customHeight="1">
      <c r="CA3214" s="136"/>
      <c r="CB3214" s="136"/>
      <c r="CC3214" s="136"/>
      <c r="CD3214" s="136"/>
      <c r="CE3214" s="136"/>
      <c r="CF3214" s="136"/>
      <c r="CG3214" s="136"/>
      <c r="CH3214" s="136"/>
    </row>
    <row r="3215" spans="79:86" ht="15.75" customHeight="1">
      <c r="CA3215" s="136"/>
      <c r="CB3215" s="136"/>
      <c r="CC3215" s="136"/>
      <c r="CD3215" s="136"/>
      <c r="CE3215" s="136"/>
      <c r="CF3215" s="136"/>
      <c r="CG3215" s="136"/>
      <c r="CH3215" s="136"/>
    </row>
    <row r="3216" spans="79:86" ht="15.75" customHeight="1">
      <c r="CA3216" s="136"/>
      <c r="CB3216" s="136"/>
      <c r="CC3216" s="136"/>
      <c r="CD3216" s="136"/>
      <c r="CE3216" s="136"/>
      <c r="CF3216" s="136"/>
      <c r="CG3216" s="136"/>
      <c r="CH3216" s="136"/>
    </row>
    <row r="3217" spans="79:86" ht="15.75" customHeight="1">
      <c r="CA3217" s="136"/>
      <c r="CB3217" s="136"/>
      <c r="CC3217" s="136"/>
      <c r="CD3217" s="136"/>
      <c r="CE3217" s="136"/>
      <c r="CF3217" s="136"/>
      <c r="CG3217" s="136"/>
      <c r="CH3217" s="136"/>
    </row>
    <row r="3218" spans="79:86" ht="15.75" customHeight="1">
      <c r="CA3218" s="136"/>
      <c r="CB3218" s="136"/>
      <c r="CC3218" s="136"/>
      <c r="CD3218" s="136"/>
      <c r="CE3218" s="136"/>
      <c r="CF3218" s="136"/>
      <c r="CG3218" s="136"/>
      <c r="CH3218" s="136"/>
    </row>
    <row r="3219" spans="79:86" ht="15.75" customHeight="1">
      <c r="CA3219" s="136"/>
      <c r="CB3219" s="136"/>
      <c r="CC3219" s="136"/>
      <c r="CD3219" s="136"/>
      <c r="CE3219" s="136"/>
      <c r="CF3219" s="136"/>
      <c r="CG3219" s="136"/>
      <c r="CH3219" s="136"/>
    </row>
    <row r="3220" spans="79:86" ht="15.75" customHeight="1">
      <c r="CA3220" s="136"/>
      <c r="CB3220" s="136"/>
      <c r="CC3220" s="136"/>
      <c r="CD3220" s="136"/>
      <c r="CE3220" s="136"/>
      <c r="CF3220" s="136"/>
      <c r="CG3220" s="136"/>
      <c r="CH3220" s="136"/>
    </row>
    <row r="3221" spans="79:86" ht="15.75" customHeight="1">
      <c r="CA3221" s="136"/>
      <c r="CB3221" s="136"/>
      <c r="CC3221" s="136"/>
      <c r="CD3221" s="136"/>
      <c r="CE3221" s="136"/>
      <c r="CF3221" s="136"/>
      <c r="CG3221" s="136"/>
      <c r="CH3221" s="136"/>
    </row>
    <row r="3222" spans="79:86" ht="15.75" customHeight="1">
      <c r="CA3222" s="136"/>
      <c r="CB3222" s="136"/>
      <c r="CC3222" s="136"/>
      <c r="CD3222" s="136"/>
      <c r="CE3222" s="136"/>
      <c r="CF3222" s="136"/>
      <c r="CG3222" s="136"/>
      <c r="CH3222" s="136"/>
    </row>
    <row r="3223" spans="79:86" ht="15.75" customHeight="1">
      <c r="CA3223" s="136"/>
      <c r="CB3223" s="136"/>
      <c r="CC3223" s="136"/>
      <c r="CD3223" s="136"/>
      <c r="CE3223" s="136"/>
      <c r="CF3223" s="136"/>
      <c r="CG3223" s="136"/>
      <c r="CH3223" s="136"/>
    </row>
    <row r="3224" spans="79:86" ht="15.75" customHeight="1">
      <c r="CA3224" s="136"/>
      <c r="CB3224" s="136"/>
      <c r="CC3224" s="136"/>
      <c r="CD3224" s="136"/>
      <c r="CE3224" s="136"/>
      <c r="CF3224" s="136"/>
      <c r="CG3224" s="136"/>
      <c r="CH3224" s="136"/>
    </row>
    <row r="3225" spans="79:86" ht="15.75" customHeight="1">
      <c r="CA3225" s="136"/>
      <c r="CB3225" s="136"/>
      <c r="CC3225" s="136"/>
      <c r="CD3225" s="136"/>
      <c r="CE3225" s="136"/>
      <c r="CF3225" s="136"/>
      <c r="CG3225" s="136"/>
      <c r="CH3225" s="136"/>
    </row>
    <row r="3226" spans="79:86" ht="15.75" customHeight="1">
      <c r="CA3226" s="136"/>
      <c r="CB3226" s="136"/>
      <c r="CC3226" s="136"/>
      <c r="CD3226" s="136"/>
      <c r="CE3226" s="136"/>
      <c r="CF3226" s="136"/>
      <c r="CG3226" s="136"/>
      <c r="CH3226" s="136"/>
    </row>
    <row r="3227" spans="79:86" ht="15.75" customHeight="1">
      <c r="CA3227" s="136"/>
      <c r="CB3227" s="136"/>
      <c r="CC3227" s="136"/>
      <c r="CD3227" s="136"/>
      <c r="CE3227" s="136"/>
      <c r="CF3227" s="136"/>
      <c r="CG3227" s="136"/>
      <c r="CH3227" s="136"/>
    </row>
    <row r="3228" spans="79:86" ht="15.75" customHeight="1">
      <c r="CA3228" s="136"/>
      <c r="CB3228" s="136"/>
      <c r="CC3228" s="136"/>
      <c r="CD3228" s="136"/>
      <c r="CE3228" s="136"/>
      <c r="CF3228" s="136"/>
      <c r="CG3228" s="136"/>
      <c r="CH3228" s="136"/>
    </row>
    <row r="3229" spans="79:86" ht="15.75" customHeight="1">
      <c r="CA3229" s="136"/>
      <c r="CB3229" s="136"/>
      <c r="CC3229" s="136"/>
      <c r="CD3229" s="136"/>
      <c r="CE3229" s="136"/>
      <c r="CF3229" s="136"/>
      <c r="CG3229" s="136"/>
      <c r="CH3229" s="136"/>
    </row>
    <row r="3230" spans="79:86" ht="15.75" customHeight="1">
      <c r="CA3230" s="136"/>
      <c r="CB3230" s="136"/>
      <c r="CC3230" s="136"/>
      <c r="CD3230" s="136"/>
      <c r="CE3230" s="136"/>
      <c r="CF3230" s="136"/>
      <c r="CG3230" s="136"/>
      <c r="CH3230" s="136"/>
    </row>
    <row r="3231" spans="79:86" ht="15.75" customHeight="1">
      <c r="CA3231" s="136"/>
      <c r="CB3231" s="136"/>
      <c r="CC3231" s="136"/>
      <c r="CD3231" s="136"/>
      <c r="CE3231" s="136"/>
      <c r="CF3231" s="136"/>
      <c r="CG3231" s="136"/>
      <c r="CH3231" s="136"/>
    </row>
    <row r="3232" spans="79:86" ht="15.75" customHeight="1">
      <c r="CA3232" s="136"/>
      <c r="CB3232" s="136"/>
      <c r="CC3232" s="136"/>
      <c r="CD3232" s="136"/>
      <c r="CE3232" s="136"/>
      <c r="CF3232" s="136"/>
      <c r="CG3232" s="136"/>
      <c r="CH3232" s="136"/>
    </row>
    <row r="3233" spans="79:86" ht="15.75" customHeight="1">
      <c r="CA3233" s="136"/>
      <c r="CB3233" s="136"/>
      <c r="CC3233" s="136"/>
      <c r="CD3233" s="136"/>
      <c r="CE3233" s="136"/>
      <c r="CF3233" s="136"/>
      <c r="CG3233" s="136"/>
      <c r="CH3233" s="136"/>
    </row>
    <row r="3234" spans="79:86" ht="15.75" customHeight="1">
      <c r="CA3234" s="136"/>
      <c r="CB3234" s="136"/>
      <c r="CC3234" s="136"/>
      <c r="CD3234" s="136"/>
      <c r="CE3234" s="136"/>
      <c r="CF3234" s="136"/>
      <c r="CG3234" s="136"/>
      <c r="CH3234" s="136"/>
    </row>
    <row r="3235" spans="79:86" ht="15.75" customHeight="1">
      <c r="CA3235" s="136"/>
      <c r="CB3235" s="136"/>
      <c r="CC3235" s="136"/>
      <c r="CD3235" s="136"/>
      <c r="CE3235" s="136"/>
      <c r="CF3235" s="136"/>
      <c r="CG3235" s="136"/>
      <c r="CH3235" s="136"/>
    </row>
    <row r="3236" spans="79:86" ht="15.75" customHeight="1">
      <c r="CA3236" s="136"/>
      <c r="CB3236" s="136"/>
      <c r="CC3236" s="136"/>
      <c r="CD3236" s="136"/>
      <c r="CE3236" s="136"/>
      <c r="CF3236" s="136"/>
      <c r="CG3236" s="136"/>
      <c r="CH3236" s="136"/>
    </row>
    <row r="3237" spans="79:86" ht="15.75" customHeight="1">
      <c r="CA3237" s="136"/>
      <c r="CB3237" s="136"/>
      <c r="CC3237" s="136"/>
      <c r="CD3237" s="136"/>
      <c r="CE3237" s="136"/>
      <c r="CF3237" s="136"/>
      <c r="CG3237" s="136"/>
      <c r="CH3237" s="136"/>
    </row>
    <row r="3238" spans="79:86" ht="15.75" customHeight="1">
      <c r="CA3238" s="136"/>
      <c r="CB3238" s="136"/>
      <c r="CC3238" s="136"/>
      <c r="CD3238" s="136"/>
      <c r="CE3238" s="136"/>
      <c r="CF3238" s="136"/>
      <c r="CG3238" s="136"/>
      <c r="CH3238" s="136"/>
    </row>
    <row r="3239" spans="79:86" ht="15.75" customHeight="1">
      <c r="CA3239" s="136"/>
      <c r="CB3239" s="136"/>
      <c r="CC3239" s="136"/>
      <c r="CD3239" s="136"/>
      <c r="CE3239" s="136"/>
      <c r="CF3239" s="136"/>
      <c r="CG3239" s="136"/>
      <c r="CH3239" s="136"/>
    </row>
    <row r="3240" spans="79:86" ht="15.75" customHeight="1">
      <c r="CA3240" s="136"/>
      <c r="CB3240" s="136"/>
      <c r="CC3240" s="136"/>
      <c r="CD3240" s="136"/>
      <c r="CE3240" s="136"/>
      <c r="CF3240" s="136"/>
      <c r="CG3240" s="136"/>
      <c r="CH3240" s="136"/>
    </row>
    <row r="3241" spans="79:86" ht="15.75" customHeight="1">
      <c r="CA3241" s="136"/>
      <c r="CB3241" s="136"/>
      <c r="CC3241" s="136"/>
      <c r="CD3241" s="136"/>
      <c r="CE3241" s="136"/>
      <c r="CF3241" s="136"/>
      <c r="CG3241" s="136"/>
      <c r="CH3241" s="136"/>
    </row>
    <row r="3242" spans="79:86" ht="15.75" customHeight="1">
      <c r="CA3242" s="136"/>
      <c r="CB3242" s="136"/>
      <c r="CC3242" s="136"/>
      <c r="CD3242" s="136"/>
      <c r="CE3242" s="136"/>
      <c r="CF3242" s="136"/>
      <c r="CG3242" s="136"/>
      <c r="CH3242" s="136"/>
    </row>
    <row r="3243" spans="79:86" ht="15.75" customHeight="1">
      <c r="CA3243" s="136"/>
      <c r="CB3243" s="136"/>
      <c r="CC3243" s="136"/>
      <c r="CD3243" s="136"/>
      <c r="CE3243" s="136"/>
      <c r="CF3243" s="136"/>
      <c r="CG3243" s="136"/>
      <c r="CH3243" s="136"/>
    </row>
    <row r="3244" spans="79:86" ht="15.75" customHeight="1">
      <c r="CA3244" s="136"/>
      <c r="CB3244" s="136"/>
      <c r="CC3244" s="136"/>
      <c r="CD3244" s="136"/>
      <c r="CE3244" s="136"/>
      <c r="CF3244" s="136"/>
      <c r="CG3244" s="136"/>
      <c r="CH3244" s="136"/>
    </row>
    <row r="3245" spans="79:86" ht="15.75" customHeight="1">
      <c r="CA3245" s="136"/>
      <c r="CB3245" s="136"/>
      <c r="CC3245" s="136"/>
      <c r="CD3245" s="136"/>
      <c r="CE3245" s="136"/>
      <c r="CF3245" s="136"/>
      <c r="CG3245" s="136"/>
      <c r="CH3245" s="136"/>
    </row>
    <row r="3246" spans="79:86" ht="15.75" customHeight="1">
      <c r="CA3246" s="136"/>
      <c r="CB3246" s="136"/>
      <c r="CC3246" s="136"/>
      <c r="CD3246" s="136"/>
      <c r="CE3246" s="136"/>
      <c r="CF3246" s="136"/>
      <c r="CG3246" s="136"/>
      <c r="CH3246" s="136"/>
    </row>
    <row r="3247" spans="79:86" ht="15.75" customHeight="1">
      <c r="CA3247" s="136"/>
      <c r="CB3247" s="136"/>
      <c r="CC3247" s="136"/>
      <c r="CD3247" s="136"/>
      <c r="CE3247" s="136"/>
      <c r="CF3247" s="136"/>
      <c r="CG3247" s="136"/>
      <c r="CH3247" s="136"/>
    </row>
    <row r="3248" spans="79:86" ht="15.75" customHeight="1">
      <c r="CA3248" s="136"/>
      <c r="CB3248" s="136"/>
      <c r="CC3248" s="136"/>
      <c r="CD3248" s="136"/>
      <c r="CE3248" s="136"/>
      <c r="CF3248" s="136"/>
      <c r="CG3248" s="136"/>
      <c r="CH3248" s="136"/>
    </row>
    <row r="3249" spans="79:86" ht="15.75" customHeight="1">
      <c r="CA3249" s="136"/>
      <c r="CB3249" s="136"/>
      <c r="CC3249" s="136"/>
      <c r="CD3249" s="136"/>
      <c r="CE3249" s="136"/>
      <c r="CF3249" s="136"/>
      <c r="CG3249" s="136"/>
      <c r="CH3249" s="136"/>
    </row>
    <row r="3250" spans="79:86" ht="15.75" customHeight="1">
      <c r="CA3250" s="136"/>
      <c r="CB3250" s="136"/>
      <c r="CC3250" s="136"/>
      <c r="CD3250" s="136"/>
      <c r="CE3250" s="136"/>
      <c r="CF3250" s="136"/>
      <c r="CG3250" s="136"/>
      <c r="CH3250" s="136"/>
    </row>
    <row r="3251" spans="79:86" ht="15.75" customHeight="1">
      <c r="CA3251" s="136"/>
      <c r="CB3251" s="136"/>
      <c r="CC3251" s="136"/>
      <c r="CD3251" s="136"/>
      <c r="CE3251" s="136"/>
      <c r="CF3251" s="136"/>
      <c r="CG3251" s="136"/>
      <c r="CH3251" s="136"/>
    </row>
    <row r="3252" spans="79:86" ht="15.75" customHeight="1">
      <c r="CA3252" s="136"/>
      <c r="CB3252" s="136"/>
      <c r="CC3252" s="136"/>
      <c r="CD3252" s="136"/>
      <c r="CE3252" s="136"/>
      <c r="CF3252" s="136"/>
      <c r="CG3252" s="136"/>
      <c r="CH3252" s="136"/>
    </row>
    <row r="3253" spans="79:86" ht="15.75" customHeight="1">
      <c r="CA3253" s="136"/>
      <c r="CB3253" s="136"/>
      <c r="CC3253" s="136"/>
      <c r="CD3253" s="136"/>
      <c r="CE3253" s="136"/>
      <c r="CF3253" s="136"/>
      <c r="CG3253" s="136"/>
      <c r="CH3253" s="136"/>
    </row>
    <row r="3254" spans="79:86" ht="15.75" customHeight="1">
      <c r="CA3254" s="136"/>
      <c r="CB3254" s="136"/>
      <c r="CC3254" s="136"/>
      <c r="CD3254" s="136"/>
      <c r="CE3254" s="136"/>
      <c r="CF3254" s="136"/>
      <c r="CG3254" s="136"/>
      <c r="CH3254" s="136"/>
    </row>
    <row r="3255" spans="79:86" ht="15.75" customHeight="1">
      <c r="CA3255" s="136"/>
      <c r="CB3255" s="136"/>
      <c r="CC3255" s="136"/>
      <c r="CD3255" s="136"/>
      <c r="CE3255" s="136"/>
      <c r="CF3255" s="136"/>
      <c r="CG3255" s="136"/>
      <c r="CH3255" s="136"/>
    </row>
    <row r="3256" spans="79:86" ht="15.75" customHeight="1">
      <c r="CA3256" s="136"/>
      <c r="CB3256" s="136"/>
      <c r="CC3256" s="136"/>
      <c r="CD3256" s="136"/>
      <c r="CE3256" s="136"/>
      <c r="CF3256" s="136"/>
      <c r="CG3256" s="136"/>
      <c r="CH3256" s="136"/>
    </row>
    <row r="3257" spans="79:86" ht="15.75" customHeight="1">
      <c r="CA3257" s="136"/>
      <c r="CB3257" s="136"/>
      <c r="CC3257" s="136"/>
      <c r="CD3257" s="136"/>
      <c r="CE3257" s="136"/>
      <c r="CF3257" s="136"/>
      <c r="CG3257" s="136"/>
      <c r="CH3257" s="136"/>
    </row>
    <row r="3258" spans="79:86" ht="15.75" customHeight="1">
      <c r="CA3258" s="136"/>
      <c r="CB3258" s="136"/>
      <c r="CC3258" s="136"/>
      <c r="CD3258" s="136"/>
      <c r="CE3258" s="136"/>
      <c r="CF3258" s="136"/>
      <c r="CG3258" s="136"/>
      <c r="CH3258" s="136"/>
    </row>
    <row r="3259" spans="79:86" ht="15.75" customHeight="1">
      <c r="CA3259" s="136"/>
      <c r="CB3259" s="136"/>
      <c r="CC3259" s="136"/>
      <c r="CD3259" s="136"/>
      <c r="CE3259" s="136"/>
      <c r="CF3259" s="136"/>
      <c r="CG3259" s="136"/>
      <c r="CH3259" s="136"/>
    </row>
    <row r="3260" spans="79:86" ht="15.75" customHeight="1">
      <c r="CA3260" s="136"/>
      <c r="CB3260" s="136"/>
      <c r="CC3260" s="136"/>
      <c r="CD3260" s="136"/>
      <c r="CE3260" s="136"/>
      <c r="CF3260" s="136"/>
      <c r="CG3260" s="136"/>
      <c r="CH3260" s="136"/>
    </row>
    <row r="3261" spans="79:86" ht="15.75" customHeight="1">
      <c r="CA3261" s="136"/>
      <c r="CB3261" s="136"/>
      <c r="CC3261" s="136"/>
      <c r="CD3261" s="136"/>
      <c r="CE3261" s="136"/>
      <c r="CF3261" s="136"/>
      <c r="CG3261" s="136"/>
      <c r="CH3261" s="136"/>
    </row>
    <row r="3262" spans="79:86" ht="15.75" customHeight="1">
      <c r="CA3262" s="136"/>
      <c r="CB3262" s="136"/>
      <c r="CC3262" s="136"/>
      <c r="CD3262" s="136"/>
      <c r="CE3262" s="136"/>
      <c r="CF3262" s="136"/>
      <c r="CG3262" s="136"/>
      <c r="CH3262" s="136"/>
    </row>
    <row r="3263" spans="79:86" ht="15.75" customHeight="1">
      <c r="CA3263" s="136"/>
      <c r="CB3263" s="136"/>
      <c r="CC3263" s="136"/>
      <c r="CD3263" s="136"/>
      <c r="CE3263" s="136"/>
      <c r="CF3263" s="136"/>
      <c r="CG3263" s="136"/>
      <c r="CH3263" s="136"/>
    </row>
    <row r="3264" spans="79:86" ht="15.75" customHeight="1">
      <c r="CA3264" s="136"/>
      <c r="CB3264" s="136"/>
      <c r="CC3264" s="136"/>
      <c r="CD3264" s="136"/>
      <c r="CE3264" s="136"/>
      <c r="CF3264" s="136"/>
      <c r="CG3264" s="136"/>
      <c r="CH3264" s="136"/>
    </row>
    <row r="3265" spans="79:86" ht="15.75" customHeight="1">
      <c r="CA3265" s="136"/>
      <c r="CB3265" s="136"/>
      <c r="CC3265" s="136"/>
      <c r="CD3265" s="136"/>
      <c r="CE3265" s="136"/>
      <c r="CF3265" s="136"/>
      <c r="CG3265" s="136"/>
      <c r="CH3265" s="136"/>
    </row>
    <row r="3266" spans="79:86" ht="15.75" customHeight="1">
      <c r="CA3266" s="136"/>
      <c r="CB3266" s="136"/>
      <c r="CC3266" s="136"/>
      <c r="CD3266" s="136"/>
      <c r="CE3266" s="136"/>
      <c r="CF3266" s="136"/>
      <c r="CG3266" s="136"/>
      <c r="CH3266" s="136"/>
    </row>
    <row r="3267" spans="79:86" ht="15.75" customHeight="1">
      <c r="CA3267" s="136"/>
      <c r="CB3267" s="136"/>
      <c r="CC3267" s="136"/>
      <c r="CD3267" s="136"/>
      <c r="CE3267" s="136"/>
      <c r="CF3267" s="136"/>
      <c r="CG3267" s="136"/>
      <c r="CH3267" s="136"/>
    </row>
    <row r="3268" spans="79:86" ht="15.75" customHeight="1">
      <c r="CA3268" s="136"/>
      <c r="CB3268" s="136"/>
      <c r="CC3268" s="136"/>
      <c r="CD3268" s="136"/>
      <c r="CE3268" s="136"/>
      <c r="CF3268" s="136"/>
      <c r="CG3268" s="136"/>
      <c r="CH3268" s="136"/>
    </row>
    <row r="3269" spans="79:86" ht="15.75" customHeight="1">
      <c r="CA3269" s="136"/>
      <c r="CB3269" s="136"/>
      <c r="CC3269" s="136"/>
      <c r="CD3269" s="136"/>
      <c r="CE3269" s="136"/>
      <c r="CF3269" s="136"/>
      <c r="CG3269" s="136"/>
      <c r="CH3269" s="136"/>
    </row>
    <row r="3270" spans="79:86" ht="15.75" customHeight="1">
      <c r="CA3270" s="136"/>
      <c r="CB3270" s="136"/>
      <c r="CC3270" s="136"/>
      <c r="CD3270" s="136"/>
      <c r="CE3270" s="136"/>
      <c r="CF3270" s="136"/>
      <c r="CG3270" s="136"/>
      <c r="CH3270" s="136"/>
    </row>
    <row r="3271" spans="79:86" ht="15.75" customHeight="1">
      <c r="CA3271" s="136"/>
      <c r="CB3271" s="136"/>
      <c r="CC3271" s="136"/>
      <c r="CD3271" s="136"/>
      <c r="CE3271" s="136"/>
      <c r="CF3271" s="136"/>
      <c r="CG3271" s="136"/>
      <c r="CH3271" s="136"/>
    </row>
    <row r="3272" spans="79:86" ht="15.75" customHeight="1">
      <c r="CA3272" s="136"/>
      <c r="CB3272" s="136"/>
      <c r="CC3272" s="136"/>
      <c r="CD3272" s="136"/>
      <c r="CE3272" s="136"/>
      <c r="CF3272" s="136"/>
      <c r="CG3272" s="136"/>
      <c r="CH3272" s="136"/>
    </row>
    <row r="3273" spans="79:86" ht="15.75" customHeight="1">
      <c r="CA3273" s="136"/>
      <c r="CB3273" s="136"/>
      <c r="CC3273" s="136"/>
      <c r="CD3273" s="136"/>
      <c r="CE3273" s="136"/>
      <c r="CF3273" s="136"/>
      <c r="CG3273" s="136"/>
      <c r="CH3273" s="136"/>
    </row>
    <row r="3274" spans="79:86" ht="15.75" customHeight="1">
      <c r="CA3274" s="136"/>
      <c r="CB3274" s="136"/>
      <c r="CC3274" s="136"/>
      <c r="CD3274" s="136"/>
      <c r="CE3274" s="136"/>
      <c r="CF3274" s="136"/>
      <c r="CG3274" s="136"/>
      <c r="CH3274" s="136"/>
    </row>
    <row r="3275" spans="79:86" ht="15.75" customHeight="1">
      <c r="CA3275" s="136"/>
      <c r="CB3275" s="136"/>
      <c r="CC3275" s="136"/>
      <c r="CD3275" s="136"/>
      <c r="CE3275" s="136"/>
      <c r="CF3275" s="136"/>
      <c r="CG3275" s="136"/>
      <c r="CH3275" s="136"/>
    </row>
    <row r="3276" spans="79:86" ht="15.75" customHeight="1">
      <c r="CA3276" s="136"/>
      <c r="CB3276" s="136"/>
      <c r="CC3276" s="136"/>
      <c r="CD3276" s="136"/>
      <c r="CE3276" s="136"/>
      <c r="CF3276" s="136"/>
      <c r="CG3276" s="136"/>
      <c r="CH3276" s="136"/>
    </row>
    <row r="3277" spans="79:86" ht="15.75" customHeight="1">
      <c r="CA3277" s="136"/>
      <c r="CB3277" s="136"/>
      <c r="CC3277" s="136"/>
      <c r="CD3277" s="136"/>
      <c r="CE3277" s="136"/>
      <c r="CF3277" s="136"/>
      <c r="CG3277" s="136"/>
      <c r="CH3277" s="136"/>
    </row>
    <row r="3278" spans="79:86" ht="15.75" customHeight="1">
      <c r="CA3278" s="136"/>
      <c r="CB3278" s="136"/>
      <c r="CC3278" s="136"/>
      <c r="CD3278" s="136"/>
      <c r="CE3278" s="136"/>
      <c r="CF3278" s="136"/>
      <c r="CG3278" s="136"/>
      <c r="CH3278" s="136"/>
    </row>
    <row r="3279" spans="79:86" ht="15.75" customHeight="1">
      <c r="CA3279" s="136"/>
      <c r="CB3279" s="136"/>
      <c r="CC3279" s="136"/>
      <c r="CD3279" s="136"/>
      <c r="CE3279" s="136"/>
      <c r="CF3279" s="136"/>
      <c r="CG3279" s="136"/>
      <c r="CH3279" s="136"/>
    </row>
    <row r="3280" spans="79:86" ht="15.75" customHeight="1">
      <c r="CA3280" s="136"/>
      <c r="CB3280" s="136"/>
      <c r="CC3280" s="136"/>
      <c r="CD3280" s="136"/>
      <c r="CE3280" s="136"/>
      <c r="CF3280" s="136"/>
      <c r="CG3280" s="136"/>
      <c r="CH3280" s="136"/>
    </row>
    <row r="3281" spans="79:86" ht="15.75" customHeight="1">
      <c r="CA3281" s="136"/>
      <c r="CB3281" s="136"/>
      <c r="CC3281" s="136"/>
      <c r="CD3281" s="136"/>
      <c r="CE3281" s="136"/>
      <c r="CF3281" s="136"/>
      <c r="CG3281" s="136"/>
      <c r="CH3281" s="136"/>
    </row>
    <row r="3282" spans="79:86" ht="15.75" customHeight="1">
      <c r="CA3282" s="136"/>
      <c r="CB3282" s="136"/>
      <c r="CC3282" s="136"/>
      <c r="CD3282" s="136"/>
      <c r="CE3282" s="136"/>
      <c r="CF3282" s="136"/>
      <c r="CG3282" s="136"/>
      <c r="CH3282" s="136"/>
    </row>
    <row r="3283" spans="79:86" ht="15.75" customHeight="1">
      <c r="CA3283" s="136"/>
      <c r="CB3283" s="136"/>
      <c r="CC3283" s="136"/>
      <c r="CD3283" s="136"/>
      <c r="CE3283" s="136"/>
      <c r="CF3283" s="136"/>
      <c r="CG3283" s="136"/>
      <c r="CH3283" s="136"/>
    </row>
    <row r="3284" spans="79:86" ht="15.75" customHeight="1">
      <c r="CA3284" s="136"/>
      <c r="CB3284" s="136"/>
      <c r="CC3284" s="136"/>
      <c r="CD3284" s="136"/>
      <c r="CE3284" s="136"/>
      <c r="CF3284" s="136"/>
      <c r="CG3284" s="136"/>
      <c r="CH3284" s="136"/>
    </row>
    <row r="3285" spans="79:86" ht="15.75" customHeight="1">
      <c r="CA3285" s="136"/>
      <c r="CB3285" s="136"/>
      <c r="CC3285" s="136"/>
      <c r="CD3285" s="136"/>
      <c r="CE3285" s="136"/>
      <c r="CF3285" s="136"/>
      <c r="CG3285" s="136"/>
      <c r="CH3285" s="136"/>
    </row>
    <row r="3286" spans="79:86" ht="15.75" customHeight="1">
      <c r="CA3286" s="136"/>
      <c r="CB3286" s="136"/>
      <c r="CC3286" s="136"/>
      <c r="CD3286" s="136"/>
      <c r="CE3286" s="136"/>
      <c r="CF3286" s="136"/>
      <c r="CG3286" s="136"/>
      <c r="CH3286" s="136"/>
    </row>
    <row r="3287" spans="79:86" ht="15.75" customHeight="1">
      <c r="CA3287" s="136"/>
      <c r="CB3287" s="136"/>
      <c r="CC3287" s="136"/>
      <c r="CD3287" s="136"/>
      <c r="CE3287" s="136"/>
      <c r="CF3287" s="136"/>
      <c r="CG3287" s="136"/>
      <c r="CH3287" s="136"/>
    </row>
    <row r="3288" spans="79:86" ht="15.75" customHeight="1">
      <c r="CA3288" s="136"/>
      <c r="CB3288" s="136"/>
      <c r="CC3288" s="136"/>
      <c r="CD3288" s="136"/>
      <c r="CE3288" s="136"/>
      <c r="CF3288" s="136"/>
      <c r="CG3288" s="136"/>
      <c r="CH3288" s="136"/>
    </row>
    <row r="3289" spans="79:86" ht="15.75" customHeight="1">
      <c r="CA3289" s="136"/>
      <c r="CB3289" s="136"/>
      <c r="CC3289" s="136"/>
      <c r="CD3289" s="136"/>
      <c r="CE3289" s="136"/>
      <c r="CF3289" s="136"/>
      <c r="CG3289" s="136"/>
      <c r="CH3289" s="136"/>
    </row>
    <row r="3290" spans="79:86" ht="15.75" customHeight="1">
      <c r="CA3290" s="136"/>
      <c r="CB3290" s="136"/>
      <c r="CC3290" s="136"/>
      <c r="CD3290" s="136"/>
      <c r="CE3290" s="136"/>
      <c r="CF3290" s="136"/>
      <c r="CG3290" s="136"/>
      <c r="CH3290" s="136"/>
    </row>
    <row r="3291" spans="79:86" ht="15.75" customHeight="1">
      <c r="CA3291" s="136"/>
      <c r="CB3291" s="136"/>
      <c r="CC3291" s="136"/>
      <c r="CD3291" s="136"/>
      <c r="CE3291" s="136"/>
      <c r="CF3291" s="136"/>
      <c r="CG3291" s="136"/>
      <c r="CH3291" s="136"/>
    </row>
    <row r="3292" spans="79:86" ht="15.75" customHeight="1">
      <c r="CA3292" s="136"/>
      <c r="CB3292" s="136"/>
      <c r="CC3292" s="136"/>
      <c r="CD3292" s="136"/>
      <c r="CE3292" s="136"/>
      <c r="CF3292" s="136"/>
      <c r="CG3292" s="136"/>
      <c r="CH3292" s="136"/>
    </row>
    <row r="3293" spans="79:86" ht="15.75" customHeight="1">
      <c r="CA3293" s="136"/>
      <c r="CB3293" s="136"/>
      <c r="CC3293" s="136"/>
      <c r="CD3293" s="136"/>
      <c r="CE3293" s="136"/>
      <c r="CF3293" s="136"/>
      <c r="CG3293" s="136"/>
      <c r="CH3293" s="136"/>
    </row>
    <row r="3294" spans="79:86" ht="15.75" customHeight="1">
      <c r="CA3294" s="136"/>
      <c r="CB3294" s="136"/>
      <c r="CC3294" s="136"/>
      <c r="CD3294" s="136"/>
      <c r="CE3294" s="136"/>
      <c r="CF3294" s="136"/>
      <c r="CG3294" s="136"/>
      <c r="CH3294" s="136"/>
    </row>
    <row r="3295" spans="79:86" ht="15.75" customHeight="1">
      <c r="CA3295" s="136"/>
      <c r="CB3295" s="136"/>
      <c r="CC3295" s="136"/>
      <c r="CD3295" s="136"/>
      <c r="CE3295" s="136"/>
      <c r="CF3295" s="136"/>
      <c r="CG3295" s="136"/>
      <c r="CH3295" s="136"/>
    </row>
    <row r="3296" spans="79:86" ht="15.75" customHeight="1">
      <c r="CA3296" s="136"/>
      <c r="CB3296" s="136"/>
      <c r="CC3296" s="136"/>
      <c r="CD3296" s="136"/>
      <c r="CE3296" s="136"/>
      <c r="CF3296" s="136"/>
      <c r="CG3296" s="136"/>
      <c r="CH3296" s="136"/>
    </row>
    <row r="3297" spans="79:86" ht="15.75" customHeight="1">
      <c r="CA3297" s="136"/>
      <c r="CB3297" s="136"/>
      <c r="CC3297" s="136"/>
      <c r="CD3297" s="136"/>
      <c r="CE3297" s="136"/>
      <c r="CF3297" s="136"/>
      <c r="CG3297" s="136"/>
      <c r="CH3297" s="136"/>
    </row>
    <row r="3298" spans="79:86" ht="15.75" customHeight="1">
      <c r="CA3298" s="136"/>
      <c r="CB3298" s="136"/>
      <c r="CC3298" s="136"/>
      <c r="CD3298" s="136"/>
      <c r="CE3298" s="136"/>
      <c r="CF3298" s="136"/>
      <c r="CG3298" s="136"/>
      <c r="CH3298" s="136"/>
    </row>
    <row r="3299" spans="79:86" ht="15.75" customHeight="1">
      <c r="CA3299" s="136"/>
      <c r="CB3299" s="136"/>
      <c r="CC3299" s="136"/>
      <c r="CD3299" s="136"/>
      <c r="CE3299" s="136"/>
      <c r="CF3299" s="136"/>
      <c r="CG3299" s="136"/>
      <c r="CH3299" s="136"/>
    </row>
    <row r="3300" spans="79:86" ht="15.75" customHeight="1">
      <c r="CA3300" s="136"/>
      <c r="CB3300" s="136"/>
      <c r="CC3300" s="136"/>
      <c r="CD3300" s="136"/>
      <c r="CE3300" s="136"/>
      <c r="CF3300" s="136"/>
      <c r="CG3300" s="136"/>
      <c r="CH3300" s="136"/>
    </row>
    <row r="3301" spans="79:86" ht="15.75" customHeight="1">
      <c r="CA3301" s="136"/>
      <c r="CB3301" s="136"/>
      <c r="CC3301" s="136"/>
      <c r="CD3301" s="136"/>
      <c r="CE3301" s="136"/>
      <c r="CF3301" s="136"/>
      <c r="CG3301" s="136"/>
      <c r="CH3301" s="136"/>
    </row>
    <row r="3302" spans="79:86" ht="15.75" customHeight="1">
      <c r="CA3302" s="136"/>
      <c r="CB3302" s="136"/>
      <c r="CC3302" s="136"/>
      <c r="CD3302" s="136"/>
      <c r="CE3302" s="136"/>
      <c r="CF3302" s="136"/>
      <c r="CG3302" s="136"/>
      <c r="CH3302" s="136"/>
    </row>
    <row r="3303" spans="79:86" ht="15.75" customHeight="1">
      <c r="CA3303" s="136"/>
      <c r="CB3303" s="136"/>
      <c r="CC3303" s="136"/>
      <c r="CD3303" s="136"/>
      <c r="CE3303" s="136"/>
      <c r="CF3303" s="136"/>
      <c r="CG3303" s="136"/>
      <c r="CH3303" s="136"/>
    </row>
    <row r="3304" spans="79:86" ht="15.75" customHeight="1">
      <c r="CA3304" s="136"/>
      <c r="CB3304" s="136"/>
      <c r="CC3304" s="136"/>
      <c r="CD3304" s="136"/>
      <c r="CE3304" s="136"/>
      <c r="CF3304" s="136"/>
      <c r="CG3304" s="136"/>
      <c r="CH3304" s="136"/>
    </row>
    <row r="3305" spans="79:86" ht="15.75" customHeight="1">
      <c r="CA3305" s="136"/>
      <c r="CB3305" s="136"/>
      <c r="CC3305" s="136"/>
      <c r="CD3305" s="136"/>
      <c r="CE3305" s="136"/>
      <c r="CF3305" s="136"/>
      <c r="CG3305" s="136"/>
      <c r="CH3305" s="136"/>
    </row>
    <row r="3306" spans="79:86" ht="15.75" customHeight="1">
      <c r="CA3306" s="136"/>
      <c r="CB3306" s="136"/>
      <c r="CC3306" s="136"/>
      <c r="CD3306" s="136"/>
      <c r="CE3306" s="136"/>
      <c r="CF3306" s="136"/>
      <c r="CG3306" s="136"/>
      <c r="CH3306" s="136"/>
    </row>
    <row r="3307" spans="79:86" ht="15.75" customHeight="1">
      <c r="CA3307" s="136"/>
      <c r="CB3307" s="136"/>
      <c r="CC3307" s="136"/>
      <c r="CD3307" s="136"/>
      <c r="CE3307" s="136"/>
      <c r="CF3307" s="136"/>
      <c r="CG3307" s="136"/>
      <c r="CH3307" s="136"/>
    </row>
    <row r="3308" spans="79:86" ht="15.75" customHeight="1">
      <c r="CA3308" s="136"/>
      <c r="CB3308" s="136"/>
      <c r="CC3308" s="136"/>
      <c r="CD3308" s="136"/>
      <c r="CE3308" s="136"/>
      <c r="CF3308" s="136"/>
      <c r="CG3308" s="136"/>
      <c r="CH3308" s="136"/>
    </row>
    <row r="3309" spans="79:86" ht="15.75" customHeight="1">
      <c r="CA3309" s="136"/>
      <c r="CB3309" s="136"/>
      <c r="CC3309" s="136"/>
      <c r="CD3309" s="136"/>
      <c r="CE3309" s="136"/>
      <c r="CF3309" s="136"/>
      <c r="CG3309" s="136"/>
      <c r="CH3309" s="136"/>
    </row>
    <row r="3310" spans="79:86" ht="15.75" customHeight="1">
      <c r="CA3310" s="136"/>
      <c r="CB3310" s="136"/>
      <c r="CC3310" s="136"/>
      <c r="CD3310" s="136"/>
      <c r="CE3310" s="136"/>
      <c r="CF3310" s="136"/>
      <c r="CG3310" s="136"/>
      <c r="CH3310" s="136"/>
    </row>
    <row r="3311" spans="79:86" ht="15.75" customHeight="1">
      <c r="CA3311" s="136"/>
      <c r="CB3311" s="136"/>
      <c r="CC3311" s="136"/>
      <c r="CD3311" s="136"/>
      <c r="CE3311" s="136"/>
      <c r="CF3311" s="136"/>
      <c r="CG3311" s="136"/>
      <c r="CH3311" s="136"/>
    </row>
    <row r="3312" spans="79:86" ht="15.75" customHeight="1">
      <c r="CA3312" s="136"/>
      <c r="CB3312" s="136"/>
      <c r="CC3312" s="136"/>
      <c r="CD3312" s="136"/>
      <c r="CE3312" s="136"/>
      <c r="CF3312" s="136"/>
      <c r="CG3312" s="136"/>
      <c r="CH3312" s="136"/>
    </row>
    <row r="3313" spans="79:86" ht="15.75" customHeight="1">
      <c r="CA3313" s="136"/>
      <c r="CB3313" s="136"/>
      <c r="CC3313" s="136"/>
      <c r="CD3313" s="136"/>
      <c r="CE3313" s="136"/>
      <c r="CF3313" s="136"/>
      <c r="CG3313" s="136"/>
      <c r="CH3313" s="136"/>
    </row>
    <row r="3314" spans="79:86" ht="15.75" customHeight="1">
      <c r="CA3314" s="136"/>
      <c r="CB3314" s="136"/>
      <c r="CC3314" s="136"/>
      <c r="CD3314" s="136"/>
      <c r="CE3314" s="136"/>
      <c r="CF3314" s="136"/>
      <c r="CG3314" s="136"/>
      <c r="CH3314" s="136"/>
    </row>
    <row r="3315" spans="79:86" ht="15.75" customHeight="1">
      <c r="CA3315" s="136"/>
      <c r="CB3315" s="136"/>
      <c r="CC3315" s="136"/>
      <c r="CD3315" s="136"/>
      <c r="CE3315" s="136"/>
      <c r="CF3315" s="136"/>
      <c r="CG3315" s="136"/>
      <c r="CH3315" s="136"/>
    </row>
    <row r="3316" spans="79:86" ht="15.75" customHeight="1">
      <c r="CA3316" s="136"/>
      <c r="CB3316" s="136"/>
      <c r="CC3316" s="136"/>
      <c r="CD3316" s="136"/>
      <c r="CE3316" s="136"/>
      <c r="CF3316" s="136"/>
      <c r="CG3316" s="136"/>
      <c r="CH3316" s="136"/>
    </row>
    <row r="3317" spans="79:86" ht="15.75" customHeight="1">
      <c r="CA3317" s="136"/>
      <c r="CB3317" s="136"/>
      <c r="CC3317" s="136"/>
      <c r="CD3317" s="136"/>
      <c r="CE3317" s="136"/>
      <c r="CF3317" s="136"/>
      <c r="CG3317" s="136"/>
      <c r="CH3317" s="136"/>
    </row>
    <row r="3318" spans="79:86" ht="15.75" customHeight="1">
      <c r="CA3318" s="136"/>
      <c r="CB3318" s="136"/>
      <c r="CC3318" s="136"/>
      <c r="CD3318" s="136"/>
      <c r="CE3318" s="136"/>
      <c r="CF3318" s="136"/>
      <c r="CG3318" s="136"/>
      <c r="CH3318" s="136"/>
    </row>
    <row r="3319" spans="79:86" ht="15.75" customHeight="1">
      <c r="CA3319" s="136"/>
      <c r="CB3319" s="136"/>
      <c r="CC3319" s="136"/>
      <c r="CD3319" s="136"/>
      <c r="CE3319" s="136"/>
      <c r="CF3319" s="136"/>
      <c r="CG3319" s="136"/>
      <c r="CH3319" s="136"/>
    </row>
    <row r="3320" spans="79:86" ht="15.75" customHeight="1">
      <c r="CA3320" s="136"/>
      <c r="CB3320" s="136"/>
      <c r="CC3320" s="136"/>
      <c r="CD3320" s="136"/>
      <c r="CE3320" s="136"/>
      <c r="CF3320" s="136"/>
      <c r="CG3320" s="136"/>
      <c r="CH3320" s="136"/>
    </row>
    <row r="3321" spans="79:86" ht="15.75" customHeight="1">
      <c r="CA3321" s="136"/>
      <c r="CB3321" s="136"/>
      <c r="CC3321" s="136"/>
      <c r="CD3321" s="136"/>
      <c r="CE3321" s="136"/>
      <c r="CF3321" s="136"/>
      <c r="CG3321" s="136"/>
      <c r="CH3321" s="136"/>
    </row>
    <row r="3322" spans="79:86" ht="15.75" customHeight="1">
      <c r="CA3322" s="136"/>
      <c r="CB3322" s="136"/>
      <c r="CC3322" s="136"/>
      <c r="CD3322" s="136"/>
      <c r="CE3322" s="136"/>
      <c r="CF3322" s="136"/>
      <c r="CG3322" s="136"/>
      <c r="CH3322" s="136"/>
    </row>
    <row r="3323" spans="79:86" ht="15.75" customHeight="1">
      <c r="CA3323" s="136"/>
      <c r="CB3323" s="136"/>
      <c r="CC3323" s="136"/>
      <c r="CD3323" s="136"/>
      <c r="CE3323" s="136"/>
      <c r="CF3323" s="136"/>
      <c r="CG3323" s="136"/>
      <c r="CH3323" s="136"/>
    </row>
    <row r="3324" spans="79:86" ht="15.75" customHeight="1">
      <c r="CA3324" s="136"/>
      <c r="CB3324" s="136"/>
      <c r="CC3324" s="136"/>
      <c r="CD3324" s="136"/>
      <c r="CE3324" s="136"/>
      <c r="CF3324" s="136"/>
      <c r="CG3324" s="136"/>
      <c r="CH3324" s="136"/>
    </row>
    <row r="3325" spans="79:86" ht="15.75" customHeight="1">
      <c r="CA3325" s="136"/>
      <c r="CB3325" s="136"/>
      <c r="CC3325" s="136"/>
      <c r="CD3325" s="136"/>
      <c r="CE3325" s="136"/>
      <c r="CF3325" s="136"/>
      <c r="CG3325" s="136"/>
      <c r="CH3325" s="136"/>
    </row>
    <row r="3326" spans="79:86" ht="15.75" customHeight="1">
      <c r="CA3326" s="136"/>
      <c r="CB3326" s="136"/>
      <c r="CC3326" s="136"/>
      <c r="CD3326" s="136"/>
      <c r="CE3326" s="136"/>
      <c r="CF3326" s="136"/>
      <c r="CG3326" s="136"/>
      <c r="CH3326" s="136"/>
    </row>
    <row r="3327" spans="79:86" ht="15.75" customHeight="1">
      <c r="CA3327" s="136"/>
      <c r="CB3327" s="136"/>
      <c r="CC3327" s="136"/>
      <c r="CD3327" s="136"/>
      <c r="CE3327" s="136"/>
      <c r="CF3327" s="136"/>
      <c r="CG3327" s="136"/>
      <c r="CH3327" s="136"/>
    </row>
    <row r="3328" spans="79:86" ht="15.75" customHeight="1">
      <c r="CA3328" s="136"/>
      <c r="CB3328" s="136"/>
      <c r="CC3328" s="136"/>
      <c r="CD3328" s="136"/>
      <c r="CE3328" s="136"/>
      <c r="CF3328" s="136"/>
      <c r="CG3328" s="136"/>
      <c r="CH3328" s="136"/>
    </row>
    <row r="3329" spans="79:86" ht="15.75" customHeight="1">
      <c r="CA3329" s="136"/>
      <c r="CB3329" s="136"/>
      <c r="CC3329" s="136"/>
      <c r="CD3329" s="136"/>
      <c r="CE3329" s="136"/>
      <c r="CF3329" s="136"/>
      <c r="CG3329" s="136"/>
      <c r="CH3329" s="136"/>
    </row>
    <row r="3330" spans="79:86" ht="15.75" customHeight="1">
      <c r="CA3330" s="136"/>
      <c r="CB3330" s="136"/>
      <c r="CC3330" s="136"/>
      <c r="CD3330" s="136"/>
      <c r="CE3330" s="136"/>
      <c r="CF3330" s="136"/>
      <c r="CG3330" s="136"/>
      <c r="CH3330" s="136"/>
    </row>
    <row r="3331" spans="79:86" ht="15.75" customHeight="1">
      <c r="CA3331" s="136"/>
      <c r="CB3331" s="136"/>
      <c r="CC3331" s="136"/>
      <c r="CD3331" s="136"/>
      <c r="CE3331" s="136"/>
      <c r="CF3331" s="136"/>
      <c r="CG3331" s="136"/>
      <c r="CH3331" s="136"/>
    </row>
    <row r="3332" spans="79:86" ht="15.75" customHeight="1">
      <c r="CA3332" s="136"/>
      <c r="CB3332" s="136"/>
      <c r="CC3332" s="136"/>
      <c r="CD3332" s="136"/>
      <c r="CE3332" s="136"/>
      <c r="CF3332" s="136"/>
      <c r="CG3332" s="136"/>
      <c r="CH3332" s="136"/>
    </row>
    <row r="3333" spans="79:86" ht="15.75" customHeight="1">
      <c r="CA3333" s="136"/>
      <c r="CB3333" s="136"/>
      <c r="CC3333" s="136"/>
      <c r="CD3333" s="136"/>
      <c r="CE3333" s="136"/>
      <c r="CF3333" s="136"/>
      <c r="CG3333" s="136"/>
      <c r="CH3333" s="136"/>
    </row>
    <row r="3334" spans="79:86" ht="15.75" customHeight="1">
      <c r="CA3334" s="136"/>
      <c r="CB3334" s="136"/>
      <c r="CC3334" s="136"/>
      <c r="CD3334" s="136"/>
      <c r="CE3334" s="136"/>
      <c r="CF3334" s="136"/>
      <c r="CG3334" s="136"/>
      <c r="CH3334" s="136"/>
    </row>
    <row r="3335" spans="79:86" ht="15.75" customHeight="1">
      <c r="CA3335" s="136"/>
      <c r="CB3335" s="136"/>
      <c r="CC3335" s="136"/>
      <c r="CD3335" s="136"/>
      <c r="CE3335" s="136"/>
      <c r="CF3335" s="136"/>
      <c r="CG3335" s="136"/>
      <c r="CH3335" s="136"/>
    </row>
    <row r="3336" spans="79:86" ht="15.75" customHeight="1">
      <c r="CA3336" s="136"/>
      <c r="CB3336" s="136"/>
      <c r="CC3336" s="136"/>
      <c r="CD3336" s="136"/>
      <c r="CE3336" s="136"/>
      <c r="CF3336" s="136"/>
      <c r="CG3336" s="136"/>
      <c r="CH3336" s="136"/>
    </row>
    <row r="3337" spans="79:86" ht="15.75" customHeight="1">
      <c r="CA3337" s="136"/>
      <c r="CB3337" s="136"/>
      <c r="CC3337" s="136"/>
      <c r="CD3337" s="136"/>
      <c r="CE3337" s="136"/>
      <c r="CF3337" s="136"/>
      <c r="CG3337" s="136"/>
      <c r="CH3337" s="136"/>
    </row>
    <row r="3338" spans="79:86" ht="15.75" customHeight="1">
      <c r="CA3338" s="136"/>
      <c r="CB3338" s="136"/>
      <c r="CC3338" s="136"/>
      <c r="CD3338" s="136"/>
      <c r="CE3338" s="136"/>
      <c r="CF3338" s="136"/>
      <c r="CG3338" s="136"/>
      <c r="CH3338" s="136"/>
    </row>
    <row r="3339" spans="79:86" ht="15.75" customHeight="1">
      <c r="CA3339" s="136"/>
      <c r="CB3339" s="136"/>
      <c r="CC3339" s="136"/>
      <c r="CD3339" s="136"/>
      <c r="CE3339" s="136"/>
      <c r="CF3339" s="136"/>
      <c r="CG3339" s="136"/>
      <c r="CH3339" s="136"/>
    </row>
    <row r="3340" spans="79:86" ht="15.75" customHeight="1">
      <c r="CA3340" s="136"/>
      <c r="CB3340" s="136"/>
      <c r="CC3340" s="136"/>
      <c r="CD3340" s="136"/>
      <c r="CE3340" s="136"/>
      <c r="CF3340" s="136"/>
      <c r="CG3340" s="136"/>
      <c r="CH3340" s="136"/>
    </row>
    <row r="3341" spans="79:86" ht="15.75" customHeight="1">
      <c r="CA3341" s="136"/>
      <c r="CB3341" s="136"/>
      <c r="CC3341" s="136"/>
      <c r="CD3341" s="136"/>
      <c r="CE3341" s="136"/>
      <c r="CF3341" s="136"/>
      <c r="CG3341" s="136"/>
      <c r="CH3341" s="136"/>
    </row>
    <row r="3342" spans="79:86" ht="15.75" customHeight="1">
      <c r="CA3342" s="136"/>
      <c r="CB3342" s="136"/>
      <c r="CC3342" s="136"/>
      <c r="CD3342" s="136"/>
      <c r="CE3342" s="136"/>
      <c r="CF3342" s="136"/>
      <c r="CG3342" s="136"/>
      <c r="CH3342" s="136"/>
    </row>
    <row r="3343" spans="79:86" ht="15.75" customHeight="1">
      <c r="CA3343" s="136"/>
      <c r="CB3343" s="136"/>
      <c r="CC3343" s="136"/>
      <c r="CD3343" s="136"/>
      <c r="CE3343" s="136"/>
      <c r="CF3343" s="136"/>
      <c r="CG3343" s="136"/>
      <c r="CH3343" s="136"/>
    </row>
    <row r="3344" spans="79:86" ht="15.75" customHeight="1">
      <c r="CA3344" s="136"/>
      <c r="CB3344" s="136"/>
      <c r="CC3344" s="136"/>
      <c r="CD3344" s="136"/>
      <c r="CE3344" s="136"/>
      <c r="CF3344" s="136"/>
      <c r="CG3344" s="136"/>
      <c r="CH3344" s="136"/>
    </row>
    <row r="3345" spans="79:86" ht="15.75" customHeight="1">
      <c r="CA3345" s="136"/>
      <c r="CB3345" s="136"/>
      <c r="CC3345" s="136"/>
      <c r="CD3345" s="136"/>
      <c r="CE3345" s="136"/>
      <c r="CF3345" s="136"/>
      <c r="CG3345" s="136"/>
      <c r="CH3345" s="136"/>
    </row>
    <row r="3346" spans="79:86" ht="15.75" customHeight="1">
      <c r="CA3346" s="136"/>
      <c r="CB3346" s="136"/>
      <c r="CC3346" s="136"/>
      <c r="CD3346" s="136"/>
      <c r="CE3346" s="136"/>
      <c r="CF3346" s="136"/>
      <c r="CG3346" s="136"/>
      <c r="CH3346" s="136"/>
    </row>
    <row r="3347" spans="79:86" ht="15.75" customHeight="1">
      <c r="CA3347" s="136"/>
      <c r="CB3347" s="136"/>
      <c r="CC3347" s="136"/>
      <c r="CD3347" s="136"/>
      <c r="CE3347" s="136"/>
      <c r="CF3347" s="136"/>
      <c r="CG3347" s="136"/>
      <c r="CH3347" s="136"/>
    </row>
    <row r="3348" spans="79:86" ht="15.75" customHeight="1">
      <c r="CA3348" s="136"/>
      <c r="CB3348" s="136"/>
      <c r="CC3348" s="136"/>
      <c r="CD3348" s="136"/>
      <c r="CE3348" s="136"/>
      <c r="CF3348" s="136"/>
      <c r="CG3348" s="136"/>
      <c r="CH3348" s="136"/>
    </row>
    <row r="3349" spans="79:86" ht="15.75" customHeight="1">
      <c r="CA3349" s="136"/>
      <c r="CB3349" s="136"/>
      <c r="CC3349" s="136"/>
      <c r="CD3349" s="136"/>
      <c r="CE3349" s="136"/>
      <c r="CF3349" s="136"/>
      <c r="CG3349" s="136"/>
      <c r="CH3349" s="136"/>
    </row>
    <row r="3350" spans="79:86" ht="15.75" customHeight="1">
      <c r="CA3350" s="136"/>
      <c r="CB3350" s="136"/>
      <c r="CC3350" s="136"/>
      <c r="CD3350" s="136"/>
      <c r="CE3350" s="136"/>
      <c r="CF3350" s="136"/>
      <c r="CG3350" s="136"/>
      <c r="CH3350" s="136"/>
    </row>
    <row r="3351" spans="79:86" ht="15.75" customHeight="1">
      <c r="CA3351" s="136"/>
      <c r="CB3351" s="136"/>
      <c r="CC3351" s="136"/>
      <c r="CD3351" s="136"/>
      <c r="CE3351" s="136"/>
      <c r="CF3351" s="136"/>
      <c r="CG3351" s="136"/>
      <c r="CH3351" s="136"/>
    </row>
    <row r="3352" spans="79:86" ht="15.75" customHeight="1">
      <c r="CA3352" s="136"/>
      <c r="CB3352" s="136"/>
      <c r="CC3352" s="136"/>
      <c r="CD3352" s="136"/>
      <c r="CE3352" s="136"/>
      <c r="CF3352" s="136"/>
      <c r="CG3352" s="136"/>
      <c r="CH3352" s="136"/>
    </row>
    <row r="3353" spans="79:86" ht="15.75" customHeight="1">
      <c r="CA3353" s="136"/>
      <c r="CB3353" s="136"/>
      <c r="CC3353" s="136"/>
      <c r="CD3353" s="136"/>
      <c r="CE3353" s="136"/>
      <c r="CF3353" s="136"/>
      <c r="CG3353" s="136"/>
      <c r="CH3353" s="136"/>
    </row>
    <row r="3354" spans="79:86" ht="15.75" customHeight="1">
      <c r="CA3354" s="136"/>
      <c r="CB3354" s="136"/>
      <c r="CC3354" s="136"/>
      <c r="CD3354" s="136"/>
      <c r="CE3354" s="136"/>
      <c r="CF3354" s="136"/>
      <c r="CG3354" s="136"/>
      <c r="CH3354" s="136"/>
    </row>
    <row r="3355" spans="79:86" ht="15.75" customHeight="1">
      <c r="CA3355" s="136"/>
      <c r="CB3355" s="136"/>
      <c r="CC3355" s="136"/>
      <c r="CD3355" s="136"/>
      <c r="CE3355" s="136"/>
      <c r="CF3355" s="136"/>
      <c r="CG3355" s="136"/>
      <c r="CH3355" s="136"/>
    </row>
    <row r="3356" spans="79:86" ht="15.75" customHeight="1">
      <c r="CA3356" s="136"/>
      <c r="CB3356" s="136"/>
      <c r="CC3356" s="136"/>
      <c r="CD3356" s="136"/>
      <c r="CE3356" s="136"/>
      <c r="CF3356" s="136"/>
      <c r="CG3356" s="136"/>
      <c r="CH3356" s="136"/>
    </row>
    <row r="3357" spans="79:86" ht="15.75" customHeight="1">
      <c r="CA3357" s="136"/>
      <c r="CB3357" s="136"/>
      <c r="CC3357" s="136"/>
      <c r="CD3357" s="136"/>
      <c r="CE3357" s="136"/>
      <c r="CF3357" s="136"/>
      <c r="CG3357" s="136"/>
      <c r="CH3357" s="136"/>
    </row>
    <row r="3358" spans="79:86" ht="15.75" customHeight="1">
      <c r="CA3358" s="136"/>
      <c r="CB3358" s="136"/>
      <c r="CC3358" s="136"/>
      <c r="CD3358" s="136"/>
      <c r="CE3358" s="136"/>
      <c r="CF3358" s="136"/>
      <c r="CG3358" s="136"/>
      <c r="CH3358" s="136"/>
    </row>
    <row r="3359" spans="79:86" ht="15.75" customHeight="1">
      <c r="CA3359" s="136"/>
      <c r="CB3359" s="136"/>
      <c r="CC3359" s="136"/>
      <c r="CD3359" s="136"/>
      <c r="CE3359" s="136"/>
      <c r="CF3359" s="136"/>
      <c r="CG3359" s="136"/>
      <c r="CH3359" s="136"/>
    </row>
    <row r="3360" spans="79:86" ht="15.75" customHeight="1">
      <c r="CA3360" s="136"/>
      <c r="CB3360" s="136"/>
      <c r="CC3360" s="136"/>
      <c r="CD3360" s="136"/>
      <c r="CE3360" s="136"/>
      <c r="CF3360" s="136"/>
      <c r="CG3360" s="136"/>
      <c r="CH3360" s="136"/>
    </row>
    <row r="3361" spans="79:86" ht="15.75" customHeight="1">
      <c r="CA3361" s="136"/>
      <c r="CB3361" s="136"/>
      <c r="CC3361" s="136"/>
      <c r="CD3361" s="136"/>
      <c r="CE3361" s="136"/>
      <c r="CF3361" s="136"/>
      <c r="CG3361" s="136"/>
      <c r="CH3361" s="136"/>
    </row>
    <row r="3362" spans="79:86" ht="15.75" customHeight="1">
      <c r="CA3362" s="136"/>
      <c r="CB3362" s="136"/>
      <c r="CC3362" s="136"/>
      <c r="CD3362" s="136"/>
      <c r="CE3362" s="136"/>
      <c r="CF3362" s="136"/>
      <c r="CG3362" s="136"/>
      <c r="CH3362" s="136"/>
    </row>
    <row r="3363" spans="79:86" ht="15.75" customHeight="1">
      <c r="CA3363" s="136"/>
      <c r="CB3363" s="136"/>
      <c r="CC3363" s="136"/>
      <c r="CD3363" s="136"/>
      <c r="CE3363" s="136"/>
      <c r="CF3363" s="136"/>
      <c r="CG3363" s="136"/>
      <c r="CH3363" s="136"/>
    </row>
    <row r="3364" spans="79:86" ht="15.75" customHeight="1">
      <c r="CA3364" s="136"/>
      <c r="CB3364" s="136"/>
      <c r="CC3364" s="136"/>
      <c r="CD3364" s="136"/>
      <c r="CE3364" s="136"/>
      <c r="CF3364" s="136"/>
      <c r="CG3364" s="136"/>
      <c r="CH3364" s="136"/>
    </row>
    <row r="3365" spans="79:86" ht="15.75" customHeight="1">
      <c r="CA3365" s="136"/>
      <c r="CB3365" s="136"/>
      <c r="CC3365" s="136"/>
      <c r="CD3365" s="136"/>
      <c r="CE3365" s="136"/>
      <c r="CF3365" s="136"/>
      <c r="CG3365" s="136"/>
      <c r="CH3365" s="136"/>
    </row>
    <row r="3366" spans="79:86" ht="15.75" customHeight="1">
      <c r="CA3366" s="136"/>
      <c r="CB3366" s="136"/>
      <c r="CC3366" s="136"/>
      <c r="CD3366" s="136"/>
      <c r="CE3366" s="136"/>
      <c r="CF3366" s="136"/>
      <c r="CG3366" s="136"/>
      <c r="CH3366" s="136"/>
    </row>
    <row r="3367" spans="79:86" ht="15.75" customHeight="1">
      <c r="CA3367" s="136"/>
      <c r="CB3367" s="136"/>
      <c r="CC3367" s="136"/>
      <c r="CD3367" s="136"/>
      <c r="CE3367" s="136"/>
      <c r="CF3367" s="136"/>
      <c r="CG3367" s="136"/>
      <c r="CH3367" s="136"/>
    </row>
    <row r="3368" spans="79:86" ht="15.75" customHeight="1">
      <c r="CA3368" s="136"/>
      <c r="CB3368" s="136"/>
      <c r="CC3368" s="136"/>
      <c r="CD3368" s="136"/>
      <c r="CE3368" s="136"/>
      <c r="CF3368" s="136"/>
      <c r="CG3368" s="136"/>
      <c r="CH3368" s="136"/>
    </row>
    <row r="3369" spans="79:86" ht="15.75" customHeight="1">
      <c r="CA3369" s="136"/>
      <c r="CB3369" s="136"/>
      <c r="CC3369" s="136"/>
      <c r="CD3369" s="136"/>
      <c r="CE3369" s="136"/>
      <c r="CF3369" s="136"/>
      <c r="CG3369" s="136"/>
      <c r="CH3369" s="136"/>
    </row>
    <row r="3370" spans="79:86" ht="15.75" customHeight="1">
      <c r="CA3370" s="136"/>
      <c r="CB3370" s="136"/>
      <c r="CC3370" s="136"/>
      <c r="CD3370" s="136"/>
      <c r="CE3370" s="136"/>
      <c r="CF3370" s="136"/>
      <c r="CG3370" s="136"/>
      <c r="CH3370" s="136"/>
    </row>
    <row r="3371" spans="79:86" ht="15.75" customHeight="1">
      <c r="CA3371" s="136"/>
      <c r="CB3371" s="136"/>
      <c r="CC3371" s="136"/>
      <c r="CD3371" s="136"/>
      <c r="CE3371" s="136"/>
      <c r="CF3371" s="136"/>
      <c r="CG3371" s="136"/>
      <c r="CH3371" s="136"/>
    </row>
    <row r="3372" spans="79:86" ht="15.75" customHeight="1">
      <c r="CA3372" s="136"/>
      <c r="CB3372" s="136"/>
      <c r="CC3372" s="136"/>
      <c r="CD3372" s="136"/>
      <c r="CE3372" s="136"/>
      <c r="CF3372" s="136"/>
      <c r="CG3372" s="136"/>
      <c r="CH3372" s="136"/>
    </row>
    <row r="3373" spans="79:86" ht="15.75" customHeight="1">
      <c r="CA3373" s="136"/>
      <c r="CB3373" s="136"/>
      <c r="CC3373" s="136"/>
      <c r="CD3373" s="136"/>
      <c r="CE3373" s="136"/>
      <c r="CF3373" s="136"/>
      <c r="CG3373" s="136"/>
      <c r="CH3373" s="136"/>
    </row>
    <row r="3374" spans="79:86" ht="15.75" customHeight="1">
      <c r="CA3374" s="136"/>
      <c r="CB3374" s="136"/>
      <c r="CC3374" s="136"/>
      <c r="CD3374" s="136"/>
      <c r="CE3374" s="136"/>
      <c r="CF3374" s="136"/>
      <c r="CG3374" s="136"/>
      <c r="CH3374" s="136"/>
    </row>
    <row r="3375" spans="79:86" ht="15.75" customHeight="1">
      <c r="CA3375" s="136"/>
      <c r="CB3375" s="136"/>
      <c r="CC3375" s="136"/>
      <c r="CD3375" s="136"/>
      <c r="CE3375" s="136"/>
      <c r="CF3375" s="136"/>
      <c r="CG3375" s="136"/>
      <c r="CH3375" s="136"/>
    </row>
    <row r="3376" spans="79:86" ht="15.75" customHeight="1">
      <c r="CA3376" s="136"/>
      <c r="CB3376" s="136"/>
      <c r="CC3376" s="136"/>
      <c r="CD3376" s="136"/>
      <c r="CE3376" s="136"/>
      <c r="CF3376" s="136"/>
      <c r="CG3376" s="136"/>
      <c r="CH3376" s="136"/>
    </row>
    <row r="3377" spans="79:86" ht="15.75" customHeight="1">
      <c r="CA3377" s="136"/>
      <c r="CB3377" s="136"/>
      <c r="CC3377" s="136"/>
      <c r="CD3377" s="136"/>
      <c r="CE3377" s="136"/>
      <c r="CF3377" s="136"/>
      <c r="CG3377" s="136"/>
      <c r="CH3377" s="136"/>
    </row>
    <row r="3378" spans="79:86" ht="15.75" customHeight="1">
      <c r="CA3378" s="136"/>
      <c r="CB3378" s="136"/>
      <c r="CC3378" s="136"/>
      <c r="CD3378" s="136"/>
      <c r="CE3378" s="136"/>
      <c r="CF3378" s="136"/>
      <c r="CG3378" s="136"/>
      <c r="CH3378" s="136"/>
    </row>
    <row r="3379" spans="79:86" ht="15.75" customHeight="1">
      <c r="CA3379" s="136"/>
      <c r="CB3379" s="136"/>
      <c r="CC3379" s="136"/>
      <c r="CD3379" s="136"/>
      <c r="CE3379" s="136"/>
      <c r="CF3379" s="136"/>
      <c r="CG3379" s="136"/>
      <c r="CH3379" s="136"/>
    </row>
    <row r="3380" spans="79:86" ht="15.75" customHeight="1">
      <c r="CA3380" s="136"/>
      <c r="CB3380" s="136"/>
      <c r="CC3380" s="136"/>
      <c r="CD3380" s="136"/>
      <c r="CE3380" s="136"/>
      <c r="CF3380" s="136"/>
      <c r="CG3380" s="136"/>
      <c r="CH3380" s="136"/>
    </row>
    <row r="3381" spans="79:86" ht="15.75" customHeight="1">
      <c r="CA3381" s="136"/>
      <c r="CB3381" s="136"/>
      <c r="CC3381" s="136"/>
      <c r="CD3381" s="136"/>
      <c r="CE3381" s="136"/>
      <c r="CF3381" s="136"/>
      <c r="CG3381" s="136"/>
      <c r="CH3381" s="136"/>
    </row>
    <row r="3382" spans="79:86" ht="15.75" customHeight="1">
      <c r="CA3382" s="136"/>
      <c r="CB3382" s="136"/>
      <c r="CC3382" s="136"/>
      <c r="CD3382" s="136"/>
      <c r="CE3382" s="136"/>
      <c r="CF3382" s="136"/>
      <c r="CG3382" s="136"/>
      <c r="CH3382" s="136"/>
    </row>
    <row r="3383" spans="79:86" ht="15.75" customHeight="1">
      <c r="CA3383" s="136"/>
      <c r="CB3383" s="136"/>
      <c r="CC3383" s="136"/>
      <c r="CD3383" s="136"/>
      <c r="CE3383" s="136"/>
      <c r="CF3383" s="136"/>
      <c r="CG3383" s="136"/>
      <c r="CH3383" s="136"/>
    </row>
    <row r="3384" spans="79:86" ht="15.75" customHeight="1">
      <c r="CA3384" s="136"/>
      <c r="CB3384" s="136"/>
      <c r="CC3384" s="136"/>
      <c r="CD3384" s="136"/>
      <c r="CE3384" s="136"/>
      <c r="CF3384" s="136"/>
      <c r="CG3384" s="136"/>
      <c r="CH3384" s="136"/>
    </row>
    <row r="3385" spans="79:86" ht="15.75" customHeight="1">
      <c r="CA3385" s="136"/>
      <c r="CB3385" s="136"/>
      <c r="CC3385" s="136"/>
      <c r="CD3385" s="136"/>
      <c r="CE3385" s="136"/>
      <c r="CF3385" s="136"/>
      <c r="CG3385" s="136"/>
      <c r="CH3385" s="136"/>
    </row>
    <row r="3386" spans="79:86" ht="15.75" customHeight="1">
      <c r="CA3386" s="136"/>
      <c r="CB3386" s="136"/>
      <c r="CC3386" s="136"/>
      <c r="CD3386" s="136"/>
      <c r="CE3386" s="136"/>
      <c r="CF3386" s="136"/>
      <c r="CG3386" s="136"/>
      <c r="CH3386" s="136"/>
    </row>
    <row r="3387" spans="79:86" ht="15.75" customHeight="1">
      <c r="CA3387" s="136"/>
      <c r="CB3387" s="136"/>
      <c r="CC3387" s="136"/>
      <c r="CD3387" s="136"/>
      <c r="CE3387" s="136"/>
      <c r="CF3387" s="136"/>
      <c r="CG3387" s="136"/>
      <c r="CH3387" s="136"/>
    </row>
    <row r="3388" spans="79:86" ht="15.75" customHeight="1">
      <c r="CA3388" s="136"/>
      <c r="CB3388" s="136"/>
      <c r="CC3388" s="136"/>
      <c r="CD3388" s="136"/>
      <c r="CE3388" s="136"/>
      <c r="CF3388" s="136"/>
      <c r="CG3388" s="136"/>
      <c r="CH3388" s="136"/>
    </row>
    <row r="3389" spans="79:86" ht="15.75" customHeight="1">
      <c r="CA3389" s="136"/>
      <c r="CB3389" s="136"/>
      <c r="CC3389" s="136"/>
      <c r="CD3389" s="136"/>
      <c r="CE3389" s="136"/>
      <c r="CF3389" s="136"/>
      <c r="CG3389" s="136"/>
      <c r="CH3389" s="136"/>
    </row>
    <row r="3390" spans="79:86" ht="15.75" customHeight="1">
      <c r="CA3390" s="136"/>
      <c r="CB3390" s="136"/>
      <c r="CC3390" s="136"/>
      <c r="CD3390" s="136"/>
      <c r="CE3390" s="136"/>
      <c r="CF3390" s="136"/>
      <c r="CG3390" s="136"/>
      <c r="CH3390" s="136"/>
    </row>
    <row r="3391" spans="79:86" ht="15.75" customHeight="1">
      <c r="CA3391" s="136"/>
      <c r="CB3391" s="136"/>
      <c r="CC3391" s="136"/>
      <c r="CD3391" s="136"/>
      <c r="CE3391" s="136"/>
      <c r="CF3391" s="136"/>
      <c r="CG3391" s="136"/>
      <c r="CH3391" s="136"/>
    </row>
    <row r="3392" spans="79:86" ht="15.75" customHeight="1">
      <c r="CA3392" s="136"/>
      <c r="CB3392" s="136"/>
      <c r="CC3392" s="136"/>
      <c r="CD3392" s="136"/>
      <c r="CE3392" s="136"/>
      <c r="CF3392" s="136"/>
      <c r="CG3392" s="136"/>
      <c r="CH3392" s="136"/>
    </row>
    <row r="3393" spans="79:86" ht="15.75" customHeight="1">
      <c r="CA3393" s="136"/>
      <c r="CB3393" s="136"/>
      <c r="CC3393" s="136"/>
      <c r="CD3393" s="136"/>
      <c r="CE3393" s="136"/>
      <c r="CF3393" s="136"/>
      <c r="CG3393" s="136"/>
      <c r="CH3393" s="136"/>
    </row>
    <row r="3394" spans="79:86" ht="15.75" customHeight="1">
      <c r="CA3394" s="136"/>
      <c r="CB3394" s="136"/>
      <c r="CC3394" s="136"/>
      <c r="CD3394" s="136"/>
      <c r="CE3394" s="136"/>
      <c r="CF3394" s="136"/>
      <c r="CG3394" s="136"/>
      <c r="CH3394" s="136"/>
    </row>
    <row r="3395" spans="79:86" ht="15.75" customHeight="1">
      <c r="CA3395" s="136"/>
      <c r="CB3395" s="136"/>
      <c r="CC3395" s="136"/>
      <c r="CD3395" s="136"/>
      <c r="CE3395" s="136"/>
      <c r="CF3395" s="136"/>
      <c r="CG3395" s="136"/>
      <c r="CH3395" s="136"/>
    </row>
    <row r="3396" spans="79:86" ht="15.75" customHeight="1">
      <c r="CA3396" s="136"/>
      <c r="CB3396" s="136"/>
      <c r="CC3396" s="136"/>
      <c r="CD3396" s="136"/>
      <c r="CE3396" s="136"/>
      <c r="CF3396" s="136"/>
      <c r="CG3396" s="136"/>
      <c r="CH3396" s="136"/>
    </row>
    <row r="3397" spans="79:86" ht="15.75" customHeight="1">
      <c r="CA3397" s="136"/>
      <c r="CB3397" s="136"/>
      <c r="CC3397" s="136"/>
      <c r="CD3397" s="136"/>
      <c r="CE3397" s="136"/>
      <c r="CF3397" s="136"/>
      <c r="CG3397" s="136"/>
      <c r="CH3397" s="136"/>
    </row>
    <row r="3398" spans="79:86" ht="15.75" customHeight="1">
      <c r="CA3398" s="136"/>
      <c r="CB3398" s="136"/>
      <c r="CC3398" s="136"/>
      <c r="CD3398" s="136"/>
      <c r="CE3398" s="136"/>
      <c r="CF3398" s="136"/>
      <c r="CG3398" s="136"/>
      <c r="CH3398" s="136"/>
    </row>
    <row r="3399" spans="79:86" ht="15.75" customHeight="1">
      <c r="CA3399" s="136"/>
      <c r="CB3399" s="136"/>
      <c r="CC3399" s="136"/>
      <c r="CD3399" s="136"/>
      <c r="CE3399" s="136"/>
      <c r="CF3399" s="136"/>
      <c r="CG3399" s="136"/>
      <c r="CH3399" s="136"/>
    </row>
    <row r="3400" spans="79:86" ht="15.75" customHeight="1">
      <c r="CA3400" s="136"/>
      <c r="CB3400" s="136"/>
      <c r="CC3400" s="136"/>
      <c r="CD3400" s="136"/>
      <c r="CE3400" s="136"/>
      <c r="CF3400" s="136"/>
      <c r="CG3400" s="136"/>
      <c r="CH3400" s="136"/>
    </row>
    <row r="3401" spans="79:86" ht="15.75" customHeight="1">
      <c r="CA3401" s="136"/>
      <c r="CB3401" s="136"/>
      <c r="CC3401" s="136"/>
      <c r="CD3401" s="136"/>
      <c r="CE3401" s="136"/>
      <c r="CF3401" s="136"/>
      <c r="CG3401" s="136"/>
      <c r="CH3401" s="136"/>
    </row>
    <row r="3402" spans="79:86" ht="15.75" customHeight="1">
      <c r="CA3402" s="136"/>
      <c r="CB3402" s="136"/>
      <c r="CC3402" s="136"/>
      <c r="CD3402" s="136"/>
      <c r="CE3402" s="136"/>
      <c r="CF3402" s="136"/>
      <c r="CG3402" s="136"/>
      <c r="CH3402" s="136"/>
    </row>
    <row r="3403" spans="79:86" ht="15.75" customHeight="1">
      <c r="CA3403" s="136"/>
      <c r="CB3403" s="136"/>
      <c r="CC3403" s="136"/>
      <c r="CD3403" s="136"/>
      <c r="CE3403" s="136"/>
      <c r="CF3403" s="136"/>
      <c r="CG3403" s="136"/>
      <c r="CH3403" s="136"/>
    </row>
    <row r="3404" spans="79:86" ht="15.75" customHeight="1">
      <c r="CA3404" s="136"/>
      <c r="CB3404" s="136"/>
      <c r="CC3404" s="136"/>
      <c r="CD3404" s="136"/>
      <c r="CE3404" s="136"/>
      <c r="CF3404" s="136"/>
      <c r="CG3404" s="136"/>
      <c r="CH3404" s="136"/>
    </row>
    <row r="3405" spans="79:86" ht="15.75" customHeight="1">
      <c r="CA3405" s="136"/>
      <c r="CB3405" s="136"/>
      <c r="CC3405" s="136"/>
      <c r="CD3405" s="136"/>
      <c r="CE3405" s="136"/>
      <c r="CF3405" s="136"/>
      <c r="CG3405" s="136"/>
      <c r="CH3405" s="136"/>
    </row>
    <row r="3406" spans="79:86" ht="15.75" customHeight="1">
      <c r="CA3406" s="136"/>
      <c r="CB3406" s="136"/>
      <c r="CC3406" s="136"/>
      <c r="CD3406" s="136"/>
      <c r="CE3406" s="136"/>
      <c r="CF3406" s="136"/>
      <c r="CG3406" s="136"/>
      <c r="CH3406" s="136"/>
    </row>
    <row r="3407" spans="79:86" ht="15.75" customHeight="1">
      <c r="CA3407" s="136"/>
      <c r="CB3407" s="136"/>
      <c r="CC3407" s="136"/>
      <c r="CD3407" s="136"/>
      <c r="CE3407" s="136"/>
      <c r="CF3407" s="136"/>
      <c r="CG3407" s="136"/>
      <c r="CH3407" s="136"/>
    </row>
    <row r="3408" spans="79:86" ht="15.75" customHeight="1">
      <c r="CA3408" s="136"/>
      <c r="CB3408" s="136"/>
      <c r="CC3408" s="136"/>
      <c r="CD3408" s="136"/>
      <c r="CE3408" s="136"/>
      <c r="CF3408" s="136"/>
      <c r="CG3408" s="136"/>
      <c r="CH3408" s="136"/>
    </row>
    <row r="3409" spans="79:86" ht="15.75" customHeight="1">
      <c r="CA3409" s="136"/>
      <c r="CB3409" s="136"/>
      <c r="CC3409" s="136"/>
      <c r="CD3409" s="136"/>
      <c r="CE3409" s="136"/>
      <c r="CF3409" s="136"/>
      <c r="CG3409" s="136"/>
      <c r="CH3409" s="136"/>
    </row>
    <row r="3410" spans="79:86" ht="15.75" customHeight="1">
      <c r="CA3410" s="136"/>
      <c r="CB3410" s="136"/>
      <c r="CC3410" s="136"/>
      <c r="CD3410" s="136"/>
      <c r="CE3410" s="136"/>
      <c r="CF3410" s="136"/>
      <c r="CG3410" s="136"/>
      <c r="CH3410" s="136"/>
    </row>
    <row r="3411" spans="79:86" ht="15.75" customHeight="1">
      <c r="CA3411" s="136"/>
      <c r="CB3411" s="136"/>
      <c r="CC3411" s="136"/>
      <c r="CD3411" s="136"/>
      <c r="CE3411" s="136"/>
      <c r="CF3411" s="136"/>
      <c r="CG3411" s="136"/>
      <c r="CH3411" s="136"/>
    </row>
    <row r="3412" spans="79:86" ht="15.75" customHeight="1">
      <c r="CA3412" s="136"/>
      <c r="CB3412" s="136"/>
      <c r="CC3412" s="136"/>
      <c r="CD3412" s="136"/>
      <c r="CE3412" s="136"/>
      <c r="CF3412" s="136"/>
      <c r="CG3412" s="136"/>
      <c r="CH3412" s="136"/>
    </row>
    <row r="3413" spans="79:86" ht="15.75" customHeight="1">
      <c r="CA3413" s="136"/>
      <c r="CB3413" s="136"/>
      <c r="CC3413" s="136"/>
      <c r="CD3413" s="136"/>
      <c r="CE3413" s="136"/>
      <c r="CF3413" s="136"/>
      <c r="CG3413" s="136"/>
      <c r="CH3413" s="136"/>
    </row>
    <row r="3414" spans="79:86" ht="15.75" customHeight="1">
      <c r="CA3414" s="136"/>
      <c r="CB3414" s="136"/>
      <c r="CC3414" s="136"/>
      <c r="CD3414" s="136"/>
      <c r="CE3414" s="136"/>
      <c r="CF3414" s="136"/>
      <c r="CG3414" s="136"/>
      <c r="CH3414" s="136"/>
    </row>
    <row r="3415" spans="79:86" ht="15.75" customHeight="1">
      <c r="CA3415" s="136"/>
      <c r="CB3415" s="136"/>
      <c r="CC3415" s="136"/>
      <c r="CD3415" s="136"/>
      <c r="CE3415" s="136"/>
      <c r="CF3415" s="136"/>
      <c r="CG3415" s="136"/>
      <c r="CH3415" s="136"/>
    </row>
    <row r="3416" spans="79:86" ht="15.75" customHeight="1">
      <c r="CA3416" s="136"/>
      <c r="CB3416" s="136"/>
      <c r="CC3416" s="136"/>
      <c r="CD3416" s="136"/>
      <c r="CE3416" s="136"/>
      <c r="CF3416" s="136"/>
      <c r="CG3416" s="136"/>
      <c r="CH3416" s="136"/>
    </row>
    <row r="3417" spans="79:86" ht="15.75" customHeight="1">
      <c r="CA3417" s="136"/>
      <c r="CB3417" s="136"/>
      <c r="CC3417" s="136"/>
      <c r="CD3417" s="136"/>
      <c r="CE3417" s="136"/>
      <c r="CF3417" s="136"/>
      <c r="CG3417" s="136"/>
      <c r="CH3417" s="136"/>
    </row>
    <row r="3418" spans="79:86" ht="15.75" customHeight="1">
      <c r="CA3418" s="136"/>
      <c r="CB3418" s="136"/>
      <c r="CC3418" s="136"/>
      <c r="CD3418" s="136"/>
      <c r="CE3418" s="136"/>
      <c r="CF3418" s="136"/>
      <c r="CG3418" s="136"/>
      <c r="CH3418" s="136"/>
    </row>
    <row r="3419" spans="79:86" ht="15.75" customHeight="1">
      <c r="CA3419" s="136"/>
      <c r="CB3419" s="136"/>
      <c r="CC3419" s="136"/>
      <c r="CD3419" s="136"/>
      <c r="CE3419" s="136"/>
      <c r="CF3419" s="136"/>
      <c r="CG3419" s="136"/>
      <c r="CH3419" s="136"/>
    </row>
    <row r="3420" spans="79:86" ht="15.75" customHeight="1">
      <c r="CA3420" s="136"/>
      <c r="CB3420" s="136"/>
      <c r="CC3420" s="136"/>
      <c r="CD3420" s="136"/>
      <c r="CE3420" s="136"/>
      <c r="CF3420" s="136"/>
      <c r="CG3420" s="136"/>
      <c r="CH3420" s="136"/>
    </row>
    <row r="3421" spans="79:86" ht="15.75" customHeight="1">
      <c r="CA3421" s="136"/>
      <c r="CB3421" s="136"/>
      <c r="CC3421" s="136"/>
      <c r="CD3421" s="136"/>
      <c r="CE3421" s="136"/>
      <c r="CF3421" s="136"/>
      <c r="CG3421" s="136"/>
      <c r="CH3421" s="136"/>
    </row>
    <row r="3422" spans="79:86" ht="15.75" customHeight="1">
      <c r="CA3422" s="136"/>
      <c r="CB3422" s="136"/>
      <c r="CC3422" s="136"/>
      <c r="CD3422" s="136"/>
      <c r="CE3422" s="136"/>
      <c r="CF3422" s="136"/>
      <c r="CG3422" s="136"/>
      <c r="CH3422" s="136"/>
    </row>
    <row r="3423" spans="79:86" ht="15.75" customHeight="1">
      <c r="CA3423" s="136"/>
      <c r="CB3423" s="136"/>
      <c r="CC3423" s="136"/>
      <c r="CD3423" s="136"/>
      <c r="CE3423" s="136"/>
      <c r="CF3423" s="136"/>
      <c r="CG3423" s="136"/>
      <c r="CH3423" s="136"/>
    </row>
    <row r="3424" spans="79:86" ht="15.75" customHeight="1">
      <c r="CA3424" s="136"/>
      <c r="CB3424" s="136"/>
      <c r="CC3424" s="136"/>
      <c r="CD3424" s="136"/>
      <c r="CE3424" s="136"/>
      <c r="CF3424" s="136"/>
      <c r="CG3424" s="136"/>
      <c r="CH3424" s="136"/>
    </row>
    <row r="3425" spans="79:86" ht="15.75" customHeight="1">
      <c r="CA3425" s="136"/>
      <c r="CB3425" s="136"/>
      <c r="CC3425" s="136"/>
      <c r="CD3425" s="136"/>
      <c r="CE3425" s="136"/>
      <c r="CF3425" s="136"/>
      <c r="CG3425" s="136"/>
      <c r="CH3425" s="136"/>
    </row>
    <row r="3426" spans="79:86" ht="15.75" customHeight="1">
      <c r="CA3426" s="136"/>
      <c r="CB3426" s="136"/>
      <c r="CC3426" s="136"/>
      <c r="CD3426" s="136"/>
      <c r="CE3426" s="136"/>
      <c r="CF3426" s="136"/>
      <c r="CG3426" s="136"/>
      <c r="CH3426" s="136"/>
    </row>
    <row r="3427" spans="79:86" ht="15.75" customHeight="1">
      <c r="CA3427" s="136"/>
      <c r="CB3427" s="136"/>
      <c r="CC3427" s="136"/>
      <c r="CD3427" s="136"/>
      <c r="CE3427" s="136"/>
      <c r="CF3427" s="136"/>
      <c r="CG3427" s="136"/>
      <c r="CH3427" s="136"/>
    </row>
    <row r="3428" spans="79:86" ht="15.75" customHeight="1">
      <c r="CA3428" s="136"/>
      <c r="CB3428" s="136"/>
      <c r="CC3428" s="136"/>
      <c r="CD3428" s="136"/>
      <c r="CE3428" s="136"/>
      <c r="CF3428" s="136"/>
      <c r="CG3428" s="136"/>
      <c r="CH3428" s="136"/>
    </row>
    <row r="3429" spans="79:86" ht="15.75" customHeight="1">
      <c r="CA3429" s="136"/>
      <c r="CB3429" s="136"/>
      <c r="CC3429" s="136"/>
      <c r="CD3429" s="136"/>
      <c r="CE3429" s="136"/>
      <c r="CF3429" s="136"/>
      <c r="CG3429" s="136"/>
      <c r="CH3429" s="136"/>
    </row>
    <row r="3430" spans="79:86" ht="15.75" customHeight="1">
      <c r="CA3430" s="136"/>
      <c r="CB3430" s="136"/>
      <c r="CC3430" s="136"/>
      <c r="CD3430" s="136"/>
      <c r="CE3430" s="136"/>
      <c r="CF3430" s="136"/>
      <c r="CG3430" s="136"/>
      <c r="CH3430" s="136"/>
    </row>
    <row r="3431" spans="79:86" ht="15.75" customHeight="1">
      <c r="CA3431" s="136"/>
      <c r="CB3431" s="136"/>
      <c r="CC3431" s="136"/>
      <c r="CD3431" s="136"/>
      <c r="CE3431" s="136"/>
      <c r="CF3431" s="136"/>
      <c r="CG3431" s="136"/>
      <c r="CH3431" s="136"/>
    </row>
    <row r="3432" spans="79:86" ht="15.75" customHeight="1">
      <c r="CA3432" s="136"/>
      <c r="CB3432" s="136"/>
      <c r="CC3432" s="136"/>
      <c r="CD3432" s="136"/>
      <c r="CE3432" s="136"/>
      <c r="CF3432" s="136"/>
      <c r="CG3432" s="136"/>
      <c r="CH3432" s="136"/>
    </row>
    <row r="3433" spans="79:86" ht="15.75" customHeight="1">
      <c r="CA3433" s="136"/>
      <c r="CB3433" s="136"/>
      <c r="CC3433" s="136"/>
      <c r="CD3433" s="136"/>
      <c r="CE3433" s="136"/>
      <c r="CF3433" s="136"/>
      <c r="CG3433" s="136"/>
      <c r="CH3433" s="136"/>
    </row>
    <row r="3434" spans="79:86" ht="15.75" customHeight="1">
      <c r="CA3434" s="136"/>
      <c r="CB3434" s="136"/>
      <c r="CC3434" s="136"/>
      <c r="CD3434" s="136"/>
      <c r="CE3434" s="136"/>
      <c r="CF3434" s="136"/>
      <c r="CG3434" s="136"/>
      <c r="CH3434" s="136"/>
    </row>
    <row r="3435" spans="79:86" ht="15.75" customHeight="1">
      <c r="CA3435" s="136"/>
      <c r="CB3435" s="136"/>
      <c r="CC3435" s="136"/>
      <c r="CD3435" s="136"/>
      <c r="CE3435" s="136"/>
      <c r="CF3435" s="136"/>
      <c r="CG3435" s="136"/>
      <c r="CH3435" s="136"/>
    </row>
    <row r="3436" spans="79:86" ht="15.75" customHeight="1">
      <c r="CA3436" s="136"/>
      <c r="CB3436" s="136"/>
      <c r="CC3436" s="136"/>
      <c r="CD3436" s="136"/>
      <c r="CE3436" s="136"/>
      <c r="CF3436" s="136"/>
      <c r="CG3436" s="136"/>
      <c r="CH3436" s="136"/>
    </row>
    <row r="3437" spans="79:86" ht="15.75" customHeight="1">
      <c r="CA3437" s="136"/>
      <c r="CB3437" s="136"/>
      <c r="CC3437" s="136"/>
      <c r="CD3437" s="136"/>
      <c r="CE3437" s="136"/>
      <c r="CF3437" s="136"/>
      <c r="CG3437" s="136"/>
      <c r="CH3437" s="136"/>
    </row>
    <row r="3438" spans="79:86" ht="15.75" customHeight="1">
      <c r="CA3438" s="136"/>
      <c r="CB3438" s="136"/>
      <c r="CC3438" s="136"/>
      <c r="CD3438" s="136"/>
      <c r="CE3438" s="136"/>
      <c r="CF3438" s="136"/>
      <c r="CG3438" s="136"/>
      <c r="CH3438" s="136"/>
    </row>
    <row r="3439" spans="79:86" ht="15.75" customHeight="1">
      <c r="CA3439" s="136"/>
      <c r="CB3439" s="136"/>
      <c r="CC3439" s="136"/>
      <c r="CD3439" s="136"/>
      <c r="CE3439" s="136"/>
      <c r="CF3439" s="136"/>
      <c r="CG3439" s="136"/>
      <c r="CH3439" s="136"/>
    </row>
    <row r="3440" spans="79:86" ht="15.75" customHeight="1">
      <c r="CA3440" s="136"/>
      <c r="CB3440" s="136"/>
      <c r="CC3440" s="136"/>
      <c r="CD3440" s="136"/>
      <c r="CE3440" s="136"/>
      <c r="CF3440" s="136"/>
      <c r="CG3440" s="136"/>
      <c r="CH3440" s="136"/>
    </row>
    <row r="3441" spans="79:86" ht="15.75" customHeight="1">
      <c r="CA3441" s="136"/>
      <c r="CB3441" s="136"/>
      <c r="CC3441" s="136"/>
      <c r="CD3441" s="136"/>
      <c r="CE3441" s="136"/>
      <c r="CF3441" s="136"/>
      <c r="CG3441" s="136"/>
      <c r="CH3441" s="136"/>
    </row>
    <row r="3442" spans="79:86" ht="15.75" customHeight="1">
      <c r="CA3442" s="136"/>
      <c r="CB3442" s="136"/>
      <c r="CC3442" s="136"/>
      <c r="CD3442" s="136"/>
      <c r="CE3442" s="136"/>
      <c r="CF3442" s="136"/>
      <c r="CG3442" s="136"/>
      <c r="CH3442" s="136"/>
    </row>
    <row r="3443" spans="79:86" ht="15.75" customHeight="1">
      <c r="CA3443" s="136"/>
      <c r="CB3443" s="136"/>
      <c r="CC3443" s="136"/>
      <c r="CD3443" s="136"/>
      <c r="CE3443" s="136"/>
      <c r="CF3443" s="136"/>
      <c r="CG3443" s="136"/>
      <c r="CH3443" s="136"/>
    </row>
    <row r="3444" spans="79:86" ht="15.75" customHeight="1">
      <c r="CA3444" s="136"/>
      <c r="CB3444" s="136"/>
      <c r="CC3444" s="136"/>
      <c r="CD3444" s="136"/>
      <c r="CE3444" s="136"/>
      <c r="CF3444" s="136"/>
      <c r="CG3444" s="136"/>
      <c r="CH3444" s="136"/>
    </row>
    <row r="3445" spans="79:86" ht="15.75" customHeight="1">
      <c r="CA3445" s="136"/>
      <c r="CB3445" s="136"/>
      <c r="CC3445" s="136"/>
      <c r="CD3445" s="136"/>
      <c r="CE3445" s="136"/>
      <c r="CF3445" s="136"/>
      <c r="CG3445" s="136"/>
      <c r="CH3445" s="136"/>
    </row>
    <row r="3446" spans="79:86" ht="15.75" customHeight="1">
      <c r="CA3446" s="136"/>
      <c r="CB3446" s="136"/>
      <c r="CC3446" s="136"/>
      <c r="CD3446" s="136"/>
      <c r="CE3446" s="136"/>
      <c r="CF3446" s="136"/>
      <c r="CG3446" s="136"/>
      <c r="CH3446" s="136"/>
    </row>
    <row r="3447" spans="79:86" ht="15.75" customHeight="1">
      <c r="CA3447" s="136"/>
      <c r="CB3447" s="136"/>
      <c r="CC3447" s="136"/>
      <c r="CD3447" s="136"/>
      <c r="CE3447" s="136"/>
      <c r="CF3447" s="136"/>
      <c r="CG3447" s="136"/>
      <c r="CH3447" s="136"/>
    </row>
    <row r="3448" spans="79:86" ht="15.75" customHeight="1">
      <c r="CA3448" s="136"/>
      <c r="CB3448" s="136"/>
      <c r="CC3448" s="136"/>
      <c r="CD3448" s="136"/>
      <c r="CE3448" s="136"/>
      <c r="CF3448" s="136"/>
      <c r="CG3448" s="136"/>
      <c r="CH3448" s="136"/>
    </row>
    <row r="3449" spans="79:86" ht="15.75" customHeight="1">
      <c r="CA3449" s="136"/>
      <c r="CB3449" s="136"/>
      <c r="CC3449" s="136"/>
      <c r="CD3449" s="136"/>
      <c r="CE3449" s="136"/>
      <c r="CF3449" s="136"/>
      <c r="CG3449" s="136"/>
      <c r="CH3449" s="136"/>
    </row>
    <row r="3450" spans="79:86" ht="15.75" customHeight="1">
      <c r="CA3450" s="136"/>
      <c r="CB3450" s="136"/>
      <c r="CC3450" s="136"/>
      <c r="CD3450" s="136"/>
      <c r="CE3450" s="136"/>
      <c r="CF3450" s="136"/>
      <c r="CG3450" s="136"/>
      <c r="CH3450" s="136"/>
    </row>
    <row r="3451" spans="79:86" ht="15.75" customHeight="1">
      <c r="CA3451" s="136"/>
      <c r="CB3451" s="136"/>
      <c r="CC3451" s="136"/>
      <c r="CD3451" s="136"/>
      <c r="CE3451" s="136"/>
      <c r="CF3451" s="136"/>
      <c r="CG3451" s="136"/>
      <c r="CH3451" s="136"/>
    </row>
    <row r="3452" spans="79:86" ht="15.75" customHeight="1">
      <c r="CA3452" s="136"/>
      <c r="CB3452" s="136"/>
      <c r="CC3452" s="136"/>
      <c r="CD3452" s="136"/>
      <c r="CE3452" s="136"/>
      <c r="CF3452" s="136"/>
      <c r="CG3452" s="136"/>
      <c r="CH3452" s="136"/>
    </row>
    <row r="3453" spans="79:86" ht="15.75" customHeight="1">
      <c r="CA3453" s="136"/>
      <c r="CB3453" s="136"/>
      <c r="CC3453" s="136"/>
      <c r="CD3453" s="136"/>
      <c r="CE3453" s="136"/>
      <c r="CF3453" s="136"/>
      <c r="CG3453" s="136"/>
      <c r="CH3453" s="136"/>
    </row>
    <row r="3454" spans="79:86" ht="15.75" customHeight="1">
      <c r="CA3454" s="136"/>
      <c r="CB3454" s="136"/>
      <c r="CC3454" s="136"/>
      <c r="CD3454" s="136"/>
      <c r="CE3454" s="136"/>
      <c r="CF3454" s="136"/>
      <c r="CG3454" s="136"/>
      <c r="CH3454" s="136"/>
    </row>
    <row r="3455" spans="79:86" ht="15.75" customHeight="1">
      <c r="CA3455" s="136"/>
      <c r="CB3455" s="136"/>
      <c r="CC3455" s="136"/>
      <c r="CD3455" s="136"/>
      <c r="CE3455" s="136"/>
      <c r="CF3455" s="136"/>
      <c r="CG3455" s="136"/>
      <c r="CH3455" s="136"/>
    </row>
    <row r="3456" spans="79:86" ht="15.75" customHeight="1">
      <c r="CA3456" s="136"/>
      <c r="CB3456" s="136"/>
      <c r="CC3456" s="136"/>
      <c r="CD3456" s="136"/>
      <c r="CE3456" s="136"/>
      <c r="CF3456" s="136"/>
      <c r="CG3456" s="136"/>
      <c r="CH3456" s="136"/>
    </row>
    <row r="3457" spans="79:86" ht="15.75" customHeight="1">
      <c r="CA3457" s="136"/>
      <c r="CB3457" s="136"/>
      <c r="CC3457" s="136"/>
      <c r="CD3457" s="136"/>
      <c r="CE3457" s="136"/>
      <c r="CF3457" s="136"/>
      <c r="CG3457" s="136"/>
      <c r="CH3457" s="136"/>
    </row>
    <row r="3458" spans="79:86" ht="15.75" customHeight="1">
      <c r="CA3458" s="136"/>
      <c r="CB3458" s="136"/>
      <c r="CC3458" s="136"/>
      <c r="CD3458" s="136"/>
      <c r="CE3458" s="136"/>
      <c r="CF3458" s="136"/>
      <c r="CG3458" s="136"/>
      <c r="CH3458" s="136"/>
    </row>
    <row r="3459" spans="79:86" ht="15.75" customHeight="1">
      <c r="CA3459" s="136"/>
      <c r="CB3459" s="136"/>
      <c r="CC3459" s="136"/>
      <c r="CD3459" s="136"/>
      <c r="CE3459" s="136"/>
      <c r="CF3459" s="136"/>
      <c r="CG3459" s="136"/>
      <c r="CH3459" s="136"/>
    </row>
    <row r="3460" spans="79:86" ht="15.75" customHeight="1">
      <c r="CA3460" s="136"/>
      <c r="CB3460" s="136"/>
      <c r="CC3460" s="136"/>
      <c r="CD3460" s="136"/>
      <c r="CE3460" s="136"/>
      <c r="CF3460" s="136"/>
      <c r="CG3460" s="136"/>
      <c r="CH3460" s="136"/>
    </row>
    <row r="3461" spans="79:86" ht="15.75" customHeight="1">
      <c r="CA3461" s="136"/>
      <c r="CB3461" s="136"/>
      <c r="CC3461" s="136"/>
      <c r="CD3461" s="136"/>
      <c r="CE3461" s="136"/>
      <c r="CF3461" s="136"/>
      <c r="CG3461" s="136"/>
      <c r="CH3461" s="136"/>
    </row>
    <row r="3462" spans="79:86" ht="15.75" customHeight="1">
      <c r="CA3462" s="136"/>
      <c r="CB3462" s="136"/>
      <c r="CC3462" s="136"/>
      <c r="CD3462" s="136"/>
      <c r="CE3462" s="136"/>
      <c r="CF3462" s="136"/>
      <c r="CG3462" s="136"/>
      <c r="CH3462" s="136"/>
    </row>
    <row r="3463" spans="79:86" ht="15.75" customHeight="1">
      <c r="CA3463" s="136"/>
      <c r="CB3463" s="136"/>
      <c r="CC3463" s="136"/>
      <c r="CD3463" s="136"/>
      <c r="CE3463" s="136"/>
      <c r="CF3463" s="136"/>
      <c r="CG3463" s="136"/>
      <c r="CH3463" s="136"/>
    </row>
    <row r="3464" spans="79:86" ht="15.75" customHeight="1">
      <c r="CA3464" s="136"/>
      <c r="CB3464" s="136"/>
      <c r="CC3464" s="136"/>
      <c r="CD3464" s="136"/>
      <c r="CE3464" s="136"/>
      <c r="CF3464" s="136"/>
      <c r="CG3464" s="136"/>
      <c r="CH3464" s="136"/>
    </row>
    <row r="3465" spans="79:86" ht="15.75" customHeight="1">
      <c r="CA3465" s="136"/>
      <c r="CB3465" s="136"/>
      <c r="CC3465" s="136"/>
      <c r="CD3465" s="136"/>
      <c r="CE3465" s="136"/>
      <c r="CF3465" s="136"/>
      <c r="CG3465" s="136"/>
      <c r="CH3465" s="136"/>
    </row>
    <row r="3466" spans="79:86" ht="15.75" customHeight="1">
      <c r="CA3466" s="136"/>
      <c r="CB3466" s="136"/>
      <c r="CC3466" s="136"/>
      <c r="CD3466" s="136"/>
      <c r="CE3466" s="136"/>
      <c r="CF3466" s="136"/>
      <c r="CG3466" s="136"/>
      <c r="CH3466" s="136"/>
    </row>
    <row r="3467" spans="79:86" ht="15.75" customHeight="1">
      <c r="CA3467" s="136"/>
      <c r="CB3467" s="136"/>
      <c r="CC3467" s="136"/>
      <c r="CD3467" s="136"/>
      <c r="CE3467" s="136"/>
      <c r="CF3467" s="136"/>
      <c r="CG3467" s="136"/>
      <c r="CH3467" s="136"/>
    </row>
    <row r="3468" spans="79:86" ht="15.75" customHeight="1">
      <c r="CA3468" s="136"/>
      <c r="CB3468" s="136"/>
      <c r="CC3468" s="136"/>
      <c r="CD3468" s="136"/>
      <c r="CE3468" s="136"/>
      <c r="CF3468" s="136"/>
      <c r="CG3468" s="136"/>
      <c r="CH3468" s="136"/>
    </row>
    <row r="3469" spans="79:86" ht="15.75" customHeight="1">
      <c r="CA3469" s="136"/>
      <c r="CB3469" s="136"/>
      <c r="CC3469" s="136"/>
      <c r="CD3469" s="136"/>
      <c r="CE3469" s="136"/>
      <c r="CF3469" s="136"/>
      <c r="CG3469" s="136"/>
      <c r="CH3469" s="136"/>
    </row>
    <row r="3470" spans="79:86" ht="15.75" customHeight="1">
      <c r="CA3470" s="136"/>
      <c r="CB3470" s="136"/>
      <c r="CC3470" s="136"/>
      <c r="CD3470" s="136"/>
      <c r="CE3470" s="136"/>
      <c r="CF3470" s="136"/>
      <c r="CG3470" s="136"/>
      <c r="CH3470" s="136"/>
    </row>
    <row r="3471" spans="79:86" ht="15.75" customHeight="1">
      <c r="CA3471" s="136"/>
      <c r="CB3471" s="136"/>
      <c r="CC3471" s="136"/>
      <c r="CD3471" s="136"/>
      <c r="CE3471" s="136"/>
      <c r="CF3471" s="136"/>
      <c r="CG3471" s="136"/>
      <c r="CH3471" s="136"/>
    </row>
    <row r="3472" spans="79:86" ht="15.75" customHeight="1">
      <c r="CA3472" s="136"/>
      <c r="CB3472" s="136"/>
      <c r="CC3472" s="136"/>
      <c r="CD3472" s="136"/>
      <c r="CE3472" s="136"/>
      <c r="CF3472" s="136"/>
      <c r="CG3472" s="136"/>
      <c r="CH3472" s="136"/>
    </row>
    <row r="3473" spans="79:86" ht="15.75" customHeight="1">
      <c r="CA3473" s="136"/>
      <c r="CB3473" s="136"/>
      <c r="CC3473" s="136"/>
      <c r="CD3473" s="136"/>
      <c r="CE3473" s="136"/>
      <c r="CF3473" s="136"/>
      <c r="CG3473" s="136"/>
      <c r="CH3473" s="136"/>
    </row>
    <row r="3474" spans="79:86" ht="15.75" customHeight="1">
      <c r="CA3474" s="136"/>
      <c r="CB3474" s="136"/>
      <c r="CC3474" s="136"/>
      <c r="CD3474" s="136"/>
      <c r="CE3474" s="136"/>
      <c r="CF3474" s="136"/>
      <c r="CG3474" s="136"/>
      <c r="CH3474" s="136"/>
    </row>
    <row r="3475" spans="79:86" ht="15.75" customHeight="1">
      <c r="CA3475" s="136"/>
      <c r="CB3475" s="136"/>
      <c r="CC3475" s="136"/>
      <c r="CD3475" s="136"/>
      <c r="CE3475" s="136"/>
      <c r="CF3475" s="136"/>
      <c r="CG3475" s="136"/>
      <c r="CH3475" s="136"/>
    </row>
    <row r="3476" spans="79:86" ht="15.75" customHeight="1">
      <c r="CA3476" s="136"/>
      <c r="CB3476" s="136"/>
      <c r="CC3476" s="136"/>
      <c r="CD3476" s="136"/>
      <c r="CE3476" s="136"/>
      <c r="CF3476" s="136"/>
      <c r="CG3476" s="136"/>
      <c r="CH3476" s="136"/>
    </row>
    <row r="3477" spans="79:86" ht="15.75" customHeight="1">
      <c r="CA3477" s="136"/>
      <c r="CB3477" s="136"/>
      <c r="CC3477" s="136"/>
      <c r="CD3477" s="136"/>
      <c r="CE3477" s="136"/>
      <c r="CF3477" s="136"/>
      <c r="CG3477" s="136"/>
      <c r="CH3477" s="136"/>
    </row>
    <row r="3478" spans="79:86" ht="15.75" customHeight="1">
      <c r="CA3478" s="136"/>
      <c r="CB3478" s="136"/>
      <c r="CC3478" s="136"/>
      <c r="CD3478" s="136"/>
      <c r="CE3478" s="136"/>
      <c r="CF3478" s="136"/>
      <c r="CG3478" s="136"/>
      <c r="CH3478" s="136"/>
    </row>
    <row r="3479" spans="79:86" ht="15.75" customHeight="1">
      <c r="CA3479" s="136"/>
      <c r="CB3479" s="136"/>
      <c r="CC3479" s="136"/>
      <c r="CD3479" s="136"/>
      <c r="CE3479" s="136"/>
      <c r="CF3479" s="136"/>
      <c r="CG3479" s="136"/>
      <c r="CH3479" s="136"/>
    </row>
    <row r="3480" spans="79:86" ht="15.75" customHeight="1">
      <c r="CA3480" s="136"/>
      <c r="CB3480" s="136"/>
      <c r="CC3480" s="136"/>
      <c r="CD3480" s="136"/>
      <c r="CE3480" s="136"/>
      <c r="CF3480" s="136"/>
      <c r="CG3480" s="136"/>
      <c r="CH3480" s="136"/>
    </row>
    <row r="3481" spans="79:86" ht="15.75" customHeight="1">
      <c r="CA3481" s="136"/>
      <c r="CB3481" s="136"/>
      <c r="CC3481" s="136"/>
      <c r="CD3481" s="136"/>
      <c r="CE3481" s="136"/>
      <c r="CF3481" s="136"/>
      <c r="CG3481" s="136"/>
      <c r="CH3481" s="136"/>
    </row>
    <row r="3482" spans="79:86" ht="15.75" customHeight="1">
      <c r="CA3482" s="136"/>
      <c r="CB3482" s="136"/>
      <c r="CC3482" s="136"/>
      <c r="CD3482" s="136"/>
      <c r="CE3482" s="136"/>
      <c r="CF3482" s="136"/>
      <c r="CG3482" s="136"/>
      <c r="CH3482" s="136"/>
    </row>
    <row r="3483" spans="79:86" ht="15.75" customHeight="1">
      <c r="CA3483" s="136"/>
      <c r="CB3483" s="136"/>
      <c r="CC3483" s="136"/>
      <c r="CD3483" s="136"/>
      <c r="CE3483" s="136"/>
      <c r="CF3483" s="136"/>
      <c r="CG3483" s="136"/>
      <c r="CH3483" s="136"/>
    </row>
    <row r="3484" spans="79:86" ht="15.75" customHeight="1">
      <c r="CA3484" s="136"/>
      <c r="CB3484" s="136"/>
      <c r="CC3484" s="136"/>
      <c r="CD3484" s="136"/>
      <c r="CE3484" s="136"/>
      <c r="CF3484" s="136"/>
      <c r="CG3484" s="136"/>
      <c r="CH3484" s="136"/>
    </row>
    <row r="3485" spans="79:86" ht="15.75" customHeight="1">
      <c r="CA3485" s="136"/>
      <c r="CB3485" s="136"/>
      <c r="CC3485" s="136"/>
      <c r="CD3485" s="136"/>
      <c r="CE3485" s="136"/>
      <c r="CF3485" s="136"/>
      <c r="CG3485" s="136"/>
      <c r="CH3485" s="136"/>
    </row>
    <row r="3486" spans="79:86" ht="15.75" customHeight="1">
      <c r="CA3486" s="136"/>
      <c r="CB3486" s="136"/>
      <c r="CC3486" s="136"/>
      <c r="CD3486" s="136"/>
      <c r="CE3486" s="136"/>
      <c r="CF3486" s="136"/>
      <c r="CG3486" s="136"/>
      <c r="CH3486" s="136"/>
    </row>
    <row r="3487" spans="79:86" ht="15.75" customHeight="1">
      <c r="CA3487" s="136"/>
      <c r="CB3487" s="136"/>
      <c r="CC3487" s="136"/>
      <c r="CD3487" s="136"/>
      <c r="CE3487" s="136"/>
      <c r="CF3487" s="136"/>
      <c r="CG3487" s="136"/>
      <c r="CH3487" s="136"/>
    </row>
    <row r="3488" spans="79:86" ht="15.75" customHeight="1">
      <c r="CA3488" s="136"/>
      <c r="CB3488" s="136"/>
      <c r="CC3488" s="136"/>
      <c r="CD3488" s="136"/>
      <c r="CE3488" s="136"/>
      <c r="CF3488" s="136"/>
      <c r="CG3488" s="136"/>
      <c r="CH3488" s="136"/>
    </row>
    <row r="3489" spans="79:86" ht="15.75" customHeight="1">
      <c r="CA3489" s="136"/>
      <c r="CB3489" s="136"/>
      <c r="CC3489" s="136"/>
      <c r="CD3489" s="136"/>
      <c r="CE3489" s="136"/>
      <c r="CF3489" s="136"/>
      <c r="CG3489" s="136"/>
      <c r="CH3489" s="136"/>
    </row>
    <row r="3490" spans="79:86" ht="15.75" customHeight="1">
      <c r="CA3490" s="136"/>
      <c r="CB3490" s="136"/>
      <c r="CC3490" s="136"/>
      <c r="CD3490" s="136"/>
      <c r="CE3490" s="136"/>
      <c r="CF3490" s="136"/>
      <c r="CG3490" s="136"/>
      <c r="CH3490" s="136"/>
    </row>
    <row r="3491" spans="79:86" ht="15.75" customHeight="1">
      <c r="CA3491" s="136"/>
      <c r="CB3491" s="136"/>
      <c r="CC3491" s="136"/>
      <c r="CD3491" s="136"/>
      <c r="CE3491" s="136"/>
      <c r="CF3491" s="136"/>
      <c r="CG3491" s="136"/>
      <c r="CH3491" s="136"/>
    </row>
    <row r="3492" spans="79:86" ht="15.75" customHeight="1">
      <c r="CA3492" s="136"/>
      <c r="CB3492" s="136"/>
      <c r="CC3492" s="136"/>
      <c r="CD3492" s="136"/>
      <c r="CE3492" s="136"/>
      <c r="CF3492" s="136"/>
      <c r="CG3492" s="136"/>
      <c r="CH3492" s="136"/>
    </row>
    <row r="3493" spans="79:86" ht="15.75" customHeight="1">
      <c r="CA3493" s="136"/>
      <c r="CB3493" s="136"/>
      <c r="CC3493" s="136"/>
      <c r="CD3493" s="136"/>
      <c r="CE3493" s="136"/>
      <c r="CF3493" s="136"/>
      <c r="CG3493" s="136"/>
      <c r="CH3493" s="136"/>
    </row>
    <row r="3494" spans="79:86" ht="15.75" customHeight="1">
      <c r="CA3494" s="136"/>
      <c r="CB3494" s="136"/>
      <c r="CC3494" s="136"/>
      <c r="CD3494" s="136"/>
      <c r="CE3494" s="136"/>
      <c r="CF3494" s="136"/>
      <c r="CG3494" s="136"/>
      <c r="CH3494" s="136"/>
    </row>
    <row r="3495" spans="79:86" ht="15.75" customHeight="1">
      <c r="CA3495" s="136"/>
      <c r="CB3495" s="136"/>
      <c r="CC3495" s="136"/>
      <c r="CD3495" s="136"/>
      <c r="CE3495" s="136"/>
      <c r="CF3495" s="136"/>
      <c r="CG3495" s="136"/>
      <c r="CH3495" s="136"/>
    </row>
    <row r="3496" spans="79:86" ht="15.75" customHeight="1">
      <c r="CA3496" s="136"/>
      <c r="CB3496" s="136"/>
      <c r="CC3496" s="136"/>
      <c r="CD3496" s="136"/>
      <c r="CE3496" s="136"/>
      <c r="CF3496" s="136"/>
      <c r="CG3496" s="136"/>
      <c r="CH3496" s="136"/>
    </row>
    <row r="3497" spans="79:86" ht="15.75" customHeight="1">
      <c r="CA3497" s="136"/>
      <c r="CB3497" s="136"/>
      <c r="CC3497" s="136"/>
      <c r="CD3497" s="136"/>
      <c r="CE3497" s="136"/>
      <c r="CF3497" s="136"/>
      <c r="CG3497" s="136"/>
      <c r="CH3497" s="136"/>
    </row>
    <row r="3498" spans="79:86" ht="15.75" customHeight="1">
      <c r="CA3498" s="136"/>
      <c r="CB3498" s="136"/>
      <c r="CC3498" s="136"/>
      <c r="CD3498" s="136"/>
      <c r="CE3498" s="136"/>
      <c r="CF3498" s="136"/>
      <c r="CG3498" s="136"/>
      <c r="CH3498" s="136"/>
    </row>
    <row r="3499" spans="79:86" ht="15.75" customHeight="1">
      <c r="CA3499" s="136"/>
      <c r="CB3499" s="136"/>
      <c r="CC3499" s="136"/>
      <c r="CD3499" s="136"/>
      <c r="CE3499" s="136"/>
      <c r="CF3499" s="136"/>
      <c r="CG3499" s="136"/>
      <c r="CH3499" s="136"/>
    </row>
    <row r="3500" spans="79:86" ht="15.75" customHeight="1">
      <c r="CA3500" s="136"/>
      <c r="CB3500" s="136"/>
      <c r="CC3500" s="136"/>
      <c r="CD3500" s="136"/>
      <c r="CE3500" s="136"/>
      <c r="CF3500" s="136"/>
      <c r="CG3500" s="136"/>
      <c r="CH3500" s="136"/>
    </row>
    <row r="3501" spans="79:86" ht="15.75" customHeight="1">
      <c r="CA3501" s="136"/>
      <c r="CB3501" s="136"/>
      <c r="CC3501" s="136"/>
      <c r="CD3501" s="136"/>
      <c r="CE3501" s="136"/>
      <c r="CF3501" s="136"/>
      <c r="CG3501" s="136"/>
      <c r="CH3501" s="136"/>
    </row>
    <row r="3502" spans="79:86" ht="15.75" customHeight="1">
      <c r="CA3502" s="136"/>
      <c r="CB3502" s="136"/>
      <c r="CC3502" s="136"/>
      <c r="CD3502" s="136"/>
      <c r="CE3502" s="136"/>
      <c r="CF3502" s="136"/>
      <c r="CG3502" s="136"/>
      <c r="CH3502" s="136"/>
    </row>
    <row r="3503" spans="79:86" ht="15.75" customHeight="1">
      <c r="CA3503" s="136"/>
      <c r="CB3503" s="136"/>
      <c r="CC3503" s="136"/>
      <c r="CD3503" s="136"/>
      <c r="CE3503" s="136"/>
      <c r="CF3503" s="136"/>
      <c r="CG3503" s="136"/>
      <c r="CH3503" s="136"/>
    </row>
    <row r="3504" spans="79:86" ht="15.75" customHeight="1">
      <c r="CA3504" s="136"/>
      <c r="CB3504" s="136"/>
      <c r="CC3504" s="136"/>
      <c r="CD3504" s="136"/>
      <c r="CE3504" s="136"/>
      <c r="CF3504" s="136"/>
      <c r="CG3504" s="136"/>
      <c r="CH3504" s="136"/>
    </row>
    <row r="3505" spans="79:86" ht="15.75" customHeight="1">
      <c r="CA3505" s="136"/>
      <c r="CB3505" s="136"/>
      <c r="CC3505" s="136"/>
      <c r="CD3505" s="136"/>
      <c r="CE3505" s="136"/>
      <c r="CF3505" s="136"/>
      <c r="CG3505" s="136"/>
      <c r="CH3505" s="136"/>
    </row>
    <row r="3506" spans="79:86" ht="15.75" customHeight="1">
      <c r="CA3506" s="136"/>
      <c r="CB3506" s="136"/>
      <c r="CC3506" s="136"/>
      <c r="CD3506" s="136"/>
      <c r="CE3506" s="136"/>
      <c r="CF3506" s="136"/>
      <c r="CG3506" s="136"/>
      <c r="CH3506" s="136"/>
    </row>
    <row r="3507" spans="79:86" ht="15.75" customHeight="1">
      <c r="CA3507" s="136"/>
      <c r="CB3507" s="136"/>
      <c r="CC3507" s="136"/>
      <c r="CD3507" s="136"/>
      <c r="CE3507" s="136"/>
      <c r="CF3507" s="136"/>
      <c r="CG3507" s="136"/>
      <c r="CH3507" s="136"/>
    </row>
    <row r="3508" spans="79:86" ht="15.75" customHeight="1">
      <c r="CA3508" s="136"/>
      <c r="CB3508" s="136"/>
      <c r="CC3508" s="136"/>
      <c r="CD3508" s="136"/>
      <c r="CE3508" s="136"/>
      <c r="CF3508" s="136"/>
      <c r="CG3508" s="136"/>
      <c r="CH3508" s="136"/>
    </row>
    <row r="3509" spans="79:86" ht="15.75" customHeight="1">
      <c r="CA3509" s="136"/>
      <c r="CB3509" s="136"/>
      <c r="CC3509" s="136"/>
      <c r="CD3509" s="136"/>
      <c r="CE3509" s="136"/>
      <c r="CF3509" s="136"/>
      <c r="CG3509" s="136"/>
      <c r="CH3509" s="136"/>
    </row>
    <row r="3510" spans="79:86" ht="15.75" customHeight="1">
      <c r="CA3510" s="136"/>
      <c r="CB3510" s="136"/>
      <c r="CC3510" s="136"/>
      <c r="CD3510" s="136"/>
      <c r="CE3510" s="136"/>
      <c r="CF3510" s="136"/>
      <c r="CG3510" s="136"/>
      <c r="CH3510" s="136"/>
    </row>
    <row r="3511" spans="79:86" ht="15.75" customHeight="1">
      <c r="CA3511" s="136"/>
      <c r="CB3511" s="136"/>
      <c r="CC3511" s="136"/>
      <c r="CD3511" s="136"/>
      <c r="CE3511" s="136"/>
      <c r="CF3511" s="136"/>
      <c r="CG3511" s="136"/>
      <c r="CH3511" s="136"/>
    </row>
    <row r="3512" spans="79:86" ht="15.75" customHeight="1">
      <c r="CA3512" s="136"/>
      <c r="CB3512" s="136"/>
      <c r="CC3512" s="136"/>
      <c r="CD3512" s="136"/>
      <c r="CE3512" s="136"/>
      <c r="CF3512" s="136"/>
      <c r="CG3512" s="136"/>
      <c r="CH3512" s="136"/>
    </row>
    <row r="3513" spans="79:86" ht="15.75" customHeight="1">
      <c r="CA3513" s="136"/>
      <c r="CB3513" s="136"/>
      <c r="CC3513" s="136"/>
      <c r="CD3513" s="136"/>
      <c r="CE3513" s="136"/>
      <c r="CF3513" s="136"/>
      <c r="CG3513" s="136"/>
      <c r="CH3513" s="136"/>
    </row>
    <row r="3514" spans="79:86" ht="15.75" customHeight="1">
      <c r="CA3514" s="136"/>
      <c r="CB3514" s="136"/>
      <c r="CC3514" s="136"/>
      <c r="CD3514" s="136"/>
      <c r="CE3514" s="136"/>
      <c r="CF3514" s="136"/>
      <c r="CG3514" s="136"/>
      <c r="CH3514" s="136"/>
    </row>
    <row r="3515" spans="79:86" ht="15.75" customHeight="1">
      <c r="CA3515" s="136"/>
      <c r="CB3515" s="136"/>
      <c r="CC3515" s="136"/>
      <c r="CD3515" s="136"/>
      <c r="CE3515" s="136"/>
      <c r="CF3515" s="136"/>
      <c r="CG3515" s="136"/>
      <c r="CH3515" s="136"/>
    </row>
    <row r="3516" spans="79:86" ht="15.75" customHeight="1">
      <c r="CA3516" s="136"/>
      <c r="CB3516" s="136"/>
      <c r="CC3516" s="136"/>
      <c r="CD3516" s="136"/>
      <c r="CE3516" s="136"/>
      <c r="CF3516" s="136"/>
      <c r="CG3516" s="136"/>
      <c r="CH3516" s="136"/>
    </row>
    <row r="3517" spans="79:86" ht="15.75" customHeight="1">
      <c r="CA3517" s="136"/>
      <c r="CB3517" s="136"/>
      <c r="CC3517" s="136"/>
      <c r="CD3517" s="136"/>
      <c r="CE3517" s="136"/>
      <c r="CF3517" s="136"/>
      <c r="CG3517" s="136"/>
      <c r="CH3517" s="136"/>
    </row>
    <row r="3518" spans="79:86" ht="15.75" customHeight="1">
      <c r="CA3518" s="136"/>
      <c r="CB3518" s="136"/>
      <c r="CC3518" s="136"/>
      <c r="CD3518" s="136"/>
      <c r="CE3518" s="136"/>
      <c r="CF3518" s="136"/>
      <c r="CG3518" s="136"/>
      <c r="CH3518" s="136"/>
    </row>
    <row r="3519" spans="79:86" ht="15.75" customHeight="1">
      <c r="CA3519" s="136"/>
      <c r="CB3519" s="136"/>
      <c r="CC3519" s="136"/>
      <c r="CD3519" s="136"/>
      <c r="CE3519" s="136"/>
      <c r="CF3519" s="136"/>
      <c r="CG3519" s="136"/>
      <c r="CH3519" s="136"/>
    </row>
    <row r="3520" spans="79:86" ht="15.75" customHeight="1">
      <c r="CA3520" s="136"/>
      <c r="CB3520" s="136"/>
      <c r="CC3520" s="136"/>
      <c r="CD3520" s="136"/>
      <c r="CE3520" s="136"/>
      <c r="CF3520" s="136"/>
      <c r="CG3520" s="136"/>
      <c r="CH3520" s="136"/>
    </row>
    <row r="3521" spans="79:86" ht="15.75" customHeight="1">
      <c r="CA3521" s="136"/>
      <c r="CB3521" s="136"/>
      <c r="CC3521" s="136"/>
      <c r="CD3521" s="136"/>
      <c r="CE3521" s="136"/>
      <c r="CF3521" s="136"/>
      <c r="CG3521" s="136"/>
      <c r="CH3521" s="136"/>
    </row>
    <row r="3522" spans="79:86" ht="15.75" customHeight="1">
      <c r="CA3522" s="136"/>
      <c r="CB3522" s="136"/>
      <c r="CC3522" s="136"/>
      <c r="CD3522" s="136"/>
      <c r="CE3522" s="136"/>
      <c r="CF3522" s="136"/>
      <c r="CG3522" s="136"/>
      <c r="CH3522" s="136"/>
    </row>
    <row r="3523" spans="79:86" ht="15.75" customHeight="1">
      <c r="CA3523" s="136"/>
      <c r="CB3523" s="136"/>
      <c r="CC3523" s="136"/>
      <c r="CD3523" s="136"/>
      <c r="CE3523" s="136"/>
      <c r="CF3523" s="136"/>
      <c r="CG3523" s="136"/>
      <c r="CH3523" s="136"/>
    </row>
    <row r="3524" spans="79:86" ht="15.75" customHeight="1">
      <c r="CA3524" s="136"/>
      <c r="CB3524" s="136"/>
      <c r="CC3524" s="136"/>
      <c r="CD3524" s="136"/>
      <c r="CE3524" s="136"/>
      <c r="CF3524" s="136"/>
      <c r="CG3524" s="136"/>
      <c r="CH3524" s="136"/>
    </row>
    <row r="3525" spans="79:86" ht="15.75" customHeight="1">
      <c r="CA3525" s="136"/>
      <c r="CB3525" s="136"/>
      <c r="CC3525" s="136"/>
      <c r="CD3525" s="136"/>
      <c r="CE3525" s="136"/>
      <c r="CF3525" s="136"/>
      <c r="CG3525" s="136"/>
      <c r="CH3525" s="136"/>
    </row>
    <row r="3526" spans="79:86" ht="15.75" customHeight="1">
      <c r="CA3526" s="136"/>
      <c r="CB3526" s="136"/>
      <c r="CC3526" s="136"/>
      <c r="CD3526" s="136"/>
      <c r="CE3526" s="136"/>
      <c r="CF3526" s="136"/>
      <c r="CG3526" s="136"/>
      <c r="CH3526" s="136"/>
    </row>
    <row r="3527" spans="79:86" ht="15.75" customHeight="1">
      <c r="CA3527" s="136"/>
      <c r="CB3527" s="136"/>
      <c r="CC3527" s="136"/>
      <c r="CD3527" s="136"/>
      <c r="CE3527" s="136"/>
      <c r="CF3527" s="136"/>
      <c r="CG3527" s="136"/>
      <c r="CH3527" s="136"/>
    </row>
    <row r="3528" spans="79:86" ht="15.75" customHeight="1">
      <c r="CA3528" s="136"/>
      <c r="CB3528" s="136"/>
      <c r="CC3528" s="136"/>
      <c r="CD3528" s="136"/>
      <c r="CE3528" s="136"/>
      <c r="CF3528" s="136"/>
      <c r="CG3528" s="136"/>
      <c r="CH3528" s="136"/>
    </row>
    <row r="3529" spans="79:86" ht="15.75" customHeight="1">
      <c r="CA3529" s="136"/>
      <c r="CB3529" s="136"/>
      <c r="CC3529" s="136"/>
      <c r="CD3529" s="136"/>
      <c r="CE3529" s="136"/>
      <c r="CF3529" s="136"/>
      <c r="CG3529" s="136"/>
      <c r="CH3529" s="136"/>
    </row>
    <row r="3530" spans="79:86" ht="15.75" customHeight="1">
      <c r="CA3530" s="136"/>
      <c r="CB3530" s="136"/>
      <c r="CC3530" s="136"/>
      <c r="CD3530" s="136"/>
      <c r="CE3530" s="136"/>
      <c r="CF3530" s="136"/>
      <c r="CG3530" s="136"/>
      <c r="CH3530" s="136"/>
    </row>
    <row r="3531" spans="79:86" ht="15.75" customHeight="1">
      <c r="CA3531" s="136"/>
      <c r="CB3531" s="136"/>
      <c r="CC3531" s="136"/>
      <c r="CD3531" s="136"/>
      <c r="CE3531" s="136"/>
      <c r="CF3531" s="136"/>
      <c r="CG3531" s="136"/>
      <c r="CH3531" s="136"/>
    </row>
    <row r="3532" spans="79:86" ht="15.75" customHeight="1">
      <c r="CA3532" s="136"/>
      <c r="CB3532" s="136"/>
      <c r="CC3532" s="136"/>
      <c r="CD3532" s="136"/>
      <c r="CE3532" s="136"/>
      <c r="CF3532" s="136"/>
      <c r="CG3532" s="136"/>
      <c r="CH3532" s="136"/>
    </row>
    <row r="3533" spans="79:86" ht="15.75" customHeight="1">
      <c r="CA3533" s="136"/>
      <c r="CB3533" s="136"/>
      <c r="CC3533" s="136"/>
      <c r="CD3533" s="136"/>
      <c r="CE3533" s="136"/>
      <c r="CF3533" s="136"/>
      <c r="CG3533" s="136"/>
      <c r="CH3533" s="136"/>
    </row>
    <row r="3534" spans="79:86" ht="15.75" customHeight="1">
      <c r="CA3534" s="136"/>
      <c r="CB3534" s="136"/>
      <c r="CC3534" s="136"/>
      <c r="CD3534" s="136"/>
      <c r="CE3534" s="136"/>
      <c r="CF3534" s="136"/>
      <c r="CG3534" s="136"/>
      <c r="CH3534" s="136"/>
    </row>
    <row r="3535" spans="79:86" ht="15.75" customHeight="1">
      <c r="CA3535" s="136"/>
      <c r="CB3535" s="136"/>
      <c r="CC3535" s="136"/>
      <c r="CD3535" s="136"/>
      <c r="CE3535" s="136"/>
      <c r="CF3535" s="136"/>
      <c r="CG3535" s="136"/>
      <c r="CH3535" s="136"/>
    </row>
    <row r="3536" spans="79:86" ht="15.75" customHeight="1">
      <c r="CA3536" s="136"/>
      <c r="CB3536" s="136"/>
      <c r="CC3536" s="136"/>
      <c r="CD3536" s="136"/>
      <c r="CE3536" s="136"/>
      <c r="CF3536" s="136"/>
      <c r="CG3536" s="136"/>
      <c r="CH3536" s="136"/>
    </row>
    <row r="3537" spans="79:86" ht="15.75" customHeight="1">
      <c r="CA3537" s="136"/>
      <c r="CB3537" s="136"/>
      <c r="CC3537" s="136"/>
      <c r="CD3537" s="136"/>
      <c r="CE3537" s="136"/>
      <c r="CF3537" s="136"/>
      <c r="CG3537" s="136"/>
      <c r="CH3537" s="136"/>
    </row>
    <row r="3538" spans="79:86" ht="15.75" customHeight="1">
      <c r="CA3538" s="136"/>
      <c r="CB3538" s="136"/>
      <c r="CC3538" s="136"/>
      <c r="CD3538" s="136"/>
      <c r="CE3538" s="136"/>
      <c r="CF3538" s="136"/>
      <c r="CG3538" s="136"/>
      <c r="CH3538" s="136"/>
    </row>
    <row r="3539" spans="79:86" ht="15.75" customHeight="1">
      <c r="CA3539" s="136"/>
      <c r="CB3539" s="136"/>
      <c r="CC3539" s="136"/>
      <c r="CD3539" s="136"/>
      <c r="CE3539" s="136"/>
      <c r="CF3539" s="136"/>
      <c r="CG3539" s="136"/>
      <c r="CH3539" s="136"/>
    </row>
    <row r="3540" spans="79:86" ht="15.75" customHeight="1">
      <c r="CA3540" s="136"/>
      <c r="CB3540" s="136"/>
      <c r="CC3540" s="136"/>
      <c r="CD3540" s="136"/>
      <c r="CE3540" s="136"/>
      <c r="CF3540" s="136"/>
      <c r="CG3540" s="136"/>
      <c r="CH3540" s="136"/>
    </row>
    <row r="3541" spans="79:86" ht="15.75" customHeight="1">
      <c r="CA3541" s="136"/>
      <c r="CB3541" s="136"/>
      <c r="CC3541" s="136"/>
      <c r="CD3541" s="136"/>
      <c r="CE3541" s="136"/>
      <c r="CF3541" s="136"/>
      <c r="CG3541" s="136"/>
      <c r="CH3541" s="136"/>
    </row>
    <row r="3542" spans="79:86" ht="15.75" customHeight="1">
      <c r="CA3542" s="136"/>
      <c r="CB3542" s="136"/>
      <c r="CC3542" s="136"/>
      <c r="CD3542" s="136"/>
      <c r="CE3542" s="136"/>
      <c r="CF3542" s="136"/>
      <c r="CG3542" s="136"/>
      <c r="CH3542" s="136"/>
    </row>
    <row r="3543" spans="79:86" ht="15.75" customHeight="1">
      <c r="CA3543" s="136"/>
      <c r="CB3543" s="136"/>
      <c r="CC3543" s="136"/>
      <c r="CD3543" s="136"/>
      <c r="CE3543" s="136"/>
      <c r="CF3543" s="136"/>
      <c r="CG3543" s="136"/>
      <c r="CH3543" s="136"/>
    </row>
    <row r="3544" spans="79:86" ht="15.75" customHeight="1">
      <c r="CA3544" s="136"/>
      <c r="CB3544" s="136"/>
      <c r="CC3544" s="136"/>
      <c r="CD3544" s="136"/>
      <c r="CE3544" s="136"/>
      <c r="CF3544" s="136"/>
      <c r="CG3544" s="136"/>
      <c r="CH3544" s="136"/>
    </row>
    <row r="3545" spans="79:86" ht="15.75" customHeight="1">
      <c r="CA3545" s="136"/>
      <c r="CB3545" s="136"/>
      <c r="CC3545" s="136"/>
      <c r="CD3545" s="136"/>
      <c r="CE3545" s="136"/>
      <c r="CF3545" s="136"/>
      <c r="CG3545" s="136"/>
      <c r="CH3545" s="136"/>
    </row>
    <row r="3546" spans="79:86" ht="15.75" customHeight="1">
      <c r="CA3546" s="136"/>
      <c r="CB3546" s="136"/>
      <c r="CC3546" s="136"/>
      <c r="CD3546" s="136"/>
      <c r="CE3546" s="136"/>
      <c r="CF3546" s="136"/>
      <c r="CG3546" s="136"/>
      <c r="CH3546" s="136"/>
    </row>
    <row r="3547" spans="79:86" ht="15.75" customHeight="1">
      <c r="CA3547" s="136"/>
      <c r="CB3547" s="136"/>
      <c r="CC3547" s="136"/>
      <c r="CD3547" s="136"/>
      <c r="CE3547" s="136"/>
      <c r="CF3547" s="136"/>
      <c r="CG3547" s="136"/>
      <c r="CH3547" s="136"/>
    </row>
    <row r="3548" spans="79:86" ht="15.75" customHeight="1">
      <c r="CA3548" s="136"/>
      <c r="CB3548" s="136"/>
      <c r="CC3548" s="136"/>
      <c r="CD3548" s="136"/>
      <c r="CE3548" s="136"/>
      <c r="CF3548" s="136"/>
      <c r="CG3548" s="136"/>
      <c r="CH3548" s="136"/>
    </row>
    <row r="3549" spans="79:86" ht="15.75" customHeight="1">
      <c r="CA3549" s="136"/>
      <c r="CB3549" s="136"/>
      <c r="CC3549" s="136"/>
      <c r="CD3549" s="136"/>
      <c r="CE3549" s="136"/>
      <c r="CF3549" s="136"/>
      <c r="CG3549" s="136"/>
      <c r="CH3549" s="136"/>
    </row>
    <row r="3550" spans="79:86" ht="15.75" customHeight="1">
      <c r="CA3550" s="136"/>
      <c r="CB3550" s="136"/>
      <c r="CC3550" s="136"/>
      <c r="CD3550" s="136"/>
      <c r="CE3550" s="136"/>
      <c r="CF3550" s="136"/>
      <c r="CG3550" s="136"/>
      <c r="CH3550" s="136"/>
    </row>
    <row r="3551" spans="79:86" ht="15.75" customHeight="1">
      <c r="CA3551" s="136"/>
      <c r="CB3551" s="136"/>
      <c r="CC3551" s="136"/>
      <c r="CD3551" s="136"/>
      <c r="CE3551" s="136"/>
      <c r="CF3551" s="136"/>
      <c r="CG3551" s="136"/>
      <c r="CH3551" s="136"/>
    </row>
    <row r="3552" spans="79:86" ht="15.75" customHeight="1">
      <c r="CA3552" s="136"/>
      <c r="CB3552" s="136"/>
      <c r="CC3552" s="136"/>
      <c r="CD3552" s="136"/>
      <c r="CE3552" s="136"/>
      <c r="CF3552" s="136"/>
      <c r="CG3552" s="136"/>
      <c r="CH3552" s="136"/>
    </row>
    <row r="3553" spans="79:86" ht="15.75" customHeight="1">
      <c r="CA3553" s="136"/>
      <c r="CB3553" s="136"/>
      <c r="CC3553" s="136"/>
      <c r="CD3553" s="136"/>
      <c r="CE3553" s="136"/>
      <c r="CF3553" s="136"/>
      <c r="CG3553" s="136"/>
      <c r="CH3553" s="136"/>
    </row>
    <row r="3554" spans="79:86" ht="15.75" customHeight="1">
      <c r="CA3554" s="136"/>
      <c r="CB3554" s="136"/>
      <c r="CC3554" s="136"/>
      <c r="CD3554" s="136"/>
      <c r="CE3554" s="136"/>
      <c r="CF3554" s="136"/>
      <c r="CG3554" s="136"/>
      <c r="CH3554" s="136"/>
    </row>
    <row r="3555" spans="79:86" ht="15.75" customHeight="1">
      <c r="CA3555" s="136"/>
      <c r="CB3555" s="136"/>
      <c r="CC3555" s="136"/>
      <c r="CD3555" s="136"/>
      <c r="CE3555" s="136"/>
      <c r="CF3555" s="136"/>
      <c r="CG3555" s="136"/>
      <c r="CH3555" s="136"/>
    </row>
    <row r="3556" spans="79:86" ht="15.75" customHeight="1">
      <c r="CA3556" s="136"/>
      <c r="CB3556" s="136"/>
      <c r="CC3556" s="136"/>
      <c r="CD3556" s="136"/>
      <c r="CE3556" s="136"/>
      <c r="CF3556" s="136"/>
      <c r="CG3556" s="136"/>
      <c r="CH3556" s="136"/>
    </row>
    <row r="3557" spans="79:86" ht="15.75" customHeight="1">
      <c r="CA3557" s="136"/>
      <c r="CB3557" s="136"/>
      <c r="CC3557" s="136"/>
      <c r="CD3557" s="136"/>
      <c r="CE3557" s="136"/>
      <c r="CF3557" s="136"/>
      <c r="CG3557" s="136"/>
      <c r="CH3557" s="136"/>
    </row>
    <row r="3558" spans="79:86" ht="15.75" customHeight="1">
      <c r="CA3558" s="136"/>
      <c r="CB3558" s="136"/>
      <c r="CC3558" s="136"/>
      <c r="CD3558" s="136"/>
      <c r="CE3558" s="136"/>
      <c r="CF3558" s="136"/>
      <c r="CG3558" s="136"/>
      <c r="CH3558" s="136"/>
    </row>
    <row r="3559" spans="79:86" ht="15.75" customHeight="1">
      <c r="CA3559" s="136"/>
      <c r="CB3559" s="136"/>
      <c r="CC3559" s="136"/>
      <c r="CD3559" s="136"/>
      <c r="CE3559" s="136"/>
      <c r="CF3559" s="136"/>
      <c r="CG3559" s="136"/>
      <c r="CH3559" s="136"/>
    </row>
    <row r="3560" spans="79:86" ht="15.75" customHeight="1">
      <c r="CA3560" s="136"/>
      <c r="CB3560" s="136"/>
      <c r="CC3560" s="136"/>
      <c r="CD3560" s="136"/>
      <c r="CE3560" s="136"/>
      <c r="CF3560" s="136"/>
      <c r="CG3560" s="136"/>
      <c r="CH3560" s="136"/>
    </row>
    <row r="3561" spans="79:86" ht="15.75" customHeight="1">
      <c r="CA3561" s="136"/>
      <c r="CB3561" s="136"/>
      <c r="CC3561" s="136"/>
      <c r="CD3561" s="136"/>
      <c r="CE3561" s="136"/>
      <c r="CF3561" s="136"/>
      <c r="CG3561" s="136"/>
      <c r="CH3561" s="136"/>
    </row>
    <row r="3562" spans="79:86" ht="15.75" customHeight="1">
      <c r="CA3562" s="136"/>
      <c r="CB3562" s="136"/>
      <c r="CC3562" s="136"/>
      <c r="CD3562" s="136"/>
      <c r="CE3562" s="136"/>
      <c r="CF3562" s="136"/>
      <c r="CG3562" s="136"/>
      <c r="CH3562" s="136"/>
    </row>
    <row r="3563" spans="79:86" ht="15.75" customHeight="1">
      <c r="CA3563" s="136"/>
      <c r="CB3563" s="136"/>
      <c r="CC3563" s="136"/>
      <c r="CD3563" s="136"/>
      <c r="CE3563" s="136"/>
      <c r="CF3563" s="136"/>
      <c r="CG3563" s="136"/>
      <c r="CH3563" s="136"/>
    </row>
    <row r="3564" spans="79:86" ht="15.75" customHeight="1">
      <c r="CA3564" s="136"/>
      <c r="CB3564" s="136"/>
      <c r="CC3564" s="136"/>
      <c r="CD3564" s="136"/>
      <c r="CE3564" s="136"/>
      <c r="CF3564" s="136"/>
      <c r="CG3564" s="136"/>
      <c r="CH3564" s="136"/>
    </row>
    <row r="3565" spans="79:86" ht="15.75" customHeight="1">
      <c r="CA3565" s="136"/>
      <c r="CB3565" s="136"/>
      <c r="CC3565" s="136"/>
      <c r="CD3565" s="136"/>
      <c r="CE3565" s="136"/>
      <c r="CF3565" s="136"/>
      <c r="CG3565" s="136"/>
      <c r="CH3565" s="136"/>
    </row>
    <row r="3566" spans="79:86" ht="15.75" customHeight="1">
      <c r="CA3566" s="136"/>
      <c r="CB3566" s="136"/>
      <c r="CC3566" s="136"/>
      <c r="CD3566" s="136"/>
      <c r="CE3566" s="136"/>
      <c r="CF3566" s="136"/>
      <c r="CG3566" s="136"/>
      <c r="CH3566" s="136"/>
    </row>
    <row r="3567" spans="79:86" ht="15.75" customHeight="1">
      <c r="CA3567" s="136"/>
      <c r="CB3567" s="136"/>
      <c r="CC3567" s="136"/>
      <c r="CD3567" s="136"/>
      <c r="CE3567" s="136"/>
      <c r="CF3567" s="136"/>
      <c r="CG3567" s="136"/>
      <c r="CH3567" s="136"/>
    </row>
    <row r="3568" spans="79:86" ht="15.75" customHeight="1">
      <c r="CA3568" s="136"/>
      <c r="CB3568" s="136"/>
      <c r="CC3568" s="136"/>
      <c r="CD3568" s="136"/>
      <c r="CE3568" s="136"/>
      <c r="CF3568" s="136"/>
      <c r="CG3568" s="136"/>
      <c r="CH3568" s="136"/>
    </row>
    <row r="3569" spans="79:86" ht="15.75" customHeight="1">
      <c r="CA3569" s="136"/>
      <c r="CB3569" s="136"/>
      <c r="CC3569" s="136"/>
      <c r="CD3569" s="136"/>
      <c r="CE3569" s="136"/>
      <c r="CF3569" s="136"/>
      <c r="CG3569" s="136"/>
      <c r="CH3569" s="136"/>
    </row>
    <row r="3570" spans="79:86" ht="15.75" customHeight="1">
      <c r="CA3570" s="136"/>
      <c r="CB3570" s="136"/>
      <c r="CC3570" s="136"/>
      <c r="CD3570" s="136"/>
      <c r="CE3570" s="136"/>
      <c r="CF3570" s="136"/>
      <c r="CG3570" s="136"/>
      <c r="CH3570" s="136"/>
    </row>
    <row r="3571" spans="79:86" ht="15.75" customHeight="1">
      <c r="CA3571" s="136"/>
      <c r="CB3571" s="136"/>
      <c r="CC3571" s="136"/>
      <c r="CD3571" s="136"/>
      <c r="CE3571" s="136"/>
      <c r="CF3571" s="136"/>
      <c r="CG3571" s="136"/>
      <c r="CH3571" s="136"/>
    </row>
    <row r="3572" spans="79:86" ht="15.75" customHeight="1">
      <c r="CA3572" s="136"/>
      <c r="CB3572" s="136"/>
      <c r="CC3572" s="136"/>
      <c r="CD3572" s="136"/>
      <c r="CE3572" s="136"/>
      <c r="CF3572" s="136"/>
      <c r="CG3572" s="136"/>
      <c r="CH3572" s="136"/>
    </row>
    <row r="3573" spans="79:86" ht="15.75" customHeight="1">
      <c r="CA3573" s="136"/>
      <c r="CB3573" s="136"/>
      <c r="CC3573" s="136"/>
      <c r="CD3573" s="136"/>
      <c r="CE3573" s="136"/>
      <c r="CF3573" s="136"/>
      <c r="CG3573" s="136"/>
      <c r="CH3573" s="136"/>
    </row>
    <row r="3574" spans="79:86" ht="15.75" customHeight="1">
      <c r="CA3574" s="136"/>
      <c r="CB3574" s="136"/>
      <c r="CC3574" s="136"/>
      <c r="CD3574" s="136"/>
      <c r="CE3574" s="136"/>
      <c r="CF3574" s="136"/>
      <c r="CG3574" s="136"/>
      <c r="CH3574" s="136"/>
    </row>
    <row r="3575" spans="79:86" ht="15.75" customHeight="1">
      <c r="CA3575" s="136"/>
      <c r="CB3575" s="136"/>
      <c r="CC3575" s="136"/>
      <c r="CD3575" s="136"/>
      <c r="CE3575" s="136"/>
      <c r="CF3575" s="136"/>
      <c r="CG3575" s="136"/>
      <c r="CH3575" s="136"/>
    </row>
    <row r="3576" spans="79:86" ht="15.75" customHeight="1">
      <c r="CA3576" s="136"/>
      <c r="CB3576" s="136"/>
      <c r="CC3576" s="136"/>
      <c r="CD3576" s="136"/>
      <c r="CE3576" s="136"/>
      <c r="CF3576" s="136"/>
      <c r="CG3576" s="136"/>
      <c r="CH3576" s="136"/>
    </row>
    <row r="3577" spans="79:86" ht="15.75" customHeight="1">
      <c r="CA3577" s="136"/>
      <c r="CB3577" s="136"/>
      <c r="CC3577" s="136"/>
      <c r="CD3577" s="136"/>
      <c r="CE3577" s="136"/>
      <c r="CF3577" s="136"/>
      <c r="CG3577" s="136"/>
      <c r="CH3577" s="136"/>
    </row>
    <row r="3578" spans="79:86" ht="15.75" customHeight="1">
      <c r="CA3578" s="136"/>
      <c r="CB3578" s="136"/>
      <c r="CC3578" s="136"/>
      <c r="CD3578" s="136"/>
      <c r="CE3578" s="136"/>
      <c r="CF3578" s="136"/>
      <c r="CG3578" s="136"/>
      <c r="CH3578" s="136"/>
    </row>
    <row r="3579" spans="79:86" ht="15.75" customHeight="1">
      <c r="CA3579" s="136"/>
      <c r="CB3579" s="136"/>
      <c r="CC3579" s="136"/>
      <c r="CD3579" s="136"/>
      <c r="CE3579" s="136"/>
      <c r="CF3579" s="136"/>
      <c r="CG3579" s="136"/>
      <c r="CH3579" s="136"/>
    </row>
    <row r="3580" spans="79:86" ht="15.75" customHeight="1">
      <c r="CA3580" s="136"/>
      <c r="CB3580" s="136"/>
      <c r="CC3580" s="136"/>
      <c r="CD3580" s="136"/>
      <c r="CE3580" s="136"/>
      <c r="CF3580" s="136"/>
      <c r="CG3580" s="136"/>
      <c r="CH3580" s="136"/>
    </row>
    <row r="3581" spans="79:86" ht="15.75" customHeight="1">
      <c r="CA3581" s="136"/>
      <c r="CB3581" s="136"/>
      <c r="CC3581" s="136"/>
      <c r="CD3581" s="136"/>
      <c r="CE3581" s="136"/>
      <c r="CF3581" s="136"/>
      <c r="CG3581" s="136"/>
      <c r="CH3581" s="136"/>
    </row>
    <row r="3582" spans="79:86" ht="15.75" customHeight="1">
      <c r="CA3582" s="136"/>
      <c r="CB3582" s="136"/>
      <c r="CC3582" s="136"/>
      <c r="CD3582" s="136"/>
      <c r="CE3582" s="136"/>
      <c r="CF3582" s="136"/>
      <c r="CG3582" s="136"/>
      <c r="CH3582" s="136"/>
    </row>
    <row r="3583" spans="79:86" ht="15.75" customHeight="1">
      <c r="CA3583" s="136"/>
      <c r="CB3583" s="136"/>
      <c r="CC3583" s="136"/>
      <c r="CD3583" s="136"/>
      <c r="CE3583" s="136"/>
      <c r="CF3583" s="136"/>
      <c r="CG3583" s="136"/>
      <c r="CH3583" s="136"/>
    </row>
    <row r="3584" spans="79:86" ht="15.75" customHeight="1">
      <c r="CA3584" s="136"/>
      <c r="CB3584" s="136"/>
      <c r="CC3584" s="136"/>
      <c r="CD3584" s="136"/>
      <c r="CE3584" s="136"/>
      <c r="CF3584" s="136"/>
      <c r="CG3584" s="136"/>
      <c r="CH3584" s="136"/>
    </row>
    <row r="3585" spans="79:86" ht="15.75" customHeight="1">
      <c r="CA3585" s="136"/>
      <c r="CB3585" s="136"/>
      <c r="CC3585" s="136"/>
      <c r="CD3585" s="136"/>
      <c r="CE3585" s="136"/>
      <c r="CF3585" s="136"/>
      <c r="CG3585" s="136"/>
      <c r="CH3585" s="136"/>
    </row>
    <row r="3586" spans="79:86" ht="15.75" customHeight="1">
      <c r="CA3586" s="136"/>
      <c r="CB3586" s="136"/>
      <c r="CC3586" s="136"/>
      <c r="CD3586" s="136"/>
      <c r="CE3586" s="136"/>
      <c r="CF3586" s="136"/>
      <c r="CG3586" s="136"/>
      <c r="CH3586" s="136"/>
    </row>
    <row r="3587" spans="79:86" ht="15.75" customHeight="1">
      <c r="CA3587" s="136"/>
      <c r="CB3587" s="136"/>
      <c r="CC3587" s="136"/>
      <c r="CD3587" s="136"/>
      <c r="CE3587" s="136"/>
      <c r="CF3587" s="136"/>
      <c r="CG3587" s="136"/>
      <c r="CH3587" s="136"/>
    </row>
    <row r="3588" spans="79:86" ht="15.75" customHeight="1">
      <c r="CA3588" s="136"/>
      <c r="CB3588" s="136"/>
      <c r="CC3588" s="136"/>
      <c r="CD3588" s="136"/>
      <c r="CE3588" s="136"/>
      <c r="CF3588" s="136"/>
      <c r="CG3588" s="136"/>
      <c r="CH3588" s="136"/>
    </row>
    <row r="3589" spans="79:86" ht="15.75" customHeight="1">
      <c r="CA3589" s="136"/>
      <c r="CB3589" s="136"/>
      <c r="CC3589" s="136"/>
      <c r="CD3589" s="136"/>
      <c r="CE3589" s="136"/>
      <c r="CF3589" s="136"/>
      <c r="CG3589" s="136"/>
      <c r="CH3589" s="136"/>
    </row>
    <row r="3590" spans="79:86" ht="15.75" customHeight="1">
      <c r="CA3590" s="136"/>
      <c r="CB3590" s="136"/>
      <c r="CC3590" s="136"/>
      <c r="CD3590" s="136"/>
      <c r="CE3590" s="136"/>
      <c r="CF3590" s="136"/>
      <c r="CG3590" s="136"/>
      <c r="CH3590" s="136"/>
    </row>
    <row r="3591" spans="79:86" ht="15.75" customHeight="1">
      <c r="CA3591" s="136"/>
      <c r="CB3591" s="136"/>
      <c r="CC3591" s="136"/>
      <c r="CD3591" s="136"/>
      <c r="CE3591" s="136"/>
      <c r="CF3591" s="136"/>
      <c r="CG3591" s="136"/>
      <c r="CH3591" s="136"/>
    </row>
    <row r="3592" spans="79:86" ht="15.75" customHeight="1">
      <c r="CA3592" s="136"/>
      <c r="CB3592" s="136"/>
      <c r="CC3592" s="136"/>
      <c r="CD3592" s="136"/>
      <c r="CE3592" s="136"/>
      <c r="CF3592" s="136"/>
      <c r="CG3592" s="136"/>
      <c r="CH3592" s="136"/>
    </row>
    <row r="3593" spans="79:86" ht="15.75" customHeight="1">
      <c r="CA3593" s="136"/>
      <c r="CB3593" s="136"/>
      <c r="CC3593" s="136"/>
      <c r="CD3593" s="136"/>
      <c r="CE3593" s="136"/>
      <c r="CF3593" s="136"/>
      <c r="CG3593" s="136"/>
      <c r="CH3593" s="136"/>
    </row>
    <row r="3594" spans="79:86" ht="15.75" customHeight="1">
      <c r="CA3594" s="136"/>
      <c r="CB3594" s="136"/>
      <c r="CC3594" s="136"/>
      <c r="CD3594" s="136"/>
      <c r="CE3594" s="136"/>
      <c r="CF3594" s="136"/>
      <c r="CG3594" s="136"/>
      <c r="CH3594" s="136"/>
    </row>
    <row r="3595" spans="79:86" ht="15.75" customHeight="1">
      <c r="CA3595" s="136"/>
      <c r="CB3595" s="136"/>
      <c r="CC3595" s="136"/>
      <c r="CD3595" s="136"/>
      <c r="CE3595" s="136"/>
      <c r="CF3595" s="136"/>
      <c r="CG3595" s="136"/>
      <c r="CH3595" s="136"/>
    </row>
    <row r="3596" spans="79:86" ht="15.75" customHeight="1">
      <c r="CA3596" s="136"/>
      <c r="CB3596" s="136"/>
      <c r="CC3596" s="136"/>
      <c r="CD3596" s="136"/>
      <c r="CE3596" s="136"/>
      <c r="CF3596" s="136"/>
      <c r="CG3596" s="136"/>
      <c r="CH3596" s="136"/>
    </row>
    <row r="3597" spans="79:86" ht="15.75" customHeight="1">
      <c r="CA3597" s="136"/>
      <c r="CB3597" s="136"/>
      <c r="CC3597" s="136"/>
      <c r="CD3597" s="136"/>
      <c r="CE3597" s="136"/>
      <c r="CF3597" s="136"/>
      <c r="CG3597" s="136"/>
      <c r="CH3597" s="136"/>
    </row>
    <row r="3598" spans="79:86" ht="15.75" customHeight="1">
      <c r="CA3598" s="136"/>
      <c r="CB3598" s="136"/>
      <c r="CC3598" s="136"/>
      <c r="CD3598" s="136"/>
      <c r="CE3598" s="136"/>
      <c r="CF3598" s="136"/>
      <c r="CG3598" s="136"/>
      <c r="CH3598" s="136"/>
    </row>
    <row r="3599" spans="79:86" ht="15.75" customHeight="1">
      <c r="CA3599" s="136"/>
      <c r="CB3599" s="136"/>
      <c r="CC3599" s="136"/>
      <c r="CD3599" s="136"/>
      <c r="CE3599" s="136"/>
      <c r="CF3599" s="136"/>
      <c r="CG3599" s="136"/>
      <c r="CH3599" s="136"/>
    </row>
    <row r="3600" spans="79:86" ht="15.75" customHeight="1">
      <c r="CA3600" s="136"/>
      <c r="CB3600" s="136"/>
      <c r="CC3600" s="136"/>
      <c r="CD3600" s="136"/>
      <c r="CE3600" s="136"/>
      <c r="CF3600" s="136"/>
      <c r="CG3600" s="136"/>
      <c r="CH3600" s="136"/>
    </row>
    <row r="3601" spans="79:86" ht="15.75" customHeight="1">
      <c r="CA3601" s="136"/>
      <c r="CB3601" s="136"/>
      <c r="CC3601" s="136"/>
      <c r="CD3601" s="136"/>
      <c r="CE3601" s="136"/>
      <c r="CF3601" s="136"/>
      <c r="CG3601" s="136"/>
      <c r="CH3601" s="136"/>
    </row>
    <row r="3602" spans="79:86" ht="15.75" customHeight="1">
      <c r="CA3602" s="136"/>
      <c r="CB3602" s="136"/>
      <c r="CC3602" s="136"/>
      <c r="CD3602" s="136"/>
      <c r="CE3602" s="136"/>
      <c r="CF3602" s="136"/>
      <c r="CG3602" s="136"/>
      <c r="CH3602" s="136"/>
    </row>
    <row r="3603" spans="79:86" ht="15.75" customHeight="1">
      <c r="CA3603" s="136"/>
      <c r="CB3603" s="136"/>
      <c r="CC3603" s="136"/>
      <c r="CD3603" s="136"/>
      <c r="CE3603" s="136"/>
      <c r="CF3603" s="136"/>
      <c r="CG3603" s="136"/>
      <c r="CH3603" s="136"/>
    </row>
    <row r="3604" spans="79:86" ht="15.75" customHeight="1">
      <c r="CA3604" s="136"/>
      <c r="CB3604" s="136"/>
      <c r="CC3604" s="136"/>
      <c r="CD3604" s="136"/>
      <c r="CE3604" s="136"/>
      <c r="CF3604" s="136"/>
      <c r="CG3604" s="136"/>
      <c r="CH3604" s="136"/>
    </row>
    <row r="3605" spans="79:86" ht="15.75" customHeight="1">
      <c r="CA3605" s="136"/>
      <c r="CB3605" s="136"/>
      <c r="CC3605" s="136"/>
      <c r="CD3605" s="136"/>
      <c r="CE3605" s="136"/>
      <c r="CF3605" s="136"/>
      <c r="CG3605" s="136"/>
      <c r="CH3605" s="136"/>
    </row>
    <row r="3606" spans="79:86" ht="15.75" customHeight="1">
      <c r="CA3606" s="136"/>
      <c r="CB3606" s="136"/>
      <c r="CC3606" s="136"/>
      <c r="CD3606" s="136"/>
      <c r="CE3606" s="136"/>
      <c r="CF3606" s="136"/>
      <c r="CG3606" s="136"/>
      <c r="CH3606" s="136"/>
    </row>
    <row r="3607" spans="79:86" ht="15.75" customHeight="1">
      <c r="CA3607" s="136"/>
      <c r="CB3607" s="136"/>
      <c r="CC3607" s="136"/>
      <c r="CD3607" s="136"/>
      <c r="CE3607" s="136"/>
      <c r="CF3607" s="136"/>
      <c r="CG3607" s="136"/>
      <c r="CH3607" s="136"/>
    </row>
    <row r="3608" spans="79:86" ht="15.75" customHeight="1">
      <c r="CA3608" s="136"/>
      <c r="CB3608" s="136"/>
      <c r="CC3608" s="136"/>
      <c r="CD3608" s="136"/>
      <c r="CE3608" s="136"/>
      <c r="CF3608" s="136"/>
      <c r="CG3608" s="136"/>
      <c r="CH3608" s="136"/>
    </row>
    <row r="3609" spans="79:86" ht="15.75" customHeight="1">
      <c r="CA3609" s="136"/>
      <c r="CB3609" s="136"/>
      <c r="CC3609" s="136"/>
      <c r="CD3609" s="136"/>
      <c r="CE3609" s="136"/>
      <c r="CF3609" s="136"/>
      <c r="CG3609" s="136"/>
      <c r="CH3609" s="136"/>
    </row>
    <row r="3610" spans="79:86" ht="15.75" customHeight="1">
      <c r="CA3610" s="136"/>
      <c r="CB3610" s="136"/>
      <c r="CC3610" s="136"/>
      <c r="CD3610" s="136"/>
      <c r="CE3610" s="136"/>
      <c r="CF3610" s="136"/>
      <c r="CG3610" s="136"/>
      <c r="CH3610" s="136"/>
    </row>
    <row r="3611" spans="79:86" ht="15.75" customHeight="1">
      <c r="CA3611" s="136"/>
      <c r="CB3611" s="136"/>
      <c r="CC3611" s="136"/>
      <c r="CD3611" s="136"/>
      <c r="CE3611" s="136"/>
      <c r="CF3611" s="136"/>
      <c r="CG3611" s="136"/>
      <c r="CH3611" s="136"/>
    </row>
    <row r="3612" spans="79:86" ht="15.75" customHeight="1">
      <c r="CA3612" s="136"/>
      <c r="CB3612" s="136"/>
      <c r="CC3612" s="136"/>
      <c r="CD3612" s="136"/>
      <c r="CE3612" s="136"/>
      <c r="CF3612" s="136"/>
      <c r="CG3612" s="136"/>
      <c r="CH3612" s="136"/>
    </row>
    <row r="3613" spans="79:86" ht="15.75" customHeight="1">
      <c r="CA3613" s="136"/>
      <c r="CB3613" s="136"/>
      <c r="CC3613" s="136"/>
      <c r="CD3613" s="136"/>
      <c r="CE3613" s="136"/>
      <c r="CF3613" s="136"/>
      <c r="CG3613" s="136"/>
      <c r="CH3613" s="136"/>
    </row>
    <row r="3614" spans="79:86" ht="15.75" customHeight="1">
      <c r="CA3614" s="136"/>
      <c r="CB3614" s="136"/>
      <c r="CC3614" s="136"/>
      <c r="CD3614" s="136"/>
      <c r="CE3614" s="136"/>
      <c r="CF3614" s="136"/>
      <c r="CG3614" s="136"/>
      <c r="CH3614" s="136"/>
    </row>
    <row r="3615" spans="79:86" ht="15.75" customHeight="1">
      <c r="CA3615" s="136"/>
      <c r="CB3615" s="136"/>
      <c r="CC3615" s="136"/>
      <c r="CD3615" s="136"/>
      <c r="CE3615" s="136"/>
      <c r="CF3615" s="136"/>
      <c r="CG3615" s="136"/>
      <c r="CH3615" s="136"/>
    </row>
    <row r="3616" spans="79:86" ht="15.75" customHeight="1">
      <c r="CA3616" s="136"/>
      <c r="CB3616" s="136"/>
      <c r="CC3616" s="136"/>
      <c r="CD3616" s="136"/>
      <c r="CE3616" s="136"/>
      <c r="CF3616" s="136"/>
      <c r="CG3616" s="136"/>
      <c r="CH3616" s="136"/>
    </row>
    <row r="3617" spans="79:86" ht="15.75" customHeight="1">
      <c r="CA3617" s="136"/>
      <c r="CB3617" s="136"/>
      <c r="CC3617" s="136"/>
      <c r="CD3617" s="136"/>
      <c r="CE3617" s="136"/>
      <c r="CF3617" s="136"/>
      <c r="CG3617" s="136"/>
      <c r="CH3617" s="136"/>
    </row>
    <row r="3618" spans="79:86" ht="15.75" customHeight="1">
      <c r="CA3618" s="136"/>
      <c r="CB3618" s="136"/>
      <c r="CC3618" s="136"/>
      <c r="CD3618" s="136"/>
      <c r="CE3618" s="136"/>
      <c r="CF3618" s="136"/>
      <c r="CG3618" s="136"/>
      <c r="CH3618" s="136"/>
    </row>
    <row r="3619" spans="79:86" ht="15.75" customHeight="1">
      <c r="CA3619" s="136"/>
      <c r="CB3619" s="136"/>
      <c r="CC3619" s="136"/>
      <c r="CD3619" s="136"/>
      <c r="CE3619" s="136"/>
      <c r="CF3619" s="136"/>
      <c r="CG3619" s="136"/>
      <c r="CH3619" s="136"/>
    </row>
    <row r="3620" spans="79:86" ht="15.75" customHeight="1">
      <c r="CA3620" s="136"/>
      <c r="CB3620" s="136"/>
      <c r="CC3620" s="136"/>
      <c r="CD3620" s="136"/>
      <c r="CE3620" s="136"/>
      <c r="CF3620" s="136"/>
      <c r="CG3620" s="136"/>
      <c r="CH3620" s="136"/>
    </row>
    <row r="3621" spans="79:86" ht="15.75" customHeight="1">
      <c r="CA3621" s="136"/>
      <c r="CB3621" s="136"/>
      <c r="CC3621" s="136"/>
      <c r="CD3621" s="136"/>
      <c r="CE3621" s="136"/>
      <c r="CF3621" s="136"/>
      <c r="CG3621" s="136"/>
      <c r="CH3621" s="136"/>
    </row>
    <row r="3622" spans="79:86" ht="15.75" customHeight="1">
      <c r="CA3622" s="136"/>
      <c r="CB3622" s="136"/>
      <c r="CC3622" s="136"/>
      <c r="CD3622" s="136"/>
      <c r="CE3622" s="136"/>
      <c r="CF3622" s="136"/>
      <c r="CG3622" s="136"/>
      <c r="CH3622" s="136"/>
    </row>
    <row r="3623" spans="79:86" ht="15.75" customHeight="1">
      <c r="CA3623" s="136"/>
      <c r="CB3623" s="136"/>
      <c r="CC3623" s="136"/>
      <c r="CD3623" s="136"/>
      <c r="CE3623" s="136"/>
      <c r="CF3623" s="136"/>
      <c r="CG3623" s="136"/>
      <c r="CH3623" s="136"/>
    </row>
    <row r="3624" spans="79:86" ht="15.75" customHeight="1">
      <c r="CA3624" s="136"/>
      <c r="CB3624" s="136"/>
      <c r="CC3624" s="136"/>
      <c r="CD3624" s="136"/>
      <c r="CE3624" s="136"/>
      <c r="CF3624" s="136"/>
      <c r="CG3624" s="136"/>
      <c r="CH3624" s="136"/>
    </row>
    <row r="3625" spans="79:86" ht="15.75" customHeight="1">
      <c r="CA3625" s="136"/>
      <c r="CB3625" s="136"/>
      <c r="CC3625" s="136"/>
      <c r="CD3625" s="136"/>
      <c r="CE3625" s="136"/>
      <c r="CF3625" s="136"/>
      <c r="CG3625" s="136"/>
      <c r="CH3625" s="136"/>
    </row>
    <row r="3626" spans="79:86" ht="15.75" customHeight="1">
      <c r="CA3626" s="136"/>
      <c r="CB3626" s="136"/>
      <c r="CC3626" s="136"/>
      <c r="CD3626" s="136"/>
      <c r="CE3626" s="136"/>
      <c r="CF3626" s="136"/>
      <c r="CG3626" s="136"/>
      <c r="CH3626" s="136"/>
    </row>
    <row r="3627" spans="79:86" ht="15.75" customHeight="1">
      <c r="CA3627" s="136"/>
      <c r="CB3627" s="136"/>
      <c r="CC3627" s="136"/>
      <c r="CD3627" s="136"/>
      <c r="CE3627" s="136"/>
      <c r="CF3627" s="136"/>
      <c r="CG3627" s="136"/>
      <c r="CH3627" s="136"/>
    </row>
    <row r="3628" spans="79:86" ht="15.75" customHeight="1">
      <c r="CA3628" s="136"/>
      <c r="CB3628" s="136"/>
      <c r="CC3628" s="136"/>
      <c r="CD3628" s="136"/>
      <c r="CE3628" s="136"/>
      <c r="CF3628" s="136"/>
      <c r="CG3628" s="136"/>
      <c r="CH3628" s="136"/>
    </row>
    <row r="3629" spans="79:86" ht="15.75" customHeight="1">
      <c r="CA3629" s="136"/>
      <c r="CB3629" s="136"/>
      <c r="CC3629" s="136"/>
      <c r="CD3629" s="136"/>
      <c r="CE3629" s="136"/>
      <c r="CF3629" s="136"/>
      <c r="CG3629" s="136"/>
      <c r="CH3629" s="136"/>
    </row>
    <row r="3630" spans="79:86" ht="15.75" customHeight="1">
      <c r="CA3630" s="136"/>
      <c r="CB3630" s="136"/>
      <c r="CC3630" s="136"/>
      <c r="CD3630" s="136"/>
      <c r="CE3630" s="136"/>
      <c r="CF3630" s="136"/>
      <c r="CG3630" s="136"/>
      <c r="CH3630" s="136"/>
    </row>
    <row r="3631" spans="79:86" ht="15.75" customHeight="1">
      <c r="CA3631" s="136"/>
      <c r="CB3631" s="136"/>
      <c r="CC3631" s="136"/>
      <c r="CD3631" s="136"/>
      <c r="CE3631" s="136"/>
      <c r="CF3631" s="136"/>
      <c r="CG3631" s="136"/>
      <c r="CH3631" s="136"/>
    </row>
    <row r="3632" spans="79:86" ht="15.75" customHeight="1">
      <c r="CA3632" s="136"/>
      <c r="CB3632" s="136"/>
      <c r="CC3632" s="136"/>
      <c r="CD3632" s="136"/>
      <c r="CE3632" s="136"/>
      <c r="CF3632" s="136"/>
      <c r="CG3632" s="136"/>
      <c r="CH3632" s="136"/>
    </row>
    <row r="3633" spans="79:86" ht="15.75" customHeight="1">
      <c r="CA3633" s="136"/>
      <c r="CB3633" s="136"/>
      <c r="CC3633" s="136"/>
      <c r="CD3633" s="136"/>
      <c r="CE3633" s="136"/>
      <c r="CF3633" s="136"/>
      <c r="CG3633" s="136"/>
      <c r="CH3633" s="136"/>
    </row>
    <row r="3634" spans="79:86" ht="15.75" customHeight="1">
      <c r="CA3634" s="136"/>
      <c r="CB3634" s="136"/>
      <c r="CC3634" s="136"/>
      <c r="CD3634" s="136"/>
      <c r="CE3634" s="136"/>
      <c r="CF3634" s="136"/>
      <c r="CG3634" s="136"/>
      <c r="CH3634" s="136"/>
    </row>
    <row r="3635" spans="79:86" ht="15.75" customHeight="1">
      <c r="CA3635" s="136"/>
      <c r="CB3635" s="136"/>
      <c r="CC3635" s="136"/>
      <c r="CD3635" s="136"/>
      <c r="CE3635" s="136"/>
      <c r="CF3635" s="136"/>
      <c r="CG3635" s="136"/>
      <c r="CH3635" s="136"/>
    </row>
    <row r="3636" spans="79:86" ht="15.75" customHeight="1">
      <c r="CA3636" s="136"/>
      <c r="CB3636" s="136"/>
      <c r="CC3636" s="136"/>
      <c r="CD3636" s="136"/>
      <c r="CE3636" s="136"/>
      <c r="CF3636" s="136"/>
      <c r="CG3636" s="136"/>
      <c r="CH3636" s="136"/>
    </row>
    <row r="3637" spans="79:86" ht="15.75" customHeight="1">
      <c r="CA3637" s="136"/>
      <c r="CB3637" s="136"/>
      <c r="CC3637" s="136"/>
      <c r="CD3637" s="136"/>
      <c r="CE3637" s="136"/>
      <c r="CF3637" s="136"/>
      <c r="CG3637" s="136"/>
      <c r="CH3637" s="136"/>
    </row>
    <row r="3638" spans="79:86" ht="15.75" customHeight="1">
      <c r="CA3638" s="136"/>
      <c r="CB3638" s="136"/>
      <c r="CC3638" s="136"/>
      <c r="CD3638" s="136"/>
      <c r="CE3638" s="136"/>
      <c r="CF3638" s="136"/>
      <c r="CG3638" s="136"/>
      <c r="CH3638" s="136"/>
    </row>
    <row r="3639" spans="79:86" ht="15.75" customHeight="1">
      <c r="CA3639" s="136"/>
      <c r="CB3639" s="136"/>
      <c r="CC3639" s="136"/>
      <c r="CD3639" s="136"/>
      <c r="CE3639" s="136"/>
      <c r="CF3639" s="136"/>
      <c r="CG3639" s="136"/>
      <c r="CH3639" s="136"/>
    </row>
    <row r="3640" spans="79:86" ht="15.75" customHeight="1">
      <c r="CA3640" s="136"/>
      <c r="CB3640" s="136"/>
      <c r="CC3640" s="136"/>
      <c r="CD3640" s="136"/>
      <c r="CE3640" s="136"/>
      <c r="CF3640" s="136"/>
      <c r="CG3640" s="136"/>
      <c r="CH3640" s="136"/>
    </row>
    <row r="3641" spans="79:86" ht="15.75" customHeight="1">
      <c r="CA3641" s="136"/>
      <c r="CB3641" s="136"/>
      <c r="CC3641" s="136"/>
      <c r="CD3641" s="136"/>
      <c r="CE3641" s="136"/>
      <c r="CF3641" s="136"/>
      <c r="CG3641" s="136"/>
      <c r="CH3641" s="136"/>
    </row>
    <row r="3642" spans="79:86" ht="15.75" customHeight="1">
      <c r="CA3642" s="136"/>
      <c r="CB3642" s="136"/>
      <c r="CC3642" s="136"/>
      <c r="CD3642" s="136"/>
      <c r="CE3642" s="136"/>
      <c r="CF3642" s="136"/>
      <c r="CG3642" s="136"/>
      <c r="CH3642" s="136"/>
    </row>
    <row r="3643" spans="79:86" ht="15.75" customHeight="1">
      <c r="CA3643" s="136"/>
      <c r="CB3643" s="136"/>
      <c r="CC3643" s="136"/>
      <c r="CD3643" s="136"/>
      <c r="CE3643" s="136"/>
      <c r="CF3643" s="136"/>
      <c r="CG3643" s="136"/>
      <c r="CH3643" s="136"/>
    </row>
    <row r="3644" spans="79:86" ht="15.75" customHeight="1">
      <c r="CA3644" s="136"/>
      <c r="CB3644" s="136"/>
      <c r="CC3644" s="136"/>
      <c r="CD3644" s="136"/>
      <c r="CE3644" s="136"/>
      <c r="CF3644" s="136"/>
      <c r="CG3644" s="136"/>
      <c r="CH3644" s="136"/>
    </row>
    <row r="3645" spans="79:86" ht="15.75" customHeight="1">
      <c r="CA3645" s="136"/>
      <c r="CB3645" s="136"/>
      <c r="CC3645" s="136"/>
      <c r="CD3645" s="136"/>
      <c r="CE3645" s="136"/>
      <c r="CF3645" s="136"/>
      <c r="CG3645" s="136"/>
      <c r="CH3645" s="136"/>
    </row>
    <row r="3646" spans="79:86" ht="15.75" customHeight="1">
      <c r="CA3646" s="136"/>
      <c r="CB3646" s="136"/>
      <c r="CC3646" s="136"/>
      <c r="CD3646" s="136"/>
      <c r="CE3646" s="136"/>
      <c r="CF3646" s="136"/>
      <c r="CG3646" s="136"/>
      <c r="CH3646" s="136"/>
    </row>
    <row r="3647" spans="79:86" ht="15.75" customHeight="1">
      <c r="CA3647" s="136"/>
      <c r="CB3647" s="136"/>
      <c r="CC3647" s="136"/>
      <c r="CD3647" s="136"/>
      <c r="CE3647" s="136"/>
      <c r="CF3647" s="136"/>
      <c r="CG3647" s="136"/>
      <c r="CH3647" s="136"/>
    </row>
    <row r="3648" spans="79:86" ht="15.75" customHeight="1">
      <c r="CA3648" s="136"/>
      <c r="CB3648" s="136"/>
      <c r="CC3648" s="136"/>
      <c r="CD3648" s="136"/>
      <c r="CE3648" s="136"/>
      <c r="CF3648" s="136"/>
      <c r="CG3648" s="136"/>
      <c r="CH3648" s="136"/>
    </row>
    <row r="3649" spans="79:86" ht="15.75" customHeight="1">
      <c r="CA3649" s="136"/>
      <c r="CB3649" s="136"/>
      <c r="CC3649" s="136"/>
      <c r="CD3649" s="136"/>
      <c r="CE3649" s="136"/>
      <c r="CF3649" s="136"/>
      <c r="CG3649" s="136"/>
      <c r="CH3649" s="136"/>
    </row>
    <row r="3650" spans="79:86" ht="15.75" customHeight="1">
      <c r="CA3650" s="136"/>
      <c r="CB3650" s="136"/>
      <c r="CC3650" s="136"/>
      <c r="CD3650" s="136"/>
      <c r="CE3650" s="136"/>
      <c r="CF3650" s="136"/>
      <c r="CG3650" s="136"/>
      <c r="CH3650" s="136"/>
    </row>
    <row r="3651" spans="79:86" ht="15.75" customHeight="1">
      <c r="CA3651" s="136"/>
      <c r="CB3651" s="136"/>
      <c r="CC3651" s="136"/>
      <c r="CD3651" s="136"/>
      <c r="CE3651" s="136"/>
      <c r="CF3651" s="136"/>
      <c r="CG3651" s="136"/>
      <c r="CH3651" s="136"/>
    </row>
    <row r="3652" spans="79:86" ht="15.75" customHeight="1">
      <c r="CA3652" s="136"/>
      <c r="CB3652" s="136"/>
      <c r="CC3652" s="136"/>
      <c r="CD3652" s="136"/>
      <c r="CE3652" s="136"/>
      <c r="CF3652" s="136"/>
      <c r="CG3652" s="136"/>
      <c r="CH3652" s="136"/>
    </row>
    <row r="3653" spans="79:86" ht="15.75" customHeight="1">
      <c r="CA3653" s="136"/>
      <c r="CB3653" s="136"/>
      <c r="CC3653" s="136"/>
      <c r="CD3653" s="136"/>
      <c r="CE3653" s="136"/>
      <c r="CF3653" s="136"/>
      <c r="CG3653" s="136"/>
      <c r="CH3653" s="136"/>
    </row>
    <row r="3654" spans="79:86" ht="15.75" customHeight="1">
      <c r="CA3654" s="136"/>
      <c r="CB3654" s="136"/>
      <c r="CC3654" s="136"/>
      <c r="CD3654" s="136"/>
      <c r="CE3654" s="136"/>
      <c r="CF3654" s="136"/>
      <c r="CG3654" s="136"/>
      <c r="CH3654" s="136"/>
    </row>
    <row r="3655" spans="79:86" ht="15.75" customHeight="1">
      <c r="CA3655" s="136"/>
      <c r="CB3655" s="136"/>
      <c r="CC3655" s="136"/>
      <c r="CD3655" s="136"/>
      <c r="CE3655" s="136"/>
      <c r="CF3655" s="136"/>
      <c r="CG3655" s="136"/>
      <c r="CH3655" s="136"/>
    </row>
    <row r="3656" spans="79:86" ht="15.75" customHeight="1">
      <c r="CA3656" s="136"/>
      <c r="CB3656" s="136"/>
      <c r="CC3656" s="136"/>
      <c r="CD3656" s="136"/>
      <c r="CE3656" s="136"/>
      <c r="CF3656" s="136"/>
      <c r="CG3656" s="136"/>
      <c r="CH3656" s="136"/>
    </row>
    <row r="3657" spans="79:86" ht="15.75" customHeight="1">
      <c r="CA3657" s="136"/>
      <c r="CB3657" s="136"/>
      <c r="CC3657" s="136"/>
      <c r="CD3657" s="136"/>
      <c r="CE3657" s="136"/>
      <c r="CF3657" s="136"/>
      <c r="CG3657" s="136"/>
      <c r="CH3657" s="136"/>
    </row>
    <row r="3658" spans="79:86" ht="15.75" customHeight="1">
      <c r="CA3658" s="136"/>
      <c r="CB3658" s="136"/>
      <c r="CC3658" s="136"/>
      <c r="CD3658" s="136"/>
      <c r="CE3658" s="136"/>
      <c r="CF3658" s="136"/>
      <c r="CG3658" s="136"/>
      <c r="CH3658" s="136"/>
    </row>
    <row r="3659" spans="79:86" ht="15.75" customHeight="1">
      <c r="CA3659" s="136"/>
      <c r="CB3659" s="136"/>
      <c r="CC3659" s="136"/>
      <c r="CD3659" s="136"/>
      <c r="CE3659" s="136"/>
      <c r="CF3659" s="136"/>
      <c r="CG3659" s="136"/>
      <c r="CH3659" s="136"/>
    </row>
    <row r="3660" spans="79:86" ht="15.75" customHeight="1">
      <c r="CA3660" s="136"/>
      <c r="CB3660" s="136"/>
      <c r="CC3660" s="136"/>
      <c r="CD3660" s="136"/>
      <c r="CE3660" s="136"/>
      <c r="CF3660" s="136"/>
      <c r="CG3660" s="136"/>
      <c r="CH3660" s="136"/>
    </row>
    <row r="3661" spans="79:86" ht="15.75" customHeight="1">
      <c r="CA3661" s="136"/>
      <c r="CB3661" s="136"/>
      <c r="CC3661" s="136"/>
      <c r="CD3661" s="136"/>
      <c r="CE3661" s="136"/>
      <c r="CF3661" s="136"/>
      <c r="CG3661" s="136"/>
      <c r="CH3661" s="136"/>
    </row>
    <row r="3662" spans="79:86" ht="15.75" customHeight="1">
      <c r="CA3662" s="136"/>
      <c r="CB3662" s="136"/>
      <c r="CC3662" s="136"/>
      <c r="CD3662" s="136"/>
      <c r="CE3662" s="136"/>
      <c r="CF3662" s="136"/>
      <c r="CG3662" s="136"/>
      <c r="CH3662" s="136"/>
    </row>
    <row r="3663" spans="79:86" ht="15.75" customHeight="1">
      <c r="CA3663" s="136"/>
      <c r="CB3663" s="136"/>
      <c r="CC3663" s="136"/>
      <c r="CD3663" s="136"/>
      <c r="CE3663" s="136"/>
      <c r="CF3663" s="136"/>
      <c r="CG3663" s="136"/>
      <c r="CH3663" s="136"/>
    </row>
    <row r="3664" spans="79:86" ht="15.75" customHeight="1">
      <c r="CA3664" s="136"/>
      <c r="CB3664" s="136"/>
      <c r="CC3664" s="136"/>
      <c r="CD3664" s="136"/>
      <c r="CE3664" s="136"/>
      <c r="CF3664" s="136"/>
      <c r="CG3664" s="136"/>
      <c r="CH3664" s="136"/>
    </row>
    <row r="3665" spans="79:86" ht="15.75" customHeight="1">
      <c r="CA3665" s="136"/>
      <c r="CB3665" s="136"/>
      <c r="CC3665" s="136"/>
      <c r="CD3665" s="136"/>
      <c r="CE3665" s="136"/>
      <c r="CF3665" s="136"/>
      <c r="CG3665" s="136"/>
      <c r="CH3665" s="136"/>
    </row>
    <row r="3666" spans="79:86" ht="15.75" customHeight="1">
      <c r="CA3666" s="136"/>
      <c r="CB3666" s="136"/>
      <c r="CC3666" s="136"/>
      <c r="CD3666" s="136"/>
      <c r="CE3666" s="136"/>
      <c r="CF3666" s="136"/>
      <c r="CG3666" s="136"/>
      <c r="CH3666" s="136"/>
    </row>
    <row r="3667" spans="79:86" ht="15.75" customHeight="1">
      <c r="CA3667" s="136"/>
      <c r="CB3667" s="136"/>
      <c r="CC3667" s="136"/>
      <c r="CD3667" s="136"/>
      <c r="CE3667" s="136"/>
      <c r="CF3667" s="136"/>
      <c r="CG3667" s="136"/>
      <c r="CH3667" s="136"/>
    </row>
    <row r="3668" spans="79:86" ht="15.75" customHeight="1">
      <c r="CA3668" s="136"/>
      <c r="CB3668" s="136"/>
      <c r="CC3668" s="136"/>
      <c r="CD3668" s="136"/>
      <c r="CE3668" s="136"/>
      <c r="CF3668" s="136"/>
      <c r="CG3668" s="136"/>
      <c r="CH3668" s="136"/>
    </row>
    <row r="3669" spans="79:86" ht="15.75" customHeight="1">
      <c r="CA3669" s="136"/>
      <c r="CB3669" s="136"/>
      <c r="CC3669" s="136"/>
      <c r="CD3669" s="136"/>
      <c r="CE3669" s="136"/>
      <c r="CF3669" s="136"/>
      <c r="CG3669" s="136"/>
      <c r="CH3669" s="136"/>
    </row>
    <row r="3670" spans="79:86" ht="15.75" customHeight="1">
      <c r="CA3670" s="136"/>
      <c r="CB3670" s="136"/>
      <c r="CC3670" s="136"/>
      <c r="CD3670" s="136"/>
      <c r="CE3670" s="136"/>
      <c r="CF3670" s="136"/>
      <c r="CG3670" s="136"/>
      <c r="CH3670" s="136"/>
    </row>
    <row r="3671" spans="79:86" ht="15.75" customHeight="1">
      <c r="CA3671" s="136"/>
      <c r="CB3671" s="136"/>
      <c r="CC3671" s="136"/>
      <c r="CD3671" s="136"/>
      <c r="CE3671" s="136"/>
      <c r="CF3671" s="136"/>
      <c r="CG3671" s="136"/>
      <c r="CH3671" s="136"/>
    </row>
    <row r="3672" spans="79:86" ht="15.75" customHeight="1">
      <c r="CA3672" s="136"/>
      <c r="CB3672" s="136"/>
      <c r="CC3672" s="136"/>
      <c r="CD3672" s="136"/>
      <c r="CE3672" s="136"/>
      <c r="CF3672" s="136"/>
      <c r="CG3672" s="136"/>
      <c r="CH3672" s="136"/>
    </row>
    <row r="3673" spans="79:86" ht="15.75" customHeight="1">
      <c r="CA3673" s="136"/>
      <c r="CB3673" s="136"/>
      <c r="CC3673" s="136"/>
      <c r="CD3673" s="136"/>
      <c r="CE3673" s="136"/>
      <c r="CF3673" s="136"/>
      <c r="CG3673" s="136"/>
      <c r="CH3673" s="136"/>
    </row>
    <row r="3674" spans="79:86" ht="15.75" customHeight="1">
      <c r="CA3674" s="136"/>
      <c r="CB3674" s="136"/>
      <c r="CC3674" s="136"/>
      <c r="CD3674" s="136"/>
      <c r="CE3674" s="136"/>
      <c r="CF3674" s="136"/>
      <c r="CG3674" s="136"/>
      <c r="CH3674" s="136"/>
    </row>
    <row r="3675" spans="79:86" ht="15.75" customHeight="1">
      <c r="CA3675" s="136"/>
      <c r="CB3675" s="136"/>
      <c r="CC3675" s="136"/>
      <c r="CD3675" s="136"/>
      <c r="CE3675" s="136"/>
      <c r="CF3675" s="136"/>
      <c r="CG3675" s="136"/>
      <c r="CH3675" s="136"/>
    </row>
    <row r="3676" spans="79:86" ht="15.75" customHeight="1">
      <c r="CA3676" s="136"/>
      <c r="CB3676" s="136"/>
      <c r="CC3676" s="136"/>
      <c r="CD3676" s="136"/>
      <c r="CE3676" s="136"/>
      <c r="CF3676" s="136"/>
      <c r="CG3676" s="136"/>
      <c r="CH3676" s="136"/>
    </row>
    <row r="3677" spans="79:86" ht="15.75" customHeight="1">
      <c r="CA3677" s="136"/>
      <c r="CB3677" s="136"/>
      <c r="CC3677" s="136"/>
      <c r="CD3677" s="136"/>
      <c r="CE3677" s="136"/>
      <c r="CF3677" s="136"/>
      <c r="CG3677" s="136"/>
      <c r="CH3677" s="136"/>
    </row>
    <row r="3678" spans="79:86" ht="15.75" customHeight="1">
      <c r="CA3678" s="136"/>
      <c r="CB3678" s="136"/>
      <c r="CC3678" s="136"/>
      <c r="CD3678" s="136"/>
      <c r="CE3678" s="136"/>
      <c r="CF3678" s="136"/>
      <c r="CG3678" s="136"/>
      <c r="CH3678" s="136"/>
    </row>
    <row r="3679" spans="79:86" ht="15.75" customHeight="1">
      <c r="CA3679" s="136"/>
      <c r="CB3679" s="136"/>
      <c r="CC3679" s="136"/>
      <c r="CD3679" s="136"/>
      <c r="CE3679" s="136"/>
      <c r="CF3679" s="136"/>
      <c r="CG3679" s="136"/>
      <c r="CH3679" s="136"/>
    </row>
    <row r="3680" spans="79:86" ht="15.75" customHeight="1">
      <c r="CA3680" s="136"/>
      <c r="CB3680" s="136"/>
      <c r="CC3680" s="136"/>
      <c r="CD3680" s="136"/>
      <c r="CE3680" s="136"/>
      <c r="CF3680" s="136"/>
      <c r="CG3680" s="136"/>
      <c r="CH3680" s="136"/>
    </row>
    <row r="3681" spans="79:86" ht="15.75" customHeight="1">
      <c r="CA3681" s="136"/>
      <c r="CB3681" s="136"/>
      <c r="CC3681" s="136"/>
      <c r="CD3681" s="136"/>
      <c r="CE3681" s="136"/>
      <c r="CF3681" s="136"/>
      <c r="CG3681" s="136"/>
      <c r="CH3681" s="136"/>
    </row>
    <row r="3682" spans="79:86" ht="15.75" customHeight="1">
      <c r="CA3682" s="136"/>
      <c r="CB3682" s="136"/>
      <c r="CC3682" s="136"/>
      <c r="CD3682" s="136"/>
      <c r="CE3682" s="136"/>
      <c r="CF3682" s="136"/>
      <c r="CG3682" s="136"/>
      <c r="CH3682" s="136"/>
    </row>
    <row r="3683" spans="79:86" ht="15.75" customHeight="1">
      <c r="CA3683" s="136"/>
      <c r="CB3683" s="136"/>
      <c r="CC3683" s="136"/>
      <c r="CD3683" s="136"/>
      <c r="CE3683" s="136"/>
      <c r="CF3683" s="136"/>
      <c r="CG3683" s="136"/>
      <c r="CH3683" s="136"/>
    </row>
    <row r="3684" spans="79:86" ht="15.75" customHeight="1">
      <c r="CA3684" s="136"/>
      <c r="CB3684" s="136"/>
      <c r="CC3684" s="136"/>
      <c r="CD3684" s="136"/>
      <c r="CE3684" s="136"/>
      <c r="CF3684" s="136"/>
      <c r="CG3684" s="136"/>
      <c r="CH3684" s="136"/>
    </row>
    <row r="3685" spans="79:86" ht="15.75" customHeight="1">
      <c r="CA3685" s="136"/>
      <c r="CB3685" s="136"/>
      <c r="CC3685" s="136"/>
      <c r="CD3685" s="136"/>
      <c r="CE3685" s="136"/>
      <c r="CF3685" s="136"/>
      <c r="CG3685" s="136"/>
      <c r="CH3685" s="136"/>
    </row>
    <row r="3686" spans="79:86" ht="15.75" customHeight="1">
      <c r="CA3686" s="136"/>
      <c r="CB3686" s="136"/>
      <c r="CC3686" s="136"/>
      <c r="CD3686" s="136"/>
      <c r="CE3686" s="136"/>
      <c r="CF3686" s="136"/>
      <c r="CG3686" s="136"/>
      <c r="CH3686" s="136"/>
    </row>
    <row r="3687" spans="79:86" ht="15.75" customHeight="1">
      <c r="CA3687" s="136"/>
      <c r="CB3687" s="136"/>
      <c r="CC3687" s="136"/>
      <c r="CD3687" s="136"/>
      <c r="CE3687" s="136"/>
      <c r="CF3687" s="136"/>
      <c r="CG3687" s="136"/>
      <c r="CH3687" s="136"/>
    </row>
    <row r="3688" spans="79:86" ht="15.75" customHeight="1">
      <c r="CA3688" s="136"/>
      <c r="CB3688" s="136"/>
      <c r="CC3688" s="136"/>
      <c r="CD3688" s="136"/>
      <c r="CE3688" s="136"/>
      <c r="CF3688" s="136"/>
      <c r="CG3688" s="136"/>
      <c r="CH3688" s="136"/>
    </row>
    <row r="3689" spans="79:86" ht="15.75" customHeight="1">
      <c r="CA3689" s="136"/>
      <c r="CB3689" s="136"/>
      <c r="CC3689" s="136"/>
      <c r="CD3689" s="136"/>
      <c r="CE3689" s="136"/>
      <c r="CF3689" s="136"/>
      <c r="CG3689" s="136"/>
      <c r="CH3689" s="136"/>
    </row>
    <row r="3690" spans="79:86" ht="15.75" customHeight="1">
      <c r="CA3690" s="136"/>
      <c r="CB3690" s="136"/>
      <c r="CC3690" s="136"/>
      <c r="CD3690" s="136"/>
      <c r="CE3690" s="136"/>
      <c r="CF3690" s="136"/>
      <c r="CG3690" s="136"/>
      <c r="CH3690" s="136"/>
    </row>
    <row r="3691" spans="79:86" ht="15.75" customHeight="1">
      <c r="CA3691" s="136"/>
      <c r="CB3691" s="136"/>
      <c r="CC3691" s="136"/>
      <c r="CD3691" s="136"/>
      <c r="CE3691" s="136"/>
      <c r="CF3691" s="136"/>
      <c r="CG3691" s="136"/>
      <c r="CH3691" s="136"/>
    </row>
    <row r="3692" spans="79:86" ht="15.75" customHeight="1">
      <c r="CA3692" s="136"/>
      <c r="CB3692" s="136"/>
      <c r="CC3692" s="136"/>
      <c r="CD3692" s="136"/>
      <c r="CE3692" s="136"/>
      <c r="CF3692" s="136"/>
      <c r="CG3692" s="136"/>
      <c r="CH3692" s="136"/>
    </row>
    <row r="3693" spans="79:86" ht="15.75" customHeight="1">
      <c r="CA3693" s="136"/>
      <c r="CB3693" s="136"/>
      <c r="CC3693" s="136"/>
      <c r="CD3693" s="136"/>
      <c r="CE3693" s="136"/>
      <c r="CF3693" s="136"/>
      <c r="CG3693" s="136"/>
      <c r="CH3693" s="136"/>
    </row>
    <row r="3694" spans="79:86" ht="15.75" customHeight="1">
      <c r="CA3694" s="136"/>
      <c r="CB3694" s="136"/>
      <c r="CC3694" s="136"/>
      <c r="CD3694" s="136"/>
      <c r="CE3694" s="136"/>
      <c r="CF3694" s="136"/>
      <c r="CG3694" s="136"/>
      <c r="CH3694" s="136"/>
    </row>
    <row r="3695" spans="79:86" ht="15.75" customHeight="1">
      <c r="CA3695" s="136"/>
      <c r="CB3695" s="136"/>
      <c r="CC3695" s="136"/>
      <c r="CD3695" s="136"/>
      <c r="CE3695" s="136"/>
      <c r="CF3695" s="136"/>
      <c r="CG3695" s="136"/>
      <c r="CH3695" s="136"/>
    </row>
    <row r="3696" spans="79:86" ht="15.75" customHeight="1">
      <c r="CA3696" s="136"/>
      <c r="CB3696" s="136"/>
      <c r="CC3696" s="136"/>
      <c r="CD3696" s="136"/>
      <c r="CE3696" s="136"/>
      <c r="CF3696" s="136"/>
      <c r="CG3696" s="136"/>
      <c r="CH3696" s="136"/>
    </row>
    <row r="3697" spans="79:86" ht="15.75" customHeight="1">
      <c r="CA3697" s="136"/>
      <c r="CB3697" s="136"/>
      <c r="CC3697" s="136"/>
      <c r="CD3697" s="136"/>
      <c r="CE3697" s="136"/>
      <c r="CF3697" s="136"/>
      <c r="CG3697" s="136"/>
      <c r="CH3697" s="136"/>
    </row>
    <row r="3698" spans="79:86" ht="15.75" customHeight="1">
      <c r="CA3698" s="136"/>
      <c r="CB3698" s="136"/>
      <c r="CC3698" s="136"/>
      <c r="CD3698" s="136"/>
      <c r="CE3698" s="136"/>
      <c r="CF3698" s="136"/>
      <c r="CG3698" s="136"/>
      <c r="CH3698" s="136"/>
    </row>
    <row r="3699" spans="79:86" ht="15.75" customHeight="1">
      <c r="CA3699" s="136"/>
      <c r="CB3699" s="136"/>
      <c r="CC3699" s="136"/>
      <c r="CD3699" s="136"/>
      <c r="CE3699" s="136"/>
      <c r="CF3699" s="136"/>
      <c r="CG3699" s="136"/>
      <c r="CH3699" s="136"/>
    </row>
    <row r="3700" spans="79:86" ht="15.75" customHeight="1">
      <c r="CA3700" s="136"/>
      <c r="CB3700" s="136"/>
      <c r="CC3700" s="136"/>
      <c r="CD3700" s="136"/>
      <c r="CE3700" s="136"/>
      <c r="CF3700" s="136"/>
      <c r="CG3700" s="136"/>
      <c r="CH3700" s="136"/>
    </row>
    <row r="3701" spans="79:86" ht="15.75" customHeight="1">
      <c r="CA3701" s="136"/>
      <c r="CB3701" s="136"/>
      <c r="CC3701" s="136"/>
      <c r="CD3701" s="136"/>
      <c r="CE3701" s="136"/>
      <c r="CF3701" s="136"/>
      <c r="CG3701" s="136"/>
      <c r="CH3701" s="136"/>
    </row>
    <row r="3702" spans="79:86" ht="15.75" customHeight="1">
      <c r="CA3702" s="136"/>
      <c r="CB3702" s="136"/>
      <c r="CC3702" s="136"/>
      <c r="CD3702" s="136"/>
      <c r="CE3702" s="136"/>
      <c r="CF3702" s="136"/>
      <c r="CG3702" s="136"/>
      <c r="CH3702" s="136"/>
    </row>
    <row r="3703" spans="79:86" ht="15.75" customHeight="1">
      <c r="CA3703" s="136"/>
      <c r="CB3703" s="136"/>
      <c r="CC3703" s="136"/>
      <c r="CD3703" s="136"/>
      <c r="CE3703" s="136"/>
      <c r="CF3703" s="136"/>
      <c r="CG3703" s="136"/>
      <c r="CH3703" s="136"/>
    </row>
    <row r="3704" spans="79:86" ht="15.75" customHeight="1">
      <c r="CA3704" s="136"/>
      <c r="CB3704" s="136"/>
      <c r="CC3704" s="136"/>
      <c r="CD3704" s="136"/>
      <c r="CE3704" s="136"/>
      <c r="CF3704" s="136"/>
      <c r="CG3704" s="136"/>
      <c r="CH3704" s="136"/>
    </row>
    <row r="3705" spans="79:86" ht="15.75" customHeight="1">
      <c r="CA3705" s="136"/>
      <c r="CB3705" s="136"/>
      <c r="CC3705" s="136"/>
      <c r="CD3705" s="136"/>
      <c r="CE3705" s="136"/>
      <c r="CF3705" s="136"/>
      <c r="CG3705" s="136"/>
      <c r="CH3705" s="136"/>
    </row>
    <row r="3706" spans="79:86" ht="15.75" customHeight="1">
      <c r="CA3706" s="136"/>
      <c r="CB3706" s="136"/>
      <c r="CC3706" s="136"/>
      <c r="CD3706" s="136"/>
      <c r="CE3706" s="136"/>
      <c r="CF3706" s="136"/>
      <c r="CG3706" s="136"/>
      <c r="CH3706" s="136"/>
    </row>
    <row r="3707" spans="79:86" ht="15.75" customHeight="1">
      <c r="CA3707" s="136"/>
      <c r="CB3707" s="136"/>
      <c r="CC3707" s="136"/>
      <c r="CD3707" s="136"/>
      <c r="CE3707" s="136"/>
      <c r="CF3707" s="136"/>
      <c r="CG3707" s="136"/>
      <c r="CH3707" s="136"/>
    </row>
    <row r="3708" spans="79:86" ht="15.75" customHeight="1">
      <c r="CA3708" s="136"/>
      <c r="CB3708" s="136"/>
      <c r="CC3708" s="136"/>
      <c r="CD3708" s="136"/>
      <c r="CE3708" s="136"/>
      <c r="CF3708" s="136"/>
      <c r="CG3708" s="136"/>
      <c r="CH3708" s="136"/>
    </row>
    <row r="3709" spans="79:86" ht="15.75" customHeight="1">
      <c r="CA3709" s="136"/>
      <c r="CB3709" s="136"/>
      <c r="CC3709" s="136"/>
      <c r="CD3709" s="136"/>
      <c r="CE3709" s="136"/>
      <c r="CF3709" s="136"/>
      <c r="CG3709" s="136"/>
      <c r="CH3709" s="136"/>
    </row>
    <row r="3710" spans="79:86" ht="15.75" customHeight="1">
      <c r="CA3710" s="136"/>
      <c r="CB3710" s="136"/>
      <c r="CC3710" s="136"/>
      <c r="CD3710" s="136"/>
      <c r="CE3710" s="136"/>
      <c r="CF3710" s="136"/>
      <c r="CG3710" s="136"/>
      <c r="CH3710" s="136"/>
    </row>
    <row r="3711" spans="79:86" ht="15.75" customHeight="1">
      <c r="CA3711" s="136"/>
      <c r="CB3711" s="136"/>
      <c r="CC3711" s="136"/>
      <c r="CD3711" s="136"/>
      <c r="CE3711" s="136"/>
      <c r="CF3711" s="136"/>
      <c r="CG3711" s="136"/>
      <c r="CH3711" s="136"/>
    </row>
    <row r="3712" spans="79:86" ht="15.75" customHeight="1">
      <c r="CA3712" s="136"/>
      <c r="CB3712" s="136"/>
      <c r="CC3712" s="136"/>
      <c r="CD3712" s="136"/>
      <c r="CE3712" s="136"/>
      <c r="CF3712" s="136"/>
      <c r="CG3712" s="136"/>
      <c r="CH3712" s="136"/>
    </row>
    <row r="3713" spans="79:86" ht="15.75" customHeight="1">
      <c r="CA3713" s="136"/>
      <c r="CB3713" s="136"/>
      <c r="CC3713" s="136"/>
      <c r="CD3713" s="136"/>
      <c r="CE3713" s="136"/>
      <c r="CF3713" s="136"/>
      <c r="CG3713" s="136"/>
      <c r="CH3713" s="136"/>
    </row>
    <row r="3714" spans="79:86" ht="15.75" customHeight="1">
      <c r="CA3714" s="136"/>
      <c r="CB3714" s="136"/>
      <c r="CC3714" s="136"/>
      <c r="CD3714" s="136"/>
      <c r="CE3714" s="136"/>
      <c r="CF3714" s="136"/>
      <c r="CG3714" s="136"/>
      <c r="CH3714" s="136"/>
    </row>
    <row r="3715" spans="79:86" ht="15.75" customHeight="1">
      <c r="CA3715" s="136"/>
      <c r="CB3715" s="136"/>
      <c r="CC3715" s="136"/>
      <c r="CD3715" s="136"/>
      <c r="CE3715" s="136"/>
      <c r="CF3715" s="136"/>
      <c r="CG3715" s="136"/>
      <c r="CH3715" s="136"/>
    </row>
    <row r="3716" spans="79:86" ht="15.75" customHeight="1">
      <c r="CA3716" s="136"/>
      <c r="CB3716" s="136"/>
      <c r="CC3716" s="136"/>
      <c r="CD3716" s="136"/>
      <c r="CE3716" s="136"/>
      <c r="CF3716" s="136"/>
      <c r="CG3716" s="136"/>
      <c r="CH3716" s="136"/>
    </row>
    <row r="3717" spans="79:86" ht="15.75" customHeight="1">
      <c r="CA3717" s="136"/>
      <c r="CB3717" s="136"/>
      <c r="CC3717" s="136"/>
      <c r="CD3717" s="136"/>
      <c r="CE3717" s="136"/>
      <c r="CF3717" s="136"/>
      <c r="CG3717" s="136"/>
      <c r="CH3717" s="136"/>
    </row>
    <row r="3718" spans="79:86" ht="15.75" customHeight="1">
      <c r="CA3718" s="136"/>
      <c r="CB3718" s="136"/>
      <c r="CC3718" s="136"/>
      <c r="CD3718" s="136"/>
      <c r="CE3718" s="136"/>
      <c r="CF3718" s="136"/>
      <c r="CG3718" s="136"/>
      <c r="CH3718" s="136"/>
    </row>
    <row r="3719" spans="79:86" ht="15.75" customHeight="1">
      <c r="CA3719" s="136"/>
      <c r="CB3719" s="136"/>
      <c r="CC3719" s="136"/>
      <c r="CD3719" s="136"/>
      <c r="CE3719" s="136"/>
      <c r="CF3719" s="136"/>
      <c r="CG3719" s="136"/>
      <c r="CH3719" s="136"/>
    </row>
    <row r="3720" spans="79:86" ht="15.75" customHeight="1">
      <c r="CA3720" s="136"/>
      <c r="CB3720" s="136"/>
      <c r="CC3720" s="136"/>
      <c r="CD3720" s="136"/>
      <c r="CE3720" s="136"/>
      <c r="CF3720" s="136"/>
      <c r="CG3720" s="136"/>
      <c r="CH3720" s="136"/>
    </row>
    <row r="3721" spans="79:86" ht="15.75" customHeight="1">
      <c r="CA3721" s="136"/>
      <c r="CB3721" s="136"/>
      <c r="CC3721" s="136"/>
      <c r="CD3721" s="136"/>
      <c r="CE3721" s="136"/>
      <c r="CF3721" s="136"/>
      <c r="CG3721" s="136"/>
      <c r="CH3721" s="136"/>
    </row>
    <row r="3722" spans="79:86" ht="15.75" customHeight="1">
      <c r="CA3722" s="136"/>
      <c r="CB3722" s="136"/>
      <c r="CC3722" s="136"/>
      <c r="CD3722" s="136"/>
      <c r="CE3722" s="136"/>
      <c r="CF3722" s="136"/>
      <c r="CG3722" s="136"/>
      <c r="CH3722" s="136"/>
    </row>
    <row r="3723" spans="79:86" ht="15.75" customHeight="1">
      <c r="CA3723" s="136"/>
      <c r="CB3723" s="136"/>
      <c r="CC3723" s="136"/>
      <c r="CD3723" s="136"/>
      <c r="CE3723" s="136"/>
      <c r="CF3723" s="136"/>
      <c r="CG3723" s="136"/>
      <c r="CH3723" s="136"/>
    </row>
    <row r="3724" spans="79:86" ht="15.75" customHeight="1">
      <c r="CA3724" s="136"/>
      <c r="CB3724" s="136"/>
      <c r="CC3724" s="136"/>
      <c r="CD3724" s="136"/>
      <c r="CE3724" s="136"/>
      <c r="CF3724" s="136"/>
      <c r="CG3724" s="136"/>
      <c r="CH3724" s="136"/>
    </row>
    <row r="3725" spans="79:86" ht="15.75" customHeight="1">
      <c r="CA3725" s="136"/>
      <c r="CB3725" s="136"/>
      <c r="CC3725" s="136"/>
      <c r="CD3725" s="136"/>
      <c r="CE3725" s="136"/>
      <c r="CF3725" s="136"/>
      <c r="CG3725" s="136"/>
      <c r="CH3725" s="136"/>
    </row>
    <row r="3726" spans="79:86" ht="15.75" customHeight="1">
      <c r="CA3726" s="136"/>
      <c r="CB3726" s="136"/>
      <c r="CC3726" s="136"/>
      <c r="CD3726" s="136"/>
      <c r="CE3726" s="136"/>
      <c r="CF3726" s="136"/>
      <c r="CG3726" s="136"/>
      <c r="CH3726" s="136"/>
    </row>
    <row r="3727" spans="79:86" ht="15.75" customHeight="1">
      <c r="CA3727" s="136"/>
      <c r="CB3727" s="136"/>
      <c r="CC3727" s="136"/>
      <c r="CD3727" s="136"/>
      <c r="CE3727" s="136"/>
      <c r="CF3727" s="136"/>
      <c r="CG3727" s="136"/>
      <c r="CH3727" s="136"/>
    </row>
    <row r="3728" spans="79:86" ht="15.75" customHeight="1">
      <c r="CA3728" s="136"/>
      <c r="CB3728" s="136"/>
      <c r="CC3728" s="136"/>
      <c r="CD3728" s="136"/>
      <c r="CE3728" s="136"/>
      <c r="CF3728" s="136"/>
      <c r="CG3728" s="136"/>
      <c r="CH3728" s="136"/>
    </row>
    <row r="3729" spans="79:86" ht="15.75" customHeight="1">
      <c r="CA3729" s="136"/>
      <c r="CB3729" s="136"/>
      <c r="CC3729" s="136"/>
      <c r="CD3729" s="136"/>
      <c r="CE3729" s="136"/>
      <c r="CF3729" s="136"/>
      <c r="CG3729" s="136"/>
      <c r="CH3729" s="136"/>
    </row>
    <row r="3730" spans="79:86" ht="15.75" customHeight="1">
      <c r="CA3730" s="136"/>
      <c r="CB3730" s="136"/>
      <c r="CC3730" s="136"/>
      <c r="CD3730" s="136"/>
      <c r="CE3730" s="136"/>
      <c r="CF3730" s="136"/>
      <c r="CG3730" s="136"/>
      <c r="CH3730" s="136"/>
    </row>
    <row r="3731" spans="79:86" ht="15.75" customHeight="1">
      <c r="CA3731" s="136"/>
      <c r="CB3731" s="136"/>
      <c r="CC3731" s="136"/>
      <c r="CD3731" s="136"/>
      <c r="CE3731" s="136"/>
      <c r="CF3731" s="136"/>
      <c r="CG3731" s="136"/>
      <c r="CH3731" s="136"/>
    </row>
    <row r="3732" spans="79:86" ht="15.75" customHeight="1">
      <c r="CA3732" s="136"/>
      <c r="CB3732" s="136"/>
      <c r="CC3732" s="136"/>
      <c r="CD3732" s="136"/>
      <c r="CE3732" s="136"/>
      <c r="CF3732" s="136"/>
      <c r="CG3732" s="136"/>
      <c r="CH3732" s="136"/>
    </row>
    <row r="3733" spans="79:86" ht="15.75" customHeight="1">
      <c r="CA3733" s="136"/>
      <c r="CB3733" s="136"/>
      <c r="CC3733" s="136"/>
      <c r="CD3733" s="136"/>
      <c r="CE3733" s="136"/>
      <c r="CF3733" s="136"/>
      <c r="CG3733" s="136"/>
      <c r="CH3733" s="136"/>
    </row>
    <row r="3734" spans="79:86" ht="15.75" customHeight="1">
      <c r="CA3734" s="136"/>
      <c r="CB3734" s="136"/>
      <c r="CC3734" s="136"/>
      <c r="CD3734" s="136"/>
      <c r="CE3734" s="136"/>
      <c r="CF3734" s="136"/>
      <c r="CG3734" s="136"/>
      <c r="CH3734" s="136"/>
    </row>
    <row r="3735" spans="79:86" ht="15.75" customHeight="1">
      <c r="CA3735" s="136"/>
      <c r="CB3735" s="136"/>
      <c r="CC3735" s="136"/>
      <c r="CD3735" s="136"/>
      <c r="CE3735" s="136"/>
      <c r="CF3735" s="136"/>
      <c r="CG3735" s="136"/>
      <c r="CH3735" s="136"/>
    </row>
    <row r="3736" spans="79:86" ht="15.75" customHeight="1">
      <c r="CA3736" s="136"/>
      <c r="CB3736" s="136"/>
      <c r="CC3736" s="136"/>
      <c r="CD3736" s="136"/>
      <c r="CE3736" s="136"/>
      <c r="CF3736" s="136"/>
      <c r="CG3736" s="136"/>
      <c r="CH3736" s="136"/>
    </row>
    <row r="3737" spans="79:86" ht="15.75" customHeight="1">
      <c r="CA3737" s="136"/>
      <c r="CB3737" s="136"/>
      <c r="CC3737" s="136"/>
      <c r="CD3737" s="136"/>
      <c r="CE3737" s="136"/>
      <c r="CF3737" s="136"/>
      <c r="CG3737" s="136"/>
      <c r="CH3737" s="136"/>
    </row>
    <row r="3738" spans="79:86" ht="15.75" customHeight="1">
      <c r="CA3738" s="136"/>
      <c r="CB3738" s="136"/>
      <c r="CC3738" s="136"/>
      <c r="CD3738" s="136"/>
      <c r="CE3738" s="136"/>
      <c r="CF3738" s="136"/>
      <c r="CG3738" s="136"/>
      <c r="CH3738" s="136"/>
    </row>
    <row r="3739" spans="79:86" ht="15.75" customHeight="1">
      <c r="CA3739" s="136"/>
      <c r="CB3739" s="136"/>
      <c r="CC3739" s="136"/>
      <c r="CD3739" s="136"/>
      <c r="CE3739" s="136"/>
      <c r="CF3739" s="136"/>
      <c r="CG3739" s="136"/>
      <c r="CH3739" s="136"/>
    </row>
    <row r="3740" spans="79:86" ht="15.75" customHeight="1">
      <c r="CA3740" s="136"/>
      <c r="CB3740" s="136"/>
      <c r="CC3740" s="136"/>
      <c r="CD3740" s="136"/>
      <c r="CE3740" s="136"/>
      <c r="CF3740" s="136"/>
      <c r="CG3740" s="136"/>
      <c r="CH3740" s="136"/>
    </row>
    <row r="3741" spans="79:86" ht="15.75" customHeight="1">
      <c r="CA3741" s="136"/>
      <c r="CB3741" s="136"/>
      <c r="CC3741" s="136"/>
      <c r="CD3741" s="136"/>
      <c r="CE3741" s="136"/>
      <c r="CF3741" s="136"/>
      <c r="CG3741" s="136"/>
      <c r="CH3741" s="136"/>
    </row>
    <row r="3742" spans="79:86" ht="15.75" customHeight="1">
      <c r="CA3742" s="136"/>
      <c r="CB3742" s="136"/>
      <c r="CC3742" s="136"/>
      <c r="CD3742" s="136"/>
      <c r="CE3742" s="136"/>
      <c r="CF3742" s="136"/>
      <c r="CG3742" s="136"/>
      <c r="CH3742" s="136"/>
    </row>
    <row r="3743" spans="79:86" ht="15.75" customHeight="1">
      <c r="CA3743" s="136"/>
      <c r="CB3743" s="136"/>
      <c r="CC3743" s="136"/>
      <c r="CD3743" s="136"/>
      <c r="CE3743" s="136"/>
      <c r="CF3743" s="136"/>
      <c r="CG3743" s="136"/>
      <c r="CH3743" s="136"/>
    </row>
    <row r="3744" spans="79:86" ht="15.75" customHeight="1">
      <c r="CA3744" s="136"/>
      <c r="CB3744" s="136"/>
      <c r="CC3744" s="136"/>
      <c r="CD3744" s="136"/>
      <c r="CE3744" s="136"/>
      <c r="CF3744" s="136"/>
      <c r="CG3744" s="136"/>
      <c r="CH3744" s="136"/>
    </row>
    <row r="3745" spans="79:86" ht="15.75" customHeight="1">
      <c r="CA3745" s="136"/>
      <c r="CB3745" s="136"/>
      <c r="CC3745" s="136"/>
      <c r="CD3745" s="136"/>
      <c r="CE3745" s="136"/>
      <c r="CF3745" s="136"/>
      <c r="CG3745" s="136"/>
      <c r="CH3745" s="136"/>
    </row>
    <row r="3746" spans="79:86" ht="15.75" customHeight="1">
      <c r="CA3746" s="136"/>
      <c r="CB3746" s="136"/>
      <c r="CC3746" s="136"/>
      <c r="CD3746" s="136"/>
      <c r="CE3746" s="136"/>
      <c r="CF3746" s="136"/>
      <c r="CG3746" s="136"/>
      <c r="CH3746" s="136"/>
    </row>
    <row r="3747" spans="79:86" ht="15.75" customHeight="1">
      <c r="CA3747" s="136"/>
      <c r="CB3747" s="136"/>
      <c r="CC3747" s="136"/>
      <c r="CD3747" s="136"/>
      <c r="CE3747" s="136"/>
      <c r="CF3747" s="136"/>
      <c r="CG3747" s="136"/>
      <c r="CH3747" s="136"/>
    </row>
    <row r="3748" spans="79:86" ht="15.75" customHeight="1">
      <c r="CA3748" s="136"/>
      <c r="CB3748" s="136"/>
      <c r="CC3748" s="136"/>
      <c r="CD3748" s="136"/>
      <c r="CE3748" s="136"/>
      <c r="CF3748" s="136"/>
      <c r="CG3748" s="136"/>
      <c r="CH3748" s="136"/>
    </row>
    <row r="3749" spans="79:86" ht="15.75" customHeight="1">
      <c r="CA3749" s="136"/>
      <c r="CB3749" s="136"/>
      <c r="CC3749" s="136"/>
      <c r="CD3749" s="136"/>
      <c r="CE3749" s="136"/>
      <c r="CF3749" s="136"/>
      <c r="CG3749" s="136"/>
      <c r="CH3749" s="136"/>
    </row>
    <row r="3750" spans="79:86" ht="15.75" customHeight="1">
      <c r="CA3750" s="136"/>
      <c r="CB3750" s="136"/>
      <c r="CC3750" s="136"/>
      <c r="CD3750" s="136"/>
      <c r="CE3750" s="136"/>
      <c r="CF3750" s="136"/>
      <c r="CG3750" s="136"/>
      <c r="CH3750" s="136"/>
    </row>
    <row r="3751" spans="79:86" ht="15.75" customHeight="1">
      <c r="CA3751" s="136"/>
      <c r="CB3751" s="136"/>
      <c r="CC3751" s="136"/>
      <c r="CD3751" s="136"/>
      <c r="CE3751" s="136"/>
      <c r="CF3751" s="136"/>
      <c r="CG3751" s="136"/>
      <c r="CH3751" s="136"/>
    </row>
    <row r="3752" spans="79:86" ht="15.75" customHeight="1">
      <c r="CA3752" s="136"/>
      <c r="CB3752" s="136"/>
      <c r="CC3752" s="136"/>
      <c r="CD3752" s="136"/>
      <c r="CE3752" s="136"/>
      <c r="CF3752" s="136"/>
      <c r="CG3752" s="136"/>
      <c r="CH3752" s="136"/>
    </row>
    <row r="3753" spans="79:86" ht="15.75" customHeight="1">
      <c r="CA3753" s="136"/>
      <c r="CB3753" s="136"/>
      <c r="CC3753" s="136"/>
      <c r="CD3753" s="136"/>
      <c r="CE3753" s="136"/>
      <c r="CF3753" s="136"/>
      <c r="CG3753" s="136"/>
      <c r="CH3753" s="136"/>
    </row>
    <row r="3754" spans="79:86" ht="15.75" customHeight="1">
      <c r="CA3754" s="136"/>
      <c r="CB3754" s="136"/>
      <c r="CC3754" s="136"/>
      <c r="CD3754" s="136"/>
      <c r="CE3754" s="136"/>
      <c r="CF3754" s="136"/>
      <c r="CG3754" s="136"/>
      <c r="CH3754" s="136"/>
    </row>
    <row r="3755" spans="79:86" ht="15.75" customHeight="1">
      <c r="CA3755" s="136"/>
      <c r="CB3755" s="136"/>
      <c r="CC3755" s="136"/>
      <c r="CD3755" s="136"/>
      <c r="CE3755" s="136"/>
      <c r="CF3755" s="136"/>
      <c r="CG3755" s="136"/>
      <c r="CH3755" s="136"/>
    </row>
    <row r="3756" spans="79:86" ht="15.75" customHeight="1">
      <c r="CA3756" s="136"/>
      <c r="CB3756" s="136"/>
      <c r="CC3756" s="136"/>
      <c r="CD3756" s="136"/>
      <c r="CE3756" s="136"/>
      <c r="CF3756" s="136"/>
      <c r="CG3756" s="136"/>
      <c r="CH3756" s="136"/>
    </row>
    <row r="3757" spans="79:86" ht="15.75" customHeight="1">
      <c r="CA3757" s="136"/>
      <c r="CB3757" s="136"/>
      <c r="CC3757" s="136"/>
      <c r="CD3757" s="136"/>
      <c r="CE3757" s="136"/>
      <c r="CF3757" s="136"/>
      <c r="CG3757" s="136"/>
      <c r="CH3757" s="136"/>
    </row>
    <row r="3758" spans="79:86" ht="15.75" customHeight="1">
      <c r="CA3758" s="136"/>
      <c r="CB3758" s="136"/>
      <c r="CC3758" s="136"/>
      <c r="CD3758" s="136"/>
      <c r="CE3758" s="136"/>
      <c r="CF3758" s="136"/>
      <c r="CG3758" s="136"/>
      <c r="CH3758" s="136"/>
    </row>
    <row r="3759" spans="79:86" ht="15.75" customHeight="1">
      <c r="CA3759" s="136"/>
      <c r="CB3759" s="136"/>
      <c r="CC3759" s="136"/>
      <c r="CD3759" s="136"/>
      <c r="CE3759" s="136"/>
      <c r="CF3759" s="136"/>
      <c r="CG3759" s="136"/>
      <c r="CH3759" s="136"/>
    </row>
    <row r="3760" spans="79:86" ht="15.75" customHeight="1">
      <c r="CA3760" s="136"/>
      <c r="CB3760" s="136"/>
      <c r="CC3760" s="136"/>
      <c r="CD3760" s="136"/>
      <c r="CE3760" s="136"/>
      <c r="CF3760" s="136"/>
      <c r="CG3760" s="136"/>
      <c r="CH3760" s="136"/>
    </row>
    <row r="3761" spans="79:86" ht="15.75" customHeight="1">
      <c r="CA3761" s="136"/>
      <c r="CB3761" s="136"/>
      <c r="CC3761" s="136"/>
      <c r="CD3761" s="136"/>
      <c r="CE3761" s="136"/>
      <c r="CF3761" s="136"/>
      <c r="CG3761" s="136"/>
      <c r="CH3761" s="136"/>
    </row>
    <row r="3762" spans="79:86" ht="15.75" customHeight="1">
      <c r="CA3762" s="136"/>
      <c r="CB3762" s="136"/>
      <c r="CC3762" s="136"/>
      <c r="CD3762" s="136"/>
      <c r="CE3762" s="136"/>
      <c r="CF3762" s="136"/>
      <c r="CG3762" s="136"/>
      <c r="CH3762" s="136"/>
    </row>
    <row r="3763" spans="79:86" ht="15.75" customHeight="1">
      <c r="CA3763" s="136"/>
      <c r="CB3763" s="136"/>
      <c r="CC3763" s="136"/>
      <c r="CD3763" s="136"/>
      <c r="CE3763" s="136"/>
      <c r="CF3763" s="136"/>
      <c r="CG3763" s="136"/>
      <c r="CH3763" s="136"/>
    </row>
    <row r="3764" spans="79:86" ht="15.75" customHeight="1">
      <c r="CA3764" s="136"/>
      <c r="CB3764" s="136"/>
      <c r="CC3764" s="136"/>
      <c r="CD3764" s="136"/>
      <c r="CE3764" s="136"/>
      <c r="CF3764" s="136"/>
      <c r="CG3764" s="136"/>
      <c r="CH3764" s="136"/>
    </row>
    <row r="3765" spans="79:86" ht="15.75" customHeight="1">
      <c r="CA3765" s="136"/>
      <c r="CB3765" s="136"/>
      <c r="CC3765" s="136"/>
      <c r="CD3765" s="136"/>
      <c r="CE3765" s="136"/>
      <c r="CF3765" s="136"/>
      <c r="CG3765" s="136"/>
      <c r="CH3765" s="136"/>
    </row>
    <row r="3766" spans="79:86" ht="15.75" customHeight="1">
      <c r="CA3766" s="136"/>
      <c r="CB3766" s="136"/>
      <c r="CC3766" s="136"/>
      <c r="CD3766" s="136"/>
      <c r="CE3766" s="136"/>
      <c r="CF3766" s="136"/>
      <c r="CG3766" s="136"/>
      <c r="CH3766" s="136"/>
    </row>
    <row r="3767" spans="79:86" ht="15.75" customHeight="1">
      <c r="CA3767" s="136"/>
      <c r="CB3767" s="136"/>
      <c r="CC3767" s="136"/>
      <c r="CD3767" s="136"/>
      <c r="CE3767" s="136"/>
      <c r="CF3767" s="136"/>
      <c r="CG3767" s="136"/>
      <c r="CH3767" s="136"/>
    </row>
    <row r="3768" spans="79:86" ht="15.75" customHeight="1">
      <c r="CA3768" s="136"/>
      <c r="CB3768" s="136"/>
      <c r="CC3768" s="136"/>
      <c r="CD3768" s="136"/>
      <c r="CE3768" s="136"/>
      <c r="CF3768" s="136"/>
      <c r="CG3768" s="136"/>
      <c r="CH3768" s="136"/>
    </row>
    <row r="3769" spans="79:86" ht="15.75" customHeight="1">
      <c r="CA3769" s="136"/>
      <c r="CB3769" s="136"/>
      <c r="CC3769" s="136"/>
      <c r="CD3769" s="136"/>
      <c r="CE3769" s="136"/>
      <c r="CF3769" s="136"/>
      <c r="CG3769" s="136"/>
      <c r="CH3769" s="136"/>
    </row>
    <row r="3770" spans="79:86" ht="15.75" customHeight="1">
      <c r="CA3770" s="136"/>
      <c r="CB3770" s="136"/>
      <c r="CC3770" s="136"/>
      <c r="CD3770" s="136"/>
      <c r="CE3770" s="136"/>
      <c r="CF3770" s="136"/>
      <c r="CG3770" s="136"/>
      <c r="CH3770" s="136"/>
    </row>
    <row r="3771" spans="79:86" ht="15.75" customHeight="1">
      <c r="CA3771" s="136"/>
      <c r="CB3771" s="136"/>
      <c r="CC3771" s="136"/>
      <c r="CD3771" s="136"/>
      <c r="CE3771" s="136"/>
      <c r="CF3771" s="136"/>
      <c r="CG3771" s="136"/>
      <c r="CH3771" s="136"/>
    </row>
    <row r="3772" spans="79:86" ht="15.75" customHeight="1">
      <c r="CA3772" s="136"/>
      <c r="CB3772" s="136"/>
      <c r="CC3772" s="136"/>
      <c r="CD3772" s="136"/>
      <c r="CE3772" s="136"/>
      <c r="CF3772" s="136"/>
      <c r="CG3772" s="136"/>
      <c r="CH3772" s="136"/>
    </row>
    <row r="3773" spans="79:86" ht="15.75" customHeight="1">
      <c r="CA3773" s="136"/>
      <c r="CB3773" s="136"/>
      <c r="CC3773" s="136"/>
      <c r="CD3773" s="136"/>
      <c r="CE3773" s="136"/>
      <c r="CF3773" s="136"/>
      <c r="CG3773" s="136"/>
      <c r="CH3773" s="136"/>
    </row>
    <row r="3774" spans="79:86" ht="15.75" customHeight="1">
      <c r="CA3774" s="136"/>
      <c r="CB3774" s="136"/>
      <c r="CC3774" s="136"/>
      <c r="CD3774" s="136"/>
      <c r="CE3774" s="136"/>
      <c r="CF3774" s="136"/>
      <c r="CG3774" s="136"/>
      <c r="CH3774" s="136"/>
    </row>
    <row r="3775" spans="79:86" ht="15.75" customHeight="1">
      <c r="CA3775" s="136"/>
      <c r="CB3775" s="136"/>
      <c r="CC3775" s="136"/>
      <c r="CD3775" s="136"/>
      <c r="CE3775" s="136"/>
      <c r="CF3775" s="136"/>
      <c r="CG3775" s="136"/>
      <c r="CH3775" s="136"/>
    </row>
    <row r="3776" spans="79:86" ht="15.75" customHeight="1">
      <c r="CA3776" s="136"/>
      <c r="CB3776" s="136"/>
      <c r="CC3776" s="136"/>
      <c r="CD3776" s="136"/>
      <c r="CE3776" s="136"/>
      <c r="CF3776" s="136"/>
      <c r="CG3776" s="136"/>
      <c r="CH3776" s="136"/>
    </row>
    <row r="3777" spans="79:86" ht="15.75" customHeight="1">
      <c r="CA3777" s="136"/>
      <c r="CB3777" s="136"/>
      <c r="CC3777" s="136"/>
      <c r="CD3777" s="136"/>
      <c r="CE3777" s="136"/>
      <c r="CF3777" s="136"/>
      <c r="CG3777" s="136"/>
      <c r="CH3777" s="136"/>
    </row>
    <row r="3778" spans="79:86" ht="15.75" customHeight="1">
      <c r="CA3778" s="136"/>
      <c r="CB3778" s="136"/>
      <c r="CC3778" s="136"/>
      <c r="CD3778" s="136"/>
      <c r="CE3778" s="136"/>
      <c r="CF3778" s="136"/>
      <c r="CG3778" s="136"/>
      <c r="CH3778" s="136"/>
    </row>
    <row r="3779" spans="79:86" ht="15.75" customHeight="1">
      <c r="CA3779" s="136"/>
      <c r="CB3779" s="136"/>
      <c r="CC3779" s="136"/>
      <c r="CD3779" s="136"/>
      <c r="CE3779" s="136"/>
      <c r="CF3779" s="136"/>
      <c r="CG3779" s="136"/>
      <c r="CH3779" s="136"/>
    </row>
    <row r="3780" spans="79:86" ht="15.75" customHeight="1">
      <c r="CA3780" s="136"/>
      <c r="CB3780" s="136"/>
      <c r="CC3780" s="136"/>
      <c r="CD3780" s="136"/>
      <c r="CE3780" s="136"/>
      <c r="CF3780" s="136"/>
      <c r="CG3780" s="136"/>
      <c r="CH3780" s="136"/>
    </row>
    <row r="3781" spans="79:86" ht="15.75" customHeight="1">
      <c r="CA3781" s="136"/>
      <c r="CB3781" s="136"/>
      <c r="CC3781" s="136"/>
      <c r="CD3781" s="136"/>
      <c r="CE3781" s="136"/>
      <c r="CF3781" s="136"/>
      <c r="CG3781" s="136"/>
      <c r="CH3781" s="136"/>
    </row>
    <row r="3782" spans="79:86" ht="15.75" customHeight="1">
      <c r="CA3782" s="136"/>
      <c r="CB3782" s="136"/>
      <c r="CC3782" s="136"/>
      <c r="CD3782" s="136"/>
      <c r="CE3782" s="136"/>
      <c r="CF3782" s="136"/>
      <c r="CG3782" s="136"/>
      <c r="CH3782" s="136"/>
    </row>
    <row r="3783" spans="79:86" ht="15.75" customHeight="1">
      <c r="CA3783" s="136"/>
      <c r="CB3783" s="136"/>
      <c r="CC3783" s="136"/>
      <c r="CD3783" s="136"/>
      <c r="CE3783" s="136"/>
      <c r="CF3783" s="136"/>
      <c r="CG3783" s="136"/>
      <c r="CH3783" s="136"/>
    </row>
    <row r="3784" spans="79:86" ht="15.75" customHeight="1">
      <c r="CA3784" s="136"/>
      <c r="CB3784" s="136"/>
      <c r="CC3784" s="136"/>
      <c r="CD3784" s="136"/>
      <c r="CE3784" s="136"/>
      <c r="CF3784" s="136"/>
      <c r="CG3784" s="136"/>
      <c r="CH3784" s="136"/>
    </row>
    <row r="3785" spans="79:86" ht="15.75" customHeight="1">
      <c r="CA3785" s="136"/>
      <c r="CB3785" s="136"/>
      <c r="CC3785" s="136"/>
      <c r="CD3785" s="136"/>
      <c r="CE3785" s="136"/>
      <c r="CF3785" s="136"/>
      <c r="CG3785" s="136"/>
      <c r="CH3785" s="136"/>
    </row>
    <row r="3786" spans="79:86" ht="15.75" customHeight="1">
      <c r="CA3786" s="136"/>
      <c r="CB3786" s="136"/>
      <c r="CC3786" s="136"/>
      <c r="CD3786" s="136"/>
      <c r="CE3786" s="136"/>
      <c r="CF3786" s="136"/>
      <c r="CG3786" s="136"/>
      <c r="CH3786" s="136"/>
    </row>
    <row r="3787" spans="79:86" ht="15.75" customHeight="1">
      <c r="CA3787" s="136"/>
      <c r="CB3787" s="136"/>
      <c r="CC3787" s="136"/>
      <c r="CD3787" s="136"/>
      <c r="CE3787" s="136"/>
      <c r="CF3787" s="136"/>
      <c r="CG3787" s="136"/>
      <c r="CH3787" s="136"/>
    </row>
    <row r="3788" spans="79:86" ht="15.75" customHeight="1">
      <c r="CA3788" s="136"/>
      <c r="CB3788" s="136"/>
      <c r="CC3788" s="136"/>
      <c r="CD3788" s="136"/>
      <c r="CE3788" s="136"/>
      <c r="CF3788" s="136"/>
      <c r="CG3788" s="136"/>
      <c r="CH3788" s="136"/>
    </row>
    <row r="3789" spans="79:86" ht="15.75" customHeight="1">
      <c r="CA3789" s="136"/>
      <c r="CB3789" s="136"/>
      <c r="CC3789" s="136"/>
      <c r="CD3789" s="136"/>
      <c r="CE3789" s="136"/>
      <c r="CF3789" s="136"/>
      <c r="CG3789" s="136"/>
      <c r="CH3789" s="136"/>
    </row>
    <row r="3790" spans="79:86" ht="15.75" customHeight="1">
      <c r="CA3790" s="136"/>
      <c r="CB3790" s="136"/>
      <c r="CC3790" s="136"/>
      <c r="CD3790" s="136"/>
      <c r="CE3790" s="136"/>
      <c r="CF3790" s="136"/>
      <c r="CG3790" s="136"/>
      <c r="CH3790" s="136"/>
    </row>
    <row r="3791" spans="79:86" ht="15.75" customHeight="1">
      <c r="CA3791" s="136"/>
      <c r="CB3791" s="136"/>
      <c r="CC3791" s="136"/>
      <c r="CD3791" s="136"/>
      <c r="CE3791" s="136"/>
      <c r="CF3791" s="136"/>
      <c r="CG3791" s="136"/>
      <c r="CH3791" s="136"/>
    </row>
    <row r="3792" spans="79:86" ht="15.75" customHeight="1">
      <c r="CA3792" s="136"/>
      <c r="CB3792" s="136"/>
      <c r="CC3792" s="136"/>
      <c r="CD3792" s="136"/>
      <c r="CE3792" s="136"/>
      <c r="CF3792" s="136"/>
      <c r="CG3792" s="136"/>
      <c r="CH3792" s="136"/>
    </row>
    <row r="3793" spans="79:86" ht="15.75" customHeight="1">
      <c r="CA3793" s="136"/>
      <c r="CB3793" s="136"/>
      <c r="CC3793" s="136"/>
      <c r="CD3793" s="136"/>
      <c r="CE3793" s="136"/>
      <c r="CF3793" s="136"/>
      <c r="CG3793" s="136"/>
      <c r="CH3793" s="136"/>
    </row>
    <row r="3794" spans="79:86" ht="15.75" customHeight="1">
      <c r="CA3794" s="136"/>
      <c r="CB3794" s="136"/>
      <c r="CC3794" s="136"/>
      <c r="CD3794" s="136"/>
      <c r="CE3794" s="136"/>
      <c r="CF3794" s="136"/>
      <c r="CG3794" s="136"/>
      <c r="CH3794" s="136"/>
    </row>
    <row r="3795" spans="79:86" ht="15.75" customHeight="1">
      <c r="CA3795" s="136"/>
      <c r="CB3795" s="136"/>
      <c r="CC3795" s="136"/>
      <c r="CD3795" s="136"/>
      <c r="CE3795" s="136"/>
      <c r="CF3795" s="136"/>
      <c r="CG3795" s="136"/>
      <c r="CH3795" s="136"/>
    </row>
    <row r="3796" spans="79:86" ht="15.75" customHeight="1">
      <c r="CA3796" s="136"/>
      <c r="CB3796" s="136"/>
      <c r="CC3796" s="136"/>
      <c r="CD3796" s="136"/>
      <c r="CE3796" s="136"/>
      <c r="CF3796" s="136"/>
      <c r="CG3796" s="136"/>
      <c r="CH3796" s="136"/>
    </row>
    <row r="3797" spans="79:86" ht="15.75" customHeight="1">
      <c r="CA3797" s="136"/>
      <c r="CB3797" s="136"/>
      <c r="CC3797" s="136"/>
      <c r="CD3797" s="136"/>
      <c r="CE3797" s="136"/>
      <c r="CF3797" s="136"/>
      <c r="CG3797" s="136"/>
      <c r="CH3797" s="136"/>
    </row>
    <row r="3798" spans="79:86" ht="15.75" customHeight="1">
      <c r="CA3798" s="136"/>
      <c r="CB3798" s="136"/>
      <c r="CC3798" s="136"/>
      <c r="CD3798" s="136"/>
      <c r="CE3798" s="136"/>
      <c r="CF3798" s="136"/>
      <c r="CG3798" s="136"/>
      <c r="CH3798" s="136"/>
    </row>
    <row r="3799" spans="79:86" ht="15.75" customHeight="1">
      <c r="CA3799" s="136"/>
      <c r="CB3799" s="136"/>
      <c r="CC3799" s="136"/>
      <c r="CD3799" s="136"/>
      <c r="CE3799" s="136"/>
      <c r="CF3799" s="136"/>
      <c r="CG3799" s="136"/>
      <c r="CH3799" s="136"/>
    </row>
    <row r="3800" spans="79:86" ht="15.75" customHeight="1">
      <c r="CA3800" s="136"/>
      <c r="CB3800" s="136"/>
      <c r="CC3800" s="136"/>
      <c r="CD3800" s="136"/>
      <c r="CE3800" s="136"/>
      <c r="CF3800" s="136"/>
      <c r="CG3800" s="136"/>
      <c r="CH3800" s="136"/>
    </row>
    <row r="3801" spans="79:86" ht="15.75" customHeight="1">
      <c r="CA3801" s="136"/>
      <c r="CB3801" s="136"/>
      <c r="CC3801" s="136"/>
      <c r="CD3801" s="136"/>
      <c r="CE3801" s="136"/>
      <c r="CF3801" s="136"/>
      <c r="CG3801" s="136"/>
      <c r="CH3801" s="136"/>
    </row>
    <row r="3802" spans="79:86" ht="15.75" customHeight="1">
      <c r="CA3802" s="136"/>
      <c r="CB3802" s="136"/>
      <c r="CC3802" s="136"/>
      <c r="CD3802" s="136"/>
      <c r="CE3802" s="136"/>
      <c r="CF3802" s="136"/>
      <c r="CG3802" s="136"/>
      <c r="CH3802" s="136"/>
    </row>
    <row r="3803" spans="79:86" ht="15.75" customHeight="1">
      <c r="CA3803" s="136"/>
      <c r="CB3803" s="136"/>
      <c r="CC3803" s="136"/>
      <c r="CD3803" s="136"/>
      <c r="CE3803" s="136"/>
      <c r="CF3803" s="136"/>
      <c r="CG3803" s="136"/>
      <c r="CH3803" s="136"/>
    </row>
    <row r="3804" spans="79:86" ht="15.75" customHeight="1">
      <c r="CA3804" s="136"/>
      <c r="CB3804" s="136"/>
      <c r="CC3804" s="136"/>
      <c r="CD3804" s="136"/>
      <c r="CE3804" s="136"/>
      <c r="CF3804" s="136"/>
      <c r="CG3804" s="136"/>
      <c r="CH3804" s="136"/>
    </row>
    <row r="3805" spans="79:86" ht="15.75" customHeight="1">
      <c r="CA3805" s="136"/>
      <c r="CB3805" s="136"/>
      <c r="CC3805" s="136"/>
      <c r="CD3805" s="136"/>
      <c r="CE3805" s="136"/>
      <c r="CF3805" s="136"/>
      <c r="CG3805" s="136"/>
      <c r="CH3805" s="136"/>
    </row>
    <row r="3806" spans="79:86" ht="15.75" customHeight="1">
      <c r="CA3806" s="136"/>
      <c r="CB3806" s="136"/>
      <c r="CC3806" s="136"/>
      <c r="CD3806" s="136"/>
      <c r="CE3806" s="136"/>
      <c r="CF3806" s="136"/>
      <c r="CG3806" s="136"/>
      <c r="CH3806" s="136"/>
    </row>
    <row r="3807" spans="79:86" ht="15.75" customHeight="1">
      <c r="CA3807" s="136"/>
      <c r="CB3807" s="136"/>
      <c r="CC3807" s="136"/>
      <c r="CD3807" s="136"/>
      <c r="CE3807" s="136"/>
      <c r="CF3807" s="136"/>
      <c r="CG3807" s="136"/>
      <c r="CH3807" s="136"/>
    </row>
    <row r="3808" spans="79:86" ht="15.75" customHeight="1">
      <c r="CA3808" s="136"/>
      <c r="CB3808" s="136"/>
      <c r="CC3808" s="136"/>
      <c r="CD3808" s="136"/>
      <c r="CE3808" s="136"/>
      <c r="CF3808" s="136"/>
      <c r="CG3808" s="136"/>
      <c r="CH3808" s="136"/>
    </row>
    <row r="3809" spans="79:86" ht="15.75" customHeight="1">
      <c r="CA3809" s="136"/>
      <c r="CB3809" s="136"/>
      <c r="CC3809" s="136"/>
      <c r="CD3809" s="136"/>
      <c r="CE3809" s="136"/>
      <c r="CF3809" s="136"/>
      <c r="CG3809" s="136"/>
      <c r="CH3809" s="136"/>
    </row>
    <row r="3810" spans="79:86" ht="15.75" customHeight="1">
      <c r="CA3810" s="136"/>
      <c r="CB3810" s="136"/>
      <c r="CC3810" s="136"/>
      <c r="CD3810" s="136"/>
      <c r="CE3810" s="136"/>
      <c r="CF3810" s="136"/>
      <c r="CG3810" s="136"/>
      <c r="CH3810" s="136"/>
    </row>
    <row r="3811" spans="79:86" ht="15.75" customHeight="1">
      <c r="CA3811" s="136"/>
      <c r="CB3811" s="136"/>
      <c r="CC3811" s="136"/>
      <c r="CD3811" s="136"/>
      <c r="CE3811" s="136"/>
      <c r="CF3811" s="136"/>
      <c r="CG3811" s="136"/>
      <c r="CH3811" s="136"/>
    </row>
    <row r="3812" spans="79:86" ht="15.75" customHeight="1">
      <c r="CA3812" s="136"/>
      <c r="CB3812" s="136"/>
      <c r="CC3812" s="136"/>
      <c r="CD3812" s="136"/>
      <c r="CE3812" s="136"/>
      <c r="CF3812" s="136"/>
      <c r="CG3812" s="136"/>
      <c r="CH3812" s="136"/>
    </row>
    <row r="3813" spans="79:86" ht="15.75" customHeight="1">
      <c r="CA3813" s="136"/>
      <c r="CB3813" s="136"/>
      <c r="CC3813" s="136"/>
      <c r="CD3813" s="136"/>
      <c r="CE3813" s="136"/>
      <c r="CF3813" s="136"/>
      <c r="CG3813" s="136"/>
      <c r="CH3813" s="136"/>
    </row>
    <row r="3814" spans="79:86" ht="15.75" customHeight="1">
      <c r="CA3814" s="136"/>
      <c r="CB3814" s="136"/>
      <c r="CC3814" s="136"/>
      <c r="CD3814" s="136"/>
      <c r="CE3814" s="136"/>
      <c r="CF3814" s="136"/>
      <c r="CG3814" s="136"/>
      <c r="CH3814" s="136"/>
    </row>
    <row r="3815" spans="79:86" ht="15.75" customHeight="1">
      <c r="CA3815" s="136"/>
      <c r="CB3815" s="136"/>
      <c r="CC3815" s="136"/>
      <c r="CD3815" s="136"/>
      <c r="CE3815" s="136"/>
      <c r="CF3815" s="136"/>
      <c r="CG3815" s="136"/>
      <c r="CH3815" s="136"/>
    </row>
    <row r="3816" spans="79:86" ht="15.75" customHeight="1">
      <c r="CA3816" s="136"/>
      <c r="CB3816" s="136"/>
      <c r="CC3816" s="136"/>
      <c r="CD3816" s="136"/>
      <c r="CE3816" s="136"/>
      <c r="CF3816" s="136"/>
      <c r="CG3816" s="136"/>
      <c r="CH3816" s="136"/>
    </row>
    <row r="3817" spans="79:86" ht="15.75" customHeight="1">
      <c r="CA3817" s="136"/>
      <c r="CB3817" s="136"/>
      <c r="CC3817" s="136"/>
      <c r="CD3817" s="136"/>
      <c r="CE3817" s="136"/>
      <c r="CF3817" s="136"/>
      <c r="CG3817" s="136"/>
      <c r="CH3817" s="136"/>
    </row>
    <row r="3818" spans="79:86" ht="15.75" customHeight="1">
      <c r="CA3818" s="136"/>
      <c r="CB3818" s="136"/>
      <c r="CC3818" s="136"/>
      <c r="CD3818" s="136"/>
      <c r="CE3818" s="136"/>
      <c r="CF3818" s="136"/>
      <c r="CG3818" s="136"/>
      <c r="CH3818" s="136"/>
    </row>
    <row r="3819" spans="79:86" ht="15.75" customHeight="1">
      <c r="CA3819" s="136"/>
      <c r="CB3819" s="136"/>
      <c r="CC3819" s="136"/>
      <c r="CD3819" s="136"/>
      <c r="CE3819" s="136"/>
      <c r="CF3819" s="136"/>
      <c r="CG3819" s="136"/>
      <c r="CH3819" s="136"/>
    </row>
    <row r="3820" spans="79:86" ht="15.75" customHeight="1">
      <c r="CA3820" s="136"/>
      <c r="CB3820" s="136"/>
      <c r="CC3820" s="136"/>
      <c r="CD3820" s="136"/>
      <c r="CE3820" s="136"/>
      <c r="CF3820" s="136"/>
      <c r="CG3820" s="136"/>
      <c r="CH3820" s="136"/>
    </row>
    <row r="3821" spans="79:86" ht="15.75" customHeight="1">
      <c r="CA3821" s="136"/>
      <c r="CB3821" s="136"/>
      <c r="CC3821" s="136"/>
      <c r="CD3821" s="136"/>
      <c r="CE3821" s="136"/>
      <c r="CF3821" s="136"/>
      <c r="CG3821" s="136"/>
      <c r="CH3821" s="136"/>
    </row>
    <row r="3822" spans="79:86" ht="15.75" customHeight="1">
      <c r="CA3822" s="136"/>
      <c r="CB3822" s="136"/>
      <c r="CC3822" s="136"/>
      <c r="CD3822" s="136"/>
      <c r="CE3822" s="136"/>
      <c r="CF3822" s="136"/>
      <c r="CG3822" s="136"/>
      <c r="CH3822" s="136"/>
    </row>
    <row r="3823" spans="79:86" ht="15.75" customHeight="1">
      <c r="CA3823" s="136"/>
      <c r="CB3823" s="136"/>
      <c r="CC3823" s="136"/>
      <c r="CD3823" s="136"/>
      <c r="CE3823" s="136"/>
      <c r="CF3823" s="136"/>
      <c r="CG3823" s="136"/>
      <c r="CH3823" s="136"/>
    </row>
    <row r="3824" spans="79:86" ht="15.75" customHeight="1">
      <c r="CA3824" s="136"/>
      <c r="CB3824" s="136"/>
      <c r="CC3824" s="136"/>
      <c r="CD3824" s="136"/>
      <c r="CE3824" s="136"/>
      <c r="CF3824" s="136"/>
      <c r="CG3824" s="136"/>
      <c r="CH3824" s="136"/>
    </row>
    <row r="3825" spans="79:86" ht="15.75" customHeight="1">
      <c r="CA3825" s="136"/>
      <c r="CB3825" s="136"/>
      <c r="CC3825" s="136"/>
      <c r="CD3825" s="136"/>
      <c r="CE3825" s="136"/>
      <c r="CF3825" s="136"/>
      <c r="CG3825" s="136"/>
      <c r="CH3825" s="136"/>
    </row>
    <row r="3826" spans="79:86" ht="15.75" customHeight="1">
      <c r="CA3826" s="136"/>
      <c r="CB3826" s="136"/>
      <c r="CC3826" s="136"/>
      <c r="CD3826" s="136"/>
      <c r="CE3826" s="136"/>
      <c r="CF3826" s="136"/>
      <c r="CG3826" s="136"/>
      <c r="CH3826" s="136"/>
    </row>
    <row r="3827" spans="79:86" ht="15.75" customHeight="1">
      <c r="CA3827" s="136"/>
      <c r="CB3827" s="136"/>
      <c r="CC3827" s="136"/>
      <c r="CD3827" s="136"/>
      <c r="CE3827" s="136"/>
      <c r="CF3827" s="136"/>
      <c r="CG3827" s="136"/>
      <c r="CH3827" s="136"/>
    </row>
    <row r="3828" spans="79:86" ht="15.75" customHeight="1">
      <c r="CA3828" s="136"/>
      <c r="CB3828" s="136"/>
      <c r="CC3828" s="136"/>
      <c r="CD3828" s="136"/>
      <c r="CE3828" s="136"/>
      <c r="CF3828" s="136"/>
      <c r="CG3828" s="136"/>
      <c r="CH3828" s="136"/>
    </row>
    <row r="3829" spans="79:86" ht="15.75" customHeight="1">
      <c r="CA3829" s="136"/>
      <c r="CB3829" s="136"/>
      <c r="CC3829" s="136"/>
      <c r="CD3829" s="136"/>
      <c r="CE3829" s="136"/>
      <c r="CF3829" s="136"/>
      <c r="CG3829" s="136"/>
      <c r="CH3829" s="136"/>
    </row>
    <row r="3830" spans="79:86" ht="15.75" customHeight="1">
      <c r="CA3830" s="136"/>
      <c r="CB3830" s="136"/>
      <c r="CC3830" s="136"/>
      <c r="CD3830" s="136"/>
      <c r="CE3830" s="136"/>
      <c r="CF3830" s="136"/>
      <c r="CG3830" s="136"/>
      <c r="CH3830" s="136"/>
    </row>
    <row r="3831" spans="79:86" ht="15.75" customHeight="1">
      <c r="CA3831" s="136"/>
      <c r="CB3831" s="136"/>
      <c r="CC3831" s="136"/>
      <c r="CD3831" s="136"/>
      <c r="CE3831" s="136"/>
      <c r="CF3831" s="136"/>
      <c r="CG3831" s="136"/>
      <c r="CH3831" s="136"/>
    </row>
    <row r="3832" spans="79:86" ht="15.75" customHeight="1">
      <c r="CA3832" s="136"/>
      <c r="CB3832" s="136"/>
      <c r="CC3832" s="136"/>
      <c r="CD3832" s="136"/>
      <c r="CE3832" s="136"/>
      <c r="CF3832" s="136"/>
      <c r="CG3832" s="136"/>
      <c r="CH3832" s="136"/>
    </row>
    <row r="3833" spans="79:86" ht="15.75" customHeight="1">
      <c r="CA3833" s="136"/>
      <c r="CB3833" s="136"/>
      <c r="CC3833" s="136"/>
      <c r="CD3833" s="136"/>
      <c r="CE3833" s="136"/>
      <c r="CF3833" s="136"/>
      <c r="CG3833" s="136"/>
      <c r="CH3833" s="136"/>
    </row>
    <row r="3834" spans="79:86" ht="15.75" customHeight="1">
      <c r="CA3834" s="136"/>
      <c r="CB3834" s="136"/>
      <c r="CC3834" s="136"/>
      <c r="CD3834" s="136"/>
      <c r="CE3834" s="136"/>
      <c r="CF3834" s="136"/>
      <c r="CG3834" s="136"/>
      <c r="CH3834" s="136"/>
    </row>
    <row r="3835" spans="79:86" ht="15.75" customHeight="1">
      <c r="CA3835" s="136"/>
      <c r="CB3835" s="136"/>
      <c r="CC3835" s="136"/>
      <c r="CD3835" s="136"/>
      <c r="CE3835" s="136"/>
      <c r="CF3835" s="136"/>
      <c r="CG3835" s="136"/>
      <c r="CH3835" s="136"/>
    </row>
    <row r="3836" spans="79:86" ht="15.75" customHeight="1">
      <c r="CA3836" s="136"/>
      <c r="CB3836" s="136"/>
      <c r="CC3836" s="136"/>
      <c r="CD3836" s="136"/>
      <c r="CE3836" s="136"/>
      <c r="CF3836" s="136"/>
      <c r="CG3836" s="136"/>
      <c r="CH3836" s="136"/>
    </row>
    <row r="3837" spans="79:86" ht="15.75" customHeight="1">
      <c r="CA3837" s="136"/>
      <c r="CB3837" s="136"/>
      <c r="CC3837" s="136"/>
      <c r="CD3837" s="136"/>
      <c r="CE3837" s="136"/>
      <c r="CF3837" s="136"/>
      <c r="CG3837" s="136"/>
      <c r="CH3837" s="136"/>
    </row>
    <row r="3838" spans="79:86" ht="15.75" customHeight="1">
      <c r="CA3838" s="136"/>
      <c r="CB3838" s="136"/>
      <c r="CC3838" s="136"/>
      <c r="CD3838" s="136"/>
      <c r="CE3838" s="136"/>
      <c r="CF3838" s="136"/>
      <c r="CG3838" s="136"/>
      <c r="CH3838" s="136"/>
    </row>
    <row r="3839" spans="79:86" ht="15.75" customHeight="1">
      <c r="CA3839" s="136"/>
      <c r="CB3839" s="136"/>
      <c r="CC3839" s="136"/>
      <c r="CD3839" s="136"/>
      <c r="CE3839" s="136"/>
      <c r="CF3839" s="136"/>
      <c r="CG3839" s="136"/>
      <c r="CH3839" s="136"/>
    </row>
    <row r="3840" spans="79:86" ht="15.75" customHeight="1">
      <c r="CA3840" s="136"/>
      <c r="CB3840" s="136"/>
      <c r="CC3840" s="136"/>
      <c r="CD3840" s="136"/>
      <c r="CE3840" s="136"/>
      <c r="CF3840" s="136"/>
      <c r="CG3840" s="136"/>
      <c r="CH3840" s="136"/>
    </row>
    <row r="3841" spans="79:86" ht="15.75" customHeight="1">
      <c r="CA3841" s="136"/>
      <c r="CB3841" s="136"/>
      <c r="CC3841" s="136"/>
      <c r="CD3841" s="136"/>
      <c r="CE3841" s="136"/>
      <c r="CF3841" s="136"/>
      <c r="CG3841" s="136"/>
      <c r="CH3841" s="136"/>
    </row>
    <row r="3842" spans="79:86" ht="15.75" customHeight="1">
      <c r="CA3842" s="136"/>
      <c r="CB3842" s="136"/>
      <c r="CC3842" s="136"/>
      <c r="CD3842" s="136"/>
      <c r="CE3842" s="136"/>
      <c r="CF3842" s="136"/>
      <c r="CG3842" s="136"/>
      <c r="CH3842" s="136"/>
    </row>
    <row r="3843" spans="79:86" ht="15.75" customHeight="1">
      <c r="CA3843" s="136"/>
      <c r="CB3843" s="136"/>
      <c r="CC3843" s="136"/>
      <c r="CD3843" s="136"/>
      <c r="CE3843" s="136"/>
      <c r="CF3843" s="136"/>
      <c r="CG3843" s="136"/>
      <c r="CH3843" s="136"/>
    </row>
    <row r="3844" spans="79:86" ht="15.75" customHeight="1">
      <c r="CA3844" s="136"/>
      <c r="CB3844" s="136"/>
      <c r="CC3844" s="136"/>
      <c r="CD3844" s="136"/>
      <c r="CE3844" s="136"/>
      <c r="CF3844" s="136"/>
      <c r="CG3844" s="136"/>
      <c r="CH3844" s="136"/>
    </row>
    <row r="3845" spans="79:86" ht="15.75" customHeight="1">
      <c r="CA3845" s="136"/>
      <c r="CB3845" s="136"/>
      <c r="CC3845" s="136"/>
      <c r="CD3845" s="136"/>
      <c r="CE3845" s="136"/>
      <c r="CF3845" s="136"/>
      <c r="CG3845" s="136"/>
      <c r="CH3845" s="136"/>
    </row>
    <row r="3846" spans="79:86" ht="15.75" customHeight="1">
      <c r="CA3846" s="136"/>
      <c r="CB3846" s="136"/>
      <c r="CC3846" s="136"/>
      <c r="CD3846" s="136"/>
      <c r="CE3846" s="136"/>
      <c r="CF3846" s="136"/>
      <c r="CG3846" s="136"/>
      <c r="CH3846" s="136"/>
    </row>
    <row r="3847" spans="79:86" ht="15.75" customHeight="1">
      <c r="CA3847" s="136"/>
      <c r="CB3847" s="136"/>
      <c r="CC3847" s="136"/>
      <c r="CD3847" s="136"/>
      <c r="CE3847" s="136"/>
      <c r="CF3847" s="136"/>
      <c r="CG3847" s="136"/>
      <c r="CH3847" s="136"/>
    </row>
    <row r="3848" spans="79:86" ht="15.75" customHeight="1">
      <c r="CA3848" s="136"/>
      <c r="CB3848" s="136"/>
      <c r="CC3848" s="136"/>
      <c r="CD3848" s="136"/>
      <c r="CE3848" s="136"/>
      <c r="CF3848" s="136"/>
      <c r="CG3848" s="136"/>
      <c r="CH3848" s="136"/>
    </row>
    <row r="3849" spans="79:86" ht="15.75" customHeight="1">
      <c r="CA3849" s="136"/>
      <c r="CB3849" s="136"/>
      <c r="CC3849" s="136"/>
      <c r="CD3849" s="136"/>
      <c r="CE3849" s="136"/>
      <c r="CF3849" s="136"/>
      <c r="CG3849" s="136"/>
      <c r="CH3849" s="136"/>
    </row>
    <row r="3850" spans="79:86" ht="15.75" customHeight="1">
      <c r="CA3850" s="136"/>
      <c r="CB3850" s="136"/>
      <c r="CC3850" s="136"/>
      <c r="CD3850" s="136"/>
      <c r="CE3850" s="136"/>
      <c r="CF3850" s="136"/>
      <c r="CG3850" s="136"/>
      <c r="CH3850" s="136"/>
    </row>
    <row r="3851" spans="79:86" ht="15.75" customHeight="1">
      <c r="CA3851" s="136"/>
      <c r="CB3851" s="136"/>
      <c r="CC3851" s="136"/>
      <c r="CD3851" s="136"/>
      <c r="CE3851" s="136"/>
      <c r="CF3851" s="136"/>
      <c r="CG3851" s="136"/>
      <c r="CH3851" s="136"/>
    </row>
    <row r="3852" spans="79:86" ht="15.75" customHeight="1">
      <c r="CA3852" s="136"/>
      <c r="CB3852" s="136"/>
      <c r="CC3852" s="136"/>
      <c r="CD3852" s="136"/>
      <c r="CE3852" s="136"/>
      <c r="CF3852" s="136"/>
      <c r="CG3852" s="136"/>
      <c r="CH3852" s="136"/>
    </row>
    <row r="3853" spans="79:86" ht="15.75" customHeight="1">
      <c r="CA3853" s="136"/>
      <c r="CB3853" s="136"/>
      <c r="CC3853" s="136"/>
      <c r="CD3853" s="136"/>
      <c r="CE3853" s="136"/>
      <c r="CF3853" s="136"/>
      <c r="CG3853" s="136"/>
      <c r="CH3853" s="136"/>
    </row>
    <row r="3854" spans="79:86" ht="15.75" customHeight="1">
      <c r="CA3854" s="136"/>
      <c r="CB3854" s="136"/>
      <c r="CC3854" s="136"/>
      <c r="CD3854" s="136"/>
      <c r="CE3854" s="136"/>
      <c r="CF3854" s="136"/>
      <c r="CG3854" s="136"/>
      <c r="CH3854" s="136"/>
    </row>
    <row r="3855" spans="79:86" ht="15.75" customHeight="1">
      <c r="CA3855" s="136"/>
      <c r="CB3855" s="136"/>
      <c r="CC3855" s="136"/>
      <c r="CD3855" s="136"/>
      <c r="CE3855" s="136"/>
      <c r="CF3855" s="136"/>
      <c r="CG3855" s="136"/>
      <c r="CH3855" s="136"/>
    </row>
    <row r="3856" spans="79:86" ht="15.75" customHeight="1">
      <c r="CA3856" s="136"/>
      <c r="CB3856" s="136"/>
      <c r="CC3856" s="136"/>
      <c r="CD3856" s="136"/>
      <c r="CE3856" s="136"/>
      <c r="CF3856" s="136"/>
      <c r="CG3856" s="136"/>
      <c r="CH3856" s="136"/>
    </row>
    <row r="3857" spans="79:86" ht="15.75" customHeight="1">
      <c r="CA3857" s="136"/>
      <c r="CB3857" s="136"/>
      <c r="CC3857" s="136"/>
      <c r="CD3857" s="136"/>
      <c r="CE3857" s="136"/>
      <c r="CF3857" s="136"/>
      <c r="CG3857" s="136"/>
      <c r="CH3857" s="136"/>
    </row>
    <row r="3858" spans="79:86" ht="15.75" customHeight="1">
      <c r="CA3858" s="136"/>
      <c r="CB3858" s="136"/>
      <c r="CC3858" s="136"/>
      <c r="CD3858" s="136"/>
      <c r="CE3858" s="136"/>
      <c r="CF3858" s="136"/>
      <c r="CG3858" s="136"/>
      <c r="CH3858" s="136"/>
    </row>
    <row r="3859" spans="79:86" ht="15.75" customHeight="1">
      <c r="CA3859" s="136"/>
      <c r="CB3859" s="136"/>
      <c r="CC3859" s="136"/>
      <c r="CD3859" s="136"/>
      <c r="CE3859" s="136"/>
      <c r="CF3859" s="136"/>
      <c r="CG3859" s="136"/>
      <c r="CH3859" s="136"/>
    </row>
    <row r="3860" spans="79:86" ht="15.75" customHeight="1">
      <c r="CA3860" s="136"/>
      <c r="CB3860" s="136"/>
      <c r="CC3860" s="136"/>
      <c r="CD3860" s="136"/>
      <c r="CE3860" s="136"/>
      <c r="CF3860" s="136"/>
      <c r="CG3860" s="136"/>
      <c r="CH3860" s="136"/>
    </row>
    <row r="3861" spans="79:86" ht="15.75" customHeight="1">
      <c r="CA3861" s="136"/>
      <c r="CB3861" s="136"/>
      <c r="CC3861" s="136"/>
      <c r="CD3861" s="136"/>
      <c r="CE3861" s="136"/>
      <c r="CF3861" s="136"/>
      <c r="CG3861" s="136"/>
      <c r="CH3861" s="136"/>
    </row>
    <row r="3862" spans="79:86" ht="15.75" customHeight="1">
      <c r="CA3862" s="136"/>
      <c r="CB3862" s="136"/>
      <c r="CC3862" s="136"/>
      <c r="CD3862" s="136"/>
      <c r="CE3862" s="136"/>
      <c r="CF3862" s="136"/>
      <c r="CG3862" s="136"/>
      <c r="CH3862" s="136"/>
    </row>
    <row r="3863" spans="79:86" ht="15.75" customHeight="1">
      <c r="CA3863" s="136"/>
      <c r="CB3863" s="136"/>
      <c r="CC3863" s="136"/>
      <c r="CD3863" s="136"/>
      <c r="CE3863" s="136"/>
      <c r="CF3863" s="136"/>
      <c r="CG3863" s="136"/>
      <c r="CH3863" s="136"/>
    </row>
    <row r="3864" spans="79:86" ht="15.75" customHeight="1">
      <c r="CA3864" s="136"/>
      <c r="CB3864" s="136"/>
      <c r="CC3864" s="136"/>
      <c r="CD3864" s="136"/>
      <c r="CE3864" s="136"/>
      <c r="CF3864" s="136"/>
      <c r="CG3864" s="136"/>
      <c r="CH3864" s="136"/>
    </row>
    <row r="3865" spans="79:86" ht="15.75" customHeight="1">
      <c r="CA3865" s="136"/>
      <c r="CB3865" s="136"/>
      <c r="CC3865" s="136"/>
      <c r="CD3865" s="136"/>
      <c r="CE3865" s="136"/>
      <c r="CF3865" s="136"/>
      <c r="CG3865" s="136"/>
      <c r="CH3865" s="136"/>
    </row>
    <row r="3866" spans="79:86" ht="15.75" customHeight="1">
      <c r="CA3866" s="136"/>
      <c r="CB3866" s="136"/>
      <c r="CC3866" s="136"/>
      <c r="CD3866" s="136"/>
      <c r="CE3866" s="136"/>
      <c r="CF3866" s="136"/>
      <c r="CG3866" s="136"/>
      <c r="CH3866" s="136"/>
    </row>
    <row r="3867" spans="79:86" ht="15.75" customHeight="1">
      <c r="CA3867" s="136"/>
      <c r="CB3867" s="136"/>
      <c r="CC3867" s="136"/>
      <c r="CD3867" s="136"/>
      <c r="CE3867" s="136"/>
      <c r="CF3867" s="136"/>
      <c r="CG3867" s="136"/>
      <c r="CH3867" s="136"/>
    </row>
    <row r="3868" spans="79:86" ht="15.75" customHeight="1">
      <c r="CA3868" s="136"/>
      <c r="CB3868" s="136"/>
      <c r="CC3868" s="136"/>
      <c r="CD3868" s="136"/>
      <c r="CE3868" s="136"/>
      <c r="CF3868" s="136"/>
      <c r="CG3868" s="136"/>
      <c r="CH3868" s="136"/>
    </row>
    <row r="3869" spans="79:86" ht="15.75" customHeight="1">
      <c r="CA3869" s="136"/>
      <c r="CB3869" s="136"/>
      <c r="CC3869" s="136"/>
      <c r="CD3869" s="136"/>
      <c r="CE3869" s="136"/>
      <c r="CF3869" s="136"/>
      <c r="CG3869" s="136"/>
      <c r="CH3869" s="136"/>
    </row>
    <row r="3870" spans="79:86" ht="15.75" customHeight="1">
      <c r="CA3870" s="136"/>
      <c r="CB3870" s="136"/>
      <c r="CC3870" s="136"/>
      <c r="CD3870" s="136"/>
      <c r="CE3870" s="136"/>
      <c r="CF3870" s="136"/>
      <c r="CG3870" s="136"/>
      <c r="CH3870" s="136"/>
    </row>
    <row r="3871" spans="79:86" ht="15.75" customHeight="1">
      <c r="CA3871" s="136"/>
      <c r="CB3871" s="136"/>
      <c r="CC3871" s="136"/>
      <c r="CD3871" s="136"/>
      <c r="CE3871" s="136"/>
      <c r="CF3871" s="136"/>
      <c r="CG3871" s="136"/>
      <c r="CH3871" s="136"/>
    </row>
    <row r="3872" spans="79:86" ht="15.75" customHeight="1">
      <c r="CA3872" s="136"/>
      <c r="CB3872" s="136"/>
      <c r="CC3872" s="136"/>
      <c r="CD3872" s="136"/>
      <c r="CE3872" s="136"/>
      <c r="CF3872" s="136"/>
      <c r="CG3872" s="136"/>
      <c r="CH3872" s="136"/>
    </row>
    <row r="3873" spans="79:86" ht="15.75" customHeight="1">
      <c r="CA3873" s="136"/>
      <c r="CB3873" s="136"/>
      <c r="CC3873" s="136"/>
      <c r="CD3873" s="136"/>
      <c r="CE3873" s="136"/>
      <c r="CF3873" s="136"/>
      <c r="CG3873" s="136"/>
      <c r="CH3873" s="136"/>
    </row>
    <row r="3874" spans="79:86" ht="15.75" customHeight="1">
      <c r="CA3874" s="136"/>
      <c r="CB3874" s="136"/>
      <c r="CC3874" s="136"/>
      <c r="CD3874" s="136"/>
      <c r="CE3874" s="136"/>
      <c r="CF3874" s="136"/>
      <c r="CG3874" s="136"/>
      <c r="CH3874" s="136"/>
    </row>
    <row r="3875" spans="79:86" ht="15.75" customHeight="1">
      <c r="CA3875" s="136"/>
      <c r="CB3875" s="136"/>
      <c r="CC3875" s="136"/>
      <c r="CD3875" s="136"/>
      <c r="CE3875" s="136"/>
      <c r="CF3875" s="136"/>
      <c r="CG3875" s="136"/>
      <c r="CH3875" s="136"/>
    </row>
    <row r="3876" spans="79:86" ht="15.75" customHeight="1">
      <c r="CA3876" s="136"/>
      <c r="CB3876" s="136"/>
      <c r="CC3876" s="136"/>
      <c r="CD3876" s="136"/>
      <c r="CE3876" s="136"/>
      <c r="CF3876" s="136"/>
      <c r="CG3876" s="136"/>
      <c r="CH3876" s="136"/>
    </row>
    <row r="3877" spans="79:86" ht="15.75" customHeight="1">
      <c r="CA3877" s="136"/>
      <c r="CB3877" s="136"/>
      <c r="CC3877" s="136"/>
      <c r="CD3877" s="136"/>
      <c r="CE3877" s="136"/>
      <c r="CF3877" s="136"/>
      <c r="CG3877" s="136"/>
      <c r="CH3877" s="136"/>
    </row>
    <row r="3878" spans="79:86" ht="15.75" customHeight="1">
      <c r="CA3878" s="136"/>
      <c r="CB3878" s="136"/>
      <c r="CC3878" s="136"/>
      <c r="CD3878" s="136"/>
      <c r="CE3878" s="136"/>
      <c r="CF3878" s="136"/>
      <c r="CG3878" s="136"/>
      <c r="CH3878" s="136"/>
    </row>
    <row r="3879" spans="79:86" ht="15.75" customHeight="1">
      <c r="CA3879" s="136"/>
      <c r="CB3879" s="136"/>
      <c r="CC3879" s="136"/>
      <c r="CD3879" s="136"/>
      <c r="CE3879" s="136"/>
      <c r="CF3879" s="136"/>
      <c r="CG3879" s="136"/>
      <c r="CH3879" s="136"/>
    </row>
    <row r="3880" spans="79:86" ht="15.75" customHeight="1">
      <c r="CA3880" s="136"/>
      <c r="CB3880" s="136"/>
      <c r="CC3880" s="136"/>
      <c r="CD3880" s="136"/>
      <c r="CE3880" s="136"/>
      <c r="CF3880" s="136"/>
      <c r="CG3880" s="136"/>
      <c r="CH3880" s="136"/>
    </row>
    <row r="3881" spans="79:86" ht="15.75" customHeight="1">
      <c r="CA3881" s="136"/>
      <c r="CB3881" s="136"/>
      <c r="CC3881" s="136"/>
      <c r="CD3881" s="136"/>
      <c r="CE3881" s="136"/>
      <c r="CF3881" s="136"/>
      <c r="CG3881" s="136"/>
      <c r="CH3881" s="136"/>
    </row>
    <row r="3882" spans="79:86" ht="15.75" customHeight="1">
      <c r="CA3882" s="136"/>
      <c r="CB3882" s="136"/>
      <c r="CC3882" s="136"/>
      <c r="CD3882" s="136"/>
      <c r="CE3882" s="136"/>
      <c r="CF3882" s="136"/>
      <c r="CG3882" s="136"/>
      <c r="CH3882" s="136"/>
    </row>
    <row r="3883" spans="79:86" ht="15.75" customHeight="1">
      <c r="CA3883" s="136"/>
      <c r="CB3883" s="136"/>
      <c r="CC3883" s="136"/>
      <c r="CD3883" s="136"/>
      <c r="CE3883" s="136"/>
      <c r="CF3883" s="136"/>
      <c r="CG3883" s="136"/>
      <c r="CH3883" s="136"/>
    </row>
    <row r="3884" spans="79:86" ht="15.75" customHeight="1">
      <c r="CA3884" s="136"/>
      <c r="CB3884" s="136"/>
      <c r="CC3884" s="136"/>
      <c r="CD3884" s="136"/>
      <c r="CE3884" s="136"/>
      <c r="CF3884" s="136"/>
      <c r="CG3884" s="136"/>
      <c r="CH3884" s="136"/>
    </row>
    <row r="3885" spans="79:86" ht="15.75" customHeight="1">
      <c r="CA3885" s="136"/>
      <c r="CB3885" s="136"/>
      <c r="CC3885" s="136"/>
      <c r="CD3885" s="136"/>
      <c r="CE3885" s="136"/>
      <c r="CF3885" s="136"/>
      <c r="CG3885" s="136"/>
      <c r="CH3885" s="136"/>
    </row>
    <row r="3886" spans="79:86" ht="15.75" customHeight="1">
      <c r="CA3886" s="136"/>
      <c r="CB3886" s="136"/>
      <c r="CC3886" s="136"/>
      <c r="CD3886" s="136"/>
      <c r="CE3886" s="136"/>
      <c r="CF3886" s="136"/>
      <c r="CG3886" s="136"/>
      <c r="CH3886" s="136"/>
    </row>
    <row r="3887" spans="79:86" ht="15.75" customHeight="1">
      <c r="CA3887" s="136"/>
      <c r="CB3887" s="136"/>
      <c r="CC3887" s="136"/>
      <c r="CD3887" s="136"/>
      <c r="CE3887" s="136"/>
      <c r="CF3887" s="136"/>
      <c r="CG3887" s="136"/>
      <c r="CH3887" s="136"/>
    </row>
    <row r="3888" spans="79:86" ht="15.75" customHeight="1">
      <c r="CA3888" s="136"/>
      <c r="CB3888" s="136"/>
      <c r="CC3888" s="136"/>
      <c r="CD3888" s="136"/>
      <c r="CE3888" s="136"/>
      <c r="CF3888" s="136"/>
      <c r="CG3888" s="136"/>
      <c r="CH3888" s="136"/>
    </row>
    <row r="3889" spans="79:86" ht="15.75" customHeight="1">
      <c r="CA3889" s="136"/>
      <c r="CB3889" s="136"/>
      <c r="CC3889" s="136"/>
      <c r="CD3889" s="136"/>
      <c r="CE3889" s="136"/>
      <c r="CF3889" s="136"/>
      <c r="CG3889" s="136"/>
      <c r="CH3889" s="136"/>
    </row>
    <row r="3890" spans="79:86" ht="15.75" customHeight="1">
      <c r="CA3890" s="136"/>
      <c r="CB3890" s="136"/>
      <c r="CC3890" s="136"/>
      <c r="CD3890" s="136"/>
      <c r="CE3890" s="136"/>
      <c r="CF3890" s="136"/>
      <c r="CG3890" s="136"/>
      <c r="CH3890" s="136"/>
    </row>
    <row r="3891" spans="79:86" ht="15.75" customHeight="1">
      <c r="CA3891" s="136"/>
      <c r="CB3891" s="136"/>
      <c r="CC3891" s="136"/>
      <c r="CD3891" s="136"/>
      <c r="CE3891" s="136"/>
      <c r="CF3891" s="136"/>
      <c r="CG3891" s="136"/>
      <c r="CH3891" s="136"/>
    </row>
    <row r="3892" spans="79:86" ht="15.75" customHeight="1">
      <c r="CA3892" s="136"/>
      <c r="CB3892" s="136"/>
      <c r="CC3892" s="136"/>
      <c r="CD3892" s="136"/>
      <c r="CE3892" s="136"/>
      <c r="CF3892" s="136"/>
      <c r="CG3892" s="136"/>
      <c r="CH3892" s="136"/>
    </row>
    <row r="3893" spans="79:86" ht="15.75" customHeight="1">
      <c r="CA3893" s="136"/>
      <c r="CB3893" s="136"/>
      <c r="CC3893" s="136"/>
      <c r="CD3893" s="136"/>
      <c r="CE3893" s="136"/>
      <c r="CF3893" s="136"/>
      <c r="CG3893" s="136"/>
      <c r="CH3893" s="136"/>
    </row>
    <row r="3894" spans="79:86" ht="15.75" customHeight="1">
      <c r="CA3894" s="136"/>
      <c r="CB3894" s="136"/>
      <c r="CC3894" s="136"/>
      <c r="CD3894" s="136"/>
      <c r="CE3894" s="136"/>
      <c r="CF3894" s="136"/>
      <c r="CG3894" s="136"/>
      <c r="CH3894" s="136"/>
    </row>
    <row r="3895" spans="79:86" ht="15.75" customHeight="1">
      <c r="CA3895" s="136"/>
      <c r="CB3895" s="136"/>
      <c r="CC3895" s="136"/>
      <c r="CD3895" s="136"/>
      <c r="CE3895" s="136"/>
      <c r="CF3895" s="136"/>
      <c r="CG3895" s="136"/>
      <c r="CH3895" s="136"/>
    </row>
    <row r="3896" spans="79:86" ht="15.75" customHeight="1">
      <c r="CA3896" s="136"/>
      <c r="CB3896" s="136"/>
      <c r="CC3896" s="136"/>
      <c r="CD3896" s="136"/>
      <c r="CE3896" s="136"/>
      <c r="CF3896" s="136"/>
      <c r="CG3896" s="136"/>
      <c r="CH3896" s="136"/>
    </row>
    <row r="3897" spans="79:86" ht="15.75" customHeight="1">
      <c r="CA3897" s="136"/>
      <c r="CB3897" s="136"/>
      <c r="CC3897" s="136"/>
      <c r="CD3897" s="136"/>
      <c r="CE3897" s="136"/>
      <c r="CF3897" s="136"/>
      <c r="CG3897" s="136"/>
      <c r="CH3897" s="136"/>
    </row>
    <row r="3898" spans="79:86" ht="15.75" customHeight="1">
      <c r="CA3898" s="136"/>
      <c r="CB3898" s="136"/>
      <c r="CC3898" s="136"/>
      <c r="CD3898" s="136"/>
      <c r="CE3898" s="136"/>
      <c r="CF3898" s="136"/>
      <c r="CG3898" s="136"/>
      <c r="CH3898" s="136"/>
    </row>
    <row r="3899" spans="79:86" ht="15.75" customHeight="1">
      <c r="CA3899" s="136"/>
      <c r="CB3899" s="136"/>
      <c r="CC3899" s="136"/>
      <c r="CD3899" s="136"/>
      <c r="CE3899" s="136"/>
      <c r="CF3899" s="136"/>
      <c r="CG3899" s="136"/>
      <c r="CH3899" s="136"/>
    </row>
    <row r="3900" spans="79:86" ht="15.75" customHeight="1">
      <c r="CA3900" s="136"/>
      <c r="CB3900" s="136"/>
      <c r="CC3900" s="136"/>
      <c r="CD3900" s="136"/>
      <c r="CE3900" s="136"/>
      <c r="CF3900" s="136"/>
      <c r="CG3900" s="136"/>
      <c r="CH3900" s="136"/>
    </row>
    <row r="3901" spans="79:86" ht="15.75" customHeight="1">
      <c r="CA3901" s="136"/>
      <c r="CB3901" s="136"/>
      <c r="CC3901" s="136"/>
      <c r="CD3901" s="136"/>
      <c r="CE3901" s="136"/>
      <c r="CF3901" s="136"/>
      <c r="CG3901" s="136"/>
      <c r="CH3901" s="136"/>
    </row>
    <row r="3902" spans="79:86" ht="15.75" customHeight="1">
      <c r="CA3902" s="136"/>
      <c r="CB3902" s="136"/>
      <c r="CC3902" s="136"/>
      <c r="CD3902" s="136"/>
      <c r="CE3902" s="136"/>
      <c r="CF3902" s="136"/>
      <c r="CG3902" s="136"/>
      <c r="CH3902" s="136"/>
    </row>
    <row r="3903" spans="79:86" ht="15.75" customHeight="1">
      <c r="CA3903" s="136"/>
      <c r="CB3903" s="136"/>
      <c r="CC3903" s="136"/>
      <c r="CD3903" s="136"/>
      <c r="CE3903" s="136"/>
      <c r="CF3903" s="136"/>
      <c r="CG3903" s="136"/>
      <c r="CH3903" s="136"/>
    </row>
    <row r="3904" spans="79:86" ht="15.75" customHeight="1">
      <c r="CA3904" s="136"/>
      <c r="CB3904" s="136"/>
      <c r="CC3904" s="136"/>
      <c r="CD3904" s="136"/>
      <c r="CE3904" s="136"/>
      <c r="CF3904" s="136"/>
      <c r="CG3904" s="136"/>
      <c r="CH3904" s="136"/>
    </row>
    <row r="3905" spans="79:86" ht="15.75" customHeight="1">
      <c r="CA3905" s="136"/>
      <c r="CB3905" s="136"/>
      <c r="CC3905" s="136"/>
      <c r="CD3905" s="136"/>
      <c r="CE3905" s="136"/>
      <c r="CF3905" s="136"/>
      <c r="CG3905" s="136"/>
      <c r="CH3905" s="136"/>
    </row>
    <row r="3906" spans="79:86" ht="15.75" customHeight="1">
      <c r="CA3906" s="136"/>
      <c r="CB3906" s="136"/>
      <c r="CC3906" s="136"/>
      <c r="CD3906" s="136"/>
      <c r="CE3906" s="136"/>
      <c r="CF3906" s="136"/>
      <c r="CG3906" s="136"/>
      <c r="CH3906" s="136"/>
    </row>
    <row r="3907" spans="79:86" ht="15.75" customHeight="1">
      <c r="CA3907" s="136"/>
      <c r="CB3907" s="136"/>
      <c r="CC3907" s="136"/>
      <c r="CD3907" s="136"/>
      <c r="CE3907" s="136"/>
      <c r="CF3907" s="136"/>
      <c r="CG3907" s="136"/>
      <c r="CH3907" s="136"/>
    </row>
    <row r="3908" spans="79:86" ht="15.75" customHeight="1">
      <c r="CA3908" s="136"/>
      <c r="CB3908" s="136"/>
      <c r="CC3908" s="136"/>
      <c r="CD3908" s="136"/>
      <c r="CE3908" s="136"/>
      <c r="CF3908" s="136"/>
      <c r="CG3908" s="136"/>
      <c r="CH3908" s="136"/>
    </row>
    <row r="3909" spans="79:86" ht="15.75" customHeight="1">
      <c r="CA3909" s="136"/>
      <c r="CB3909" s="136"/>
      <c r="CC3909" s="136"/>
      <c r="CD3909" s="136"/>
      <c r="CE3909" s="136"/>
      <c r="CF3909" s="136"/>
      <c r="CG3909" s="136"/>
      <c r="CH3909" s="136"/>
    </row>
    <row r="3910" spans="79:86" ht="15.75" customHeight="1">
      <c r="CA3910" s="136"/>
      <c r="CB3910" s="136"/>
      <c r="CC3910" s="136"/>
      <c r="CD3910" s="136"/>
      <c r="CE3910" s="136"/>
      <c r="CF3910" s="136"/>
      <c r="CG3910" s="136"/>
      <c r="CH3910" s="136"/>
    </row>
    <row r="3911" spans="79:86" ht="15.75" customHeight="1">
      <c r="CA3911" s="136"/>
      <c r="CB3911" s="136"/>
      <c r="CC3911" s="136"/>
      <c r="CD3911" s="136"/>
      <c r="CE3911" s="136"/>
      <c r="CF3911" s="136"/>
      <c r="CG3911" s="136"/>
      <c r="CH3911" s="136"/>
    </row>
    <row r="3912" spans="79:86" ht="15.75" customHeight="1">
      <c r="CA3912" s="136"/>
      <c r="CB3912" s="136"/>
      <c r="CC3912" s="136"/>
      <c r="CD3912" s="136"/>
      <c r="CE3912" s="136"/>
      <c r="CF3912" s="136"/>
      <c r="CG3912" s="136"/>
      <c r="CH3912" s="136"/>
    </row>
    <row r="3913" spans="79:86" ht="15.75" customHeight="1">
      <c r="CA3913" s="136"/>
      <c r="CB3913" s="136"/>
      <c r="CC3913" s="136"/>
      <c r="CD3913" s="136"/>
      <c r="CE3913" s="136"/>
      <c r="CF3913" s="136"/>
      <c r="CG3913" s="136"/>
      <c r="CH3913" s="136"/>
    </row>
    <row r="3914" spans="79:86" ht="15.75" customHeight="1">
      <c r="CA3914" s="136"/>
      <c r="CB3914" s="136"/>
      <c r="CC3914" s="136"/>
      <c r="CD3914" s="136"/>
      <c r="CE3914" s="136"/>
      <c r="CF3914" s="136"/>
      <c r="CG3914" s="136"/>
      <c r="CH3914" s="136"/>
    </row>
    <row r="3915" spans="79:86" ht="15.75" customHeight="1">
      <c r="CA3915" s="136"/>
      <c r="CB3915" s="136"/>
      <c r="CC3915" s="136"/>
      <c r="CD3915" s="136"/>
      <c r="CE3915" s="136"/>
      <c r="CF3915" s="136"/>
      <c r="CG3915" s="136"/>
      <c r="CH3915" s="136"/>
    </row>
    <row r="3916" spans="79:86" ht="15.75" customHeight="1">
      <c r="CA3916" s="136"/>
      <c r="CB3916" s="136"/>
      <c r="CC3916" s="136"/>
      <c r="CD3916" s="136"/>
      <c r="CE3916" s="136"/>
      <c r="CF3916" s="136"/>
      <c r="CG3916" s="136"/>
      <c r="CH3916" s="136"/>
    </row>
    <row r="3917" spans="79:86" ht="15.75" customHeight="1">
      <c r="CA3917" s="136"/>
      <c r="CB3917" s="136"/>
      <c r="CC3917" s="136"/>
      <c r="CD3917" s="136"/>
      <c r="CE3917" s="136"/>
      <c r="CF3917" s="136"/>
      <c r="CG3917" s="136"/>
      <c r="CH3917" s="136"/>
    </row>
    <row r="3918" spans="79:86" ht="15.75" customHeight="1">
      <c r="CA3918" s="136"/>
      <c r="CB3918" s="136"/>
      <c r="CC3918" s="136"/>
      <c r="CD3918" s="136"/>
      <c r="CE3918" s="136"/>
      <c r="CF3918" s="136"/>
      <c r="CG3918" s="136"/>
      <c r="CH3918" s="136"/>
    </row>
    <row r="3919" spans="79:86" ht="15.75" customHeight="1">
      <c r="CA3919" s="136"/>
      <c r="CB3919" s="136"/>
      <c r="CC3919" s="136"/>
      <c r="CD3919" s="136"/>
      <c r="CE3919" s="136"/>
      <c r="CF3919" s="136"/>
      <c r="CG3919" s="136"/>
      <c r="CH3919" s="136"/>
    </row>
    <row r="3920" spans="79:86" ht="15.75" customHeight="1">
      <c r="CA3920" s="136"/>
      <c r="CB3920" s="136"/>
      <c r="CC3920" s="136"/>
      <c r="CD3920" s="136"/>
      <c r="CE3920" s="136"/>
      <c r="CF3920" s="136"/>
      <c r="CG3920" s="136"/>
      <c r="CH3920" s="136"/>
    </row>
    <row r="3921" spans="79:86" ht="15.75" customHeight="1">
      <c r="CA3921" s="136"/>
      <c r="CB3921" s="136"/>
      <c r="CC3921" s="136"/>
      <c r="CD3921" s="136"/>
      <c r="CE3921" s="136"/>
      <c r="CF3921" s="136"/>
      <c r="CG3921" s="136"/>
      <c r="CH3921" s="136"/>
    </row>
    <row r="3922" spans="79:86" ht="15.75" customHeight="1">
      <c r="CA3922" s="136"/>
      <c r="CB3922" s="136"/>
      <c r="CC3922" s="136"/>
      <c r="CD3922" s="136"/>
      <c r="CE3922" s="136"/>
      <c r="CF3922" s="136"/>
      <c r="CG3922" s="136"/>
      <c r="CH3922" s="136"/>
    </row>
    <row r="3923" spans="79:86" ht="15.75" customHeight="1">
      <c r="CA3923" s="136"/>
      <c r="CB3923" s="136"/>
      <c r="CC3923" s="136"/>
      <c r="CD3923" s="136"/>
      <c r="CE3923" s="136"/>
      <c r="CF3923" s="136"/>
      <c r="CG3923" s="136"/>
      <c r="CH3923" s="136"/>
    </row>
    <row r="3924" spans="79:86" ht="15.75" customHeight="1">
      <c r="CA3924" s="136"/>
      <c r="CB3924" s="136"/>
      <c r="CC3924" s="136"/>
      <c r="CD3924" s="136"/>
      <c r="CE3924" s="136"/>
      <c r="CF3924" s="136"/>
      <c r="CG3924" s="136"/>
      <c r="CH3924" s="136"/>
    </row>
    <row r="3925" spans="79:86" ht="15.75" customHeight="1">
      <c r="CA3925" s="136"/>
      <c r="CB3925" s="136"/>
      <c r="CC3925" s="136"/>
      <c r="CD3925" s="136"/>
      <c r="CE3925" s="136"/>
      <c r="CF3925" s="136"/>
      <c r="CG3925" s="136"/>
      <c r="CH3925" s="136"/>
    </row>
    <row r="3926" spans="79:86" ht="15.75" customHeight="1">
      <c r="CA3926" s="136"/>
      <c r="CB3926" s="136"/>
      <c r="CC3926" s="136"/>
      <c r="CD3926" s="136"/>
      <c r="CE3926" s="136"/>
      <c r="CF3926" s="136"/>
      <c r="CG3926" s="136"/>
      <c r="CH3926" s="136"/>
    </row>
    <row r="3927" spans="79:86" ht="15.75" customHeight="1">
      <c r="CA3927" s="136"/>
      <c r="CB3927" s="136"/>
      <c r="CC3927" s="136"/>
      <c r="CD3927" s="136"/>
      <c r="CE3927" s="136"/>
      <c r="CF3927" s="136"/>
      <c r="CG3927" s="136"/>
      <c r="CH3927" s="136"/>
    </row>
    <row r="3928" spans="79:86" ht="15.75" customHeight="1">
      <c r="CA3928" s="136"/>
      <c r="CB3928" s="136"/>
      <c r="CC3928" s="136"/>
      <c r="CD3928" s="136"/>
      <c r="CE3928" s="136"/>
      <c r="CF3928" s="136"/>
      <c r="CG3928" s="136"/>
      <c r="CH3928" s="136"/>
    </row>
    <row r="3929" spans="79:86" ht="15.75" customHeight="1">
      <c r="CA3929" s="136"/>
      <c r="CB3929" s="136"/>
      <c r="CC3929" s="136"/>
      <c r="CD3929" s="136"/>
      <c r="CE3929" s="136"/>
      <c r="CF3929" s="136"/>
      <c r="CG3929" s="136"/>
      <c r="CH3929" s="136"/>
    </row>
    <row r="3930" spans="79:86" ht="15.75" customHeight="1">
      <c r="CA3930" s="136"/>
      <c r="CB3930" s="136"/>
      <c r="CC3930" s="136"/>
      <c r="CD3930" s="136"/>
      <c r="CE3930" s="136"/>
      <c r="CF3930" s="136"/>
      <c r="CG3930" s="136"/>
      <c r="CH3930" s="136"/>
    </row>
    <row r="3931" spans="79:86" ht="15.75" customHeight="1">
      <c r="CA3931" s="136"/>
      <c r="CB3931" s="136"/>
      <c r="CC3931" s="136"/>
      <c r="CD3931" s="136"/>
      <c r="CE3931" s="136"/>
      <c r="CF3931" s="136"/>
      <c r="CG3931" s="136"/>
      <c r="CH3931" s="136"/>
    </row>
    <row r="3932" spans="79:86" ht="15.75" customHeight="1">
      <c r="CA3932" s="136"/>
      <c r="CB3932" s="136"/>
      <c r="CC3932" s="136"/>
      <c r="CD3932" s="136"/>
      <c r="CE3932" s="136"/>
      <c r="CF3932" s="136"/>
      <c r="CG3932" s="136"/>
      <c r="CH3932" s="136"/>
    </row>
    <row r="3933" spans="79:86" ht="15.75" customHeight="1">
      <c r="CA3933" s="136"/>
      <c r="CB3933" s="136"/>
      <c r="CC3933" s="136"/>
      <c r="CD3933" s="136"/>
      <c r="CE3933" s="136"/>
      <c r="CF3933" s="136"/>
      <c r="CG3933" s="136"/>
      <c r="CH3933" s="136"/>
    </row>
    <row r="3934" spans="79:86" ht="15.75" customHeight="1">
      <c r="CA3934" s="136"/>
      <c r="CB3934" s="136"/>
      <c r="CC3934" s="136"/>
      <c r="CD3934" s="136"/>
      <c r="CE3934" s="136"/>
      <c r="CF3934" s="136"/>
      <c r="CG3934" s="136"/>
      <c r="CH3934" s="136"/>
    </row>
    <row r="3935" spans="79:86" ht="15.75" customHeight="1">
      <c r="CA3935" s="136"/>
      <c r="CB3935" s="136"/>
      <c r="CC3935" s="136"/>
      <c r="CD3935" s="136"/>
      <c r="CE3935" s="136"/>
      <c r="CF3935" s="136"/>
      <c r="CG3935" s="136"/>
      <c r="CH3935" s="136"/>
    </row>
    <row r="3936" spans="79:86" ht="15.75" customHeight="1">
      <c r="CA3936" s="136"/>
      <c r="CB3936" s="136"/>
      <c r="CC3936" s="136"/>
      <c r="CD3936" s="136"/>
      <c r="CE3936" s="136"/>
      <c r="CF3936" s="136"/>
      <c r="CG3936" s="136"/>
      <c r="CH3936" s="136"/>
    </row>
    <row r="3937" spans="79:86" ht="15.75" customHeight="1">
      <c r="CA3937" s="136"/>
      <c r="CB3937" s="136"/>
      <c r="CC3937" s="136"/>
      <c r="CD3937" s="136"/>
      <c r="CE3937" s="136"/>
      <c r="CF3937" s="136"/>
      <c r="CG3937" s="136"/>
      <c r="CH3937" s="136"/>
    </row>
    <row r="3938" spans="79:86" ht="15.75" customHeight="1">
      <c r="CA3938" s="136"/>
      <c r="CB3938" s="136"/>
      <c r="CC3938" s="136"/>
      <c r="CD3938" s="136"/>
      <c r="CE3938" s="136"/>
      <c r="CF3938" s="136"/>
      <c r="CG3938" s="136"/>
      <c r="CH3938" s="136"/>
    </row>
    <row r="3939" spans="79:86" ht="15.75" customHeight="1">
      <c r="CA3939" s="136"/>
      <c r="CB3939" s="136"/>
      <c r="CC3939" s="136"/>
      <c r="CD3939" s="136"/>
      <c r="CE3939" s="136"/>
      <c r="CF3939" s="136"/>
      <c r="CG3939" s="136"/>
      <c r="CH3939" s="136"/>
    </row>
    <row r="3940" spans="79:86" ht="15.75" customHeight="1">
      <c r="CA3940" s="136"/>
      <c r="CB3940" s="136"/>
      <c r="CC3940" s="136"/>
      <c r="CD3940" s="136"/>
      <c r="CE3940" s="136"/>
      <c r="CF3940" s="136"/>
      <c r="CG3940" s="136"/>
      <c r="CH3940" s="136"/>
    </row>
    <row r="3941" spans="79:86" ht="15.75" customHeight="1">
      <c r="CA3941" s="136"/>
      <c r="CB3941" s="136"/>
      <c r="CC3941" s="136"/>
      <c r="CD3941" s="136"/>
      <c r="CE3941" s="136"/>
      <c r="CF3941" s="136"/>
      <c r="CG3941" s="136"/>
      <c r="CH3941" s="136"/>
    </row>
    <row r="3942" spans="79:86" ht="15.75" customHeight="1">
      <c r="CA3942" s="136"/>
      <c r="CB3942" s="136"/>
      <c r="CC3942" s="136"/>
      <c r="CD3942" s="136"/>
      <c r="CE3942" s="136"/>
      <c r="CF3942" s="136"/>
      <c r="CG3942" s="136"/>
      <c r="CH3942" s="136"/>
    </row>
    <row r="3943" spans="79:86" ht="15.75" customHeight="1">
      <c r="CA3943" s="136"/>
      <c r="CB3943" s="136"/>
      <c r="CC3943" s="136"/>
      <c r="CD3943" s="136"/>
      <c r="CE3943" s="136"/>
      <c r="CF3943" s="136"/>
      <c r="CG3943" s="136"/>
      <c r="CH3943" s="136"/>
    </row>
    <row r="3944" spans="79:86" ht="15.75" customHeight="1">
      <c r="CA3944" s="136"/>
      <c r="CB3944" s="136"/>
      <c r="CC3944" s="136"/>
      <c r="CD3944" s="136"/>
      <c r="CE3944" s="136"/>
      <c r="CF3944" s="136"/>
      <c r="CG3944" s="136"/>
      <c r="CH3944" s="136"/>
    </row>
    <row r="3945" spans="79:86" ht="15.75" customHeight="1">
      <c r="CA3945" s="136"/>
      <c r="CB3945" s="136"/>
      <c r="CC3945" s="136"/>
      <c r="CD3945" s="136"/>
      <c r="CE3945" s="136"/>
      <c r="CF3945" s="136"/>
      <c r="CG3945" s="136"/>
      <c r="CH3945" s="136"/>
    </row>
    <row r="3946" spans="79:86" ht="15.75" customHeight="1">
      <c r="CA3946" s="136"/>
      <c r="CB3946" s="136"/>
      <c r="CC3946" s="136"/>
      <c r="CD3946" s="136"/>
      <c r="CE3946" s="136"/>
      <c r="CF3946" s="136"/>
      <c r="CG3946" s="136"/>
      <c r="CH3946" s="136"/>
    </row>
    <row r="3947" spans="79:86" ht="15.75" customHeight="1">
      <c r="CA3947" s="136"/>
      <c r="CB3947" s="136"/>
      <c r="CC3947" s="136"/>
      <c r="CD3947" s="136"/>
      <c r="CE3947" s="136"/>
      <c r="CF3947" s="136"/>
      <c r="CG3947" s="136"/>
      <c r="CH3947" s="136"/>
    </row>
    <row r="3948" spans="79:86" ht="15.75" customHeight="1">
      <c r="CA3948" s="136"/>
      <c r="CB3948" s="136"/>
      <c r="CC3948" s="136"/>
      <c r="CD3948" s="136"/>
      <c r="CE3948" s="136"/>
      <c r="CF3948" s="136"/>
      <c r="CG3948" s="136"/>
      <c r="CH3948" s="136"/>
    </row>
    <row r="3949" spans="79:86" ht="15.75" customHeight="1">
      <c r="CA3949" s="136"/>
      <c r="CB3949" s="136"/>
      <c r="CC3949" s="136"/>
      <c r="CD3949" s="136"/>
      <c r="CE3949" s="136"/>
      <c r="CF3949" s="136"/>
      <c r="CG3949" s="136"/>
      <c r="CH3949" s="136"/>
    </row>
    <row r="3950" spans="79:86" ht="15.75" customHeight="1">
      <c r="CA3950" s="136"/>
      <c r="CB3950" s="136"/>
      <c r="CC3950" s="136"/>
      <c r="CD3950" s="136"/>
      <c r="CE3950" s="136"/>
      <c r="CF3950" s="136"/>
      <c r="CG3950" s="136"/>
      <c r="CH3950" s="136"/>
    </row>
    <row r="3951" spans="79:86" ht="15.75" customHeight="1">
      <c r="CA3951" s="136"/>
      <c r="CB3951" s="136"/>
      <c r="CC3951" s="136"/>
      <c r="CD3951" s="136"/>
      <c r="CE3951" s="136"/>
      <c r="CF3951" s="136"/>
      <c r="CG3951" s="136"/>
      <c r="CH3951" s="136"/>
    </row>
    <row r="3952" spans="79:86" ht="15.75" customHeight="1">
      <c r="CA3952" s="136"/>
      <c r="CB3952" s="136"/>
      <c r="CC3952" s="136"/>
      <c r="CD3952" s="136"/>
      <c r="CE3952" s="136"/>
      <c r="CF3952" s="136"/>
      <c r="CG3952" s="136"/>
      <c r="CH3952" s="136"/>
    </row>
    <row r="3953" spans="79:86" ht="15.75" customHeight="1">
      <c r="CA3953" s="136"/>
      <c r="CB3953" s="136"/>
      <c r="CC3953" s="136"/>
      <c r="CD3953" s="136"/>
      <c r="CE3953" s="136"/>
      <c r="CF3953" s="136"/>
      <c r="CG3953" s="136"/>
      <c r="CH3953" s="136"/>
    </row>
    <row r="3954" spans="79:86" ht="15.75" customHeight="1">
      <c r="CA3954" s="136"/>
      <c r="CB3954" s="136"/>
      <c r="CC3954" s="136"/>
      <c r="CD3954" s="136"/>
      <c r="CE3954" s="136"/>
      <c r="CF3954" s="136"/>
      <c r="CG3954" s="136"/>
      <c r="CH3954" s="136"/>
    </row>
    <row r="3955" spans="79:86" ht="15.75" customHeight="1">
      <c r="CA3955" s="136"/>
      <c r="CB3955" s="136"/>
      <c r="CC3955" s="136"/>
      <c r="CD3955" s="136"/>
      <c r="CE3955" s="136"/>
      <c r="CF3955" s="136"/>
      <c r="CG3955" s="136"/>
      <c r="CH3955" s="136"/>
    </row>
    <row r="3956" spans="79:86" ht="15.75" customHeight="1">
      <c r="CA3956" s="136"/>
      <c r="CB3956" s="136"/>
      <c r="CC3956" s="136"/>
      <c r="CD3956" s="136"/>
      <c r="CE3956" s="136"/>
      <c r="CF3956" s="136"/>
      <c r="CG3956" s="136"/>
      <c r="CH3956" s="136"/>
    </row>
    <row r="3957" spans="79:86" ht="15.75" customHeight="1">
      <c r="CA3957" s="136"/>
      <c r="CB3957" s="136"/>
      <c r="CC3957" s="136"/>
      <c r="CD3957" s="136"/>
      <c r="CE3957" s="136"/>
      <c r="CF3957" s="136"/>
      <c r="CG3957" s="136"/>
      <c r="CH3957" s="136"/>
    </row>
    <row r="3958" spans="79:86" ht="15.75" customHeight="1">
      <c r="CA3958" s="136"/>
      <c r="CB3958" s="136"/>
      <c r="CC3958" s="136"/>
      <c r="CD3958" s="136"/>
      <c r="CE3958" s="136"/>
      <c r="CF3958" s="136"/>
      <c r="CG3958" s="136"/>
      <c r="CH3958" s="136"/>
    </row>
    <row r="3959" spans="79:86" ht="15.75" customHeight="1">
      <c r="CA3959" s="136"/>
      <c r="CB3959" s="136"/>
      <c r="CC3959" s="136"/>
      <c r="CD3959" s="136"/>
      <c r="CE3959" s="136"/>
      <c r="CF3959" s="136"/>
      <c r="CG3959" s="136"/>
      <c r="CH3959" s="136"/>
    </row>
    <row r="3960" spans="79:86" ht="15.75" customHeight="1">
      <c r="CA3960" s="136"/>
      <c r="CB3960" s="136"/>
      <c r="CC3960" s="136"/>
      <c r="CD3960" s="136"/>
      <c r="CE3960" s="136"/>
      <c r="CF3960" s="136"/>
      <c r="CG3960" s="136"/>
      <c r="CH3960" s="136"/>
    </row>
    <row r="3961" spans="79:86" ht="15.75" customHeight="1">
      <c r="CA3961" s="136"/>
      <c r="CB3961" s="136"/>
      <c r="CC3961" s="136"/>
      <c r="CD3961" s="136"/>
      <c r="CE3961" s="136"/>
      <c r="CF3961" s="136"/>
      <c r="CG3961" s="136"/>
      <c r="CH3961" s="136"/>
    </row>
    <row r="3962" spans="79:86" ht="15.75" customHeight="1">
      <c r="CA3962" s="136"/>
      <c r="CB3962" s="136"/>
      <c r="CC3962" s="136"/>
      <c r="CD3962" s="136"/>
      <c r="CE3962" s="136"/>
      <c r="CF3962" s="136"/>
      <c r="CG3962" s="136"/>
      <c r="CH3962" s="136"/>
    </row>
    <row r="3963" spans="79:86" ht="15.75" customHeight="1">
      <c r="CA3963" s="136"/>
      <c r="CB3963" s="136"/>
      <c r="CC3963" s="136"/>
      <c r="CD3963" s="136"/>
      <c r="CE3963" s="136"/>
      <c r="CF3963" s="136"/>
      <c r="CG3963" s="136"/>
      <c r="CH3963" s="136"/>
    </row>
    <row r="3964" spans="79:86" ht="15.75" customHeight="1">
      <c r="CA3964" s="136"/>
      <c r="CB3964" s="136"/>
      <c r="CC3964" s="136"/>
      <c r="CD3964" s="136"/>
      <c r="CE3964" s="136"/>
      <c r="CF3964" s="136"/>
      <c r="CG3964" s="136"/>
      <c r="CH3964" s="136"/>
    </row>
    <row r="3965" spans="79:86" ht="15.75" customHeight="1">
      <c r="CA3965" s="136"/>
      <c r="CB3965" s="136"/>
      <c r="CC3965" s="136"/>
      <c r="CD3965" s="136"/>
      <c r="CE3965" s="136"/>
      <c r="CF3965" s="136"/>
      <c r="CG3965" s="136"/>
      <c r="CH3965" s="136"/>
    </row>
    <row r="3966" spans="79:86" ht="15.75" customHeight="1">
      <c r="CA3966" s="136"/>
      <c r="CB3966" s="136"/>
      <c r="CC3966" s="136"/>
      <c r="CD3966" s="136"/>
      <c r="CE3966" s="136"/>
      <c r="CF3966" s="136"/>
      <c r="CG3966" s="136"/>
      <c r="CH3966" s="136"/>
    </row>
    <row r="3967" spans="79:86" ht="15.75" customHeight="1">
      <c r="CA3967" s="136"/>
      <c r="CB3967" s="136"/>
      <c r="CC3967" s="136"/>
      <c r="CD3967" s="136"/>
      <c r="CE3967" s="136"/>
      <c r="CF3967" s="136"/>
      <c r="CG3967" s="136"/>
      <c r="CH3967" s="136"/>
    </row>
    <row r="3968" spans="79:86" ht="15.75" customHeight="1">
      <c r="CA3968" s="136"/>
      <c r="CB3968" s="136"/>
      <c r="CC3968" s="136"/>
      <c r="CD3968" s="136"/>
      <c r="CE3968" s="136"/>
      <c r="CF3968" s="136"/>
      <c r="CG3968" s="136"/>
      <c r="CH3968" s="136"/>
    </row>
    <row r="3969" spans="79:86" ht="15.75" customHeight="1">
      <c r="CA3969" s="136"/>
      <c r="CB3969" s="136"/>
      <c r="CC3969" s="136"/>
      <c r="CD3969" s="136"/>
      <c r="CE3969" s="136"/>
      <c r="CF3969" s="136"/>
      <c r="CG3969" s="136"/>
      <c r="CH3969" s="136"/>
    </row>
    <row r="3970" spans="79:86" ht="15.75" customHeight="1">
      <c r="CA3970" s="136"/>
      <c r="CB3970" s="136"/>
      <c r="CC3970" s="136"/>
      <c r="CD3970" s="136"/>
      <c r="CE3970" s="136"/>
      <c r="CF3970" s="136"/>
      <c r="CG3970" s="136"/>
      <c r="CH3970" s="136"/>
    </row>
    <row r="3971" spans="79:86" ht="15.75" customHeight="1">
      <c r="CA3971" s="136"/>
      <c r="CB3971" s="136"/>
      <c r="CC3971" s="136"/>
      <c r="CD3971" s="136"/>
      <c r="CE3971" s="136"/>
      <c r="CF3971" s="136"/>
      <c r="CG3971" s="136"/>
      <c r="CH3971" s="136"/>
    </row>
    <row r="3972" spans="79:86" ht="15.75" customHeight="1">
      <c r="CA3972" s="136"/>
      <c r="CB3972" s="136"/>
      <c r="CC3972" s="136"/>
      <c r="CD3972" s="136"/>
      <c r="CE3972" s="136"/>
      <c r="CF3972" s="136"/>
      <c r="CG3972" s="136"/>
      <c r="CH3972" s="136"/>
    </row>
    <row r="3973" spans="79:86" ht="15.75" customHeight="1">
      <c r="CA3973" s="136"/>
      <c r="CB3973" s="136"/>
      <c r="CC3973" s="136"/>
      <c r="CD3973" s="136"/>
      <c r="CE3973" s="136"/>
      <c r="CF3973" s="136"/>
      <c r="CG3973" s="136"/>
      <c r="CH3973" s="136"/>
    </row>
    <row r="3974" spans="79:86" ht="15.75" customHeight="1">
      <c r="CA3974" s="136"/>
      <c r="CB3974" s="136"/>
      <c r="CC3974" s="136"/>
      <c r="CD3974" s="136"/>
      <c r="CE3974" s="136"/>
      <c r="CF3974" s="136"/>
      <c r="CG3974" s="136"/>
      <c r="CH3974" s="136"/>
    </row>
    <row r="3975" spans="79:86" ht="15.75" customHeight="1">
      <c r="CA3975" s="136"/>
      <c r="CB3975" s="136"/>
      <c r="CC3975" s="136"/>
      <c r="CD3975" s="136"/>
      <c r="CE3975" s="136"/>
      <c r="CF3975" s="136"/>
      <c r="CG3975" s="136"/>
      <c r="CH3975" s="136"/>
    </row>
    <row r="3976" spans="79:86" ht="15.75" customHeight="1">
      <c r="CA3976" s="136"/>
      <c r="CB3976" s="136"/>
      <c r="CC3976" s="136"/>
      <c r="CD3976" s="136"/>
      <c r="CE3976" s="136"/>
      <c r="CF3976" s="136"/>
      <c r="CG3976" s="136"/>
      <c r="CH3976" s="136"/>
    </row>
    <row r="3977" spans="79:86" ht="15.75" customHeight="1">
      <c r="CA3977" s="136"/>
      <c r="CB3977" s="136"/>
      <c r="CC3977" s="136"/>
      <c r="CD3977" s="136"/>
      <c r="CE3977" s="136"/>
      <c r="CF3977" s="136"/>
      <c r="CG3977" s="136"/>
      <c r="CH3977" s="136"/>
    </row>
    <row r="3978" spans="79:86" ht="15.75" customHeight="1">
      <c r="CA3978" s="136"/>
      <c r="CB3978" s="136"/>
      <c r="CC3978" s="136"/>
      <c r="CD3978" s="136"/>
      <c r="CE3978" s="136"/>
      <c r="CF3978" s="136"/>
      <c r="CG3978" s="136"/>
      <c r="CH3978" s="136"/>
    </row>
    <row r="3979" spans="79:86" ht="15.75" customHeight="1">
      <c r="CA3979" s="136"/>
      <c r="CB3979" s="136"/>
      <c r="CC3979" s="136"/>
      <c r="CD3979" s="136"/>
      <c r="CE3979" s="136"/>
      <c r="CF3979" s="136"/>
      <c r="CG3979" s="136"/>
      <c r="CH3979" s="136"/>
    </row>
    <row r="3980" spans="79:86" ht="15.75" customHeight="1">
      <c r="CA3980" s="136"/>
      <c r="CB3980" s="136"/>
      <c r="CC3980" s="136"/>
      <c r="CD3980" s="136"/>
      <c r="CE3980" s="136"/>
      <c r="CF3980" s="136"/>
      <c r="CG3980" s="136"/>
      <c r="CH3980" s="136"/>
    </row>
    <row r="3981" spans="79:86" ht="15.75" customHeight="1">
      <c r="CA3981" s="136"/>
      <c r="CB3981" s="136"/>
      <c r="CC3981" s="136"/>
      <c r="CD3981" s="136"/>
      <c r="CE3981" s="136"/>
      <c r="CF3981" s="136"/>
      <c r="CG3981" s="136"/>
      <c r="CH3981" s="136"/>
    </row>
    <row r="3982" spans="79:86" ht="15.75" customHeight="1">
      <c r="CA3982" s="136"/>
      <c r="CB3982" s="136"/>
      <c r="CC3982" s="136"/>
      <c r="CD3982" s="136"/>
      <c r="CE3982" s="136"/>
      <c r="CF3982" s="136"/>
      <c r="CG3982" s="136"/>
      <c r="CH3982" s="136"/>
    </row>
    <row r="3983" spans="79:86" ht="15.75" customHeight="1">
      <c r="CA3983" s="136"/>
      <c r="CB3983" s="136"/>
      <c r="CC3983" s="136"/>
      <c r="CD3983" s="136"/>
      <c r="CE3983" s="136"/>
      <c r="CF3983" s="136"/>
      <c r="CG3983" s="136"/>
      <c r="CH3983" s="136"/>
    </row>
    <row r="3984" spans="79:86" ht="15.75" customHeight="1">
      <c r="CA3984" s="136"/>
      <c r="CB3984" s="136"/>
      <c r="CC3984" s="136"/>
      <c r="CD3984" s="136"/>
      <c r="CE3984" s="136"/>
      <c r="CF3984" s="136"/>
      <c r="CG3984" s="136"/>
      <c r="CH3984" s="136"/>
    </row>
    <row r="3985" spans="79:86" ht="15.75" customHeight="1">
      <c r="CA3985" s="136"/>
      <c r="CB3985" s="136"/>
      <c r="CC3985" s="136"/>
      <c r="CD3985" s="136"/>
      <c r="CE3985" s="136"/>
      <c r="CF3985" s="136"/>
      <c r="CG3985" s="136"/>
      <c r="CH3985" s="136"/>
    </row>
    <row r="3986" spans="79:86" ht="15.75" customHeight="1">
      <c r="CA3986" s="136"/>
      <c r="CB3986" s="136"/>
      <c r="CC3986" s="136"/>
      <c r="CD3986" s="136"/>
      <c r="CE3986" s="136"/>
      <c r="CF3986" s="136"/>
      <c r="CG3986" s="136"/>
      <c r="CH3986" s="136"/>
    </row>
    <row r="3987" spans="79:86" ht="15.75" customHeight="1">
      <c r="CA3987" s="136"/>
      <c r="CB3987" s="136"/>
      <c r="CC3987" s="136"/>
      <c r="CD3987" s="136"/>
      <c r="CE3987" s="136"/>
      <c r="CF3987" s="136"/>
      <c r="CG3987" s="136"/>
      <c r="CH3987" s="136"/>
    </row>
    <row r="3988" spans="79:86" ht="15.75" customHeight="1">
      <c r="CA3988" s="136"/>
      <c r="CB3988" s="136"/>
      <c r="CC3988" s="136"/>
      <c r="CD3988" s="136"/>
      <c r="CE3988" s="136"/>
      <c r="CF3988" s="136"/>
      <c r="CG3988" s="136"/>
      <c r="CH3988" s="136"/>
    </row>
    <row r="3989" spans="79:86" ht="15.75" customHeight="1">
      <c r="CA3989" s="136"/>
      <c r="CB3989" s="136"/>
      <c r="CC3989" s="136"/>
      <c r="CD3989" s="136"/>
      <c r="CE3989" s="136"/>
      <c r="CF3989" s="136"/>
      <c r="CG3989" s="136"/>
      <c r="CH3989" s="136"/>
    </row>
    <row r="3990" spans="79:86" ht="15.75" customHeight="1">
      <c r="CA3990" s="136"/>
      <c r="CB3990" s="136"/>
      <c r="CC3990" s="136"/>
      <c r="CD3990" s="136"/>
      <c r="CE3990" s="136"/>
      <c r="CF3990" s="136"/>
      <c r="CG3990" s="136"/>
      <c r="CH3990" s="136"/>
    </row>
    <row r="3991" spans="79:86" ht="15.75" customHeight="1">
      <c r="CA3991" s="136"/>
      <c r="CB3991" s="136"/>
      <c r="CC3991" s="136"/>
      <c r="CD3991" s="136"/>
      <c r="CE3991" s="136"/>
      <c r="CF3991" s="136"/>
      <c r="CG3991" s="136"/>
      <c r="CH3991" s="136"/>
    </row>
    <row r="3992" spans="79:86" ht="15.75" customHeight="1">
      <c r="CA3992" s="136"/>
      <c r="CB3992" s="136"/>
      <c r="CC3992" s="136"/>
      <c r="CD3992" s="136"/>
      <c r="CE3992" s="136"/>
      <c r="CF3992" s="136"/>
      <c r="CG3992" s="136"/>
      <c r="CH3992" s="136"/>
    </row>
    <row r="3993" spans="79:86" ht="15.75" customHeight="1">
      <c r="CA3993" s="136"/>
      <c r="CB3993" s="136"/>
      <c r="CC3993" s="136"/>
      <c r="CD3993" s="136"/>
      <c r="CE3993" s="136"/>
      <c r="CF3993" s="136"/>
      <c r="CG3993" s="136"/>
      <c r="CH3993" s="136"/>
    </row>
    <row r="3994" spans="79:86" ht="15.75" customHeight="1">
      <c r="CA3994" s="136"/>
      <c r="CB3994" s="136"/>
      <c r="CC3994" s="136"/>
      <c r="CD3994" s="136"/>
      <c r="CE3994" s="136"/>
      <c r="CF3994" s="136"/>
      <c r="CG3994" s="136"/>
      <c r="CH3994" s="136"/>
    </row>
    <row r="3995" spans="79:86" ht="15.75" customHeight="1">
      <c r="CA3995" s="136"/>
      <c r="CB3995" s="136"/>
      <c r="CC3995" s="136"/>
      <c r="CD3995" s="136"/>
      <c r="CE3995" s="136"/>
      <c r="CF3995" s="136"/>
      <c r="CG3995" s="136"/>
      <c r="CH3995" s="136"/>
    </row>
    <row r="3996" spans="79:86" ht="15.75" customHeight="1">
      <c r="CA3996" s="136"/>
      <c r="CB3996" s="136"/>
      <c r="CC3996" s="136"/>
      <c r="CD3996" s="136"/>
      <c r="CE3996" s="136"/>
      <c r="CF3996" s="136"/>
      <c r="CG3996" s="136"/>
      <c r="CH3996" s="136"/>
    </row>
    <row r="3997" spans="79:86" ht="15.75" customHeight="1">
      <c r="CA3997" s="136"/>
      <c r="CB3997" s="136"/>
      <c r="CC3997" s="136"/>
      <c r="CD3997" s="136"/>
      <c r="CE3997" s="136"/>
      <c r="CF3997" s="136"/>
      <c r="CG3997" s="136"/>
      <c r="CH3997" s="136"/>
    </row>
    <row r="3998" spans="79:86" ht="15.75" customHeight="1">
      <c r="CA3998" s="136"/>
      <c r="CB3998" s="136"/>
      <c r="CC3998" s="136"/>
      <c r="CD3998" s="136"/>
      <c r="CE3998" s="136"/>
      <c r="CF3998" s="136"/>
      <c r="CG3998" s="136"/>
      <c r="CH3998" s="136"/>
    </row>
    <row r="3999" spans="79:86" ht="15.75" customHeight="1">
      <c r="CA3999" s="136"/>
      <c r="CB3999" s="136"/>
      <c r="CC3999" s="136"/>
      <c r="CD3999" s="136"/>
      <c r="CE3999" s="136"/>
      <c r="CF3999" s="136"/>
      <c r="CG3999" s="136"/>
      <c r="CH3999" s="136"/>
    </row>
    <row r="4000" spans="79:86" ht="15.75" customHeight="1">
      <c r="CA4000" s="136"/>
      <c r="CB4000" s="136"/>
      <c r="CC4000" s="136"/>
      <c r="CD4000" s="136"/>
      <c r="CE4000" s="136"/>
      <c r="CF4000" s="136"/>
      <c r="CG4000" s="136"/>
      <c r="CH4000" s="136"/>
    </row>
    <row r="4001" spans="79:86" ht="15.75" customHeight="1">
      <c r="CA4001" s="136"/>
      <c r="CB4001" s="136"/>
      <c r="CC4001" s="136"/>
      <c r="CD4001" s="136"/>
      <c r="CE4001" s="136"/>
      <c r="CF4001" s="136"/>
      <c r="CG4001" s="136"/>
      <c r="CH4001" s="136"/>
    </row>
    <row r="4002" spans="79:86" ht="15.75" customHeight="1">
      <c r="CA4002" s="136"/>
      <c r="CB4002" s="136"/>
      <c r="CC4002" s="136"/>
      <c r="CD4002" s="136"/>
      <c r="CE4002" s="136"/>
      <c r="CF4002" s="136"/>
      <c r="CG4002" s="136"/>
      <c r="CH4002" s="136"/>
    </row>
    <row r="4003" spans="79:86" ht="15.75" customHeight="1">
      <c r="CA4003" s="136"/>
      <c r="CB4003" s="136"/>
      <c r="CC4003" s="136"/>
      <c r="CD4003" s="136"/>
      <c r="CE4003" s="136"/>
      <c r="CF4003" s="136"/>
      <c r="CG4003" s="136"/>
      <c r="CH4003" s="136"/>
    </row>
    <row r="4004" spans="79:86" ht="15.75" customHeight="1">
      <c r="CA4004" s="136"/>
      <c r="CB4004" s="136"/>
      <c r="CC4004" s="136"/>
      <c r="CD4004" s="136"/>
      <c r="CE4004" s="136"/>
      <c r="CF4004" s="136"/>
      <c r="CG4004" s="136"/>
      <c r="CH4004" s="136"/>
    </row>
    <row r="4005" spans="79:86" ht="15.75" customHeight="1">
      <c r="CA4005" s="136"/>
      <c r="CB4005" s="136"/>
      <c r="CC4005" s="136"/>
      <c r="CD4005" s="136"/>
      <c r="CE4005" s="136"/>
      <c r="CF4005" s="136"/>
      <c r="CG4005" s="136"/>
      <c r="CH4005" s="136"/>
    </row>
    <row r="4006" spans="79:86" ht="15.75" customHeight="1">
      <c r="CA4006" s="136"/>
      <c r="CB4006" s="136"/>
      <c r="CC4006" s="136"/>
      <c r="CD4006" s="136"/>
      <c r="CE4006" s="136"/>
      <c r="CF4006" s="136"/>
      <c r="CG4006" s="136"/>
      <c r="CH4006" s="136"/>
    </row>
    <row r="4007" spans="79:86" ht="15.75" customHeight="1">
      <c r="CA4007" s="136"/>
      <c r="CB4007" s="136"/>
      <c r="CC4007" s="136"/>
      <c r="CD4007" s="136"/>
      <c r="CE4007" s="136"/>
      <c r="CF4007" s="136"/>
      <c r="CG4007" s="136"/>
      <c r="CH4007" s="136"/>
    </row>
    <row r="4008" spans="79:86" ht="15.75" customHeight="1">
      <c r="CA4008" s="136"/>
      <c r="CB4008" s="136"/>
      <c r="CC4008" s="136"/>
      <c r="CD4008" s="136"/>
      <c r="CE4008" s="136"/>
      <c r="CF4008" s="136"/>
      <c r="CG4008" s="136"/>
      <c r="CH4008" s="136"/>
    </row>
    <row r="4009" spans="79:86" ht="15.75" customHeight="1">
      <c r="CA4009" s="136"/>
      <c r="CB4009" s="136"/>
      <c r="CC4009" s="136"/>
      <c r="CD4009" s="136"/>
      <c r="CE4009" s="136"/>
      <c r="CF4009" s="136"/>
      <c r="CG4009" s="136"/>
      <c r="CH4009" s="136"/>
    </row>
    <row r="4010" spans="79:86" ht="15.75" customHeight="1">
      <c r="CA4010" s="136"/>
      <c r="CB4010" s="136"/>
      <c r="CC4010" s="136"/>
      <c r="CD4010" s="136"/>
      <c r="CE4010" s="136"/>
      <c r="CF4010" s="136"/>
      <c r="CG4010" s="136"/>
      <c r="CH4010" s="136"/>
    </row>
    <row r="4011" spans="79:86" ht="15.75" customHeight="1">
      <c r="CA4011" s="136"/>
      <c r="CB4011" s="136"/>
      <c r="CC4011" s="136"/>
      <c r="CD4011" s="136"/>
      <c r="CE4011" s="136"/>
      <c r="CF4011" s="136"/>
      <c r="CG4011" s="136"/>
      <c r="CH4011" s="136"/>
    </row>
    <row r="4012" spans="79:86" ht="15.75" customHeight="1">
      <c r="CA4012" s="136"/>
      <c r="CB4012" s="136"/>
      <c r="CC4012" s="136"/>
      <c r="CD4012" s="136"/>
      <c r="CE4012" s="136"/>
      <c r="CF4012" s="136"/>
      <c r="CG4012" s="136"/>
      <c r="CH4012" s="136"/>
    </row>
    <row r="4013" spans="79:86" ht="15.75" customHeight="1">
      <c r="CA4013" s="136"/>
      <c r="CB4013" s="136"/>
      <c r="CC4013" s="136"/>
      <c r="CD4013" s="136"/>
      <c r="CE4013" s="136"/>
      <c r="CF4013" s="136"/>
      <c r="CG4013" s="136"/>
      <c r="CH4013" s="136"/>
    </row>
    <row r="4014" spans="79:86" ht="15.75" customHeight="1">
      <c r="CA4014" s="136"/>
      <c r="CB4014" s="136"/>
      <c r="CC4014" s="136"/>
      <c r="CD4014" s="136"/>
      <c r="CE4014" s="136"/>
      <c r="CF4014" s="136"/>
      <c r="CG4014" s="136"/>
      <c r="CH4014" s="136"/>
    </row>
    <row r="4015" spans="79:86" ht="15.75" customHeight="1">
      <c r="CA4015" s="136"/>
      <c r="CB4015" s="136"/>
      <c r="CC4015" s="136"/>
      <c r="CD4015" s="136"/>
      <c r="CE4015" s="136"/>
      <c r="CF4015" s="136"/>
      <c r="CG4015" s="136"/>
      <c r="CH4015" s="136"/>
    </row>
    <row r="4016" spans="79:86" ht="15.75" customHeight="1">
      <c r="CA4016" s="136"/>
      <c r="CB4016" s="136"/>
      <c r="CC4016" s="136"/>
      <c r="CD4016" s="136"/>
      <c r="CE4016" s="136"/>
      <c r="CF4016" s="136"/>
      <c r="CG4016" s="136"/>
      <c r="CH4016" s="136"/>
    </row>
    <row r="4017" spans="79:86" ht="15.75" customHeight="1">
      <c r="CA4017" s="136"/>
      <c r="CB4017" s="136"/>
      <c r="CC4017" s="136"/>
      <c r="CD4017" s="136"/>
      <c r="CE4017" s="136"/>
      <c r="CF4017" s="136"/>
      <c r="CG4017" s="136"/>
      <c r="CH4017" s="136"/>
    </row>
    <row r="4018" spans="79:86" ht="15.75" customHeight="1">
      <c r="CA4018" s="136"/>
      <c r="CB4018" s="136"/>
      <c r="CC4018" s="136"/>
      <c r="CD4018" s="136"/>
      <c r="CE4018" s="136"/>
      <c r="CF4018" s="136"/>
      <c r="CG4018" s="136"/>
      <c r="CH4018" s="136"/>
    </row>
    <row r="4019" spans="79:86" ht="15.75" customHeight="1">
      <c r="CA4019" s="136"/>
      <c r="CB4019" s="136"/>
      <c r="CC4019" s="136"/>
      <c r="CD4019" s="136"/>
      <c r="CE4019" s="136"/>
      <c r="CF4019" s="136"/>
      <c r="CG4019" s="136"/>
      <c r="CH4019" s="136"/>
    </row>
    <row r="4020" spans="79:86" ht="15.75" customHeight="1">
      <c r="CA4020" s="136"/>
      <c r="CB4020" s="136"/>
      <c r="CC4020" s="136"/>
      <c r="CD4020" s="136"/>
      <c r="CE4020" s="136"/>
      <c r="CF4020" s="136"/>
      <c r="CG4020" s="136"/>
      <c r="CH4020" s="136"/>
    </row>
    <row r="4021" spans="79:86" ht="15.75" customHeight="1">
      <c r="CA4021" s="136"/>
      <c r="CB4021" s="136"/>
      <c r="CC4021" s="136"/>
      <c r="CD4021" s="136"/>
      <c r="CE4021" s="136"/>
      <c r="CF4021" s="136"/>
      <c r="CG4021" s="136"/>
      <c r="CH4021" s="136"/>
    </row>
    <row r="4022" spans="79:86" ht="15.75" customHeight="1">
      <c r="CA4022" s="136"/>
      <c r="CB4022" s="136"/>
      <c r="CC4022" s="136"/>
      <c r="CD4022" s="136"/>
      <c r="CE4022" s="136"/>
      <c r="CF4022" s="136"/>
      <c r="CG4022" s="136"/>
      <c r="CH4022" s="136"/>
    </row>
    <row r="4023" spans="79:86" ht="15.75" customHeight="1">
      <c r="CA4023" s="136"/>
      <c r="CB4023" s="136"/>
      <c r="CC4023" s="136"/>
      <c r="CD4023" s="136"/>
      <c r="CE4023" s="136"/>
      <c r="CF4023" s="136"/>
      <c r="CG4023" s="136"/>
      <c r="CH4023" s="136"/>
    </row>
    <row r="4024" spans="79:86" ht="15.75" customHeight="1">
      <c r="CA4024" s="136"/>
      <c r="CB4024" s="136"/>
      <c r="CC4024" s="136"/>
      <c r="CD4024" s="136"/>
      <c r="CE4024" s="136"/>
      <c r="CF4024" s="136"/>
      <c r="CG4024" s="136"/>
      <c r="CH4024" s="136"/>
    </row>
    <row r="4025" spans="79:86" ht="15.75" customHeight="1">
      <c r="CA4025" s="136"/>
      <c r="CB4025" s="136"/>
      <c r="CC4025" s="136"/>
      <c r="CD4025" s="136"/>
      <c r="CE4025" s="136"/>
      <c r="CF4025" s="136"/>
      <c r="CG4025" s="136"/>
      <c r="CH4025" s="136"/>
    </row>
    <row r="4026" spans="79:86" ht="15.75" customHeight="1">
      <c r="CA4026" s="136"/>
      <c r="CB4026" s="136"/>
      <c r="CC4026" s="136"/>
      <c r="CD4026" s="136"/>
      <c r="CE4026" s="136"/>
      <c r="CF4026" s="136"/>
      <c r="CG4026" s="136"/>
      <c r="CH4026" s="136"/>
    </row>
    <row r="4027" spans="79:86" ht="15.75" customHeight="1">
      <c r="CA4027" s="136"/>
      <c r="CB4027" s="136"/>
      <c r="CC4027" s="136"/>
      <c r="CD4027" s="136"/>
      <c r="CE4027" s="136"/>
      <c r="CF4027" s="136"/>
      <c r="CG4027" s="136"/>
      <c r="CH4027" s="136"/>
    </row>
    <row r="4028" spans="79:86" ht="15.75" customHeight="1">
      <c r="CA4028" s="136"/>
      <c r="CB4028" s="136"/>
      <c r="CC4028" s="136"/>
      <c r="CD4028" s="136"/>
      <c r="CE4028" s="136"/>
      <c r="CF4028" s="136"/>
      <c r="CG4028" s="136"/>
      <c r="CH4028" s="136"/>
    </row>
    <row r="4029" spans="79:86" ht="15.75" customHeight="1">
      <c r="CA4029" s="136"/>
      <c r="CB4029" s="136"/>
      <c r="CC4029" s="136"/>
      <c r="CD4029" s="136"/>
      <c r="CE4029" s="136"/>
      <c r="CF4029" s="136"/>
      <c r="CG4029" s="136"/>
      <c r="CH4029" s="136"/>
    </row>
    <row r="4030" spans="79:86" ht="15.75" customHeight="1">
      <c r="CA4030" s="136"/>
      <c r="CB4030" s="136"/>
      <c r="CC4030" s="136"/>
      <c r="CD4030" s="136"/>
      <c r="CE4030" s="136"/>
      <c r="CF4030" s="136"/>
      <c r="CG4030" s="136"/>
      <c r="CH4030" s="136"/>
    </row>
    <row r="4031" spans="79:86" ht="15.75" customHeight="1">
      <c r="CA4031" s="136"/>
      <c r="CB4031" s="136"/>
      <c r="CC4031" s="136"/>
      <c r="CD4031" s="136"/>
      <c r="CE4031" s="136"/>
      <c r="CF4031" s="136"/>
      <c r="CG4031" s="136"/>
      <c r="CH4031" s="136"/>
    </row>
    <row r="4032" spans="79:86" ht="15.75" customHeight="1">
      <c r="CA4032" s="136"/>
      <c r="CB4032" s="136"/>
      <c r="CC4032" s="136"/>
      <c r="CD4032" s="136"/>
      <c r="CE4032" s="136"/>
      <c r="CF4032" s="136"/>
      <c r="CG4032" s="136"/>
      <c r="CH4032" s="136"/>
    </row>
    <row r="4033" spans="79:86" ht="15.75" customHeight="1">
      <c r="CA4033" s="136"/>
      <c r="CB4033" s="136"/>
      <c r="CC4033" s="136"/>
      <c r="CD4033" s="136"/>
      <c r="CE4033" s="136"/>
      <c r="CF4033" s="136"/>
      <c r="CG4033" s="136"/>
      <c r="CH4033" s="136"/>
    </row>
    <row r="4034" spans="79:86" ht="15.75" customHeight="1">
      <c r="CA4034" s="136"/>
      <c r="CB4034" s="136"/>
      <c r="CC4034" s="136"/>
      <c r="CD4034" s="136"/>
      <c r="CE4034" s="136"/>
      <c r="CF4034" s="136"/>
      <c r="CG4034" s="136"/>
      <c r="CH4034" s="136"/>
    </row>
    <row r="4035" spans="79:86" ht="15.75" customHeight="1">
      <c r="CA4035" s="136"/>
      <c r="CB4035" s="136"/>
      <c r="CC4035" s="136"/>
      <c r="CD4035" s="136"/>
      <c r="CE4035" s="136"/>
      <c r="CF4035" s="136"/>
      <c r="CG4035" s="136"/>
      <c r="CH4035" s="136"/>
    </row>
    <row r="4036" spans="79:86" ht="15.75" customHeight="1">
      <c r="CA4036" s="136"/>
      <c r="CB4036" s="136"/>
      <c r="CC4036" s="136"/>
      <c r="CD4036" s="136"/>
      <c r="CE4036" s="136"/>
      <c r="CF4036" s="136"/>
      <c r="CG4036" s="136"/>
      <c r="CH4036" s="136"/>
    </row>
    <row r="4037" spans="79:86" ht="15.75" customHeight="1">
      <c r="CA4037" s="136"/>
      <c r="CB4037" s="136"/>
      <c r="CC4037" s="136"/>
      <c r="CD4037" s="136"/>
      <c r="CE4037" s="136"/>
      <c r="CF4037" s="136"/>
      <c r="CG4037" s="136"/>
      <c r="CH4037" s="136"/>
    </row>
    <row r="4038" spans="79:86" ht="15.75" customHeight="1">
      <c r="CA4038" s="136"/>
      <c r="CB4038" s="136"/>
      <c r="CC4038" s="136"/>
      <c r="CD4038" s="136"/>
      <c r="CE4038" s="136"/>
      <c r="CF4038" s="136"/>
      <c r="CG4038" s="136"/>
      <c r="CH4038" s="136"/>
    </row>
    <row r="4039" spans="79:86" ht="15.75" customHeight="1">
      <c r="CA4039" s="136"/>
      <c r="CB4039" s="136"/>
      <c r="CC4039" s="136"/>
      <c r="CD4039" s="136"/>
      <c r="CE4039" s="136"/>
      <c r="CF4039" s="136"/>
      <c r="CG4039" s="136"/>
      <c r="CH4039" s="136"/>
    </row>
    <row r="4040" spans="79:86" ht="15.75" customHeight="1">
      <c r="CA4040" s="136"/>
      <c r="CB4040" s="136"/>
      <c r="CC4040" s="136"/>
      <c r="CD4040" s="136"/>
      <c r="CE4040" s="136"/>
      <c r="CF4040" s="136"/>
      <c r="CG4040" s="136"/>
      <c r="CH4040" s="136"/>
    </row>
    <row r="4041" spans="79:86" ht="15.75" customHeight="1">
      <c r="CA4041" s="136"/>
      <c r="CB4041" s="136"/>
      <c r="CC4041" s="136"/>
      <c r="CD4041" s="136"/>
      <c r="CE4041" s="136"/>
      <c r="CF4041" s="136"/>
      <c r="CG4041" s="136"/>
      <c r="CH4041" s="136"/>
    </row>
    <row r="4042" spans="79:86" ht="15.75" customHeight="1">
      <c r="CA4042" s="136"/>
      <c r="CB4042" s="136"/>
      <c r="CC4042" s="136"/>
      <c r="CD4042" s="136"/>
      <c r="CE4042" s="136"/>
      <c r="CF4042" s="136"/>
      <c r="CG4042" s="136"/>
      <c r="CH4042" s="136"/>
    </row>
    <row r="4043" spans="79:86" ht="15.75" customHeight="1">
      <c r="CA4043" s="136"/>
      <c r="CB4043" s="136"/>
      <c r="CC4043" s="136"/>
      <c r="CD4043" s="136"/>
      <c r="CE4043" s="136"/>
      <c r="CF4043" s="136"/>
      <c r="CG4043" s="136"/>
      <c r="CH4043" s="136"/>
    </row>
    <row r="4044" spans="79:86" ht="15.75" customHeight="1">
      <c r="CA4044" s="136"/>
      <c r="CB4044" s="136"/>
      <c r="CC4044" s="136"/>
      <c r="CD4044" s="136"/>
      <c r="CE4044" s="136"/>
      <c r="CF4044" s="136"/>
      <c r="CG4044" s="136"/>
      <c r="CH4044" s="136"/>
    </row>
    <row r="4045" spans="79:86" ht="15.75" customHeight="1">
      <c r="CA4045" s="136"/>
      <c r="CB4045" s="136"/>
      <c r="CC4045" s="136"/>
      <c r="CD4045" s="136"/>
      <c r="CE4045" s="136"/>
      <c r="CF4045" s="136"/>
      <c r="CG4045" s="136"/>
      <c r="CH4045" s="136"/>
    </row>
    <row r="4046" spans="79:86" ht="15.75" customHeight="1">
      <c r="CA4046" s="136"/>
      <c r="CB4046" s="136"/>
      <c r="CC4046" s="136"/>
      <c r="CD4046" s="136"/>
      <c r="CE4046" s="136"/>
      <c r="CF4046" s="136"/>
      <c r="CG4046" s="136"/>
      <c r="CH4046" s="136"/>
    </row>
    <row r="4047" spans="79:86" ht="15.75" customHeight="1">
      <c r="CA4047" s="136"/>
      <c r="CB4047" s="136"/>
      <c r="CC4047" s="136"/>
      <c r="CD4047" s="136"/>
      <c r="CE4047" s="136"/>
      <c r="CF4047" s="136"/>
      <c r="CG4047" s="136"/>
      <c r="CH4047" s="136"/>
    </row>
    <row r="4048" spans="79:86" ht="15.75" customHeight="1">
      <c r="CA4048" s="136"/>
      <c r="CB4048" s="136"/>
      <c r="CC4048" s="136"/>
      <c r="CD4048" s="136"/>
      <c r="CE4048" s="136"/>
      <c r="CF4048" s="136"/>
      <c r="CG4048" s="136"/>
      <c r="CH4048" s="136"/>
    </row>
    <row r="4049" spans="79:86" ht="15.75" customHeight="1">
      <c r="CA4049" s="136"/>
      <c r="CB4049" s="136"/>
      <c r="CC4049" s="136"/>
      <c r="CD4049" s="136"/>
      <c r="CE4049" s="136"/>
      <c r="CF4049" s="136"/>
      <c r="CG4049" s="136"/>
      <c r="CH4049" s="136"/>
    </row>
    <row r="4050" spans="79:86" ht="15.75" customHeight="1">
      <c r="CA4050" s="136"/>
      <c r="CB4050" s="136"/>
      <c r="CC4050" s="136"/>
      <c r="CD4050" s="136"/>
      <c r="CE4050" s="136"/>
      <c r="CF4050" s="136"/>
      <c r="CG4050" s="136"/>
      <c r="CH4050" s="136"/>
    </row>
    <row r="4051" spans="79:86" ht="15.75" customHeight="1">
      <c r="CA4051" s="136"/>
      <c r="CB4051" s="136"/>
      <c r="CC4051" s="136"/>
      <c r="CD4051" s="136"/>
      <c r="CE4051" s="136"/>
      <c r="CF4051" s="136"/>
      <c r="CG4051" s="136"/>
      <c r="CH4051" s="136"/>
    </row>
    <row r="4052" spans="79:86" ht="15.75" customHeight="1">
      <c r="CA4052" s="136"/>
      <c r="CB4052" s="136"/>
      <c r="CC4052" s="136"/>
      <c r="CD4052" s="136"/>
      <c r="CE4052" s="136"/>
      <c r="CF4052" s="136"/>
      <c r="CG4052" s="136"/>
      <c r="CH4052" s="136"/>
    </row>
    <row r="4053" spans="79:86" ht="15.75" customHeight="1">
      <c r="CA4053" s="136"/>
      <c r="CB4053" s="136"/>
      <c r="CC4053" s="136"/>
      <c r="CD4053" s="136"/>
      <c r="CE4053" s="136"/>
      <c r="CF4053" s="136"/>
      <c r="CG4053" s="136"/>
      <c r="CH4053" s="136"/>
    </row>
    <row r="4054" spans="79:86" ht="15.75" customHeight="1">
      <c r="CA4054" s="136"/>
      <c r="CB4054" s="136"/>
      <c r="CC4054" s="136"/>
      <c r="CD4054" s="136"/>
      <c r="CE4054" s="136"/>
      <c r="CF4054" s="136"/>
      <c r="CG4054" s="136"/>
      <c r="CH4054" s="136"/>
    </row>
    <row r="4055" spans="79:86" ht="15.75" customHeight="1">
      <c r="CA4055" s="136"/>
      <c r="CB4055" s="136"/>
      <c r="CC4055" s="136"/>
      <c r="CD4055" s="136"/>
      <c r="CE4055" s="136"/>
      <c r="CF4055" s="136"/>
      <c r="CG4055" s="136"/>
      <c r="CH4055" s="136"/>
    </row>
    <row r="4056" spans="79:86" ht="15.75" customHeight="1">
      <c r="CA4056" s="136"/>
      <c r="CB4056" s="136"/>
      <c r="CC4056" s="136"/>
      <c r="CD4056" s="136"/>
      <c r="CE4056" s="136"/>
      <c r="CF4056" s="136"/>
      <c r="CG4056" s="136"/>
      <c r="CH4056" s="136"/>
    </row>
    <row r="4057" spans="79:86" ht="15.75" customHeight="1">
      <c r="CA4057" s="136"/>
      <c r="CB4057" s="136"/>
      <c r="CC4057" s="136"/>
      <c r="CD4057" s="136"/>
      <c r="CE4057" s="136"/>
      <c r="CF4057" s="136"/>
      <c r="CG4057" s="136"/>
      <c r="CH4057" s="136"/>
    </row>
    <row r="4058" spans="79:86" ht="15.75" customHeight="1">
      <c r="CA4058" s="136"/>
      <c r="CB4058" s="136"/>
      <c r="CC4058" s="136"/>
      <c r="CD4058" s="136"/>
      <c r="CE4058" s="136"/>
      <c r="CF4058" s="136"/>
      <c r="CG4058" s="136"/>
      <c r="CH4058" s="136"/>
    </row>
    <row r="4059" spans="79:86" ht="15.75" customHeight="1">
      <c r="CA4059" s="136"/>
      <c r="CB4059" s="136"/>
      <c r="CC4059" s="136"/>
      <c r="CD4059" s="136"/>
      <c r="CE4059" s="136"/>
      <c r="CF4059" s="136"/>
      <c r="CG4059" s="136"/>
      <c r="CH4059" s="136"/>
    </row>
    <row r="4060" spans="79:86" ht="15.75" customHeight="1">
      <c r="CA4060" s="136"/>
      <c r="CB4060" s="136"/>
      <c r="CC4060" s="136"/>
      <c r="CD4060" s="136"/>
      <c r="CE4060" s="136"/>
      <c r="CF4060" s="136"/>
      <c r="CG4060" s="136"/>
      <c r="CH4060" s="136"/>
    </row>
    <row r="4061" spans="79:86" ht="15.75" customHeight="1">
      <c r="CA4061" s="136"/>
      <c r="CB4061" s="136"/>
      <c r="CC4061" s="136"/>
      <c r="CD4061" s="136"/>
      <c r="CE4061" s="136"/>
      <c r="CF4061" s="136"/>
      <c r="CG4061" s="136"/>
      <c r="CH4061" s="136"/>
    </row>
    <row r="4062" spans="79:86" ht="15.75" customHeight="1">
      <c r="CA4062" s="136"/>
      <c r="CB4062" s="136"/>
      <c r="CC4062" s="136"/>
      <c r="CD4062" s="136"/>
      <c r="CE4062" s="136"/>
      <c r="CF4062" s="136"/>
      <c r="CG4062" s="136"/>
      <c r="CH4062" s="136"/>
    </row>
    <row r="4063" spans="79:86" ht="15.75" customHeight="1">
      <c r="CA4063" s="136"/>
      <c r="CB4063" s="136"/>
      <c r="CC4063" s="136"/>
      <c r="CD4063" s="136"/>
      <c r="CE4063" s="136"/>
      <c r="CF4063" s="136"/>
      <c r="CG4063" s="136"/>
      <c r="CH4063" s="136"/>
    </row>
    <row r="4064" spans="79:86" ht="15.75" customHeight="1">
      <c r="CA4064" s="136"/>
      <c r="CB4064" s="136"/>
      <c r="CC4064" s="136"/>
      <c r="CD4064" s="136"/>
      <c r="CE4064" s="136"/>
      <c r="CF4064" s="136"/>
      <c r="CG4064" s="136"/>
      <c r="CH4064" s="136"/>
    </row>
    <row r="4065" spans="79:86" ht="15.75" customHeight="1">
      <c r="CA4065" s="136"/>
      <c r="CB4065" s="136"/>
      <c r="CC4065" s="136"/>
      <c r="CD4065" s="136"/>
      <c r="CE4065" s="136"/>
      <c r="CF4065" s="136"/>
      <c r="CG4065" s="136"/>
      <c r="CH4065" s="136"/>
    </row>
    <row r="4066" spans="79:86" ht="15.75" customHeight="1">
      <c r="CA4066" s="136"/>
      <c r="CB4066" s="136"/>
      <c r="CC4066" s="136"/>
      <c r="CD4066" s="136"/>
      <c r="CE4066" s="136"/>
      <c r="CF4066" s="136"/>
      <c r="CG4066" s="136"/>
      <c r="CH4066" s="136"/>
    </row>
    <row r="4067" spans="79:86" ht="15.75" customHeight="1">
      <c r="CA4067" s="136"/>
      <c r="CB4067" s="136"/>
      <c r="CC4067" s="136"/>
      <c r="CD4067" s="136"/>
      <c r="CE4067" s="136"/>
      <c r="CF4067" s="136"/>
      <c r="CG4067" s="136"/>
      <c r="CH4067" s="136"/>
    </row>
    <row r="4068" spans="79:86" ht="15.75" customHeight="1">
      <c r="CA4068" s="136"/>
      <c r="CB4068" s="136"/>
      <c r="CC4068" s="136"/>
      <c r="CD4068" s="136"/>
      <c r="CE4068" s="136"/>
      <c r="CF4068" s="136"/>
      <c r="CG4068" s="136"/>
      <c r="CH4068" s="136"/>
    </row>
    <row r="4069" spans="79:86" ht="15.75" customHeight="1">
      <c r="CA4069" s="136"/>
      <c r="CB4069" s="136"/>
      <c r="CC4069" s="136"/>
      <c r="CD4069" s="136"/>
      <c r="CE4069" s="136"/>
      <c r="CF4069" s="136"/>
      <c r="CG4069" s="136"/>
      <c r="CH4069" s="136"/>
    </row>
    <row r="4070" spans="79:86" ht="15.75" customHeight="1">
      <c r="CA4070" s="136"/>
      <c r="CB4070" s="136"/>
      <c r="CC4070" s="136"/>
      <c r="CD4070" s="136"/>
      <c r="CE4070" s="136"/>
      <c r="CF4070" s="136"/>
      <c r="CG4070" s="136"/>
      <c r="CH4070" s="136"/>
    </row>
    <row r="4071" spans="79:86" ht="15.75" customHeight="1">
      <c r="CA4071" s="136"/>
      <c r="CB4071" s="136"/>
      <c r="CC4071" s="136"/>
      <c r="CD4071" s="136"/>
      <c r="CE4071" s="136"/>
      <c r="CF4071" s="136"/>
      <c r="CG4071" s="136"/>
      <c r="CH4071" s="136"/>
    </row>
    <row r="4072" spans="79:86" ht="15.75" customHeight="1">
      <c r="CA4072" s="136"/>
      <c r="CB4072" s="136"/>
      <c r="CC4072" s="136"/>
      <c r="CD4072" s="136"/>
      <c r="CE4072" s="136"/>
      <c r="CF4072" s="136"/>
      <c r="CG4072" s="136"/>
      <c r="CH4072" s="136"/>
    </row>
    <row r="4073" spans="79:86" ht="15.75" customHeight="1">
      <c r="CA4073" s="136"/>
      <c r="CB4073" s="136"/>
      <c r="CC4073" s="136"/>
      <c r="CD4073" s="136"/>
      <c r="CE4073" s="136"/>
      <c r="CF4073" s="136"/>
      <c r="CG4073" s="136"/>
      <c r="CH4073" s="136"/>
    </row>
    <row r="4074" spans="79:86" ht="15.75" customHeight="1">
      <c r="CA4074" s="136"/>
      <c r="CB4074" s="136"/>
      <c r="CC4074" s="136"/>
      <c r="CD4074" s="136"/>
      <c r="CE4074" s="136"/>
      <c r="CF4074" s="136"/>
      <c r="CG4074" s="136"/>
      <c r="CH4074" s="136"/>
    </row>
    <row r="4075" spans="79:86" ht="15.75" customHeight="1">
      <c r="CA4075" s="136"/>
      <c r="CB4075" s="136"/>
      <c r="CC4075" s="136"/>
      <c r="CD4075" s="136"/>
      <c r="CE4075" s="136"/>
      <c r="CF4075" s="136"/>
      <c r="CG4075" s="136"/>
      <c r="CH4075" s="136"/>
    </row>
    <row r="4076" spans="79:86" ht="15.75" customHeight="1">
      <c r="CA4076" s="136"/>
      <c r="CB4076" s="136"/>
      <c r="CC4076" s="136"/>
      <c r="CD4076" s="136"/>
      <c r="CE4076" s="136"/>
      <c r="CF4076" s="136"/>
      <c r="CG4076" s="136"/>
      <c r="CH4076" s="136"/>
    </row>
    <row r="4077" spans="79:86" ht="15.75" customHeight="1">
      <c r="CA4077" s="136"/>
      <c r="CB4077" s="136"/>
      <c r="CC4077" s="136"/>
      <c r="CD4077" s="136"/>
      <c r="CE4077" s="136"/>
      <c r="CF4077" s="136"/>
      <c r="CG4077" s="136"/>
      <c r="CH4077" s="136"/>
    </row>
    <row r="4078" spans="79:86" ht="15.75" customHeight="1">
      <c r="CA4078" s="136"/>
      <c r="CB4078" s="136"/>
      <c r="CC4078" s="136"/>
      <c r="CD4078" s="136"/>
      <c r="CE4078" s="136"/>
      <c r="CF4078" s="136"/>
      <c r="CG4078" s="136"/>
      <c r="CH4078" s="136"/>
    </row>
    <row r="4079" spans="79:86" ht="15.75" customHeight="1">
      <c r="CA4079" s="136"/>
      <c r="CB4079" s="136"/>
      <c r="CC4079" s="136"/>
      <c r="CD4079" s="136"/>
      <c r="CE4079" s="136"/>
      <c r="CF4079" s="136"/>
      <c r="CG4079" s="136"/>
      <c r="CH4079" s="136"/>
    </row>
    <row r="4080" spans="79:86" ht="15.75" customHeight="1">
      <c r="CA4080" s="136"/>
      <c r="CB4080" s="136"/>
      <c r="CC4080" s="136"/>
      <c r="CD4080" s="136"/>
      <c r="CE4080" s="136"/>
      <c r="CF4080" s="136"/>
      <c r="CG4080" s="136"/>
      <c r="CH4080" s="136"/>
    </row>
    <row r="4081" spans="79:86" ht="15.75" customHeight="1">
      <c r="CA4081" s="136"/>
      <c r="CB4081" s="136"/>
      <c r="CC4081" s="136"/>
      <c r="CD4081" s="136"/>
      <c r="CE4081" s="136"/>
      <c r="CF4081" s="136"/>
      <c r="CG4081" s="136"/>
      <c r="CH4081" s="136"/>
    </row>
    <row r="4082" spans="79:86" ht="15.75" customHeight="1">
      <c r="CA4082" s="136"/>
      <c r="CB4082" s="136"/>
      <c r="CC4082" s="136"/>
      <c r="CD4082" s="136"/>
      <c r="CE4082" s="136"/>
      <c r="CF4082" s="136"/>
      <c r="CG4082" s="136"/>
      <c r="CH4082" s="136"/>
    </row>
    <row r="4083" spans="79:86" ht="15.75" customHeight="1">
      <c r="CA4083" s="136"/>
      <c r="CB4083" s="136"/>
      <c r="CC4083" s="136"/>
      <c r="CD4083" s="136"/>
      <c r="CE4083" s="136"/>
      <c r="CF4083" s="136"/>
      <c r="CG4083" s="136"/>
      <c r="CH4083" s="136"/>
    </row>
    <row r="4084" spans="79:86" ht="15.75" customHeight="1">
      <c r="CA4084" s="136"/>
      <c r="CB4084" s="136"/>
      <c r="CC4084" s="136"/>
      <c r="CD4084" s="136"/>
      <c r="CE4084" s="136"/>
      <c r="CF4084" s="136"/>
      <c r="CG4084" s="136"/>
      <c r="CH4084" s="136"/>
    </row>
    <row r="4085" spans="79:86" ht="15.75" customHeight="1">
      <c r="CA4085" s="136"/>
      <c r="CB4085" s="136"/>
      <c r="CC4085" s="136"/>
      <c r="CD4085" s="136"/>
      <c r="CE4085" s="136"/>
      <c r="CF4085" s="136"/>
      <c r="CG4085" s="136"/>
      <c r="CH4085" s="136"/>
    </row>
    <row r="4086" spans="79:86" ht="15.75" customHeight="1">
      <c r="CA4086" s="136"/>
      <c r="CB4086" s="136"/>
      <c r="CC4086" s="136"/>
      <c r="CD4086" s="136"/>
      <c r="CE4086" s="136"/>
      <c r="CF4086" s="136"/>
      <c r="CG4086" s="136"/>
      <c r="CH4086" s="136"/>
    </row>
    <row r="4087" spans="79:86" ht="15.75" customHeight="1">
      <c r="CA4087" s="136"/>
      <c r="CB4087" s="136"/>
      <c r="CC4087" s="136"/>
      <c r="CD4087" s="136"/>
      <c r="CE4087" s="136"/>
      <c r="CF4087" s="136"/>
      <c r="CG4087" s="136"/>
      <c r="CH4087" s="136"/>
    </row>
    <row r="4088" spans="79:86" ht="15.75" customHeight="1">
      <c r="CA4088" s="136"/>
      <c r="CB4088" s="136"/>
      <c r="CC4088" s="136"/>
      <c r="CD4088" s="136"/>
      <c r="CE4088" s="136"/>
      <c r="CF4088" s="136"/>
      <c r="CG4088" s="136"/>
      <c r="CH4088" s="136"/>
    </row>
    <row r="4089" spans="79:86" ht="15.75" customHeight="1">
      <c r="CA4089" s="136"/>
      <c r="CB4089" s="136"/>
      <c r="CC4089" s="136"/>
      <c r="CD4089" s="136"/>
      <c r="CE4089" s="136"/>
      <c r="CF4089" s="136"/>
      <c r="CG4089" s="136"/>
      <c r="CH4089" s="136"/>
    </row>
    <row r="4090" spans="79:86" ht="15.75" customHeight="1">
      <c r="CA4090" s="136"/>
      <c r="CB4090" s="136"/>
      <c r="CC4090" s="136"/>
      <c r="CD4090" s="136"/>
      <c r="CE4090" s="136"/>
      <c r="CF4090" s="136"/>
      <c r="CG4090" s="136"/>
      <c r="CH4090" s="136"/>
    </row>
    <row r="4091" spans="79:86" ht="15.75" customHeight="1">
      <c r="CA4091" s="136"/>
      <c r="CB4091" s="136"/>
      <c r="CC4091" s="136"/>
      <c r="CD4091" s="136"/>
      <c r="CE4091" s="136"/>
      <c r="CF4091" s="136"/>
      <c r="CG4091" s="136"/>
      <c r="CH4091" s="136"/>
    </row>
    <row r="4092" spans="79:86" ht="15.75" customHeight="1">
      <c r="CA4092" s="136"/>
      <c r="CB4092" s="136"/>
      <c r="CC4092" s="136"/>
      <c r="CD4092" s="136"/>
      <c r="CE4092" s="136"/>
      <c r="CF4092" s="136"/>
      <c r="CG4092" s="136"/>
      <c r="CH4092" s="136"/>
    </row>
    <row r="4093" spans="79:86" ht="15.75" customHeight="1">
      <c r="CA4093" s="136"/>
      <c r="CB4093" s="136"/>
      <c r="CC4093" s="136"/>
      <c r="CD4093" s="136"/>
      <c r="CE4093" s="136"/>
      <c r="CF4093" s="136"/>
      <c r="CG4093" s="136"/>
      <c r="CH4093" s="136"/>
    </row>
    <row r="4094" spans="79:86" ht="15.75" customHeight="1">
      <c r="CA4094" s="136"/>
      <c r="CB4094" s="136"/>
      <c r="CC4094" s="136"/>
      <c r="CD4094" s="136"/>
      <c r="CE4094" s="136"/>
      <c r="CF4094" s="136"/>
      <c r="CG4094" s="136"/>
      <c r="CH4094" s="136"/>
    </row>
    <row r="4095" spans="79:86" ht="15.75" customHeight="1">
      <c r="CA4095" s="136"/>
      <c r="CB4095" s="136"/>
      <c r="CC4095" s="136"/>
      <c r="CD4095" s="136"/>
      <c r="CE4095" s="136"/>
      <c r="CF4095" s="136"/>
      <c r="CG4095" s="136"/>
      <c r="CH4095" s="136"/>
    </row>
    <row r="4096" spans="79:86" ht="15.75" customHeight="1">
      <c r="CA4096" s="136"/>
      <c r="CB4096" s="136"/>
      <c r="CC4096" s="136"/>
      <c r="CD4096" s="136"/>
      <c r="CE4096" s="136"/>
      <c r="CF4096" s="136"/>
      <c r="CG4096" s="136"/>
      <c r="CH4096" s="136"/>
    </row>
    <row r="4097" spans="79:86" ht="15.75" customHeight="1">
      <c r="CA4097" s="136"/>
      <c r="CB4097" s="136"/>
      <c r="CC4097" s="136"/>
      <c r="CD4097" s="136"/>
      <c r="CE4097" s="136"/>
      <c r="CF4097" s="136"/>
      <c r="CG4097" s="136"/>
      <c r="CH4097" s="136"/>
    </row>
    <row r="4098" spans="79:86" ht="15.75" customHeight="1">
      <c r="CA4098" s="136"/>
      <c r="CB4098" s="136"/>
      <c r="CC4098" s="136"/>
      <c r="CD4098" s="136"/>
      <c r="CE4098" s="136"/>
      <c r="CF4098" s="136"/>
      <c r="CG4098" s="136"/>
      <c r="CH4098" s="136"/>
    </row>
    <row r="4099" spans="79:86" ht="15.75" customHeight="1">
      <c r="CA4099" s="136"/>
      <c r="CB4099" s="136"/>
      <c r="CC4099" s="136"/>
      <c r="CD4099" s="136"/>
      <c r="CE4099" s="136"/>
      <c r="CF4099" s="136"/>
      <c r="CG4099" s="136"/>
      <c r="CH4099" s="136"/>
    </row>
    <row r="4100" spans="79:86" ht="15.75" customHeight="1">
      <c r="CA4100" s="136"/>
      <c r="CB4100" s="136"/>
      <c r="CC4100" s="136"/>
      <c r="CD4100" s="136"/>
      <c r="CE4100" s="136"/>
      <c r="CF4100" s="136"/>
      <c r="CG4100" s="136"/>
      <c r="CH4100" s="136"/>
    </row>
    <row r="4101" spans="79:86" ht="15.75" customHeight="1">
      <c r="CA4101" s="136"/>
      <c r="CB4101" s="136"/>
      <c r="CC4101" s="136"/>
      <c r="CD4101" s="136"/>
      <c r="CE4101" s="136"/>
      <c r="CF4101" s="136"/>
      <c r="CG4101" s="136"/>
      <c r="CH4101" s="136"/>
    </row>
    <row r="4102" spans="79:86" ht="15.75" customHeight="1">
      <c r="CA4102" s="136"/>
      <c r="CB4102" s="136"/>
      <c r="CC4102" s="136"/>
      <c r="CD4102" s="136"/>
      <c r="CE4102" s="136"/>
      <c r="CF4102" s="136"/>
      <c r="CG4102" s="136"/>
      <c r="CH4102" s="136"/>
    </row>
    <row r="4103" spans="79:86" ht="15.75" customHeight="1">
      <c r="CA4103" s="136"/>
      <c r="CB4103" s="136"/>
      <c r="CC4103" s="136"/>
      <c r="CD4103" s="136"/>
      <c r="CE4103" s="136"/>
      <c r="CF4103" s="136"/>
      <c r="CG4103" s="136"/>
      <c r="CH4103" s="136"/>
    </row>
    <row r="4104" spans="79:86" ht="15.75" customHeight="1">
      <c r="CA4104" s="136"/>
      <c r="CB4104" s="136"/>
      <c r="CC4104" s="136"/>
      <c r="CD4104" s="136"/>
      <c r="CE4104" s="136"/>
      <c r="CF4104" s="136"/>
      <c r="CG4104" s="136"/>
      <c r="CH4104" s="136"/>
    </row>
    <row r="4105" spans="79:86" ht="15.75" customHeight="1">
      <c r="CA4105" s="136"/>
      <c r="CB4105" s="136"/>
      <c r="CC4105" s="136"/>
      <c r="CD4105" s="136"/>
      <c r="CE4105" s="136"/>
      <c r="CF4105" s="136"/>
      <c r="CG4105" s="136"/>
      <c r="CH4105" s="136"/>
    </row>
    <row r="4106" spans="79:86" ht="15.75" customHeight="1">
      <c r="CA4106" s="136"/>
      <c r="CB4106" s="136"/>
      <c r="CC4106" s="136"/>
      <c r="CD4106" s="136"/>
      <c r="CE4106" s="136"/>
      <c r="CF4106" s="136"/>
      <c r="CG4106" s="136"/>
      <c r="CH4106" s="136"/>
    </row>
    <row r="4107" spans="79:86" ht="15.75" customHeight="1">
      <c r="CA4107" s="136"/>
      <c r="CB4107" s="136"/>
      <c r="CC4107" s="136"/>
      <c r="CD4107" s="136"/>
      <c r="CE4107" s="136"/>
      <c r="CF4107" s="136"/>
      <c r="CG4107" s="136"/>
      <c r="CH4107" s="136"/>
    </row>
    <row r="4108" spans="79:86" ht="15.75" customHeight="1">
      <c r="CA4108" s="136"/>
      <c r="CB4108" s="136"/>
      <c r="CC4108" s="136"/>
      <c r="CD4108" s="136"/>
      <c r="CE4108" s="136"/>
      <c r="CF4108" s="136"/>
      <c r="CG4108" s="136"/>
      <c r="CH4108" s="136"/>
    </row>
    <row r="4109" spans="79:86" ht="15.75" customHeight="1">
      <c r="CA4109" s="136"/>
      <c r="CB4109" s="136"/>
      <c r="CC4109" s="136"/>
      <c r="CD4109" s="136"/>
      <c r="CE4109" s="136"/>
      <c r="CF4109" s="136"/>
      <c r="CG4109" s="136"/>
      <c r="CH4109" s="136"/>
    </row>
    <row r="4110" spans="79:86" ht="15.75" customHeight="1">
      <c r="CA4110" s="136"/>
      <c r="CB4110" s="136"/>
      <c r="CC4110" s="136"/>
      <c r="CD4110" s="136"/>
      <c r="CE4110" s="136"/>
      <c r="CF4110" s="136"/>
      <c r="CG4110" s="136"/>
      <c r="CH4110" s="136"/>
    </row>
    <row r="4111" spans="79:86" ht="15.75" customHeight="1">
      <c r="CA4111" s="136"/>
      <c r="CB4111" s="136"/>
      <c r="CC4111" s="136"/>
      <c r="CD4111" s="136"/>
      <c r="CE4111" s="136"/>
      <c r="CF4111" s="136"/>
      <c r="CG4111" s="136"/>
      <c r="CH4111" s="136"/>
    </row>
    <row r="4112" spans="79:86" ht="15.75" customHeight="1">
      <c r="CA4112" s="136"/>
      <c r="CB4112" s="136"/>
      <c r="CC4112" s="136"/>
      <c r="CD4112" s="136"/>
      <c r="CE4112" s="136"/>
      <c r="CF4112" s="136"/>
      <c r="CG4112" s="136"/>
      <c r="CH4112" s="136"/>
    </row>
    <row r="4113" spans="79:86" ht="15.75" customHeight="1">
      <c r="CA4113" s="136"/>
      <c r="CB4113" s="136"/>
      <c r="CC4113" s="136"/>
      <c r="CD4113" s="136"/>
      <c r="CE4113" s="136"/>
      <c r="CF4113" s="136"/>
      <c r="CG4113" s="136"/>
      <c r="CH4113" s="136"/>
    </row>
    <row r="4114" spans="79:86" ht="15.75" customHeight="1">
      <c r="CA4114" s="136"/>
      <c r="CB4114" s="136"/>
      <c r="CC4114" s="136"/>
      <c r="CD4114" s="136"/>
      <c r="CE4114" s="136"/>
      <c r="CF4114" s="136"/>
      <c r="CG4114" s="136"/>
      <c r="CH4114" s="136"/>
    </row>
    <row r="4115" spans="79:86" ht="15.75" customHeight="1">
      <c r="CA4115" s="136"/>
      <c r="CB4115" s="136"/>
      <c r="CC4115" s="136"/>
      <c r="CD4115" s="136"/>
      <c r="CE4115" s="136"/>
      <c r="CF4115" s="136"/>
      <c r="CG4115" s="136"/>
      <c r="CH4115" s="136"/>
    </row>
    <row r="4116" spans="79:86" ht="15.75" customHeight="1">
      <c r="CA4116" s="136"/>
      <c r="CB4116" s="136"/>
      <c r="CC4116" s="136"/>
      <c r="CD4116" s="136"/>
      <c r="CE4116" s="136"/>
      <c r="CF4116" s="136"/>
      <c r="CG4116" s="136"/>
      <c r="CH4116" s="136"/>
    </row>
    <row r="4117" spans="79:86" ht="15.75" customHeight="1">
      <c r="CA4117" s="136"/>
      <c r="CB4117" s="136"/>
      <c r="CC4117" s="136"/>
      <c r="CD4117" s="136"/>
      <c r="CE4117" s="136"/>
      <c r="CF4117" s="136"/>
      <c r="CG4117" s="136"/>
      <c r="CH4117" s="136"/>
    </row>
    <row r="4118" spans="79:86" ht="15.75" customHeight="1">
      <c r="CA4118" s="136"/>
      <c r="CB4118" s="136"/>
      <c r="CC4118" s="136"/>
      <c r="CD4118" s="136"/>
      <c r="CE4118" s="136"/>
      <c r="CF4118" s="136"/>
      <c r="CG4118" s="136"/>
      <c r="CH4118" s="136"/>
    </row>
    <row r="4119" spans="79:86" ht="15.75" customHeight="1">
      <c r="CA4119" s="136"/>
      <c r="CB4119" s="136"/>
      <c r="CC4119" s="136"/>
      <c r="CD4119" s="136"/>
      <c r="CE4119" s="136"/>
      <c r="CF4119" s="136"/>
      <c r="CG4119" s="136"/>
      <c r="CH4119" s="136"/>
    </row>
    <row r="4120" spans="79:86" ht="15.75" customHeight="1">
      <c r="CA4120" s="136"/>
      <c r="CB4120" s="136"/>
      <c r="CC4120" s="136"/>
      <c r="CD4120" s="136"/>
      <c r="CE4120" s="136"/>
      <c r="CF4120" s="136"/>
      <c r="CG4120" s="136"/>
      <c r="CH4120" s="136"/>
    </row>
    <row r="4121" spans="79:86" ht="15.75" customHeight="1">
      <c r="CA4121" s="136"/>
      <c r="CB4121" s="136"/>
      <c r="CC4121" s="136"/>
      <c r="CD4121" s="136"/>
      <c r="CE4121" s="136"/>
      <c r="CF4121" s="136"/>
      <c r="CG4121" s="136"/>
      <c r="CH4121" s="136"/>
    </row>
    <row r="4122" spans="79:86" ht="15.75" customHeight="1">
      <c r="CA4122" s="136"/>
      <c r="CB4122" s="136"/>
      <c r="CC4122" s="136"/>
      <c r="CD4122" s="136"/>
      <c r="CE4122" s="136"/>
      <c r="CF4122" s="136"/>
      <c r="CG4122" s="136"/>
      <c r="CH4122" s="136"/>
    </row>
    <row r="4123" spans="79:86" ht="15.75" customHeight="1">
      <c r="CA4123" s="136"/>
      <c r="CB4123" s="136"/>
      <c r="CC4123" s="136"/>
      <c r="CD4123" s="136"/>
      <c r="CE4123" s="136"/>
      <c r="CF4123" s="136"/>
      <c r="CG4123" s="136"/>
      <c r="CH4123" s="136"/>
    </row>
    <row r="4124" spans="79:86" ht="15.75" customHeight="1">
      <c r="CA4124" s="136"/>
      <c r="CB4124" s="136"/>
      <c r="CC4124" s="136"/>
      <c r="CD4124" s="136"/>
      <c r="CE4124" s="136"/>
      <c r="CF4124" s="136"/>
      <c r="CG4124" s="136"/>
      <c r="CH4124" s="136"/>
    </row>
    <row r="4125" spans="79:86" ht="15.75" customHeight="1">
      <c r="CA4125" s="136"/>
      <c r="CB4125" s="136"/>
      <c r="CC4125" s="136"/>
      <c r="CD4125" s="136"/>
      <c r="CE4125" s="136"/>
      <c r="CF4125" s="136"/>
      <c r="CG4125" s="136"/>
      <c r="CH4125" s="136"/>
    </row>
    <row r="4126" spans="79:86" ht="15.75" customHeight="1">
      <c r="CA4126" s="136"/>
      <c r="CB4126" s="136"/>
      <c r="CC4126" s="136"/>
      <c r="CD4126" s="136"/>
      <c r="CE4126" s="136"/>
      <c r="CF4126" s="136"/>
      <c r="CG4126" s="136"/>
      <c r="CH4126" s="136"/>
    </row>
    <row r="4127" spans="79:86" ht="15.75" customHeight="1">
      <c r="CA4127" s="136"/>
      <c r="CB4127" s="136"/>
      <c r="CC4127" s="136"/>
      <c r="CD4127" s="136"/>
      <c r="CE4127" s="136"/>
      <c r="CF4127" s="136"/>
      <c r="CG4127" s="136"/>
      <c r="CH4127" s="136"/>
    </row>
    <row r="4128" spans="79:86" ht="15.75" customHeight="1">
      <c r="CA4128" s="136"/>
      <c r="CB4128" s="136"/>
      <c r="CC4128" s="136"/>
      <c r="CD4128" s="136"/>
      <c r="CE4128" s="136"/>
      <c r="CF4128" s="136"/>
      <c r="CG4128" s="136"/>
      <c r="CH4128" s="136"/>
    </row>
    <row r="4129" spans="79:86" ht="15.75" customHeight="1">
      <c r="CA4129" s="136"/>
      <c r="CB4129" s="136"/>
      <c r="CC4129" s="136"/>
      <c r="CD4129" s="136"/>
      <c r="CE4129" s="136"/>
      <c r="CF4129" s="136"/>
      <c r="CG4129" s="136"/>
      <c r="CH4129" s="136"/>
    </row>
    <row r="4130" spans="79:86" ht="15.75" customHeight="1">
      <c r="CA4130" s="136"/>
      <c r="CB4130" s="136"/>
      <c r="CC4130" s="136"/>
      <c r="CD4130" s="136"/>
      <c r="CE4130" s="136"/>
      <c r="CF4130" s="136"/>
      <c r="CG4130" s="136"/>
      <c r="CH4130" s="136"/>
    </row>
    <row r="4131" spans="79:86" ht="15.75" customHeight="1">
      <c r="CA4131" s="136"/>
      <c r="CB4131" s="136"/>
      <c r="CC4131" s="136"/>
      <c r="CD4131" s="136"/>
      <c r="CE4131" s="136"/>
      <c r="CF4131" s="136"/>
      <c r="CG4131" s="136"/>
      <c r="CH4131" s="136"/>
    </row>
    <row r="4132" spans="79:86" ht="15.75" customHeight="1">
      <c r="CA4132" s="136"/>
      <c r="CB4132" s="136"/>
      <c r="CC4132" s="136"/>
      <c r="CD4132" s="136"/>
      <c r="CE4132" s="136"/>
      <c r="CF4132" s="136"/>
      <c r="CG4132" s="136"/>
      <c r="CH4132" s="136"/>
    </row>
    <row r="4133" spans="79:86" ht="15.75" customHeight="1">
      <c r="CA4133" s="136"/>
      <c r="CB4133" s="136"/>
      <c r="CC4133" s="136"/>
      <c r="CD4133" s="136"/>
      <c r="CE4133" s="136"/>
      <c r="CF4133" s="136"/>
      <c r="CG4133" s="136"/>
      <c r="CH4133" s="136"/>
    </row>
    <row r="4134" spans="79:86" ht="15.75" customHeight="1">
      <c r="CA4134" s="136"/>
      <c r="CB4134" s="136"/>
      <c r="CC4134" s="136"/>
      <c r="CD4134" s="136"/>
      <c r="CE4134" s="136"/>
      <c r="CF4134" s="136"/>
      <c r="CG4134" s="136"/>
      <c r="CH4134" s="136"/>
    </row>
    <row r="4135" spans="79:86" ht="15.75" customHeight="1">
      <c r="CA4135" s="136"/>
      <c r="CB4135" s="136"/>
      <c r="CC4135" s="136"/>
      <c r="CD4135" s="136"/>
      <c r="CE4135" s="136"/>
      <c r="CF4135" s="136"/>
      <c r="CG4135" s="136"/>
      <c r="CH4135" s="136"/>
    </row>
    <row r="4136" spans="79:86" ht="15.75" customHeight="1">
      <c r="CA4136" s="136"/>
      <c r="CB4136" s="136"/>
      <c r="CC4136" s="136"/>
      <c r="CD4136" s="136"/>
      <c r="CE4136" s="136"/>
      <c r="CF4136" s="136"/>
      <c r="CG4136" s="136"/>
      <c r="CH4136" s="136"/>
    </row>
    <row r="4137" spans="79:86" ht="15.75" customHeight="1">
      <c r="CA4137" s="136"/>
      <c r="CB4137" s="136"/>
      <c r="CC4137" s="136"/>
      <c r="CD4137" s="136"/>
      <c r="CE4137" s="136"/>
      <c r="CF4137" s="136"/>
      <c r="CG4137" s="136"/>
      <c r="CH4137" s="136"/>
    </row>
    <row r="4138" spans="79:86" ht="15.75" customHeight="1">
      <c r="CA4138" s="136"/>
      <c r="CB4138" s="136"/>
      <c r="CC4138" s="136"/>
      <c r="CD4138" s="136"/>
      <c r="CE4138" s="136"/>
      <c r="CF4138" s="136"/>
      <c r="CG4138" s="136"/>
      <c r="CH4138" s="136"/>
    </row>
    <row r="4139" spans="79:86" ht="15.75" customHeight="1">
      <c r="CA4139" s="136"/>
      <c r="CB4139" s="136"/>
      <c r="CC4139" s="136"/>
      <c r="CD4139" s="136"/>
      <c r="CE4139" s="136"/>
      <c r="CF4139" s="136"/>
      <c r="CG4139" s="136"/>
      <c r="CH4139" s="136"/>
    </row>
    <row r="4140" spans="79:86" ht="15.75" customHeight="1">
      <c r="CA4140" s="136"/>
      <c r="CB4140" s="136"/>
      <c r="CC4140" s="136"/>
      <c r="CD4140" s="136"/>
      <c r="CE4140" s="136"/>
      <c r="CF4140" s="136"/>
      <c r="CG4140" s="136"/>
      <c r="CH4140" s="136"/>
    </row>
    <row r="4141" spans="79:86" ht="15.75" customHeight="1">
      <c r="CA4141" s="136"/>
      <c r="CB4141" s="136"/>
      <c r="CC4141" s="136"/>
      <c r="CD4141" s="136"/>
      <c r="CE4141" s="136"/>
      <c r="CF4141" s="136"/>
      <c r="CG4141" s="136"/>
      <c r="CH4141" s="136"/>
    </row>
    <row r="4142" spans="79:86" ht="15.75" customHeight="1">
      <c r="CA4142" s="136"/>
      <c r="CB4142" s="136"/>
      <c r="CC4142" s="136"/>
      <c r="CD4142" s="136"/>
      <c r="CE4142" s="136"/>
      <c r="CF4142" s="136"/>
      <c r="CG4142" s="136"/>
      <c r="CH4142" s="136"/>
    </row>
    <row r="4143" spans="79:86" ht="15.75" customHeight="1">
      <c r="CA4143" s="136"/>
      <c r="CB4143" s="136"/>
      <c r="CC4143" s="136"/>
      <c r="CD4143" s="136"/>
      <c r="CE4143" s="136"/>
      <c r="CF4143" s="136"/>
      <c r="CG4143" s="136"/>
      <c r="CH4143" s="136"/>
    </row>
    <row r="4144" spans="79:86" ht="15.75" customHeight="1">
      <c r="CA4144" s="136"/>
      <c r="CB4144" s="136"/>
      <c r="CC4144" s="136"/>
      <c r="CD4144" s="136"/>
      <c r="CE4144" s="136"/>
      <c r="CF4144" s="136"/>
      <c r="CG4144" s="136"/>
      <c r="CH4144" s="136"/>
    </row>
    <row r="4145" spans="79:86" ht="15.75" customHeight="1">
      <c r="CA4145" s="136"/>
      <c r="CB4145" s="136"/>
      <c r="CC4145" s="136"/>
      <c r="CD4145" s="136"/>
      <c r="CE4145" s="136"/>
      <c r="CF4145" s="136"/>
      <c r="CG4145" s="136"/>
      <c r="CH4145" s="136"/>
    </row>
    <row r="4146" spans="79:86" ht="15.75" customHeight="1">
      <c r="CA4146" s="136"/>
      <c r="CB4146" s="136"/>
      <c r="CC4146" s="136"/>
      <c r="CD4146" s="136"/>
      <c r="CE4146" s="136"/>
      <c r="CF4146" s="136"/>
      <c r="CG4146" s="136"/>
      <c r="CH4146" s="136"/>
    </row>
    <row r="4147" spans="79:86" ht="15.75" customHeight="1">
      <c r="CA4147" s="136"/>
      <c r="CB4147" s="136"/>
      <c r="CC4147" s="136"/>
      <c r="CD4147" s="136"/>
      <c r="CE4147" s="136"/>
      <c r="CF4147" s="136"/>
      <c r="CG4147" s="136"/>
      <c r="CH4147" s="136"/>
    </row>
    <row r="4148" spans="79:86" ht="15.75" customHeight="1">
      <c r="CA4148" s="136"/>
      <c r="CB4148" s="136"/>
      <c r="CC4148" s="136"/>
      <c r="CD4148" s="136"/>
      <c r="CE4148" s="136"/>
      <c r="CF4148" s="136"/>
      <c r="CG4148" s="136"/>
      <c r="CH4148" s="136"/>
    </row>
    <row r="4149" spans="79:86" ht="15.75" customHeight="1">
      <c r="CA4149" s="136"/>
      <c r="CB4149" s="136"/>
      <c r="CC4149" s="136"/>
      <c r="CD4149" s="136"/>
      <c r="CE4149" s="136"/>
      <c r="CF4149" s="136"/>
      <c r="CG4149" s="136"/>
      <c r="CH4149" s="136"/>
    </row>
    <row r="4150" spans="79:86" ht="15.75" customHeight="1">
      <c r="CA4150" s="136"/>
      <c r="CB4150" s="136"/>
      <c r="CC4150" s="136"/>
      <c r="CD4150" s="136"/>
      <c r="CE4150" s="136"/>
      <c r="CF4150" s="136"/>
      <c r="CG4150" s="136"/>
      <c r="CH4150" s="136"/>
    </row>
    <row r="4151" spans="79:86" ht="15.75" customHeight="1">
      <c r="CA4151" s="136"/>
      <c r="CB4151" s="136"/>
      <c r="CC4151" s="136"/>
      <c r="CD4151" s="136"/>
      <c r="CE4151" s="136"/>
      <c r="CF4151" s="136"/>
      <c r="CG4151" s="136"/>
      <c r="CH4151" s="136"/>
    </row>
    <row r="4152" spans="79:86" ht="15.75" customHeight="1">
      <c r="CA4152" s="136"/>
      <c r="CB4152" s="136"/>
      <c r="CC4152" s="136"/>
      <c r="CD4152" s="136"/>
      <c r="CE4152" s="136"/>
      <c r="CF4152" s="136"/>
      <c r="CG4152" s="136"/>
      <c r="CH4152" s="136"/>
    </row>
    <row r="4153" spans="79:86" ht="15.75" customHeight="1">
      <c r="CA4153" s="136"/>
      <c r="CB4153" s="136"/>
      <c r="CC4153" s="136"/>
      <c r="CD4153" s="136"/>
      <c r="CE4153" s="136"/>
      <c r="CF4153" s="136"/>
      <c r="CG4153" s="136"/>
      <c r="CH4153" s="136"/>
    </row>
    <row r="4154" spans="79:86" ht="15.75" customHeight="1">
      <c r="CA4154" s="136"/>
      <c r="CB4154" s="136"/>
      <c r="CC4154" s="136"/>
      <c r="CD4154" s="136"/>
      <c r="CE4154" s="136"/>
      <c r="CF4154" s="136"/>
      <c r="CG4154" s="136"/>
      <c r="CH4154" s="136"/>
    </row>
    <row r="4155" spans="79:86" ht="15.75" customHeight="1">
      <c r="CA4155" s="136"/>
      <c r="CB4155" s="136"/>
      <c r="CC4155" s="136"/>
      <c r="CD4155" s="136"/>
      <c r="CE4155" s="136"/>
      <c r="CF4155" s="136"/>
      <c r="CG4155" s="136"/>
      <c r="CH4155" s="136"/>
    </row>
    <row r="4156" spans="79:86" ht="15.75" customHeight="1">
      <c r="CA4156" s="136"/>
      <c r="CB4156" s="136"/>
      <c r="CC4156" s="136"/>
      <c r="CD4156" s="136"/>
      <c r="CE4156" s="136"/>
      <c r="CF4156" s="136"/>
      <c r="CG4156" s="136"/>
      <c r="CH4156" s="136"/>
    </row>
    <row r="4157" spans="79:86" ht="15.75" customHeight="1">
      <c r="CA4157" s="136"/>
      <c r="CB4157" s="136"/>
      <c r="CC4157" s="136"/>
      <c r="CD4157" s="136"/>
      <c r="CE4157" s="136"/>
      <c r="CF4157" s="136"/>
      <c r="CG4157" s="136"/>
      <c r="CH4157" s="136"/>
    </row>
    <row r="4158" spans="79:86" ht="15.75" customHeight="1">
      <c r="CA4158" s="136"/>
      <c r="CB4158" s="136"/>
      <c r="CC4158" s="136"/>
      <c r="CD4158" s="136"/>
      <c r="CE4158" s="136"/>
      <c r="CF4158" s="136"/>
      <c r="CG4158" s="136"/>
      <c r="CH4158" s="136"/>
    </row>
    <row r="4159" spans="79:86" ht="15.75" customHeight="1">
      <c r="CA4159" s="136"/>
      <c r="CB4159" s="136"/>
      <c r="CC4159" s="136"/>
      <c r="CD4159" s="136"/>
      <c r="CE4159" s="136"/>
      <c r="CF4159" s="136"/>
      <c r="CG4159" s="136"/>
      <c r="CH4159" s="136"/>
    </row>
    <row r="4160" spans="79:86" ht="15.75" customHeight="1">
      <c r="CA4160" s="136"/>
      <c r="CB4160" s="136"/>
      <c r="CC4160" s="136"/>
      <c r="CD4160" s="136"/>
      <c r="CE4160" s="136"/>
      <c r="CF4160" s="136"/>
      <c r="CG4160" s="136"/>
      <c r="CH4160" s="136"/>
    </row>
    <row r="4161" spans="79:86" ht="15.75" customHeight="1">
      <c r="CA4161" s="136"/>
      <c r="CB4161" s="136"/>
      <c r="CC4161" s="136"/>
      <c r="CD4161" s="136"/>
      <c r="CE4161" s="136"/>
      <c r="CF4161" s="136"/>
      <c r="CG4161" s="136"/>
      <c r="CH4161" s="136"/>
    </row>
    <row r="4162" spans="79:86" ht="15.75" customHeight="1">
      <c r="CA4162" s="136"/>
      <c r="CB4162" s="136"/>
      <c r="CC4162" s="136"/>
      <c r="CD4162" s="136"/>
      <c r="CE4162" s="136"/>
      <c r="CF4162" s="136"/>
      <c r="CG4162" s="136"/>
      <c r="CH4162" s="136"/>
    </row>
    <row r="4163" spans="79:86" ht="15.75" customHeight="1">
      <c r="CA4163" s="136"/>
      <c r="CB4163" s="136"/>
      <c r="CC4163" s="136"/>
      <c r="CD4163" s="136"/>
      <c r="CE4163" s="136"/>
      <c r="CF4163" s="136"/>
      <c r="CG4163" s="136"/>
      <c r="CH4163" s="136"/>
    </row>
    <row r="4164" spans="79:86" ht="15.75" customHeight="1">
      <c r="CA4164" s="136"/>
      <c r="CB4164" s="136"/>
      <c r="CC4164" s="136"/>
      <c r="CD4164" s="136"/>
      <c r="CE4164" s="136"/>
      <c r="CF4164" s="136"/>
      <c r="CG4164" s="136"/>
      <c r="CH4164" s="136"/>
    </row>
    <row r="4165" spans="79:86" ht="15.75" customHeight="1">
      <c r="CA4165" s="136"/>
      <c r="CB4165" s="136"/>
      <c r="CC4165" s="136"/>
      <c r="CD4165" s="136"/>
      <c r="CE4165" s="136"/>
      <c r="CF4165" s="136"/>
      <c r="CG4165" s="136"/>
      <c r="CH4165" s="136"/>
    </row>
    <row r="4166" spans="79:86" ht="15.75" customHeight="1">
      <c r="CA4166" s="136"/>
      <c r="CB4166" s="136"/>
      <c r="CC4166" s="136"/>
      <c r="CD4166" s="136"/>
      <c r="CE4166" s="136"/>
      <c r="CF4166" s="136"/>
      <c r="CG4166" s="136"/>
      <c r="CH4166" s="136"/>
    </row>
    <row r="4167" spans="79:86" ht="15.75" customHeight="1">
      <c r="CA4167" s="136"/>
      <c r="CB4167" s="136"/>
      <c r="CC4167" s="136"/>
      <c r="CD4167" s="136"/>
      <c r="CE4167" s="136"/>
      <c r="CF4167" s="136"/>
      <c r="CG4167" s="136"/>
      <c r="CH4167" s="136"/>
    </row>
    <row r="4168" spans="79:86" ht="15.75" customHeight="1">
      <c r="CA4168" s="136"/>
      <c r="CB4168" s="136"/>
      <c r="CC4168" s="136"/>
      <c r="CD4168" s="136"/>
      <c r="CE4168" s="136"/>
      <c r="CF4168" s="136"/>
      <c r="CG4168" s="136"/>
      <c r="CH4168" s="136"/>
    </row>
    <row r="4169" spans="79:86" ht="15.75" customHeight="1">
      <c r="CA4169" s="136"/>
      <c r="CB4169" s="136"/>
      <c r="CC4169" s="136"/>
      <c r="CD4169" s="136"/>
      <c r="CE4169" s="136"/>
      <c r="CF4169" s="136"/>
      <c r="CG4169" s="136"/>
      <c r="CH4169" s="136"/>
    </row>
    <row r="4170" spans="79:86" ht="15.75" customHeight="1">
      <c r="CA4170" s="136"/>
      <c r="CB4170" s="136"/>
      <c r="CC4170" s="136"/>
      <c r="CD4170" s="136"/>
      <c r="CE4170" s="136"/>
      <c r="CF4170" s="136"/>
      <c r="CG4170" s="136"/>
      <c r="CH4170" s="136"/>
    </row>
    <row r="4171" spans="79:86" ht="15.75" customHeight="1">
      <c r="CA4171" s="136"/>
      <c r="CB4171" s="136"/>
      <c r="CC4171" s="136"/>
      <c r="CD4171" s="136"/>
      <c r="CE4171" s="136"/>
      <c r="CF4171" s="136"/>
      <c r="CG4171" s="136"/>
      <c r="CH4171" s="136"/>
    </row>
    <row r="4172" spans="79:86" ht="15.75" customHeight="1">
      <c r="CA4172" s="136"/>
      <c r="CB4172" s="136"/>
      <c r="CC4172" s="136"/>
      <c r="CD4172" s="136"/>
      <c r="CE4172" s="136"/>
      <c r="CF4172" s="136"/>
      <c r="CG4172" s="136"/>
      <c r="CH4172" s="136"/>
    </row>
    <row r="4173" spans="79:86" ht="15.75" customHeight="1">
      <c r="CA4173" s="136"/>
      <c r="CB4173" s="136"/>
      <c r="CC4173" s="136"/>
      <c r="CD4173" s="136"/>
      <c r="CE4173" s="136"/>
      <c r="CF4173" s="136"/>
      <c r="CG4173" s="136"/>
      <c r="CH4173" s="136"/>
    </row>
    <row r="4174" spans="79:86" ht="15.75" customHeight="1">
      <c r="CA4174" s="136"/>
      <c r="CB4174" s="136"/>
      <c r="CC4174" s="136"/>
      <c r="CD4174" s="136"/>
      <c r="CE4174" s="136"/>
      <c r="CF4174" s="136"/>
      <c r="CG4174" s="136"/>
      <c r="CH4174" s="136"/>
    </row>
    <row r="4175" spans="79:86" ht="15.75" customHeight="1">
      <c r="CA4175" s="136"/>
      <c r="CB4175" s="136"/>
      <c r="CC4175" s="136"/>
      <c r="CD4175" s="136"/>
      <c r="CE4175" s="136"/>
      <c r="CF4175" s="136"/>
      <c r="CG4175" s="136"/>
      <c r="CH4175" s="136"/>
    </row>
    <row r="4176" spans="79:86" ht="15.75" customHeight="1">
      <c r="CA4176" s="136"/>
      <c r="CB4176" s="136"/>
      <c r="CC4176" s="136"/>
      <c r="CD4176" s="136"/>
      <c r="CE4176" s="136"/>
      <c r="CF4176" s="136"/>
      <c r="CG4176" s="136"/>
      <c r="CH4176" s="136"/>
    </row>
    <row r="4177" spans="79:86" ht="15.75" customHeight="1">
      <c r="CA4177" s="136"/>
      <c r="CB4177" s="136"/>
      <c r="CC4177" s="136"/>
      <c r="CD4177" s="136"/>
      <c r="CE4177" s="136"/>
      <c r="CF4177" s="136"/>
      <c r="CG4177" s="136"/>
      <c r="CH4177" s="136"/>
    </row>
    <row r="4178" spans="79:86" ht="15.75" customHeight="1">
      <c r="CA4178" s="136"/>
      <c r="CB4178" s="136"/>
      <c r="CC4178" s="136"/>
      <c r="CD4178" s="136"/>
      <c r="CE4178" s="136"/>
      <c r="CF4178" s="136"/>
      <c r="CG4178" s="136"/>
      <c r="CH4178" s="136"/>
    </row>
    <row r="4179" spans="79:86" ht="15.75" customHeight="1">
      <c r="CA4179" s="136"/>
      <c r="CB4179" s="136"/>
      <c r="CC4179" s="136"/>
      <c r="CD4179" s="136"/>
      <c r="CE4179" s="136"/>
      <c r="CF4179" s="136"/>
      <c r="CG4179" s="136"/>
      <c r="CH4179" s="136"/>
    </row>
    <row r="4180" spans="79:86" ht="15.75" customHeight="1">
      <c r="CA4180" s="136"/>
      <c r="CB4180" s="136"/>
      <c r="CC4180" s="136"/>
      <c r="CD4180" s="136"/>
      <c r="CE4180" s="136"/>
      <c r="CF4180" s="136"/>
      <c r="CG4180" s="136"/>
      <c r="CH4180" s="136"/>
    </row>
    <row r="4181" spans="79:86" ht="15.75" customHeight="1">
      <c r="CA4181" s="136"/>
      <c r="CB4181" s="136"/>
      <c r="CC4181" s="136"/>
      <c r="CD4181" s="136"/>
      <c r="CE4181" s="136"/>
      <c r="CF4181" s="136"/>
      <c r="CG4181" s="136"/>
      <c r="CH4181" s="136"/>
    </row>
    <row r="4182" spans="79:86" ht="15.75" customHeight="1">
      <c r="CA4182" s="136"/>
      <c r="CB4182" s="136"/>
      <c r="CC4182" s="136"/>
      <c r="CD4182" s="136"/>
      <c r="CE4182" s="136"/>
      <c r="CF4182" s="136"/>
      <c r="CG4182" s="136"/>
      <c r="CH4182" s="136"/>
    </row>
    <row r="4183" spans="79:86" ht="15.75" customHeight="1">
      <c r="CA4183" s="136"/>
      <c r="CB4183" s="136"/>
      <c r="CC4183" s="136"/>
      <c r="CD4183" s="136"/>
      <c r="CE4183" s="136"/>
      <c r="CF4183" s="136"/>
      <c r="CG4183" s="136"/>
      <c r="CH4183" s="136"/>
    </row>
    <row r="4184" spans="79:86" ht="15.75" customHeight="1">
      <c r="CA4184" s="136"/>
      <c r="CB4184" s="136"/>
      <c r="CC4184" s="136"/>
      <c r="CD4184" s="136"/>
      <c r="CE4184" s="136"/>
      <c r="CF4184" s="136"/>
      <c r="CG4184" s="136"/>
      <c r="CH4184" s="136"/>
    </row>
    <row r="4185" spans="79:86" ht="15.75" customHeight="1">
      <c r="CA4185" s="136"/>
      <c r="CB4185" s="136"/>
      <c r="CC4185" s="136"/>
      <c r="CD4185" s="136"/>
      <c r="CE4185" s="136"/>
      <c r="CF4185" s="136"/>
      <c r="CG4185" s="136"/>
      <c r="CH4185" s="136"/>
    </row>
    <row r="4186" spans="79:86" ht="15.75" customHeight="1">
      <c r="CA4186" s="136"/>
      <c r="CB4186" s="136"/>
      <c r="CC4186" s="136"/>
      <c r="CD4186" s="136"/>
      <c r="CE4186" s="136"/>
      <c r="CF4186" s="136"/>
      <c r="CG4186" s="136"/>
      <c r="CH4186" s="136"/>
    </row>
    <row r="4187" spans="79:86" ht="15.75" customHeight="1">
      <c r="CA4187" s="136"/>
      <c r="CB4187" s="136"/>
      <c r="CC4187" s="136"/>
      <c r="CD4187" s="136"/>
      <c r="CE4187" s="136"/>
      <c r="CF4187" s="136"/>
      <c r="CG4187" s="136"/>
      <c r="CH4187" s="136"/>
    </row>
    <row r="4188" spans="79:86" ht="15.75" customHeight="1">
      <c r="CA4188" s="136"/>
      <c r="CB4188" s="136"/>
      <c r="CC4188" s="136"/>
      <c r="CD4188" s="136"/>
      <c r="CE4188" s="136"/>
      <c r="CF4188" s="136"/>
      <c r="CG4188" s="136"/>
      <c r="CH4188" s="136"/>
    </row>
    <row r="4189" spans="79:86" ht="15.75" customHeight="1">
      <c r="CA4189" s="136"/>
      <c r="CB4189" s="136"/>
      <c r="CC4189" s="136"/>
      <c r="CD4189" s="136"/>
      <c r="CE4189" s="136"/>
      <c r="CF4189" s="136"/>
      <c r="CG4189" s="136"/>
      <c r="CH4189" s="136"/>
    </row>
    <row r="4190" spans="79:86" ht="15.75" customHeight="1">
      <c r="CA4190" s="136"/>
      <c r="CB4190" s="136"/>
      <c r="CC4190" s="136"/>
      <c r="CD4190" s="136"/>
      <c r="CE4190" s="136"/>
      <c r="CF4190" s="136"/>
      <c r="CG4190" s="136"/>
      <c r="CH4190" s="136"/>
    </row>
    <row r="4191" spans="79:86" ht="15.75" customHeight="1">
      <c r="CA4191" s="136"/>
      <c r="CB4191" s="136"/>
      <c r="CC4191" s="136"/>
      <c r="CD4191" s="136"/>
      <c r="CE4191" s="136"/>
      <c r="CF4191" s="136"/>
      <c r="CG4191" s="136"/>
      <c r="CH4191" s="136"/>
    </row>
    <row r="4192" spans="79:86" ht="15.75" customHeight="1">
      <c r="CA4192" s="136"/>
      <c r="CB4192" s="136"/>
      <c r="CC4192" s="136"/>
      <c r="CD4192" s="136"/>
      <c r="CE4192" s="136"/>
      <c r="CF4192" s="136"/>
      <c r="CG4192" s="136"/>
      <c r="CH4192" s="136"/>
    </row>
    <row r="4193" spans="79:86" ht="15.75" customHeight="1">
      <c r="CA4193" s="136"/>
      <c r="CB4193" s="136"/>
      <c r="CC4193" s="136"/>
      <c r="CD4193" s="136"/>
      <c r="CE4193" s="136"/>
      <c r="CF4193" s="136"/>
      <c r="CG4193" s="136"/>
      <c r="CH4193" s="136"/>
    </row>
    <row r="4194" spans="79:86" ht="15.75" customHeight="1">
      <c r="CA4194" s="136"/>
      <c r="CB4194" s="136"/>
      <c r="CC4194" s="136"/>
      <c r="CD4194" s="136"/>
      <c r="CE4194" s="136"/>
      <c r="CF4194" s="136"/>
      <c r="CG4194" s="136"/>
      <c r="CH4194" s="136"/>
    </row>
    <row r="4195" spans="79:86" ht="15.75" customHeight="1">
      <c r="CA4195" s="136"/>
      <c r="CB4195" s="136"/>
      <c r="CC4195" s="136"/>
      <c r="CD4195" s="136"/>
      <c r="CE4195" s="136"/>
      <c r="CF4195" s="136"/>
      <c r="CG4195" s="136"/>
      <c r="CH4195" s="136"/>
    </row>
    <row r="4196" spans="79:86" ht="15.75" customHeight="1">
      <c r="CA4196" s="136"/>
      <c r="CB4196" s="136"/>
      <c r="CC4196" s="136"/>
      <c r="CD4196" s="136"/>
      <c r="CE4196" s="136"/>
      <c r="CF4196" s="136"/>
      <c r="CG4196" s="136"/>
      <c r="CH4196" s="136"/>
    </row>
    <row r="4197" spans="79:86" ht="15.75" customHeight="1">
      <c r="CA4197" s="136"/>
      <c r="CB4197" s="136"/>
      <c r="CC4197" s="136"/>
      <c r="CD4197" s="136"/>
      <c r="CE4197" s="136"/>
      <c r="CF4197" s="136"/>
      <c r="CG4197" s="136"/>
      <c r="CH4197" s="136"/>
    </row>
    <row r="4198" spans="79:86" ht="15.75" customHeight="1">
      <c r="CA4198" s="136"/>
      <c r="CB4198" s="136"/>
      <c r="CC4198" s="136"/>
      <c r="CD4198" s="136"/>
      <c r="CE4198" s="136"/>
      <c r="CF4198" s="136"/>
      <c r="CG4198" s="136"/>
      <c r="CH4198" s="136"/>
    </row>
    <row r="4199" spans="79:86" ht="15.75" customHeight="1">
      <c r="CA4199" s="136"/>
      <c r="CB4199" s="136"/>
      <c r="CC4199" s="136"/>
      <c r="CD4199" s="136"/>
      <c r="CE4199" s="136"/>
      <c r="CF4199" s="136"/>
      <c r="CG4199" s="136"/>
      <c r="CH4199" s="136"/>
    </row>
    <row r="4200" spans="79:86" ht="15.75" customHeight="1">
      <c r="CA4200" s="136"/>
      <c r="CB4200" s="136"/>
      <c r="CC4200" s="136"/>
      <c r="CD4200" s="136"/>
      <c r="CE4200" s="136"/>
      <c r="CF4200" s="136"/>
      <c r="CG4200" s="136"/>
      <c r="CH4200" s="136"/>
    </row>
    <row r="4201" spans="79:86" ht="15.75" customHeight="1">
      <c r="CA4201" s="136"/>
      <c r="CB4201" s="136"/>
      <c r="CC4201" s="136"/>
      <c r="CD4201" s="136"/>
      <c r="CE4201" s="136"/>
      <c r="CF4201" s="136"/>
      <c r="CG4201" s="136"/>
      <c r="CH4201" s="136"/>
    </row>
    <row r="4202" spans="79:86" ht="15.75" customHeight="1">
      <c r="CA4202" s="136"/>
      <c r="CB4202" s="136"/>
      <c r="CC4202" s="136"/>
      <c r="CD4202" s="136"/>
      <c r="CE4202" s="136"/>
      <c r="CF4202" s="136"/>
      <c r="CG4202" s="136"/>
      <c r="CH4202" s="136"/>
    </row>
    <row r="4203" spans="79:86" ht="15.75" customHeight="1">
      <c r="CA4203" s="136"/>
      <c r="CB4203" s="136"/>
      <c r="CC4203" s="136"/>
      <c r="CD4203" s="136"/>
      <c r="CE4203" s="136"/>
      <c r="CF4203" s="136"/>
      <c r="CG4203" s="136"/>
      <c r="CH4203" s="136"/>
    </row>
    <row r="4204" spans="79:86" ht="15.75" customHeight="1">
      <c r="CA4204" s="136"/>
      <c r="CB4204" s="136"/>
      <c r="CC4204" s="136"/>
      <c r="CD4204" s="136"/>
      <c r="CE4204" s="136"/>
      <c r="CF4204" s="136"/>
      <c r="CG4204" s="136"/>
      <c r="CH4204" s="136"/>
    </row>
    <row r="4205" spans="79:86" ht="15.75" customHeight="1">
      <c r="CA4205" s="136"/>
      <c r="CB4205" s="136"/>
      <c r="CC4205" s="136"/>
      <c r="CD4205" s="136"/>
      <c r="CE4205" s="136"/>
      <c r="CF4205" s="136"/>
      <c r="CG4205" s="136"/>
      <c r="CH4205" s="136"/>
    </row>
    <row r="4206" spans="79:86" ht="15.75" customHeight="1">
      <c r="CA4206" s="136"/>
      <c r="CB4206" s="136"/>
      <c r="CC4206" s="136"/>
      <c r="CD4206" s="136"/>
      <c r="CE4206" s="136"/>
      <c r="CF4206" s="136"/>
      <c r="CG4206" s="136"/>
      <c r="CH4206" s="136"/>
    </row>
    <row r="4207" spans="79:86" ht="15.75" customHeight="1">
      <c r="CA4207" s="136"/>
      <c r="CB4207" s="136"/>
      <c r="CC4207" s="136"/>
      <c r="CD4207" s="136"/>
      <c r="CE4207" s="136"/>
      <c r="CF4207" s="136"/>
      <c r="CG4207" s="136"/>
      <c r="CH4207" s="136"/>
    </row>
    <row r="4208" spans="79:86" ht="15.75" customHeight="1">
      <c r="CA4208" s="136"/>
      <c r="CB4208" s="136"/>
      <c r="CC4208" s="136"/>
      <c r="CD4208" s="136"/>
      <c r="CE4208" s="136"/>
      <c r="CF4208" s="136"/>
      <c r="CG4208" s="136"/>
      <c r="CH4208" s="136"/>
    </row>
    <row r="4209" spans="79:86" ht="15.75" customHeight="1">
      <c r="CA4209" s="136"/>
      <c r="CB4209" s="136"/>
      <c r="CC4209" s="136"/>
      <c r="CD4209" s="136"/>
      <c r="CE4209" s="136"/>
      <c r="CF4209" s="136"/>
      <c r="CG4209" s="136"/>
      <c r="CH4209" s="136"/>
    </row>
    <row r="4210" spans="79:86" ht="15.75" customHeight="1">
      <c r="CA4210" s="136"/>
      <c r="CB4210" s="136"/>
      <c r="CC4210" s="136"/>
      <c r="CD4210" s="136"/>
      <c r="CE4210" s="136"/>
      <c r="CF4210" s="136"/>
      <c r="CG4210" s="136"/>
      <c r="CH4210" s="136"/>
    </row>
    <row r="4211" spans="79:86" ht="15.75" customHeight="1">
      <c r="CA4211" s="136"/>
      <c r="CB4211" s="136"/>
      <c r="CC4211" s="136"/>
      <c r="CD4211" s="136"/>
      <c r="CE4211" s="136"/>
      <c r="CF4211" s="136"/>
      <c r="CG4211" s="136"/>
      <c r="CH4211" s="136"/>
    </row>
    <row r="4212" spans="79:86" ht="15.75" customHeight="1">
      <c r="CA4212" s="136"/>
      <c r="CB4212" s="136"/>
      <c r="CC4212" s="136"/>
      <c r="CD4212" s="136"/>
      <c r="CE4212" s="136"/>
      <c r="CF4212" s="136"/>
      <c r="CG4212" s="136"/>
      <c r="CH4212" s="136"/>
    </row>
    <row r="4213" spans="79:86" ht="15.75" customHeight="1">
      <c r="CA4213" s="136"/>
      <c r="CB4213" s="136"/>
      <c r="CC4213" s="136"/>
      <c r="CD4213" s="136"/>
      <c r="CE4213" s="136"/>
      <c r="CF4213" s="136"/>
      <c r="CG4213" s="136"/>
      <c r="CH4213" s="136"/>
    </row>
    <row r="4214" spans="79:86" ht="15.75" customHeight="1">
      <c r="CA4214" s="136"/>
      <c r="CB4214" s="136"/>
      <c r="CC4214" s="136"/>
      <c r="CD4214" s="136"/>
      <c r="CE4214" s="136"/>
      <c r="CF4214" s="136"/>
      <c r="CG4214" s="136"/>
      <c r="CH4214" s="136"/>
    </row>
    <row r="4215" spans="79:86" ht="15.75" customHeight="1">
      <c r="CA4215" s="136"/>
      <c r="CB4215" s="136"/>
      <c r="CC4215" s="136"/>
      <c r="CD4215" s="136"/>
      <c r="CE4215" s="136"/>
      <c r="CF4215" s="136"/>
      <c r="CG4215" s="136"/>
      <c r="CH4215" s="136"/>
    </row>
    <row r="4216" spans="79:86" ht="15.75" customHeight="1">
      <c r="CA4216" s="136"/>
      <c r="CB4216" s="136"/>
      <c r="CC4216" s="136"/>
      <c r="CD4216" s="136"/>
      <c r="CE4216" s="136"/>
      <c r="CF4216" s="136"/>
      <c r="CG4216" s="136"/>
      <c r="CH4216" s="136"/>
    </row>
    <row r="4217" spans="79:86" ht="15.75" customHeight="1">
      <c r="CA4217" s="136"/>
      <c r="CB4217" s="136"/>
      <c r="CC4217" s="136"/>
      <c r="CD4217" s="136"/>
      <c r="CE4217" s="136"/>
      <c r="CF4217" s="136"/>
      <c r="CG4217" s="136"/>
      <c r="CH4217" s="136"/>
    </row>
    <row r="4218" spans="79:86" ht="15.75" customHeight="1">
      <c r="CA4218" s="136"/>
      <c r="CB4218" s="136"/>
      <c r="CC4218" s="136"/>
      <c r="CD4218" s="136"/>
      <c r="CE4218" s="136"/>
      <c r="CF4218" s="136"/>
      <c r="CG4218" s="136"/>
      <c r="CH4218" s="136"/>
    </row>
    <row r="4219" spans="79:86" ht="15.75" customHeight="1">
      <c r="CA4219" s="136"/>
      <c r="CB4219" s="136"/>
      <c r="CC4219" s="136"/>
      <c r="CD4219" s="136"/>
      <c r="CE4219" s="136"/>
      <c r="CF4219" s="136"/>
      <c r="CG4219" s="136"/>
      <c r="CH4219" s="136"/>
    </row>
    <row r="4220" spans="79:86" ht="15.75" customHeight="1">
      <c r="CA4220" s="136"/>
      <c r="CB4220" s="136"/>
      <c r="CC4220" s="136"/>
      <c r="CD4220" s="136"/>
      <c r="CE4220" s="136"/>
      <c r="CF4220" s="136"/>
      <c r="CG4220" s="136"/>
      <c r="CH4220" s="136"/>
    </row>
    <row r="4221" spans="79:86" ht="15.75" customHeight="1">
      <c r="CA4221" s="136"/>
      <c r="CB4221" s="136"/>
      <c r="CC4221" s="136"/>
      <c r="CD4221" s="136"/>
      <c r="CE4221" s="136"/>
      <c r="CF4221" s="136"/>
      <c r="CG4221" s="136"/>
      <c r="CH4221" s="136"/>
    </row>
    <row r="4222" spans="79:86" ht="15.75" customHeight="1">
      <c r="CA4222" s="136"/>
      <c r="CB4222" s="136"/>
      <c r="CC4222" s="136"/>
      <c r="CD4222" s="136"/>
      <c r="CE4222" s="136"/>
      <c r="CF4222" s="136"/>
      <c r="CG4222" s="136"/>
      <c r="CH4222" s="136"/>
    </row>
    <row r="4223" spans="79:86" ht="15.75" customHeight="1">
      <c r="CA4223" s="136"/>
      <c r="CB4223" s="136"/>
      <c r="CC4223" s="136"/>
      <c r="CD4223" s="136"/>
      <c r="CE4223" s="136"/>
      <c r="CF4223" s="136"/>
      <c r="CG4223" s="136"/>
      <c r="CH4223" s="136"/>
    </row>
    <row r="4224" spans="79:86" ht="15.75" customHeight="1">
      <c r="CA4224" s="136"/>
      <c r="CB4224" s="136"/>
      <c r="CC4224" s="136"/>
      <c r="CD4224" s="136"/>
      <c r="CE4224" s="136"/>
      <c r="CF4224" s="136"/>
      <c r="CG4224" s="136"/>
      <c r="CH4224" s="136"/>
    </row>
    <row r="4225" spans="79:86" ht="15.75" customHeight="1">
      <c r="CA4225" s="136"/>
      <c r="CB4225" s="136"/>
      <c r="CC4225" s="136"/>
      <c r="CD4225" s="136"/>
      <c r="CE4225" s="136"/>
      <c r="CF4225" s="136"/>
      <c r="CG4225" s="136"/>
      <c r="CH4225" s="136"/>
    </row>
    <row r="4226" spans="79:86" ht="15.75" customHeight="1">
      <c r="CA4226" s="136"/>
      <c r="CB4226" s="136"/>
      <c r="CC4226" s="136"/>
      <c r="CD4226" s="136"/>
      <c r="CE4226" s="136"/>
      <c r="CF4226" s="136"/>
      <c r="CG4226" s="136"/>
      <c r="CH4226" s="136"/>
    </row>
    <row r="4227" spans="79:86" ht="15.75" customHeight="1">
      <c r="CA4227" s="136"/>
      <c r="CB4227" s="136"/>
      <c r="CC4227" s="136"/>
      <c r="CD4227" s="136"/>
      <c r="CE4227" s="136"/>
      <c r="CF4227" s="136"/>
      <c r="CG4227" s="136"/>
      <c r="CH4227" s="136"/>
    </row>
    <row r="4228" spans="79:86" ht="15.75" customHeight="1">
      <c r="CA4228" s="136"/>
      <c r="CB4228" s="136"/>
      <c r="CC4228" s="136"/>
      <c r="CD4228" s="136"/>
      <c r="CE4228" s="136"/>
      <c r="CF4228" s="136"/>
      <c r="CG4228" s="136"/>
      <c r="CH4228" s="136"/>
    </row>
    <row r="4229" spans="79:86" ht="15.75" customHeight="1">
      <c r="CA4229" s="136"/>
      <c r="CB4229" s="136"/>
      <c r="CC4229" s="136"/>
      <c r="CD4229" s="136"/>
      <c r="CE4229" s="136"/>
      <c r="CF4229" s="136"/>
      <c r="CG4229" s="136"/>
      <c r="CH4229" s="136"/>
    </row>
    <row r="4230" spans="79:86" ht="15.75" customHeight="1">
      <c r="CA4230" s="136"/>
      <c r="CB4230" s="136"/>
      <c r="CC4230" s="136"/>
      <c r="CD4230" s="136"/>
      <c r="CE4230" s="136"/>
      <c r="CF4230" s="136"/>
      <c r="CG4230" s="136"/>
      <c r="CH4230" s="136"/>
    </row>
    <row r="4231" spans="79:86" ht="15.75" customHeight="1">
      <c r="CA4231" s="136"/>
      <c r="CB4231" s="136"/>
      <c r="CC4231" s="136"/>
      <c r="CD4231" s="136"/>
      <c r="CE4231" s="136"/>
      <c r="CF4231" s="136"/>
      <c r="CG4231" s="136"/>
      <c r="CH4231" s="136"/>
    </row>
    <row r="4232" spans="79:86" ht="15.75" customHeight="1">
      <c r="CA4232" s="136"/>
      <c r="CB4232" s="136"/>
      <c r="CC4232" s="136"/>
      <c r="CD4232" s="136"/>
      <c r="CE4232" s="136"/>
      <c r="CF4232" s="136"/>
      <c r="CG4232" s="136"/>
      <c r="CH4232" s="136"/>
    </row>
    <row r="4233" spans="79:86" ht="15.75" customHeight="1">
      <c r="CA4233" s="136"/>
      <c r="CB4233" s="136"/>
      <c r="CC4233" s="136"/>
      <c r="CD4233" s="136"/>
      <c r="CE4233" s="136"/>
      <c r="CF4233" s="136"/>
      <c r="CG4233" s="136"/>
      <c r="CH4233" s="136"/>
    </row>
    <row r="4234" spans="79:86" ht="15.75" customHeight="1">
      <c r="CA4234" s="136"/>
      <c r="CB4234" s="136"/>
      <c r="CC4234" s="136"/>
      <c r="CD4234" s="136"/>
      <c r="CE4234" s="136"/>
      <c r="CF4234" s="136"/>
      <c r="CG4234" s="136"/>
      <c r="CH4234" s="136"/>
    </row>
    <row r="4235" spans="79:86" ht="15.75" customHeight="1">
      <c r="CA4235" s="136"/>
      <c r="CB4235" s="136"/>
      <c r="CC4235" s="136"/>
      <c r="CD4235" s="136"/>
      <c r="CE4235" s="136"/>
      <c r="CF4235" s="136"/>
      <c r="CG4235" s="136"/>
      <c r="CH4235" s="136"/>
    </row>
    <row r="4236" spans="79:86" ht="15.75" customHeight="1">
      <c r="CA4236" s="136"/>
      <c r="CB4236" s="136"/>
      <c r="CC4236" s="136"/>
      <c r="CD4236" s="136"/>
      <c r="CE4236" s="136"/>
      <c r="CF4236" s="136"/>
      <c r="CG4236" s="136"/>
      <c r="CH4236" s="136"/>
    </row>
    <row r="4237" spans="79:86" ht="15.75" customHeight="1">
      <c r="CA4237" s="136"/>
      <c r="CB4237" s="136"/>
      <c r="CC4237" s="136"/>
      <c r="CD4237" s="136"/>
      <c r="CE4237" s="136"/>
      <c r="CF4237" s="136"/>
      <c r="CG4237" s="136"/>
      <c r="CH4237" s="136"/>
    </row>
    <row r="4238" spans="79:86" ht="15.75" customHeight="1">
      <c r="CA4238" s="136"/>
      <c r="CB4238" s="136"/>
      <c r="CC4238" s="136"/>
      <c r="CD4238" s="136"/>
      <c r="CE4238" s="136"/>
      <c r="CF4238" s="136"/>
      <c r="CG4238" s="136"/>
      <c r="CH4238" s="136"/>
    </row>
    <row r="4239" spans="79:86" ht="15.75" customHeight="1">
      <c r="CA4239" s="136"/>
      <c r="CB4239" s="136"/>
      <c r="CC4239" s="136"/>
      <c r="CD4239" s="136"/>
      <c r="CE4239" s="136"/>
      <c r="CF4239" s="136"/>
      <c r="CG4239" s="136"/>
      <c r="CH4239" s="136"/>
    </row>
    <row r="4240" spans="79:86" ht="15.75" customHeight="1">
      <c r="CA4240" s="136"/>
      <c r="CB4240" s="136"/>
      <c r="CC4240" s="136"/>
      <c r="CD4240" s="136"/>
      <c r="CE4240" s="136"/>
      <c r="CF4240" s="136"/>
      <c r="CG4240" s="136"/>
      <c r="CH4240" s="136"/>
    </row>
    <row r="4241" spans="79:86" ht="15.75" customHeight="1">
      <c r="CA4241" s="136"/>
      <c r="CB4241" s="136"/>
      <c r="CC4241" s="136"/>
      <c r="CD4241" s="136"/>
      <c r="CE4241" s="136"/>
      <c r="CF4241" s="136"/>
      <c r="CG4241" s="136"/>
      <c r="CH4241" s="136"/>
    </row>
    <row r="4242" spans="79:86" ht="15.75" customHeight="1">
      <c r="CA4242" s="136"/>
      <c r="CB4242" s="136"/>
      <c r="CC4242" s="136"/>
      <c r="CD4242" s="136"/>
      <c r="CE4242" s="136"/>
      <c r="CF4242" s="136"/>
      <c r="CG4242" s="136"/>
      <c r="CH4242" s="136"/>
    </row>
    <row r="4243" spans="79:86" ht="15.75" customHeight="1">
      <c r="CA4243" s="136"/>
      <c r="CB4243" s="136"/>
      <c r="CC4243" s="136"/>
      <c r="CD4243" s="136"/>
      <c r="CE4243" s="136"/>
      <c r="CF4243" s="136"/>
      <c r="CG4243" s="136"/>
      <c r="CH4243" s="136"/>
    </row>
    <row r="4244" spans="79:86" ht="15.75" customHeight="1">
      <c r="CA4244" s="136"/>
      <c r="CB4244" s="136"/>
      <c r="CC4244" s="136"/>
      <c r="CD4244" s="136"/>
      <c r="CE4244" s="136"/>
      <c r="CF4244" s="136"/>
      <c r="CG4244" s="136"/>
      <c r="CH4244" s="136"/>
    </row>
    <row r="4245" spans="79:86" ht="15.75" customHeight="1">
      <c r="CA4245" s="136"/>
      <c r="CB4245" s="136"/>
      <c r="CC4245" s="136"/>
      <c r="CD4245" s="136"/>
      <c r="CE4245" s="136"/>
      <c r="CF4245" s="136"/>
      <c r="CG4245" s="136"/>
      <c r="CH4245" s="136"/>
    </row>
    <row r="4246" spans="79:86" ht="15.75" customHeight="1">
      <c r="CA4246" s="136"/>
      <c r="CB4246" s="136"/>
      <c r="CC4246" s="136"/>
      <c r="CD4246" s="136"/>
      <c r="CE4246" s="136"/>
      <c r="CF4246" s="136"/>
      <c r="CG4246" s="136"/>
      <c r="CH4246" s="136"/>
    </row>
    <row r="4247" spans="79:86" ht="15.75" customHeight="1">
      <c r="CA4247" s="136"/>
      <c r="CB4247" s="136"/>
      <c r="CC4247" s="136"/>
      <c r="CD4247" s="136"/>
      <c r="CE4247" s="136"/>
      <c r="CF4247" s="136"/>
      <c r="CG4247" s="136"/>
      <c r="CH4247" s="136"/>
    </row>
    <row r="4248" spans="79:86" ht="15.75" customHeight="1">
      <c r="CA4248" s="136"/>
      <c r="CB4248" s="136"/>
      <c r="CC4248" s="136"/>
      <c r="CD4248" s="136"/>
      <c r="CE4248" s="136"/>
      <c r="CF4248" s="136"/>
      <c r="CG4248" s="136"/>
      <c r="CH4248" s="136"/>
    </row>
    <row r="4249" spans="79:86" ht="15.75" customHeight="1">
      <c r="CA4249" s="136"/>
      <c r="CB4249" s="136"/>
      <c r="CC4249" s="136"/>
      <c r="CD4249" s="136"/>
      <c r="CE4249" s="136"/>
      <c r="CF4249" s="136"/>
      <c r="CG4249" s="136"/>
      <c r="CH4249" s="136"/>
    </row>
    <row r="4250" spans="79:86" ht="15.75" customHeight="1">
      <c r="CA4250" s="136"/>
      <c r="CB4250" s="136"/>
      <c r="CC4250" s="136"/>
      <c r="CD4250" s="136"/>
      <c r="CE4250" s="136"/>
      <c r="CF4250" s="136"/>
      <c r="CG4250" s="136"/>
      <c r="CH4250" s="136"/>
    </row>
    <row r="4251" spans="79:86" ht="15.75" customHeight="1">
      <c r="CA4251" s="136"/>
      <c r="CB4251" s="136"/>
      <c r="CC4251" s="136"/>
      <c r="CD4251" s="136"/>
      <c r="CE4251" s="136"/>
      <c r="CF4251" s="136"/>
      <c r="CG4251" s="136"/>
      <c r="CH4251" s="136"/>
    </row>
    <row r="4252" spans="79:86" ht="15.75" customHeight="1">
      <c r="CA4252" s="136"/>
      <c r="CB4252" s="136"/>
      <c r="CC4252" s="136"/>
      <c r="CD4252" s="136"/>
      <c r="CE4252" s="136"/>
      <c r="CF4252" s="136"/>
      <c r="CG4252" s="136"/>
      <c r="CH4252" s="136"/>
    </row>
    <row r="4253" spans="79:86" ht="15.75" customHeight="1">
      <c r="CA4253" s="136"/>
      <c r="CB4253" s="136"/>
      <c r="CC4253" s="136"/>
      <c r="CD4253" s="136"/>
      <c r="CE4253" s="136"/>
      <c r="CF4253" s="136"/>
      <c r="CG4253" s="136"/>
      <c r="CH4253" s="136"/>
    </row>
    <row r="4254" spans="79:86" ht="15.75" customHeight="1">
      <c r="CA4254" s="136"/>
      <c r="CB4254" s="136"/>
      <c r="CC4254" s="136"/>
      <c r="CD4254" s="136"/>
      <c r="CE4254" s="136"/>
      <c r="CF4254" s="136"/>
      <c r="CG4254" s="136"/>
      <c r="CH4254" s="136"/>
    </row>
    <row r="4255" spans="79:86" ht="15.75" customHeight="1">
      <c r="CA4255" s="136"/>
      <c r="CB4255" s="136"/>
      <c r="CC4255" s="136"/>
      <c r="CD4255" s="136"/>
      <c r="CE4255" s="136"/>
      <c r="CF4255" s="136"/>
      <c r="CG4255" s="136"/>
      <c r="CH4255" s="136"/>
    </row>
    <row r="4256" spans="79:86" ht="15.75" customHeight="1">
      <c r="CA4256" s="136"/>
      <c r="CB4256" s="136"/>
      <c r="CC4256" s="136"/>
      <c r="CD4256" s="136"/>
      <c r="CE4256" s="136"/>
      <c r="CF4256" s="136"/>
      <c r="CG4256" s="136"/>
      <c r="CH4256" s="136"/>
    </row>
    <row r="4257" spans="79:86" ht="15.75" customHeight="1">
      <c r="CA4257" s="136"/>
      <c r="CB4257" s="136"/>
      <c r="CC4257" s="136"/>
      <c r="CD4257" s="136"/>
      <c r="CE4257" s="136"/>
      <c r="CF4257" s="136"/>
      <c r="CG4257" s="136"/>
      <c r="CH4257" s="136"/>
    </row>
    <row r="4258" spans="79:86" ht="15.75" customHeight="1">
      <c r="CA4258" s="136"/>
      <c r="CB4258" s="136"/>
      <c r="CC4258" s="136"/>
      <c r="CD4258" s="136"/>
      <c r="CE4258" s="136"/>
      <c r="CF4258" s="136"/>
      <c r="CG4258" s="136"/>
      <c r="CH4258" s="136"/>
    </row>
    <row r="4259" spans="79:86" ht="15.75" customHeight="1">
      <c r="CA4259" s="136"/>
      <c r="CB4259" s="136"/>
      <c r="CC4259" s="136"/>
      <c r="CD4259" s="136"/>
      <c r="CE4259" s="136"/>
      <c r="CF4259" s="136"/>
      <c r="CG4259" s="136"/>
      <c r="CH4259" s="136"/>
    </row>
    <row r="4260" spans="79:86" ht="15.75" customHeight="1">
      <c r="CA4260" s="136"/>
      <c r="CB4260" s="136"/>
      <c r="CC4260" s="136"/>
      <c r="CD4260" s="136"/>
      <c r="CE4260" s="136"/>
      <c r="CF4260" s="136"/>
      <c r="CG4260" s="136"/>
      <c r="CH4260" s="136"/>
    </row>
    <row r="4261" spans="79:86" ht="15.75" customHeight="1">
      <c r="CA4261" s="136"/>
      <c r="CB4261" s="136"/>
      <c r="CC4261" s="136"/>
      <c r="CD4261" s="136"/>
      <c r="CE4261" s="136"/>
      <c r="CF4261" s="136"/>
      <c r="CG4261" s="136"/>
      <c r="CH4261" s="136"/>
    </row>
    <row r="4262" spans="79:86" ht="15.75" customHeight="1">
      <c r="CA4262" s="136"/>
      <c r="CB4262" s="136"/>
      <c r="CC4262" s="136"/>
      <c r="CD4262" s="136"/>
      <c r="CE4262" s="136"/>
      <c r="CF4262" s="136"/>
      <c r="CG4262" s="136"/>
      <c r="CH4262" s="136"/>
    </row>
    <row r="4263" spans="79:86" ht="15.75" customHeight="1">
      <c r="CA4263" s="136"/>
      <c r="CB4263" s="136"/>
      <c r="CC4263" s="136"/>
      <c r="CD4263" s="136"/>
      <c r="CE4263" s="136"/>
      <c r="CF4263" s="136"/>
      <c r="CG4263" s="136"/>
      <c r="CH4263" s="136"/>
    </row>
    <row r="4264" spans="79:86" ht="15.75" customHeight="1">
      <c r="CA4264" s="136"/>
      <c r="CB4264" s="136"/>
      <c r="CC4264" s="136"/>
      <c r="CD4264" s="136"/>
      <c r="CE4264" s="136"/>
      <c r="CF4264" s="136"/>
      <c r="CG4264" s="136"/>
      <c r="CH4264" s="136"/>
    </row>
    <row r="4265" spans="79:86" ht="15.75" customHeight="1">
      <c r="CA4265" s="136"/>
      <c r="CB4265" s="136"/>
      <c r="CC4265" s="136"/>
      <c r="CD4265" s="136"/>
      <c r="CE4265" s="136"/>
      <c r="CF4265" s="136"/>
      <c r="CG4265" s="136"/>
      <c r="CH4265" s="136"/>
    </row>
    <row r="4266" spans="79:86" ht="15.75" customHeight="1">
      <c r="CA4266" s="136"/>
      <c r="CB4266" s="136"/>
      <c r="CC4266" s="136"/>
      <c r="CD4266" s="136"/>
      <c r="CE4266" s="136"/>
      <c r="CF4266" s="136"/>
      <c r="CG4266" s="136"/>
      <c r="CH4266" s="136"/>
    </row>
    <row r="4267" spans="79:86" ht="15.75" customHeight="1">
      <c r="CA4267" s="136"/>
      <c r="CB4267" s="136"/>
      <c r="CC4267" s="136"/>
      <c r="CD4267" s="136"/>
      <c r="CE4267" s="136"/>
      <c r="CF4267" s="136"/>
      <c r="CG4267" s="136"/>
      <c r="CH4267" s="136"/>
    </row>
    <row r="4268" spans="79:86" ht="15.75" customHeight="1">
      <c r="CA4268" s="136"/>
      <c r="CB4268" s="136"/>
      <c r="CC4268" s="136"/>
      <c r="CD4268" s="136"/>
      <c r="CE4268" s="136"/>
      <c r="CF4268" s="136"/>
      <c r="CG4268" s="136"/>
      <c r="CH4268" s="136"/>
    </row>
    <row r="4269" spans="79:86" ht="15.75" customHeight="1">
      <c r="CA4269" s="136"/>
      <c r="CB4269" s="136"/>
      <c r="CC4269" s="136"/>
      <c r="CD4269" s="136"/>
      <c r="CE4269" s="136"/>
      <c r="CF4269" s="136"/>
      <c r="CG4269" s="136"/>
      <c r="CH4269" s="136"/>
    </row>
    <row r="4270" spans="79:86" ht="15.75" customHeight="1">
      <c r="CA4270" s="136"/>
      <c r="CB4270" s="136"/>
      <c r="CC4270" s="136"/>
      <c r="CD4270" s="136"/>
      <c r="CE4270" s="136"/>
      <c r="CF4270" s="136"/>
      <c r="CG4270" s="136"/>
      <c r="CH4270" s="136"/>
    </row>
    <row r="4271" spans="79:86" ht="15.75" customHeight="1">
      <c r="CA4271" s="136"/>
      <c r="CB4271" s="136"/>
      <c r="CC4271" s="136"/>
      <c r="CD4271" s="136"/>
      <c r="CE4271" s="136"/>
      <c r="CF4271" s="136"/>
      <c r="CG4271" s="136"/>
      <c r="CH4271" s="136"/>
    </row>
    <row r="4272" spans="79:86" ht="15.75" customHeight="1">
      <c r="CA4272" s="136"/>
      <c r="CB4272" s="136"/>
      <c r="CC4272" s="136"/>
      <c r="CD4272" s="136"/>
      <c r="CE4272" s="136"/>
      <c r="CF4272" s="136"/>
      <c r="CG4272" s="136"/>
      <c r="CH4272" s="136"/>
    </row>
    <row r="4273" spans="79:86" ht="15.75" customHeight="1">
      <c r="CA4273" s="136"/>
      <c r="CB4273" s="136"/>
      <c r="CC4273" s="136"/>
      <c r="CD4273" s="136"/>
      <c r="CE4273" s="136"/>
      <c r="CF4273" s="136"/>
      <c r="CG4273" s="136"/>
      <c r="CH4273" s="136"/>
    </row>
    <row r="4274" spans="79:86" ht="15.75" customHeight="1">
      <c r="CA4274" s="136"/>
      <c r="CB4274" s="136"/>
      <c r="CC4274" s="136"/>
      <c r="CD4274" s="136"/>
      <c r="CE4274" s="136"/>
      <c r="CF4274" s="136"/>
      <c r="CG4274" s="136"/>
      <c r="CH4274" s="136"/>
    </row>
    <row r="4275" spans="79:86" ht="15.75" customHeight="1">
      <c r="CA4275" s="136"/>
      <c r="CB4275" s="136"/>
      <c r="CC4275" s="136"/>
      <c r="CD4275" s="136"/>
      <c r="CE4275" s="136"/>
      <c r="CF4275" s="136"/>
      <c r="CG4275" s="136"/>
      <c r="CH4275" s="136"/>
    </row>
    <row r="4276" spans="79:86" ht="15.75" customHeight="1">
      <c r="CA4276" s="136"/>
      <c r="CB4276" s="136"/>
      <c r="CC4276" s="136"/>
      <c r="CD4276" s="136"/>
      <c r="CE4276" s="136"/>
      <c r="CF4276" s="136"/>
      <c r="CG4276" s="136"/>
      <c r="CH4276" s="136"/>
    </row>
    <row r="4277" spans="79:86" ht="15.75" customHeight="1">
      <c r="CA4277" s="136"/>
      <c r="CB4277" s="136"/>
      <c r="CC4277" s="136"/>
      <c r="CD4277" s="136"/>
      <c r="CE4277" s="136"/>
      <c r="CF4277" s="136"/>
      <c r="CG4277" s="136"/>
      <c r="CH4277" s="136"/>
    </row>
    <row r="4278" spans="79:86" ht="15.75" customHeight="1">
      <c r="CA4278" s="136"/>
      <c r="CB4278" s="136"/>
      <c r="CC4278" s="136"/>
      <c r="CD4278" s="136"/>
      <c r="CE4278" s="136"/>
      <c r="CF4278" s="136"/>
      <c r="CG4278" s="136"/>
      <c r="CH4278" s="136"/>
    </row>
    <row r="4279" spans="79:86" ht="15.75" customHeight="1">
      <c r="CA4279" s="136"/>
      <c r="CB4279" s="136"/>
      <c r="CC4279" s="136"/>
      <c r="CD4279" s="136"/>
      <c r="CE4279" s="136"/>
      <c r="CF4279" s="136"/>
      <c r="CG4279" s="136"/>
      <c r="CH4279" s="136"/>
    </row>
    <row r="4280" spans="79:86" ht="15.75" customHeight="1">
      <c r="CA4280" s="136"/>
      <c r="CB4280" s="136"/>
      <c r="CC4280" s="136"/>
      <c r="CD4280" s="136"/>
      <c r="CE4280" s="136"/>
      <c r="CF4280" s="136"/>
      <c r="CG4280" s="136"/>
      <c r="CH4280" s="136"/>
    </row>
    <row r="4281" spans="79:86" ht="15.75" customHeight="1">
      <c r="CA4281" s="136"/>
      <c r="CB4281" s="136"/>
      <c r="CC4281" s="136"/>
      <c r="CD4281" s="136"/>
      <c r="CE4281" s="136"/>
      <c r="CF4281" s="136"/>
      <c r="CG4281" s="136"/>
      <c r="CH4281" s="136"/>
    </row>
    <row r="4282" spans="79:86" ht="15.75" customHeight="1">
      <c r="CA4282" s="136"/>
      <c r="CB4282" s="136"/>
      <c r="CC4282" s="136"/>
      <c r="CD4282" s="136"/>
      <c r="CE4282" s="136"/>
      <c r="CF4282" s="136"/>
      <c r="CG4282" s="136"/>
      <c r="CH4282" s="136"/>
    </row>
    <row r="4283" spans="79:86" ht="15.75" customHeight="1">
      <c r="CA4283" s="136"/>
      <c r="CB4283" s="136"/>
      <c r="CC4283" s="136"/>
      <c r="CD4283" s="136"/>
      <c r="CE4283" s="136"/>
      <c r="CF4283" s="136"/>
      <c r="CG4283" s="136"/>
      <c r="CH4283" s="136"/>
    </row>
    <row r="4284" spans="79:86" ht="15.75" customHeight="1">
      <c r="CA4284" s="136"/>
      <c r="CB4284" s="136"/>
      <c r="CC4284" s="136"/>
      <c r="CD4284" s="136"/>
      <c r="CE4284" s="136"/>
      <c r="CF4284" s="136"/>
      <c r="CG4284" s="136"/>
      <c r="CH4284" s="136"/>
    </row>
    <row r="4285" spans="79:86" ht="15.75" customHeight="1">
      <c r="CA4285" s="136"/>
      <c r="CB4285" s="136"/>
      <c r="CC4285" s="136"/>
      <c r="CD4285" s="136"/>
      <c r="CE4285" s="136"/>
      <c r="CF4285" s="136"/>
      <c r="CG4285" s="136"/>
      <c r="CH4285" s="136"/>
    </row>
    <row r="4286" spans="79:86" ht="15.75" customHeight="1">
      <c r="CA4286" s="136"/>
      <c r="CB4286" s="136"/>
      <c r="CC4286" s="136"/>
      <c r="CD4286" s="136"/>
      <c r="CE4286" s="136"/>
      <c r="CF4286" s="136"/>
      <c r="CG4286" s="136"/>
      <c r="CH4286" s="136"/>
    </row>
    <row r="4287" spans="79:86" ht="15.75" customHeight="1">
      <c r="CA4287" s="136"/>
      <c r="CB4287" s="136"/>
      <c r="CC4287" s="136"/>
      <c r="CD4287" s="136"/>
      <c r="CE4287" s="136"/>
      <c r="CF4287" s="136"/>
      <c r="CG4287" s="136"/>
      <c r="CH4287" s="136"/>
    </row>
    <row r="4288" spans="79:86" ht="15.75" customHeight="1">
      <c r="CA4288" s="136"/>
      <c r="CB4288" s="136"/>
      <c r="CC4288" s="136"/>
      <c r="CD4288" s="136"/>
      <c r="CE4288" s="136"/>
      <c r="CF4288" s="136"/>
      <c r="CG4288" s="136"/>
      <c r="CH4288" s="136"/>
    </row>
    <row r="4289" spans="79:86" ht="15.75" customHeight="1">
      <c r="CA4289" s="136"/>
      <c r="CB4289" s="136"/>
      <c r="CC4289" s="136"/>
      <c r="CD4289" s="136"/>
      <c r="CE4289" s="136"/>
      <c r="CF4289" s="136"/>
      <c r="CG4289" s="136"/>
      <c r="CH4289" s="136"/>
    </row>
    <row r="4290" spans="79:86" ht="15.75" customHeight="1">
      <c r="CA4290" s="136"/>
      <c r="CB4290" s="136"/>
      <c r="CC4290" s="136"/>
      <c r="CD4290" s="136"/>
      <c r="CE4290" s="136"/>
      <c r="CF4290" s="136"/>
      <c r="CG4290" s="136"/>
      <c r="CH4290" s="136"/>
    </row>
    <row r="4291" spans="79:86" ht="15.75" customHeight="1">
      <c r="CA4291" s="136"/>
      <c r="CB4291" s="136"/>
      <c r="CC4291" s="136"/>
      <c r="CD4291" s="136"/>
      <c r="CE4291" s="136"/>
      <c r="CF4291" s="136"/>
      <c r="CG4291" s="136"/>
      <c r="CH4291" s="136"/>
    </row>
    <row r="4292" spans="79:86" ht="15.75" customHeight="1">
      <c r="CA4292" s="136"/>
      <c r="CB4292" s="136"/>
      <c r="CC4292" s="136"/>
      <c r="CD4292" s="136"/>
      <c r="CE4292" s="136"/>
      <c r="CF4292" s="136"/>
      <c r="CG4292" s="136"/>
      <c r="CH4292" s="136"/>
    </row>
    <row r="4293" spans="79:86" ht="15.75" customHeight="1">
      <c r="CA4293" s="136"/>
      <c r="CB4293" s="136"/>
      <c r="CC4293" s="136"/>
      <c r="CD4293" s="136"/>
      <c r="CE4293" s="136"/>
      <c r="CF4293" s="136"/>
      <c r="CG4293" s="136"/>
      <c r="CH4293" s="136"/>
    </row>
    <row r="4294" spans="79:86" ht="15.75" customHeight="1">
      <c r="CA4294" s="136"/>
      <c r="CB4294" s="136"/>
      <c r="CC4294" s="136"/>
      <c r="CD4294" s="136"/>
      <c r="CE4294" s="136"/>
      <c r="CF4294" s="136"/>
      <c r="CG4294" s="136"/>
      <c r="CH4294" s="136"/>
    </row>
    <row r="4295" spans="79:86" ht="15.75" customHeight="1">
      <c r="CA4295" s="136"/>
      <c r="CB4295" s="136"/>
      <c r="CC4295" s="136"/>
      <c r="CD4295" s="136"/>
      <c r="CE4295" s="136"/>
      <c r="CF4295" s="136"/>
      <c r="CG4295" s="136"/>
      <c r="CH4295" s="136"/>
    </row>
    <row r="4296" spans="79:86" ht="15.75" customHeight="1">
      <c r="CA4296" s="136"/>
      <c r="CB4296" s="136"/>
      <c r="CC4296" s="136"/>
      <c r="CD4296" s="136"/>
      <c r="CE4296" s="136"/>
      <c r="CF4296" s="136"/>
      <c r="CG4296" s="136"/>
      <c r="CH4296" s="136"/>
    </row>
    <row r="4297" spans="79:86" ht="15.75" customHeight="1">
      <c r="CA4297" s="136"/>
      <c r="CB4297" s="136"/>
      <c r="CC4297" s="136"/>
      <c r="CD4297" s="136"/>
      <c r="CE4297" s="136"/>
      <c r="CF4297" s="136"/>
      <c r="CG4297" s="136"/>
      <c r="CH4297" s="136"/>
    </row>
    <row r="4298" spans="79:86" ht="15.75" customHeight="1">
      <c r="CA4298" s="136"/>
      <c r="CB4298" s="136"/>
      <c r="CC4298" s="136"/>
      <c r="CD4298" s="136"/>
      <c r="CE4298" s="136"/>
      <c r="CF4298" s="136"/>
      <c r="CG4298" s="136"/>
      <c r="CH4298" s="136"/>
    </row>
    <row r="4299" spans="79:86" ht="15.75" customHeight="1">
      <c r="CA4299" s="136"/>
      <c r="CB4299" s="136"/>
      <c r="CC4299" s="136"/>
      <c r="CD4299" s="136"/>
      <c r="CE4299" s="136"/>
      <c r="CF4299" s="136"/>
      <c r="CG4299" s="136"/>
      <c r="CH4299" s="136"/>
    </row>
    <row r="4300" spans="79:86" ht="15.75" customHeight="1">
      <c r="CA4300" s="136"/>
      <c r="CB4300" s="136"/>
      <c r="CC4300" s="136"/>
      <c r="CD4300" s="136"/>
      <c r="CE4300" s="136"/>
      <c r="CF4300" s="136"/>
      <c r="CG4300" s="136"/>
      <c r="CH4300" s="136"/>
    </row>
    <row r="4301" spans="79:86" ht="15.75" customHeight="1">
      <c r="CA4301" s="136"/>
      <c r="CB4301" s="136"/>
      <c r="CC4301" s="136"/>
      <c r="CD4301" s="136"/>
      <c r="CE4301" s="136"/>
      <c r="CF4301" s="136"/>
      <c r="CG4301" s="136"/>
      <c r="CH4301" s="136"/>
    </row>
    <row r="4302" spans="79:86" ht="15.75" customHeight="1">
      <c r="CA4302" s="136"/>
      <c r="CB4302" s="136"/>
      <c r="CC4302" s="136"/>
      <c r="CD4302" s="136"/>
      <c r="CE4302" s="136"/>
      <c r="CF4302" s="136"/>
      <c r="CG4302" s="136"/>
      <c r="CH4302" s="136"/>
    </row>
    <row r="4303" spans="79:86" ht="15.75" customHeight="1">
      <c r="CA4303" s="136"/>
      <c r="CB4303" s="136"/>
      <c r="CC4303" s="136"/>
      <c r="CD4303" s="136"/>
      <c r="CE4303" s="136"/>
      <c r="CF4303" s="136"/>
      <c r="CG4303" s="136"/>
      <c r="CH4303" s="136"/>
    </row>
    <row r="4304" spans="79:86" ht="15.75" customHeight="1">
      <c r="CA4304" s="136"/>
      <c r="CB4304" s="136"/>
      <c r="CC4304" s="136"/>
      <c r="CD4304" s="136"/>
      <c r="CE4304" s="136"/>
      <c r="CF4304" s="136"/>
      <c r="CG4304" s="136"/>
      <c r="CH4304" s="136"/>
    </row>
    <row r="4305" spans="79:86" ht="15.75" customHeight="1">
      <c r="CA4305" s="136"/>
      <c r="CB4305" s="136"/>
      <c r="CC4305" s="136"/>
      <c r="CD4305" s="136"/>
      <c r="CE4305" s="136"/>
      <c r="CF4305" s="136"/>
      <c r="CG4305" s="136"/>
      <c r="CH4305" s="136"/>
    </row>
    <row r="4306" spans="79:86" ht="15.75" customHeight="1">
      <c r="CA4306" s="136"/>
      <c r="CB4306" s="136"/>
      <c r="CC4306" s="136"/>
      <c r="CD4306" s="136"/>
      <c r="CE4306" s="136"/>
      <c r="CF4306" s="136"/>
      <c r="CG4306" s="136"/>
      <c r="CH4306" s="136"/>
    </row>
    <row r="4307" spans="79:86" ht="15.75" customHeight="1">
      <c r="CA4307" s="136"/>
      <c r="CB4307" s="136"/>
      <c r="CC4307" s="136"/>
      <c r="CD4307" s="136"/>
      <c r="CE4307" s="136"/>
      <c r="CF4307" s="136"/>
      <c r="CG4307" s="136"/>
      <c r="CH4307" s="136"/>
    </row>
    <row r="4308" spans="79:86" ht="15.75" customHeight="1">
      <c r="CA4308" s="136"/>
      <c r="CB4308" s="136"/>
      <c r="CC4308" s="136"/>
      <c r="CD4308" s="136"/>
      <c r="CE4308" s="136"/>
      <c r="CF4308" s="136"/>
      <c r="CG4308" s="136"/>
      <c r="CH4308" s="136"/>
    </row>
    <row r="4309" spans="79:86" ht="15.75" customHeight="1">
      <c r="CA4309" s="136"/>
      <c r="CB4309" s="136"/>
      <c r="CC4309" s="136"/>
      <c r="CD4309" s="136"/>
      <c r="CE4309" s="136"/>
      <c r="CF4309" s="136"/>
      <c r="CG4309" s="136"/>
      <c r="CH4309" s="136"/>
    </row>
    <row r="4310" spans="79:86" ht="15.75" customHeight="1">
      <c r="CA4310" s="136"/>
      <c r="CB4310" s="136"/>
      <c r="CC4310" s="136"/>
      <c r="CD4310" s="136"/>
      <c r="CE4310" s="136"/>
      <c r="CF4310" s="136"/>
      <c r="CG4310" s="136"/>
      <c r="CH4310" s="136"/>
    </row>
    <row r="4311" spans="79:86" ht="15.75" customHeight="1">
      <c r="CA4311" s="136"/>
      <c r="CB4311" s="136"/>
      <c r="CC4311" s="136"/>
      <c r="CD4311" s="136"/>
      <c r="CE4311" s="136"/>
      <c r="CF4311" s="136"/>
      <c r="CG4311" s="136"/>
      <c r="CH4311" s="136"/>
    </row>
    <row r="4312" spans="79:86" ht="15.75" customHeight="1">
      <c r="CA4312" s="136"/>
      <c r="CB4312" s="136"/>
      <c r="CC4312" s="136"/>
      <c r="CD4312" s="136"/>
      <c r="CE4312" s="136"/>
      <c r="CF4312" s="136"/>
      <c r="CG4312" s="136"/>
      <c r="CH4312" s="136"/>
    </row>
    <row r="4313" spans="79:86" ht="15.75" customHeight="1">
      <c r="CA4313" s="136"/>
      <c r="CB4313" s="136"/>
      <c r="CC4313" s="136"/>
      <c r="CD4313" s="136"/>
      <c r="CE4313" s="136"/>
      <c r="CF4313" s="136"/>
      <c r="CG4313" s="136"/>
      <c r="CH4313" s="136"/>
    </row>
    <row r="4314" spans="79:86" ht="15.75" customHeight="1">
      <c r="CA4314" s="136"/>
      <c r="CB4314" s="136"/>
      <c r="CC4314" s="136"/>
      <c r="CD4314" s="136"/>
      <c r="CE4314" s="136"/>
      <c r="CF4314" s="136"/>
      <c r="CG4314" s="136"/>
      <c r="CH4314" s="136"/>
    </row>
    <row r="4315" spans="79:86" ht="15.75" customHeight="1">
      <c r="CA4315" s="136"/>
      <c r="CB4315" s="136"/>
      <c r="CC4315" s="136"/>
      <c r="CD4315" s="136"/>
      <c r="CE4315" s="136"/>
      <c r="CF4315" s="136"/>
      <c r="CG4315" s="136"/>
      <c r="CH4315" s="136"/>
    </row>
    <row r="4316" spans="79:86" ht="15.75" customHeight="1">
      <c r="CA4316" s="136"/>
      <c r="CB4316" s="136"/>
      <c r="CC4316" s="136"/>
      <c r="CD4316" s="136"/>
      <c r="CE4316" s="136"/>
      <c r="CF4316" s="136"/>
      <c r="CG4316" s="136"/>
      <c r="CH4316" s="136"/>
    </row>
    <row r="4317" spans="79:86" ht="15.75" customHeight="1">
      <c r="CA4317" s="136"/>
      <c r="CB4317" s="136"/>
      <c r="CC4317" s="136"/>
      <c r="CD4317" s="136"/>
      <c r="CE4317" s="136"/>
      <c r="CF4317" s="136"/>
      <c r="CG4317" s="136"/>
      <c r="CH4317" s="136"/>
    </row>
    <row r="4318" spans="79:86" ht="15.75" customHeight="1">
      <c r="CA4318" s="136"/>
      <c r="CB4318" s="136"/>
      <c r="CC4318" s="136"/>
      <c r="CD4318" s="136"/>
      <c r="CE4318" s="136"/>
      <c r="CF4318" s="136"/>
      <c r="CG4318" s="136"/>
      <c r="CH4318" s="136"/>
    </row>
    <row r="4319" spans="79:86" ht="15.75" customHeight="1">
      <c r="CA4319" s="136"/>
      <c r="CB4319" s="136"/>
      <c r="CC4319" s="136"/>
      <c r="CD4319" s="136"/>
      <c r="CE4319" s="136"/>
      <c r="CF4319" s="136"/>
      <c r="CG4319" s="136"/>
      <c r="CH4319" s="136"/>
    </row>
    <row r="4320" spans="79:86" ht="15.75" customHeight="1">
      <c r="CA4320" s="136"/>
      <c r="CB4320" s="136"/>
      <c r="CC4320" s="136"/>
      <c r="CD4320" s="136"/>
      <c r="CE4320" s="136"/>
      <c r="CF4320" s="136"/>
      <c r="CG4320" s="136"/>
      <c r="CH4320" s="136"/>
    </row>
    <row r="4321" spans="79:86" ht="15.75" customHeight="1">
      <c r="CA4321" s="136"/>
      <c r="CB4321" s="136"/>
      <c r="CC4321" s="136"/>
      <c r="CD4321" s="136"/>
      <c r="CE4321" s="136"/>
      <c r="CF4321" s="136"/>
      <c r="CG4321" s="136"/>
      <c r="CH4321" s="136"/>
    </row>
    <row r="4322" spans="79:86" ht="15.75" customHeight="1">
      <c r="CA4322" s="136"/>
      <c r="CB4322" s="136"/>
      <c r="CC4322" s="136"/>
      <c r="CD4322" s="136"/>
      <c r="CE4322" s="136"/>
      <c r="CF4322" s="136"/>
      <c r="CG4322" s="136"/>
      <c r="CH4322" s="136"/>
    </row>
    <row r="4323" spans="79:86" ht="15.75" customHeight="1">
      <c r="CA4323" s="136"/>
      <c r="CB4323" s="136"/>
      <c r="CC4323" s="136"/>
      <c r="CD4323" s="136"/>
      <c r="CE4323" s="136"/>
      <c r="CF4323" s="136"/>
      <c r="CG4323" s="136"/>
      <c r="CH4323" s="136"/>
    </row>
    <row r="4324" spans="79:86" ht="15.75" customHeight="1">
      <c r="CA4324" s="136"/>
      <c r="CB4324" s="136"/>
      <c r="CC4324" s="136"/>
      <c r="CD4324" s="136"/>
      <c r="CE4324" s="136"/>
      <c r="CF4324" s="136"/>
      <c r="CG4324" s="136"/>
      <c r="CH4324" s="136"/>
    </row>
    <row r="4325" spans="79:86" ht="15.75" customHeight="1">
      <c r="CA4325" s="136"/>
      <c r="CB4325" s="136"/>
      <c r="CC4325" s="136"/>
      <c r="CD4325" s="136"/>
      <c r="CE4325" s="136"/>
      <c r="CF4325" s="136"/>
      <c r="CG4325" s="136"/>
      <c r="CH4325" s="136"/>
    </row>
    <row r="4326" spans="79:86" ht="15.75" customHeight="1">
      <c r="CA4326" s="136"/>
      <c r="CB4326" s="136"/>
      <c r="CC4326" s="136"/>
      <c r="CD4326" s="136"/>
      <c r="CE4326" s="136"/>
      <c r="CF4326" s="136"/>
      <c r="CG4326" s="136"/>
      <c r="CH4326" s="136"/>
    </row>
    <row r="4327" spans="79:86" ht="15.75" customHeight="1">
      <c r="CA4327" s="136"/>
      <c r="CB4327" s="136"/>
      <c r="CC4327" s="136"/>
      <c r="CD4327" s="136"/>
      <c r="CE4327" s="136"/>
      <c r="CF4327" s="136"/>
      <c r="CG4327" s="136"/>
      <c r="CH4327" s="136"/>
    </row>
    <row r="4328" spans="79:86" ht="15.75" customHeight="1">
      <c r="CA4328" s="136"/>
      <c r="CB4328" s="136"/>
      <c r="CC4328" s="136"/>
      <c r="CD4328" s="136"/>
      <c r="CE4328" s="136"/>
      <c r="CF4328" s="136"/>
      <c r="CG4328" s="136"/>
      <c r="CH4328" s="136"/>
    </row>
    <row r="4329" spans="79:86" ht="15.75" customHeight="1">
      <c r="CA4329" s="136"/>
      <c r="CB4329" s="136"/>
      <c r="CC4329" s="136"/>
      <c r="CD4329" s="136"/>
      <c r="CE4329" s="136"/>
      <c r="CF4329" s="136"/>
      <c r="CG4329" s="136"/>
      <c r="CH4329" s="136"/>
    </row>
    <row r="4330" spans="79:86" ht="15.75" customHeight="1">
      <c r="CA4330" s="136"/>
      <c r="CB4330" s="136"/>
      <c r="CC4330" s="136"/>
      <c r="CD4330" s="136"/>
      <c r="CE4330" s="136"/>
      <c r="CF4330" s="136"/>
      <c r="CG4330" s="136"/>
      <c r="CH4330" s="136"/>
    </row>
    <row r="4331" spans="79:86" ht="15.75" customHeight="1">
      <c r="CA4331" s="136"/>
      <c r="CB4331" s="136"/>
      <c r="CC4331" s="136"/>
      <c r="CD4331" s="136"/>
      <c r="CE4331" s="136"/>
      <c r="CF4331" s="136"/>
      <c r="CG4331" s="136"/>
      <c r="CH4331" s="136"/>
    </row>
    <row r="4332" spans="79:86" ht="15.75" customHeight="1">
      <c r="CA4332" s="136"/>
      <c r="CB4332" s="136"/>
      <c r="CC4332" s="136"/>
      <c r="CD4332" s="136"/>
      <c r="CE4332" s="136"/>
      <c r="CF4332" s="136"/>
      <c r="CG4332" s="136"/>
      <c r="CH4332" s="136"/>
    </row>
    <row r="4333" spans="79:86" ht="15.75" customHeight="1">
      <c r="CA4333" s="136"/>
      <c r="CB4333" s="136"/>
      <c r="CC4333" s="136"/>
      <c r="CD4333" s="136"/>
      <c r="CE4333" s="136"/>
      <c r="CF4333" s="136"/>
      <c r="CG4333" s="136"/>
      <c r="CH4333" s="136"/>
    </row>
    <row r="4334" spans="79:86" ht="15.75" customHeight="1">
      <c r="CA4334" s="136"/>
      <c r="CB4334" s="136"/>
      <c r="CC4334" s="136"/>
      <c r="CD4334" s="136"/>
      <c r="CE4334" s="136"/>
      <c r="CF4334" s="136"/>
      <c r="CG4334" s="136"/>
      <c r="CH4334" s="136"/>
    </row>
    <row r="4335" spans="79:86" ht="15.75" customHeight="1">
      <c r="CA4335" s="136"/>
      <c r="CB4335" s="136"/>
      <c r="CC4335" s="136"/>
      <c r="CD4335" s="136"/>
      <c r="CE4335" s="136"/>
      <c r="CF4335" s="136"/>
      <c r="CG4335" s="136"/>
      <c r="CH4335" s="136"/>
    </row>
    <row r="4336" spans="79:86" ht="15.75" customHeight="1">
      <c r="CA4336" s="136"/>
      <c r="CB4336" s="136"/>
      <c r="CC4336" s="136"/>
      <c r="CD4336" s="136"/>
      <c r="CE4336" s="136"/>
      <c r="CF4336" s="136"/>
      <c r="CG4336" s="136"/>
      <c r="CH4336" s="136"/>
    </row>
    <row r="4337" spans="79:86" ht="15.75" customHeight="1">
      <c r="CA4337" s="136"/>
      <c r="CB4337" s="136"/>
      <c r="CC4337" s="136"/>
      <c r="CD4337" s="136"/>
      <c r="CE4337" s="136"/>
      <c r="CF4337" s="136"/>
      <c r="CG4337" s="136"/>
      <c r="CH4337" s="136"/>
    </row>
    <row r="4338" spans="79:86" ht="15.75" customHeight="1">
      <c r="CA4338" s="136"/>
      <c r="CB4338" s="136"/>
      <c r="CC4338" s="136"/>
      <c r="CD4338" s="136"/>
      <c r="CE4338" s="136"/>
      <c r="CF4338" s="136"/>
      <c r="CG4338" s="136"/>
      <c r="CH4338" s="136"/>
    </row>
    <row r="4339" spans="79:86" ht="15.75" customHeight="1">
      <c r="CA4339" s="136"/>
      <c r="CB4339" s="136"/>
      <c r="CC4339" s="136"/>
      <c r="CD4339" s="136"/>
      <c r="CE4339" s="136"/>
      <c r="CF4339" s="136"/>
      <c r="CG4339" s="136"/>
      <c r="CH4339" s="136"/>
    </row>
    <row r="4340" spans="79:86" ht="15.75" customHeight="1">
      <c r="CA4340" s="136"/>
      <c r="CB4340" s="136"/>
      <c r="CC4340" s="136"/>
      <c r="CD4340" s="136"/>
      <c r="CE4340" s="136"/>
      <c r="CF4340" s="136"/>
      <c r="CG4340" s="136"/>
      <c r="CH4340" s="136"/>
    </row>
    <row r="4341" spans="79:86" ht="15.75" customHeight="1">
      <c r="CA4341" s="136"/>
      <c r="CB4341" s="136"/>
      <c r="CC4341" s="136"/>
      <c r="CD4341" s="136"/>
      <c r="CE4341" s="136"/>
      <c r="CF4341" s="136"/>
      <c r="CG4341" s="136"/>
      <c r="CH4341" s="136"/>
    </row>
    <row r="4342" spans="79:86" ht="15.75" customHeight="1">
      <c r="CA4342" s="136"/>
      <c r="CB4342" s="136"/>
      <c r="CC4342" s="136"/>
      <c r="CD4342" s="136"/>
      <c r="CE4342" s="136"/>
      <c r="CF4342" s="136"/>
      <c r="CG4342" s="136"/>
      <c r="CH4342" s="136"/>
    </row>
    <row r="4343" spans="79:86" ht="15.75" customHeight="1">
      <c r="CA4343" s="136"/>
      <c r="CB4343" s="136"/>
      <c r="CC4343" s="136"/>
      <c r="CD4343" s="136"/>
      <c r="CE4343" s="136"/>
      <c r="CF4343" s="136"/>
      <c r="CG4343" s="136"/>
      <c r="CH4343" s="136"/>
    </row>
    <row r="4344" spans="79:86" ht="15.75" customHeight="1">
      <c r="CA4344" s="136"/>
      <c r="CB4344" s="136"/>
      <c r="CC4344" s="136"/>
      <c r="CD4344" s="136"/>
      <c r="CE4344" s="136"/>
      <c r="CF4344" s="136"/>
      <c r="CG4344" s="136"/>
      <c r="CH4344" s="136"/>
    </row>
    <row r="4345" spans="79:86" ht="15.75" customHeight="1">
      <c r="CA4345" s="136"/>
      <c r="CB4345" s="136"/>
      <c r="CC4345" s="136"/>
      <c r="CD4345" s="136"/>
      <c r="CE4345" s="136"/>
      <c r="CF4345" s="136"/>
      <c r="CG4345" s="136"/>
      <c r="CH4345" s="136"/>
    </row>
    <row r="4346" spans="79:86" ht="15.75" customHeight="1">
      <c r="CA4346" s="136"/>
      <c r="CB4346" s="136"/>
      <c r="CC4346" s="136"/>
      <c r="CD4346" s="136"/>
      <c r="CE4346" s="136"/>
      <c r="CF4346" s="136"/>
      <c r="CG4346" s="136"/>
      <c r="CH4346" s="136"/>
    </row>
    <row r="4347" spans="79:86" ht="15.75" customHeight="1">
      <c r="CA4347" s="136"/>
      <c r="CB4347" s="136"/>
      <c r="CC4347" s="136"/>
      <c r="CD4347" s="136"/>
      <c r="CE4347" s="136"/>
      <c r="CF4347" s="136"/>
      <c r="CG4347" s="136"/>
      <c r="CH4347" s="136"/>
    </row>
    <row r="4348" spans="79:86" ht="15.75" customHeight="1">
      <c r="CA4348" s="136"/>
      <c r="CB4348" s="136"/>
      <c r="CC4348" s="136"/>
      <c r="CD4348" s="136"/>
      <c r="CE4348" s="136"/>
      <c r="CF4348" s="136"/>
      <c r="CG4348" s="136"/>
      <c r="CH4348" s="136"/>
    </row>
    <row r="4349" spans="79:86" ht="15.75" customHeight="1">
      <c r="CA4349" s="136"/>
      <c r="CB4349" s="136"/>
      <c r="CC4349" s="136"/>
      <c r="CD4349" s="136"/>
      <c r="CE4349" s="136"/>
      <c r="CF4349" s="136"/>
      <c r="CG4349" s="136"/>
      <c r="CH4349" s="136"/>
    </row>
    <row r="4350" spans="79:86" ht="15.75" customHeight="1">
      <c r="CA4350" s="136"/>
      <c r="CB4350" s="136"/>
      <c r="CC4350" s="136"/>
      <c r="CD4350" s="136"/>
      <c r="CE4350" s="136"/>
      <c r="CF4350" s="136"/>
      <c r="CG4350" s="136"/>
      <c r="CH4350" s="136"/>
    </row>
    <row r="4351" spans="79:86" ht="15.75" customHeight="1">
      <c r="CA4351" s="136"/>
      <c r="CB4351" s="136"/>
      <c r="CC4351" s="136"/>
      <c r="CD4351" s="136"/>
      <c r="CE4351" s="136"/>
      <c r="CF4351" s="136"/>
      <c r="CG4351" s="136"/>
      <c r="CH4351" s="136"/>
    </row>
    <row r="4352" spans="79:86" ht="15.75" customHeight="1">
      <c r="CA4352" s="136"/>
      <c r="CB4352" s="136"/>
      <c r="CC4352" s="136"/>
      <c r="CD4352" s="136"/>
      <c r="CE4352" s="136"/>
      <c r="CF4352" s="136"/>
      <c r="CG4352" s="136"/>
      <c r="CH4352" s="136"/>
    </row>
    <row r="4353" spans="79:86" ht="15.75" customHeight="1">
      <c r="CA4353" s="136"/>
      <c r="CB4353" s="136"/>
      <c r="CC4353" s="136"/>
      <c r="CD4353" s="136"/>
      <c r="CE4353" s="136"/>
      <c r="CF4353" s="136"/>
      <c r="CG4353" s="136"/>
      <c r="CH4353" s="136"/>
    </row>
    <row r="4354" spans="79:86" ht="15.75" customHeight="1">
      <c r="CA4354" s="136"/>
      <c r="CB4354" s="136"/>
      <c r="CC4354" s="136"/>
      <c r="CD4354" s="136"/>
      <c r="CE4354" s="136"/>
      <c r="CF4354" s="136"/>
      <c r="CG4354" s="136"/>
      <c r="CH4354" s="136"/>
    </row>
    <row r="4355" spans="79:86" ht="15.75" customHeight="1">
      <c r="CA4355" s="136"/>
      <c r="CB4355" s="136"/>
      <c r="CC4355" s="136"/>
      <c r="CD4355" s="136"/>
      <c r="CE4355" s="136"/>
      <c r="CF4355" s="136"/>
      <c r="CG4355" s="136"/>
      <c r="CH4355" s="136"/>
    </row>
    <row r="4356" spans="79:86" ht="15.75" customHeight="1">
      <c r="CA4356" s="136"/>
      <c r="CB4356" s="136"/>
      <c r="CC4356" s="136"/>
      <c r="CD4356" s="136"/>
      <c r="CE4356" s="136"/>
      <c r="CF4356" s="136"/>
      <c r="CG4356" s="136"/>
      <c r="CH4356" s="136"/>
    </row>
    <row r="4357" spans="79:86" ht="15.75" customHeight="1">
      <c r="CA4357" s="136"/>
      <c r="CB4357" s="136"/>
      <c r="CC4357" s="136"/>
      <c r="CD4357" s="136"/>
      <c r="CE4357" s="136"/>
      <c r="CF4357" s="136"/>
      <c r="CG4357" s="136"/>
      <c r="CH4357" s="136"/>
    </row>
    <row r="4358" spans="79:86" ht="15.75" customHeight="1">
      <c r="CA4358" s="136"/>
      <c r="CB4358" s="136"/>
      <c r="CC4358" s="136"/>
      <c r="CD4358" s="136"/>
      <c r="CE4358" s="136"/>
      <c r="CF4358" s="136"/>
      <c r="CG4358" s="136"/>
      <c r="CH4358" s="136"/>
    </row>
    <row r="4359" spans="79:86" ht="15.75" customHeight="1">
      <c r="CA4359" s="136"/>
      <c r="CB4359" s="136"/>
      <c r="CC4359" s="136"/>
      <c r="CD4359" s="136"/>
      <c r="CE4359" s="136"/>
      <c r="CF4359" s="136"/>
      <c r="CG4359" s="136"/>
      <c r="CH4359" s="136"/>
    </row>
    <row r="4360" spans="79:86" ht="15.75" customHeight="1">
      <c r="CA4360" s="136"/>
      <c r="CB4360" s="136"/>
      <c r="CC4360" s="136"/>
      <c r="CD4360" s="136"/>
      <c r="CE4360" s="136"/>
      <c r="CF4360" s="136"/>
      <c r="CG4360" s="136"/>
      <c r="CH4360" s="136"/>
    </row>
    <row r="4361" spans="79:86" ht="15.75" customHeight="1">
      <c r="CA4361" s="136"/>
      <c r="CB4361" s="136"/>
      <c r="CC4361" s="136"/>
      <c r="CD4361" s="136"/>
      <c r="CE4361" s="136"/>
      <c r="CF4361" s="136"/>
      <c r="CG4361" s="136"/>
      <c r="CH4361" s="136"/>
    </row>
    <row r="4362" spans="79:86" ht="15.75" customHeight="1">
      <c r="CA4362" s="136"/>
      <c r="CB4362" s="136"/>
      <c r="CC4362" s="136"/>
      <c r="CD4362" s="136"/>
      <c r="CE4362" s="136"/>
      <c r="CF4362" s="136"/>
      <c r="CG4362" s="136"/>
      <c r="CH4362" s="136"/>
    </row>
    <row r="4363" spans="79:86" ht="15.75" customHeight="1">
      <c r="CA4363" s="136"/>
      <c r="CB4363" s="136"/>
      <c r="CC4363" s="136"/>
      <c r="CD4363" s="136"/>
      <c r="CE4363" s="136"/>
      <c r="CF4363" s="136"/>
      <c r="CG4363" s="136"/>
      <c r="CH4363" s="136"/>
    </row>
    <row r="4364" spans="79:86" ht="15.75" customHeight="1">
      <c r="CA4364" s="136"/>
      <c r="CB4364" s="136"/>
      <c r="CC4364" s="136"/>
      <c r="CD4364" s="136"/>
      <c r="CE4364" s="136"/>
      <c r="CF4364" s="136"/>
      <c r="CG4364" s="136"/>
      <c r="CH4364" s="136"/>
    </row>
    <row r="4365" spans="79:86" ht="15.75" customHeight="1">
      <c r="CA4365" s="136"/>
      <c r="CB4365" s="136"/>
      <c r="CC4365" s="136"/>
      <c r="CD4365" s="136"/>
      <c r="CE4365" s="136"/>
      <c r="CF4365" s="136"/>
      <c r="CG4365" s="136"/>
      <c r="CH4365" s="136"/>
    </row>
    <row r="4366" spans="79:86" ht="15.75" customHeight="1">
      <c r="CA4366" s="136"/>
      <c r="CB4366" s="136"/>
      <c r="CC4366" s="136"/>
      <c r="CD4366" s="136"/>
      <c r="CE4366" s="136"/>
      <c r="CF4366" s="136"/>
      <c r="CG4366" s="136"/>
      <c r="CH4366" s="136"/>
    </row>
    <row r="4367" spans="79:86" ht="15.75" customHeight="1">
      <c r="CA4367" s="136"/>
      <c r="CB4367" s="136"/>
      <c r="CC4367" s="136"/>
      <c r="CD4367" s="136"/>
      <c r="CE4367" s="136"/>
      <c r="CF4367" s="136"/>
      <c r="CG4367" s="136"/>
      <c r="CH4367" s="136"/>
    </row>
    <row r="4368" spans="79:86" ht="15.75" customHeight="1">
      <c r="CA4368" s="136"/>
      <c r="CB4368" s="136"/>
      <c r="CC4368" s="136"/>
      <c r="CD4368" s="136"/>
      <c r="CE4368" s="136"/>
      <c r="CF4368" s="136"/>
      <c r="CG4368" s="136"/>
      <c r="CH4368" s="136"/>
    </row>
    <row r="4369" spans="79:86" ht="15.75" customHeight="1">
      <c r="CA4369" s="136"/>
      <c r="CB4369" s="136"/>
      <c r="CC4369" s="136"/>
      <c r="CD4369" s="136"/>
      <c r="CE4369" s="136"/>
      <c r="CF4369" s="136"/>
      <c r="CG4369" s="136"/>
      <c r="CH4369" s="136"/>
    </row>
    <row r="4370" spans="79:86" ht="15.75" customHeight="1">
      <c r="CA4370" s="136"/>
      <c r="CB4370" s="136"/>
      <c r="CC4370" s="136"/>
      <c r="CD4370" s="136"/>
      <c r="CE4370" s="136"/>
      <c r="CF4370" s="136"/>
      <c r="CG4370" s="136"/>
      <c r="CH4370" s="136"/>
    </row>
    <row r="4371" spans="79:86" ht="15.75" customHeight="1">
      <c r="CA4371" s="136"/>
      <c r="CB4371" s="136"/>
      <c r="CC4371" s="136"/>
      <c r="CD4371" s="136"/>
      <c r="CE4371" s="136"/>
      <c r="CF4371" s="136"/>
      <c r="CG4371" s="136"/>
      <c r="CH4371" s="136"/>
    </row>
    <row r="4372" spans="79:86" ht="15.75" customHeight="1">
      <c r="CA4372" s="136"/>
      <c r="CB4372" s="136"/>
      <c r="CC4372" s="136"/>
      <c r="CD4372" s="136"/>
      <c r="CE4372" s="136"/>
      <c r="CF4372" s="136"/>
      <c r="CG4372" s="136"/>
      <c r="CH4372" s="136"/>
    </row>
    <row r="4373" spans="79:86" ht="15.75" customHeight="1">
      <c r="CA4373" s="136"/>
      <c r="CB4373" s="136"/>
      <c r="CC4373" s="136"/>
      <c r="CD4373" s="136"/>
      <c r="CE4373" s="136"/>
      <c r="CF4373" s="136"/>
      <c r="CG4373" s="136"/>
      <c r="CH4373" s="136"/>
    </row>
    <row r="4374" spans="79:86" ht="15.75" customHeight="1">
      <c r="CA4374" s="136"/>
      <c r="CB4374" s="136"/>
      <c r="CC4374" s="136"/>
      <c r="CD4374" s="136"/>
      <c r="CE4374" s="136"/>
      <c r="CF4374" s="136"/>
      <c r="CG4374" s="136"/>
      <c r="CH4374" s="136"/>
    </row>
    <row r="4375" spans="79:86" ht="15.75" customHeight="1">
      <c r="CA4375" s="136"/>
      <c r="CB4375" s="136"/>
      <c r="CC4375" s="136"/>
      <c r="CD4375" s="136"/>
      <c r="CE4375" s="136"/>
      <c r="CF4375" s="136"/>
      <c r="CG4375" s="136"/>
      <c r="CH4375" s="136"/>
    </row>
    <row r="4376" spans="79:86" ht="15.75" customHeight="1">
      <c r="CA4376" s="136"/>
      <c r="CB4376" s="136"/>
      <c r="CC4376" s="136"/>
      <c r="CD4376" s="136"/>
      <c r="CE4376" s="136"/>
      <c r="CF4376" s="136"/>
      <c r="CG4376" s="136"/>
      <c r="CH4376" s="136"/>
    </row>
    <row r="4377" spans="79:86" ht="15.75" customHeight="1">
      <c r="CA4377" s="136"/>
      <c r="CB4377" s="136"/>
      <c r="CC4377" s="136"/>
      <c r="CD4377" s="136"/>
      <c r="CE4377" s="136"/>
      <c r="CF4377" s="136"/>
      <c r="CG4377" s="136"/>
      <c r="CH4377" s="136"/>
    </row>
    <row r="4378" spans="79:86" ht="15.75" customHeight="1">
      <c r="CA4378" s="136"/>
      <c r="CB4378" s="136"/>
      <c r="CC4378" s="136"/>
      <c r="CD4378" s="136"/>
      <c r="CE4378" s="136"/>
      <c r="CF4378" s="136"/>
      <c r="CG4378" s="136"/>
      <c r="CH4378" s="136"/>
    </row>
    <row r="4379" spans="79:86" ht="15.75" customHeight="1">
      <c r="CA4379" s="136"/>
      <c r="CB4379" s="136"/>
      <c r="CC4379" s="136"/>
      <c r="CD4379" s="136"/>
      <c r="CE4379" s="136"/>
      <c r="CF4379" s="136"/>
      <c r="CG4379" s="136"/>
      <c r="CH4379" s="136"/>
    </row>
    <row r="4380" spans="79:86" ht="15.75" customHeight="1">
      <c r="CA4380" s="136"/>
      <c r="CB4380" s="136"/>
      <c r="CC4380" s="136"/>
      <c r="CD4380" s="136"/>
      <c r="CE4380" s="136"/>
      <c r="CF4380" s="136"/>
      <c r="CG4380" s="136"/>
      <c r="CH4380" s="136"/>
    </row>
    <row r="4381" spans="79:86" ht="15.75" customHeight="1">
      <c r="CA4381" s="136"/>
      <c r="CB4381" s="136"/>
      <c r="CC4381" s="136"/>
      <c r="CD4381" s="136"/>
      <c r="CE4381" s="136"/>
      <c r="CF4381" s="136"/>
      <c r="CG4381" s="136"/>
      <c r="CH4381" s="136"/>
    </row>
    <row r="4382" spans="79:86" ht="15.75" customHeight="1">
      <c r="CA4382" s="136"/>
      <c r="CB4382" s="136"/>
      <c r="CC4382" s="136"/>
      <c r="CD4382" s="136"/>
      <c r="CE4382" s="136"/>
      <c r="CF4382" s="136"/>
      <c r="CG4382" s="136"/>
      <c r="CH4382" s="136"/>
    </row>
    <row r="4383" spans="79:86" ht="15.75" customHeight="1">
      <c r="CA4383" s="136"/>
      <c r="CB4383" s="136"/>
      <c r="CC4383" s="136"/>
      <c r="CD4383" s="136"/>
      <c r="CE4383" s="136"/>
      <c r="CF4383" s="136"/>
      <c r="CG4383" s="136"/>
      <c r="CH4383" s="136"/>
    </row>
    <row r="4384" spans="79:86" ht="15.75" customHeight="1">
      <c r="CA4384" s="136"/>
      <c r="CB4384" s="136"/>
      <c r="CC4384" s="136"/>
      <c r="CD4384" s="136"/>
      <c r="CE4384" s="136"/>
      <c r="CF4384" s="136"/>
      <c r="CG4384" s="136"/>
      <c r="CH4384" s="136"/>
    </row>
    <row r="4385" spans="79:86" ht="15.75" customHeight="1">
      <c r="CA4385" s="136"/>
      <c r="CB4385" s="136"/>
      <c r="CC4385" s="136"/>
      <c r="CD4385" s="136"/>
      <c r="CE4385" s="136"/>
      <c r="CF4385" s="136"/>
      <c r="CG4385" s="136"/>
      <c r="CH4385" s="136"/>
    </row>
    <row r="4386" spans="79:86" ht="15.75" customHeight="1">
      <c r="CA4386" s="136"/>
      <c r="CB4386" s="136"/>
      <c r="CC4386" s="136"/>
      <c r="CD4386" s="136"/>
      <c r="CE4386" s="136"/>
      <c r="CF4386" s="136"/>
      <c r="CG4386" s="136"/>
      <c r="CH4386" s="136"/>
    </row>
    <row r="4387" spans="79:86" ht="15.75" customHeight="1">
      <c r="CA4387" s="136"/>
      <c r="CB4387" s="136"/>
      <c r="CC4387" s="136"/>
      <c r="CD4387" s="136"/>
      <c r="CE4387" s="136"/>
      <c r="CF4387" s="136"/>
      <c r="CG4387" s="136"/>
      <c r="CH4387" s="136"/>
    </row>
    <row r="4388" spans="79:86" ht="15.75" customHeight="1">
      <c r="CA4388" s="136"/>
      <c r="CB4388" s="136"/>
      <c r="CC4388" s="136"/>
      <c r="CD4388" s="136"/>
      <c r="CE4388" s="136"/>
      <c r="CF4388" s="136"/>
      <c r="CG4388" s="136"/>
      <c r="CH4388" s="136"/>
    </row>
    <row r="4389" spans="79:86" ht="15.75" customHeight="1">
      <c r="CA4389" s="136"/>
      <c r="CB4389" s="136"/>
      <c r="CC4389" s="136"/>
      <c r="CD4389" s="136"/>
      <c r="CE4389" s="136"/>
      <c r="CF4389" s="136"/>
      <c r="CG4389" s="136"/>
      <c r="CH4389" s="136"/>
    </row>
    <row r="4390" spans="79:86" ht="15.75" customHeight="1">
      <c r="CA4390" s="136"/>
      <c r="CB4390" s="136"/>
      <c r="CC4390" s="136"/>
      <c r="CD4390" s="136"/>
      <c r="CE4390" s="136"/>
      <c r="CF4390" s="136"/>
      <c r="CG4390" s="136"/>
      <c r="CH4390" s="136"/>
    </row>
    <row r="4391" spans="79:86" ht="15.75" customHeight="1">
      <c r="CA4391" s="136"/>
      <c r="CB4391" s="136"/>
      <c r="CC4391" s="136"/>
      <c r="CD4391" s="136"/>
      <c r="CE4391" s="136"/>
      <c r="CF4391" s="136"/>
      <c r="CG4391" s="136"/>
      <c r="CH4391" s="136"/>
    </row>
    <row r="4392" spans="79:86" ht="15.75" customHeight="1">
      <c r="CA4392" s="136"/>
      <c r="CB4392" s="136"/>
      <c r="CC4392" s="136"/>
      <c r="CD4392" s="136"/>
      <c r="CE4392" s="136"/>
      <c r="CF4392" s="136"/>
      <c r="CG4392" s="136"/>
      <c r="CH4392" s="136"/>
    </row>
    <row r="4393" spans="79:86" ht="15.75" customHeight="1">
      <c r="CA4393" s="136"/>
      <c r="CB4393" s="136"/>
      <c r="CC4393" s="136"/>
      <c r="CD4393" s="136"/>
      <c r="CE4393" s="136"/>
      <c r="CF4393" s="136"/>
      <c r="CG4393" s="136"/>
      <c r="CH4393" s="136"/>
    </row>
    <row r="4394" spans="79:86" ht="15.75" customHeight="1">
      <c r="CA4394" s="136"/>
      <c r="CB4394" s="136"/>
      <c r="CC4394" s="136"/>
      <c r="CD4394" s="136"/>
      <c r="CE4394" s="136"/>
      <c r="CF4394" s="136"/>
      <c r="CG4394" s="136"/>
      <c r="CH4394" s="136"/>
    </row>
    <row r="4395" spans="79:86" ht="15.75" customHeight="1">
      <c r="CA4395" s="136"/>
      <c r="CB4395" s="136"/>
      <c r="CC4395" s="136"/>
      <c r="CD4395" s="136"/>
      <c r="CE4395" s="136"/>
      <c r="CF4395" s="136"/>
      <c r="CG4395" s="136"/>
      <c r="CH4395" s="136"/>
    </row>
    <row r="4396" spans="79:86" ht="15.75" customHeight="1">
      <c r="CA4396" s="136"/>
      <c r="CB4396" s="136"/>
      <c r="CC4396" s="136"/>
      <c r="CD4396" s="136"/>
      <c r="CE4396" s="136"/>
      <c r="CF4396" s="136"/>
      <c r="CG4396" s="136"/>
      <c r="CH4396" s="136"/>
    </row>
    <row r="4397" spans="79:86" ht="15.75" customHeight="1">
      <c r="CA4397" s="136"/>
      <c r="CB4397" s="136"/>
      <c r="CC4397" s="136"/>
      <c r="CD4397" s="136"/>
      <c r="CE4397" s="136"/>
      <c r="CF4397" s="136"/>
      <c r="CG4397" s="136"/>
      <c r="CH4397" s="136"/>
    </row>
    <row r="4398" spans="79:86" ht="15.75" customHeight="1">
      <c r="CA4398" s="136"/>
      <c r="CB4398" s="136"/>
      <c r="CC4398" s="136"/>
      <c r="CD4398" s="136"/>
      <c r="CE4398" s="136"/>
      <c r="CF4398" s="136"/>
      <c r="CG4398" s="136"/>
      <c r="CH4398" s="136"/>
    </row>
    <row r="4399" spans="79:86" ht="15.75" customHeight="1">
      <c r="CA4399" s="136"/>
      <c r="CB4399" s="136"/>
      <c r="CC4399" s="136"/>
      <c r="CD4399" s="136"/>
      <c r="CE4399" s="136"/>
      <c r="CF4399" s="136"/>
      <c r="CG4399" s="136"/>
      <c r="CH4399" s="136"/>
    </row>
    <row r="4400" spans="79:86" ht="15.75" customHeight="1">
      <c r="CA4400" s="136"/>
      <c r="CB4400" s="136"/>
      <c r="CC4400" s="136"/>
      <c r="CD4400" s="136"/>
      <c r="CE4400" s="136"/>
      <c r="CF4400" s="136"/>
      <c r="CG4400" s="136"/>
      <c r="CH4400" s="136"/>
    </row>
    <row r="4401" spans="79:86" ht="15.75" customHeight="1">
      <c r="CA4401" s="136"/>
      <c r="CB4401" s="136"/>
      <c r="CC4401" s="136"/>
      <c r="CD4401" s="136"/>
      <c r="CE4401" s="136"/>
      <c r="CF4401" s="136"/>
      <c r="CG4401" s="136"/>
      <c r="CH4401" s="136"/>
    </row>
    <row r="4402" spans="79:86" ht="15.75" customHeight="1">
      <c r="CA4402" s="136"/>
      <c r="CB4402" s="136"/>
      <c r="CC4402" s="136"/>
      <c r="CD4402" s="136"/>
      <c r="CE4402" s="136"/>
      <c r="CF4402" s="136"/>
      <c r="CG4402" s="136"/>
      <c r="CH4402" s="136"/>
    </row>
    <row r="4403" spans="79:86" ht="15.75" customHeight="1">
      <c r="CA4403" s="136"/>
      <c r="CB4403" s="136"/>
      <c r="CC4403" s="136"/>
      <c r="CD4403" s="136"/>
      <c r="CE4403" s="136"/>
      <c r="CF4403" s="136"/>
      <c r="CG4403" s="136"/>
      <c r="CH4403" s="136"/>
    </row>
    <row r="4404" spans="79:86" ht="15.75" customHeight="1">
      <c r="CA4404" s="136"/>
      <c r="CB4404" s="136"/>
      <c r="CC4404" s="136"/>
      <c r="CD4404" s="136"/>
      <c r="CE4404" s="136"/>
      <c r="CF4404" s="136"/>
      <c r="CG4404" s="136"/>
      <c r="CH4404" s="136"/>
    </row>
    <row r="4405" spans="79:86" ht="15.75" customHeight="1">
      <c r="CA4405" s="136"/>
      <c r="CB4405" s="136"/>
      <c r="CC4405" s="136"/>
      <c r="CD4405" s="136"/>
      <c r="CE4405" s="136"/>
      <c r="CF4405" s="136"/>
      <c r="CG4405" s="136"/>
      <c r="CH4405" s="136"/>
    </row>
    <row r="4406" spans="79:86" ht="15.75" customHeight="1">
      <c r="CA4406" s="136"/>
      <c r="CB4406" s="136"/>
      <c r="CC4406" s="136"/>
      <c r="CD4406" s="136"/>
      <c r="CE4406" s="136"/>
      <c r="CF4406" s="136"/>
      <c r="CG4406" s="136"/>
      <c r="CH4406" s="136"/>
    </row>
    <row r="4407" spans="79:86" ht="15.75" customHeight="1">
      <c r="CA4407" s="136"/>
      <c r="CB4407" s="136"/>
      <c r="CC4407" s="136"/>
      <c r="CD4407" s="136"/>
      <c r="CE4407" s="136"/>
      <c r="CF4407" s="136"/>
      <c r="CG4407" s="136"/>
      <c r="CH4407" s="136"/>
    </row>
    <row r="4408" spans="79:86" ht="15.75" customHeight="1">
      <c r="CA4408" s="136"/>
      <c r="CB4408" s="136"/>
      <c r="CC4408" s="136"/>
      <c r="CD4408" s="136"/>
      <c r="CE4408" s="136"/>
      <c r="CF4408" s="136"/>
      <c r="CG4408" s="136"/>
      <c r="CH4408" s="136"/>
    </row>
    <row r="4409" spans="79:86" ht="15.75" customHeight="1">
      <c r="CA4409" s="136"/>
      <c r="CB4409" s="136"/>
      <c r="CC4409" s="136"/>
      <c r="CD4409" s="136"/>
      <c r="CE4409" s="136"/>
      <c r="CF4409" s="136"/>
      <c r="CG4409" s="136"/>
      <c r="CH4409" s="136"/>
    </row>
    <row r="4410" spans="79:86" ht="15.75" customHeight="1">
      <c r="CA4410" s="136"/>
      <c r="CB4410" s="136"/>
      <c r="CC4410" s="136"/>
      <c r="CD4410" s="136"/>
      <c r="CE4410" s="136"/>
      <c r="CF4410" s="136"/>
      <c r="CG4410" s="136"/>
      <c r="CH4410" s="136"/>
    </row>
    <row r="4411" spans="79:86" ht="15.75" customHeight="1">
      <c r="CA4411" s="136"/>
      <c r="CB4411" s="136"/>
      <c r="CC4411" s="136"/>
      <c r="CD4411" s="136"/>
      <c r="CE4411" s="136"/>
      <c r="CF4411" s="136"/>
      <c r="CG4411" s="136"/>
      <c r="CH4411" s="136"/>
    </row>
    <row r="4412" spans="79:86" ht="15.75" customHeight="1">
      <c r="CA4412" s="136"/>
      <c r="CB4412" s="136"/>
      <c r="CC4412" s="136"/>
      <c r="CD4412" s="136"/>
      <c r="CE4412" s="136"/>
      <c r="CF4412" s="136"/>
      <c r="CG4412" s="136"/>
      <c r="CH4412" s="136"/>
    </row>
    <row r="4413" spans="79:86" ht="15.75" customHeight="1">
      <c r="CA4413" s="136"/>
      <c r="CB4413" s="136"/>
      <c r="CC4413" s="136"/>
      <c r="CD4413" s="136"/>
      <c r="CE4413" s="136"/>
      <c r="CF4413" s="136"/>
      <c r="CG4413" s="136"/>
      <c r="CH4413" s="136"/>
    </row>
    <row r="4414" spans="79:86" ht="15.75" customHeight="1">
      <c r="CA4414" s="136"/>
      <c r="CB4414" s="136"/>
      <c r="CC4414" s="136"/>
      <c r="CD4414" s="136"/>
      <c r="CE4414" s="136"/>
      <c r="CF4414" s="136"/>
      <c r="CG4414" s="136"/>
      <c r="CH4414" s="136"/>
    </row>
    <row r="4415" spans="79:86" ht="15.75" customHeight="1">
      <c r="CA4415" s="136"/>
      <c r="CB4415" s="136"/>
      <c r="CC4415" s="136"/>
      <c r="CD4415" s="136"/>
      <c r="CE4415" s="136"/>
      <c r="CF4415" s="136"/>
      <c r="CG4415" s="136"/>
      <c r="CH4415" s="136"/>
    </row>
    <row r="4416" spans="79:86" ht="15.75" customHeight="1">
      <c r="CA4416" s="136"/>
      <c r="CB4416" s="136"/>
      <c r="CC4416" s="136"/>
      <c r="CD4416" s="136"/>
      <c r="CE4416" s="136"/>
      <c r="CF4416" s="136"/>
      <c r="CG4416" s="136"/>
      <c r="CH4416" s="136"/>
    </row>
    <row r="4417" spans="79:86" ht="15.75" customHeight="1">
      <c r="CA4417" s="136"/>
      <c r="CB4417" s="136"/>
      <c r="CC4417" s="136"/>
      <c r="CD4417" s="136"/>
      <c r="CE4417" s="136"/>
      <c r="CF4417" s="136"/>
      <c r="CG4417" s="136"/>
      <c r="CH4417" s="136"/>
    </row>
    <row r="4418" spans="79:86" ht="15.75" customHeight="1">
      <c r="CA4418" s="136"/>
      <c r="CB4418" s="136"/>
      <c r="CC4418" s="136"/>
      <c r="CD4418" s="136"/>
      <c r="CE4418" s="136"/>
      <c r="CF4418" s="136"/>
      <c r="CG4418" s="136"/>
      <c r="CH4418" s="136"/>
    </row>
    <row r="4419" spans="79:86" ht="15.75" customHeight="1">
      <c r="CA4419" s="136"/>
      <c r="CB4419" s="136"/>
      <c r="CC4419" s="136"/>
      <c r="CD4419" s="136"/>
      <c r="CE4419" s="136"/>
      <c r="CF4419" s="136"/>
      <c r="CG4419" s="136"/>
      <c r="CH4419" s="136"/>
    </row>
    <row r="4420" spans="79:86" ht="15.75" customHeight="1">
      <c r="CA4420" s="136"/>
      <c r="CB4420" s="136"/>
      <c r="CC4420" s="136"/>
      <c r="CD4420" s="136"/>
      <c r="CE4420" s="136"/>
      <c r="CF4420" s="136"/>
      <c r="CG4420" s="136"/>
      <c r="CH4420" s="136"/>
    </row>
    <row r="4421" spans="79:86" ht="15.75" customHeight="1">
      <c r="CA4421" s="136"/>
      <c r="CB4421" s="136"/>
      <c r="CC4421" s="136"/>
      <c r="CD4421" s="136"/>
      <c r="CE4421" s="136"/>
      <c r="CF4421" s="136"/>
      <c r="CG4421" s="136"/>
      <c r="CH4421" s="136"/>
    </row>
    <row r="4422" spans="79:86" ht="15.75" customHeight="1">
      <c r="CA4422" s="136"/>
      <c r="CB4422" s="136"/>
      <c r="CC4422" s="136"/>
      <c r="CD4422" s="136"/>
      <c r="CE4422" s="136"/>
      <c r="CF4422" s="136"/>
      <c r="CG4422" s="136"/>
      <c r="CH4422" s="136"/>
    </row>
    <row r="4423" spans="79:86" ht="15.75" customHeight="1">
      <c r="CA4423" s="136"/>
      <c r="CB4423" s="136"/>
      <c r="CC4423" s="136"/>
      <c r="CD4423" s="136"/>
      <c r="CE4423" s="136"/>
      <c r="CF4423" s="136"/>
      <c r="CG4423" s="136"/>
      <c r="CH4423" s="136"/>
    </row>
    <row r="4424" spans="79:86" ht="15.75" customHeight="1">
      <c r="CA4424" s="136"/>
      <c r="CB4424" s="136"/>
      <c r="CC4424" s="136"/>
      <c r="CD4424" s="136"/>
      <c r="CE4424" s="136"/>
      <c r="CF4424" s="136"/>
      <c r="CG4424" s="136"/>
      <c r="CH4424" s="136"/>
    </row>
    <row r="4425" spans="79:86" ht="15.75" customHeight="1">
      <c r="CA4425" s="136"/>
      <c r="CB4425" s="136"/>
      <c r="CC4425" s="136"/>
      <c r="CD4425" s="136"/>
      <c r="CE4425" s="136"/>
      <c r="CF4425" s="136"/>
      <c r="CG4425" s="136"/>
      <c r="CH4425" s="136"/>
    </row>
    <row r="4426" spans="79:86" ht="15.75" customHeight="1">
      <c r="CA4426" s="136"/>
      <c r="CB4426" s="136"/>
      <c r="CC4426" s="136"/>
      <c r="CD4426" s="136"/>
      <c r="CE4426" s="136"/>
      <c r="CF4426" s="136"/>
      <c r="CG4426" s="136"/>
      <c r="CH4426" s="136"/>
    </row>
    <row r="4427" spans="79:86" ht="15.75" customHeight="1">
      <c r="CA4427" s="136"/>
      <c r="CB4427" s="136"/>
      <c r="CC4427" s="136"/>
      <c r="CD4427" s="136"/>
      <c r="CE4427" s="136"/>
      <c r="CF4427" s="136"/>
      <c r="CG4427" s="136"/>
      <c r="CH4427" s="136"/>
    </row>
    <row r="4428" spans="79:86" ht="15.75" customHeight="1">
      <c r="CA4428" s="136"/>
      <c r="CB4428" s="136"/>
      <c r="CC4428" s="136"/>
      <c r="CD4428" s="136"/>
      <c r="CE4428" s="136"/>
      <c r="CF4428" s="136"/>
      <c r="CG4428" s="136"/>
      <c r="CH4428" s="136"/>
    </row>
    <row r="4429" spans="79:86" ht="15.75" customHeight="1">
      <c r="CA4429" s="136"/>
      <c r="CB4429" s="136"/>
      <c r="CC4429" s="136"/>
      <c r="CD4429" s="136"/>
      <c r="CE4429" s="136"/>
      <c r="CF4429" s="136"/>
      <c r="CG4429" s="136"/>
      <c r="CH4429" s="136"/>
    </row>
    <row r="4430" spans="79:86" ht="15.75" customHeight="1">
      <c r="CA4430" s="136"/>
      <c r="CB4430" s="136"/>
      <c r="CC4430" s="136"/>
      <c r="CD4430" s="136"/>
      <c r="CE4430" s="136"/>
      <c r="CF4430" s="136"/>
      <c r="CG4430" s="136"/>
      <c r="CH4430" s="136"/>
    </row>
    <row r="4431" spans="79:86" ht="15.75" customHeight="1">
      <c r="CA4431" s="136"/>
      <c r="CB4431" s="136"/>
      <c r="CC4431" s="136"/>
      <c r="CD4431" s="136"/>
      <c r="CE4431" s="136"/>
      <c r="CF4431" s="136"/>
      <c r="CG4431" s="136"/>
      <c r="CH4431" s="136"/>
    </row>
    <row r="4432" spans="79:86" ht="15.75" customHeight="1">
      <c r="CA4432" s="136"/>
      <c r="CB4432" s="136"/>
      <c r="CC4432" s="136"/>
      <c r="CD4432" s="136"/>
      <c r="CE4432" s="136"/>
      <c r="CF4432" s="136"/>
      <c r="CG4432" s="136"/>
      <c r="CH4432" s="136"/>
    </row>
    <row r="4433" spans="79:86" ht="15.75" customHeight="1">
      <c r="CA4433" s="136"/>
      <c r="CB4433" s="136"/>
      <c r="CC4433" s="136"/>
      <c r="CD4433" s="136"/>
      <c r="CE4433" s="136"/>
      <c r="CF4433" s="136"/>
      <c r="CG4433" s="136"/>
      <c r="CH4433" s="136"/>
    </row>
    <row r="4434" spans="79:86" ht="15.75" customHeight="1">
      <c r="CA4434" s="136"/>
      <c r="CB4434" s="136"/>
      <c r="CC4434" s="136"/>
      <c r="CD4434" s="136"/>
      <c r="CE4434" s="136"/>
      <c r="CF4434" s="136"/>
      <c r="CG4434" s="136"/>
      <c r="CH4434" s="136"/>
    </row>
    <row r="4435" spans="79:86" ht="15.75" customHeight="1">
      <c r="CA4435" s="136"/>
      <c r="CB4435" s="136"/>
      <c r="CC4435" s="136"/>
      <c r="CD4435" s="136"/>
      <c r="CE4435" s="136"/>
      <c r="CF4435" s="136"/>
      <c r="CG4435" s="136"/>
      <c r="CH4435" s="136"/>
    </row>
    <row r="4436" spans="79:86" ht="15.75" customHeight="1">
      <c r="CA4436" s="136"/>
      <c r="CB4436" s="136"/>
      <c r="CC4436" s="136"/>
      <c r="CD4436" s="136"/>
      <c r="CE4436" s="136"/>
      <c r="CF4436" s="136"/>
      <c r="CG4436" s="136"/>
      <c r="CH4436" s="136"/>
    </row>
    <row r="4437" spans="79:86" ht="15.75" customHeight="1">
      <c r="CA4437" s="136"/>
      <c r="CB4437" s="136"/>
      <c r="CC4437" s="136"/>
      <c r="CD4437" s="136"/>
      <c r="CE4437" s="136"/>
      <c r="CF4437" s="136"/>
      <c r="CG4437" s="136"/>
      <c r="CH4437" s="136"/>
    </row>
    <row r="4438" spans="79:86" ht="15.75" customHeight="1">
      <c r="CA4438" s="136"/>
      <c r="CB4438" s="136"/>
      <c r="CC4438" s="136"/>
      <c r="CD4438" s="136"/>
      <c r="CE4438" s="136"/>
      <c r="CF4438" s="136"/>
      <c r="CG4438" s="136"/>
      <c r="CH4438" s="136"/>
    </row>
    <row r="4439" spans="79:86" ht="15.75" customHeight="1">
      <c r="CA4439" s="136"/>
      <c r="CB4439" s="136"/>
      <c r="CC4439" s="136"/>
      <c r="CD4439" s="136"/>
      <c r="CE4439" s="136"/>
      <c r="CF4439" s="136"/>
      <c r="CG4439" s="136"/>
      <c r="CH4439" s="136"/>
    </row>
    <row r="4440" spans="79:86" ht="15.75" customHeight="1">
      <c r="CA4440" s="136"/>
      <c r="CB4440" s="136"/>
      <c r="CC4440" s="136"/>
      <c r="CD4440" s="136"/>
      <c r="CE4440" s="136"/>
      <c r="CF4440" s="136"/>
      <c r="CG4440" s="136"/>
      <c r="CH4440" s="136"/>
    </row>
    <row r="4441" spans="79:86" ht="15.75" customHeight="1">
      <c r="CA4441" s="136"/>
      <c r="CB4441" s="136"/>
      <c r="CC4441" s="136"/>
      <c r="CD4441" s="136"/>
      <c r="CE4441" s="136"/>
      <c r="CF4441" s="136"/>
      <c r="CG4441" s="136"/>
      <c r="CH4441" s="136"/>
    </row>
    <row r="4442" spans="79:86" ht="15.75" customHeight="1">
      <c r="CA4442" s="136"/>
      <c r="CB4442" s="136"/>
      <c r="CC4442" s="136"/>
      <c r="CD4442" s="136"/>
      <c r="CE4442" s="136"/>
      <c r="CF4442" s="136"/>
      <c r="CG4442" s="136"/>
      <c r="CH4442" s="136"/>
    </row>
    <row r="4443" spans="79:86" ht="15.75" customHeight="1">
      <c r="CA4443" s="136"/>
      <c r="CB4443" s="136"/>
      <c r="CC4443" s="136"/>
      <c r="CD4443" s="136"/>
      <c r="CE4443" s="136"/>
      <c r="CF4443" s="136"/>
      <c r="CG4443" s="136"/>
      <c r="CH4443" s="136"/>
    </row>
    <row r="4444" spans="79:86" ht="15.75" customHeight="1">
      <c r="CA4444" s="136"/>
      <c r="CB4444" s="136"/>
      <c r="CC4444" s="136"/>
      <c r="CD4444" s="136"/>
      <c r="CE4444" s="136"/>
      <c r="CF4444" s="136"/>
      <c r="CG4444" s="136"/>
      <c r="CH4444" s="136"/>
    </row>
    <row r="4445" spans="79:86" ht="15.75" customHeight="1">
      <c r="CA4445" s="136"/>
      <c r="CB4445" s="136"/>
      <c r="CC4445" s="136"/>
      <c r="CD4445" s="136"/>
      <c r="CE4445" s="136"/>
      <c r="CF4445" s="136"/>
      <c r="CG4445" s="136"/>
      <c r="CH4445" s="136"/>
    </row>
    <row r="4446" spans="79:86" ht="15.75" customHeight="1">
      <c r="CA4446" s="136"/>
      <c r="CB4446" s="136"/>
      <c r="CC4446" s="136"/>
      <c r="CD4446" s="136"/>
      <c r="CE4446" s="136"/>
      <c r="CF4446" s="136"/>
      <c r="CG4446" s="136"/>
      <c r="CH4446" s="136"/>
    </row>
    <row r="4447" spans="79:86" ht="15.75" customHeight="1">
      <c r="CA4447" s="136"/>
      <c r="CB4447" s="136"/>
      <c r="CC4447" s="136"/>
      <c r="CD4447" s="136"/>
      <c r="CE4447" s="136"/>
      <c r="CF4447" s="136"/>
      <c r="CG4447" s="136"/>
      <c r="CH4447" s="136"/>
    </row>
    <row r="4448" spans="79:86" ht="15.75" customHeight="1">
      <c r="CA4448" s="136"/>
      <c r="CB4448" s="136"/>
      <c r="CC4448" s="136"/>
      <c r="CD4448" s="136"/>
      <c r="CE4448" s="136"/>
      <c r="CF4448" s="136"/>
      <c r="CG4448" s="136"/>
      <c r="CH4448" s="136"/>
    </row>
    <row r="4449" spans="79:86" ht="15.75" customHeight="1">
      <c r="CA4449" s="136"/>
      <c r="CB4449" s="136"/>
      <c r="CC4449" s="136"/>
      <c r="CD4449" s="136"/>
      <c r="CE4449" s="136"/>
      <c r="CF4449" s="136"/>
      <c r="CG4449" s="136"/>
      <c r="CH4449" s="136"/>
    </row>
    <row r="4450" spans="79:86" ht="15.75" customHeight="1">
      <c r="CA4450" s="136"/>
      <c r="CB4450" s="136"/>
      <c r="CC4450" s="136"/>
      <c r="CD4450" s="136"/>
      <c r="CE4450" s="136"/>
      <c r="CF4450" s="136"/>
      <c r="CG4450" s="136"/>
      <c r="CH4450" s="136"/>
    </row>
    <row r="4451" spans="79:86" ht="15.75" customHeight="1">
      <c r="CA4451" s="136"/>
      <c r="CB4451" s="136"/>
      <c r="CC4451" s="136"/>
      <c r="CD4451" s="136"/>
      <c r="CE4451" s="136"/>
      <c r="CF4451" s="136"/>
      <c r="CG4451" s="136"/>
      <c r="CH4451" s="136"/>
    </row>
    <row r="4452" spans="79:86" ht="15.75" customHeight="1">
      <c r="CA4452" s="136"/>
      <c r="CB4452" s="136"/>
      <c r="CC4452" s="136"/>
      <c r="CD4452" s="136"/>
      <c r="CE4452" s="136"/>
      <c r="CF4452" s="136"/>
      <c r="CG4452" s="136"/>
      <c r="CH4452" s="136"/>
    </row>
    <row r="4453" spans="79:86" ht="15.75" customHeight="1">
      <c r="CA4453" s="136"/>
      <c r="CB4453" s="136"/>
      <c r="CC4453" s="136"/>
      <c r="CD4453" s="136"/>
      <c r="CE4453" s="136"/>
      <c r="CF4453" s="136"/>
      <c r="CG4453" s="136"/>
      <c r="CH4453" s="136"/>
    </row>
    <row r="4454" spans="79:86" ht="15.75" customHeight="1">
      <c r="CA4454" s="136"/>
      <c r="CB4454" s="136"/>
      <c r="CC4454" s="136"/>
      <c r="CD4454" s="136"/>
      <c r="CE4454" s="136"/>
      <c r="CF4454" s="136"/>
      <c r="CG4454" s="136"/>
      <c r="CH4454" s="136"/>
    </row>
    <row r="4455" spans="79:86" ht="15.75" customHeight="1">
      <c r="CA4455" s="136"/>
      <c r="CB4455" s="136"/>
      <c r="CC4455" s="136"/>
      <c r="CD4455" s="136"/>
      <c r="CE4455" s="136"/>
      <c r="CF4455" s="136"/>
      <c r="CG4455" s="136"/>
      <c r="CH4455" s="136"/>
    </row>
    <row r="4456" spans="79:86" ht="15.75" customHeight="1">
      <c r="CA4456" s="136"/>
      <c r="CB4456" s="136"/>
      <c r="CC4456" s="136"/>
      <c r="CD4456" s="136"/>
      <c r="CE4456" s="136"/>
      <c r="CF4456" s="136"/>
      <c r="CG4456" s="136"/>
      <c r="CH4456" s="136"/>
    </row>
    <row r="4457" spans="79:86" ht="15.75" customHeight="1">
      <c r="CA4457" s="136"/>
      <c r="CB4457" s="136"/>
      <c r="CC4457" s="136"/>
      <c r="CD4457" s="136"/>
      <c r="CE4457" s="136"/>
      <c r="CF4457" s="136"/>
      <c r="CG4457" s="136"/>
      <c r="CH4457" s="136"/>
    </row>
    <row r="4458" spans="79:86" ht="15.75" customHeight="1">
      <c r="CA4458" s="136"/>
      <c r="CB4458" s="136"/>
      <c r="CC4458" s="136"/>
      <c r="CD4458" s="136"/>
      <c r="CE4458" s="136"/>
      <c r="CF4458" s="136"/>
      <c r="CG4458" s="136"/>
      <c r="CH4458" s="136"/>
    </row>
    <row r="4459" spans="79:86" ht="15.75" customHeight="1">
      <c r="CA4459" s="136"/>
      <c r="CB4459" s="136"/>
      <c r="CC4459" s="136"/>
      <c r="CD4459" s="136"/>
      <c r="CE4459" s="136"/>
      <c r="CF4459" s="136"/>
      <c r="CG4459" s="136"/>
      <c r="CH4459" s="136"/>
    </row>
    <row r="4460" spans="79:86" ht="15.75" customHeight="1">
      <c r="CA4460" s="136"/>
      <c r="CB4460" s="136"/>
      <c r="CC4460" s="136"/>
      <c r="CD4460" s="136"/>
      <c r="CE4460" s="136"/>
      <c r="CF4460" s="136"/>
      <c r="CG4460" s="136"/>
      <c r="CH4460" s="136"/>
    </row>
    <row r="4461" spans="79:86" ht="15.75" customHeight="1">
      <c r="CA4461" s="136"/>
      <c r="CB4461" s="136"/>
      <c r="CC4461" s="136"/>
      <c r="CD4461" s="136"/>
      <c r="CE4461" s="136"/>
      <c r="CF4461" s="136"/>
      <c r="CG4461" s="136"/>
      <c r="CH4461" s="136"/>
    </row>
    <row r="4462" spans="79:86" ht="15.75" customHeight="1">
      <c r="CA4462" s="136"/>
      <c r="CB4462" s="136"/>
      <c r="CC4462" s="136"/>
      <c r="CD4462" s="136"/>
      <c r="CE4462" s="136"/>
      <c r="CF4462" s="136"/>
      <c r="CG4462" s="136"/>
      <c r="CH4462" s="136"/>
    </row>
    <row r="4463" spans="79:86" ht="15.75" customHeight="1">
      <c r="CA4463" s="136"/>
      <c r="CB4463" s="136"/>
      <c r="CC4463" s="136"/>
      <c r="CD4463" s="136"/>
      <c r="CE4463" s="136"/>
      <c r="CF4463" s="136"/>
      <c r="CG4463" s="136"/>
      <c r="CH4463" s="136"/>
    </row>
    <row r="4464" spans="79:86" ht="15.75" customHeight="1">
      <c r="CA4464" s="136"/>
      <c r="CB4464" s="136"/>
      <c r="CC4464" s="136"/>
      <c r="CD4464" s="136"/>
      <c r="CE4464" s="136"/>
      <c r="CF4464" s="136"/>
      <c r="CG4464" s="136"/>
      <c r="CH4464" s="136"/>
    </row>
    <row r="4465" spans="79:86" ht="15.75" customHeight="1">
      <c r="CA4465" s="136"/>
      <c r="CB4465" s="136"/>
      <c r="CC4465" s="136"/>
      <c r="CD4465" s="136"/>
      <c r="CE4465" s="136"/>
      <c r="CF4465" s="136"/>
      <c r="CG4465" s="136"/>
      <c r="CH4465" s="136"/>
    </row>
    <row r="4466" spans="79:86" ht="15.75" customHeight="1">
      <c r="CA4466" s="136"/>
      <c r="CB4466" s="136"/>
      <c r="CC4466" s="136"/>
      <c r="CD4466" s="136"/>
      <c r="CE4466" s="136"/>
      <c r="CF4466" s="136"/>
      <c r="CG4466" s="136"/>
      <c r="CH4466" s="136"/>
    </row>
    <row r="4467" spans="79:86" ht="15.75" customHeight="1">
      <c r="CA4467" s="136"/>
      <c r="CB4467" s="136"/>
      <c r="CC4467" s="136"/>
      <c r="CD4467" s="136"/>
      <c r="CE4467" s="136"/>
      <c r="CF4467" s="136"/>
      <c r="CG4467" s="136"/>
      <c r="CH4467" s="136"/>
    </row>
    <row r="4468" spans="79:86" ht="15.75" customHeight="1">
      <c r="CA4468" s="136"/>
      <c r="CB4468" s="136"/>
      <c r="CC4468" s="136"/>
      <c r="CD4468" s="136"/>
      <c r="CE4468" s="136"/>
      <c r="CF4468" s="136"/>
      <c r="CG4468" s="136"/>
      <c r="CH4468" s="136"/>
    </row>
    <row r="4469" spans="79:86" ht="15.75" customHeight="1">
      <c r="CA4469" s="136"/>
      <c r="CB4469" s="136"/>
      <c r="CC4469" s="136"/>
      <c r="CD4469" s="136"/>
      <c r="CE4469" s="136"/>
      <c r="CF4469" s="136"/>
      <c r="CG4469" s="136"/>
      <c r="CH4469" s="136"/>
    </row>
    <row r="4470" spans="79:86" ht="15.75" customHeight="1">
      <c r="CA4470" s="136"/>
      <c r="CB4470" s="136"/>
      <c r="CC4470" s="136"/>
      <c r="CD4470" s="136"/>
      <c r="CE4470" s="136"/>
      <c r="CF4470" s="136"/>
      <c r="CG4470" s="136"/>
      <c r="CH4470" s="136"/>
    </row>
    <row r="4471" spans="79:86" ht="15.75" customHeight="1">
      <c r="CA4471" s="136"/>
      <c r="CB4471" s="136"/>
      <c r="CC4471" s="136"/>
      <c r="CD4471" s="136"/>
      <c r="CE4471" s="136"/>
      <c r="CF4471" s="136"/>
      <c r="CG4471" s="136"/>
      <c r="CH4471" s="136"/>
    </row>
    <row r="4472" spans="79:86" ht="15.75" customHeight="1">
      <c r="CA4472" s="136"/>
      <c r="CB4472" s="136"/>
      <c r="CC4472" s="136"/>
      <c r="CD4472" s="136"/>
      <c r="CE4472" s="136"/>
      <c r="CF4472" s="136"/>
      <c r="CG4472" s="136"/>
      <c r="CH4472" s="136"/>
    </row>
    <row r="4473" spans="79:86" ht="15.75" customHeight="1">
      <c r="CA4473" s="136"/>
      <c r="CB4473" s="136"/>
      <c r="CC4473" s="136"/>
      <c r="CD4473" s="136"/>
      <c r="CE4473" s="136"/>
      <c r="CF4473" s="136"/>
      <c r="CG4473" s="136"/>
      <c r="CH4473" s="136"/>
    </row>
    <row r="4474" spans="79:86" ht="15.75" customHeight="1">
      <c r="CA4474" s="136"/>
      <c r="CB4474" s="136"/>
      <c r="CC4474" s="136"/>
      <c r="CD4474" s="136"/>
      <c r="CE4474" s="136"/>
      <c r="CF4474" s="136"/>
      <c r="CG4474" s="136"/>
      <c r="CH4474" s="136"/>
    </row>
    <row r="4475" spans="79:86" ht="15.75" customHeight="1">
      <c r="CA4475" s="136"/>
      <c r="CB4475" s="136"/>
      <c r="CC4475" s="136"/>
      <c r="CD4475" s="136"/>
      <c r="CE4475" s="136"/>
      <c r="CF4475" s="136"/>
      <c r="CG4475" s="136"/>
      <c r="CH4475" s="136"/>
    </row>
    <row r="4476" spans="79:86" ht="15.75" customHeight="1">
      <c r="CA4476" s="136"/>
      <c r="CB4476" s="136"/>
      <c r="CC4476" s="136"/>
      <c r="CD4476" s="136"/>
      <c r="CE4476" s="136"/>
      <c r="CF4476" s="136"/>
      <c r="CG4476" s="136"/>
      <c r="CH4476" s="136"/>
    </row>
    <row r="4477" spans="79:86" ht="15.75" customHeight="1">
      <c r="CA4477" s="136"/>
      <c r="CB4477" s="136"/>
      <c r="CC4477" s="136"/>
      <c r="CD4477" s="136"/>
      <c r="CE4477" s="136"/>
      <c r="CF4477" s="136"/>
      <c r="CG4477" s="136"/>
      <c r="CH4477" s="136"/>
    </row>
    <row r="4478" spans="79:86" ht="15.75" customHeight="1">
      <c r="CA4478" s="136"/>
      <c r="CB4478" s="136"/>
      <c r="CC4478" s="136"/>
      <c r="CD4478" s="136"/>
      <c r="CE4478" s="136"/>
      <c r="CF4478" s="136"/>
      <c r="CG4478" s="136"/>
      <c r="CH4478" s="136"/>
    </row>
    <row r="4479" spans="79:86" ht="15.75" customHeight="1">
      <c r="CA4479" s="136"/>
      <c r="CB4479" s="136"/>
      <c r="CC4479" s="136"/>
      <c r="CD4479" s="136"/>
      <c r="CE4479" s="136"/>
      <c r="CF4479" s="136"/>
      <c r="CG4479" s="136"/>
      <c r="CH4479" s="136"/>
    </row>
    <row r="4480" spans="79:86" ht="15.75" customHeight="1">
      <c r="CA4480" s="136"/>
      <c r="CB4480" s="136"/>
      <c r="CC4480" s="136"/>
      <c r="CD4480" s="136"/>
      <c r="CE4480" s="136"/>
      <c r="CF4480" s="136"/>
      <c r="CG4480" s="136"/>
      <c r="CH4480" s="136"/>
    </row>
    <row r="4481" spans="79:86" ht="15.75" customHeight="1">
      <c r="CA4481" s="136"/>
      <c r="CB4481" s="136"/>
      <c r="CC4481" s="136"/>
      <c r="CD4481" s="136"/>
      <c r="CE4481" s="136"/>
      <c r="CF4481" s="136"/>
      <c r="CG4481" s="136"/>
      <c r="CH4481" s="136"/>
    </row>
    <row r="4482" spans="79:86" ht="15.75" customHeight="1">
      <c r="CA4482" s="136"/>
      <c r="CB4482" s="136"/>
      <c r="CC4482" s="136"/>
      <c r="CD4482" s="136"/>
      <c r="CE4482" s="136"/>
      <c r="CF4482" s="136"/>
      <c r="CG4482" s="136"/>
      <c r="CH4482" s="136"/>
    </row>
    <row r="4483" spans="79:86" ht="15.75" customHeight="1">
      <c r="CA4483" s="136"/>
      <c r="CB4483" s="136"/>
      <c r="CC4483" s="136"/>
      <c r="CD4483" s="136"/>
      <c r="CE4483" s="136"/>
      <c r="CF4483" s="136"/>
      <c r="CG4483" s="136"/>
      <c r="CH4483" s="136"/>
    </row>
    <row r="4484" spans="79:86" ht="15.75" customHeight="1">
      <c r="CA4484" s="136"/>
      <c r="CB4484" s="136"/>
      <c r="CC4484" s="136"/>
      <c r="CD4484" s="136"/>
      <c r="CE4484" s="136"/>
      <c r="CF4484" s="136"/>
      <c r="CG4484" s="136"/>
      <c r="CH4484" s="136"/>
    </row>
    <row r="4485" spans="79:86" ht="15.75" customHeight="1">
      <c r="CA4485" s="136"/>
      <c r="CB4485" s="136"/>
      <c r="CC4485" s="136"/>
      <c r="CD4485" s="136"/>
      <c r="CE4485" s="136"/>
      <c r="CF4485" s="136"/>
      <c r="CG4485" s="136"/>
      <c r="CH4485" s="136"/>
    </row>
    <row r="4486" spans="79:86" ht="15.75" customHeight="1">
      <c r="CA4486" s="136"/>
      <c r="CB4486" s="136"/>
      <c r="CC4486" s="136"/>
      <c r="CD4486" s="136"/>
      <c r="CE4486" s="136"/>
      <c r="CF4486" s="136"/>
      <c r="CG4486" s="136"/>
      <c r="CH4486" s="136"/>
    </row>
    <row r="4487" spans="79:86" ht="15.75" customHeight="1">
      <c r="CA4487" s="136"/>
      <c r="CB4487" s="136"/>
      <c r="CC4487" s="136"/>
      <c r="CD4487" s="136"/>
      <c r="CE4487" s="136"/>
      <c r="CF4487" s="136"/>
      <c r="CG4487" s="136"/>
      <c r="CH4487" s="136"/>
    </row>
    <row r="4488" spans="79:86" ht="15.75" customHeight="1">
      <c r="CA4488" s="136"/>
      <c r="CB4488" s="136"/>
      <c r="CC4488" s="136"/>
      <c r="CD4488" s="136"/>
      <c r="CE4488" s="136"/>
      <c r="CF4488" s="136"/>
      <c r="CG4488" s="136"/>
      <c r="CH4488" s="136"/>
    </row>
    <row r="4489" spans="79:86" ht="15.75" customHeight="1">
      <c r="CA4489" s="136"/>
      <c r="CB4489" s="136"/>
      <c r="CC4489" s="136"/>
      <c r="CD4489" s="136"/>
      <c r="CE4489" s="136"/>
      <c r="CF4489" s="136"/>
      <c r="CG4489" s="136"/>
      <c r="CH4489" s="136"/>
    </row>
    <row r="4490" spans="79:86" ht="15.75" customHeight="1">
      <c r="CA4490" s="136"/>
      <c r="CB4490" s="136"/>
      <c r="CC4490" s="136"/>
      <c r="CD4490" s="136"/>
      <c r="CE4490" s="136"/>
      <c r="CF4490" s="136"/>
      <c r="CG4490" s="136"/>
      <c r="CH4490" s="136"/>
    </row>
    <row r="4491" spans="79:86" ht="15.75" customHeight="1">
      <c r="CA4491" s="136"/>
      <c r="CB4491" s="136"/>
      <c r="CC4491" s="136"/>
      <c r="CD4491" s="136"/>
      <c r="CE4491" s="136"/>
      <c r="CF4491" s="136"/>
      <c r="CG4491" s="136"/>
      <c r="CH4491" s="136"/>
    </row>
    <row r="4492" spans="79:86" ht="15.75" customHeight="1">
      <c r="CA4492" s="136"/>
      <c r="CB4492" s="136"/>
      <c r="CC4492" s="136"/>
      <c r="CD4492" s="136"/>
      <c r="CE4492" s="136"/>
      <c r="CF4492" s="136"/>
      <c r="CG4492" s="136"/>
      <c r="CH4492" s="136"/>
    </row>
    <row r="4493" spans="79:86" ht="15.75" customHeight="1">
      <c r="CA4493" s="136"/>
      <c r="CB4493" s="136"/>
      <c r="CC4493" s="136"/>
      <c r="CD4493" s="136"/>
      <c r="CE4493" s="136"/>
      <c r="CF4493" s="136"/>
      <c r="CG4493" s="136"/>
      <c r="CH4493" s="136"/>
    </row>
    <row r="4494" spans="79:86" ht="15.75" customHeight="1">
      <c r="CA4494" s="136"/>
      <c r="CB4494" s="136"/>
      <c r="CC4494" s="136"/>
      <c r="CD4494" s="136"/>
      <c r="CE4494" s="136"/>
      <c r="CF4494" s="136"/>
      <c r="CG4494" s="136"/>
      <c r="CH4494" s="136"/>
    </row>
    <row r="4495" spans="79:86" ht="15.75" customHeight="1">
      <c r="CA4495" s="136"/>
      <c r="CB4495" s="136"/>
      <c r="CC4495" s="136"/>
      <c r="CD4495" s="136"/>
      <c r="CE4495" s="136"/>
      <c r="CF4495" s="136"/>
      <c r="CG4495" s="136"/>
      <c r="CH4495" s="136"/>
    </row>
    <row r="4496" spans="79:86" ht="15.75" customHeight="1">
      <c r="CA4496" s="136"/>
      <c r="CB4496" s="136"/>
      <c r="CC4496" s="136"/>
      <c r="CD4496" s="136"/>
      <c r="CE4496" s="136"/>
      <c r="CF4496" s="136"/>
      <c r="CG4496" s="136"/>
      <c r="CH4496" s="136"/>
    </row>
    <row r="4497" spans="79:86" ht="15.75" customHeight="1">
      <c r="CA4497" s="136"/>
      <c r="CB4497" s="136"/>
      <c r="CC4497" s="136"/>
      <c r="CD4497" s="136"/>
      <c r="CE4497" s="136"/>
      <c r="CF4497" s="136"/>
      <c r="CG4497" s="136"/>
      <c r="CH4497" s="136"/>
    </row>
    <row r="4498" spans="79:86" ht="15.75" customHeight="1">
      <c r="CA4498" s="136"/>
      <c r="CB4498" s="136"/>
      <c r="CC4498" s="136"/>
      <c r="CD4498" s="136"/>
      <c r="CE4498" s="136"/>
      <c r="CF4498" s="136"/>
      <c r="CG4498" s="136"/>
      <c r="CH4498" s="136"/>
    </row>
    <row r="4499" spans="79:86" ht="15.75" customHeight="1">
      <c r="CA4499" s="136"/>
      <c r="CB4499" s="136"/>
      <c r="CC4499" s="136"/>
      <c r="CD4499" s="136"/>
      <c r="CE4499" s="136"/>
      <c r="CF4499" s="136"/>
      <c r="CG4499" s="136"/>
      <c r="CH4499" s="136"/>
    </row>
    <row r="4500" spans="79:86" ht="15.75" customHeight="1">
      <c r="CA4500" s="136"/>
      <c r="CB4500" s="136"/>
      <c r="CC4500" s="136"/>
      <c r="CD4500" s="136"/>
      <c r="CE4500" s="136"/>
      <c r="CF4500" s="136"/>
      <c r="CG4500" s="136"/>
      <c r="CH4500" s="136"/>
    </row>
    <row r="4501" spans="79:86" ht="15.75" customHeight="1">
      <c r="CA4501" s="136"/>
      <c r="CB4501" s="136"/>
      <c r="CC4501" s="136"/>
      <c r="CD4501" s="136"/>
      <c r="CE4501" s="136"/>
      <c r="CF4501" s="136"/>
      <c r="CG4501" s="136"/>
      <c r="CH4501" s="136"/>
    </row>
    <row r="4502" spans="79:86" ht="15.75" customHeight="1">
      <c r="CA4502" s="136"/>
      <c r="CB4502" s="136"/>
      <c r="CC4502" s="136"/>
      <c r="CD4502" s="136"/>
      <c r="CE4502" s="136"/>
      <c r="CF4502" s="136"/>
      <c r="CG4502" s="136"/>
      <c r="CH4502" s="136"/>
    </row>
    <row r="4503" spans="79:86" ht="15.75" customHeight="1">
      <c r="CA4503" s="136"/>
      <c r="CB4503" s="136"/>
      <c r="CC4503" s="136"/>
      <c r="CD4503" s="136"/>
      <c r="CE4503" s="136"/>
      <c r="CF4503" s="136"/>
      <c r="CG4503" s="136"/>
      <c r="CH4503" s="136"/>
    </row>
    <row r="4504" spans="79:86" ht="15.75" customHeight="1">
      <c r="CA4504" s="136"/>
      <c r="CB4504" s="136"/>
      <c r="CC4504" s="136"/>
      <c r="CD4504" s="136"/>
      <c r="CE4504" s="136"/>
      <c r="CF4504" s="136"/>
      <c r="CG4504" s="136"/>
      <c r="CH4504" s="136"/>
    </row>
    <row r="4505" spans="79:86" ht="15.75" customHeight="1">
      <c r="CA4505" s="136"/>
      <c r="CB4505" s="136"/>
      <c r="CC4505" s="136"/>
      <c r="CD4505" s="136"/>
      <c r="CE4505" s="136"/>
      <c r="CF4505" s="136"/>
      <c r="CG4505" s="136"/>
      <c r="CH4505" s="136"/>
    </row>
    <row r="4506" spans="79:86" ht="15.75" customHeight="1">
      <c r="CA4506" s="136"/>
      <c r="CB4506" s="136"/>
      <c r="CC4506" s="136"/>
      <c r="CD4506" s="136"/>
      <c r="CE4506" s="136"/>
      <c r="CF4506" s="136"/>
      <c r="CG4506" s="136"/>
      <c r="CH4506" s="136"/>
    </row>
    <row r="4507" spans="79:86" ht="15.75" customHeight="1">
      <c r="CA4507" s="136"/>
      <c r="CB4507" s="136"/>
      <c r="CC4507" s="136"/>
      <c r="CD4507" s="136"/>
      <c r="CE4507" s="136"/>
      <c r="CF4507" s="136"/>
      <c r="CG4507" s="136"/>
      <c r="CH4507" s="136"/>
    </row>
    <row r="4508" spans="79:86" ht="15.75" customHeight="1">
      <c r="CA4508" s="136"/>
      <c r="CB4508" s="136"/>
      <c r="CC4508" s="136"/>
      <c r="CD4508" s="136"/>
      <c r="CE4508" s="136"/>
      <c r="CF4508" s="136"/>
      <c r="CG4508" s="136"/>
      <c r="CH4508" s="136"/>
    </row>
    <row r="4509" spans="79:86" ht="15.75" customHeight="1">
      <c r="CA4509" s="136"/>
      <c r="CB4509" s="136"/>
      <c r="CC4509" s="136"/>
      <c r="CD4509" s="136"/>
      <c r="CE4509" s="136"/>
      <c r="CF4509" s="136"/>
      <c r="CG4509" s="136"/>
      <c r="CH4509" s="136"/>
    </row>
    <row r="4510" spans="79:86" ht="15.75" customHeight="1">
      <c r="CA4510" s="136"/>
      <c r="CB4510" s="136"/>
      <c r="CC4510" s="136"/>
      <c r="CD4510" s="136"/>
      <c r="CE4510" s="136"/>
      <c r="CF4510" s="136"/>
      <c r="CG4510" s="136"/>
      <c r="CH4510" s="136"/>
    </row>
    <row r="4511" spans="79:86" ht="15.75" customHeight="1">
      <c r="CA4511" s="136"/>
      <c r="CB4511" s="136"/>
      <c r="CC4511" s="136"/>
      <c r="CD4511" s="136"/>
      <c r="CE4511" s="136"/>
      <c r="CF4511" s="136"/>
      <c r="CG4511" s="136"/>
      <c r="CH4511" s="136"/>
    </row>
    <row r="4512" spans="79:86" ht="15.75" customHeight="1">
      <c r="CA4512" s="136"/>
      <c r="CB4512" s="136"/>
      <c r="CC4512" s="136"/>
      <c r="CD4512" s="136"/>
      <c r="CE4512" s="136"/>
      <c r="CF4512" s="136"/>
      <c r="CG4512" s="136"/>
      <c r="CH4512" s="136"/>
    </row>
    <row r="4513" spans="79:86" ht="15.75" customHeight="1">
      <c r="CA4513" s="136"/>
      <c r="CB4513" s="136"/>
      <c r="CC4513" s="136"/>
      <c r="CD4513" s="136"/>
      <c r="CE4513" s="136"/>
      <c r="CF4513" s="136"/>
      <c r="CG4513" s="136"/>
      <c r="CH4513" s="136"/>
    </row>
    <row r="4514" spans="79:86" ht="15.75" customHeight="1">
      <c r="CA4514" s="136"/>
      <c r="CB4514" s="136"/>
      <c r="CC4514" s="136"/>
      <c r="CD4514" s="136"/>
      <c r="CE4514" s="136"/>
      <c r="CF4514" s="136"/>
      <c r="CG4514" s="136"/>
      <c r="CH4514" s="136"/>
    </row>
    <row r="4515" spans="79:86" ht="15.75" customHeight="1">
      <c r="CA4515" s="136"/>
      <c r="CB4515" s="136"/>
      <c r="CC4515" s="136"/>
      <c r="CD4515" s="136"/>
      <c r="CE4515" s="136"/>
      <c r="CF4515" s="136"/>
      <c r="CG4515" s="136"/>
      <c r="CH4515" s="136"/>
    </row>
    <row r="4516" spans="79:86" ht="15.75" customHeight="1">
      <c r="CA4516" s="136"/>
      <c r="CB4516" s="136"/>
      <c r="CC4516" s="136"/>
      <c r="CD4516" s="136"/>
      <c r="CE4516" s="136"/>
      <c r="CF4516" s="136"/>
      <c r="CG4516" s="136"/>
      <c r="CH4516" s="136"/>
    </row>
    <row r="4517" spans="79:86" ht="15.75" customHeight="1">
      <c r="CA4517" s="136"/>
      <c r="CB4517" s="136"/>
      <c r="CC4517" s="136"/>
      <c r="CD4517" s="136"/>
      <c r="CE4517" s="136"/>
      <c r="CF4517" s="136"/>
      <c r="CG4517" s="136"/>
      <c r="CH4517" s="136"/>
    </row>
    <row r="4518" spans="79:86" ht="15.75" customHeight="1">
      <c r="CA4518" s="136"/>
      <c r="CB4518" s="136"/>
      <c r="CC4518" s="136"/>
      <c r="CD4518" s="136"/>
      <c r="CE4518" s="136"/>
      <c r="CF4518" s="136"/>
      <c r="CG4518" s="136"/>
      <c r="CH4518" s="136"/>
    </row>
    <row r="4519" spans="79:86" ht="15.75" customHeight="1">
      <c r="CA4519" s="136"/>
      <c r="CB4519" s="136"/>
      <c r="CC4519" s="136"/>
      <c r="CD4519" s="136"/>
      <c r="CE4519" s="136"/>
      <c r="CF4519" s="136"/>
      <c r="CG4519" s="136"/>
      <c r="CH4519" s="136"/>
    </row>
    <row r="4520" spans="79:86" ht="15.75" customHeight="1">
      <c r="CA4520" s="136"/>
      <c r="CB4520" s="136"/>
      <c r="CC4520" s="136"/>
      <c r="CD4520" s="136"/>
      <c r="CE4520" s="136"/>
      <c r="CF4520" s="136"/>
      <c r="CG4520" s="136"/>
      <c r="CH4520" s="136"/>
    </row>
    <row r="4521" spans="79:86" ht="15.75" customHeight="1">
      <c r="CA4521" s="136"/>
      <c r="CB4521" s="136"/>
      <c r="CC4521" s="136"/>
      <c r="CD4521" s="136"/>
      <c r="CE4521" s="136"/>
      <c r="CF4521" s="136"/>
      <c r="CG4521" s="136"/>
      <c r="CH4521" s="136"/>
    </row>
    <row r="4522" spans="79:86" ht="15.75" customHeight="1">
      <c r="CA4522" s="136"/>
      <c r="CB4522" s="136"/>
      <c r="CC4522" s="136"/>
      <c r="CD4522" s="136"/>
      <c r="CE4522" s="136"/>
      <c r="CF4522" s="136"/>
      <c r="CG4522" s="136"/>
      <c r="CH4522" s="136"/>
    </row>
    <row r="4523" spans="79:86" ht="15.75" customHeight="1">
      <c r="CA4523" s="136"/>
      <c r="CB4523" s="136"/>
      <c r="CC4523" s="136"/>
      <c r="CD4523" s="136"/>
      <c r="CE4523" s="136"/>
      <c r="CF4523" s="136"/>
      <c r="CG4523" s="136"/>
      <c r="CH4523" s="136"/>
    </row>
    <row r="4524" spans="79:86" ht="15.75" customHeight="1">
      <c r="CA4524" s="136"/>
      <c r="CB4524" s="136"/>
      <c r="CC4524" s="136"/>
      <c r="CD4524" s="136"/>
      <c r="CE4524" s="136"/>
      <c r="CF4524" s="136"/>
      <c r="CG4524" s="136"/>
      <c r="CH4524" s="136"/>
    </row>
    <row r="4525" spans="79:86" ht="15.75" customHeight="1">
      <c r="CA4525" s="136"/>
      <c r="CB4525" s="136"/>
      <c r="CC4525" s="136"/>
      <c r="CD4525" s="136"/>
      <c r="CE4525" s="136"/>
      <c r="CF4525" s="136"/>
      <c r="CG4525" s="136"/>
      <c r="CH4525" s="136"/>
    </row>
    <row r="4526" spans="79:86" ht="15.75" customHeight="1">
      <c r="CA4526" s="136"/>
      <c r="CB4526" s="136"/>
      <c r="CC4526" s="136"/>
      <c r="CD4526" s="136"/>
      <c r="CE4526" s="136"/>
      <c r="CF4526" s="136"/>
      <c r="CG4526" s="136"/>
      <c r="CH4526" s="136"/>
    </row>
    <row r="4527" spans="79:86" ht="15.75" customHeight="1">
      <c r="CA4527" s="136"/>
      <c r="CB4527" s="136"/>
      <c r="CC4527" s="136"/>
      <c r="CD4527" s="136"/>
      <c r="CE4527" s="136"/>
      <c r="CF4527" s="136"/>
      <c r="CG4527" s="136"/>
      <c r="CH4527" s="136"/>
    </row>
    <row r="4528" spans="79:86" ht="15.75" customHeight="1">
      <c r="CA4528" s="136"/>
      <c r="CB4528" s="136"/>
      <c r="CC4528" s="136"/>
      <c r="CD4528" s="136"/>
      <c r="CE4528" s="136"/>
      <c r="CF4528" s="136"/>
      <c r="CG4528" s="136"/>
      <c r="CH4528" s="136"/>
    </row>
    <row r="4529" spans="79:86" ht="15.75" customHeight="1">
      <c r="CA4529" s="136"/>
      <c r="CB4529" s="136"/>
      <c r="CC4529" s="136"/>
      <c r="CD4529" s="136"/>
      <c r="CE4529" s="136"/>
      <c r="CF4529" s="136"/>
      <c r="CG4529" s="136"/>
      <c r="CH4529" s="136"/>
    </row>
    <row r="4530" spans="79:86" ht="15.75" customHeight="1">
      <c r="CA4530" s="136"/>
      <c r="CB4530" s="136"/>
      <c r="CC4530" s="136"/>
      <c r="CD4530" s="136"/>
      <c r="CE4530" s="136"/>
      <c r="CF4530" s="136"/>
      <c r="CG4530" s="136"/>
      <c r="CH4530" s="136"/>
    </row>
    <row r="4531" spans="79:86" ht="15.75" customHeight="1">
      <c r="CA4531" s="136"/>
      <c r="CB4531" s="136"/>
      <c r="CC4531" s="136"/>
      <c r="CD4531" s="136"/>
      <c r="CE4531" s="136"/>
      <c r="CF4531" s="136"/>
      <c r="CG4531" s="136"/>
      <c r="CH4531" s="136"/>
    </row>
    <row r="4532" spans="79:86" ht="15.75" customHeight="1">
      <c r="CA4532" s="136"/>
      <c r="CB4532" s="136"/>
      <c r="CC4532" s="136"/>
      <c r="CD4532" s="136"/>
      <c r="CE4532" s="136"/>
      <c r="CF4532" s="136"/>
      <c r="CG4532" s="136"/>
      <c r="CH4532" s="136"/>
    </row>
    <row r="4533" spans="79:86" ht="15.75" customHeight="1">
      <c r="CA4533" s="136"/>
      <c r="CB4533" s="136"/>
      <c r="CC4533" s="136"/>
      <c r="CD4533" s="136"/>
      <c r="CE4533" s="136"/>
      <c r="CF4533" s="136"/>
      <c r="CG4533" s="136"/>
      <c r="CH4533" s="136"/>
    </row>
    <row r="4534" spans="79:86" ht="15.75" customHeight="1">
      <c r="CA4534" s="136"/>
      <c r="CB4534" s="136"/>
      <c r="CC4534" s="136"/>
      <c r="CD4534" s="136"/>
      <c r="CE4534" s="136"/>
      <c r="CF4534" s="136"/>
      <c r="CG4534" s="136"/>
      <c r="CH4534" s="136"/>
    </row>
    <row r="4535" spans="79:86" ht="15.75" customHeight="1">
      <c r="CA4535" s="136"/>
      <c r="CB4535" s="136"/>
      <c r="CC4535" s="136"/>
      <c r="CD4535" s="136"/>
      <c r="CE4535" s="136"/>
      <c r="CF4535" s="136"/>
      <c r="CG4535" s="136"/>
      <c r="CH4535" s="136"/>
    </row>
    <row r="4536" spans="79:86" ht="15.75" customHeight="1">
      <c r="CA4536" s="136"/>
      <c r="CB4536" s="136"/>
      <c r="CC4536" s="136"/>
      <c r="CD4536" s="136"/>
      <c r="CE4536" s="136"/>
      <c r="CF4536" s="136"/>
      <c r="CG4536" s="136"/>
      <c r="CH4536" s="136"/>
    </row>
    <row r="4537" spans="79:86" ht="15.75" customHeight="1">
      <c r="CA4537" s="136"/>
      <c r="CB4537" s="136"/>
      <c r="CC4537" s="136"/>
      <c r="CD4537" s="136"/>
      <c r="CE4537" s="136"/>
      <c r="CF4537" s="136"/>
      <c r="CG4537" s="136"/>
      <c r="CH4537" s="136"/>
    </row>
    <row r="4538" spans="79:86" ht="15.75" customHeight="1">
      <c r="CA4538" s="136"/>
      <c r="CB4538" s="136"/>
      <c r="CC4538" s="136"/>
      <c r="CD4538" s="136"/>
      <c r="CE4538" s="136"/>
      <c r="CF4538" s="136"/>
      <c r="CG4538" s="136"/>
      <c r="CH4538" s="136"/>
    </row>
    <row r="4539" spans="79:86" ht="15.75" customHeight="1">
      <c r="CA4539" s="136"/>
      <c r="CB4539" s="136"/>
      <c r="CC4539" s="136"/>
      <c r="CD4539" s="136"/>
      <c r="CE4539" s="136"/>
      <c r="CF4539" s="136"/>
      <c r="CG4539" s="136"/>
      <c r="CH4539" s="136"/>
    </row>
    <row r="4540" spans="79:86" ht="15.75" customHeight="1">
      <c r="CA4540" s="136"/>
      <c r="CB4540" s="136"/>
      <c r="CC4540" s="136"/>
      <c r="CD4540" s="136"/>
      <c r="CE4540" s="136"/>
      <c r="CF4540" s="136"/>
      <c r="CG4540" s="136"/>
      <c r="CH4540" s="136"/>
    </row>
    <row r="4541" spans="79:86" ht="15.75" customHeight="1">
      <c r="CA4541" s="136"/>
      <c r="CB4541" s="136"/>
      <c r="CC4541" s="136"/>
      <c r="CD4541" s="136"/>
      <c r="CE4541" s="136"/>
      <c r="CF4541" s="136"/>
      <c r="CG4541" s="136"/>
      <c r="CH4541" s="136"/>
    </row>
    <row r="4542" spans="79:86" ht="15.75" customHeight="1">
      <c r="CA4542" s="136"/>
      <c r="CB4542" s="136"/>
      <c r="CC4542" s="136"/>
      <c r="CD4542" s="136"/>
      <c r="CE4542" s="136"/>
      <c r="CF4542" s="136"/>
      <c r="CG4542" s="136"/>
      <c r="CH4542" s="136"/>
    </row>
    <row r="4543" spans="79:86" ht="15.75" customHeight="1">
      <c r="CA4543" s="136"/>
      <c r="CB4543" s="136"/>
      <c r="CC4543" s="136"/>
      <c r="CD4543" s="136"/>
      <c r="CE4543" s="136"/>
      <c r="CF4543" s="136"/>
      <c r="CG4543" s="136"/>
      <c r="CH4543" s="136"/>
    </row>
    <row r="4544" spans="79:86" ht="15.75" customHeight="1">
      <c r="CA4544" s="136"/>
      <c r="CB4544" s="136"/>
      <c r="CC4544" s="136"/>
      <c r="CD4544" s="136"/>
      <c r="CE4544" s="136"/>
      <c r="CF4544" s="136"/>
      <c r="CG4544" s="136"/>
      <c r="CH4544" s="136"/>
    </row>
    <row r="4545" spans="79:86" ht="15.75" customHeight="1">
      <c r="CA4545" s="136"/>
      <c r="CB4545" s="136"/>
      <c r="CC4545" s="136"/>
      <c r="CD4545" s="136"/>
      <c r="CE4545" s="136"/>
      <c r="CF4545" s="136"/>
      <c r="CG4545" s="136"/>
      <c r="CH4545" s="136"/>
    </row>
    <row r="4546" spans="79:86" ht="15.75" customHeight="1">
      <c r="CA4546" s="136"/>
      <c r="CB4546" s="136"/>
      <c r="CC4546" s="136"/>
      <c r="CD4546" s="136"/>
      <c r="CE4546" s="136"/>
      <c r="CF4546" s="136"/>
      <c r="CG4546" s="136"/>
      <c r="CH4546" s="136"/>
    </row>
    <row r="4547" spans="79:86" ht="15.75" customHeight="1">
      <c r="CA4547" s="136"/>
      <c r="CB4547" s="136"/>
      <c r="CC4547" s="136"/>
      <c r="CD4547" s="136"/>
      <c r="CE4547" s="136"/>
      <c r="CF4547" s="136"/>
      <c r="CG4547" s="136"/>
      <c r="CH4547" s="136"/>
    </row>
    <row r="4548" spans="79:86" ht="15.75" customHeight="1">
      <c r="CA4548" s="136"/>
      <c r="CB4548" s="136"/>
      <c r="CC4548" s="136"/>
      <c r="CD4548" s="136"/>
      <c r="CE4548" s="136"/>
      <c r="CF4548" s="136"/>
      <c r="CG4548" s="136"/>
      <c r="CH4548" s="136"/>
    </row>
    <row r="4549" spans="79:86" ht="15.75" customHeight="1">
      <c r="CA4549" s="136"/>
      <c r="CB4549" s="136"/>
      <c r="CC4549" s="136"/>
      <c r="CD4549" s="136"/>
      <c r="CE4549" s="136"/>
      <c r="CF4549" s="136"/>
      <c r="CG4549" s="136"/>
      <c r="CH4549" s="136"/>
    </row>
    <row r="4550" spans="79:86" ht="15.75" customHeight="1">
      <c r="CA4550" s="136"/>
      <c r="CB4550" s="136"/>
      <c r="CC4550" s="136"/>
      <c r="CD4550" s="136"/>
      <c r="CE4550" s="136"/>
      <c r="CF4550" s="136"/>
      <c r="CG4550" s="136"/>
      <c r="CH4550" s="136"/>
    </row>
    <row r="4551" spans="79:86" ht="15.75" customHeight="1">
      <c r="CA4551" s="136"/>
      <c r="CB4551" s="136"/>
      <c r="CC4551" s="136"/>
      <c r="CD4551" s="136"/>
      <c r="CE4551" s="136"/>
      <c r="CF4551" s="136"/>
      <c r="CG4551" s="136"/>
      <c r="CH4551" s="136"/>
    </row>
    <row r="4552" spans="79:86" ht="15.75" customHeight="1">
      <c r="CA4552" s="136"/>
      <c r="CB4552" s="136"/>
      <c r="CC4552" s="136"/>
      <c r="CD4552" s="136"/>
      <c r="CE4552" s="136"/>
      <c r="CF4552" s="136"/>
      <c r="CG4552" s="136"/>
      <c r="CH4552" s="136"/>
    </row>
    <row r="4553" spans="79:86" ht="15.75" customHeight="1">
      <c r="CA4553" s="136"/>
      <c r="CB4553" s="136"/>
      <c r="CC4553" s="136"/>
      <c r="CD4553" s="136"/>
      <c r="CE4553" s="136"/>
      <c r="CF4553" s="136"/>
      <c r="CG4553" s="136"/>
      <c r="CH4553" s="136"/>
    </row>
    <row r="4554" spans="79:86" ht="15.75" customHeight="1">
      <c r="CA4554" s="136"/>
      <c r="CB4554" s="136"/>
      <c r="CC4554" s="136"/>
      <c r="CD4554" s="136"/>
      <c r="CE4554" s="136"/>
      <c r="CF4554" s="136"/>
      <c r="CG4554" s="136"/>
      <c r="CH4554" s="136"/>
    </row>
    <row r="4555" spans="79:86" ht="15.75" customHeight="1">
      <c r="CA4555" s="136"/>
      <c r="CB4555" s="136"/>
      <c r="CC4555" s="136"/>
      <c r="CD4555" s="136"/>
      <c r="CE4555" s="136"/>
      <c r="CF4555" s="136"/>
      <c r="CG4555" s="136"/>
      <c r="CH4555" s="136"/>
    </row>
    <row r="4556" spans="79:86" ht="15.75" customHeight="1">
      <c r="CA4556" s="136"/>
      <c r="CB4556" s="136"/>
      <c r="CC4556" s="136"/>
      <c r="CD4556" s="136"/>
      <c r="CE4556" s="136"/>
      <c r="CF4556" s="136"/>
      <c r="CG4556" s="136"/>
      <c r="CH4556" s="136"/>
    </row>
    <row r="4557" spans="79:86" ht="15.75" customHeight="1">
      <c r="CA4557" s="136"/>
      <c r="CB4557" s="136"/>
      <c r="CC4557" s="136"/>
      <c r="CD4557" s="136"/>
      <c r="CE4557" s="136"/>
      <c r="CF4557" s="136"/>
      <c r="CG4557" s="136"/>
      <c r="CH4557" s="136"/>
    </row>
    <row r="4558" spans="79:86" ht="15.75" customHeight="1">
      <c r="CA4558" s="136"/>
      <c r="CB4558" s="136"/>
      <c r="CC4558" s="136"/>
      <c r="CD4558" s="136"/>
      <c r="CE4558" s="136"/>
      <c r="CF4558" s="136"/>
      <c r="CG4558" s="136"/>
      <c r="CH4558" s="136"/>
    </row>
    <row r="4559" spans="79:86" ht="15.75" customHeight="1">
      <c r="CA4559" s="136"/>
      <c r="CB4559" s="136"/>
      <c r="CC4559" s="136"/>
      <c r="CD4559" s="136"/>
      <c r="CE4559" s="136"/>
      <c r="CF4559" s="136"/>
      <c r="CG4559" s="136"/>
      <c r="CH4559" s="136"/>
    </row>
    <row r="4560" spans="79:86" ht="15.75" customHeight="1">
      <c r="CA4560" s="136"/>
      <c r="CB4560" s="136"/>
      <c r="CC4560" s="136"/>
      <c r="CD4560" s="136"/>
      <c r="CE4560" s="136"/>
      <c r="CF4560" s="136"/>
      <c r="CG4560" s="136"/>
      <c r="CH4560" s="136"/>
    </row>
    <row r="4561" spans="79:86" ht="15.75" customHeight="1">
      <c r="CA4561" s="136"/>
      <c r="CB4561" s="136"/>
      <c r="CC4561" s="136"/>
      <c r="CD4561" s="136"/>
      <c r="CE4561" s="136"/>
      <c r="CF4561" s="136"/>
      <c r="CG4561" s="136"/>
      <c r="CH4561" s="136"/>
    </row>
    <row r="4562" spans="79:86" ht="15.75" customHeight="1">
      <c r="CA4562" s="136"/>
      <c r="CB4562" s="136"/>
      <c r="CC4562" s="136"/>
      <c r="CD4562" s="136"/>
      <c r="CE4562" s="136"/>
      <c r="CF4562" s="136"/>
      <c r="CG4562" s="136"/>
      <c r="CH4562" s="136"/>
    </row>
    <row r="4563" spans="79:86" ht="15.75" customHeight="1">
      <c r="CA4563" s="136"/>
      <c r="CB4563" s="136"/>
      <c r="CC4563" s="136"/>
      <c r="CD4563" s="136"/>
      <c r="CE4563" s="136"/>
      <c r="CF4563" s="136"/>
      <c r="CG4563" s="136"/>
      <c r="CH4563" s="136"/>
    </row>
    <row r="4564" spans="79:86" ht="15.75" customHeight="1">
      <c r="CA4564" s="136"/>
      <c r="CB4564" s="136"/>
      <c r="CC4564" s="136"/>
      <c r="CD4564" s="136"/>
      <c r="CE4564" s="136"/>
      <c r="CF4564" s="136"/>
      <c r="CG4564" s="136"/>
      <c r="CH4564" s="136"/>
    </row>
    <row r="4565" spans="79:86" ht="15.75" customHeight="1">
      <c r="CA4565" s="136"/>
      <c r="CB4565" s="136"/>
      <c r="CC4565" s="136"/>
      <c r="CD4565" s="136"/>
      <c r="CE4565" s="136"/>
      <c r="CF4565" s="136"/>
      <c r="CG4565" s="136"/>
      <c r="CH4565" s="136"/>
    </row>
    <row r="4566" spans="79:86" ht="15.75" customHeight="1">
      <c r="CA4566" s="136"/>
      <c r="CB4566" s="136"/>
      <c r="CC4566" s="136"/>
      <c r="CD4566" s="136"/>
      <c r="CE4566" s="136"/>
      <c r="CF4566" s="136"/>
      <c r="CG4566" s="136"/>
      <c r="CH4566" s="136"/>
    </row>
    <row r="4567" spans="79:86" ht="15.75" customHeight="1">
      <c r="CA4567" s="136"/>
      <c r="CB4567" s="136"/>
      <c r="CC4567" s="136"/>
      <c r="CD4567" s="136"/>
      <c r="CE4567" s="136"/>
      <c r="CF4567" s="136"/>
      <c r="CG4567" s="136"/>
      <c r="CH4567" s="136"/>
    </row>
    <row r="4568" spans="79:86" ht="15.75" customHeight="1">
      <c r="CA4568" s="136"/>
      <c r="CB4568" s="136"/>
      <c r="CC4568" s="136"/>
      <c r="CD4568" s="136"/>
      <c r="CE4568" s="136"/>
      <c r="CF4568" s="136"/>
      <c r="CG4568" s="136"/>
      <c r="CH4568" s="136"/>
    </row>
    <row r="4569" spans="79:86" ht="15.75" customHeight="1">
      <c r="CA4569" s="136"/>
      <c r="CB4569" s="136"/>
      <c r="CC4569" s="136"/>
      <c r="CD4569" s="136"/>
      <c r="CE4569" s="136"/>
      <c r="CF4569" s="136"/>
      <c r="CG4569" s="136"/>
      <c r="CH4569" s="136"/>
    </row>
    <row r="4570" spans="79:86" ht="15.75" customHeight="1">
      <c r="CA4570" s="136"/>
      <c r="CB4570" s="136"/>
      <c r="CC4570" s="136"/>
      <c r="CD4570" s="136"/>
      <c r="CE4570" s="136"/>
      <c r="CF4570" s="136"/>
      <c r="CG4570" s="136"/>
      <c r="CH4570" s="136"/>
    </row>
    <row r="4571" spans="79:86" ht="15.75" customHeight="1">
      <c r="CA4571" s="136"/>
      <c r="CB4571" s="136"/>
      <c r="CC4571" s="136"/>
      <c r="CD4571" s="136"/>
      <c r="CE4571" s="136"/>
      <c r="CF4571" s="136"/>
      <c r="CG4571" s="136"/>
      <c r="CH4571" s="136"/>
    </row>
    <row r="4572" spans="79:86" ht="15.75" customHeight="1">
      <c r="CA4572" s="136"/>
      <c r="CB4572" s="136"/>
      <c r="CC4572" s="136"/>
      <c r="CD4572" s="136"/>
      <c r="CE4572" s="136"/>
      <c r="CF4572" s="136"/>
      <c r="CG4572" s="136"/>
      <c r="CH4572" s="136"/>
    </row>
    <row r="4573" spans="79:86" ht="15.75" customHeight="1">
      <c r="CA4573" s="136"/>
      <c r="CB4573" s="136"/>
      <c r="CC4573" s="136"/>
      <c r="CD4573" s="136"/>
      <c r="CE4573" s="136"/>
      <c r="CF4573" s="136"/>
      <c r="CG4573" s="136"/>
      <c r="CH4573" s="136"/>
    </row>
    <row r="4574" spans="79:86" ht="15.75" customHeight="1">
      <c r="CA4574" s="136"/>
      <c r="CB4574" s="136"/>
      <c r="CC4574" s="136"/>
      <c r="CD4574" s="136"/>
      <c r="CE4574" s="136"/>
      <c r="CF4574" s="136"/>
      <c r="CG4574" s="136"/>
      <c r="CH4574" s="136"/>
    </row>
    <row r="4575" spans="79:86" ht="15.75" customHeight="1">
      <c r="CA4575" s="136"/>
      <c r="CB4575" s="136"/>
      <c r="CC4575" s="136"/>
      <c r="CD4575" s="136"/>
      <c r="CE4575" s="136"/>
      <c r="CF4575" s="136"/>
      <c r="CG4575" s="136"/>
      <c r="CH4575" s="136"/>
    </row>
    <row r="4576" spans="79:86" ht="15.75" customHeight="1">
      <c r="CA4576" s="136"/>
      <c r="CB4576" s="136"/>
      <c r="CC4576" s="136"/>
      <c r="CD4576" s="136"/>
      <c r="CE4576" s="136"/>
      <c r="CF4576" s="136"/>
      <c r="CG4576" s="136"/>
      <c r="CH4576" s="136"/>
    </row>
    <row r="4577" spans="79:86" ht="15.75" customHeight="1">
      <c r="CA4577" s="136"/>
      <c r="CB4577" s="136"/>
      <c r="CC4577" s="136"/>
      <c r="CD4577" s="136"/>
      <c r="CE4577" s="136"/>
      <c r="CF4577" s="136"/>
      <c r="CG4577" s="136"/>
      <c r="CH4577" s="136"/>
    </row>
    <row r="4578" spans="79:86" ht="15.75" customHeight="1">
      <c r="CA4578" s="136"/>
      <c r="CB4578" s="136"/>
      <c r="CC4578" s="136"/>
      <c r="CD4578" s="136"/>
      <c r="CE4578" s="136"/>
      <c r="CF4578" s="136"/>
      <c r="CG4578" s="136"/>
      <c r="CH4578" s="136"/>
    </row>
    <row r="4579" spans="79:86" ht="15.75" customHeight="1">
      <c r="CA4579" s="136"/>
      <c r="CB4579" s="136"/>
      <c r="CC4579" s="136"/>
      <c r="CD4579" s="136"/>
      <c r="CE4579" s="136"/>
      <c r="CF4579" s="136"/>
      <c r="CG4579" s="136"/>
      <c r="CH4579" s="136"/>
    </row>
    <row r="4580" spans="79:86" ht="15.75" customHeight="1">
      <c r="CA4580" s="136"/>
      <c r="CB4580" s="136"/>
      <c r="CC4580" s="136"/>
      <c r="CD4580" s="136"/>
      <c r="CE4580" s="136"/>
      <c r="CF4580" s="136"/>
      <c r="CG4580" s="136"/>
      <c r="CH4580" s="136"/>
    </row>
    <row r="4581" spans="79:86" ht="15.75" customHeight="1">
      <c r="CA4581" s="136"/>
      <c r="CB4581" s="136"/>
      <c r="CC4581" s="136"/>
      <c r="CD4581" s="136"/>
      <c r="CE4581" s="136"/>
      <c r="CF4581" s="136"/>
      <c r="CG4581" s="136"/>
      <c r="CH4581" s="136"/>
    </row>
    <row r="4582" spans="79:86" ht="15.75" customHeight="1">
      <c r="CA4582" s="136"/>
      <c r="CB4582" s="136"/>
      <c r="CC4582" s="136"/>
      <c r="CD4582" s="136"/>
      <c r="CE4582" s="136"/>
      <c r="CF4582" s="136"/>
      <c r="CG4582" s="136"/>
      <c r="CH4582" s="136"/>
    </row>
    <row r="4583" spans="79:86" ht="15.75" customHeight="1">
      <c r="CA4583" s="136"/>
      <c r="CB4583" s="136"/>
      <c r="CC4583" s="136"/>
      <c r="CD4583" s="136"/>
      <c r="CE4583" s="136"/>
      <c r="CF4583" s="136"/>
      <c r="CG4583" s="136"/>
      <c r="CH4583" s="136"/>
    </row>
    <row r="4584" spans="79:86" ht="15.75" customHeight="1">
      <c r="CA4584" s="136"/>
      <c r="CB4584" s="136"/>
      <c r="CC4584" s="136"/>
      <c r="CD4584" s="136"/>
      <c r="CE4584" s="136"/>
      <c r="CF4584" s="136"/>
      <c r="CG4584" s="136"/>
      <c r="CH4584" s="136"/>
    </row>
    <row r="4585" spans="79:86" ht="15.75" customHeight="1">
      <c r="CA4585" s="136"/>
      <c r="CB4585" s="136"/>
      <c r="CC4585" s="136"/>
      <c r="CD4585" s="136"/>
      <c r="CE4585" s="136"/>
      <c r="CF4585" s="136"/>
      <c r="CG4585" s="136"/>
      <c r="CH4585" s="136"/>
    </row>
    <row r="4586" spans="79:86" ht="15.75" customHeight="1">
      <c r="CA4586" s="136"/>
      <c r="CB4586" s="136"/>
      <c r="CC4586" s="136"/>
      <c r="CD4586" s="136"/>
      <c r="CE4586" s="136"/>
      <c r="CF4586" s="136"/>
      <c r="CG4586" s="136"/>
      <c r="CH4586" s="136"/>
    </row>
    <row r="4587" spans="79:86" ht="15.75" customHeight="1">
      <c r="CA4587" s="136"/>
      <c r="CB4587" s="136"/>
      <c r="CC4587" s="136"/>
      <c r="CD4587" s="136"/>
      <c r="CE4587" s="136"/>
      <c r="CF4587" s="136"/>
      <c r="CG4587" s="136"/>
      <c r="CH4587" s="136"/>
    </row>
    <row r="4588" spans="79:86" ht="15.75" customHeight="1">
      <c r="CA4588" s="136"/>
      <c r="CB4588" s="136"/>
      <c r="CC4588" s="136"/>
      <c r="CD4588" s="136"/>
      <c r="CE4588" s="136"/>
      <c r="CF4588" s="136"/>
      <c r="CG4588" s="136"/>
      <c r="CH4588" s="136"/>
    </row>
    <row r="4589" spans="79:86" ht="15.75" customHeight="1">
      <c r="CA4589" s="136"/>
      <c r="CB4589" s="136"/>
      <c r="CC4589" s="136"/>
      <c r="CD4589" s="136"/>
      <c r="CE4589" s="136"/>
      <c r="CF4589" s="136"/>
      <c r="CG4589" s="136"/>
      <c r="CH4589" s="136"/>
    </row>
    <row r="4590" spans="79:86" ht="15.75" customHeight="1">
      <c r="CA4590" s="136"/>
      <c r="CB4590" s="136"/>
      <c r="CC4590" s="136"/>
      <c r="CD4590" s="136"/>
      <c r="CE4590" s="136"/>
      <c r="CF4590" s="136"/>
      <c r="CG4590" s="136"/>
      <c r="CH4590" s="136"/>
    </row>
    <row r="4591" spans="79:86" ht="15.75" customHeight="1">
      <c r="CA4591" s="136"/>
      <c r="CB4591" s="136"/>
      <c r="CC4591" s="136"/>
      <c r="CD4591" s="136"/>
      <c r="CE4591" s="136"/>
      <c r="CF4591" s="136"/>
      <c r="CG4591" s="136"/>
      <c r="CH4591" s="136"/>
    </row>
    <row r="4592" spans="79:86" ht="15.75" customHeight="1">
      <c r="CA4592" s="136"/>
      <c r="CB4592" s="136"/>
      <c r="CC4592" s="136"/>
      <c r="CD4592" s="136"/>
      <c r="CE4592" s="136"/>
      <c r="CF4592" s="136"/>
      <c r="CG4592" s="136"/>
      <c r="CH4592" s="136"/>
    </row>
    <row r="4593" spans="79:86" ht="15.75" customHeight="1">
      <c r="CA4593" s="136"/>
      <c r="CB4593" s="136"/>
      <c r="CC4593" s="136"/>
      <c r="CD4593" s="136"/>
      <c r="CE4593" s="136"/>
      <c r="CF4593" s="136"/>
      <c r="CG4593" s="136"/>
      <c r="CH4593" s="136"/>
    </row>
    <row r="4594" spans="79:86" ht="15.75" customHeight="1">
      <c r="CA4594" s="136"/>
      <c r="CB4594" s="136"/>
      <c r="CC4594" s="136"/>
      <c r="CD4594" s="136"/>
      <c r="CE4594" s="136"/>
      <c r="CF4594" s="136"/>
      <c r="CG4594" s="136"/>
      <c r="CH4594" s="136"/>
    </row>
    <row r="4595" spans="79:86" ht="15.75" customHeight="1">
      <c r="CA4595" s="136"/>
      <c r="CB4595" s="136"/>
      <c r="CC4595" s="136"/>
      <c r="CD4595" s="136"/>
      <c r="CE4595" s="136"/>
      <c r="CF4595" s="136"/>
      <c r="CG4595" s="136"/>
      <c r="CH4595" s="136"/>
    </row>
    <row r="4596" spans="79:86" ht="15.75" customHeight="1">
      <c r="CA4596" s="136"/>
      <c r="CB4596" s="136"/>
      <c r="CC4596" s="136"/>
      <c r="CD4596" s="136"/>
      <c r="CE4596" s="136"/>
      <c r="CF4596" s="136"/>
      <c r="CG4596" s="136"/>
      <c r="CH4596" s="136"/>
    </row>
    <row r="4597" spans="79:86" ht="15.75" customHeight="1">
      <c r="CA4597" s="136"/>
      <c r="CB4597" s="136"/>
      <c r="CC4597" s="136"/>
      <c r="CD4597" s="136"/>
      <c r="CE4597" s="136"/>
      <c r="CF4597" s="136"/>
      <c r="CG4597" s="136"/>
      <c r="CH4597" s="136"/>
    </row>
    <row r="4598" spans="79:86" ht="15.75" customHeight="1">
      <c r="CA4598" s="136"/>
      <c r="CB4598" s="136"/>
      <c r="CC4598" s="136"/>
      <c r="CD4598" s="136"/>
      <c r="CE4598" s="136"/>
      <c r="CF4598" s="136"/>
      <c r="CG4598" s="136"/>
      <c r="CH4598" s="136"/>
    </row>
    <row r="4599" spans="79:86" ht="15.75" customHeight="1">
      <c r="CA4599" s="136"/>
      <c r="CB4599" s="136"/>
      <c r="CC4599" s="136"/>
      <c r="CD4599" s="136"/>
      <c r="CE4599" s="136"/>
      <c r="CF4599" s="136"/>
      <c r="CG4599" s="136"/>
      <c r="CH4599" s="136"/>
    </row>
    <row r="4600" spans="79:86" ht="15.75" customHeight="1">
      <c r="CA4600" s="136"/>
      <c r="CB4600" s="136"/>
      <c r="CC4600" s="136"/>
      <c r="CD4600" s="136"/>
      <c r="CE4600" s="136"/>
      <c r="CF4600" s="136"/>
      <c r="CG4600" s="136"/>
      <c r="CH4600" s="136"/>
    </row>
    <row r="4601" spans="79:86" ht="15.75" customHeight="1">
      <c r="CA4601" s="136"/>
      <c r="CB4601" s="136"/>
      <c r="CC4601" s="136"/>
      <c r="CD4601" s="136"/>
      <c r="CE4601" s="136"/>
      <c r="CF4601" s="136"/>
      <c r="CG4601" s="136"/>
      <c r="CH4601" s="136"/>
    </row>
    <row r="4602" spans="79:86" ht="15.75" customHeight="1">
      <c r="CA4602" s="136"/>
      <c r="CB4602" s="136"/>
      <c r="CC4602" s="136"/>
      <c r="CD4602" s="136"/>
      <c r="CE4602" s="136"/>
      <c r="CF4602" s="136"/>
      <c r="CG4602" s="136"/>
      <c r="CH4602" s="136"/>
    </row>
    <row r="4603" spans="79:86" ht="15.75" customHeight="1">
      <c r="CA4603" s="136"/>
      <c r="CB4603" s="136"/>
      <c r="CC4603" s="136"/>
      <c r="CD4603" s="136"/>
      <c r="CE4603" s="136"/>
      <c r="CF4603" s="136"/>
      <c r="CG4603" s="136"/>
      <c r="CH4603" s="136"/>
    </row>
    <row r="4604" spans="79:86" ht="15.75" customHeight="1">
      <c r="CA4604" s="136"/>
      <c r="CB4604" s="136"/>
      <c r="CC4604" s="136"/>
      <c r="CD4604" s="136"/>
      <c r="CE4604" s="136"/>
      <c r="CF4604" s="136"/>
      <c r="CG4604" s="136"/>
      <c r="CH4604" s="136"/>
    </row>
    <row r="4605" spans="79:86" ht="15.75" customHeight="1">
      <c r="CA4605" s="136"/>
      <c r="CB4605" s="136"/>
      <c r="CC4605" s="136"/>
      <c r="CD4605" s="136"/>
      <c r="CE4605" s="136"/>
      <c r="CF4605" s="136"/>
      <c r="CG4605" s="136"/>
      <c r="CH4605" s="136"/>
    </row>
    <row r="4606" spans="79:86" ht="15.75" customHeight="1">
      <c r="CA4606" s="136"/>
      <c r="CB4606" s="136"/>
      <c r="CC4606" s="136"/>
      <c r="CD4606" s="136"/>
      <c r="CE4606" s="136"/>
      <c r="CF4606" s="136"/>
      <c r="CG4606" s="136"/>
      <c r="CH4606" s="136"/>
    </row>
    <row r="4607" spans="79:86" ht="15.75" customHeight="1">
      <c r="CA4607" s="136"/>
      <c r="CB4607" s="136"/>
      <c r="CC4607" s="136"/>
      <c r="CD4607" s="136"/>
      <c r="CE4607" s="136"/>
      <c r="CF4607" s="136"/>
      <c r="CG4607" s="136"/>
      <c r="CH4607" s="136"/>
    </row>
    <row r="4608" spans="79:86" ht="15.75" customHeight="1">
      <c r="CA4608" s="136"/>
      <c r="CB4608" s="136"/>
      <c r="CC4608" s="136"/>
      <c r="CD4608" s="136"/>
      <c r="CE4608" s="136"/>
      <c r="CF4608" s="136"/>
      <c r="CG4608" s="136"/>
      <c r="CH4608" s="136"/>
    </row>
    <row r="4609" spans="79:86" ht="15.75" customHeight="1">
      <c r="CA4609" s="136"/>
      <c r="CB4609" s="136"/>
      <c r="CC4609" s="136"/>
      <c r="CD4609" s="136"/>
      <c r="CE4609" s="136"/>
      <c r="CF4609" s="136"/>
      <c r="CG4609" s="136"/>
      <c r="CH4609" s="136"/>
    </row>
    <row r="4610" spans="79:86" ht="15.75" customHeight="1">
      <c r="CA4610" s="136"/>
      <c r="CB4610" s="136"/>
      <c r="CC4610" s="136"/>
      <c r="CD4610" s="136"/>
      <c r="CE4610" s="136"/>
      <c r="CF4610" s="136"/>
      <c r="CG4610" s="136"/>
      <c r="CH4610" s="136"/>
    </row>
    <row r="4611" spans="79:86" ht="15.75" customHeight="1">
      <c r="CA4611" s="136"/>
      <c r="CB4611" s="136"/>
      <c r="CC4611" s="136"/>
      <c r="CD4611" s="136"/>
      <c r="CE4611" s="136"/>
      <c r="CF4611" s="136"/>
      <c r="CG4611" s="136"/>
      <c r="CH4611" s="136"/>
    </row>
    <row r="4612" spans="79:86" ht="15.75" customHeight="1">
      <c r="CA4612" s="136"/>
      <c r="CB4612" s="136"/>
      <c r="CC4612" s="136"/>
      <c r="CD4612" s="136"/>
      <c r="CE4612" s="136"/>
      <c r="CF4612" s="136"/>
      <c r="CG4612" s="136"/>
      <c r="CH4612" s="136"/>
    </row>
    <row r="4613" spans="79:86" ht="15.75" customHeight="1">
      <c r="CA4613" s="136"/>
      <c r="CB4613" s="136"/>
      <c r="CC4613" s="136"/>
      <c r="CD4613" s="136"/>
      <c r="CE4613" s="136"/>
      <c r="CF4613" s="136"/>
      <c r="CG4613" s="136"/>
      <c r="CH4613" s="136"/>
    </row>
    <row r="4614" spans="79:86" ht="15.75" customHeight="1">
      <c r="CA4614" s="136"/>
      <c r="CB4614" s="136"/>
      <c r="CC4614" s="136"/>
      <c r="CD4614" s="136"/>
      <c r="CE4614" s="136"/>
      <c r="CF4614" s="136"/>
      <c r="CG4614" s="136"/>
      <c r="CH4614" s="136"/>
    </row>
    <row r="4615" spans="79:86" ht="15.75" customHeight="1">
      <c r="CA4615" s="136"/>
      <c r="CB4615" s="136"/>
      <c r="CC4615" s="136"/>
      <c r="CD4615" s="136"/>
      <c r="CE4615" s="136"/>
      <c r="CF4615" s="136"/>
      <c r="CG4615" s="136"/>
      <c r="CH4615" s="136"/>
    </row>
    <row r="4616" spans="79:86" ht="15.75" customHeight="1">
      <c r="CA4616" s="136"/>
      <c r="CB4616" s="136"/>
      <c r="CC4616" s="136"/>
      <c r="CD4616" s="136"/>
      <c r="CE4616" s="136"/>
      <c r="CF4616" s="136"/>
      <c r="CG4616" s="136"/>
      <c r="CH4616" s="136"/>
    </row>
    <row r="4617" spans="79:86" ht="15.75" customHeight="1">
      <c r="CA4617" s="136"/>
      <c r="CB4617" s="136"/>
      <c r="CC4617" s="136"/>
      <c r="CD4617" s="136"/>
      <c r="CE4617" s="136"/>
      <c r="CF4617" s="136"/>
      <c r="CG4617" s="136"/>
      <c r="CH4617" s="136"/>
    </row>
    <row r="4618" spans="79:86" ht="15.75" customHeight="1">
      <c r="CA4618" s="136"/>
      <c r="CB4618" s="136"/>
      <c r="CC4618" s="136"/>
      <c r="CD4618" s="136"/>
      <c r="CE4618" s="136"/>
      <c r="CF4618" s="136"/>
      <c r="CG4618" s="136"/>
      <c r="CH4618" s="136"/>
    </row>
    <row r="4619" spans="79:86" ht="15.75" customHeight="1">
      <c r="CA4619" s="136"/>
      <c r="CB4619" s="136"/>
      <c r="CC4619" s="136"/>
      <c r="CD4619" s="136"/>
      <c r="CE4619" s="136"/>
      <c r="CF4619" s="136"/>
      <c r="CG4619" s="136"/>
      <c r="CH4619" s="136"/>
    </row>
    <row r="4620" spans="79:86" ht="15.75" customHeight="1">
      <c r="CA4620" s="136"/>
      <c r="CB4620" s="136"/>
      <c r="CC4620" s="136"/>
      <c r="CD4620" s="136"/>
      <c r="CE4620" s="136"/>
      <c r="CF4620" s="136"/>
      <c r="CG4620" s="136"/>
      <c r="CH4620" s="136"/>
    </row>
    <row r="4621" spans="79:86" ht="15.75" customHeight="1">
      <c r="CA4621" s="136"/>
      <c r="CB4621" s="136"/>
      <c r="CC4621" s="136"/>
      <c r="CD4621" s="136"/>
      <c r="CE4621" s="136"/>
      <c r="CF4621" s="136"/>
      <c r="CG4621" s="136"/>
      <c r="CH4621" s="136"/>
    </row>
    <row r="4622" spans="79:86" ht="15.75" customHeight="1">
      <c r="CA4622" s="136"/>
      <c r="CB4622" s="136"/>
      <c r="CC4622" s="136"/>
      <c r="CD4622" s="136"/>
      <c r="CE4622" s="136"/>
      <c r="CF4622" s="136"/>
      <c r="CG4622" s="136"/>
      <c r="CH4622" s="136"/>
    </row>
    <row r="4623" spans="79:86" ht="15.75" customHeight="1">
      <c r="CA4623" s="136"/>
      <c r="CB4623" s="136"/>
      <c r="CC4623" s="136"/>
      <c r="CD4623" s="136"/>
      <c r="CE4623" s="136"/>
      <c r="CF4623" s="136"/>
      <c r="CG4623" s="136"/>
      <c r="CH4623" s="136"/>
    </row>
    <row r="4624" spans="79:86" ht="15.75" customHeight="1">
      <c r="CA4624" s="136"/>
      <c r="CB4624" s="136"/>
      <c r="CC4624" s="136"/>
      <c r="CD4624" s="136"/>
      <c r="CE4624" s="136"/>
      <c r="CF4624" s="136"/>
      <c r="CG4624" s="136"/>
      <c r="CH4624" s="136"/>
    </row>
    <row r="4625" spans="79:86" ht="15.75" customHeight="1">
      <c r="CA4625" s="136"/>
      <c r="CB4625" s="136"/>
      <c r="CC4625" s="136"/>
      <c r="CD4625" s="136"/>
      <c r="CE4625" s="136"/>
      <c r="CF4625" s="136"/>
      <c r="CG4625" s="136"/>
      <c r="CH4625" s="136"/>
    </row>
    <row r="4626" spans="79:86" ht="15.75" customHeight="1">
      <c r="CA4626" s="136"/>
      <c r="CB4626" s="136"/>
      <c r="CC4626" s="136"/>
      <c r="CD4626" s="136"/>
      <c r="CE4626" s="136"/>
      <c r="CF4626" s="136"/>
      <c r="CG4626" s="136"/>
      <c r="CH4626" s="136"/>
    </row>
    <row r="4627" spans="79:86" ht="15.75" customHeight="1">
      <c r="CA4627" s="136"/>
      <c r="CB4627" s="136"/>
      <c r="CC4627" s="136"/>
      <c r="CD4627" s="136"/>
      <c r="CE4627" s="136"/>
      <c r="CF4627" s="136"/>
      <c r="CG4627" s="136"/>
      <c r="CH4627" s="136"/>
    </row>
    <row r="4628" spans="79:86" ht="15.75" customHeight="1">
      <c r="CA4628" s="136"/>
      <c r="CB4628" s="136"/>
      <c r="CC4628" s="136"/>
      <c r="CD4628" s="136"/>
      <c r="CE4628" s="136"/>
      <c r="CF4628" s="136"/>
      <c r="CG4628" s="136"/>
      <c r="CH4628" s="136"/>
    </row>
    <row r="4629" spans="79:86" ht="15.75" customHeight="1">
      <c r="CA4629" s="136"/>
      <c r="CB4629" s="136"/>
      <c r="CC4629" s="136"/>
      <c r="CD4629" s="136"/>
      <c r="CE4629" s="136"/>
      <c r="CF4629" s="136"/>
      <c r="CG4629" s="136"/>
      <c r="CH4629" s="136"/>
    </row>
    <row r="4630" spans="79:86" ht="15.75" customHeight="1">
      <c r="CA4630" s="136"/>
      <c r="CB4630" s="136"/>
      <c r="CC4630" s="136"/>
      <c r="CD4630" s="136"/>
      <c r="CE4630" s="136"/>
      <c r="CF4630" s="136"/>
      <c r="CG4630" s="136"/>
      <c r="CH4630" s="136"/>
    </row>
    <row r="4631" spans="79:86" ht="15.75" customHeight="1">
      <c r="CA4631" s="136"/>
      <c r="CB4631" s="136"/>
      <c r="CC4631" s="136"/>
      <c r="CD4631" s="136"/>
      <c r="CE4631" s="136"/>
      <c r="CF4631" s="136"/>
      <c r="CG4631" s="136"/>
      <c r="CH4631" s="136"/>
    </row>
    <row r="4632" spans="79:86" ht="15.75" customHeight="1">
      <c r="CA4632" s="136"/>
      <c r="CB4632" s="136"/>
      <c r="CC4632" s="136"/>
      <c r="CD4632" s="136"/>
      <c r="CE4632" s="136"/>
      <c r="CF4632" s="136"/>
      <c r="CG4632" s="136"/>
      <c r="CH4632" s="136"/>
    </row>
    <row r="4633" spans="79:86" ht="15.75" customHeight="1">
      <c r="CA4633" s="136"/>
      <c r="CB4633" s="136"/>
      <c r="CC4633" s="136"/>
      <c r="CD4633" s="136"/>
      <c r="CE4633" s="136"/>
      <c r="CF4633" s="136"/>
      <c r="CG4633" s="136"/>
      <c r="CH4633" s="136"/>
    </row>
    <row r="4634" spans="79:86" ht="15.75" customHeight="1">
      <c r="CA4634" s="136"/>
      <c r="CB4634" s="136"/>
      <c r="CC4634" s="136"/>
      <c r="CD4634" s="136"/>
      <c r="CE4634" s="136"/>
      <c r="CF4634" s="136"/>
      <c r="CG4634" s="136"/>
      <c r="CH4634" s="136"/>
    </row>
    <row r="4635" spans="79:86" ht="15.75" customHeight="1">
      <c r="CA4635" s="136"/>
      <c r="CB4635" s="136"/>
      <c r="CC4635" s="136"/>
      <c r="CD4635" s="136"/>
      <c r="CE4635" s="136"/>
      <c r="CF4635" s="136"/>
      <c r="CG4635" s="136"/>
      <c r="CH4635" s="136"/>
    </row>
    <row r="4636" spans="79:86" ht="15.75" customHeight="1">
      <c r="CA4636" s="136"/>
      <c r="CB4636" s="136"/>
      <c r="CC4636" s="136"/>
      <c r="CD4636" s="136"/>
      <c r="CE4636" s="136"/>
      <c r="CF4636" s="136"/>
      <c r="CG4636" s="136"/>
      <c r="CH4636" s="136"/>
    </row>
    <row r="4637" spans="79:86" ht="15.75" customHeight="1">
      <c r="CA4637" s="136"/>
      <c r="CB4637" s="136"/>
      <c r="CC4637" s="136"/>
      <c r="CD4637" s="136"/>
      <c r="CE4637" s="136"/>
      <c r="CF4637" s="136"/>
      <c r="CG4637" s="136"/>
      <c r="CH4637" s="136"/>
    </row>
    <row r="4638" spans="79:86" ht="15.75" customHeight="1">
      <c r="CA4638" s="136"/>
      <c r="CB4638" s="136"/>
      <c r="CC4638" s="136"/>
      <c r="CD4638" s="136"/>
      <c r="CE4638" s="136"/>
      <c r="CF4638" s="136"/>
      <c r="CG4638" s="136"/>
      <c r="CH4638" s="136"/>
    </row>
    <row r="4639" spans="79:86" ht="15.75" customHeight="1">
      <c r="CA4639" s="136"/>
      <c r="CB4639" s="136"/>
      <c r="CC4639" s="136"/>
      <c r="CD4639" s="136"/>
      <c r="CE4639" s="136"/>
      <c r="CF4639" s="136"/>
      <c r="CG4639" s="136"/>
      <c r="CH4639" s="136"/>
    </row>
    <row r="4640" spans="79:86" ht="15.75" customHeight="1">
      <c r="CA4640" s="136"/>
      <c r="CB4640" s="136"/>
      <c r="CC4640" s="136"/>
      <c r="CD4640" s="136"/>
      <c r="CE4640" s="136"/>
      <c r="CF4640" s="136"/>
      <c r="CG4640" s="136"/>
      <c r="CH4640" s="136"/>
    </row>
    <row r="4641" spans="79:86" ht="15.75" customHeight="1">
      <c r="CA4641" s="136"/>
      <c r="CB4641" s="136"/>
      <c r="CC4641" s="136"/>
      <c r="CD4641" s="136"/>
      <c r="CE4641" s="136"/>
      <c r="CF4641" s="136"/>
      <c r="CG4641" s="136"/>
      <c r="CH4641" s="136"/>
    </row>
    <row r="4642" spans="79:86" ht="15.75" customHeight="1">
      <c r="CA4642" s="136"/>
      <c r="CB4642" s="136"/>
      <c r="CC4642" s="136"/>
      <c r="CD4642" s="136"/>
      <c r="CE4642" s="136"/>
      <c r="CF4642" s="136"/>
      <c r="CG4642" s="136"/>
      <c r="CH4642" s="136"/>
    </row>
    <row r="4643" spans="79:86" ht="15.75" customHeight="1">
      <c r="CA4643" s="136"/>
      <c r="CB4643" s="136"/>
      <c r="CC4643" s="136"/>
      <c r="CD4643" s="136"/>
      <c r="CE4643" s="136"/>
      <c r="CF4643" s="136"/>
      <c r="CG4643" s="136"/>
      <c r="CH4643" s="136"/>
    </row>
    <row r="4644" spans="79:86" ht="15.75" customHeight="1">
      <c r="CA4644" s="136"/>
      <c r="CB4644" s="136"/>
      <c r="CC4644" s="136"/>
      <c r="CD4644" s="136"/>
      <c r="CE4644" s="136"/>
      <c r="CF4644" s="136"/>
      <c r="CG4644" s="136"/>
      <c r="CH4644" s="136"/>
    </row>
    <row r="4645" spans="79:86" ht="15.75" customHeight="1">
      <c r="CA4645" s="136"/>
      <c r="CB4645" s="136"/>
      <c r="CC4645" s="136"/>
      <c r="CD4645" s="136"/>
      <c r="CE4645" s="136"/>
      <c r="CF4645" s="136"/>
      <c r="CG4645" s="136"/>
      <c r="CH4645" s="136"/>
    </row>
    <row r="4646" spans="79:86" ht="15.75" customHeight="1">
      <c r="CA4646" s="136"/>
      <c r="CB4646" s="136"/>
      <c r="CC4646" s="136"/>
      <c r="CD4646" s="136"/>
      <c r="CE4646" s="136"/>
      <c r="CF4646" s="136"/>
      <c r="CG4646" s="136"/>
      <c r="CH4646" s="136"/>
    </row>
    <row r="4647" spans="79:86" ht="15.75" customHeight="1">
      <c r="CA4647" s="136"/>
      <c r="CB4647" s="136"/>
      <c r="CC4647" s="136"/>
      <c r="CD4647" s="136"/>
      <c r="CE4647" s="136"/>
      <c r="CF4647" s="136"/>
      <c r="CG4647" s="136"/>
      <c r="CH4647" s="136"/>
    </row>
    <row r="4648" spans="79:86" ht="15.75" customHeight="1">
      <c r="CA4648" s="136"/>
      <c r="CB4648" s="136"/>
      <c r="CC4648" s="136"/>
      <c r="CD4648" s="136"/>
      <c r="CE4648" s="136"/>
      <c r="CF4648" s="136"/>
      <c r="CG4648" s="136"/>
      <c r="CH4648" s="136"/>
    </row>
    <row r="4649" spans="79:86" ht="15.75" customHeight="1">
      <c r="CA4649" s="136"/>
      <c r="CB4649" s="136"/>
      <c r="CC4649" s="136"/>
      <c r="CD4649" s="136"/>
      <c r="CE4649" s="136"/>
      <c r="CF4649" s="136"/>
      <c r="CG4649" s="136"/>
      <c r="CH4649" s="136"/>
    </row>
    <row r="4650" spans="79:86" ht="15.75" customHeight="1">
      <c r="CA4650" s="136"/>
      <c r="CB4650" s="136"/>
      <c r="CC4650" s="136"/>
      <c r="CD4650" s="136"/>
      <c r="CE4650" s="136"/>
      <c r="CF4650" s="136"/>
      <c r="CG4650" s="136"/>
      <c r="CH4650" s="136"/>
    </row>
    <row r="4651" spans="79:86" ht="15.75" customHeight="1">
      <c r="CA4651" s="136"/>
      <c r="CB4651" s="136"/>
      <c r="CC4651" s="136"/>
      <c r="CD4651" s="136"/>
      <c r="CE4651" s="136"/>
      <c r="CF4651" s="136"/>
      <c r="CG4651" s="136"/>
      <c r="CH4651" s="136"/>
    </row>
    <row r="4652" spans="79:86" ht="15.75" customHeight="1">
      <c r="CA4652" s="136"/>
      <c r="CB4652" s="136"/>
      <c r="CC4652" s="136"/>
      <c r="CD4652" s="136"/>
      <c r="CE4652" s="136"/>
      <c r="CF4652" s="136"/>
      <c r="CG4652" s="136"/>
      <c r="CH4652" s="136"/>
    </row>
    <row r="4653" spans="79:86" ht="15.75" customHeight="1">
      <c r="CA4653" s="136"/>
      <c r="CB4653" s="136"/>
      <c r="CC4653" s="136"/>
      <c r="CD4653" s="136"/>
      <c r="CE4653" s="136"/>
      <c r="CF4653" s="136"/>
      <c r="CG4653" s="136"/>
      <c r="CH4653" s="136"/>
    </row>
    <row r="4654" spans="79:86" ht="15.75" customHeight="1">
      <c r="CA4654" s="136"/>
      <c r="CB4654" s="136"/>
      <c r="CC4654" s="136"/>
      <c r="CD4654" s="136"/>
      <c r="CE4654" s="136"/>
      <c r="CF4654" s="136"/>
      <c r="CG4654" s="136"/>
      <c r="CH4654" s="136"/>
    </row>
    <row r="4655" spans="79:86" ht="15.75" customHeight="1">
      <c r="CA4655" s="136"/>
      <c r="CB4655" s="136"/>
      <c r="CC4655" s="136"/>
      <c r="CD4655" s="136"/>
      <c r="CE4655" s="136"/>
      <c r="CF4655" s="136"/>
      <c r="CG4655" s="136"/>
      <c r="CH4655" s="136"/>
    </row>
    <row r="4656" spans="79:86" ht="15.75" customHeight="1">
      <c r="CA4656" s="136"/>
      <c r="CB4656" s="136"/>
      <c r="CC4656" s="136"/>
      <c r="CD4656" s="136"/>
      <c r="CE4656" s="136"/>
      <c r="CF4656" s="136"/>
      <c r="CG4656" s="136"/>
      <c r="CH4656" s="136"/>
    </row>
    <row r="4657" spans="79:86" ht="15.75" customHeight="1">
      <c r="CA4657" s="136"/>
      <c r="CB4657" s="136"/>
      <c r="CC4657" s="136"/>
      <c r="CD4657" s="136"/>
      <c r="CE4657" s="136"/>
      <c r="CF4657" s="136"/>
      <c r="CG4657" s="136"/>
      <c r="CH4657" s="136"/>
    </row>
    <row r="4658" spans="79:86" ht="15.75" customHeight="1">
      <c r="CA4658" s="136"/>
      <c r="CB4658" s="136"/>
      <c r="CC4658" s="136"/>
      <c r="CD4658" s="136"/>
      <c r="CE4658" s="136"/>
      <c r="CF4658" s="136"/>
      <c r="CG4658" s="136"/>
      <c r="CH4658" s="136"/>
    </row>
    <row r="4659" spans="79:86" ht="15.75" customHeight="1">
      <c r="CA4659" s="136"/>
      <c r="CB4659" s="136"/>
      <c r="CC4659" s="136"/>
      <c r="CD4659" s="136"/>
      <c r="CE4659" s="136"/>
      <c r="CF4659" s="136"/>
      <c r="CG4659" s="136"/>
      <c r="CH4659" s="136"/>
    </row>
    <row r="4660" spans="79:86" ht="15.75" customHeight="1">
      <c r="CA4660" s="136"/>
      <c r="CB4660" s="136"/>
      <c r="CC4660" s="136"/>
      <c r="CD4660" s="136"/>
      <c r="CE4660" s="136"/>
      <c r="CF4660" s="136"/>
      <c r="CG4660" s="136"/>
      <c r="CH4660" s="136"/>
    </row>
    <row r="4661" spans="79:86" ht="15.75" customHeight="1">
      <c r="CA4661" s="136"/>
      <c r="CB4661" s="136"/>
      <c r="CC4661" s="136"/>
      <c r="CD4661" s="136"/>
      <c r="CE4661" s="136"/>
      <c r="CF4661" s="136"/>
      <c r="CG4661" s="136"/>
      <c r="CH4661" s="136"/>
    </row>
    <row r="4662" spans="79:86" ht="15.75" customHeight="1">
      <c r="CA4662" s="136"/>
      <c r="CB4662" s="136"/>
      <c r="CC4662" s="136"/>
      <c r="CD4662" s="136"/>
      <c r="CE4662" s="136"/>
      <c r="CF4662" s="136"/>
      <c r="CG4662" s="136"/>
      <c r="CH4662" s="136"/>
    </row>
    <row r="4663" spans="79:86" ht="15.75" customHeight="1">
      <c r="CA4663" s="136"/>
      <c r="CB4663" s="136"/>
      <c r="CC4663" s="136"/>
      <c r="CD4663" s="136"/>
      <c r="CE4663" s="136"/>
      <c r="CF4663" s="136"/>
      <c r="CG4663" s="136"/>
      <c r="CH4663" s="136"/>
    </row>
    <row r="4664" spans="79:86" ht="15.75" customHeight="1">
      <c r="CA4664" s="136"/>
      <c r="CB4664" s="136"/>
      <c r="CC4664" s="136"/>
      <c r="CD4664" s="136"/>
      <c r="CE4664" s="136"/>
      <c r="CF4664" s="136"/>
      <c r="CG4664" s="136"/>
      <c r="CH4664" s="136"/>
    </row>
    <row r="4665" spans="79:86" ht="15.75" customHeight="1">
      <c r="CA4665" s="136"/>
      <c r="CB4665" s="136"/>
      <c r="CC4665" s="136"/>
      <c r="CD4665" s="136"/>
      <c r="CE4665" s="136"/>
      <c r="CF4665" s="136"/>
      <c r="CG4665" s="136"/>
      <c r="CH4665" s="136"/>
    </row>
    <row r="4666" spans="79:86" ht="15.75" customHeight="1">
      <c r="CA4666" s="136"/>
      <c r="CB4666" s="136"/>
      <c r="CC4666" s="136"/>
      <c r="CD4666" s="136"/>
      <c r="CE4666" s="136"/>
      <c r="CF4666" s="136"/>
      <c r="CG4666" s="136"/>
      <c r="CH4666" s="136"/>
    </row>
    <row r="4667" spans="79:86" ht="15.75" customHeight="1">
      <c r="CA4667" s="136"/>
      <c r="CB4667" s="136"/>
      <c r="CC4667" s="136"/>
      <c r="CD4667" s="136"/>
      <c r="CE4667" s="136"/>
      <c r="CF4667" s="136"/>
      <c r="CG4667" s="136"/>
      <c r="CH4667" s="136"/>
    </row>
    <row r="4668" spans="79:86" ht="15.75" customHeight="1">
      <c r="CA4668" s="136"/>
      <c r="CB4668" s="136"/>
      <c r="CC4668" s="136"/>
      <c r="CD4668" s="136"/>
      <c r="CE4668" s="136"/>
      <c r="CF4668" s="136"/>
      <c r="CG4668" s="136"/>
      <c r="CH4668" s="136"/>
    </row>
    <row r="4669" spans="79:86" ht="15.75" customHeight="1">
      <c r="CA4669" s="136"/>
      <c r="CB4669" s="136"/>
      <c r="CC4669" s="136"/>
      <c r="CD4669" s="136"/>
      <c r="CE4669" s="136"/>
      <c r="CF4669" s="136"/>
      <c r="CG4669" s="136"/>
      <c r="CH4669" s="136"/>
    </row>
    <row r="4670" spans="79:86" ht="15.75" customHeight="1">
      <c r="CA4670" s="136"/>
      <c r="CB4670" s="136"/>
      <c r="CC4670" s="136"/>
      <c r="CD4670" s="136"/>
      <c r="CE4670" s="136"/>
      <c r="CF4670" s="136"/>
      <c r="CG4670" s="136"/>
      <c r="CH4670" s="136"/>
    </row>
    <row r="4671" spans="79:86" ht="15.75" customHeight="1">
      <c r="CA4671" s="136"/>
      <c r="CB4671" s="136"/>
      <c r="CC4671" s="136"/>
      <c r="CD4671" s="136"/>
      <c r="CE4671" s="136"/>
      <c r="CF4671" s="136"/>
      <c r="CG4671" s="136"/>
      <c r="CH4671" s="136"/>
    </row>
    <row r="4672" spans="79:86" ht="15.75" customHeight="1">
      <c r="CA4672" s="136"/>
      <c r="CB4672" s="136"/>
      <c r="CC4672" s="136"/>
      <c r="CD4672" s="136"/>
      <c r="CE4672" s="136"/>
      <c r="CF4672" s="136"/>
      <c r="CG4672" s="136"/>
      <c r="CH4672" s="136"/>
    </row>
    <row r="4673" spans="79:86" ht="15.75" customHeight="1">
      <c r="CA4673" s="136"/>
      <c r="CB4673" s="136"/>
      <c r="CC4673" s="136"/>
      <c r="CD4673" s="136"/>
      <c r="CE4673" s="136"/>
      <c r="CF4673" s="136"/>
      <c r="CG4673" s="136"/>
      <c r="CH4673" s="136"/>
    </row>
    <row r="4674" spans="79:86" ht="15.75" customHeight="1">
      <c r="CA4674" s="136"/>
      <c r="CB4674" s="136"/>
      <c r="CC4674" s="136"/>
      <c r="CD4674" s="136"/>
      <c r="CE4674" s="136"/>
      <c r="CF4674" s="136"/>
      <c r="CG4674" s="136"/>
      <c r="CH4674" s="136"/>
    </row>
    <row r="4675" spans="79:86" ht="15.75" customHeight="1">
      <c r="CA4675" s="136"/>
      <c r="CB4675" s="136"/>
      <c r="CC4675" s="136"/>
      <c r="CD4675" s="136"/>
      <c r="CE4675" s="136"/>
      <c r="CF4675" s="136"/>
      <c r="CG4675" s="136"/>
      <c r="CH4675" s="136"/>
    </row>
    <row r="4676" spans="79:86" ht="15.75" customHeight="1">
      <c r="CA4676" s="136"/>
      <c r="CB4676" s="136"/>
      <c r="CC4676" s="136"/>
      <c r="CD4676" s="136"/>
      <c r="CE4676" s="136"/>
      <c r="CF4676" s="136"/>
      <c r="CG4676" s="136"/>
      <c r="CH4676" s="136"/>
    </row>
    <row r="4677" spans="79:86" ht="15.75" customHeight="1">
      <c r="CA4677" s="136"/>
      <c r="CB4677" s="136"/>
      <c r="CC4677" s="136"/>
      <c r="CD4677" s="136"/>
      <c r="CE4677" s="136"/>
      <c r="CF4677" s="136"/>
      <c r="CG4677" s="136"/>
      <c r="CH4677" s="136"/>
    </row>
    <row r="4678" spans="79:86" ht="15.75" customHeight="1">
      <c r="CA4678" s="136"/>
      <c r="CB4678" s="136"/>
      <c r="CC4678" s="136"/>
      <c r="CD4678" s="136"/>
      <c r="CE4678" s="136"/>
      <c r="CF4678" s="136"/>
      <c r="CG4678" s="136"/>
      <c r="CH4678" s="136"/>
    </row>
    <row r="4679" spans="79:86" ht="15.75" customHeight="1">
      <c r="CA4679" s="136"/>
      <c r="CB4679" s="136"/>
      <c r="CC4679" s="136"/>
      <c r="CD4679" s="136"/>
      <c r="CE4679" s="136"/>
      <c r="CF4679" s="136"/>
      <c r="CG4679" s="136"/>
      <c r="CH4679" s="136"/>
    </row>
    <row r="4680" spans="79:86" ht="15.75" customHeight="1">
      <c r="CA4680" s="136"/>
      <c r="CB4680" s="136"/>
      <c r="CC4680" s="136"/>
      <c r="CD4680" s="136"/>
      <c r="CE4680" s="136"/>
      <c r="CF4680" s="136"/>
      <c r="CG4680" s="136"/>
      <c r="CH4680" s="136"/>
    </row>
    <row r="4681" spans="79:86" ht="15.75" customHeight="1">
      <c r="CA4681" s="136"/>
      <c r="CB4681" s="136"/>
      <c r="CC4681" s="136"/>
      <c r="CD4681" s="136"/>
      <c r="CE4681" s="136"/>
      <c r="CF4681" s="136"/>
      <c r="CG4681" s="136"/>
      <c r="CH4681" s="136"/>
    </row>
    <row r="4682" spans="79:86" ht="15.75" customHeight="1">
      <c r="CA4682" s="136"/>
      <c r="CB4682" s="136"/>
      <c r="CC4682" s="136"/>
      <c r="CD4682" s="136"/>
      <c r="CE4682" s="136"/>
      <c r="CF4682" s="136"/>
      <c r="CG4682" s="136"/>
      <c r="CH4682" s="136"/>
    </row>
    <row r="4683" spans="79:86" ht="15.75" customHeight="1">
      <c r="CA4683" s="136"/>
      <c r="CB4683" s="136"/>
      <c r="CC4683" s="136"/>
      <c r="CD4683" s="136"/>
      <c r="CE4683" s="136"/>
      <c r="CF4683" s="136"/>
      <c r="CG4683" s="136"/>
      <c r="CH4683" s="136"/>
    </row>
    <row r="4684" spans="79:86" ht="15.75" customHeight="1">
      <c r="CA4684" s="136"/>
      <c r="CB4684" s="136"/>
      <c r="CC4684" s="136"/>
      <c r="CD4684" s="136"/>
      <c r="CE4684" s="136"/>
      <c r="CF4684" s="136"/>
      <c r="CG4684" s="136"/>
      <c r="CH4684" s="136"/>
    </row>
    <row r="4685" spans="79:86" ht="15.75" customHeight="1">
      <c r="CA4685" s="136"/>
      <c r="CB4685" s="136"/>
      <c r="CC4685" s="136"/>
      <c r="CD4685" s="136"/>
      <c r="CE4685" s="136"/>
      <c r="CF4685" s="136"/>
      <c r="CG4685" s="136"/>
      <c r="CH4685" s="136"/>
    </row>
    <row r="4686" spans="79:86" ht="15.75" customHeight="1">
      <c r="CA4686" s="136"/>
      <c r="CB4686" s="136"/>
      <c r="CC4686" s="136"/>
      <c r="CD4686" s="136"/>
      <c r="CE4686" s="136"/>
      <c r="CF4686" s="136"/>
      <c r="CG4686" s="136"/>
      <c r="CH4686" s="136"/>
    </row>
    <row r="4687" spans="79:86" ht="15.75" customHeight="1">
      <c r="CA4687" s="136"/>
      <c r="CB4687" s="136"/>
      <c r="CC4687" s="136"/>
      <c r="CD4687" s="136"/>
      <c r="CE4687" s="136"/>
      <c r="CF4687" s="136"/>
      <c r="CG4687" s="136"/>
      <c r="CH4687" s="136"/>
    </row>
    <row r="4688" spans="79:86" ht="15.75" customHeight="1">
      <c r="CA4688" s="136"/>
      <c r="CB4688" s="136"/>
      <c r="CC4688" s="136"/>
      <c r="CD4688" s="136"/>
      <c r="CE4688" s="136"/>
      <c r="CF4688" s="136"/>
      <c r="CG4688" s="136"/>
      <c r="CH4688" s="136"/>
    </row>
    <row r="4689" spans="79:86" ht="15.75" customHeight="1">
      <c r="CA4689" s="136"/>
      <c r="CB4689" s="136"/>
      <c r="CC4689" s="136"/>
      <c r="CD4689" s="136"/>
      <c r="CE4689" s="136"/>
      <c r="CF4689" s="136"/>
      <c r="CG4689" s="136"/>
      <c r="CH4689" s="136"/>
    </row>
    <row r="4690" spans="79:86" ht="15.75" customHeight="1">
      <c r="CA4690" s="136"/>
      <c r="CB4690" s="136"/>
      <c r="CC4690" s="136"/>
      <c r="CD4690" s="136"/>
      <c r="CE4690" s="136"/>
      <c r="CF4690" s="136"/>
      <c r="CG4690" s="136"/>
      <c r="CH4690" s="136"/>
    </row>
    <row r="4691" spans="79:86" ht="15.75" customHeight="1">
      <c r="CA4691" s="136"/>
      <c r="CB4691" s="136"/>
      <c r="CC4691" s="136"/>
      <c r="CD4691" s="136"/>
      <c r="CE4691" s="136"/>
      <c r="CF4691" s="136"/>
      <c r="CG4691" s="136"/>
      <c r="CH4691" s="136"/>
    </row>
    <row r="4692" spans="79:86" ht="15.75" customHeight="1">
      <c r="CA4692" s="136"/>
      <c r="CB4692" s="136"/>
      <c r="CC4692" s="136"/>
      <c r="CD4692" s="136"/>
      <c r="CE4692" s="136"/>
      <c r="CF4692" s="136"/>
      <c r="CG4692" s="136"/>
      <c r="CH4692" s="136"/>
    </row>
    <row r="4693" spans="79:86" ht="15.75" customHeight="1">
      <c r="CA4693" s="136"/>
      <c r="CB4693" s="136"/>
      <c r="CC4693" s="136"/>
      <c r="CD4693" s="136"/>
      <c r="CE4693" s="136"/>
      <c r="CF4693" s="136"/>
      <c r="CG4693" s="136"/>
      <c r="CH4693" s="136"/>
    </row>
    <row r="4694" spans="79:86" ht="15.75" customHeight="1">
      <c r="CA4694" s="136"/>
      <c r="CB4694" s="136"/>
      <c r="CC4694" s="136"/>
      <c r="CD4694" s="136"/>
      <c r="CE4694" s="136"/>
      <c r="CF4694" s="136"/>
      <c r="CG4694" s="136"/>
      <c r="CH4694" s="136"/>
    </row>
    <row r="4695" spans="79:86" ht="15.75" customHeight="1">
      <c r="CA4695" s="136"/>
      <c r="CB4695" s="136"/>
      <c r="CC4695" s="136"/>
      <c r="CD4695" s="136"/>
      <c r="CE4695" s="136"/>
      <c r="CF4695" s="136"/>
      <c r="CG4695" s="136"/>
      <c r="CH4695" s="136"/>
    </row>
    <row r="4696" spans="79:86" ht="15.75" customHeight="1">
      <c r="CA4696" s="136"/>
      <c r="CB4696" s="136"/>
      <c r="CC4696" s="136"/>
      <c r="CD4696" s="136"/>
      <c r="CE4696" s="136"/>
      <c r="CF4696" s="136"/>
      <c r="CG4696" s="136"/>
      <c r="CH4696" s="136"/>
    </row>
    <row r="4697" spans="79:86" ht="15.75" customHeight="1">
      <c r="CA4697" s="136"/>
      <c r="CB4697" s="136"/>
      <c r="CC4697" s="136"/>
      <c r="CD4697" s="136"/>
      <c r="CE4697" s="136"/>
      <c r="CF4697" s="136"/>
      <c r="CG4697" s="136"/>
      <c r="CH4697" s="136"/>
    </row>
    <row r="4698" spans="79:86" ht="15.75" customHeight="1">
      <c r="CA4698" s="136"/>
      <c r="CB4698" s="136"/>
      <c r="CC4698" s="136"/>
      <c r="CD4698" s="136"/>
      <c r="CE4698" s="136"/>
      <c r="CF4698" s="136"/>
      <c r="CG4698" s="136"/>
      <c r="CH4698" s="136"/>
    </row>
    <row r="4699" spans="79:86" ht="15.75" customHeight="1">
      <c r="CA4699" s="136"/>
      <c r="CB4699" s="136"/>
      <c r="CC4699" s="136"/>
      <c r="CD4699" s="136"/>
      <c r="CE4699" s="136"/>
      <c r="CF4699" s="136"/>
      <c r="CG4699" s="136"/>
      <c r="CH4699" s="136"/>
    </row>
    <row r="4700" spans="79:86" ht="15.75" customHeight="1">
      <c r="CA4700" s="136"/>
      <c r="CB4700" s="136"/>
      <c r="CC4700" s="136"/>
      <c r="CD4700" s="136"/>
      <c r="CE4700" s="136"/>
      <c r="CF4700" s="136"/>
      <c r="CG4700" s="136"/>
      <c r="CH4700" s="136"/>
    </row>
    <row r="4701" spans="79:86" ht="15.75" customHeight="1">
      <c r="CA4701" s="136"/>
      <c r="CB4701" s="136"/>
      <c r="CC4701" s="136"/>
      <c r="CD4701" s="136"/>
      <c r="CE4701" s="136"/>
      <c r="CF4701" s="136"/>
      <c r="CG4701" s="136"/>
      <c r="CH4701" s="136"/>
    </row>
    <row r="4702" spans="79:86" ht="15.75" customHeight="1">
      <c r="CA4702" s="136"/>
      <c r="CB4702" s="136"/>
      <c r="CC4702" s="136"/>
      <c r="CD4702" s="136"/>
      <c r="CE4702" s="136"/>
      <c r="CF4702" s="136"/>
      <c r="CG4702" s="136"/>
      <c r="CH4702" s="136"/>
    </row>
    <row r="4703" spans="79:86" ht="15.75" customHeight="1">
      <c r="CA4703" s="136"/>
      <c r="CB4703" s="136"/>
      <c r="CC4703" s="136"/>
      <c r="CD4703" s="136"/>
      <c r="CE4703" s="136"/>
      <c r="CF4703" s="136"/>
      <c r="CG4703" s="136"/>
      <c r="CH4703" s="136"/>
    </row>
    <row r="4704" spans="79:86" ht="15.75" customHeight="1">
      <c r="CA4704" s="136"/>
      <c r="CB4704" s="136"/>
      <c r="CC4704" s="136"/>
      <c r="CD4704" s="136"/>
      <c r="CE4704" s="136"/>
      <c r="CF4704" s="136"/>
      <c r="CG4704" s="136"/>
      <c r="CH4704" s="136"/>
    </row>
    <row r="4705" spans="79:86" ht="15.75" customHeight="1">
      <c r="CA4705" s="136"/>
      <c r="CB4705" s="136"/>
      <c r="CC4705" s="136"/>
      <c r="CD4705" s="136"/>
      <c r="CE4705" s="136"/>
      <c r="CF4705" s="136"/>
      <c r="CG4705" s="136"/>
      <c r="CH4705" s="136"/>
    </row>
    <row r="4706" spans="79:86" ht="15.75" customHeight="1">
      <c r="CA4706" s="136"/>
      <c r="CB4706" s="136"/>
      <c r="CC4706" s="136"/>
      <c r="CD4706" s="136"/>
      <c r="CE4706" s="136"/>
      <c r="CF4706" s="136"/>
      <c r="CG4706" s="136"/>
      <c r="CH4706" s="136"/>
    </row>
    <row r="4707" spans="79:86" ht="15.75" customHeight="1">
      <c r="CA4707" s="136"/>
      <c r="CB4707" s="136"/>
      <c r="CC4707" s="136"/>
      <c r="CD4707" s="136"/>
      <c r="CE4707" s="136"/>
      <c r="CF4707" s="136"/>
      <c r="CG4707" s="136"/>
      <c r="CH4707" s="136"/>
    </row>
    <row r="4708" spans="79:86" ht="15.75" customHeight="1">
      <c r="CA4708" s="136"/>
      <c r="CB4708" s="136"/>
      <c r="CC4708" s="136"/>
      <c r="CD4708" s="136"/>
      <c r="CE4708" s="136"/>
      <c r="CF4708" s="136"/>
      <c r="CG4708" s="136"/>
      <c r="CH4708" s="136"/>
    </row>
    <row r="4709" spans="79:86" ht="15.75" customHeight="1">
      <c r="CA4709" s="136"/>
      <c r="CB4709" s="136"/>
      <c r="CC4709" s="136"/>
      <c r="CD4709" s="136"/>
      <c r="CE4709" s="136"/>
      <c r="CF4709" s="136"/>
      <c r="CG4709" s="136"/>
      <c r="CH4709" s="136"/>
    </row>
    <row r="4710" spans="79:86" ht="15.75" customHeight="1">
      <c r="CA4710" s="136"/>
      <c r="CB4710" s="136"/>
      <c r="CC4710" s="136"/>
      <c r="CD4710" s="136"/>
      <c r="CE4710" s="136"/>
      <c r="CF4710" s="136"/>
      <c r="CG4710" s="136"/>
      <c r="CH4710" s="136"/>
    </row>
    <row r="4711" spans="79:86" ht="15.75" customHeight="1">
      <c r="CA4711" s="136"/>
      <c r="CB4711" s="136"/>
      <c r="CC4711" s="136"/>
      <c r="CD4711" s="136"/>
      <c r="CE4711" s="136"/>
      <c r="CF4711" s="136"/>
      <c r="CG4711" s="136"/>
      <c r="CH4711" s="136"/>
    </row>
    <row r="4712" spans="79:86" ht="15.75" customHeight="1">
      <c r="CA4712" s="136"/>
      <c r="CB4712" s="136"/>
      <c r="CC4712" s="136"/>
      <c r="CD4712" s="136"/>
      <c r="CE4712" s="136"/>
      <c r="CF4712" s="136"/>
      <c r="CG4712" s="136"/>
      <c r="CH4712" s="136"/>
    </row>
    <row r="4713" spans="79:86" ht="15.75" customHeight="1">
      <c r="CA4713" s="136"/>
      <c r="CB4713" s="136"/>
      <c r="CC4713" s="136"/>
      <c r="CD4713" s="136"/>
      <c r="CE4713" s="136"/>
      <c r="CF4713" s="136"/>
      <c r="CG4713" s="136"/>
      <c r="CH4713" s="136"/>
    </row>
    <row r="4714" spans="79:86" ht="15.75" customHeight="1">
      <c r="CA4714" s="136"/>
      <c r="CB4714" s="136"/>
      <c r="CC4714" s="136"/>
      <c r="CD4714" s="136"/>
      <c r="CE4714" s="136"/>
      <c r="CF4714" s="136"/>
      <c r="CG4714" s="136"/>
      <c r="CH4714" s="136"/>
    </row>
    <row r="4715" spans="79:86" ht="15.75" customHeight="1">
      <c r="CA4715" s="136"/>
      <c r="CB4715" s="136"/>
      <c r="CC4715" s="136"/>
      <c r="CD4715" s="136"/>
      <c r="CE4715" s="136"/>
      <c r="CF4715" s="136"/>
      <c r="CG4715" s="136"/>
      <c r="CH4715" s="136"/>
    </row>
    <row r="4716" spans="79:86" ht="15.75" customHeight="1">
      <c r="CA4716" s="136"/>
      <c r="CB4716" s="136"/>
      <c r="CC4716" s="136"/>
      <c r="CD4716" s="136"/>
      <c r="CE4716" s="136"/>
      <c r="CF4716" s="136"/>
      <c r="CG4716" s="136"/>
      <c r="CH4716" s="136"/>
    </row>
    <row r="4717" spans="79:86" ht="15.75" customHeight="1">
      <c r="CA4717" s="136"/>
      <c r="CB4717" s="136"/>
      <c r="CC4717" s="136"/>
      <c r="CD4717" s="136"/>
      <c r="CE4717" s="136"/>
      <c r="CF4717" s="136"/>
      <c r="CG4717" s="136"/>
      <c r="CH4717" s="136"/>
    </row>
    <row r="4718" spans="79:86" ht="15.75" customHeight="1">
      <c r="CA4718" s="136"/>
      <c r="CB4718" s="136"/>
      <c r="CC4718" s="136"/>
      <c r="CD4718" s="136"/>
      <c r="CE4718" s="136"/>
      <c r="CF4718" s="136"/>
      <c r="CG4718" s="136"/>
      <c r="CH4718" s="136"/>
    </row>
    <row r="4719" spans="79:86" ht="15.75" customHeight="1">
      <c r="CA4719" s="136"/>
      <c r="CB4719" s="136"/>
      <c r="CC4719" s="136"/>
      <c r="CD4719" s="136"/>
      <c r="CE4719" s="136"/>
      <c r="CF4719" s="136"/>
      <c r="CG4719" s="136"/>
      <c r="CH4719" s="136"/>
    </row>
    <row r="4720" spans="79:86" ht="15.75" customHeight="1">
      <c r="CA4720" s="136"/>
      <c r="CB4720" s="136"/>
      <c r="CC4720" s="136"/>
      <c r="CD4720" s="136"/>
      <c r="CE4720" s="136"/>
      <c r="CF4720" s="136"/>
      <c r="CG4720" s="136"/>
      <c r="CH4720" s="136"/>
    </row>
    <row r="4721" spans="79:86" ht="15.75" customHeight="1">
      <c r="CA4721" s="136"/>
      <c r="CB4721" s="136"/>
      <c r="CC4721" s="136"/>
      <c r="CD4721" s="136"/>
      <c r="CE4721" s="136"/>
      <c r="CF4721" s="136"/>
      <c r="CG4721" s="136"/>
      <c r="CH4721" s="136"/>
    </row>
    <row r="4722" spans="79:86" ht="15.75" customHeight="1">
      <c r="CA4722" s="136"/>
      <c r="CB4722" s="136"/>
      <c r="CC4722" s="136"/>
      <c r="CD4722" s="136"/>
      <c r="CE4722" s="136"/>
      <c r="CF4722" s="136"/>
      <c r="CG4722" s="136"/>
      <c r="CH4722" s="136"/>
    </row>
    <row r="4723" spans="79:86" ht="15.75" customHeight="1">
      <c r="CA4723" s="136"/>
      <c r="CB4723" s="136"/>
      <c r="CC4723" s="136"/>
      <c r="CD4723" s="136"/>
      <c r="CE4723" s="136"/>
      <c r="CF4723" s="136"/>
      <c r="CG4723" s="136"/>
      <c r="CH4723" s="136"/>
    </row>
    <row r="4724" spans="79:86" ht="15.75" customHeight="1">
      <c r="CA4724" s="136"/>
      <c r="CB4724" s="136"/>
      <c r="CC4724" s="136"/>
      <c r="CD4724" s="136"/>
      <c r="CE4724" s="136"/>
      <c r="CF4724" s="136"/>
      <c r="CG4724" s="136"/>
      <c r="CH4724" s="136"/>
    </row>
    <row r="4725" spans="79:86" ht="15.75" customHeight="1">
      <c r="CA4725" s="136"/>
      <c r="CB4725" s="136"/>
      <c r="CC4725" s="136"/>
      <c r="CD4725" s="136"/>
      <c r="CE4725" s="136"/>
      <c r="CF4725" s="136"/>
      <c r="CG4725" s="136"/>
      <c r="CH4725" s="136"/>
    </row>
    <row r="4726" spans="79:86" ht="15.75" customHeight="1">
      <c r="CA4726" s="136"/>
      <c r="CB4726" s="136"/>
      <c r="CC4726" s="136"/>
      <c r="CD4726" s="136"/>
      <c r="CE4726" s="136"/>
      <c r="CF4726" s="136"/>
      <c r="CG4726" s="136"/>
      <c r="CH4726" s="136"/>
    </row>
    <row r="4727" spans="79:86" ht="15.75" customHeight="1">
      <c r="CA4727" s="136"/>
      <c r="CB4727" s="136"/>
      <c r="CC4727" s="136"/>
      <c r="CD4727" s="136"/>
      <c r="CE4727" s="136"/>
      <c r="CF4727" s="136"/>
      <c r="CG4727" s="136"/>
      <c r="CH4727" s="136"/>
    </row>
    <row r="4728" spans="79:86" ht="15.75" customHeight="1">
      <c r="CA4728" s="136"/>
      <c r="CB4728" s="136"/>
      <c r="CC4728" s="136"/>
      <c r="CD4728" s="136"/>
      <c r="CE4728" s="136"/>
      <c r="CF4728" s="136"/>
      <c r="CG4728" s="136"/>
      <c r="CH4728" s="136"/>
    </row>
    <row r="4729" spans="79:86" ht="15.75" customHeight="1">
      <c r="CA4729" s="136"/>
      <c r="CB4729" s="136"/>
      <c r="CC4729" s="136"/>
      <c r="CD4729" s="136"/>
      <c r="CE4729" s="136"/>
      <c r="CF4729" s="136"/>
      <c r="CG4729" s="136"/>
      <c r="CH4729" s="136"/>
    </row>
    <row r="4730" spans="79:86" ht="15.75" customHeight="1">
      <c r="CA4730" s="136"/>
      <c r="CB4730" s="136"/>
      <c r="CC4730" s="136"/>
      <c r="CD4730" s="136"/>
      <c r="CE4730" s="136"/>
      <c r="CF4730" s="136"/>
      <c r="CG4730" s="136"/>
      <c r="CH4730" s="136"/>
    </row>
    <row r="4731" spans="79:86" ht="15.75" customHeight="1">
      <c r="CA4731" s="136"/>
      <c r="CB4731" s="136"/>
      <c r="CC4731" s="136"/>
      <c r="CD4731" s="136"/>
      <c r="CE4731" s="136"/>
      <c r="CF4731" s="136"/>
      <c r="CG4731" s="136"/>
      <c r="CH4731" s="136"/>
    </row>
    <row r="4732" spans="79:86" ht="15.75" customHeight="1">
      <c r="CA4732" s="136"/>
      <c r="CB4732" s="136"/>
      <c r="CC4732" s="136"/>
      <c r="CD4732" s="136"/>
      <c r="CE4732" s="136"/>
      <c r="CF4732" s="136"/>
      <c r="CG4732" s="136"/>
      <c r="CH4732" s="136"/>
    </row>
    <row r="4733" spans="79:86" ht="15.75" customHeight="1">
      <c r="CA4733" s="136"/>
      <c r="CB4733" s="136"/>
      <c r="CC4733" s="136"/>
      <c r="CD4733" s="136"/>
      <c r="CE4733" s="136"/>
      <c r="CF4733" s="136"/>
      <c r="CG4733" s="136"/>
      <c r="CH4733" s="136"/>
    </row>
    <row r="4734" spans="79:86" ht="15.75" customHeight="1">
      <c r="CA4734" s="136"/>
      <c r="CB4734" s="136"/>
      <c r="CC4734" s="136"/>
      <c r="CD4734" s="136"/>
      <c r="CE4734" s="136"/>
      <c r="CF4734" s="136"/>
      <c r="CG4734" s="136"/>
      <c r="CH4734" s="136"/>
    </row>
    <row r="4735" spans="79:86" ht="15.75" customHeight="1">
      <c r="CA4735" s="136"/>
      <c r="CB4735" s="136"/>
      <c r="CC4735" s="136"/>
      <c r="CD4735" s="136"/>
      <c r="CE4735" s="136"/>
      <c r="CF4735" s="136"/>
      <c r="CG4735" s="136"/>
      <c r="CH4735" s="136"/>
    </row>
    <row r="4736" spans="79:86" ht="15.75" customHeight="1">
      <c r="CA4736" s="136"/>
      <c r="CB4736" s="136"/>
      <c r="CC4736" s="136"/>
      <c r="CD4736" s="136"/>
      <c r="CE4736" s="136"/>
      <c r="CF4736" s="136"/>
      <c r="CG4736" s="136"/>
      <c r="CH4736" s="136"/>
    </row>
    <row r="4737" spans="79:86" ht="15.75" customHeight="1">
      <c r="CA4737" s="136"/>
      <c r="CB4737" s="136"/>
      <c r="CC4737" s="136"/>
      <c r="CD4737" s="136"/>
      <c r="CE4737" s="136"/>
      <c r="CF4737" s="136"/>
      <c r="CG4737" s="136"/>
      <c r="CH4737" s="136"/>
    </row>
    <row r="4738" spans="79:86" ht="15.75" customHeight="1">
      <c r="CA4738" s="136"/>
      <c r="CB4738" s="136"/>
      <c r="CC4738" s="136"/>
      <c r="CD4738" s="136"/>
      <c r="CE4738" s="136"/>
      <c r="CF4738" s="136"/>
      <c r="CG4738" s="136"/>
      <c r="CH4738" s="136"/>
    </row>
    <row r="4739" spans="79:86" ht="15.75" customHeight="1">
      <c r="CA4739" s="136"/>
      <c r="CB4739" s="136"/>
      <c r="CC4739" s="136"/>
      <c r="CD4739" s="136"/>
      <c r="CE4739" s="136"/>
      <c r="CF4739" s="136"/>
      <c r="CG4739" s="136"/>
      <c r="CH4739" s="136"/>
    </row>
    <row r="4740" spans="79:86" ht="15.75" customHeight="1">
      <c r="CA4740" s="136"/>
      <c r="CB4740" s="136"/>
      <c r="CC4740" s="136"/>
      <c r="CD4740" s="136"/>
      <c r="CE4740" s="136"/>
      <c r="CF4740" s="136"/>
      <c r="CG4740" s="136"/>
      <c r="CH4740" s="136"/>
    </row>
    <row r="4741" spans="79:86" ht="15.75" customHeight="1">
      <c r="CA4741" s="136"/>
      <c r="CB4741" s="136"/>
      <c r="CC4741" s="136"/>
      <c r="CD4741" s="136"/>
      <c r="CE4741" s="136"/>
      <c r="CF4741" s="136"/>
      <c r="CG4741" s="136"/>
      <c r="CH4741" s="136"/>
    </row>
    <row r="4742" spans="79:86" ht="15.75" customHeight="1">
      <c r="CA4742" s="136"/>
      <c r="CB4742" s="136"/>
      <c r="CC4742" s="136"/>
      <c r="CD4742" s="136"/>
      <c r="CE4742" s="136"/>
      <c r="CF4742" s="136"/>
      <c r="CG4742" s="136"/>
      <c r="CH4742" s="136"/>
    </row>
    <row r="4743" spans="79:86" ht="15.75" customHeight="1">
      <c r="CA4743" s="136"/>
      <c r="CB4743" s="136"/>
      <c r="CC4743" s="136"/>
      <c r="CD4743" s="136"/>
      <c r="CE4743" s="136"/>
      <c r="CF4743" s="136"/>
      <c r="CG4743" s="136"/>
      <c r="CH4743" s="136"/>
    </row>
    <row r="4744" spans="79:86" ht="15.75" customHeight="1">
      <c r="CA4744" s="136"/>
      <c r="CB4744" s="136"/>
      <c r="CC4744" s="136"/>
      <c r="CD4744" s="136"/>
      <c r="CE4744" s="136"/>
      <c r="CF4744" s="136"/>
      <c r="CG4744" s="136"/>
      <c r="CH4744" s="136"/>
    </row>
    <row r="4745" spans="79:86" ht="15.75" customHeight="1">
      <c r="CA4745" s="136"/>
      <c r="CB4745" s="136"/>
      <c r="CC4745" s="136"/>
      <c r="CD4745" s="136"/>
      <c r="CE4745" s="136"/>
      <c r="CF4745" s="136"/>
      <c r="CG4745" s="136"/>
      <c r="CH4745" s="136"/>
    </row>
    <row r="4746" spans="79:86" ht="15.75" customHeight="1">
      <c r="CA4746" s="136"/>
      <c r="CB4746" s="136"/>
      <c r="CC4746" s="136"/>
      <c r="CD4746" s="136"/>
      <c r="CE4746" s="136"/>
      <c r="CF4746" s="136"/>
      <c r="CG4746" s="136"/>
      <c r="CH4746" s="136"/>
    </row>
    <row r="4747" spans="79:86" ht="15.75" customHeight="1">
      <c r="CA4747" s="136"/>
      <c r="CB4747" s="136"/>
      <c r="CC4747" s="136"/>
      <c r="CD4747" s="136"/>
      <c r="CE4747" s="136"/>
      <c r="CF4747" s="136"/>
      <c r="CG4747" s="136"/>
      <c r="CH4747" s="136"/>
    </row>
    <row r="4748" spans="79:86" ht="15.75" customHeight="1">
      <c r="CA4748" s="136"/>
      <c r="CB4748" s="136"/>
      <c r="CC4748" s="136"/>
      <c r="CD4748" s="136"/>
      <c r="CE4748" s="136"/>
      <c r="CF4748" s="136"/>
      <c r="CG4748" s="136"/>
      <c r="CH4748" s="136"/>
    </row>
    <row r="4749" spans="79:86" ht="15.75" customHeight="1">
      <c r="CA4749" s="136"/>
      <c r="CB4749" s="136"/>
      <c r="CC4749" s="136"/>
      <c r="CD4749" s="136"/>
      <c r="CE4749" s="136"/>
      <c r="CF4749" s="136"/>
      <c r="CG4749" s="136"/>
      <c r="CH4749" s="136"/>
    </row>
    <row r="4750" spans="79:86" ht="15.75" customHeight="1">
      <c r="CA4750" s="136"/>
      <c r="CB4750" s="136"/>
      <c r="CC4750" s="136"/>
      <c r="CD4750" s="136"/>
      <c r="CE4750" s="136"/>
      <c r="CF4750" s="136"/>
      <c r="CG4750" s="136"/>
      <c r="CH4750" s="136"/>
    </row>
    <row r="4751" spans="79:86" ht="15.75" customHeight="1">
      <c r="CA4751" s="136"/>
      <c r="CB4751" s="136"/>
      <c r="CC4751" s="136"/>
      <c r="CD4751" s="136"/>
      <c r="CE4751" s="136"/>
      <c r="CF4751" s="136"/>
      <c r="CG4751" s="136"/>
      <c r="CH4751" s="136"/>
    </row>
    <row r="4752" spans="79:86" ht="15.75" customHeight="1">
      <c r="CA4752" s="136"/>
      <c r="CB4752" s="136"/>
      <c r="CC4752" s="136"/>
      <c r="CD4752" s="136"/>
      <c r="CE4752" s="136"/>
      <c r="CF4752" s="136"/>
      <c r="CG4752" s="136"/>
      <c r="CH4752" s="136"/>
    </row>
    <row r="4753" spans="79:86" ht="15.75" customHeight="1">
      <c r="CA4753" s="136"/>
      <c r="CB4753" s="136"/>
      <c r="CC4753" s="136"/>
      <c r="CD4753" s="136"/>
      <c r="CE4753" s="136"/>
      <c r="CF4753" s="136"/>
      <c r="CG4753" s="136"/>
      <c r="CH4753" s="136"/>
    </row>
    <row r="4754" spans="79:86" ht="15.75" customHeight="1">
      <c r="CA4754" s="136"/>
      <c r="CB4754" s="136"/>
      <c r="CC4754" s="136"/>
      <c r="CD4754" s="136"/>
      <c r="CE4754" s="136"/>
      <c r="CF4754" s="136"/>
      <c r="CG4754" s="136"/>
      <c r="CH4754" s="136"/>
    </row>
    <row r="4755" spans="79:86" ht="15.75" customHeight="1">
      <c r="CA4755" s="136"/>
      <c r="CB4755" s="136"/>
      <c r="CC4755" s="136"/>
      <c r="CD4755" s="136"/>
      <c r="CE4755" s="136"/>
      <c r="CF4755" s="136"/>
      <c r="CG4755" s="136"/>
      <c r="CH4755" s="136"/>
    </row>
    <row r="4756" spans="79:86" ht="15.75" customHeight="1">
      <c r="CA4756" s="136"/>
      <c r="CB4756" s="136"/>
      <c r="CC4756" s="136"/>
      <c r="CD4756" s="136"/>
      <c r="CE4756" s="136"/>
      <c r="CF4756" s="136"/>
      <c r="CG4756" s="136"/>
      <c r="CH4756" s="136"/>
    </row>
    <row r="4757" spans="79:86" ht="15.75" customHeight="1">
      <c r="CA4757" s="136"/>
      <c r="CB4757" s="136"/>
      <c r="CC4757" s="136"/>
      <c r="CD4757" s="136"/>
      <c r="CE4757" s="136"/>
      <c r="CF4757" s="136"/>
      <c r="CG4757" s="136"/>
      <c r="CH4757" s="136"/>
    </row>
    <row r="4758" spans="79:86" ht="15.75" customHeight="1">
      <c r="CA4758" s="136"/>
      <c r="CB4758" s="136"/>
      <c r="CC4758" s="136"/>
      <c r="CD4758" s="136"/>
      <c r="CE4758" s="136"/>
      <c r="CF4758" s="136"/>
      <c r="CG4758" s="136"/>
      <c r="CH4758" s="136"/>
    </row>
    <row r="4759" spans="79:86" ht="15.75" customHeight="1">
      <c r="CA4759" s="136"/>
      <c r="CB4759" s="136"/>
      <c r="CC4759" s="136"/>
      <c r="CD4759" s="136"/>
      <c r="CE4759" s="136"/>
      <c r="CF4759" s="136"/>
      <c r="CG4759" s="136"/>
      <c r="CH4759" s="136"/>
    </row>
    <row r="4760" spans="79:86" ht="15.75" customHeight="1">
      <c r="CA4760" s="136"/>
      <c r="CB4760" s="136"/>
      <c r="CC4760" s="136"/>
      <c r="CD4760" s="136"/>
      <c r="CE4760" s="136"/>
      <c r="CF4760" s="136"/>
      <c r="CG4760" s="136"/>
      <c r="CH4760" s="136"/>
    </row>
    <row r="4761" spans="79:86" ht="15.75" customHeight="1">
      <c r="CA4761" s="136"/>
      <c r="CB4761" s="136"/>
      <c r="CC4761" s="136"/>
      <c r="CD4761" s="136"/>
      <c r="CE4761" s="136"/>
      <c r="CF4761" s="136"/>
      <c r="CG4761" s="136"/>
      <c r="CH4761" s="136"/>
    </row>
    <row r="4762" spans="79:86" ht="15.75" customHeight="1">
      <c r="CA4762" s="136"/>
      <c r="CB4762" s="136"/>
      <c r="CC4762" s="136"/>
      <c r="CD4762" s="136"/>
      <c r="CE4762" s="136"/>
      <c r="CF4762" s="136"/>
      <c r="CG4762" s="136"/>
      <c r="CH4762" s="136"/>
    </row>
    <row r="4763" spans="79:86" ht="15.75" customHeight="1">
      <c r="CA4763" s="136"/>
      <c r="CB4763" s="136"/>
      <c r="CC4763" s="136"/>
      <c r="CD4763" s="136"/>
      <c r="CE4763" s="136"/>
      <c r="CF4763" s="136"/>
      <c r="CG4763" s="136"/>
      <c r="CH4763" s="136"/>
    </row>
    <row r="4764" spans="79:86" ht="15.75" customHeight="1">
      <c r="CA4764" s="136"/>
      <c r="CB4764" s="136"/>
      <c r="CC4764" s="136"/>
      <c r="CD4764" s="136"/>
      <c r="CE4764" s="136"/>
      <c r="CF4764" s="136"/>
      <c r="CG4764" s="136"/>
      <c r="CH4764" s="136"/>
    </row>
    <row r="4765" spans="79:86" ht="15.75" customHeight="1">
      <c r="CA4765" s="136"/>
      <c r="CB4765" s="136"/>
      <c r="CC4765" s="136"/>
      <c r="CD4765" s="136"/>
      <c r="CE4765" s="136"/>
      <c r="CF4765" s="136"/>
      <c r="CG4765" s="136"/>
      <c r="CH4765" s="136"/>
    </row>
    <row r="4766" spans="79:86" ht="15.75" customHeight="1">
      <c r="CA4766" s="136"/>
      <c r="CB4766" s="136"/>
      <c r="CC4766" s="136"/>
      <c r="CD4766" s="136"/>
      <c r="CE4766" s="136"/>
      <c r="CF4766" s="136"/>
      <c r="CG4766" s="136"/>
      <c r="CH4766" s="136"/>
    </row>
    <row r="4767" spans="79:86" ht="15.75" customHeight="1">
      <c r="CA4767" s="136"/>
      <c r="CB4767" s="136"/>
      <c r="CC4767" s="136"/>
      <c r="CD4767" s="136"/>
      <c r="CE4767" s="136"/>
      <c r="CF4767" s="136"/>
      <c r="CG4767" s="136"/>
      <c r="CH4767" s="136"/>
    </row>
    <row r="4768" spans="79:86" ht="15.75" customHeight="1">
      <c r="CA4768" s="136"/>
      <c r="CB4768" s="136"/>
      <c r="CC4768" s="136"/>
      <c r="CD4768" s="136"/>
      <c r="CE4768" s="136"/>
      <c r="CF4768" s="136"/>
      <c r="CG4768" s="136"/>
      <c r="CH4768" s="136"/>
    </row>
    <row r="4769" spans="79:86" ht="15.75" customHeight="1">
      <c r="CA4769" s="136"/>
      <c r="CB4769" s="136"/>
      <c r="CC4769" s="136"/>
      <c r="CD4769" s="136"/>
      <c r="CE4769" s="136"/>
      <c r="CF4769" s="136"/>
      <c r="CG4769" s="136"/>
      <c r="CH4769" s="136"/>
    </row>
    <row r="4770" spans="79:86" ht="15.75" customHeight="1">
      <c r="CA4770" s="136"/>
      <c r="CB4770" s="136"/>
      <c r="CC4770" s="136"/>
      <c r="CD4770" s="136"/>
      <c r="CE4770" s="136"/>
      <c r="CF4770" s="136"/>
      <c r="CG4770" s="136"/>
      <c r="CH4770" s="136"/>
    </row>
    <row r="4771" spans="79:86" ht="15.75" customHeight="1">
      <c r="CA4771" s="136"/>
      <c r="CB4771" s="136"/>
      <c r="CC4771" s="136"/>
      <c r="CD4771" s="136"/>
      <c r="CE4771" s="136"/>
      <c r="CF4771" s="136"/>
      <c r="CG4771" s="136"/>
      <c r="CH4771" s="136"/>
    </row>
    <row r="4772" spans="79:86" ht="15.75" customHeight="1">
      <c r="CA4772" s="136"/>
      <c r="CB4772" s="136"/>
      <c r="CC4772" s="136"/>
      <c r="CD4772" s="136"/>
      <c r="CE4772" s="136"/>
      <c r="CF4772" s="136"/>
      <c r="CG4772" s="136"/>
      <c r="CH4772" s="136"/>
    </row>
    <row r="4773" spans="79:86" ht="15.75" customHeight="1">
      <c r="CA4773" s="136"/>
      <c r="CB4773" s="136"/>
      <c r="CC4773" s="136"/>
      <c r="CD4773" s="136"/>
      <c r="CE4773" s="136"/>
      <c r="CF4773" s="136"/>
      <c r="CG4773" s="136"/>
      <c r="CH4773" s="136"/>
    </row>
    <row r="4774" spans="79:86" ht="15.75" customHeight="1">
      <c r="CA4774" s="136"/>
      <c r="CB4774" s="136"/>
      <c r="CC4774" s="136"/>
      <c r="CD4774" s="136"/>
      <c r="CE4774" s="136"/>
      <c r="CF4774" s="136"/>
      <c r="CG4774" s="136"/>
      <c r="CH4774" s="136"/>
    </row>
    <row r="4775" spans="79:86" ht="15.75" customHeight="1">
      <c r="CA4775" s="136"/>
      <c r="CB4775" s="136"/>
      <c r="CC4775" s="136"/>
      <c r="CD4775" s="136"/>
      <c r="CE4775" s="136"/>
      <c r="CF4775" s="136"/>
      <c r="CG4775" s="136"/>
      <c r="CH4775" s="136"/>
    </row>
    <row r="4776" spans="79:86" ht="15.75" customHeight="1">
      <c r="CA4776" s="136"/>
      <c r="CB4776" s="136"/>
      <c r="CC4776" s="136"/>
      <c r="CD4776" s="136"/>
      <c r="CE4776" s="136"/>
      <c r="CF4776" s="136"/>
      <c r="CG4776" s="136"/>
      <c r="CH4776" s="136"/>
    </row>
    <row r="4777" spans="79:86" ht="15.75" customHeight="1">
      <c r="CA4777" s="136"/>
      <c r="CB4777" s="136"/>
      <c r="CC4777" s="136"/>
      <c r="CD4777" s="136"/>
      <c r="CE4777" s="136"/>
      <c r="CF4777" s="136"/>
      <c r="CG4777" s="136"/>
      <c r="CH4777" s="136"/>
    </row>
    <row r="4778" spans="79:86" ht="15.75" customHeight="1">
      <c r="CA4778" s="136"/>
      <c r="CB4778" s="136"/>
      <c r="CC4778" s="136"/>
      <c r="CD4778" s="136"/>
      <c r="CE4778" s="136"/>
      <c r="CF4778" s="136"/>
      <c r="CG4778" s="136"/>
      <c r="CH4778" s="136"/>
    </row>
    <row r="4779" spans="79:86" ht="15.75" customHeight="1">
      <c r="CA4779" s="136"/>
      <c r="CB4779" s="136"/>
      <c r="CC4779" s="136"/>
      <c r="CD4779" s="136"/>
      <c r="CE4779" s="136"/>
      <c r="CF4779" s="136"/>
      <c r="CG4779" s="136"/>
      <c r="CH4779" s="136"/>
    </row>
    <row r="4780" spans="79:86" ht="15.75" customHeight="1">
      <c r="CA4780" s="136"/>
      <c r="CB4780" s="136"/>
      <c r="CC4780" s="136"/>
      <c r="CD4780" s="136"/>
      <c r="CE4780" s="136"/>
      <c r="CF4780" s="136"/>
      <c r="CG4780" s="136"/>
      <c r="CH4780" s="136"/>
    </row>
    <row r="4781" spans="79:86" ht="15.75" customHeight="1">
      <c r="CA4781" s="136"/>
      <c r="CB4781" s="136"/>
      <c r="CC4781" s="136"/>
      <c r="CD4781" s="136"/>
      <c r="CE4781" s="136"/>
      <c r="CF4781" s="136"/>
      <c r="CG4781" s="136"/>
      <c r="CH4781" s="136"/>
    </row>
    <row r="4782" spans="79:86" ht="15.75" customHeight="1">
      <c r="CA4782" s="136"/>
      <c r="CB4782" s="136"/>
      <c r="CC4782" s="136"/>
      <c r="CD4782" s="136"/>
      <c r="CE4782" s="136"/>
      <c r="CF4782" s="136"/>
      <c r="CG4782" s="136"/>
      <c r="CH4782" s="136"/>
    </row>
    <row r="4783" spans="79:86" ht="15.75" customHeight="1">
      <c r="CA4783" s="136"/>
      <c r="CB4783" s="136"/>
      <c r="CC4783" s="136"/>
      <c r="CD4783" s="136"/>
      <c r="CE4783" s="136"/>
      <c r="CF4783" s="136"/>
      <c r="CG4783" s="136"/>
      <c r="CH4783" s="136"/>
    </row>
    <row r="4784" spans="79:86" ht="15.75" customHeight="1">
      <c r="CA4784" s="136"/>
      <c r="CB4784" s="136"/>
      <c r="CC4784" s="136"/>
      <c r="CD4784" s="136"/>
      <c r="CE4784" s="136"/>
      <c r="CF4784" s="136"/>
      <c r="CG4784" s="136"/>
      <c r="CH4784" s="136"/>
    </row>
    <row r="4785" spans="79:86" ht="15.75" customHeight="1">
      <c r="CA4785" s="136"/>
      <c r="CB4785" s="136"/>
      <c r="CC4785" s="136"/>
      <c r="CD4785" s="136"/>
      <c r="CE4785" s="136"/>
      <c r="CF4785" s="136"/>
      <c r="CG4785" s="136"/>
      <c r="CH4785" s="136"/>
    </row>
    <row r="4786" spans="79:86" ht="15.75" customHeight="1">
      <c r="CA4786" s="136"/>
      <c r="CB4786" s="136"/>
      <c r="CC4786" s="136"/>
      <c r="CD4786" s="136"/>
      <c r="CE4786" s="136"/>
      <c r="CF4786" s="136"/>
      <c r="CG4786" s="136"/>
      <c r="CH4786" s="136"/>
    </row>
    <row r="4787" spans="79:86" ht="15.75" customHeight="1">
      <c r="CA4787" s="136"/>
      <c r="CB4787" s="136"/>
      <c r="CC4787" s="136"/>
      <c r="CD4787" s="136"/>
      <c r="CE4787" s="136"/>
      <c r="CF4787" s="136"/>
      <c r="CG4787" s="136"/>
      <c r="CH4787" s="136"/>
    </row>
    <row r="4788" spans="79:86" ht="15.75" customHeight="1">
      <c r="CA4788" s="136"/>
      <c r="CB4788" s="136"/>
      <c r="CC4788" s="136"/>
      <c r="CD4788" s="136"/>
      <c r="CE4788" s="136"/>
      <c r="CF4788" s="136"/>
      <c r="CG4788" s="136"/>
      <c r="CH4788" s="136"/>
    </row>
    <row r="4789" spans="79:86" ht="15.75" customHeight="1">
      <c r="CA4789" s="136"/>
      <c r="CB4789" s="136"/>
      <c r="CC4789" s="136"/>
      <c r="CD4789" s="136"/>
      <c r="CE4789" s="136"/>
      <c r="CF4789" s="136"/>
      <c r="CG4789" s="136"/>
      <c r="CH4789" s="136"/>
    </row>
    <row r="4790" spans="79:86" ht="15.75" customHeight="1">
      <c r="CA4790" s="136"/>
      <c r="CB4790" s="136"/>
      <c r="CC4790" s="136"/>
      <c r="CD4790" s="136"/>
      <c r="CE4790" s="136"/>
      <c r="CF4790" s="136"/>
      <c r="CG4790" s="136"/>
      <c r="CH4790" s="136"/>
    </row>
    <row r="4791" spans="79:86" ht="15.75" customHeight="1">
      <c r="CA4791" s="136"/>
      <c r="CB4791" s="136"/>
      <c r="CC4791" s="136"/>
      <c r="CD4791" s="136"/>
      <c r="CE4791" s="136"/>
      <c r="CF4791" s="136"/>
      <c r="CG4791" s="136"/>
      <c r="CH4791" s="136"/>
    </row>
    <row r="4792" spans="79:86" ht="15.75" customHeight="1">
      <c r="CA4792" s="136"/>
      <c r="CB4792" s="136"/>
      <c r="CC4792" s="136"/>
      <c r="CD4792" s="136"/>
      <c r="CE4792" s="136"/>
      <c r="CF4792" s="136"/>
      <c r="CG4792" s="136"/>
      <c r="CH4792" s="136"/>
    </row>
    <row r="4793" spans="79:86" ht="15.75" customHeight="1">
      <c r="CA4793" s="136"/>
      <c r="CB4793" s="136"/>
      <c r="CC4793" s="136"/>
      <c r="CD4793" s="136"/>
      <c r="CE4793" s="136"/>
      <c r="CF4793" s="136"/>
      <c r="CG4793" s="136"/>
      <c r="CH4793" s="136"/>
    </row>
    <row r="4794" spans="79:86" ht="15.75" customHeight="1">
      <c r="CA4794" s="136"/>
      <c r="CB4794" s="136"/>
      <c r="CC4794" s="136"/>
      <c r="CD4794" s="136"/>
      <c r="CE4794" s="136"/>
      <c r="CF4794" s="136"/>
      <c r="CG4794" s="136"/>
      <c r="CH4794" s="136"/>
    </row>
    <row r="4795" spans="79:86" ht="15.75" customHeight="1">
      <c r="CA4795" s="136"/>
      <c r="CB4795" s="136"/>
      <c r="CC4795" s="136"/>
      <c r="CD4795" s="136"/>
      <c r="CE4795" s="136"/>
      <c r="CF4795" s="136"/>
      <c r="CG4795" s="136"/>
      <c r="CH4795" s="136"/>
    </row>
    <row r="4796" spans="79:86" ht="15.75" customHeight="1">
      <c r="CA4796" s="136"/>
      <c r="CB4796" s="136"/>
      <c r="CC4796" s="136"/>
      <c r="CD4796" s="136"/>
      <c r="CE4796" s="136"/>
      <c r="CF4796" s="136"/>
      <c r="CG4796" s="136"/>
      <c r="CH4796" s="136"/>
    </row>
    <row r="4797" spans="79:86" ht="15.75" customHeight="1">
      <c r="CA4797" s="136"/>
      <c r="CB4797" s="136"/>
      <c r="CC4797" s="136"/>
      <c r="CD4797" s="136"/>
      <c r="CE4797" s="136"/>
      <c r="CF4797" s="136"/>
      <c r="CG4797" s="136"/>
      <c r="CH4797" s="136"/>
    </row>
    <row r="4798" spans="79:86" ht="15.75" customHeight="1">
      <c r="CA4798" s="136"/>
      <c r="CB4798" s="136"/>
      <c r="CC4798" s="136"/>
      <c r="CD4798" s="136"/>
      <c r="CE4798" s="136"/>
      <c r="CF4798" s="136"/>
      <c r="CG4798" s="136"/>
      <c r="CH4798" s="136"/>
    </row>
    <row r="4799" spans="79:86" ht="15.75" customHeight="1">
      <c r="CA4799" s="136"/>
      <c r="CB4799" s="136"/>
      <c r="CC4799" s="136"/>
      <c r="CD4799" s="136"/>
      <c r="CE4799" s="136"/>
      <c r="CF4799" s="136"/>
      <c r="CG4799" s="136"/>
      <c r="CH4799" s="136"/>
    </row>
    <row r="4800" spans="79:86" ht="15.75" customHeight="1">
      <c r="CA4800" s="136"/>
      <c r="CB4800" s="136"/>
      <c r="CC4800" s="136"/>
      <c r="CD4800" s="136"/>
      <c r="CE4800" s="136"/>
      <c r="CF4800" s="136"/>
      <c r="CG4800" s="136"/>
      <c r="CH4800" s="136"/>
    </row>
    <row r="4801" spans="79:86" ht="15.75" customHeight="1">
      <c r="CA4801" s="136"/>
      <c r="CB4801" s="136"/>
      <c r="CC4801" s="136"/>
      <c r="CD4801" s="136"/>
      <c r="CE4801" s="136"/>
      <c r="CF4801" s="136"/>
      <c r="CG4801" s="136"/>
      <c r="CH4801" s="136"/>
    </row>
    <row r="4802" spans="79:86" ht="15.75" customHeight="1">
      <c r="CA4802" s="136"/>
      <c r="CB4802" s="136"/>
      <c r="CC4802" s="136"/>
      <c r="CD4802" s="136"/>
      <c r="CE4802" s="136"/>
      <c r="CF4802" s="136"/>
      <c r="CG4802" s="136"/>
      <c r="CH4802" s="136"/>
    </row>
    <row r="4803" spans="79:86" ht="15.75" customHeight="1">
      <c r="CA4803" s="136"/>
      <c r="CB4803" s="136"/>
      <c r="CC4803" s="136"/>
      <c r="CD4803" s="136"/>
      <c r="CE4803" s="136"/>
      <c r="CF4803" s="136"/>
      <c r="CG4803" s="136"/>
      <c r="CH4803" s="136"/>
    </row>
    <row r="4804" spans="79:86" ht="15.75" customHeight="1">
      <c r="CA4804" s="136"/>
      <c r="CB4804" s="136"/>
      <c r="CC4804" s="136"/>
      <c r="CD4804" s="136"/>
      <c r="CE4804" s="136"/>
      <c r="CF4804" s="136"/>
      <c r="CG4804" s="136"/>
      <c r="CH4804" s="136"/>
    </row>
    <row r="4805" spans="79:86" ht="15.75" customHeight="1">
      <c r="CA4805" s="136"/>
      <c r="CB4805" s="136"/>
      <c r="CC4805" s="136"/>
      <c r="CD4805" s="136"/>
      <c r="CE4805" s="136"/>
      <c r="CF4805" s="136"/>
      <c r="CG4805" s="136"/>
      <c r="CH4805" s="136"/>
    </row>
    <row r="4806" spans="79:86" ht="15.75" customHeight="1">
      <c r="CA4806" s="136"/>
      <c r="CB4806" s="136"/>
      <c r="CC4806" s="136"/>
      <c r="CD4806" s="136"/>
      <c r="CE4806" s="136"/>
      <c r="CF4806" s="136"/>
      <c r="CG4806" s="136"/>
      <c r="CH4806" s="136"/>
    </row>
    <row r="4807" spans="79:86" ht="15.75" customHeight="1">
      <c r="CA4807" s="136"/>
      <c r="CB4807" s="136"/>
      <c r="CC4807" s="136"/>
      <c r="CD4807" s="136"/>
      <c r="CE4807" s="136"/>
      <c r="CF4807" s="136"/>
      <c r="CG4807" s="136"/>
      <c r="CH4807" s="136"/>
    </row>
    <row r="4808" spans="79:86" ht="15.75" customHeight="1">
      <c r="CA4808" s="136"/>
      <c r="CB4808" s="136"/>
      <c r="CC4808" s="136"/>
      <c r="CD4808" s="136"/>
      <c r="CE4808" s="136"/>
      <c r="CF4808" s="136"/>
      <c r="CG4808" s="136"/>
      <c r="CH4808" s="136"/>
    </row>
    <row r="4809" spans="79:86" ht="15.75" customHeight="1">
      <c r="CA4809" s="136"/>
      <c r="CB4809" s="136"/>
      <c r="CC4809" s="136"/>
      <c r="CD4809" s="136"/>
      <c r="CE4809" s="136"/>
      <c r="CF4809" s="136"/>
      <c r="CG4809" s="136"/>
      <c r="CH4809" s="136"/>
    </row>
    <row r="4810" spans="79:86" ht="15.75" customHeight="1">
      <c r="CA4810" s="136"/>
      <c r="CB4810" s="136"/>
      <c r="CC4810" s="136"/>
      <c r="CD4810" s="136"/>
      <c r="CE4810" s="136"/>
      <c r="CF4810" s="136"/>
      <c r="CG4810" s="136"/>
      <c r="CH4810" s="136"/>
    </row>
    <row r="4811" spans="79:86" ht="15.75" customHeight="1">
      <c r="CA4811" s="136"/>
      <c r="CB4811" s="136"/>
      <c r="CC4811" s="136"/>
      <c r="CD4811" s="136"/>
      <c r="CE4811" s="136"/>
      <c r="CF4811" s="136"/>
      <c r="CG4811" s="136"/>
      <c r="CH4811" s="136"/>
    </row>
    <row r="4812" spans="79:86" ht="15.75" customHeight="1">
      <c r="CA4812" s="136"/>
      <c r="CB4812" s="136"/>
      <c r="CC4812" s="136"/>
      <c r="CD4812" s="136"/>
      <c r="CE4812" s="136"/>
      <c r="CF4812" s="136"/>
      <c r="CG4812" s="136"/>
      <c r="CH4812" s="136"/>
    </row>
    <row r="4813" spans="79:86" ht="15.75" customHeight="1">
      <c r="CA4813" s="136"/>
      <c r="CB4813" s="136"/>
      <c r="CC4813" s="136"/>
      <c r="CD4813" s="136"/>
      <c r="CE4813" s="136"/>
      <c r="CF4813" s="136"/>
      <c r="CG4813" s="136"/>
      <c r="CH4813" s="136"/>
    </row>
    <row r="4814" spans="79:86" ht="15.75" customHeight="1">
      <c r="CA4814" s="136"/>
      <c r="CB4814" s="136"/>
      <c r="CC4814" s="136"/>
      <c r="CD4814" s="136"/>
      <c r="CE4814" s="136"/>
      <c r="CF4814" s="136"/>
      <c r="CG4814" s="136"/>
      <c r="CH4814" s="136"/>
    </row>
    <row r="4815" spans="79:86" ht="15.75" customHeight="1">
      <c r="CA4815" s="136"/>
      <c r="CB4815" s="136"/>
      <c r="CC4815" s="136"/>
      <c r="CD4815" s="136"/>
      <c r="CE4815" s="136"/>
      <c r="CF4815" s="136"/>
      <c r="CG4815" s="136"/>
      <c r="CH4815" s="136"/>
    </row>
    <row r="4816" spans="79:86" ht="15.75" customHeight="1">
      <c r="CA4816" s="136"/>
      <c r="CB4816" s="136"/>
      <c r="CC4816" s="136"/>
      <c r="CD4816" s="136"/>
      <c r="CE4816" s="136"/>
      <c r="CF4816" s="136"/>
      <c r="CG4816" s="136"/>
      <c r="CH4816" s="136"/>
    </row>
    <row r="4817" spans="79:86" ht="15.75" customHeight="1">
      <c r="CA4817" s="136"/>
      <c r="CB4817" s="136"/>
      <c r="CC4817" s="136"/>
      <c r="CD4817" s="136"/>
      <c r="CE4817" s="136"/>
      <c r="CF4817" s="136"/>
      <c r="CG4817" s="136"/>
      <c r="CH4817" s="136"/>
    </row>
    <row r="4818" spans="79:86" ht="15.75" customHeight="1">
      <c r="CA4818" s="136"/>
      <c r="CB4818" s="136"/>
      <c r="CC4818" s="136"/>
      <c r="CD4818" s="136"/>
      <c r="CE4818" s="136"/>
      <c r="CF4818" s="136"/>
      <c r="CG4818" s="136"/>
      <c r="CH4818" s="136"/>
    </row>
    <row r="4819" spans="79:86" ht="15.75" customHeight="1">
      <c r="CA4819" s="136"/>
      <c r="CB4819" s="136"/>
      <c r="CC4819" s="136"/>
      <c r="CD4819" s="136"/>
      <c r="CE4819" s="136"/>
      <c r="CF4819" s="136"/>
      <c r="CG4819" s="136"/>
      <c r="CH4819" s="136"/>
    </row>
    <row r="4820" spans="79:86" ht="15.75" customHeight="1">
      <c r="CA4820" s="136"/>
      <c r="CB4820" s="136"/>
      <c r="CC4820" s="136"/>
      <c r="CD4820" s="136"/>
      <c r="CE4820" s="136"/>
      <c r="CF4820" s="136"/>
      <c r="CG4820" s="136"/>
      <c r="CH4820" s="136"/>
    </row>
    <row r="4821" spans="79:86" ht="15.75" customHeight="1">
      <c r="CA4821" s="136"/>
      <c r="CB4821" s="136"/>
      <c r="CC4821" s="136"/>
      <c r="CD4821" s="136"/>
      <c r="CE4821" s="136"/>
      <c r="CF4821" s="136"/>
      <c r="CG4821" s="136"/>
      <c r="CH4821" s="136"/>
    </row>
    <row r="4822" spans="79:86" ht="15.75" customHeight="1">
      <c r="CA4822" s="136"/>
      <c r="CB4822" s="136"/>
      <c r="CC4822" s="136"/>
      <c r="CD4822" s="136"/>
      <c r="CE4822" s="136"/>
      <c r="CF4822" s="136"/>
      <c r="CG4822" s="136"/>
      <c r="CH4822" s="136"/>
    </row>
    <row r="4823" spans="79:86" ht="15.75" customHeight="1">
      <c r="CA4823" s="136"/>
      <c r="CB4823" s="136"/>
      <c r="CC4823" s="136"/>
      <c r="CD4823" s="136"/>
      <c r="CE4823" s="136"/>
      <c r="CF4823" s="136"/>
      <c r="CG4823" s="136"/>
      <c r="CH4823" s="136"/>
    </row>
    <row r="4824" spans="79:86" ht="15.75" customHeight="1">
      <c r="CA4824" s="136"/>
      <c r="CB4824" s="136"/>
      <c r="CC4824" s="136"/>
      <c r="CD4824" s="136"/>
      <c r="CE4824" s="136"/>
      <c r="CF4824" s="136"/>
      <c r="CG4824" s="136"/>
      <c r="CH4824" s="136"/>
    </row>
    <row r="4825" spans="79:86" ht="15.75" customHeight="1">
      <c r="CA4825" s="136"/>
      <c r="CB4825" s="136"/>
      <c r="CC4825" s="136"/>
      <c r="CD4825" s="136"/>
      <c r="CE4825" s="136"/>
      <c r="CF4825" s="136"/>
      <c r="CG4825" s="136"/>
      <c r="CH4825" s="136"/>
    </row>
    <row r="4826" spans="79:86" ht="15.75" customHeight="1">
      <c r="CA4826" s="136"/>
      <c r="CB4826" s="136"/>
      <c r="CC4826" s="136"/>
      <c r="CD4826" s="136"/>
      <c r="CE4826" s="136"/>
      <c r="CF4826" s="136"/>
      <c r="CG4826" s="136"/>
      <c r="CH4826" s="136"/>
    </row>
    <row r="4827" spans="79:86" ht="15.75" customHeight="1">
      <c r="CA4827" s="136"/>
      <c r="CB4827" s="136"/>
      <c r="CC4827" s="136"/>
      <c r="CD4827" s="136"/>
      <c r="CE4827" s="136"/>
      <c r="CF4827" s="136"/>
      <c r="CG4827" s="136"/>
      <c r="CH4827" s="136"/>
    </row>
    <row r="4828" spans="79:86" ht="15.75" customHeight="1">
      <c r="CA4828" s="136"/>
      <c r="CB4828" s="136"/>
      <c r="CC4828" s="136"/>
      <c r="CD4828" s="136"/>
      <c r="CE4828" s="136"/>
      <c r="CF4828" s="136"/>
      <c r="CG4828" s="136"/>
      <c r="CH4828" s="136"/>
    </row>
    <row r="4829" spans="79:86" ht="15.75" customHeight="1">
      <c r="CA4829" s="136"/>
      <c r="CB4829" s="136"/>
      <c r="CC4829" s="136"/>
      <c r="CD4829" s="136"/>
      <c r="CE4829" s="136"/>
      <c r="CF4829" s="136"/>
      <c r="CG4829" s="136"/>
      <c r="CH4829" s="136"/>
    </row>
    <row r="4830" spans="79:86" ht="15.75" customHeight="1">
      <c r="CA4830" s="136"/>
      <c r="CB4830" s="136"/>
      <c r="CC4830" s="136"/>
      <c r="CD4830" s="136"/>
      <c r="CE4830" s="136"/>
      <c r="CF4830" s="136"/>
      <c r="CG4830" s="136"/>
      <c r="CH4830" s="136"/>
    </row>
    <row r="4831" spans="79:86" ht="15.75" customHeight="1">
      <c r="CA4831" s="136"/>
      <c r="CB4831" s="136"/>
      <c r="CC4831" s="136"/>
      <c r="CD4831" s="136"/>
      <c r="CE4831" s="136"/>
      <c r="CF4831" s="136"/>
      <c r="CG4831" s="136"/>
      <c r="CH4831" s="136"/>
    </row>
    <row r="4832" spans="79:86" ht="15.75" customHeight="1">
      <c r="CA4832" s="136"/>
      <c r="CB4832" s="136"/>
      <c r="CC4832" s="136"/>
      <c r="CD4832" s="136"/>
      <c r="CE4832" s="136"/>
      <c r="CF4832" s="136"/>
      <c r="CG4832" s="136"/>
      <c r="CH4832" s="136"/>
    </row>
    <row r="4833" spans="79:86" ht="15.75" customHeight="1">
      <c r="CA4833" s="136"/>
      <c r="CB4833" s="136"/>
      <c r="CC4833" s="136"/>
      <c r="CD4833" s="136"/>
      <c r="CE4833" s="136"/>
      <c r="CF4833" s="136"/>
      <c r="CG4833" s="136"/>
      <c r="CH4833" s="136"/>
    </row>
    <row r="4834" spans="79:86" ht="15.75" customHeight="1">
      <c r="CA4834" s="136"/>
      <c r="CB4834" s="136"/>
      <c r="CC4834" s="136"/>
      <c r="CD4834" s="136"/>
      <c r="CE4834" s="136"/>
      <c r="CF4834" s="136"/>
      <c r="CG4834" s="136"/>
      <c r="CH4834" s="136"/>
    </row>
    <row r="4835" spans="79:86" ht="15.75" customHeight="1">
      <c r="CA4835" s="136"/>
      <c r="CB4835" s="136"/>
      <c r="CC4835" s="136"/>
      <c r="CD4835" s="136"/>
      <c r="CE4835" s="136"/>
      <c r="CF4835" s="136"/>
      <c r="CG4835" s="136"/>
      <c r="CH4835" s="136"/>
    </row>
    <row r="4836" spans="79:86" ht="15.75" customHeight="1">
      <c r="CA4836" s="136"/>
      <c r="CB4836" s="136"/>
      <c r="CC4836" s="136"/>
      <c r="CD4836" s="136"/>
      <c r="CE4836" s="136"/>
      <c r="CF4836" s="136"/>
      <c r="CG4836" s="136"/>
      <c r="CH4836" s="136"/>
    </row>
    <row r="4837" spans="79:86" ht="15.75" customHeight="1">
      <c r="CA4837" s="136"/>
      <c r="CB4837" s="136"/>
      <c r="CC4837" s="136"/>
      <c r="CD4837" s="136"/>
      <c r="CE4837" s="136"/>
      <c r="CF4837" s="136"/>
      <c r="CG4837" s="136"/>
      <c r="CH4837" s="136"/>
    </row>
    <row r="4838" spans="79:86" ht="15.75" customHeight="1">
      <c r="CA4838" s="136"/>
      <c r="CB4838" s="136"/>
      <c r="CC4838" s="136"/>
      <c r="CD4838" s="136"/>
      <c r="CE4838" s="136"/>
      <c r="CF4838" s="136"/>
      <c r="CG4838" s="136"/>
      <c r="CH4838" s="136"/>
    </row>
    <row r="4839" spans="79:86" ht="15.75" customHeight="1">
      <c r="CA4839" s="136"/>
      <c r="CB4839" s="136"/>
      <c r="CC4839" s="136"/>
      <c r="CD4839" s="136"/>
      <c r="CE4839" s="136"/>
      <c r="CF4839" s="136"/>
      <c r="CG4839" s="136"/>
      <c r="CH4839" s="136"/>
    </row>
    <row r="4840" spans="79:86" ht="15.75" customHeight="1">
      <c r="CA4840" s="136"/>
      <c r="CB4840" s="136"/>
      <c r="CC4840" s="136"/>
      <c r="CD4840" s="136"/>
      <c r="CE4840" s="136"/>
      <c r="CF4840" s="136"/>
      <c r="CG4840" s="136"/>
      <c r="CH4840" s="136"/>
    </row>
    <row r="4841" spans="79:86" ht="15.75" customHeight="1">
      <c r="CA4841" s="136"/>
      <c r="CB4841" s="136"/>
      <c r="CC4841" s="136"/>
      <c r="CD4841" s="136"/>
      <c r="CE4841" s="136"/>
      <c r="CF4841" s="136"/>
      <c r="CG4841" s="136"/>
      <c r="CH4841" s="136"/>
    </row>
    <row r="4842" spans="79:86" ht="15.75" customHeight="1">
      <c r="CA4842" s="136"/>
      <c r="CB4842" s="136"/>
      <c r="CC4842" s="136"/>
      <c r="CD4842" s="136"/>
      <c r="CE4842" s="136"/>
      <c r="CF4842" s="136"/>
      <c r="CG4842" s="136"/>
      <c r="CH4842" s="136"/>
    </row>
    <row r="4843" spans="79:86" ht="15.75" customHeight="1">
      <c r="CA4843" s="136"/>
      <c r="CB4843" s="136"/>
      <c r="CC4843" s="136"/>
      <c r="CD4843" s="136"/>
      <c r="CE4843" s="136"/>
      <c r="CF4843" s="136"/>
      <c r="CG4843" s="136"/>
      <c r="CH4843" s="136"/>
    </row>
    <row r="4844" spans="79:86" ht="15.75" customHeight="1">
      <c r="CA4844" s="136"/>
      <c r="CB4844" s="136"/>
      <c r="CC4844" s="136"/>
      <c r="CD4844" s="136"/>
      <c r="CE4844" s="136"/>
      <c r="CF4844" s="136"/>
      <c r="CG4844" s="136"/>
      <c r="CH4844" s="136"/>
    </row>
    <row r="4845" spans="79:86" ht="15.75" customHeight="1">
      <c r="CA4845" s="136"/>
      <c r="CB4845" s="136"/>
      <c r="CC4845" s="136"/>
      <c r="CD4845" s="136"/>
      <c r="CE4845" s="136"/>
      <c r="CF4845" s="136"/>
      <c r="CG4845" s="136"/>
      <c r="CH4845" s="136"/>
    </row>
    <row r="4846" spans="79:86" ht="15.75" customHeight="1">
      <c r="CA4846" s="136"/>
      <c r="CB4846" s="136"/>
      <c r="CC4846" s="136"/>
      <c r="CD4846" s="136"/>
      <c r="CE4846" s="136"/>
      <c r="CF4846" s="136"/>
      <c r="CG4846" s="136"/>
      <c r="CH4846" s="136"/>
    </row>
    <row r="4847" spans="79:86" ht="15.75" customHeight="1">
      <c r="CA4847" s="136"/>
      <c r="CB4847" s="136"/>
      <c r="CC4847" s="136"/>
      <c r="CD4847" s="136"/>
      <c r="CE4847" s="136"/>
      <c r="CF4847" s="136"/>
      <c r="CG4847" s="136"/>
      <c r="CH4847" s="136"/>
    </row>
    <row r="4848" spans="79:86" ht="15.75" customHeight="1">
      <c r="CA4848" s="136"/>
      <c r="CB4848" s="136"/>
      <c r="CC4848" s="136"/>
      <c r="CD4848" s="136"/>
      <c r="CE4848" s="136"/>
      <c r="CF4848" s="136"/>
      <c r="CG4848" s="136"/>
      <c r="CH4848" s="136"/>
    </row>
    <row r="4849" spans="79:86" ht="15.75" customHeight="1">
      <c r="CA4849" s="136"/>
      <c r="CB4849" s="136"/>
      <c r="CC4849" s="136"/>
      <c r="CD4849" s="136"/>
      <c r="CE4849" s="136"/>
      <c r="CF4849" s="136"/>
      <c r="CG4849" s="136"/>
      <c r="CH4849" s="136"/>
    </row>
    <row r="4850" spans="79:86" ht="15.75" customHeight="1">
      <c r="CA4850" s="136"/>
      <c r="CB4850" s="136"/>
      <c r="CC4850" s="136"/>
      <c r="CD4850" s="136"/>
      <c r="CE4850" s="136"/>
      <c r="CF4850" s="136"/>
      <c r="CG4850" s="136"/>
      <c r="CH4850" s="136"/>
    </row>
    <row r="4851" spans="79:86" ht="15.75" customHeight="1">
      <c r="CA4851" s="136"/>
      <c r="CB4851" s="136"/>
      <c r="CC4851" s="136"/>
      <c r="CD4851" s="136"/>
      <c r="CE4851" s="136"/>
      <c r="CF4851" s="136"/>
      <c r="CG4851" s="136"/>
      <c r="CH4851" s="136"/>
    </row>
    <row r="4852" spans="79:86" ht="15.75" customHeight="1">
      <c r="CA4852" s="136"/>
      <c r="CB4852" s="136"/>
      <c r="CC4852" s="136"/>
      <c r="CD4852" s="136"/>
      <c r="CE4852" s="136"/>
      <c r="CF4852" s="136"/>
      <c r="CG4852" s="136"/>
      <c r="CH4852" s="136"/>
    </row>
    <row r="4853" spans="79:86" ht="15.75" customHeight="1">
      <c r="CA4853" s="136"/>
      <c r="CB4853" s="136"/>
      <c r="CC4853" s="136"/>
      <c r="CD4853" s="136"/>
      <c r="CE4853" s="136"/>
      <c r="CF4853" s="136"/>
      <c r="CG4853" s="136"/>
      <c r="CH4853" s="136"/>
    </row>
    <row r="4854" spans="79:86" ht="15.75" customHeight="1">
      <c r="CA4854" s="136"/>
      <c r="CB4854" s="136"/>
      <c r="CC4854" s="136"/>
      <c r="CD4854" s="136"/>
      <c r="CE4854" s="136"/>
      <c r="CF4854" s="136"/>
      <c r="CG4854" s="136"/>
      <c r="CH4854" s="136"/>
    </row>
    <row r="4855" spans="79:86" ht="15.75" customHeight="1">
      <c r="CA4855" s="136"/>
      <c r="CB4855" s="136"/>
      <c r="CC4855" s="136"/>
      <c r="CD4855" s="136"/>
      <c r="CE4855" s="136"/>
      <c r="CF4855" s="136"/>
      <c r="CG4855" s="136"/>
      <c r="CH4855" s="136"/>
    </row>
    <row r="4856" spans="79:86" ht="15.75" customHeight="1">
      <c r="CA4856" s="136"/>
      <c r="CB4856" s="136"/>
      <c r="CC4856" s="136"/>
      <c r="CD4856" s="136"/>
      <c r="CE4856" s="136"/>
      <c r="CF4856" s="136"/>
      <c r="CG4856" s="136"/>
      <c r="CH4856" s="136"/>
    </row>
    <row r="4857" spans="79:86" ht="15.75" customHeight="1">
      <c r="CA4857" s="136"/>
      <c r="CB4857" s="136"/>
      <c r="CC4857" s="136"/>
      <c r="CD4857" s="136"/>
      <c r="CE4857" s="136"/>
      <c r="CF4857" s="136"/>
      <c r="CG4857" s="136"/>
      <c r="CH4857" s="136"/>
    </row>
    <row r="4858" spans="79:86" ht="15.75" customHeight="1">
      <c r="CA4858" s="136"/>
      <c r="CB4858" s="136"/>
      <c r="CC4858" s="136"/>
      <c r="CD4858" s="136"/>
      <c r="CE4858" s="136"/>
      <c r="CF4858" s="136"/>
      <c r="CG4858" s="136"/>
      <c r="CH4858" s="136"/>
    </row>
    <row r="4859" spans="79:86" ht="15.75" customHeight="1">
      <c r="CA4859" s="136"/>
      <c r="CB4859" s="136"/>
      <c r="CC4859" s="136"/>
      <c r="CD4859" s="136"/>
      <c r="CE4859" s="136"/>
      <c r="CF4859" s="136"/>
      <c r="CG4859" s="136"/>
      <c r="CH4859" s="136"/>
    </row>
    <row r="4860" spans="79:86" ht="15.75" customHeight="1">
      <c r="CA4860" s="136"/>
      <c r="CB4860" s="136"/>
      <c r="CC4860" s="136"/>
      <c r="CD4860" s="136"/>
      <c r="CE4860" s="136"/>
      <c r="CF4860" s="136"/>
      <c r="CG4860" s="136"/>
      <c r="CH4860" s="136"/>
    </row>
    <row r="4861" spans="79:86" ht="15.75" customHeight="1">
      <c r="CA4861" s="136"/>
      <c r="CB4861" s="136"/>
      <c r="CC4861" s="136"/>
      <c r="CD4861" s="136"/>
      <c r="CE4861" s="136"/>
      <c r="CF4861" s="136"/>
      <c r="CG4861" s="136"/>
      <c r="CH4861" s="136"/>
    </row>
    <row r="4862" spans="79:86" ht="15.75" customHeight="1">
      <c r="CA4862" s="136"/>
      <c r="CB4862" s="136"/>
      <c r="CC4862" s="136"/>
      <c r="CD4862" s="136"/>
      <c r="CE4862" s="136"/>
      <c r="CF4862" s="136"/>
      <c r="CG4862" s="136"/>
      <c r="CH4862" s="136"/>
    </row>
    <row r="4863" spans="79:86" ht="15.75" customHeight="1">
      <c r="CA4863" s="136"/>
      <c r="CB4863" s="136"/>
      <c r="CC4863" s="136"/>
      <c r="CD4863" s="136"/>
      <c r="CE4863" s="136"/>
      <c r="CF4863" s="136"/>
      <c r="CG4863" s="136"/>
      <c r="CH4863" s="136"/>
    </row>
    <row r="4864" spans="79:86" ht="15.75" customHeight="1">
      <c r="CA4864" s="136"/>
      <c r="CB4864" s="136"/>
      <c r="CC4864" s="136"/>
      <c r="CD4864" s="136"/>
      <c r="CE4864" s="136"/>
      <c r="CF4864" s="136"/>
      <c r="CG4864" s="136"/>
      <c r="CH4864" s="136"/>
    </row>
    <row r="4865" spans="79:86" ht="15.75" customHeight="1">
      <c r="CA4865" s="136"/>
      <c r="CB4865" s="136"/>
      <c r="CC4865" s="136"/>
      <c r="CD4865" s="136"/>
      <c r="CE4865" s="136"/>
      <c r="CF4865" s="136"/>
      <c r="CG4865" s="136"/>
      <c r="CH4865" s="136"/>
    </row>
    <row r="4866" spans="79:86" ht="15.75" customHeight="1">
      <c r="CA4866" s="136"/>
      <c r="CB4866" s="136"/>
      <c r="CC4866" s="136"/>
      <c r="CD4866" s="136"/>
      <c r="CE4866" s="136"/>
      <c r="CF4866" s="136"/>
      <c r="CG4866" s="136"/>
      <c r="CH4866" s="136"/>
    </row>
    <row r="4867" spans="79:86" ht="15.75" customHeight="1">
      <c r="CA4867" s="136"/>
      <c r="CB4867" s="136"/>
      <c r="CC4867" s="136"/>
      <c r="CD4867" s="136"/>
      <c r="CE4867" s="136"/>
      <c r="CF4867" s="136"/>
      <c r="CG4867" s="136"/>
      <c r="CH4867" s="136"/>
    </row>
    <row r="4868" spans="79:86" ht="15.75" customHeight="1">
      <c r="CA4868" s="136"/>
      <c r="CB4868" s="136"/>
      <c r="CC4868" s="136"/>
      <c r="CD4868" s="136"/>
      <c r="CE4868" s="136"/>
      <c r="CF4868" s="136"/>
      <c r="CG4868" s="136"/>
      <c r="CH4868" s="136"/>
    </row>
    <row r="4869" spans="79:86" ht="15.75" customHeight="1">
      <c r="CA4869" s="136"/>
      <c r="CB4869" s="136"/>
      <c r="CC4869" s="136"/>
      <c r="CD4869" s="136"/>
      <c r="CE4869" s="136"/>
      <c r="CF4869" s="136"/>
      <c r="CG4869" s="136"/>
      <c r="CH4869" s="136"/>
    </row>
    <row r="4870" spans="79:86" ht="15.75" customHeight="1">
      <c r="CA4870" s="136"/>
      <c r="CB4870" s="136"/>
      <c r="CC4870" s="136"/>
      <c r="CD4870" s="136"/>
      <c r="CE4870" s="136"/>
      <c r="CF4870" s="136"/>
      <c r="CG4870" s="136"/>
      <c r="CH4870" s="136"/>
    </row>
    <row r="4871" spans="79:86" ht="15.75" customHeight="1">
      <c r="CA4871" s="136"/>
      <c r="CB4871" s="136"/>
      <c r="CC4871" s="136"/>
      <c r="CD4871" s="136"/>
      <c r="CE4871" s="136"/>
      <c r="CF4871" s="136"/>
      <c r="CG4871" s="136"/>
      <c r="CH4871" s="136"/>
    </row>
    <row r="4872" spans="79:86" ht="15.75" customHeight="1">
      <c r="CA4872" s="136"/>
      <c r="CB4872" s="136"/>
      <c r="CC4872" s="136"/>
      <c r="CD4872" s="136"/>
      <c r="CE4872" s="136"/>
      <c r="CF4872" s="136"/>
      <c r="CG4872" s="136"/>
      <c r="CH4872" s="136"/>
    </row>
    <row r="4873" spans="79:86" ht="15.75" customHeight="1">
      <c r="CA4873" s="136"/>
      <c r="CB4873" s="136"/>
      <c r="CC4873" s="136"/>
      <c r="CD4873" s="136"/>
      <c r="CE4873" s="136"/>
      <c r="CF4873" s="136"/>
      <c r="CG4873" s="136"/>
      <c r="CH4873" s="136"/>
    </row>
    <row r="4874" spans="79:86" ht="15.75" customHeight="1">
      <c r="CA4874" s="136"/>
      <c r="CB4874" s="136"/>
      <c r="CC4874" s="136"/>
      <c r="CD4874" s="136"/>
      <c r="CE4874" s="136"/>
      <c r="CF4874" s="136"/>
      <c r="CG4874" s="136"/>
      <c r="CH4874" s="136"/>
    </row>
    <row r="4875" spans="79:86" ht="15.75" customHeight="1">
      <c r="CA4875" s="136"/>
      <c r="CB4875" s="136"/>
      <c r="CC4875" s="136"/>
      <c r="CD4875" s="136"/>
      <c r="CE4875" s="136"/>
      <c r="CF4875" s="136"/>
      <c r="CG4875" s="136"/>
      <c r="CH4875" s="136"/>
    </row>
    <row r="4876" spans="79:86" ht="15.75" customHeight="1">
      <c r="CA4876" s="136"/>
      <c r="CB4876" s="136"/>
      <c r="CC4876" s="136"/>
      <c r="CD4876" s="136"/>
      <c r="CE4876" s="136"/>
      <c r="CF4876" s="136"/>
      <c r="CG4876" s="136"/>
      <c r="CH4876" s="136"/>
    </row>
    <row r="4877" spans="79:86" ht="15.75" customHeight="1">
      <c r="CA4877" s="136"/>
      <c r="CB4877" s="136"/>
      <c r="CC4877" s="136"/>
      <c r="CD4877" s="136"/>
      <c r="CE4877" s="136"/>
      <c r="CF4877" s="136"/>
      <c r="CG4877" s="136"/>
      <c r="CH4877" s="136"/>
    </row>
    <row r="4878" spans="79:86" ht="15.75" customHeight="1">
      <c r="CA4878" s="136"/>
      <c r="CB4878" s="136"/>
      <c r="CC4878" s="136"/>
      <c r="CD4878" s="136"/>
      <c r="CE4878" s="136"/>
      <c r="CF4878" s="136"/>
      <c r="CG4878" s="136"/>
      <c r="CH4878" s="136"/>
    </row>
    <row r="4879" spans="79:86" ht="15.75" customHeight="1">
      <c r="CA4879" s="136"/>
      <c r="CB4879" s="136"/>
      <c r="CC4879" s="136"/>
      <c r="CD4879" s="136"/>
      <c r="CE4879" s="136"/>
      <c r="CF4879" s="136"/>
      <c r="CG4879" s="136"/>
      <c r="CH4879" s="136"/>
    </row>
    <row r="4880" spans="79:86" ht="15.75" customHeight="1">
      <c r="CA4880" s="136"/>
      <c r="CB4880" s="136"/>
      <c r="CC4880" s="136"/>
      <c r="CD4880" s="136"/>
      <c r="CE4880" s="136"/>
      <c r="CF4880" s="136"/>
      <c r="CG4880" s="136"/>
      <c r="CH4880" s="136"/>
    </row>
    <row r="4881" spans="79:86" ht="15.75" customHeight="1">
      <c r="CA4881" s="136"/>
      <c r="CB4881" s="136"/>
      <c r="CC4881" s="136"/>
      <c r="CD4881" s="136"/>
      <c r="CE4881" s="136"/>
      <c r="CF4881" s="136"/>
      <c r="CG4881" s="136"/>
      <c r="CH4881" s="136"/>
    </row>
    <row r="4882" spans="79:86" ht="15.75" customHeight="1">
      <c r="CA4882" s="136"/>
      <c r="CB4882" s="136"/>
      <c r="CC4882" s="136"/>
      <c r="CD4882" s="136"/>
      <c r="CE4882" s="136"/>
      <c r="CF4882" s="136"/>
      <c r="CG4882" s="136"/>
      <c r="CH4882" s="136"/>
    </row>
    <row r="4883" spans="79:86" ht="15.75" customHeight="1">
      <c r="CA4883" s="136"/>
      <c r="CB4883" s="136"/>
      <c r="CC4883" s="136"/>
      <c r="CD4883" s="136"/>
      <c r="CE4883" s="136"/>
      <c r="CF4883" s="136"/>
      <c r="CG4883" s="136"/>
      <c r="CH4883" s="136"/>
    </row>
    <row r="4884" spans="79:86" ht="15.75" customHeight="1">
      <c r="CA4884" s="136"/>
      <c r="CB4884" s="136"/>
      <c r="CC4884" s="136"/>
      <c r="CD4884" s="136"/>
      <c r="CE4884" s="136"/>
      <c r="CF4884" s="136"/>
      <c r="CG4884" s="136"/>
      <c r="CH4884" s="136"/>
    </row>
    <row r="4885" spans="79:86" ht="15.75" customHeight="1">
      <c r="CA4885" s="136"/>
      <c r="CB4885" s="136"/>
      <c r="CC4885" s="136"/>
      <c r="CD4885" s="136"/>
      <c r="CE4885" s="136"/>
      <c r="CF4885" s="136"/>
      <c r="CG4885" s="136"/>
      <c r="CH4885" s="136"/>
    </row>
    <row r="4886" spans="79:86" ht="15.75" customHeight="1">
      <c r="CA4886" s="136"/>
      <c r="CB4886" s="136"/>
      <c r="CC4886" s="136"/>
      <c r="CD4886" s="136"/>
      <c r="CE4886" s="136"/>
      <c r="CF4886" s="136"/>
      <c r="CG4886" s="136"/>
      <c r="CH4886" s="136"/>
    </row>
    <row r="4887" spans="79:86" ht="15.75" customHeight="1">
      <c r="CA4887" s="136"/>
      <c r="CB4887" s="136"/>
      <c r="CC4887" s="136"/>
      <c r="CD4887" s="136"/>
      <c r="CE4887" s="136"/>
      <c r="CF4887" s="136"/>
      <c r="CG4887" s="136"/>
      <c r="CH4887" s="136"/>
    </row>
    <row r="4888" spans="79:86" ht="15.75" customHeight="1">
      <c r="CA4888" s="136"/>
      <c r="CB4888" s="136"/>
      <c r="CC4888" s="136"/>
      <c r="CD4888" s="136"/>
      <c r="CE4888" s="136"/>
      <c r="CF4888" s="136"/>
      <c r="CG4888" s="136"/>
      <c r="CH4888" s="136"/>
    </row>
    <row r="4889" spans="79:86" ht="15.75" customHeight="1">
      <c r="CA4889" s="136"/>
      <c r="CB4889" s="136"/>
      <c r="CC4889" s="136"/>
      <c r="CD4889" s="136"/>
      <c r="CE4889" s="136"/>
      <c r="CF4889" s="136"/>
      <c r="CG4889" s="136"/>
      <c r="CH4889" s="136"/>
    </row>
    <row r="4890" spans="79:86" ht="15.75" customHeight="1">
      <c r="CA4890" s="136"/>
      <c r="CB4890" s="136"/>
      <c r="CC4890" s="136"/>
      <c r="CD4890" s="136"/>
      <c r="CE4890" s="136"/>
      <c r="CF4890" s="136"/>
      <c r="CG4890" s="136"/>
      <c r="CH4890" s="136"/>
    </row>
    <row r="4891" spans="79:86" ht="15.75" customHeight="1">
      <c r="CA4891" s="136"/>
      <c r="CB4891" s="136"/>
      <c r="CC4891" s="136"/>
      <c r="CD4891" s="136"/>
      <c r="CE4891" s="136"/>
      <c r="CF4891" s="136"/>
      <c r="CG4891" s="136"/>
      <c r="CH4891" s="136"/>
    </row>
    <row r="4892" spans="79:86" ht="15.75" customHeight="1">
      <c r="CA4892" s="136"/>
      <c r="CB4892" s="136"/>
      <c r="CC4892" s="136"/>
      <c r="CD4892" s="136"/>
      <c r="CE4892" s="136"/>
      <c r="CF4892" s="136"/>
      <c r="CG4892" s="136"/>
      <c r="CH4892" s="136"/>
    </row>
    <row r="4893" spans="79:86" ht="15.75" customHeight="1">
      <c r="CA4893" s="136"/>
      <c r="CB4893" s="136"/>
      <c r="CC4893" s="136"/>
      <c r="CD4893" s="136"/>
      <c r="CE4893" s="136"/>
      <c r="CF4893" s="136"/>
      <c r="CG4893" s="136"/>
      <c r="CH4893" s="136"/>
    </row>
    <row r="4894" spans="79:86" ht="15.75" customHeight="1">
      <c r="CA4894" s="136"/>
      <c r="CB4894" s="136"/>
      <c r="CC4894" s="136"/>
      <c r="CD4894" s="136"/>
      <c r="CE4894" s="136"/>
      <c r="CF4894" s="136"/>
      <c r="CG4894" s="136"/>
      <c r="CH4894" s="136"/>
    </row>
    <row r="4895" spans="79:86" ht="15.75" customHeight="1">
      <c r="CA4895" s="136"/>
      <c r="CB4895" s="136"/>
      <c r="CC4895" s="136"/>
      <c r="CD4895" s="136"/>
      <c r="CE4895" s="136"/>
      <c r="CF4895" s="136"/>
      <c r="CG4895" s="136"/>
      <c r="CH4895" s="136"/>
    </row>
    <row r="4896" spans="79:86" ht="15.75" customHeight="1">
      <c r="CA4896" s="136"/>
      <c r="CB4896" s="136"/>
      <c r="CC4896" s="136"/>
      <c r="CD4896" s="136"/>
      <c r="CE4896" s="136"/>
      <c r="CF4896" s="136"/>
      <c r="CG4896" s="136"/>
      <c r="CH4896" s="136"/>
    </row>
    <row r="4897" spans="79:86" ht="15.75" customHeight="1">
      <c r="CA4897" s="136"/>
      <c r="CB4897" s="136"/>
      <c r="CC4897" s="136"/>
      <c r="CD4897" s="136"/>
      <c r="CE4897" s="136"/>
      <c r="CF4897" s="136"/>
      <c r="CG4897" s="136"/>
      <c r="CH4897" s="136"/>
    </row>
    <row r="4898" spans="79:86" ht="15.75" customHeight="1">
      <c r="CA4898" s="136"/>
      <c r="CB4898" s="136"/>
      <c r="CC4898" s="136"/>
      <c r="CD4898" s="136"/>
      <c r="CE4898" s="136"/>
      <c r="CF4898" s="136"/>
      <c r="CG4898" s="136"/>
      <c r="CH4898" s="136"/>
    </row>
    <row r="4899" spans="79:86" ht="15.75" customHeight="1">
      <c r="CA4899" s="136"/>
      <c r="CB4899" s="136"/>
      <c r="CC4899" s="136"/>
      <c r="CD4899" s="136"/>
      <c r="CE4899" s="136"/>
      <c r="CF4899" s="136"/>
      <c r="CG4899" s="136"/>
      <c r="CH4899" s="136"/>
    </row>
    <row r="4900" spans="79:86" ht="15.75" customHeight="1">
      <c r="CA4900" s="136"/>
      <c r="CB4900" s="136"/>
      <c r="CC4900" s="136"/>
      <c r="CD4900" s="136"/>
      <c r="CE4900" s="136"/>
      <c r="CF4900" s="136"/>
      <c r="CG4900" s="136"/>
      <c r="CH4900" s="136"/>
    </row>
    <row r="4901" spans="79:86" ht="15.75" customHeight="1">
      <c r="CA4901" s="136"/>
      <c r="CB4901" s="136"/>
      <c r="CC4901" s="136"/>
      <c r="CD4901" s="136"/>
      <c r="CE4901" s="136"/>
      <c r="CF4901" s="136"/>
      <c r="CG4901" s="136"/>
      <c r="CH4901" s="136"/>
    </row>
    <row r="4902" spans="79:86" ht="15.75" customHeight="1">
      <c r="CA4902" s="136"/>
      <c r="CB4902" s="136"/>
      <c r="CC4902" s="136"/>
      <c r="CD4902" s="136"/>
      <c r="CE4902" s="136"/>
      <c r="CF4902" s="136"/>
      <c r="CG4902" s="136"/>
      <c r="CH4902" s="136"/>
    </row>
    <row r="4903" spans="79:86" ht="15.75" customHeight="1">
      <c r="CA4903" s="136"/>
      <c r="CB4903" s="136"/>
      <c r="CC4903" s="136"/>
      <c r="CD4903" s="136"/>
      <c r="CE4903" s="136"/>
      <c r="CF4903" s="136"/>
      <c r="CG4903" s="136"/>
      <c r="CH4903" s="136"/>
    </row>
    <row r="4904" spans="79:86" ht="15.75" customHeight="1">
      <c r="CA4904" s="136"/>
      <c r="CB4904" s="136"/>
      <c r="CC4904" s="136"/>
      <c r="CD4904" s="136"/>
      <c r="CE4904" s="136"/>
      <c r="CF4904" s="136"/>
      <c r="CG4904" s="136"/>
      <c r="CH4904" s="136"/>
    </row>
    <row r="4905" spans="79:86" ht="15.75" customHeight="1">
      <c r="CA4905" s="136"/>
      <c r="CB4905" s="136"/>
      <c r="CC4905" s="136"/>
      <c r="CD4905" s="136"/>
      <c r="CE4905" s="136"/>
      <c r="CF4905" s="136"/>
      <c r="CG4905" s="136"/>
      <c r="CH4905" s="136"/>
    </row>
    <row r="4906" spans="79:86" ht="15.75" customHeight="1">
      <c r="CA4906" s="136"/>
      <c r="CB4906" s="136"/>
      <c r="CC4906" s="136"/>
      <c r="CD4906" s="136"/>
      <c r="CE4906" s="136"/>
      <c r="CF4906" s="136"/>
      <c r="CG4906" s="136"/>
      <c r="CH4906" s="136"/>
    </row>
    <row r="4907" spans="79:86" ht="15.75" customHeight="1">
      <c r="CA4907" s="136"/>
      <c r="CB4907" s="136"/>
      <c r="CC4907" s="136"/>
      <c r="CD4907" s="136"/>
      <c r="CE4907" s="136"/>
      <c r="CF4907" s="136"/>
      <c r="CG4907" s="136"/>
      <c r="CH4907" s="136"/>
    </row>
    <row r="4908" spans="79:86" ht="15.75" customHeight="1">
      <c r="CA4908" s="136"/>
      <c r="CB4908" s="136"/>
      <c r="CC4908" s="136"/>
      <c r="CD4908" s="136"/>
      <c r="CE4908" s="136"/>
      <c r="CF4908" s="136"/>
      <c r="CG4908" s="136"/>
      <c r="CH4908" s="136"/>
    </row>
    <row r="4909" spans="79:86" ht="15.75" customHeight="1">
      <c r="CA4909" s="136"/>
      <c r="CB4909" s="136"/>
      <c r="CC4909" s="136"/>
      <c r="CD4909" s="136"/>
      <c r="CE4909" s="136"/>
      <c r="CF4909" s="136"/>
      <c r="CG4909" s="136"/>
      <c r="CH4909" s="136"/>
    </row>
    <row r="4910" spans="79:86" ht="15.75" customHeight="1">
      <c r="CA4910" s="136"/>
      <c r="CB4910" s="136"/>
      <c r="CC4910" s="136"/>
      <c r="CD4910" s="136"/>
      <c r="CE4910" s="136"/>
      <c r="CF4910" s="136"/>
      <c r="CG4910" s="136"/>
      <c r="CH4910" s="136"/>
    </row>
    <row r="4911" spans="79:86" ht="15.75" customHeight="1">
      <c r="CA4911" s="136"/>
      <c r="CB4911" s="136"/>
      <c r="CC4911" s="136"/>
      <c r="CD4911" s="136"/>
      <c r="CE4911" s="136"/>
      <c r="CF4911" s="136"/>
      <c r="CG4911" s="136"/>
      <c r="CH4911" s="136"/>
    </row>
    <row r="4912" spans="79:86" ht="15.75" customHeight="1">
      <c r="CA4912" s="136"/>
      <c r="CB4912" s="136"/>
      <c r="CC4912" s="136"/>
      <c r="CD4912" s="136"/>
      <c r="CE4912" s="136"/>
      <c r="CF4912" s="136"/>
      <c r="CG4912" s="136"/>
      <c r="CH4912" s="136"/>
    </row>
    <row r="4913" spans="79:86" ht="15.75" customHeight="1">
      <c r="CA4913" s="136"/>
      <c r="CB4913" s="136"/>
      <c r="CC4913" s="136"/>
      <c r="CD4913" s="136"/>
      <c r="CE4913" s="136"/>
      <c r="CF4913" s="136"/>
      <c r="CG4913" s="136"/>
      <c r="CH4913" s="136"/>
    </row>
    <row r="4914" spans="79:86" ht="15.75" customHeight="1">
      <c r="CA4914" s="136"/>
      <c r="CB4914" s="136"/>
      <c r="CC4914" s="136"/>
      <c r="CD4914" s="136"/>
      <c r="CE4914" s="136"/>
      <c r="CF4914" s="136"/>
      <c r="CG4914" s="136"/>
      <c r="CH4914" s="136"/>
    </row>
    <row r="4915" spans="79:86" ht="15.75" customHeight="1">
      <c r="CA4915" s="136"/>
      <c r="CB4915" s="136"/>
      <c r="CC4915" s="136"/>
      <c r="CD4915" s="136"/>
      <c r="CE4915" s="136"/>
      <c r="CF4915" s="136"/>
      <c r="CG4915" s="136"/>
      <c r="CH4915" s="136"/>
    </row>
    <row r="4916" spans="79:86" ht="15.75" customHeight="1">
      <c r="CA4916" s="136"/>
      <c r="CB4916" s="136"/>
      <c r="CC4916" s="136"/>
      <c r="CD4916" s="136"/>
      <c r="CE4916" s="136"/>
      <c r="CF4916" s="136"/>
      <c r="CG4916" s="136"/>
      <c r="CH4916" s="136"/>
    </row>
    <row r="4917" spans="79:86" ht="15.75" customHeight="1">
      <c r="CA4917" s="136"/>
      <c r="CB4917" s="136"/>
      <c r="CC4917" s="136"/>
      <c r="CD4917" s="136"/>
      <c r="CE4917" s="136"/>
      <c r="CF4917" s="136"/>
      <c r="CG4917" s="136"/>
      <c r="CH4917" s="136"/>
    </row>
    <row r="4918" spans="79:86" ht="15.75" customHeight="1">
      <c r="CA4918" s="136"/>
      <c r="CB4918" s="136"/>
      <c r="CC4918" s="136"/>
      <c r="CD4918" s="136"/>
      <c r="CE4918" s="136"/>
      <c r="CF4918" s="136"/>
      <c r="CG4918" s="136"/>
      <c r="CH4918" s="136"/>
    </row>
    <row r="4919" spans="79:86" ht="15.75" customHeight="1">
      <c r="CA4919" s="136"/>
      <c r="CB4919" s="136"/>
      <c r="CC4919" s="136"/>
      <c r="CD4919" s="136"/>
      <c r="CE4919" s="136"/>
      <c r="CF4919" s="136"/>
      <c r="CG4919" s="136"/>
      <c r="CH4919" s="136"/>
    </row>
    <row r="4920" spans="79:86" ht="15.75" customHeight="1">
      <c r="CA4920" s="136"/>
      <c r="CB4920" s="136"/>
      <c r="CC4920" s="136"/>
      <c r="CD4920" s="136"/>
      <c r="CE4920" s="136"/>
      <c r="CF4920" s="136"/>
      <c r="CG4920" s="136"/>
      <c r="CH4920" s="136"/>
    </row>
    <row r="4921" spans="79:86" ht="15.75" customHeight="1">
      <c r="CA4921" s="136"/>
      <c r="CB4921" s="136"/>
      <c r="CC4921" s="136"/>
      <c r="CD4921" s="136"/>
      <c r="CE4921" s="136"/>
      <c r="CF4921" s="136"/>
      <c r="CG4921" s="136"/>
      <c r="CH4921" s="136"/>
    </row>
    <row r="4922" spans="79:86" ht="15.75" customHeight="1">
      <c r="CA4922" s="136"/>
      <c r="CB4922" s="136"/>
      <c r="CC4922" s="136"/>
      <c r="CD4922" s="136"/>
      <c r="CE4922" s="136"/>
      <c r="CF4922" s="136"/>
      <c r="CG4922" s="136"/>
      <c r="CH4922" s="136"/>
    </row>
    <row r="4923" spans="79:86" ht="15.75" customHeight="1">
      <c r="CA4923" s="136"/>
      <c r="CB4923" s="136"/>
      <c r="CC4923" s="136"/>
      <c r="CD4923" s="136"/>
      <c r="CE4923" s="136"/>
      <c r="CF4923" s="136"/>
      <c r="CG4923" s="136"/>
      <c r="CH4923" s="136"/>
    </row>
    <row r="4924" spans="79:86" ht="15.75" customHeight="1">
      <c r="CA4924" s="136"/>
      <c r="CB4924" s="136"/>
      <c r="CC4924" s="136"/>
      <c r="CD4924" s="136"/>
      <c r="CE4924" s="136"/>
      <c r="CF4924" s="136"/>
      <c r="CG4924" s="136"/>
      <c r="CH4924" s="136"/>
    </row>
    <row r="4925" spans="79:86" ht="15.75" customHeight="1">
      <c r="CA4925" s="136"/>
      <c r="CB4925" s="136"/>
      <c r="CC4925" s="136"/>
      <c r="CD4925" s="136"/>
      <c r="CE4925" s="136"/>
      <c r="CF4925" s="136"/>
      <c r="CG4925" s="136"/>
      <c r="CH4925" s="136"/>
    </row>
    <row r="4926" spans="79:86" ht="15.75" customHeight="1">
      <c r="CA4926" s="136"/>
      <c r="CB4926" s="136"/>
      <c r="CC4926" s="136"/>
      <c r="CD4926" s="136"/>
      <c r="CE4926" s="136"/>
      <c r="CF4926" s="136"/>
      <c r="CG4926" s="136"/>
      <c r="CH4926" s="136"/>
    </row>
    <row r="4927" spans="79:86" ht="15.75" customHeight="1">
      <c r="CA4927" s="136"/>
      <c r="CB4927" s="136"/>
      <c r="CC4927" s="136"/>
      <c r="CD4927" s="136"/>
      <c r="CE4927" s="136"/>
      <c r="CF4927" s="136"/>
      <c r="CG4927" s="136"/>
      <c r="CH4927" s="136"/>
    </row>
    <row r="4928" spans="79:86" ht="15.75" customHeight="1">
      <c r="CA4928" s="136"/>
      <c r="CB4928" s="136"/>
      <c r="CC4928" s="136"/>
      <c r="CD4928" s="136"/>
      <c r="CE4928" s="136"/>
      <c r="CF4928" s="136"/>
      <c r="CG4928" s="136"/>
      <c r="CH4928" s="136"/>
    </row>
    <row r="4929" spans="79:86" ht="15.75" customHeight="1">
      <c r="CA4929" s="136"/>
      <c r="CB4929" s="136"/>
      <c r="CC4929" s="136"/>
      <c r="CD4929" s="136"/>
      <c r="CE4929" s="136"/>
      <c r="CF4929" s="136"/>
      <c r="CG4929" s="136"/>
      <c r="CH4929" s="136"/>
    </row>
    <row r="4930" spans="79:86" ht="15.75" customHeight="1">
      <c r="CA4930" s="136"/>
      <c r="CB4930" s="136"/>
      <c r="CC4930" s="136"/>
      <c r="CD4930" s="136"/>
      <c r="CE4930" s="136"/>
      <c r="CF4930" s="136"/>
      <c r="CG4930" s="136"/>
      <c r="CH4930" s="136"/>
    </row>
    <row r="4931" spans="79:86" ht="15.75" customHeight="1">
      <c r="CA4931" s="136"/>
      <c r="CB4931" s="136"/>
      <c r="CC4931" s="136"/>
      <c r="CD4931" s="136"/>
      <c r="CE4931" s="136"/>
      <c r="CF4931" s="136"/>
      <c r="CG4931" s="136"/>
      <c r="CH4931" s="136"/>
    </row>
    <row r="4932" spans="79:86" ht="15.75" customHeight="1">
      <c r="CA4932" s="136"/>
      <c r="CB4932" s="136"/>
      <c r="CC4932" s="136"/>
      <c r="CD4932" s="136"/>
      <c r="CE4932" s="136"/>
      <c r="CF4932" s="136"/>
      <c r="CG4932" s="136"/>
      <c r="CH4932" s="136"/>
    </row>
    <row r="4933" spans="79:86" ht="15.75" customHeight="1">
      <c r="CA4933" s="136"/>
      <c r="CB4933" s="136"/>
      <c r="CC4933" s="136"/>
      <c r="CD4933" s="136"/>
      <c r="CE4933" s="136"/>
      <c r="CF4933" s="136"/>
      <c r="CG4933" s="136"/>
      <c r="CH4933" s="136"/>
    </row>
    <row r="4934" spans="79:86" ht="15.75" customHeight="1">
      <c r="CA4934" s="136"/>
      <c r="CB4934" s="136"/>
      <c r="CC4934" s="136"/>
      <c r="CD4934" s="136"/>
      <c r="CE4934" s="136"/>
      <c r="CF4934" s="136"/>
      <c r="CG4934" s="136"/>
      <c r="CH4934" s="136"/>
    </row>
    <row r="4935" spans="79:86" ht="15.75" customHeight="1">
      <c r="CA4935" s="136"/>
      <c r="CB4935" s="136"/>
      <c r="CC4935" s="136"/>
      <c r="CD4935" s="136"/>
      <c r="CE4935" s="136"/>
      <c r="CF4935" s="136"/>
      <c r="CG4935" s="136"/>
      <c r="CH4935" s="136"/>
    </row>
    <row r="4936" spans="79:86" ht="15.75" customHeight="1">
      <c r="CA4936" s="136"/>
      <c r="CB4936" s="136"/>
      <c r="CC4936" s="136"/>
      <c r="CD4936" s="136"/>
      <c r="CE4936" s="136"/>
      <c r="CF4936" s="136"/>
      <c r="CG4936" s="136"/>
      <c r="CH4936" s="136"/>
    </row>
    <row r="4937" spans="79:86" ht="15.75" customHeight="1">
      <c r="CA4937" s="136"/>
      <c r="CB4937" s="136"/>
      <c r="CC4937" s="136"/>
      <c r="CD4937" s="136"/>
      <c r="CE4937" s="136"/>
      <c r="CF4937" s="136"/>
      <c r="CG4937" s="136"/>
      <c r="CH4937" s="136"/>
    </row>
    <row r="4938" spans="79:86" ht="15.75" customHeight="1">
      <c r="CA4938" s="136"/>
      <c r="CB4938" s="136"/>
      <c r="CC4938" s="136"/>
      <c r="CD4938" s="136"/>
      <c r="CE4938" s="136"/>
      <c r="CF4938" s="136"/>
      <c r="CG4938" s="136"/>
      <c r="CH4938" s="136"/>
    </row>
    <row r="4939" spans="79:86" ht="15.75" customHeight="1">
      <c r="CA4939" s="136"/>
      <c r="CB4939" s="136"/>
      <c r="CC4939" s="136"/>
      <c r="CD4939" s="136"/>
      <c r="CE4939" s="136"/>
      <c r="CF4939" s="136"/>
      <c r="CG4939" s="136"/>
      <c r="CH4939" s="136"/>
    </row>
    <row r="4940" spans="79:86" ht="15.75" customHeight="1">
      <c r="CA4940" s="136"/>
      <c r="CB4940" s="136"/>
      <c r="CC4940" s="136"/>
      <c r="CD4940" s="136"/>
      <c r="CE4940" s="136"/>
      <c r="CF4940" s="136"/>
      <c r="CG4940" s="136"/>
      <c r="CH4940" s="136"/>
    </row>
    <row r="4941" spans="79:86" ht="15.75" customHeight="1">
      <c r="CA4941" s="136"/>
      <c r="CB4941" s="136"/>
      <c r="CC4941" s="136"/>
      <c r="CD4941" s="136"/>
      <c r="CE4941" s="136"/>
      <c r="CF4941" s="136"/>
      <c r="CG4941" s="136"/>
      <c r="CH4941" s="136"/>
    </row>
    <row r="4942" spans="79:86" ht="15.75" customHeight="1">
      <c r="CA4942" s="136"/>
      <c r="CB4942" s="136"/>
      <c r="CC4942" s="136"/>
      <c r="CD4942" s="136"/>
      <c r="CE4942" s="136"/>
      <c r="CF4942" s="136"/>
      <c r="CG4942" s="136"/>
      <c r="CH4942" s="136"/>
    </row>
    <row r="4943" spans="79:86" ht="15.75" customHeight="1">
      <c r="CA4943" s="136"/>
      <c r="CB4943" s="136"/>
      <c r="CC4943" s="136"/>
      <c r="CD4943" s="136"/>
      <c r="CE4943" s="136"/>
      <c r="CF4943" s="136"/>
      <c r="CG4943" s="136"/>
      <c r="CH4943" s="136"/>
    </row>
    <row r="4944" spans="79:86" ht="15.75" customHeight="1">
      <c r="CA4944" s="136"/>
      <c r="CB4944" s="136"/>
      <c r="CC4944" s="136"/>
      <c r="CD4944" s="136"/>
      <c r="CE4944" s="136"/>
      <c r="CF4944" s="136"/>
      <c r="CG4944" s="136"/>
      <c r="CH4944" s="136"/>
    </row>
    <row r="4945" spans="79:86" ht="15.75" customHeight="1">
      <c r="CA4945" s="136"/>
      <c r="CB4945" s="136"/>
      <c r="CC4945" s="136"/>
      <c r="CD4945" s="136"/>
      <c r="CE4945" s="136"/>
      <c r="CF4945" s="136"/>
      <c r="CG4945" s="136"/>
      <c r="CH4945" s="136"/>
    </row>
    <row r="4946" spans="79:86" ht="15.75" customHeight="1">
      <c r="CA4946" s="136"/>
      <c r="CB4946" s="136"/>
      <c r="CC4946" s="136"/>
      <c r="CD4946" s="136"/>
      <c r="CE4946" s="136"/>
      <c r="CF4946" s="136"/>
      <c r="CG4946" s="136"/>
      <c r="CH4946" s="136"/>
    </row>
    <row r="4947" spans="79:86" ht="15.75" customHeight="1">
      <c r="CA4947" s="136"/>
      <c r="CB4947" s="136"/>
      <c r="CC4947" s="136"/>
      <c r="CD4947" s="136"/>
      <c r="CE4947" s="136"/>
      <c r="CF4947" s="136"/>
      <c r="CG4947" s="136"/>
      <c r="CH4947" s="136"/>
    </row>
    <row r="4948" spans="79:86" ht="15.75" customHeight="1">
      <c r="CA4948" s="136"/>
      <c r="CB4948" s="136"/>
      <c r="CC4948" s="136"/>
      <c r="CD4948" s="136"/>
      <c r="CE4948" s="136"/>
      <c r="CF4948" s="136"/>
      <c r="CG4948" s="136"/>
      <c r="CH4948" s="136"/>
    </row>
    <row r="4949" spans="79:86" ht="15.75" customHeight="1">
      <c r="CA4949" s="136"/>
      <c r="CB4949" s="136"/>
      <c r="CC4949" s="136"/>
      <c r="CD4949" s="136"/>
      <c r="CE4949" s="136"/>
      <c r="CF4949" s="136"/>
      <c r="CG4949" s="136"/>
      <c r="CH4949" s="136"/>
    </row>
    <row r="4950" spans="79:86" ht="15.75" customHeight="1">
      <c r="CA4950" s="136"/>
      <c r="CB4950" s="136"/>
      <c r="CC4950" s="136"/>
      <c r="CD4950" s="136"/>
      <c r="CE4950" s="136"/>
      <c r="CF4950" s="136"/>
      <c r="CG4950" s="136"/>
      <c r="CH4950" s="136"/>
    </row>
    <row r="4951" spans="79:86" ht="15.75" customHeight="1">
      <c r="CA4951" s="136"/>
      <c r="CB4951" s="136"/>
      <c r="CC4951" s="136"/>
      <c r="CD4951" s="136"/>
      <c r="CE4951" s="136"/>
      <c r="CF4951" s="136"/>
      <c r="CG4951" s="136"/>
      <c r="CH4951" s="136"/>
    </row>
    <row r="4952" spans="79:86" ht="15.75" customHeight="1">
      <c r="CA4952" s="136"/>
      <c r="CB4952" s="136"/>
      <c r="CC4952" s="136"/>
      <c r="CD4952" s="136"/>
      <c r="CE4952" s="136"/>
      <c r="CF4952" s="136"/>
      <c r="CG4952" s="136"/>
      <c r="CH4952" s="136"/>
    </row>
    <row r="4953" spans="79:86" ht="15.75" customHeight="1">
      <c r="CA4953" s="136"/>
      <c r="CB4953" s="136"/>
      <c r="CC4953" s="136"/>
      <c r="CD4953" s="136"/>
      <c r="CE4953" s="136"/>
      <c r="CF4953" s="136"/>
      <c r="CG4953" s="136"/>
      <c r="CH4953" s="136"/>
    </row>
    <row r="4954" spans="79:86" ht="15.75" customHeight="1">
      <c r="CA4954" s="136"/>
      <c r="CB4954" s="136"/>
      <c r="CC4954" s="136"/>
      <c r="CD4954" s="136"/>
      <c r="CE4954" s="136"/>
      <c r="CF4954" s="136"/>
      <c r="CG4954" s="136"/>
      <c r="CH4954" s="136"/>
    </row>
    <row r="4955" spans="79:86" ht="15.75" customHeight="1">
      <c r="CA4955" s="136"/>
      <c r="CB4955" s="136"/>
      <c r="CC4955" s="136"/>
      <c r="CD4955" s="136"/>
      <c r="CE4955" s="136"/>
      <c r="CF4955" s="136"/>
      <c r="CG4955" s="136"/>
      <c r="CH4955" s="136"/>
    </row>
    <row r="4956" spans="79:86" ht="15.75" customHeight="1">
      <c r="CA4956" s="136"/>
      <c r="CB4956" s="136"/>
      <c r="CC4956" s="136"/>
      <c r="CD4956" s="136"/>
      <c r="CE4956" s="136"/>
      <c r="CF4956" s="136"/>
      <c r="CG4956" s="136"/>
      <c r="CH4956" s="136"/>
    </row>
    <row r="4957" spans="79:86" ht="15.75" customHeight="1">
      <c r="CA4957" s="136"/>
      <c r="CB4957" s="136"/>
      <c r="CC4957" s="136"/>
      <c r="CD4957" s="136"/>
      <c r="CE4957" s="136"/>
      <c r="CF4957" s="136"/>
      <c r="CG4957" s="136"/>
      <c r="CH4957" s="136"/>
    </row>
    <row r="4958" spans="79:86" ht="15.75" customHeight="1">
      <c r="CA4958" s="136"/>
      <c r="CB4958" s="136"/>
      <c r="CC4958" s="136"/>
      <c r="CD4958" s="136"/>
      <c r="CE4958" s="136"/>
      <c r="CF4958" s="136"/>
      <c r="CG4958" s="136"/>
      <c r="CH4958" s="136"/>
    </row>
    <row r="4959" spans="79:86" ht="15.75" customHeight="1">
      <c r="CA4959" s="136"/>
      <c r="CB4959" s="136"/>
      <c r="CC4959" s="136"/>
      <c r="CD4959" s="136"/>
      <c r="CE4959" s="136"/>
      <c r="CF4959" s="136"/>
      <c r="CG4959" s="136"/>
      <c r="CH4959" s="136"/>
    </row>
    <row r="4960" spans="79:86" ht="15.75" customHeight="1">
      <c r="CA4960" s="136"/>
      <c r="CB4960" s="136"/>
      <c r="CC4960" s="136"/>
      <c r="CD4960" s="136"/>
      <c r="CE4960" s="136"/>
      <c r="CF4960" s="136"/>
      <c r="CG4960" s="136"/>
      <c r="CH4960" s="136"/>
    </row>
    <row r="4961" spans="79:86" ht="15.75" customHeight="1">
      <c r="CA4961" s="136"/>
      <c r="CB4961" s="136"/>
      <c r="CC4961" s="136"/>
      <c r="CD4961" s="136"/>
      <c r="CE4961" s="136"/>
      <c r="CF4961" s="136"/>
      <c r="CG4961" s="136"/>
      <c r="CH4961" s="136"/>
    </row>
    <row r="4962" spans="79:86" ht="15.75" customHeight="1">
      <c r="CA4962" s="136"/>
      <c r="CB4962" s="136"/>
      <c r="CC4962" s="136"/>
      <c r="CD4962" s="136"/>
      <c r="CE4962" s="136"/>
      <c r="CF4962" s="136"/>
      <c r="CG4962" s="136"/>
      <c r="CH4962" s="136"/>
    </row>
    <row r="4963" spans="79:86" ht="15.75" customHeight="1">
      <c r="CA4963" s="136"/>
      <c r="CB4963" s="136"/>
      <c r="CC4963" s="136"/>
      <c r="CD4963" s="136"/>
      <c r="CE4963" s="136"/>
      <c r="CF4963" s="136"/>
      <c r="CG4963" s="136"/>
      <c r="CH4963" s="136"/>
    </row>
    <row r="4964" spans="79:86" ht="15.75" customHeight="1">
      <c r="CA4964" s="136"/>
      <c r="CB4964" s="136"/>
      <c r="CC4964" s="136"/>
      <c r="CD4964" s="136"/>
      <c r="CE4964" s="136"/>
      <c r="CF4964" s="136"/>
      <c r="CG4964" s="136"/>
      <c r="CH4964" s="136"/>
    </row>
    <row r="4965" spans="79:86" ht="15.75" customHeight="1">
      <c r="CA4965" s="136"/>
      <c r="CB4965" s="136"/>
      <c r="CC4965" s="136"/>
      <c r="CD4965" s="136"/>
      <c r="CE4965" s="136"/>
      <c r="CF4965" s="136"/>
      <c r="CG4965" s="136"/>
      <c r="CH4965" s="136"/>
    </row>
    <row r="4966" spans="79:86" ht="15.75" customHeight="1">
      <c r="CA4966" s="136"/>
      <c r="CB4966" s="136"/>
      <c r="CC4966" s="136"/>
      <c r="CD4966" s="136"/>
      <c r="CE4966" s="136"/>
      <c r="CF4966" s="136"/>
      <c r="CG4966" s="136"/>
      <c r="CH4966" s="136"/>
    </row>
    <row r="4967" spans="79:86" ht="15.75" customHeight="1">
      <c r="CA4967" s="136"/>
      <c r="CB4967" s="136"/>
      <c r="CC4967" s="136"/>
      <c r="CD4967" s="136"/>
      <c r="CE4967" s="136"/>
      <c r="CF4967" s="136"/>
      <c r="CG4967" s="136"/>
      <c r="CH4967" s="136"/>
    </row>
    <row r="4968" spans="79:86" ht="15.75" customHeight="1">
      <c r="CA4968" s="136"/>
      <c r="CB4968" s="136"/>
      <c r="CC4968" s="136"/>
      <c r="CD4968" s="136"/>
      <c r="CE4968" s="136"/>
      <c r="CF4968" s="136"/>
      <c r="CG4968" s="136"/>
      <c r="CH4968" s="136"/>
    </row>
    <row r="4969" spans="79:86" ht="15.75" customHeight="1">
      <c r="CA4969" s="136"/>
      <c r="CB4969" s="136"/>
      <c r="CC4969" s="136"/>
      <c r="CD4969" s="136"/>
      <c r="CE4969" s="136"/>
      <c r="CF4969" s="136"/>
      <c r="CG4969" s="136"/>
      <c r="CH4969" s="136"/>
    </row>
    <row r="4970" spans="79:86" ht="15.75" customHeight="1">
      <c r="CA4970" s="136"/>
      <c r="CB4970" s="136"/>
      <c r="CC4970" s="136"/>
      <c r="CD4970" s="136"/>
      <c r="CE4970" s="136"/>
      <c r="CF4970" s="136"/>
      <c r="CG4970" s="136"/>
      <c r="CH4970" s="136"/>
    </row>
    <row r="4971" spans="79:86" ht="15.75" customHeight="1">
      <c r="CA4971" s="136"/>
      <c r="CB4971" s="136"/>
      <c r="CC4971" s="136"/>
      <c r="CD4971" s="136"/>
      <c r="CE4971" s="136"/>
      <c r="CF4971" s="136"/>
      <c r="CG4971" s="136"/>
      <c r="CH4971" s="136"/>
    </row>
    <row r="4972" spans="79:86" ht="15.75" customHeight="1">
      <c r="CA4972" s="136"/>
      <c r="CB4972" s="136"/>
      <c r="CC4972" s="136"/>
      <c r="CD4972" s="136"/>
      <c r="CE4972" s="136"/>
      <c r="CF4972" s="136"/>
      <c r="CG4972" s="136"/>
      <c r="CH4972" s="136"/>
    </row>
    <row r="4973" spans="79:86" ht="15.75" customHeight="1">
      <c r="CA4973" s="136"/>
      <c r="CB4973" s="136"/>
      <c r="CC4973" s="136"/>
      <c r="CD4973" s="136"/>
      <c r="CE4973" s="136"/>
      <c r="CF4973" s="136"/>
      <c r="CG4973" s="136"/>
      <c r="CH4973" s="136"/>
    </row>
    <row r="4974" spans="79:86" ht="15.75" customHeight="1">
      <c r="CA4974" s="136"/>
      <c r="CB4974" s="136"/>
      <c r="CC4974" s="136"/>
      <c r="CD4974" s="136"/>
      <c r="CE4974" s="136"/>
      <c r="CF4974" s="136"/>
      <c r="CG4974" s="136"/>
      <c r="CH4974" s="136"/>
    </row>
    <row r="4975" spans="79:86" ht="15.75" customHeight="1">
      <c r="CA4975" s="136"/>
      <c r="CB4975" s="136"/>
      <c r="CC4975" s="136"/>
      <c r="CD4975" s="136"/>
      <c r="CE4975" s="136"/>
      <c r="CF4975" s="136"/>
      <c r="CG4975" s="136"/>
      <c r="CH4975" s="136"/>
    </row>
    <row r="4976" spans="79:86" ht="15.75" customHeight="1">
      <c r="CA4976" s="136"/>
      <c r="CB4976" s="136"/>
      <c r="CC4976" s="136"/>
      <c r="CD4976" s="136"/>
      <c r="CE4976" s="136"/>
      <c r="CF4976" s="136"/>
      <c r="CG4976" s="136"/>
      <c r="CH4976" s="136"/>
    </row>
    <row r="4977" spans="79:86" ht="15.75" customHeight="1">
      <c r="CA4977" s="136"/>
      <c r="CB4977" s="136"/>
      <c r="CC4977" s="136"/>
      <c r="CD4977" s="136"/>
      <c r="CE4977" s="136"/>
      <c r="CF4977" s="136"/>
      <c r="CG4977" s="136"/>
      <c r="CH4977" s="136"/>
    </row>
    <row r="4978" spans="79:86" ht="15.75" customHeight="1">
      <c r="CA4978" s="136"/>
      <c r="CB4978" s="136"/>
      <c r="CC4978" s="136"/>
      <c r="CD4978" s="136"/>
      <c r="CE4978" s="136"/>
      <c r="CF4978" s="136"/>
      <c r="CG4978" s="136"/>
      <c r="CH4978" s="136"/>
    </row>
    <row r="4979" spans="79:86" ht="15.75" customHeight="1">
      <c r="CA4979" s="136"/>
      <c r="CB4979" s="136"/>
      <c r="CC4979" s="136"/>
      <c r="CD4979" s="136"/>
      <c r="CE4979" s="136"/>
      <c r="CF4979" s="136"/>
      <c r="CG4979" s="136"/>
      <c r="CH4979" s="136"/>
    </row>
    <row r="4980" spans="79:86" ht="15.75" customHeight="1">
      <c r="CA4980" s="136"/>
      <c r="CB4980" s="136"/>
      <c r="CC4980" s="136"/>
      <c r="CD4980" s="136"/>
      <c r="CE4980" s="136"/>
      <c r="CF4980" s="136"/>
      <c r="CG4980" s="136"/>
      <c r="CH4980" s="136"/>
    </row>
    <row r="4981" spans="79:86" ht="15.75" customHeight="1">
      <c r="CA4981" s="136"/>
      <c r="CB4981" s="136"/>
      <c r="CC4981" s="136"/>
      <c r="CD4981" s="136"/>
      <c r="CE4981" s="136"/>
      <c r="CF4981" s="136"/>
      <c r="CG4981" s="136"/>
      <c r="CH4981" s="136"/>
    </row>
    <row r="4982" spans="79:86" ht="15.75" customHeight="1">
      <c r="CA4982" s="136"/>
      <c r="CB4982" s="136"/>
      <c r="CC4982" s="136"/>
      <c r="CD4982" s="136"/>
      <c r="CE4982" s="136"/>
      <c r="CF4982" s="136"/>
      <c r="CG4982" s="136"/>
      <c r="CH4982" s="136"/>
    </row>
    <row r="4983" spans="79:86" ht="15.75" customHeight="1">
      <c r="CA4983" s="136"/>
      <c r="CB4983" s="136"/>
      <c r="CC4983" s="136"/>
      <c r="CD4983" s="136"/>
      <c r="CE4983" s="136"/>
      <c r="CF4983" s="136"/>
      <c r="CG4983" s="136"/>
      <c r="CH4983" s="136"/>
    </row>
    <row r="4984" spans="79:86" ht="15.75" customHeight="1">
      <c r="CA4984" s="136"/>
      <c r="CB4984" s="136"/>
      <c r="CC4984" s="136"/>
      <c r="CD4984" s="136"/>
      <c r="CE4984" s="136"/>
      <c r="CF4984" s="136"/>
      <c r="CG4984" s="136"/>
      <c r="CH4984" s="136"/>
    </row>
    <row r="4985" spans="79:86" ht="15.75" customHeight="1">
      <c r="CA4985" s="136"/>
      <c r="CB4985" s="136"/>
      <c r="CC4985" s="136"/>
      <c r="CD4985" s="136"/>
      <c r="CE4985" s="136"/>
      <c r="CF4985" s="136"/>
      <c r="CG4985" s="136"/>
      <c r="CH4985" s="136"/>
    </row>
    <row r="4986" spans="79:86" ht="15.75" customHeight="1">
      <c r="CA4986" s="136"/>
      <c r="CB4986" s="136"/>
      <c r="CC4986" s="136"/>
      <c r="CD4986" s="136"/>
      <c r="CE4986" s="136"/>
      <c r="CF4986" s="136"/>
      <c r="CG4986" s="136"/>
      <c r="CH4986" s="136"/>
    </row>
    <row r="4987" spans="79:86" ht="15.75" customHeight="1">
      <c r="CA4987" s="136"/>
      <c r="CB4987" s="136"/>
      <c r="CC4987" s="136"/>
      <c r="CD4987" s="136"/>
      <c r="CE4987" s="136"/>
      <c r="CF4987" s="136"/>
      <c r="CG4987" s="136"/>
      <c r="CH4987" s="136"/>
    </row>
    <row r="4988" spans="79:86" ht="15.75" customHeight="1">
      <c r="CA4988" s="136"/>
      <c r="CB4988" s="136"/>
      <c r="CC4988" s="136"/>
      <c r="CD4988" s="136"/>
      <c r="CE4988" s="136"/>
      <c r="CF4988" s="136"/>
      <c r="CG4988" s="136"/>
      <c r="CH4988" s="136"/>
    </row>
    <row r="4989" spans="79:86" ht="15.75" customHeight="1">
      <c r="CA4989" s="136"/>
      <c r="CB4989" s="136"/>
      <c r="CC4989" s="136"/>
      <c r="CD4989" s="136"/>
      <c r="CE4989" s="136"/>
      <c r="CF4989" s="136"/>
      <c r="CG4989" s="136"/>
      <c r="CH4989" s="136"/>
    </row>
    <row r="4990" spans="79:86" ht="15.75" customHeight="1">
      <c r="CA4990" s="136"/>
      <c r="CB4990" s="136"/>
      <c r="CC4990" s="136"/>
      <c r="CD4990" s="136"/>
      <c r="CE4990" s="136"/>
      <c r="CF4990" s="136"/>
      <c r="CG4990" s="136"/>
      <c r="CH4990" s="136"/>
    </row>
    <row r="4991" spans="79:86" ht="15.75" customHeight="1">
      <c r="CA4991" s="136"/>
      <c r="CB4991" s="136"/>
      <c r="CC4991" s="136"/>
      <c r="CD4991" s="136"/>
      <c r="CE4991" s="136"/>
      <c r="CF4991" s="136"/>
      <c r="CG4991" s="136"/>
      <c r="CH4991" s="136"/>
    </row>
    <row r="4992" spans="79:86" ht="15.75" customHeight="1">
      <c r="CA4992" s="136"/>
      <c r="CB4992" s="136"/>
      <c r="CC4992" s="136"/>
      <c r="CD4992" s="136"/>
      <c r="CE4992" s="136"/>
      <c r="CF4992" s="136"/>
      <c r="CG4992" s="136"/>
      <c r="CH4992" s="136"/>
    </row>
    <row r="4993" spans="79:86" ht="15.75" customHeight="1">
      <c r="CA4993" s="136"/>
      <c r="CB4993" s="136"/>
      <c r="CC4993" s="136"/>
      <c r="CD4993" s="136"/>
      <c r="CE4993" s="136"/>
      <c r="CF4993" s="136"/>
      <c r="CG4993" s="136"/>
      <c r="CH4993" s="136"/>
    </row>
    <row r="4994" spans="79:86" ht="15.75" customHeight="1">
      <c r="CA4994" s="136"/>
      <c r="CB4994" s="136"/>
      <c r="CC4994" s="136"/>
      <c r="CD4994" s="136"/>
      <c r="CE4994" s="136"/>
      <c r="CF4994" s="136"/>
      <c r="CG4994" s="136"/>
      <c r="CH4994" s="136"/>
    </row>
    <row r="4995" spans="79:86" ht="15.75" customHeight="1">
      <c r="CA4995" s="136"/>
      <c r="CB4995" s="136"/>
      <c r="CC4995" s="136"/>
      <c r="CD4995" s="136"/>
      <c r="CE4995" s="136"/>
      <c r="CF4995" s="136"/>
      <c r="CG4995" s="136"/>
      <c r="CH4995" s="136"/>
    </row>
    <row r="4996" spans="79:86" ht="15.75" customHeight="1">
      <c r="CA4996" s="136"/>
      <c r="CB4996" s="136"/>
      <c r="CC4996" s="136"/>
      <c r="CD4996" s="136"/>
      <c r="CE4996" s="136"/>
      <c r="CF4996" s="136"/>
      <c r="CG4996" s="136"/>
      <c r="CH4996" s="136"/>
    </row>
    <row r="4997" spans="79:86" ht="15.75" customHeight="1">
      <c r="CA4997" s="136"/>
      <c r="CB4997" s="136"/>
      <c r="CC4997" s="136"/>
      <c r="CD4997" s="136"/>
      <c r="CE4997" s="136"/>
      <c r="CF4997" s="136"/>
      <c r="CG4997" s="136"/>
      <c r="CH4997" s="136"/>
    </row>
    <row r="4998" spans="79:86" ht="15.75" customHeight="1">
      <c r="CA4998" s="136"/>
      <c r="CB4998" s="136"/>
      <c r="CC4998" s="136"/>
      <c r="CD4998" s="136"/>
      <c r="CE4998" s="136"/>
      <c r="CF4998" s="136"/>
      <c r="CG4998" s="136"/>
      <c r="CH4998" s="136"/>
    </row>
    <row r="4999" spans="79:86" ht="15.75" customHeight="1">
      <c r="CA4999" s="136"/>
      <c r="CB4999" s="136"/>
      <c r="CC4999" s="136"/>
      <c r="CD4999" s="136"/>
      <c r="CE4999" s="136"/>
      <c r="CF4999" s="136"/>
      <c r="CG4999" s="136"/>
      <c r="CH4999" s="136"/>
    </row>
    <row r="5000" spans="79:86" ht="15.75" customHeight="1">
      <c r="CA5000" s="136"/>
      <c r="CB5000" s="136"/>
      <c r="CC5000" s="136"/>
      <c r="CD5000" s="136"/>
      <c r="CE5000" s="136"/>
      <c r="CF5000" s="136"/>
      <c r="CG5000" s="136"/>
      <c r="CH5000" s="136"/>
    </row>
    <row r="5001" spans="79:86" ht="15.75" customHeight="1">
      <c r="CA5001" s="136"/>
      <c r="CB5001" s="136"/>
      <c r="CC5001" s="136"/>
      <c r="CD5001" s="136"/>
      <c r="CE5001" s="136"/>
      <c r="CF5001" s="136"/>
      <c r="CG5001" s="136"/>
      <c r="CH5001" s="136"/>
    </row>
    <row r="5002" spans="79:86" ht="15.75" customHeight="1">
      <c r="CA5002" s="136"/>
      <c r="CB5002" s="136"/>
      <c r="CC5002" s="136"/>
      <c r="CD5002" s="136"/>
      <c r="CE5002" s="136"/>
      <c r="CF5002" s="136"/>
      <c r="CG5002" s="136"/>
      <c r="CH5002" s="136"/>
    </row>
    <row r="5003" spans="79:86" ht="15.75" customHeight="1">
      <c r="CA5003" s="136"/>
      <c r="CB5003" s="136"/>
      <c r="CC5003" s="136"/>
      <c r="CD5003" s="136"/>
      <c r="CE5003" s="136"/>
      <c r="CF5003" s="136"/>
      <c r="CG5003" s="136"/>
      <c r="CH5003" s="136"/>
    </row>
    <row r="5004" spans="79:86" ht="15.75" customHeight="1">
      <c r="CA5004" s="136"/>
      <c r="CB5004" s="136"/>
      <c r="CC5004" s="136"/>
      <c r="CD5004" s="136"/>
      <c r="CE5004" s="136"/>
      <c r="CF5004" s="136"/>
      <c r="CG5004" s="136"/>
      <c r="CH5004" s="136"/>
    </row>
    <row r="5005" spans="79:86" ht="15.75" customHeight="1">
      <c r="CA5005" s="136"/>
      <c r="CB5005" s="136"/>
      <c r="CC5005" s="136"/>
      <c r="CD5005" s="136"/>
      <c r="CE5005" s="136"/>
      <c r="CF5005" s="136"/>
      <c r="CG5005" s="136"/>
      <c r="CH5005" s="136"/>
    </row>
    <row r="5006" spans="79:86" ht="15.75" customHeight="1">
      <c r="CA5006" s="136"/>
      <c r="CB5006" s="136"/>
      <c r="CC5006" s="136"/>
      <c r="CD5006" s="136"/>
      <c r="CE5006" s="136"/>
      <c r="CF5006" s="136"/>
      <c r="CG5006" s="136"/>
      <c r="CH5006" s="136"/>
    </row>
    <row r="5007" spans="79:86" ht="15.75" customHeight="1">
      <c r="CA5007" s="136"/>
      <c r="CB5007" s="136"/>
      <c r="CC5007" s="136"/>
      <c r="CD5007" s="136"/>
      <c r="CE5007" s="136"/>
      <c r="CF5007" s="136"/>
      <c r="CG5007" s="136"/>
      <c r="CH5007" s="136"/>
    </row>
    <row r="5008" spans="79:86" ht="15.75" customHeight="1">
      <c r="CA5008" s="136"/>
      <c r="CB5008" s="136"/>
      <c r="CC5008" s="136"/>
      <c r="CD5008" s="136"/>
      <c r="CE5008" s="136"/>
      <c r="CF5008" s="136"/>
      <c r="CG5008" s="136"/>
      <c r="CH5008" s="136"/>
    </row>
    <row r="5009" spans="79:86" ht="15.75" customHeight="1">
      <c r="CA5009" s="136"/>
      <c r="CB5009" s="136"/>
      <c r="CC5009" s="136"/>
      <c r="CD5009" s="136"/>
      <c r="CE5009" s="136"/>
      <c r="CF5009" s="136"/>
      <c r="CG5009" s="136"/>
      <c r="CH5009" s="136"/>
    </row>
    <row r="5010" spans="79:86" ht="15.75" customHeight="1">
      <c r="CA5010" s="136"/>
      <c r="CB5010" s="136"/>
      <c r="CC5010" s="136"/>
      <c r="CD5010" s="136"/>
      <c r="CE5010" s="136"/>
      <c r="CF5010" s="136"/>
      <c r="CG5010" s="136"/>
      <c r="CH5010" s="136"/>
    </row>
    <row r="5011" spans="79:86" ht="15.75" customHeight="1">
      <c r="CA5011" s="136"/>
      <c r="CB5011" s="136"/>
      <c r="CC5011" s="136"/>
      <c r="CD5011" s="136"/>
      <c r="CE5011" s="136"/>
      <c r="CF5011" s="136"/>
      <c r="CG5011" s="136"/>
      <c r="CH5011" s="136"/>
    </row>
    <row r="5012" spans="79:86" ht="15.75" customHeight="1">
      <c r="CA5012" s="136"/>
      <c r="CB5012" s="136"/>
      <c r="CC5012" s="136"/>
      <c r="CD5012" s="136"/>
      <c r="CE5012" s="136"/>
      <c r="CF5012" s="136"/>
      <c r="CG5012" s="136"/>
      <c r="CH5012" s="136"/>
    </row>
    <row r="5013" spans="79:86" ht="15.75" customHeight="1">
      <c r="CA5013" s="136"/>
      <c r="CB5013" s="136"/>
      <c r="CC5013" s="136"/>
      <c r="CD5013" s="136"/>
      <c r="CE5013" s="136"/>
      <c r="CF5013" s="136"/>
      <c r="CG5013" s="136"/>
      <c r="CH5013" s="136"/>
    </row>
    <row r="5014" spans="79:86" ht="15.75" customHeight="1">
      <c r="CA5014" s="136"/>
      <c r="CB5014" s="136"/>
      <c r="CC5014" s="136"/>
      <c r="CD5014" s="136"/>
      <c r="CE5014" s="136"/>
      <c r="CF5014" s="136"/>
      <c r="CG5014" s="136"/>
      <c r="CH5014" s="136"/>
    </row>
    <row r="5015" spans="79:86" ht="15.75" customHeight="1">
      <c r="CA5015" s="136"/>
      <c r="CB5015" s="136"/>
      <c r="CC5015" s="136"/>
      <c r="CD5015" s="136"/>
      <c r="CE5015" s="136"/>
      <c r="CF5015" s="136"/>
      <c r="CG5015" s="136"/>
      <c r="CH5015" s="136"/>
    </row>
    <row r="5016" spans="79:86" ht="15.75" customHeight="1">
      <c r="CA5016" s="136"/>
      <c r="CB5016" s="136"/>
      <c r="CC5016" s="136"/>
      <c r="CD5016" s="136"/>
      <c r="CE5016" s="136"/>
      <c r="CF5016" s="136"/>
      <c r="CG5016" s="136"/>
      <c r="CH5016" s="136"/>
    </row>
    <row r="5017" spans="79:86" ht="15.75" customHeight="1">
      <c r="CA5017" s="136"/>
      <c r="CB5017" s="136"/>
      <c r="CC5017" s="136"/>
      <c r="CD5017" s="136"/>
      <c r="CE5017" s="136"/>
      <c r="CF5017" s="136"/>
      <c r="CG5017" s="136"/>
      <c r="CH5017" s="136"/>
    </row>
    <row r="5018" spans="79:86" ht="15.75" customHeight="1">
      <c r="CA5018" s="136"/>
      <c r="CB5018" s="136"/>
      <c r="CC5018" s="136"/>
      <c r="CD5018" s="136"/>
      <c r="CE5018" s="136"/>
      <c r="CF5018" s="136"/>
      <c r="CG5018" s="136"/>
      <c r="CH5018" s="136"/>
    </row>
    <row r="5019" spans="79:86" ht="15.75" customHeight="1">
      <c r="CA5019" s="136"/>
      <c r="CB5019" s="136"/>
      <c r="CC5019" s="136"/>
      <c r="CD5019" s="136"/>
      <c r="CE5019" s="136"/>
      <c r="CF5019" s="136"/>
      <c r="CG5019" s="136"/>
      <c r="CH5019" s="136"/>
    </row>
    <row r="5020" spans="79:86" ht="15.75" customHeight="1">
      <c r="CA5020" s="136"/>
      <c r="CB5020" s="136"/>
      <c r="CC5020" s="136"/>
      <c r="CD5020" s="136"/>
      <c r="CE5020" s="136"/>
      <c r="CF5020" s="136"/>
      <c r="CG5020" s="136"/>
      <c r="CH5020" s="136"/>
    </row>
    <row r="5021" spans="79:86" ht="15.75" customHeight="1">
      <c r="CA5021" s="136"/>
      <c r="CB5021" s="136"/>
      <c r="CC5021" s="136"/>
      <c r="CD5021" s="136"/>
      <c r="CE5021" s="136"/>
      <c r="CF5021" s="136"/>
      <c r="CG5021" s="136"/>
      <c r="CH5021" s="136"/>
    </row>
    <row r="5022" spans="79:86" ht="15.75" customHeight="1">
      <c r="CA5022" s="136"/>
      <c r="CB5022" s="136"/>
      <c r="CC5022" s="136"/>
      <c r="CD5022" s="136"/>
      <c r="CE5022" s="136"/>
      <c r="CF5022" s="136"/>
      <c r="CG5022" s="136"/>
      <c r="CH5022" s="136"/>
    </row>
    <row r="5023" spans="79:86" ht="15.75" customHeight="1">
      <c r="CA5023" s="136"/>
      <c r="CB5023" s="136"/>
      <c r="CC5023" s="136"/>
      <c r="CD5023" s="136"/>
      <c r="CE5023" s="136"/>
      <c r="CF5023" s="136"/>
      <c r="CG5023" s="136"/>
      <c r="CH5023" s="136"/>
    </row>
    <row r="5024" spans="79:86" ht="15.75" customHeight="1">
      <c r="CA5024" s="136"/>
      <c r="CB5024" s="136"/>
      <c r="CC5024" s="136"/>
      <c r="CD5024" s="136"/>
      <c r="CE5024" s="136"/>
      <c r="CF5024" s="136"/>
      <c r="CG5024" s="136"/>
      <c r="CH5024" s="136"/>
    </row>
    <row r="5025" spans="79:86" ht="15.75" customHeight="1">
      <c r="CA5025" s="136"/>
      <c r="CB5025" s="136"/>
      <c r="CC5025" s="136"/>
      <c r="CD5025" s="136"/>
      <c r="CE5025" s="136"/>
      <c r="CF5025" s="136"/>
      <c r="CG5025" s="136"/>
      <c r="CH5025" s="136"/>
    </row>
    <row r="5026" spans="79:86" ht="15.75" customHeight="1">
      <c r="CA5026" s="136"/>
      <c r="CB5026" s="136"/>
      <c r="CC5026" s="136"/>
      <c r="CD5026" s="136"/>
      <c r="CE5026" s="136"/>
      <c r="CF5026" s="136"/>
      <c r="CG5026" s="136"/>
      <c r="CH5026" s="136"/>
    </row>
    <row r="5027" spans="79:86" ht="15.75" customHeight="1">
      <c r="CA5027" s="136"/>
      <c r="CB5027" s="136"/>
      <c r="CC5027" s="136"/>
      <c r="CD5027" s="136"/>
      <c r="CE5027" s="136"/>
      <c r="CF5027" s="136"/>
      <c r="CG5027" s="136"/>
      <c r="CH5027" s="136"/>
    </row>
    <row r="5028" spans="79:86" ht="15.75" customHeight="1">
      <c r="CA5028" s="136"/>
      <c r="CB5028" s="136"/>
      <c r="CC5028" s="136"/>
      <c r="CD5028" s="136"/>
      <c r="CE5028" s="136"/>
      <c r="CF5028" s="136"/>
      <c r="CG5028" s="136"/>
      <c r="CH5028" s="136"/>
    </row>
    <row r="5029" spans="79:86" ht="15.75" customHeight="1">
      <c r="CA5029" s="136"/>
      <c r="CB5029" s="136"/>
      <c r="CC5029" s="136"/>
      <c r="CD5029" s="136"/>
      <c r="CE5029" s="136"/>
      <c r="CF5029" s="136"/>
      <c r="CG5029" s="136"/>
      <c r="CH5029" s="136"/>
    </row>
    <row r="5030" spans="79:86" ht="15.75" customHeight="1">
      <c r="CA5030" s="136"/>
      <c r="CB5030" s="136"/>
      <c r="CC5030" s="136"/>
      <c r="CD5030" s="136"/>
      <c r="CE5030" s="136"/>
      <c r="CF5030" s="136"/>
      <c r="CG5030" s="136"/>
      <c r="CH5030" s="136"/>
    </row>
    <row r="5031" spans="79:86" ht="15.75" customHeight="1">
      <c r="CA5031" s="136"/>
      <c r="CB5031" s="136"/>
      <c r="CC5031" s="136"/>
      <c r="CD5031" s="136"/>
      <c r="CE5031" s="136"/>
      <c r="CF5031" s="136"/>
      <c r="CG5031" s="136"/>
      <c r="CH5031" s="136"/>
    </row>
    <row r="5032" spans="79:86" ht="15.75" customHeight="1">
      <c r="CA5032" s="136"/>
      <c r="CB5032" s="136"/>
      <c r="CC5032" s="136"/>
      <c r="CD5032" s="136"/>
      <c r="CE5032" s="136"/>
      <c r="CF5032" s="136"/>
      <c r="CG5032" s="136"/>
      <c r="CH5032" s="136"/>
    </row>
    <row r="5033" spans="79:86" ht="15.75" customHeight="1">
      <c r="CA5033" s="136"/>
      <c r="CB5033" s="136"/>
      <c r="CC5033" s="136"/>
      <c r="CD5033" s="136"/>
      <c r="CE5033" s="136"/>
      <c r="CF5033" s="136"/>
      <c r="CG5033" s="136"/>
      <c r="CH5033" s="136"/>
    </row>
    <row r="5034" spans="79:86" ht="15.75" customHeight="1">
      <c r="CA5034" s="136"/>
      <c r="CB5034" s="136"/>
      <c r="CC5034" s="136"/>
      <c r="CD5034" s="136"/>
      <c r="CE5034" s="136"/>
      <c r="CF5034" s="136"/>
      <c r="CG5034" s="136"/>
      <c r="CH5034" s="136"/>
    </row>
    <row r="5035" spans="79:86" ht="15.75" customHeight="1">
      <c r="CA5035" s="136"/>
      <c r="CB5035" s="136"/>
      <c r="CC5035" s="136"/>
      <c r="CD5035" s="136"/>
      <c r="CE5035" s="136"/>
      <c r="CF5035" s="136"/>
      <c r="CG5035" s="136"/>
      <c r="CH5035" s="136"/>
    </row>
    <row r="5036" spans="79:86" ht="15.75" customHeight="1">
      <c r="CA5036" s="136"/>
      <c r="CB5036" s="136"/>
      <c r="CC5036" s="136"/>
      <c r="CD5036" s="136"/>
      <c r="CE5036" s="136"/>
      <c r="CF5036" s="136"/>
      <c r="CG5036" s="136"/>
      <c r="CH5036" s="136"/>
    </row>
    <row r="5037" spans="79:86" ht="15.75" customHeight="1">
      <c r="CA5037" s="136"/>
      <c r="CB5037" s="136"/>
      <c r="CC5037" s="136"/>
      <c r="CD5037" s="136"/>
      <c r="CE5037" s="136"/>
      <c r="CF5037" s="136"/>
      <c r="CG5037" s="136"/>
      <c r="CH5037" s="136"/>
    </row>
    <row r="5038" spans="79:86" ht="15.75" customHeight="1">
      <c r="CA5038" s="136"/>
      <c r="CB5038" s="136"/>
      <c r="CC5038" s="136"/>
      <c r="CD5038" s="136"/>
      <c r="CE5038" s="136"/>
      <c r="CF5038" s="136"/>
      <c r="CG5038" s="136"/>
      <c r="CH5038" s="136"/>
    </row>
    <row r="5039" spans="79:86" ht="15.75" customHeight="1">
      <c r="CA5039" s="136"/>
      <c r="CB5039" s="136"/>
      <c r="CC5039" s="136"/>
      <c r="CD5039" s="136"/>
      <c r="CE5039" s="136"/>
      <c r="CF5039" s="136"/>
      <c r="CG5039" s="136"/>
      <c r="CH5039" s="136"/>
    </row>
    <row r="5040" spans="79:86" ht="15.75" customHeight="1">
      <c r="CA5040" s="136"/>
      <c r="CB5040" s="136"/>
      <c r="CC5040" s="136"/>
      <c r="CD5040" s="136"/>
      <c r="CE5040" s="136"/>
      <c r="CF5040" s="136"/>
      <c r="CG5040" s="136"/>
      <c r="CH5040" s="136"/>
    </row>
    <row r="5041" spans="79:86" ht="15.75" customHeight="1">
      <c r="CA5041" s="136"/>
      <c r="CB5041" s="136"/>
      <c r="CC5041" s="136"/>
      <c r="CD5041" s="136"/>
      <c r="CE5041" s="136"/>
      <c r="CF5041" s="136"/>
      <c r="CG5041" s="136"/>
      <c r="CH5041" s="136"/>
    </row>
    <row r="5042" spans="79:86" ht="15.75" customHeight="1">
      <c r="CA5042" s="136"/>
      <c r="CB5042" s="136"/>
      <c r="CC5042" s="136"/>
      <c r="CD5042" s="136"/>
      <c r="CE5042" s="136"/>
      <c r="CF5042" s="136"/>
      <c r="CG5042" s="136"/>
      <c r="CH5042" s="136"/>
    </row>
    <row r="5043" spans="79:86" ht="15.75" customHeight="1">
      <c r="CA5043" s="136"/>
      <c r="CB5043" s="136"/>
      <c r="CC5043" s="136"/>
      <c r="CD5043" s="136"/>
      <c r="CE5043" s="136"/>
      <c r="CF5043" s="136"/>
      <c r="CG5043" s="136"/>
      <c r="CH5043" s="136"/>
    </row>
    <row r="5044" spans="79:86" ht="15.75" customHeight="1">
      <c r="CA5044" s="136"/>
      <c r="CB5044" s="136"/>
      <c r="CC5044" s="136"/>
      <c r="CD5044" s="136"/>
      <c r="CE5044" s="136"/>
      <c r="CF5044" s="136"/>
      <c r="CG5044" s="136"/>
      <c r="CH5044" s="136"/>
    </row>
    <row r="5045" spans="79:86" ht="15.75" customHeight="1">
      <c r="CA5045" s="136"/>
      <c r="CB5045" s="136"/>
      <c r="CC5045" s="136"/>
      <c r="CD5045" s="136"/>
      <c r="CE5045" s="136"/>
      <c r="CF5045" s="136"/>
      <c r="CG5045" s="136"/>
      <c r="CH5045" s="136"/>
    </row>
    <row r="5046" spans="79:86" ht="15.75" customHeight="1">
      <c r="CA5046" s="136"/>
      <c r="CB5046" s="136"/>
      <c r="CC5046" s="136"/>
      <c r="CD5046" s="136"/>
      <c r="CE5046" s="136"/>
      <c r="CF5046" s="136"/>
      <c r="CG5046" s="136"/>
      <c r="CH5046" s="136"/>
    </row>
    <row r="5047" spans="79:86" ht="15.75" customHeight="1">
      <c r="CA5047" s="136"/>
      <c r="CB5047" s="136"/>
      <c r="CC5047" s="136"/>
      <c r="CD5047" s="136"/>
      <c r="CE5047" s="136"/>
      <c r="CF5047" s="136"/>
      <c r="CG5047" s="136"/>
      <c r="CH5047" s="136"/>
    </row>
    <row r="5048" spans="79:86" ht="15.75" customHeight="1">
      <c r="CA5048" s="136"/>
      <c r="CB5048" s="136"/>
      <c r="CC5048" s="136"/>
      <c r="CD5048" s="136"/>
      <c r="CE5048" s="136"/>
      <c r="CF5048" s="136"/>
      <c r="CG5048" s="136"/>
      <c r="CH5048" s="136"/>
    </row>
    <row r="5049" spans="79:86" ht="15.75" customHeight="1">
      <c r="CA5049" s="136"/>
      <c r="CB5049" s="136"/>
      <c r="CC5049" s="136"/>
      <c r="CD5049" s="136"/>
      <c r="CE5049" s="136"/>
      <c r="CF5049" s="136"/>
      <c r="CG5049" s="136"/>
      <c r="CH5049" s="136"/>
    </row>
    <row r="5050" spans="79:86" ht="15.75" customHeight="1">
      <c r="CA5050" s="136"/>
      <c r="CB5050" s="136"/>
      <c r="CC5050" s="136"/>
      <c r="CD5050" s="136"/>
      <c r="CE5050" s="136"/>
      <c r="CF5050" s="136"/>
      <c r="CG5050" s="136"/>
      <c r="CH5050" s="136"/>
    </row>
    <row r="5051" spans="79:86" ht="15.75" customHeight="1">
      <c r="CA5051" s="136"/>
      <c r="CB5051" s="136"/>
      <c r="CC5051" s="136"/>
      <c r="CD5051" s="136"/>
      <c r="CE5051" s="136"/>
      <c r="CF5051" s="136"/>
      <c r="CG5051" s="136"/>
      <c r="CH5051" s="136"/>
    </row>
    <row r="5052" spans="79:86" ht="15.75" customHeight="1">
      <c r="CA5052" s="136"/>
      <c r="CB5052" s="136"/>
      <c r="CC5052" s="136"/>
      <c r="CD5052" s="136"/>
      <c r="CE5052" s="136"/>
      <c r="CF5052" s="136"/>
      <c r="CG5052" s="136"/>
      <c r="CH5052" s="136"/>
    </row>
    <row r="5053" spans="79:86" ht="15.75" customHeight="1">
      <c r="CA5053" s="136"/>
      <c r="CB5053" s="136"/>
      <c r="CC5053" s="136"/>
      <c r="CD5053" s="136"/>
      <c r="CE5053" s="136"/>
      <c r="CF5053" s="136"/>
      <c r="CG5053" s="136"/>
      <c r="CH5053" s="136"/>
    </row>
    <row r="5054" spans="79:86" ht="15.75" customHeight="1">
      <c r="CA5054" s="136"/>
      <c r="CB5054" s="136"/>
      <c r="CC5054" s="136"/>
      <c r="CD5054" s="136"/>
      <c r="CE5054" s="136"/>
      <c r="CF5054" s="136"/>
      <c r="CG5054" s="136"/>
      <c r="CH5054" s="136"/>
    </row>
    <row r="5055" spans="79:86" ht="15.75" customHeight="1">
      <c r="CA5055" s="136"/>
      <c r="CB5055" s="136"/>
      <c r="CC5055" s="136"/>
      <c r="CD5055" s="136"/>
      <c r="CE5055" s="136"/>
      <c r="CF5055" s="136"/>
      <c r="CG5055" s="136"/>
      <c r="CH5055" s="136"/>
    </row>
    <row r="5056" spans="79:86" ht="15.75" customHeight="1">
      <c r="CA5056" s="136"/>
      <c r="CB5056" s="136"/>
      <c r="CC5056" s="136"/>
      <c r="CD5056" s="136"/>
      <c r="CE5056" s="136"/>
      <c r="CF5056" s="136"/>
      <c r="CG5056" s="136"/>
      <c r="CH5056" s="136"/>
    </row>
    <row r="5057" spans="79:86" ht="15.75" customHeight="1">
      <c r="CA5057" s="136"/>
      <c r="CB5057" s="136"/>
      <c r="CC5057" s="136"/>
      <c r="CD5057" s="136"/>
      <c r="CE5057" s="136"/>
      <c r="CF5057" s="136"/>
      <c r="CG5057" s="136"/>
      <c r="CH5057" s="136"/>
    </row>
    <row r="5058" spans="79:86" ht="15.75" customHeight="1">
      <c r="CA5058" s="136"/>
      <c r="CB5058" s="136"/>
      <c r="CC5058" s="136"/>
      <c r="CD5058" s="136"/>
      <c r="CE5058" s="136"/>
      <c r="CF5058" s="136"/>
      <c r="CG5058" s="136"/>
      <c r="CH5058" s="136"/>
    </row>
    <row r="5059" spans="79:86" ht="15.75" customHeight="1">
      <c r="CA5059" s="136"/>
      <c r="CB5059" s="136"/>
      <c r="CC5059" s="136"/>
      <c r="CD5059" s="136"/>
      <c r="CE5059" s="136"/>
      <c r="CF5059" s="136"/>
      <c r="CG5059" s="136"/>
      <c r="CH5059" s="136"/>
    </row>
    <row r="5060" spans="79:86" ht="15.75" customHeight="1">
      <c r="CA5060" s="136"/>
      <c r="CB5060" s="136"/>
      <c r="CC5060" s="136"/>
      <c r="CD5060" s="136"/>
      <c r="CE5060" s="136"/>
      <c r="CF5060" s="136"/>
      <c r="CG5060" s="136"/>
      <c r="CH5060" s="136"/>
    </row>
    <row r="5061" spans="79:86" ht="15.75" customHeight="1">
      <c r="CA5061" s="136"/>
      <c r="CB5061" s="136"/>
      <c r="CC5061" s="136"/>
      <c r="CD5061" s="136"/>
      <c r="CE5061" s="136"/>
      <c r="CF5061" s="136"/>
      <c r="CG5061" s="136"/>
      <c r="CH5061" s="136"/>
    </row>
    <row r="5062" spans="79:86" ht="15.75" customHeight="1">
      <c r="CA5062" s="136"/>
      <c r="CB5062" s="136"/>
      <c r="CC5062" s="136"/>
      <c r="CD5062" s="136"/>
      <c r="CE5062" s="136"/>
      <c r="CF5062" s="136"/>
      <c r="CG5062" s="136"/>
      <c r="CH5062" s="136"/>
    </row>
    <row r="5063" spans="79:86" ht="15.75" customHeight="1">
      <c r="CA5063" s="136"/>
      <c r="CB5063" s="136"/>
      <c r="CC5063" s="136"/>
      <c r="CD5063" s="136"/>
      <c r="CE5063" s="136"/>
      <c r="CF5063" s="136"/>
      <c r="CG5063" s="136"/>
      <c r="CH5063" s="136"/>
    </row>
    <row r="5064" spans="79:86" ht="15.75" customHeight="1">
      <c r="CA5064" s="136"/>
      <c r="CB5064" s="136"/>
      <c r="CC5064" s="136"/>
      <c r="CD5064" s="136"/>
      <c r="CE5064" s="136"/>
      <c r="CF5064" s="136"/>
      <c r="CG5064" s="136"/>
      <c r="CH5064" s="136"/>
    </row>
    <row r="5065" spans="79:86" ht="15.75" customHeight="1">
      <c r="CA5065" s="136"/>
      <c r="CB5065" s="136"/>
      <c r="CC5065" s="136"/>
      <c r="CD5065" s="136"/>
      <c r="CE5065" s="136"/>
      <c r="CF5065" s="136"/>
      <c r="CG5065" s="136"/>
      <c r="CH5065" s="136"/>
    </row>
    <row r="5066" spans="79:86" ht="15.75" customHeight="1">
      <c r="CA5066" s="136"/>
      <c r="CB5066" s="136"/>
      <c r="CC5066" s="136"/>
      <c r="CD5066" s="136"/>
      <c r="CE5066" s="136"/>
      <c r="CF5066" s="136"/>
      <c r="CG5066" s="136"/>
      <c r="CH5066" s="136"/>
    </row>
    <row r="5067" spans="79:86" ht="15.75" customHeight="1">
      <c r="CA5067" s="136"/>
      <c r="CB5067" s="136"/>
      <c r="CC5067" s="136"/>
      <c r="CD5067" s="136"/>
      <c r="CE5067" s="136"/>
      <c r="CF5067" s="136"/>
      <c r="CG5067" s="136"/>
      <c r="CH5067" s="136"/>
    </row>
    <row r="5068" spans="79:86" ht="15.75" customHeight="1">
      <c r="CA5068" s="136"/>
      <c r="CB5068" s="136"/>
      <c r="CC5068" s="136"/>
      <c r="CD5068" s="136"/>
      <c r="CE5068" s="136"/>
      <c r="CF5068" s="136"/>
      <c r="CG5068" s="136"/>
      <c r="CH5068" s="136"/>
    </row>
    <row r="5069" spans="79:86" ht="15.75" customHeight="1">
      <c r="CA5069" s="136"/>
      <c r="CB5069" s="136"/>
      <c r="CC5069" s="136"/>
      <c r="CD5069" s="136"/>
      <c r="CE5069" s="136"/>
      <c r="CF5069" s="136"/>
      <c r="CG5069" s="136"/>
      <c r="CH5069" s="136"/>
    </row>
    <row r="5070" spans="79:86" ht="15.75" customHeight="1">
      <c r="CA5070" s="136"/>
      <c r="CB5070" s="136"/>
      <c r="CC5070" s="136"/>
      <c r="CD5070" s="136"/>
      <c r="CE5070" s="136"/>
      <c r="CF5070" s="136"/>
      <c r="CG5070" s="136"/>
      <c r="CH5070" s="136"/>
    </row>
    <row r="5071" spans="79:86" ht="15.75" customHeight="1">
      <c r="CA5071" s="136"/>
      <c r="CB5071" s="136"/>
      <c r="CC5071" s="136"/>
      <c r="CD5071" s="136"/>
      <c r="CE5071" s="136"/>
      <c r="CF5071" s="136"/>
      <c r="CG5071" s="136"/>
      <c r="CH5071" s="136"/>
    </row>
    <row r="5072" spans="79:86" ht="15.75" customHeight="1">
      <c r="CA5072" s="136"/>
      <c r="CB5072" s="136"/>
      <c r="CC5072" s="136"/>
      <c r="CD5072" s="136"/>
      <c r="CE5072" s="136"/>
      <c r="CF5072" s="136"/>
      <c r="CG5072" s="136"/>
      <c r="CH5072" s="136"/>
    </row>
    <row r="5073" spans="79:86" ht="15.75" customHeight="1">
      <c r="CA5073" s="136"/>
      <c r="CB5073" s="136"/>
      <c r="CC5073" s="136"/>
      <c r="CD5073" s="136"/>
      <c r="CE5073" s="136"/>
      <c r="CF5073" s="136"/>
      <c r="CG5073" s="136"/>
      <c r="CH5073" s="136"/>
    </row>
    <row r="5074" spans="79:86" ht="15.75" customHeight="1">
      <c r="CA5074" s="136"/>
      <c r="CB5074" s="136"/>
      <c r="CC5074" s="136"/>
      <c r="CD5074" s="136"/>
      <c r="CE5074" s="136"/>
      <c r="CF5074" s="136"/>
      <c r="CG5074" s="136"/>
      <c r="CH5074" s="136"/>
    </row>
    <row r="5075" spans="79:86" ht="15.75" customHeight="1">
      <c r="CA5075" s="136"/>
      <c r="CB5075" s="136"/>
      <c r="CC5075" s="136"/>
      <c r="CD5075" s="136"/>
      <c r="CE5075" s="136"/>
      <c r="CF5075" s="136"/>
      <c r="CG5075" s="136"/>
      <c r="CH5075" s="136"/>
    </row>
    <row r="5076" spans="79:86" ht="15.75" customHeight="1">
      <c r="CA5076" s="136"/>
      <c r="CB5076" s="136"/>
      <c r="CC5076" s="136"/>
      <c r="CD5076" s="136"/>
      <c r="CE5076" s="136"/>
      <c r="CF5076" s="136"/>
      <c r="CG5076" s="136"/>
      <c r="CH5076" s="136"/>
    </row>
    <row r="5077" spans="79:86" ht="15.75" customHeight="1">
      <c r="CA5077" s="136"/>
      <c r="CB5077" s="136"/>
      <c r="CC5077" s="136"/>
      <c r="CD5077" s="136"/>
      <c r="CE5077" s="136"/>
      <c r="CF5077" s="136"/>
      <c r="CG5077" s="136"/>
      <c r="CH5077" s="136"/>
    </row>
    <row r="5078" spans="79:86" ht="15.75" customHeight="1">
      <c r="CA5078" s="136"/>
      <c r="CB5078" s="136"/>
      <c r="CC5078" s="136"/>
      <c r="CD5078" s="136"/>
      <c r="CE5078" s="136"/>
      <c r="CF5078" s="136"/>
      <c r="CG5078" s="136"/>
      <c r="CH5078" s="136"/>
    </row>
    <row r="5079" spans="79:86" ht="15.75" customHeight="1">
      <c r="CA5079" s="136"/>
      <c r="CB5079" s="136"/>
      <c r="CC5079" s="136"/>
      <c r="CD5079" s="136"/>
      <c r="CE5079" s="136"/>
      <c r="CF5079" s="136"/>
      <c r="CG5079" s="136"/>
      <c r="CH5079" s="136"/>
    </row>
    <row r="5080" spans="79:86" ht="15.75" customHeight="1">
      <c r="CA5080" s="136"/>
      <c r="CB5080" s="136"/>
      <c r="CC5080" s="136"/>
      <c r="CD5080" s="136"/>
      <c r="CE5080" s="136"/>
      <c r="CF5080" s="136"/>
      <c r="CG5080" s="136"/>
      <c r="CH5080" s="136"/>
    </row>
    <row r="5081" spans="79:86" ht="15.75" customHeight="1">
      <c r="CA5081" s="136"/>
      <c r="CB5081" s="136"/>
      <c r="CC5081" s="136"/>
      <c r="CD5081" s="136"/>
      <c r="CE5081" s="136"/>
      <c r="CF5081" s="136"/>
      <c r="CG5081" s="136"/>
      <c r="CH5081" s="136"/>
    </row>
    <row r="5082" spans="79:86" ht="15.75" customHeight="1">
      <c r="CA5082" s="136"/>
      <c r="CB5082" s="136"/>
      <c r="CC5082" s="136"/>
      <c r="CD5082" s="136"/>
      <c r="CE5082" s="136"/>
      <c r="CF5082" s="136"/>
      <c r="CG5082" s="136"/>
      <c r="CH5082" s="136"/>
    </row>
    <row r="5083" spans="79:86" ht="15.75" customHeight="1">
      <c r="CA5083" s="136"/>
      <c r="CB5083" s="136"/>
      <c r="CC5083" s="136"/>
      <c r="CD5083" s="136"/>
      <c r="CE5083" s="136"/>
      <c r="CF5083" s="136"/>
      <c r="CG5083" s="136"/>
      <c r="CH5083" s="136"/>
    </row>
    <row r="5084" spans="79:86" ht="15.75" customHeight="1">
      <c r="CA5084" s="136"/>
      <c r="CB5084" s="136"/>
      <c r="CC5084" s="136"/>
      <c r="CD5084" s="136"/>
      <c r="CE5084" s="136"/>
      <c r="CF5084" s="136"/>
      <c r="CG5084" s="136"/>
      <c r="CH5084" s="136"/>
    </row>
    <row r="5085" spans="79:86" ht="15.75" customHeight="1">
      <c r="CA5085" s="136"/>
      <c r="CB5085" s="136"/>
      <c r="CC5085" s="136"/>
      <c r="CD5085" s="136"/>
      <c r="CE5085" s="136"/>
      <c r="CF5085" s="136"/>
      <c r="CG5085" s="136"/>
      <c r="CH5085" s="136"/>
    </row>
    <row r="5086" spans="79:86" ht="15.75" customHeight="1">
      <c r="CA5086" s="136"/>
      <c r="CB5086" s="136"/>
      <c r="CC5086" s="136"/>
      <c r="CD5086" s="136"/>
      <c r="CE5086" s="136"/>
      <c r="CF5086" s="136"/>
      <c r="CG5086" s="136"/>
      <c r="CH5086" s="136"/>
    </row>
    <row r="5087" spans="79:86" ht="15.75" customHeight="1">
      <c r="CA5087" s="136"/>
      <c r="CB5087" s="136"/>
      <c r="CC5087" s="136"/>
      <c r="CD5087" s="136"/>
      <c r="CE5087" s="136"/>
      <c r="CF5087" s="136"/>
      <c r="CG5087" s="136"/>
      <c r="CH5087" s="136"/>
    </row>
    <row r="5088" spans="79:86" ht="15.75" customHeight="1">
      <c r="CA5088" s="136"/>
      <c r="CB5088" s="136"/>
      <c r="CC5088" s="136"/>
      <c r="CD5088" s="136"/>
      <c r="CE5088" s="136"/>
      <c r="CF5088" s="136"/>
      <c r="CG5088" s="136"/>
      <c r="CH5088" s="136"/>
    </row>
    <row r="5089" spans="79:86" ht="15.75" customHeight="1">
      <c r="CA5089" s="136"/>
      <c r="CB5089" s="136"/>
      <c r="CC5089" s="136"/>
      <c r="CD5089" s="136"/>
      <c r="CE5089" s="136"/>
      <c r="CF5089" s="136"/>
      <c r="CG5089" s="136"/>
      <c r="CH5089" s="136"/>
    </row>
    <row r="5090" spans="79:86" ht="15.75" customHeight="1">
      <c r="CA5090" s="136"/>
      <c r="CB5090" s="136"/>
      <c r="CC5090" s="136"/>
      <c r="CD5090" s="136"/>
      <c r="CE5090" s="136"/>
      <c r="CF5090" s="136"/>
      <c r="CG5090" s="136"/>
      <c r="CH5090" s="136"/>
    </row>
    <row r="5091" spans="79:86" ht="15.75" customHeight="1">
      <c r="CA5091" s="136"/>
      <c r="CB5091" s="136"/>
      <c r="CC5091" s="136"/>
      <c r="CD5091" s="136"/>
      <c r="CE5091" s="136"/>
      <c r="CF5091" s="136"/>
      <c r="CG5091" s="136"/>
      <c r="CH5091" s="136"/>
    </row>
    <row r="5092" spans="79:86" ht="15.75" customHeight="1">
      <c r="CA5092" s="136"/>
      <c r="CB5092" s="136"/>
      <c r="CC5092" s="136"/>
      <c r="CD5092" s="136"/>
      <c r="CE5092" s="136"/>
      <c r="CF5092" s="136"/>
      <c r="CG5092" s="136"/>
      <c r="CH5092" s="136"/>
    </row>
    <row r="5093" spans="79:86" ht="15.75" customHeight="1">
      <c r="CA5093" s="136"/>
      <c r="CB5093" s="136"/>
      <c r="CC5093" s="136"/>
      <c r="CD5093" s="136"/>
      <c r="CE5093" s="136"/>
      <c r="CF5093" s="136"/>
      <c r="CG5093" s="136"/>
      <c r="CH5093" s="136"/>
    </row>
    <row r="5094" spans="79:86" ht="15.75" customHeight="1">
      <c r="CA5094" s="136"/>
      <c r="CB5094" s="136"/>
      <c r="CC5094" s="136"/>
      <c r="CD5094" s="136"/>
      <c r="CE5094" s="136"/>
      <c r="CF5094" s="136"/>
      <c r="CG5094" s="136"/>
      <c r="CH5094" s="136"/>
    </row>
    <row r="5095" spans="79:86" ht="15.75" customHeight="1">
      <c r="CA5095" s="136"/>
      <c r="CB5095" s="136"/>
      <c r="CC5095" s="136"/>
      <c r="CD5095" s="136"/>
      <c r="CE5095" s="136"/>
      <c r="CF5095" s="136"/>
      <c r="CG5095" s="136"/>
      <c r="CH5095" s="136"/>
    </row>
    <row r="5096" spans="79:86" ht="15.75" customHeight="1">
      <c r="CA5096" s="136"/>
      <c r="CB5096" s="136"/>
      <c r="CC5096" s="136"/>
      <c r="CD5096" s="136"/>
      <c r="CE5096" s="136"/>
      <c r="CF5096" s="136"/>
      <c r="CG5096" s="136"/>
      <c r="CH5096" s="136"/>
    </row>
    <row r="5097" spans="79:86" ht="15.75" customHeight="1">
      <c r="CA5097" s="136"/>
      <c r="CB5097" s="136"/>
      <c r="CC5097" s="136"/>
      <c r="CD5097" s="136"/>
      <c r="CE5097" s="136"/>
      <c r="CF5097" s="136"/>
      <c r="CG5097" s="136"/>
      <c r="CH5097" s="136"/>
    </row>
    <row r="5098" spans="79:86" ht="15.75" customHeight="1">
      <c r="CA5098" s="136"/>
      <c r="CB5098" s="136"/>
      <c r="CC5098" s="136"/>
      <c r="CD5098" s="136"/>
      <c r="CE5098" s="136"/>
      <c r="CF5098" s="136"/>
      <c r="CG5098" s="136"/>
      <c r="CH5098" s="136"/>
    </row>
    <row r="5099" spans="79:86" ht="15.75" customHeight="1">
      <c r="CA5099" s="136"/>
      <c r="CB5099" s="136"/>
      <c r="CC5099" s="136"/>
      <c r="CD5099" s="136"/>
      <c r="CE5099" s="136"/>
      <c r="CF5099" s="136"/>
      <c r="CG5099" s="136"/>
      <c r="CH5099" s="136"/>
    </row>
    <row r="5100" spans="79:86" ht="15.75" customHeight="1">
      <c r="CA5100" s="136"/>
      <c r="CB5100" s="136"/>
      <c r="CC5100" s="136"/>
      <c r="CD5100" s="136"/>
      <c r="CE5100" s="136"/>
      <c r="CF5100" s="136"/>
      <c r="CG5100" s="136"/>
      <c r="CH5100" s="136"/>
    </row>
    <row r="5101" spans="79:86" ht="15.75" customHeight="1">
      <c r="CA5101" s="136"/>
      <c r="CB5101" s="136"/>
      <c r="CC5101" s="136"/>
      <c r="CD5101" s="136"/>
      <c r="CE5101" s="136"/>
      <c r="CF5101" s="136"/>
      <c r="CG5101" s="136"/>
      <c r="CH5101" s="136"/>
    </row>
    <row r="5102" spans="79:86" ht="15.75" customHeight="1">
      <c r="CA5102" s="136"/>
      <c r="CB5102" s="136"/>
      <c r="CC5102" s="136"/>
      <c r="CD5102" s="136"/>
      <c r="CE5102" s="136"/>
      <c r="CF5102" s="136"/>
      <c r="CG5102" s="136"/>
      <c r="CH5102" s="136"/>
    </row>
    <row r="5103" spans="79:86" ht="15.75" customHeight="1">
      <c r="CA5103" s="136"/>
      <c r="CB5103" s="136"/>
      <c r="CC5103" s="136"/>
      <c r="CD5103" s="136"/>
      <c r="CE5103" s="136"/>
      <c r="CF5103" s="136"/>
      <c r="CG5103" s="136"/>
      <c r="CH5103" s="136"/>
    </row>
    <row r="5104" spans="79:86" ht="15.75" customHeight="1">
      <c r="CA5104" s="136"/>
      <c r="CB5104" s="136"/>
      <c r="CC5104" s="136"/>
      <c r="CD5104" s="136"/>
      <c r="CE5104" s="136"/>
      <c r="CF5104" s="136"/>
      <c r="CG5104" s="136"/>
      <c r="CH5104" s="136"/>
    </row>
    <row r="5105" spans="79:86" ht="15.75" customHeight="1">
      <c r="CA5105" s="136"/>
      <c r="CB5105" s="136"/>
      <c r="CC5105" s="136"/>
      <c r="CD5105" s="136"/>
      <c r="CE5105" s="136"/>
      <c r="CF5105" s="136"/>
      <c r="CG5105" s="136"/>
      <c r="CH5105" s="136"/>
    </row>
    <row r="5106" spans="79:86" ht="15.75" customHeight="1">
      <c r="CA5106" s="136"/>
      <c r="CB5106" s="136"/>
      <c r="CC5106" s="136"/>
      <c r="CD5106" s="136"/>
      <c r="CE5106" s="136"/>
      <c r="CF5106" s="136"/>
      <c r="CG5106" s="136"/>
      <c r="CH5106" s="136"/>
    </row>
    <row r="5107" spans="79:86" ht="15.75" customHeight="1">
      <c r="CA5107" s="136"/>
      <c r="CB5107" s="136"/>
      <c r="CC5107" s="136"/>
      <c r="CD5107" s="136"/>
      <c r="CE5107" s="136"/>
      <c r="CF5107" s="136"/>
      <c r="CG5107" s="136"/>
      <c r="CH5107" s="136"/>
    </row>
    <row r="5108" spans="79:86" ht="15.75" customHeight="1">
      <c r="CA5108" s="136"/>
      <c r="CB5108" s="136"/>
      <c r="CC5108" s="136"/>
      <c r="CD5108" s="136"/>
      <c r="CE5108" s="136"/>
      <c r="CF5108" s="136"/>
      <c r="CG5108" s="136"/>
      <c r="CH5108" s="136"/>
    </row>
    <row r="5109" spans="79:86" ht="15.75" customHeight="1">
      <c r="CA5109" s="136"/>
      <c r="CB5109" s="136"/>
      <c r="CC5109" s="136"/>
      <c r="CD5109" s="136"/>
      <c r="CE5109" s="136"/>
      <c r="CF5109" s="136"/>
      <c r="CG5109" s="136"/>
      <c r="CH5109" s="136"/>
    </row>
    <row r="5110" spans="79:86" ht="15.75" customHeight="1">
      <c r="CA5110" s="136"/>
      <c r="CB5110" s="136"/>
      <c r="CC5110" s="136"/>
      <c r="CD5110" s="136"/>
      <c r="CE5110" s="136"/>
      <c r="CF5110" s="136"/>
      <c r="CG5110" s="136"/>
      <c r="CH5110" s="136"/>
    </row>
    <row r="5111" spans="79:86" ht="15.75" customHeight="1">
      <c r="CA5111" s="136"/>
      <c r="CB5111" s="136"/>
      <c r="CC5111" s="136"/>
      <c r="CD5111" s="136"/>
      <c r="CE5111" s="136"/>
      <c r="CF5111" s="136"/>
      <c r="CG5111" s="136"/>
      <c r="CH5111" s="136"/>
    </row>
    <row r="5112" spans="79:86" ht="15.75" customHeight="1">
      <c r="CA5112" s="136"/>
      <c r="CB5112" s="136"/>
      <c r="CC5112" s="136"/>
      <c r="CD5112" s="136"/>
      <c r="CE5112" s="136"/>
      <c r="CF5112" s="136"/>
      <c r="CG5112" s="136"/>
      <c r="CH5112" s="136"/>
    </row>
    <row r="5113" spans="79:86" ht="15.75" customHeight="1">
      <c r="CA5113" s="136"/>
      <c r="CB5113" s="136"/>
      <c r="CC5113" s="136"/>
      <c r="CD5113" s="136"/>
      <c r="CE5113" s="136"/>
      <c r="CF5113" s="136"/>
      <c r="CG5113" s="136"/>
      <c r="CH5113" s="136"/>
    </row>
    <row r="5114" spans="79:86" ht="15.75" customHeight="1">
      <c r="CA5114" s="136"/>
      <c r="CB5114" s="136"/>
      <c r="CC5114" s="136"/>
      <c r="CD5114" s="136"/>
      <c r="CE5114" s="136"/>
      <c r="CF5114" s="136"/>
      <c r="CG5114" s="136"/>
      <c r="CH5114" s="136"/>
    </row>
    <row r="5115" spans="79:86" ht="15.75" customHeight="1">
      <c r="CA5115" s="136"/>
      <c r="CB5115" s="136"/>
      <c r="CC5115" s="136"/>
      <c r="CD5115" s="136"/>
      <c r="CE5115" s="136"/>
      <c r="CF5115" s="136"/>
      <c r="CG5115" s="136"/>
      <c r="CH5115" s="136"/>
    </row>
    <row r="5116" spans="79:86" ht="15.75" customHeight="1">
      <c r="CA5116" s="136"/>
      <c r="CB5116" s="136"/>
      <c r="CC5116" s="136"/>
      <c r="CD5116" s="136"/>
      <c r="CE5116" s="136"/>
      <c r="CF5116" s="136"/>
      <c r="CG5116" s="136"/>
      <c r="CH5116" s="136"/>
    </row>
    <row r="5117" spans="79:86" ht="15.75" customHeight="1">
      <c r="CA5117" s="136"/>
      <c r="CB5117" s="136"/>
      <c r="CC5117" s="136"/>
      <c r="CD5117" s="136"/>
      <c r="CE5117" s="136"/>
      <c r="CF5117" s="136"/>
      <c r="CG5117" s="136"/>
      <c r="CH5117" s="136"/>
    </row>
    <row r="5118" spans="79:86" ht="15.75" customHeight="1">
      <c r="CA5118" s="136"/>
      <c r="CB5118" s="136"/>
      <c r="CC5118" s="136"/>
      <c r="CD5118" s="136"/>
      <c r="CE5118" s="136"/>
      <c r="CF5118" s="136"/>
      <c r="CG5118" s="136"/>
      <c r="CH5118" s="136"/>
    </row>
    <row r="5119" spans="79:86" ht="15.75" customHeight="1">
      <c r="CA5119" s="136"/>
      <c r="CB5119" s="136"/>
      <c r="CC5119" s="136"/>
      <c r="CD5119" s="136"/>
      <c r="CE5119" s="136"/>
      <c r="CF5119" s="136"/>
      <c r="CG5119" s="136"/>
      <c r="CH5119" s="136"/>
    </row>
    <row r="5120" spans="79:86" ht="15.75" customHeight="1">
      <c r="CA5120" s="136"/>
      <c r="CB5120" s="136"/>
      <c r="CC5120" s="136"/>
      <c r="CD5120" s="136"/>
      <c r="CE5120" s="136"/>
      <c r="CF5120" s="136"/>
      <c r="CG5120" s="136"/>
      <c r="CH5120" s="136"/>
    </row>
    <row r="5121" spans="79:86" ht="15.75" customHeight="1">
      <c r="CA5121" s="136"/>
      <c r="CB5121" s="136"/>
      <c r="CC5121" s="136"/>
      <c r="CD5121" s="136"/>
      <c r="CE5121" s="136"/>
      <c r="CF5121" s="136"/>
      <c r="CG5121" s="136"/>
      <c r="CH5121" s="136"/>
    </row>
    <row r="5122" spans="79:86" ht="15.75" customHeight="1">
      <c r="CA5122" s="136"/>
      <c r="CB5122" s="136"/>
      <c r="CC5122" s="136"/>
      <c r="CD5122" s="136"/>
      <c r="CE5122" s="136"/>
      <c r="CF5122" s="136"/>
      <c r="CG5122" s="136"/>
      <c r="CH5122" s="136"/>
    </row>
    <row r="5123" spans="79:86" ht="15.75" customHeight="1">
      <c r="CA5123" s="136"/>
      <c r="CB5123" s="136"/>
      <c r="CC5123" s="136"/>
      <c r="CD5123" s="136"/>
      <c r="CE5123" s="136"/>
      <c r="CF5123" s="136"/>
      <c r="CG5123" s="136"/>
      <c r="CH5123" s="136"/>
    </row>
    <row r="5124" spans="79:86" ht="15.75" customHeight="1">
      <c r="CA5124" s="136"/>
      <c r="CB5124" s="136"/>
      <c r="CC5124" s="136"/>
      <c r="CD5124" s="136"/>
      <c r="CE5124" s="136"/>
      <c r="CF5124" s="136"/>
      <c r="CG5124" s="136"/>
      <c r="CH5124" s="136"/>
    </row>
    <row r="5125" spans="79:86" ht="15.75" customHeight="1">
      <c r="CA5125" s="136"/>
      <c r="CB5125" s="136"/>
      <c r="CC5125" s="136"/>
      <c r="CD5125" s="136"/>
      <c r="CE5125" s="136"/>
      <c r="CF5125" s="136"/>
      <c r="CG5125" s="136"/>
      <c r="CH5125" s="136"/>
    </row>
    <row r="5126" spans="79:86" ht="15.75" customHeight="1">
      <c r="CA5126" s="136"/>
      <c r="CB5126" s="136"/>
      <c r="CC5126" s="136"/>
      <c r="CD5126" s="136"/>
      <c r="CE5126" s="136"/>
      <c r="CF5126" s="136"/>
      <c r="CG5126" s="136"/>
      <c r="CH5126" s="136"/>
    </row>
    <row r="5127" spans="79:86" ht="15.75" customHeight="1">
      <c r="CA5127" s="136"/>
      <c r="CB5127" s="136"/>
      <c r="CC5127" s="136"/>
      <c r="CD5127" s="136"/>
      <c r="CE5127" s="136"/>
      <c r="CF5127" s="136"/>
      <c r="CG5127" s="136"/>
      <c r="CH5127" s="136"/>
    </row>
    <row r="5128" spans="79:86" ht="15.75" customHeight="1">
      <c r="CA5128" s="136"/>
      <c r="CB5128" s="136"/>
      <c r="CC5128" s="136"/>
      <c r="CD5128" s="136"/>
      <c r="CE5128" s="136"/>
      <c r="CF5128" s="136"/>
      <c r="CG5128" s="136"/>
      <c r="CH5128" s="136"/>
    </row>
    <row r="5129" spans="79:86" ht="15.75" customHeight="1">
      <c r="CA5129" s="136"/>
      <c r="CB5129" s="136"/>
      <c r="CC5129" s="136"/>
      <c r="CD5129" s="136"/>
      <c r="CE5129" s="136"/>
      <c r="CF5129" s="136"/>
      <c r="CG5129" s="136"/>
      <c r="CH5129" s="136"/>
    </row>
    <row r="5130" spans="79:86" ht="15.75" customHeight="1">
      <c r="CA5130" s="136"/>
      <c r="CB5130" s="136"/>
      <c r="CC5130" s="136"/>
      <c r="CD5130" s="136"/>
      <c r="CE5130" s="136"/>
      <c r="CF5130" s="136"/>
      <c r="CG5130" s="136"/>
      <c r="CH5130" s="136"/>
    </row>
    <row r="5131" spans="79:86" ht="15.75" customHeight="1">
      <c r="CA5131" s="136"/>
      <c r="CB5131" s="136"/>
      <c r="CC5131" s="136"/>
      <c r="CD5131" s="136"/>
      <c r="CE5131" s="136"/>
      <c r="CF5131" s="136"/>
      <c r="CG5131" s="136"/>
      <c r="CH5131" s="136"/>
    </row>
    <row r="5132" spans="79:86" ht="15.75" customHeight="1">
      <c r="CA5132" s="136"/>
      <c r="CB5132" s="136"/>
      <c r="CC5132" s="136"/>
      <c r="CD5132" s="136"/>
      <c r="CE5132" s="136"/>
      <c r="CF5132" s="136"/>
      <c r="CG5132" s="136"/>
      <c r="CH5132" s="136"/>
    </row>
    <row r="5133" spans="79:86" ht="15.75" customHeight="1">
      <c r="CA5133" s="136"/>
      <c r="CB5133" s="136"/>
      <c r="CC5133" s="136"/>
      <c r="CD5133" s="136"/>
      <c r="CE5133" s="136"/>
      <c r="CF5133" s="136"/>
      <c r="CG5133" s="136"/>
      <c r="CH5133" s="136"/>
    </row>
    <row r="5134" spans="79:86" ht="15.75" customHeight="1">
      <c r="CA5134" s="136"/>
      <c r="CB5134" s="136"/>
      <c r="CC5134" s="136"/>
      <c r="CD5134" s="136"/>
      <c r="CE5134" s="136"/>
      <c r="CF5134" s="136"/>
      <c r="CG5134" s="136"/>
      <c r="CH5134" s="136"/>
    </row>
    <row r="5135" spans="79:86" ht="15.75" customHeight="1">
      <c r="CA5135" s="136"/>
      <c r="CB5135" s="136"/>
      <c r="CC5135" s="136"/>
      <c r="CD5135" s="136"/>
      <c r="CE5135" s="136"/>
      <c r="CF5135" s="136"/>
      <c r="CG5135" s="136"/>
      <c r="CH5135" s="136"/>
    </row>
    <row r="5136" spans="79:86" ht="15.75" customHeight="1">
      <c r="CA5136" s="136"/>
      <c r="CB5136" s="136"/>
      <c r="CC5136" s="136"/>
      <c r="CD5136" s="136"/>
      <c r="CE5136" s="136"/>
      <c r="CF5136" s="136"/>
      <c r="CG5136" s="136"/>
      <c r="CH5136" s="136"/>
    </row>
    <row r="5137" spans="79:86" ht="15.75" customHeight="1">
      <c r="CA5137" s="136"/>
      <c r="CB5137" s="136"/>
      <c r="CC5137" s="136"/>
      <c r="CD5137" s="136"/>
      <c r="CE5137" s="136"/>
      <c r="CF5137" s="136"/>
      <c r="CG5137" s="136"/>
      <c r="CH5137" s="136"/>
    </row>
    <row r="5138" spans="79:86" ht="15.75" customHeight="1">
      <c r="CA5138" s="136"/>
      <c r="CB5138" s="136"/>
      <c r="CC5138" s="136"/>
      <c r="CD5138" s="136"/>
      <c r="CE5138" s="136"/>
      <c r="CF5138" s="136"/>
      <c r="CG5138" s="136"/>
      <c r="CH5138" s="136"/>
    </row>
    <row r="5139" spans="79:86" ht="15.75" customHeight="1">
      <c r="CA5139" s="136"/>
      <c r="CB5139" s="136"/>
      <c r="CC5139" s="136"/>
      <c r="CD5139" s="136"/>
      <c r="CE5139" s="136"/>
      <c r="CF5139" s="136"/>
      <c r="CG5139" s="136"/>
      <c r="CH5139" s="136"/>
    </row>
    <row r="5140" spans="79:86" ht="15.75" customHeight="1">
      <c r="CA5140" s="136"/>
      <c r="CB5140" s="136"/>
      <c r="CC5140" s="136"/>
      <c r="CD5140" s="136"/>
      <c r="CE5140" s="136"/>
      <c r="CF5140" s="136"/>
      <c r="CG5140" s="136"/>
      <c r="CH5140" s="136"/>
    </row>
    <row r="5141" spans="79:86" ht="15.75" customHeight="1">
      <c r="CA5141" s="136"/>
      <c r="CB5141" s="136"/>
      <c r="CC5141" s="136"/>
      <c r="CD5141" s="136"/>
      <c r="CE5141" s="136"/>
      <c r="CF5141" s="136"/>
      <c r="CG5141" s="136"/>
      <c r="CH5141" s="136"/>
    </row>
    <row r="5142" spans="79:86" ht="15.75" customHeight="1">
      <c r="CA5142" s="136"/>
      <c r="CB5142" s="136"/>
      <c r="CC5142" s="136"/>
      <c r="CD5142" s="136"/>
      <c r="CE5142" s="136"/>
      <c r="CF5142" s="136"/>
      <c r="CG5142" s="136"/>
      <c r="CH5142" s="136"/>
    </row>
    <row r="5143" spans="79:86" ht="15.75" customHeight="1">
      <c r="CA5143" s="136"/>
      <c r="CB5143" s="136"/>
      <c r="CC5143" s="136"/>
      <c r="CD5143" s="136"/>
      <c r="CE5143" s="136"/>
      <c r="CF5143" s="136"/>
      <c r="CG5143" s="136"/>
      <c r="CH5143" s="136"/>
    </row>
    <row r="5144" spans="79:86" ht="15.75" customHeight="1">
      <c r="CA5144" s="136"/>
      <c r="CB5144" s="136"/>
      <c r="CC5144" s="136"/>
      <c r="CD5144" s="136"/>
      <c r="CE5144" s="136"/>
      <c r="CF5144" s="136"/>
      <c r="CG5144" s="136"/>
      <c r="CH5144" s="136"/>
    </row>
    <row r="5145" spans="79:86" ht="15.75" customHeight="1">
      <c r="CA5145" s="136"/>
      <c r="CB5145" s="136"/>
      <c r="CC5145" s="136"/>
      <c r="CD5145" s="136"/>
      <c r="CE5145" s="136"/>
      <c r="CF5145" s="136"/>
      <c r="CG5145" s="136"/>
      <c r="CH5145" s="136"/>
    </row>
    <row r="5146" spans="79:86" ht="15.75" customHeight="1">
      <c r="CA5146" s="136"/>
      <c r="CB5146" s="136"/>
      <c r="CC5146" s="136"/>
      <c r="CD5146" s="136"/>
      <c r="CE5146" s="136"/>
      <c r="CF5146" s="136"/>
      <c r="CG5146" s="136"/>
      <c r="CH5146" s="136"/>
    </row>
    <row r="5147" spans="79:86" ht="15.75" customHeight="1">
      <c r="CA5147" s="136"/>
      <c r="CB5147" s="136"/>
      <c r="CC5147" s="136"/>
      <c r="CD5147" s="136"/>
      <c r="CE5147" s="136"/>
      <c r="CF5147" s="136"/>
      <c r="CG5147" s="136"/>
      <c r="CH5147" s="136"/>
    </row>
    <row r="5148" spans="79:86" ht="15.75" customHeight="1">
      <c r="CA5148" s="136"/>
      <c r="CB5148" s="136"/>
      <c r="CC5148" s="136"/>
      <c r="CD5148" s="136"/>
      <c r="CE5148" s="136"/>
      <c r="CF5148" s="136"/>
      <c r="CG5148" s="136"/>
      <c r="CH5148" s="136"/>
    </row>
    <row r="5149" spans="79:86" ht="15.75" customHeight="1">
      <c r="CA5149" s="136"/>
      <c r="CB5149" s="136"/>
      <c r="CC5149" s="136"/>
      <c r="CD5149" s="136"/>
      <c r="CE5149" s="136"/>
      <c r="CF5149" s="136"/>
      <c r="CG5149" s="136"/>
      <c r="CH5149" s="136"/>
    </row>
    <row r="5150" spans="79:86" ht="15.75" customHeight="1">
      <c r="CA5150" s="136"/>
      <c r="CB5150" s="136"/>
      <c r="CC5150" s="136"/>
      <c r="CD5150" s="136"/>
      <c r="CE5150" s="136"/>
      <c r="CF5150" s="136"/>
      <c r="CG5150" s="136"/>
      <c r="CH5150" s="136"/>
    </row>
    <row r="5151" spans="79:86" ht="15.75" customHeight="1">
      <c r="CA5151" s="136"/>
      <c r="CB5151" s="136"/>
      <c r="CC5151" s="136"/>
      <c r="CD5151" s="136"/>
      <c r="CE5151" s="136"/>
      <c r="CF5151" s="136"/>
      <c r="CG5151" s="136"/>
      <c r="CH5151" s="136"/>
    </row>
    <row r="5152" spans="79:86" ht="15.75" customHeight="1">
      <c r="CA5152" s="136"/>
      <c r="CB5152" s="136"/>
      <c r="CC5152" s="136"/>
      <c r="CD5152" s="136"/>
      <c r="CE5152" s="136"/>
      <c r="CF5152" s="136"/>
      <c r="CG5152" s="136"/>
      <c r="CH5152" s="136"/>
    </row>
    <row r="5153" spans="79:86" ht="15.75" customHeight="1">
      <c r="CA5153" s="136"/>
      <c r="CB5153" s="136"/>
      <c r="CC5153" s="136"/>
      <c r="CD5153" s="136"/>
      <c r="CE5153" s="136"/>
      <c r="CF5153" s="136"/>
      <c r="CG5153" s="136"/>
      <c r="CH5153" s="136"/>
    </row>
    <row r="5154" spans="79:86" ht="15.75" customHeight="1">
      <c r="CA5154" s="136"/>
      <c r="CB5154" s="136"/>
      <c r="CC5154" s="136"/>
      <c r="CD5154" s="136"/>
      <c r="CE5154" s="136"/>
      <c r="CF5154" s="136"/>
      <c r="CG5154" s="136"/>
      <c r="CH5154" s="136"/>
    </row>
    <row r="5155" spans="79:86" ht="15.75" customHeight="1">
      <c r="CA5155" s="136"/>
      <c r="CB5155" s="136"/>
      <c r="CC5155" s="136"/>
      <c r="CD5155" s="136"/>
      <c r="CE5155" s="136"/>
      <c r="CF5155" s="136"/>
      <c r="CG5155" s="136"/>
      <c r="CH5155" s="136"/>
    </row>
    <row r="5156" spans="79:86" ht="15.75" customHeight="1">
      <c r="CA5156" s="136"/>
      <c r="CB5156" s="136"/>
      <c r="CC5156" s="136"/>
      <c r="CD5156" s="136"/>
      <c r="CE5156" s="136"/>
      <c r="CF5156" s="136"/>
      <c r="CG5156" s="136"/>
      <c r="CH5156" s="136"/>
    </row>
    <row r="5157" spans="79:86" ht="15.75" customHeight="1">
      <c r="CA5157" s="136"/>
      <c r="CB5157" s="136"/>
      <c r="CC5157" s="136"/>
      <c r="CD5157" s="136"/>
      <c r="CE5157" s="136"/>
      <c r="CF5157" s="136"/>
      <c r="CG5157" s="136"/>
      <c r="CH5157" s="136"/>
    </row>
    <row r="5158" spans="79:86" ht="15.75" customHeight="1">
      <c r="CA5158" s="136"/>
      <c r="CB5158" s="136"/>
      <c r="CC5158" s="136"/>
      <c r="CD5158" s="136"/>
      <c r="CE5158" s="136"/>
      <c r="CF5158" s="136"/>
      <c r="CG5158" s="136"/>
      <c r="CH5158" s="136"/>
    </row>
    <row r="5159" spans="79:86" ht="15.75" customHeight="1">
      <c r="CA5159" s="136"/>
      <c r="CB5159" s="136"/>
      <c r="CC5159" s="136"/>
      <c r="CD5159" s="136"/>
      <c r="CE5159" s="136"/>
      <c r="CF5159" s="136"/>
      <c r="CG5159" s="136"/>
      <c r="CH5159" s="136"/>
    </row>
    <row r="5160" spans="79:86" ht="15.75" customHeight="1">
      <c r="CA5160" s="136"/>
      <c r="CB5160" s="136"/>
      <c r="CC5160" s="136"/>
      <c r="CD5160" s="136"/>
      <c r="CE5160" s="136"/>
      <c r="CF5160" s="136"/>
      <c r="CG5160" s="136"/>
      <c r="CH5160" s="136"/>
    </row>
    <row r="5161" spans="79:86" ht="15.75" customHeight="1">
      <c r="CA5161" s="136"/>
      <c r="CB5161" s="136"/>
      <c r="CC5161" s="136"/>
      <c r="CD5161" s="136"/>
      <c r="CE5161" s="136"/>
      <c r="CF5161" s="136"/>
      <c r="CG5161" s="136"/>
      <c r="CH5161" s="136"/>
    </row>
    <row r="5162" spans="79:86" ht="15.75" customHeight="1">
      <c r="CA5162" s="136"/>
      <c r="CB5162" s="136"/>
      <c r="CC5162" s="136"/>
      <c r="CD5162" s="136"/>
      <c r="CE5162" s="136"/>
      <c r="CF5162" s="136"/>
      <c r="CG5162" s="136"/>
      <c r="CH5162" s="136"/>
    </row>
    <row r="5163" spans="79:86" ht="15.75" customHeight="1">
      <c r="CA5163" s="136"/>
      <c r="CB5163" s="136"/>
      <c r="CC5163" s="136"/>
      <c r="CD5163" s="136"/>
      <c r="CE5163" s="136"/>
      <c r="CF5163" s="136"/>
      <c r="CG5163" s="136"/>
      <c r="CH5163" s="136"/>
    </row>
    <row r="5164" spans="79:86" ht="15.75" customHeight="1">
      <c r="CA5164" s="136"/>
      <c r="CB5164" s="136"/>
      <c r="CC5164" s="136"/>
      <c r="CD5164" s="136"/>
      <c r="CE5164" s="136"/>
      <c r="CF5164" s="136"/>
      <c r="CG5164" s="136"/>
      <c r="CH5164" s="136"/>
    </row>
    <row r="5165" spans="79:86" ht="15.75" customHeight="1">
      <c r="CA5165" s="136"/>
      <c r="CB5165" s="136"/>
      <c r="CC5165" s="136"/>
      <c r="CD5165" s="136"/>
      <c r="CE5165" s="136"/>
      <c r="CF5165" s="136"/>
      <c r="CG5165" s="136"/>
      <c r="CH5165" s="136"/>
    </row>
    <row r="5166" spans="79:86" ht="15.75" customHeight="1">
      <c r="CA5166" s="136"/>
      <c r="CB5166" s="136"/>
      <c r="CC5166" s="136"/>
      <c r="CD5166" s="136"/>
      <c r="CE5166" s="136"/>
      <c r="CF5166" s="136"/>
      <c r="CG5166" s="136"/>
      <c r="CH5166" s="136"/>
    </row>
    <row r="5167" spans="79:86" ht="15.75" customHeight="1">
      <c r="CA5167" s="136"/>
      <c r="CB5167" s="136"/>
      <c r="CC5167" s="136"/>
      <c r="CD5167" s="136"/>
      <c r="CE5167" s="136"/>
      <c r="CF5167" s="136"/>
      <c r="CG5167" s="136"/>
      <c r="CH5167" s="136"/>
    </row>
    <row r="5168" spans="79:86" ht="15.75" customHeight="1">
      <c r="CA5168" s="136"/>
      <c r="CB5168" s="136"/>
      <c r="CC5168" s="136"/>
      <c r="CD5168" s="136"/>
      <c r="CE5168" s="136"/>
      <c r="CF5168" s="136"/>
      <c r="CG5168" s="136"/>
      <c r="CH5168" s="136"/>
    </row>
    <row r="5169" spans="79:86" ht="15.75" customHeight="1">
      <c r="CA5169" s="136"/>
      <c r="CB5169" s="136"/>
      <c r="CC5169" s="136"/>
      <c r="CD5169" s="136"/>
      <c r="CE5169" s="136"/>
      <c r="CF5169" s="136"/>
      <c r="CG5169" s="136"/>
      <c r="CH5169" s="136"/>
    </row>
    <row r="5170" spans="79:86" ht="15.75" customHeight="1">
      <c r="CA5170" s="136"/>
      <c r="CB5170" s="136"/>
      <c r="CC5170" s="136"/>
      <c r="CD5170" s="136"/>
      <c r="CE5170" s="136"/>
      <c r="CF5170" s="136"/>
      <c r="CG5170" s="136"/>
      <c r="CH5170" s="136"/>
    </row>
    <row r="5171" spans="79:86" ht="15.75" customHeight="1">
      <c r="CA5171" s="136"/>
      <c r="CB5171" s="136"/>
      <c r="CC5171" s="136"/>
      <c r="CD5171" s="136"/>
      <c r="CE5171" s="136"/>
      <c r="CF5171" s="136"/>
      <c r="CG5171" s="136"/>
      <c r="CH5171" s="136"/>
    </row>
    <row r="5172" spans="79:86" ht="15.75" customHeight="1">
      <c r="CA5172" s="136"/>
      <c r="CB5172" s="136"/>
      <c r="CC5172" s="136"/>
      <c r="CD5172" s="136"/>
      <c r="CE5172" s="136"/>
      <c r="CF5172" s="136"/>
      <c r="CG5172" s="136"/>
      <c r="CH5172" s="136"/>
    </row>
    <row r="5173" spans="79:86" ht="15.75" customHeight="1">
      <c r="CA5173" s="136"/>
      <c r="CB5173" s="136"/>
      <c r="CC5173" s="136"/>
      <c r="CD5173" s="136"/>
      <c r="CE5173" s="136"/>
      <c r="CF5173" s="136"/>
      <c r="CG5173" s="136"/>
      <c r="CH5173" s="136"/>
    </row>
    <row r="5174" spans="79:86" ht="15.75" customHeight="1">
      <c r="CA5174" s="136"/>
      <c r="CB5174" s="136"/>
      <c r="CC5174" s="136"/>
      <c r="CD5174" s="136"/>
      <c r="CE5174" s="136"/>
      <c r="CF5174" s="136"/>
      <c r="CG5174" s="136"/>
      <c r="CH5174" s="136"/>
    </row>
    <row r="5175" spans="79:86" ht="15.75" customHeight="1">
      <c r="CA5175" s="136"/>
      <c r="CB5175" s="136"/>
      <c r="CC5175" s="136"/>
      <c r="CD5175" s="136"/>
      <c r="CE5175" s="136"/>
      <c r="CF5175" s="136"/>
      <c r="CG5175" s="136"/>
      <c r="CH5175" s="136"/>
    </row>
    <row r="5176" spans="79:86" ht="15.75" customHeight="1">
      <c r="CA5176" s="136"/>
      <c r="CB5176" s="136"/>
      <c r="CC5176" s="136"/>
      <c r="CD5176" s="136"/>
      <c r="CE5176" s="136"/>
      <c r="CF5176" s="136"/>
      <c r="CG5176" s="136"/>
      <c r="CH5176" s="136"/>
    </row>
    <row r="5177" spans="79:86" ht="15.75" customHeight="1">
      <c r="CA5177" s="136"/>
      <c r="CB5177" s="136"/>
      <c r="CC5177" s="136"/>
      <c r="CD5177" s="136"/>
      <c r="CE5177" s="136"/>
      <c r="CF5177" s="136"/>
      <c r="CG5177" s="136"/>
      <c r="CH5177" s="136"/>
    </row>
    <row r="5178" spans="79:86" ht="15.75" customHeight="1">
      <c r="CA5178" s="136"/>
      <c r="CB5178" s="136"/>
      <c r="CC5178" s="136"/>
      <c r="CD5178" s="136"/>
      <c r="CE5178" s="136"/>
      <c r="CF5178" s="136"/>
      <c r="CG5178" s="136"/>
      <c r="CH5178" s="136"/>
    </row>
    <row r="5179" spans="79:86" ht="15.75" customHeight="1">
      <c r="CA5179" s="136"/>
      <c r="CB5179" s="136"/>
      <c r="CC5179" s="136"/>
      <c r="CD5179" s="136"/>
      <c r="CE5179" s="136"/>
      <c r="CF5179" s="136"/>
      <c r="CG5179" s="136"/>
      <c r="CH5179" s="136"/>
    </row>
    <row r="5180" spans="79:86" ht="15.75" customHeight="1">
      <c r="CA5180" s="136"/>
      <c r="CB5180" s="136"/>
      <c r="CC5180" s="136"/>
      <c r="CD5180" s="136"/>
      <c r="CE5180" s="136"/>
      <c r="CF5180" s="136"/>
      <c r="CG5180" s="136"/>
      <c r="CH5180" s="136"/>
    </row>
    <row r="5181" spans="79:86" ht="15.75" customHeight="1">
      <c r="CA5181" s="136"/>
      <c r="CB5181" s="136"/>
      <c r="CC5181" s="136"/>
      <c r="CD5181" s="136"/>
      <c r="CE5181" s="136"/>
      <c r="CF5181" s="136"/>
      <c r="CG5181" s="136"/>
      <c r="CH5181" s="136"/>
    </row>
    <row r="5182" spans="79:86" ht="15.75" customHeight="1">
      <c r="CA5182" s="136"/>
      <c r="CB5182" s="136"/>
      <c r="CC5182" s="136"/>
      <c r="CD5182" s="136"/>
      <c r="CE5182" s="136"/>
      <c r="CF5182" s="136"/>
      <c r="CG5182" s="136"/>
      <c r="CH5182" s="136"/>
    </row>
    <row r="5183" spans="79:86" ht="15.75" customHeight="1">
      <c r="CA5183" s="136"/>
      <c r="CB5183" s="136"/>
      <c r="CC5183" s="136"/>
      <c r="CD5183" s="136"/>
      <c r="CE5183" s="136"/>
      <c r="CF5183" s="136"/>
      <c r="CG5183" s="136"/>
      <c r="CH5183" s="136"/>
    </row>
    <row r="5184" spans="79:86" ht="15.75" customHeight="1">
      <c r="CA5184" s="136"/>
      <c r="CB5184" s="136"/>
      <c r="CC5184" s="136"/>
      <c r="CD5184" s="136"/>
      <c r="CE5184" s="136"/>
      <c r="CF5184" s="136"/>
      <c r="CG5184" s="136"/>
      <c r="CH5184" s="136"/>
    </row>
    <row r="5185" spans="79:86" ht="15.75" customHeight="1">
      <c r="CA5185" s="136"/>
      <c r="CB5185" s="136"/>
      <c r="CC5185" s="136"/>
      <c r="CD5185" s="136"/>
      <c r="CE5185" s="136"/>
      <c r="CF5185" s="136"/>
      <c r="CG5185" s="136"/>
      <c r="CH5185" s="136"/>
    </row>
    <row r="5186" spans="79:86" ht="15.75" customHeight="1">
      <c r="CA5186" s="136"/>
      <c r="CB5186" s="136"/>
      <c r="CC5186" s="136"/>
      <c r="CD5186" s="136"/>
      <c r="CE5186" s="136"/>
      <c r="CF5186" s="136"/>
      <c r="CG5186" s="136"/>
      <c r="CH5186" s="136"/>
    </row>
    <row r="5187" spans="79:86" ht="15.75" customHeight="1">
      <c r="CA5187" s="136"/>
      <c r="CB5187" s="136"/>
      <c r="CC5187" s="136"/>
      <c r="CD5187" s="136"/>
      <c r="CE5187" s="136"/>
      <c r="CF5187" s="136"/>
      <c r="CG5187" s="136"/>
      <c r="CH5187" s="136"/>
    </row>
    <row r="5188" spans="79:86" ht="15.75" customHeight="1">
      <c r="CA5188" s="136"/>
      <c r="CB5188" s="136"/>
      <c r="CC5188" s="136"/>
      <c r="CD5188" s="136"/>
      <c r="CE5188" s="136"/>
      <c r="CF5188" s="136"/>
      <c r="CG5188" s="136"/>
      <c r="CH5188" s="136"/>
    </row>
    <row r="5189" spans="79:86" ht="15.75" customHeight="1">
      <c r="CA5189" s="136"/>
      <c r="CB5189" s="136"/>
      <c r="CC5189" s="136"/>
      <c r="CD5189" s="136"/>
      <c r="CE5189" s="136"/>
      <c r="CF5189" s="136"/>
      <c r="CG5189" s="136"/>
      <c r="CH5189" s="136"/>
    </row>
    <row r="5190" spans="79:86" ht="15.75" customHeight="1">
      <c r="CA5190" s="136"/>
      <c r="CB5190" s="136"/>
      <c r="CC5190" s="136"/>
      <c r="CD5190" s="136"/>
      <c r="CE5190" s="136"/>
      <c r="CF5190" s="136"/>
      <c r="CG5190" s="136"/>
      <c r="CH5190" s="136"/>
    </row>
    <row r="5191" spans="79:86" ht="15.75" customHeight="1">
      <c r="CA5191" s="136"/>
      <c r="CB5191" s="136"/>
      <c r="CC5191" s="136"/>
      <c r="CD5191" s="136"/>
      <c r="CE5191" s="136"/>
      <c r="CF5191" s="136"/>
      <c r="CG5191" s="136"/>
      <c r="CH5191" s="136"/>
    </row>
    <row r="5192" spans="79:86" ht="15.75" customHeight="1">
      <c r="CA5192" s="136"/>
      <c r="CB5192" s="136"/>
      <c r="CC5192" s="136"/>
      <c r="CD5192" s="136"/>
      <c r="CE5192" s="136"/>
      <c r="CF5192" s="136"/>
      <c r="CG5192" s="136"/>
      <c r="CH5192" s="136"/>
    </row>
    <row r="5193" spans="79:86" ht="15.75" customHeight="1">
      <c r="CA5193" s="136"/>
      <c r="CB5193" s="136"/>
      <c r="CC5193" s="136"/>
      <c r="CD5193" s="136"/>
      <c r="CE5193" s="136"/>
      <c r="CF5193" s="136"/>
      <c r="CG5193" s="136"/>
      <c r="CH5193" s="136"/>
    </row>
    <row r="5194" spans="79:86" ht="15.75" customHeight="1">
      <c r="CA5194" s="136"/>
      <c r="CB5194" s="136"/>
      <c r="CC5194" s="136"/>
      <c r="CD5194" s="136"/>
      <c r="CE5194" s="136"/>
      <c r="CF5194" s="136"/>
      <c r="CG5194" s="136"/>
      <c r="CH5194" s="136"/>
    </row>
    <row r="5195" spans="79:86" ht="15.75" customHeight="1">
      <c r="CA5195" s="136"/>
      <c r="CB5195" s="136"/>
      <c r="CC5195" s="136"/>
      <c r="CD5195" s="136"/>
      <c r="CE5195" s="136"/>
      <c r="CF5195" s="136"/>
      <c r="CG5195" s="136"/>
      <c r="CH5195" s="136"/>
    </row>
    <row r="5196" spans="79:86" ht="15.75" customHeight="1">
      <c r="CA5196" s="136"/>
      <c r="CB5196" s="136"/>
      <c r="CC5196" s="136"/>
      <c r="CD5196" s="136"/>
      <c r="CE5196" s="136"/>
      <c r="CF5196" s="136"/>
      <c r="CG5196" s="136"/>
      <c r="CH5196" s="136"/>
    </row>
    <row r="5197" spans="79:86" ht="15.75" customHeight="1">
      <c r="CA5197" s="136"/>
      <c r="CB5197" s="136"/>
      <c r="CC5197" s="136"/>
      <c r="CD5197" s="136"/>
      <c r="CE5197" s="136"/>
      <c r="CF5197" s="136"/>
      <c r="CG5197" s="136"/>
      <c r="CH5197" s="136"/>
    </row>
    <row r="5198" spans="79:86" ht="15.75" customHeight="1">
      <c r="CA5198" s="136"/>
      <c r="CB5198" s="136"/>
      <c r="CC5198" s="136"/>
      <c r="CD5198" s="136"/>
      <c r="CE5198" s="136"/>
      <c r="CF5198" s="136"/>
      <c r="CG5198" s="136"/>
      <c r="CH5198" s="136"/>
    </row>
    <row r="5199" spans="79:86" ht="15.75" customHeight="1">
      <c r="CA5199" s="136"/>
      <c r="CB5199" s="136"/>
      <c r="CC5199" s="136"/>
      <c r="CD5199" s="136"/>
      <c r="CE5199" s="136"/>
      <c r="CF5199" s="136"/>
      <c r="CG5199" s="136"/>
      <c r="CH5199" s="136"/>
    </row>
    <row r="5200" spans="79:86" ht="15.75" customHeight="1">
      <c r="CA5200" s="136"/>
      <c r="CB5200" s="136"/>
      <c r="CC5200" s="136"/>
      <c r="CD5200" s="136"/>
      <c r="CE5200" s="136"/>
      <c r="CF5200" s="136"/>
      <c r="CG5200" s="136"/>
      <c r="CH5200" s="136"/>
    </row>
    <row r="5201" spans="79:86" ht="15.75" customHeight="1">
      <c r="CA5201" s="136"/>
      <c r="CB5201" s="136"/>
      <c r="CC5201" s="136"/>
      <c r="CD5201" s="136"/>
      <c r="CE5201" s="136"/>
      <c r="CF5201" s="136"/>
      <c r="CG5201" s="136"/>
      <c r="CH5201" s="136"/>
    </row>
    <row r="5202" spans="79:86" ht="15.75" customHeight="1">
      <c r="CA5202" s="136"/>
      <c r="CB5202" s="136"/>
      <c r="CC5202" s="136"/>
      <c r="CD5202" s="136"/>
      <c r="CE5202" s="136"/>
      <c r="CF5202" s="136"/>
      <c r="CG5202" s="136"/>
      <c r="CH5202" s="136"/>
    </row>
    <row r="5203" spans="79:86" ht="15.75" customHeight="1">
      <c r="CA5203" s="136"/>
      <c r="CB5203" s="136"/>
      <c r="CC5203" s="136"/>
      <c r="CD5203" s="136"/>
      <c r="CE5203" s="136"/>
      <c r="CF5203" s="136"/>
      <c r="CG5203" s="136"/>
      <c r="CH5203" s="136"/>
    </row>
    <row r="5204" spans="79:86" ht="15.75" customHeight="1">
      <c r="CA5204" s="136"/>
      <c r="CB5204" s="136"/>
      <c r="CC5204" s="136"/>
      <c r="CD5204" s="136"/>
      <c r="CE5204" s="136"/>
      <c r="CF5204" s="136"/>
      <c r="CG5204" s="136"/>
      <c r="CH5204" s="136"/>
    </row>
    <row r="5205" spans="79:86" ht="15.75" customHeight="1">
      <c r="CA5205" s="136"/>
      <c r="CB5205" s="136"/>
      <c r="CC5205" s="136"/>
      <c r="CD5205" s="136"/>
      <c r="CE5205" s="136"/>
      <c r="CF5205" s="136"/>
      <c r="CG5205" s="136"/>
      <c r="CH5205" s="136"/>
    </row>
    <row r="5206" spans="79:86" ht="15.75" customHeight="1">
      <c r="CA5206" s="136"/>
      <c r="CB5206" s="136"/>
      <c r="CC5206" s="136"/>
      <c r="CD5206" s="136"/>
      <c r="CE5206" s="136"/>
      <c r="CF5206" s="136"/>
      <c r="CG5206" s="136"/>
      <c r="CH5206" s="136"/>
    </row>
    <row r="5207" spans="79:86" ht="15.75" customHeight="1">
      <c r="CA5207" s="136"/>
      <c r="CB5207" s="136"/>
      <c r="CC5207" s="136"/>
      <c r="CD5207" s="136"/>
      <c r="CE5207" s="136"/>
      <c r="CF5207" s="136"/>
      <c r="CG5207" s="136"/>
      <c r="CH5207" s="136"/>
    </row>
    <row r="5208" spans="79:86" ht="15.75" customHeight="1">
      <c r="CA5208" s="136"/>
      <c r="CB5208" s="136"/>
      <c r="CC5208" s="136"/>
      <c r="CD5208" s="136"/>
      <c r="CE5208" s="136"/>
      <c r="CF5208" s="136"/>
      <c r="CG5208" s="136"/>
      <c r="CH5208" s="136"/>
    </row>
    <row r="5209" spans="79:86" ht="15.75" customHeight="1">
      <c r="CA5209" s="136"/>
      <c r="CB5209" s="136"/>
      <c r="CC5209" s="136"/>
      <c r="CD5209" s="136"/>
      <c r="CE5209" s="136"/>
      <c r="CF5209" s="136"/>
      <c r="CG5209" s="136"/>
      <c r="CH5209" s="136"/>
    </row>
    <row r="5210" spans="79:86" ht="15.75" customHeight="1">
      <c r="CA5210" s="136"/>
      <c r="CB5210" s="136"/>
      <c r="CC5210" s="136"/>
      <c r="CD5210" s="136"/>
      <c r="CE5210" s="136"/>
      <c r="CF5210" s="136"/>
      <c r="CG5210" s="136"/>
      <c r="CH5210" s="136"/>
    </row>
    <row r="5211" spans="79:86" ht="15.75" customHeight="1">
      <c r="CA5211" s="136"/>
      <c r="CB5211" s="136"/>
      <c r="CC5211" s="136"/>
      <c r="CD5211" s="136"/>
      <c r="CE5211" s="136"/>
      <c r="CF5211" s="136"/>
      <c r="CG5211" s="136"/>
      <c r="CH5211" s="136"/>
    </row>
    <row r="5212" spans="79:86" ht="15.75" customHeight="1">
      <c r="CA5212" s="136"/>
      <c r="CB5212" s="136"/>
      <c r="CC5212" s="136"/>
      <c r="CD5212" s="136"/>
      <c r="CE5212" s="136"/>
      <c r="CF5212" s="136"/>
      <c r="CG5212" s="136"/>
      <c r="CH5212" s="136"/>
    </row>
    <row r="5213" spans="79:86" ht="15.75" customHeight="1">
      <c r="CA5213" s="136"/>
      <c r="CB5213" s="136"/>
      <c r="CC5213" s="136"/>
      <c r="CD5213" s="136"/>
      <c r="CE5213" s="136"/>
      <c r="CF5213" s="136"/>
      <c r="CG5213" s="136"/>
      <c r="CH5213" s="136"/>
    </row>
    <row r="5214" spans="79:86" ht="15.75" customHeight="1">
      <c r="CA5214" s="136"/>
      <c r="CB5214" s="136"/>
      <c r="CC5214" s="136"/>
      <c r="CD5214" s="136"/>
      <c r="CE5214" s="136"/>
      <c r="CF5214" s="136"/>
      <c r="CG5214" s="136"/>
      <c r="CH5214" s="136"/>
    </row>
    <row r="5215" spans="79:86" ht="15.75" customHeight="1">
      <c r="CA5215" s="136"/>
      <c r="CB5215" s="136"/>
      <c r="CC5215" s="136"/>
      <c r="CD5215" s="136"/>
      <c r="CE5215" s="136"/>
      <c r="CF5215" s="136"/>
      <c r="CG5215" s="136"/>
      <c r="CH5215" s="136"/>
    </row>
    <row r="5216" spans="79:86" ht="15.75" customHeight="1">
      <c r="CA5216" s="136"/>
      <c r="CB5216" s="136"/>
      <c r="CC5216" s="136"/>
      <c r="CD5216" s="136"/>
      <c r="CE5216" s="136"/>
      <c r="CF5216" s="136"/>
      <c r="CG5216" s="136"/>
      <c r="CH5216" s="136"/>
    </row>
    <row r="5217" spans="79:86" ht="15.75" customHeight="1">
      <c r="CA5217" s="136"/>
      <c r="CB5217" s="136"/>
      <c r="CC5217" s="136"/>
      <c r="CD5217" s="136"/>
      <c r="CE5217" s="136"/>
      <c r="CF5217" s="136"/>
      <c r="CG5217" s="136"/>
      <c r="CH5217" s="136"/>
    </row>
    <row r="5218" spans="79:86" ht="15.75" customHeight="1">
      <c r="CA5218" s="136"/>
      <c r="CB5218" s="136"/>
      <c r="CC5218" s="136"/>
      <c r="CD5218" s="136"/>
      <c r="CE5218" s="136"/>
      <c r="CF5218" s="136"/>
      <c r="CG5218" s="136"/>
      <c r="CH5218" s="136"/>
    </row>
    <row r="5219" spans="79:86" ht="15.75" customHeight="1">
      <c r="CA5219" s="136"/>
      <c r="CB5219" s="136"/>
      <c r="CC5219" s="136"/>
      <c r="CD5219" s="136"/>
      <c r="CE5219" s="136"/>
      <c r="CF5219" s="136"/>
      <c r="CG5219" s="136"/>
      <c r="CH5219" s="136"/>
    </row>
    <row r="5220" spans="79:86" ht="15.75" customHeight="1">
      <c r="CA5220" s="136"/>
      <c r="CB5220" s="136"/>
      <c r="CC5220" s="136"/>
      <c r="CD5220" s="136"/>
      <c r="CE5220" s="136"/>
      <c r="CF5220" s="136"/>
      <c r="CG5220" s="136"/>
      <c r="CH5220" s="136"/>
    </row>
    <row r="5221" spans="79:86" ht="15.75" customHeight="1">
      <c r="CA5221" s="136"/>
      <c r="CB5221" s="136"/>
      <c r="CC5221" s="136"/>
      <c r="CD5221" s="136"/>
      <c r="CE5221" s="136"/>
      <c r="CF5221" s="136"/>
      <c r="CG5221" s="136"/>
      <c r="CH5221" s="136"/>
    </row>
    <row r="5222" spans="79:86" ht="15.75" customHeight="1">
      <c r="CA5222" s="136"/>
      <c r="CB5222" s="136"/>
      <c r="CC5222" s="136"/>
      <c r="CD5222" s="136"/>
      <c r="CE5222" s="136"/>
      <c r="CF5222" s="136"/>
      <c r="CG5222" s="136"/>
      <c r="CH5222" s="136"/>
    </row>
    <row r="5223" spans="79:86" ht="15.75" customHeight="1">
      <c r="CA5223" s="136"/>
      <c r="CB5223" s="136"/>
      <c r="CC5223" s="136"/>
      <c r="CD5223" s="136"/>
      <c r="CE5223" s="136"/>
      <c r="CF5223" s="136"/>
      <c r="CG5223" s="136"/>
      <c r="CH5223" s="136"/>
    </row>
    <row r="5224" spans="79:86" ht="15.75" customHeight="1">
      <c r="CA5224" s="136"/>
      <c r="CB5224" s="136"/>
      <c r="CC5224" s="136"/>
      <c r="CD5224" s="136"/>
      <c r="CE5224" s="136"/>
      <c r="CF5224" s="136"/>
      <c r="CG5224" s="136"/>
      <c r="CH5224" s="136"/>
    </row>
    <row r="5225" spans="79:86" ht="15.75" customHeight="1">
      <c r="CA5225" s="136"/>
      <c r="CB5225" s="136"/>
      <c r="CC5225" s="136"/>
      <c r="CD5225" s="136"/>
      <c r="CE5225" s="136"/>
      <c r="CF5225" s="136"/>
      <c r="CG5225" s="136"/>
      <c r="CH5225" s="136"/>
    </row>
    <row r="5226" spans="79:86" ht="15.75" customHeight="1">
      <c r="CA5226" s="136"/>
      <c r="CB5226" s="136"/>
      <c r="CC5226" s="136"/>
      <c r="CD5226" s="136"/>
      <c r="CE5226" s="136"/>
      <c r="CF5226" s="136"/>
      <c r="CG5226" s="136"/>
      <c r="CH5226" s="136"/>
    </row>
    <row r="5227" spans="79:86" ht="15.75" customHeight="1">
      <c r="CA5227" s="136"/>
      <c r="CB5227" s="136"/>
      <c r="CC5227" s="136"/>
      <c r="CD5227" s="136"/>
      <c r="CE5227" s="136"/>
      <c r="CF5227" s="136"/>
      <c r="CG5227" s="136"/>
      <c r="CH5227" s="136"/>
    </row>
    <row r="5228" spans="79:86" ht="15.75" customHeight="1">
      <c r="CA5228" s="136"/>
      <c r="CB5228" s="136"/>
      <c r="CC5228" s="136"/>
      <c r="CD5228" s="136"/>
      <c r="CE5228" s="136"/>
      <c r="CF5228" s="136"/>
      <c r="CG5228" s="136"/>
      <c r="CH5228" s="136"/>
    </row>
    <row r="5229" spans="79:86" ht="15.75" customHeight="1">
      <c r="CA5229" s="136"/>
      <c r="CB5229" s="136"/>
      <c r="CC5229" s="136"/>
      <c r="CD5229" s="136"/>
      <c r="CE5229" s="136"/>
      <c r="CF5229" s="136"/>
      <c r="CG5229" s="136"/>
      <c r="CH5229" s="136"/>
    </row>
    <row r="5230" spans="79:86" ht="15.75" customHeight="1">
      <c r="CA5230" s="136"/>
      <c r="CB5230" s="136"/>
      <c r="CC5230" s="136"/>
      <c r="CD5230" s="136"/>
      <c r="CE5230" s="136"/>
      <c r="CF5230" s="136"/>
      <c r="CG5230" s="136"/>
      <c r="CH5230" s="136"/>
    </row>
    <row r="5231" spans="79:86" ht="15.75" customHeight="1">
      <c r="CA5231" s="136"/>
      <c r="CB5231" s="136"/>
      <c r="CC5231" s="136"/>
      <c r="CD5231" s="136"/>
      <c r="CE5231" s="136"/>
      <c r="CF5231" s="136"/>
      <c r="CG5231" s="136"/>
      <c r="CH5231" s="136"/>
    </row>
    <row r="5232" spans="79:86" ht="15.75" customHeight="1">
      <c r="CA5232" s="136"/>
      <c r="CB5232" s="136"/>
      <c r="CC5232" s="136"/>
      <c r="CD5232" s="136"/>
      <c r="CE5232" s="136"/>
      <c r="CF5232" s="136"/>
      <c r="CG5232" s="136"/>
      <c r="CH5232" s="136"/>
    </row>
    <row r="5233" spans="79:86" ht="15.75" customHeight="1">
      <c r="CA5233" s="136"/>
      <c r="CB5233" s="136"/>
      <c r="CC5233" s="136"/>
      <c r="CD5233" s="136"/>
      <c r="CE5233" s="136"/>
      <c r="CF5233" s="136"/>
      <c r="CG5233" s="136"/>
      <c r="CH5233" s="136"/>
    </row>
    <row r="5234" spans="79:86" ht="15.75" customHeight="1">
      <c r="CA5234" s="136"/>
      <c r="CB5234" s="136"/>
      <c r="CC5234" s="136"/>
      <c r="CD5234" s="136"/>
      <c r="CE5234" s="136"/>
      <c r="CF5234" s="136"/>
      <c r="CG5234" s="136"/>
      <c r="CH5234" s="136"/>
    </row>
    <row r="5235" spans="79:86" ht="15.75" customHeight="1">
      <c r="CA5235" s="136"/>
      <c r="CB5235" s="136"/>
      <c r="CC5235" s="136"/>
      <c r="CD5235" s="136"/>
      <c r="CE5235" s="136"/>
      <c r="CF5235" s="136"/>
      <c r="CG5235" s="136"/>
      <c r="CH5235" s="136"/>
    </row>
    <row r="5236" spans="79:86" ht="15.75" customHeight="1">
      <c r="CA5236" s="136"/>
      <c r="CB5236" s="136"/>
      <c r="CC5236" s="136"/>
      <c r="CD5236" s="136"/>
      <c r="CE5236" s="136"/>
      <c r="CF5236" s="136"/>
      <c r="CG5236" s="136"/>
      <c r="CH5236" s="136"/>
    </row>
    <row r="5237" spans="79:86" ht="15.75" customHeight="1">
      <c r="CA5237" s="136"/>
      <c r="CB5237" s="136"/>
      <c r="CC5237" s="136"/>
      <c r="CD5237" s="136"/>
      <c r="CE5237" s="136"/>
      <c r="CF5237" s="136"/>
      <c r="CG5237" s="136"/>
      <c r="CH5237" s="136"/>
    </row>
    <row r="5238" spans="79:86" ht="15.75" customHeight="1">
      <c r="CA5238" s="136"/>
      <c r="CB5238" s="136"/>
      <c r="CC5238" s="136"/>
      <c r="CD5238" s="136"/>
      <c r="CE5238" s="136"/>
      <c r="CF5238" s="136"/>
      <c r="CG5238" s="136"/>
      <c r="CH5238" s="136"/>
    </row>
    <row r="5239" spans="79:86" ht="15.75" customHeight="1">
      <c r="CA5239" s="136"/>
      <c r="CB5239" s="136"/>
      <c r="CC5239" s="136"/>
      <c r="CD5239" s="136"/>
      <c r="CE5239" s="136"/>
      <c r="CF5239" s="136"/>
      <c r="CG5239" s="136"/>
      <c r="CH5239" s="136"/>
    </row>
    <row r="5240" spans="79:86" ht="15.75" customHeight="1">
      <c r="CA5240" s="136"/>
      <c r="CB5240" s="136"/>
      <c r="CC5240" s="136"/>
      <c r="CD5240" s="136"/>
      <c r="CE5240" s="136"/>
      <c r="CF5240" s="136"/>
      <c r="CG5240" s="136"/>
      <c r="CH5240" s="136"/>
    </row>
    <row r="5241" spans="79:86" ht="15.75" customHeight="1">
      <c r="CA5241" s="136"/>
      <c r="CB5241" s="136"/>
      <c r="CC5241" s="136"/>
      <c r="CD5241" s="136"/>
      <c r="CE5241" s="136"/>
      <c r="CF5241" s="136"/>
      <c r="CG5241" s="136"/>
      <c r="CH5241" s="136"/>
    </row>
    <row r="5242" spans="79:86" ht="15.75" customHeight="1">
      <c r="CA5242" s="136"/>
      <c r="CB5242" s="136"/>
      <c r="CC5242" s="136"/>
      <c r="CD5242" s="136"/>
      <c r="CE5242" s="136"/>
      <c r="CF5242" s="136"/>
      <c r="CG5242" s="136"/>
      <c r="CH5242" s="136"/>
    </row>
    <row r="5243" spans="79:86" ht="15.75" customHeight="1">
      <c r="CA5243" s="136"/>
      <c r="CB5243" s="136"/>
      <c r="CC5243" s="136"/>
      <c r="CD5243" s="136"/>
      <c r="CE5243" s="136"/>
      <c r="CF5243" s="136"/>
      <c r="CG5243" s="136"/>
      <c r="CH5243" s="136"/>
    </row>
    <row r="5244" spans="79:86" ht="15.75" customHeight="1">
      <c r="CA5244" s="136"/>
      <c r="CB5244" s="136"/>
      <c r="CC5244" s="136"/>
      <c r="CD5244" s="136"/>
      <c r="CE5244" s="136"/>
      <c r="CF5244" s="136"/>
      <c r="CG5244" s="136"/>
      <c r="CH5244" s="136"/>
    </row>
    <row r="5245" spans="79:86" ht="15.75" customHeight="1">
      <c r="CA5245" s="136"/>
      <c r="CB5245" s="136"/>
      <c r="CC5245" s="136"/>
      <c r="CD5245" s="136"/>
      <c r="CE5245" s="136"/>
      <c r="CF5245" s="136"/>
      <c r="CG5245" s="136"/>
      <c r="CH5245" s="136"/>
    </row>
    <row r="5246" spans="79:86" ht="15.75" customHeight="1">
      <c r="CA5246" s="136"/>
      <c r="CB5246" s="136"/>
      <c r="CC5246" s="136"/>
      <c r="CD5246" s="136"/>
      <c r="CE5246" s="136"/>
      <c r="CF5246" s="136"/>
      <c r="CG5246" s="136"/>
      <c r="CH5246" s="136"/>
    </row>
    <row r="5247" spans="79:86" ht="15.75" customHeight="1">
      <c r="CA5247" s="136"/>
      <c r="CB5247" s="136"/>
      <c r="CC5247" s="136"/>
      <c r="CD5247" s="136"/>
      <c r="CE5247" s="136"/>
      <c r="CF5247" s="136"/>
      <c r="CG5247" s="136"/>
      <c r="CH5247" s="136"/>
    </row>
    <row r="5248" spans="79:86" ht="15.75" customHeight="1">
      <c r="CA5248" s="136"/>
      <c r="CB5248" s="136"/>
      <c r="CC5248" s="136"/>
      <c r="CD5248" s="136"/>
      <c r="CE5248" s="136"/>
      <c r="CF5248" s="136"/>
      <c r="CG5248" s="136"/>
      <c r="CH5248" s="136"/>
    </row>
    <row r="5249" spans="79:86" ht="15.75" customHeight="1">
      <c r="CA5249" s="136"/>
      <c r="CB5249" s="136"/>
      <c r="CC5249" s="136"/>
      <c r="CD5249" s="136"/>
      <c r="CE5249" s="136"/>
      <c r="CF5249" s="136"/>
      <c r="CG5249" s="136"/>
      <c r="CH5249" s="136"/>
    </row>
    <row r="5250" spans="79:86" ht="15.75" customHeight="1">
      <c r="CA5250" s="136"/>
      <c r="CB5250" s="136"/>
      <c r="CC5250" s="136"/>
      <c r="CD5250" s="136"/>
      <c r="CE5250" s="136"/>
      <c r="CF5250" s="136"/>
      <c r="CG5250" s="136"/>
      <c r="CH5250" s="136"/>
    </row>
    <row r="5251" spans="79:86" ht="15.75" customHeight="1">
      <c r="CA5251" s="136"/>
      <c r="CB5251" s="136"/>
      <c r="CC5251" s="136"/>
      <c r="CD5251" s="136"/>
      <c r="CE5251" s="136"/>
      <c r="CF5251" s="136"/>
      <c r="CG5251" s="136"/>
      <c r="CH5251" s="136"/>
    </row>
    <row r="5252" spans="79:86" ht="15.75" customHeight="1">
      <c r="CA5252" s="136"/>
      <c r="CB5252" s="136"/>
      <c r="CC5252" s="136"/>
      <c r="CD5252" s="136"/>
      <c r="CE5252" s="136"/>
      <c r="CF5252" s="136"/>
      <c r="CG5252" s="136"/>
      <c r="CH5252" s="136"/>
    </row>
    <row r="5253" spans="79:86" ht="15.75" customHeight="1">
      <c r="CA5253" s="136"/>
      <c r="CB5253" s="136"/>
      <c r="CC5253" s="136"/>
      <c r="CD5253" s="136"/>
      <c r="CE5253" s="136"/>
      <c r="CF5253" s="136"/>
      <c r="CG5253" s="136"/>
      <c r="CH5253" s="136"/>
    </row>
    <row r="5254" spans="79:86" ht="15.75" customHeight="1">
      <c r="CA5254" s="136"/>
      <c r="CB5254" s="136"/>
      <c r="CC5254" s="136"/>
      <c r="CD5254" s="136"/>
      <c r="CE5254" s="136"/>
      <c r="CF5254" s="136"/>
      <c r="CG5254" s="136"/>
      <c r="CH5254" s="136"/>
    </row>
    <row r="5255" spans="79:86" ht="15.75" customHeight="1">
      <c r="CA5255" s="136"/>
      <c r="CB5255" s="136"/>
      <c r="CC5255" s="136"/>
      <c r="CD5255" s="136"/>
      <c r="CE5255" s="136"/>
      <c r="CF5255" s="136"/>
      <c r="CG5255" s="136"/>
      <c r="CH5255" s="136"/>
    </row>
    <row r="5256" spans="79:86" ht="15.75" customHeight="1">
      <c r="CA5256" s="136"/>
      <c r="CB5256" s="136"/>
      <c r="CC5256" s="136"/>
      <c r="CD5256" s="136"/>
      <c r="CE5256" s="136"/>
      <c r="CF5256" s="136"/>
      <c r="CG5256" s="136"/>
      <c r="CH5256" s="136"/>
    </row>
    <row r="5257" spans="79:86" ht="15.75" customHeight="1">
      <c r="CA5257" s="136"/>
      <c r="CB5257" s="136"/>
      <c r="CC5257" s="136"/>
      <c r="CD5257" s="136"/>
      <c r="CE5257" s="136"/>
      <c r="CF5257" s="136"/>
      <c r="CG5257" s="136"/>
      <c r="CH5257" s="136"/>
    </row>
    <row r="5258" spans="79:86" ht="15.75" customHeight="1">
      <c r="CA5258" s="136"/>
      <c r="CB5258" s="136"/>
      <c r="CC5258" s="136"/>
      <c r="CD5258" s="136"/>
      <c r="CE5258" s="136"/>
      <c r="CF5258" s="136"/>
      <c r="CG5258" s="136"/>
      <c r="CH5258" s="136"/>
    </row>
    <row r="5259" spans="79:86" ht="15.75" customHeight="1">
      <c r="CA5259" s="136"/>
      <c r="CB5259" s="136"/>
      <c r="CC5259" s="136"/>
      <c r="CD5259" s="136"/>
      <c r="CE5259" s="136"/>
      <c r="CF5259" s="136"/>
      <c r="CG5259" s="136"/>
      <c r="CH5259" s="136"/>
    </row>
    <row r="5260" spans="79:86" ht="15.75" customHeight="1">
      <c r="CA5260" s="136"/>
      <c r="CB5260" s="136"/>
      <c r="CC5260" s="136"/>
      <c r="CD5260" s="136"/>
      <c r="CE5260" s="136"/>
      <c r="CF5260" s="136"/>
      <c r="CG5260" s="136"/>
      <c r="CH5260" s="136"/>
    </row>
    <row r="5261" spans="79:86" ht="15.75" customHeight="1">
      <c r="CA5261" s="136"/>
      <c r="CB5261" s="136"/>
      <c r="CC5261" s="136"/>
      <c r="CD5261" s="136"/>
      <c r="CE5261" s="136"/>
      <c r="CF5261" s="136"/>
      <c r="CG5261" s="136"/>
      <c r="CH5261" s="136"/>
    </row>
    <row r="5262" spans="79:86" ht="15.75" customHeight="1">
      <c r="CA5262" s="136"/>
      <c r="CB5262" s="136"/>
      <c r="CC5262" s="136"/>
      <c r="CD5262" s="136"/>
      <c r="CE5262" s="136"/>
      <c r="CF5262" s="136"/>
      <c r="CG5262" s="136"/>
      <c r="CH5262" s="136"/>
    </row>
    <row r="5263" spans="79:86" ht="15.75" customHeight="1">
      <c r="CA5263" s="136"/>
      <c r="CB5263" s="136"/>
      <c r="CC5263" s="136"/>
      <c r="CD5263" s="136"/>
      <c r="CE5263" s="136"/>
      <c r="CF5263" s="136"/>
      <c r="CG5263" s="136"/>
      <c r="CH5263" s="136"/>
    </row>
    <row r="5264" spans="79:86" ht="15.75" customHeight="1">
      <c r="CA5264" s="136"/>
      <c r="CB5264" s="136"/>
      <c r="CC5264" s="136"/>
      <c r="CD5264" s="136"/>
      <c r="CE5264" s="136"/>
      <c r="CF5264" s="136"/>
      <c r="CG5264" s="136"/>
      <c r="CH5264" s="136"/>
    </row>
    <row r="5265" spans="79:86" ht="15.75" customHeight="1">
      <c r="CA5265" s="136"/>
      <c r="CB5265" s="136"/>
      <c r="CC5265" s="136"/>
      <c r="CD5265" s="136"/>
      <c r="CE5265" s="136"/>
      <c r="CF5265" s="136"/>
      <c r="CG5265" s="136"/>
      <c r="CH5265" s="136"/>
    </row>
    <row r="5266" spans="79:86" ht="15.75" customHeight="1">
      <c r="CA5266" s="136"/>
      <c r="CB5266" s="136"/>
      <c r="CC5266" s="136"/>
      <c r="CD5266" s="136"/>
      <c r="CE5266" s="136"/>
      <c r="CF5266" s="136"/>
      <c r="CG5266" s="136"/>
      <c r="CH5266" s="136"/>
    </row>
    <row r="5267" spans="79:86" ht="15.75" customHeight="1">
      <c r="CA5267" s="136"/>
      <c r="CB5267" s="136"/>
      <c r="CC5267" s="136"/>
      <c r="CD5267" s="136"/>
      <c r="CE5267" s="136"/>
      <c r="CF5267" s="136"/>
      <c r="CG5267" s="136"/>
      <c r="CH5267" s="136"/>
    </row>
    <row r="5268" spans="79:86" ht="15.75" customHeight="1">
      <c r="CA5268" s="136"/>
      <c r="CB5268" s="136"/>
      <c r="CC5268" s="136"/>
      <c r="CD5268" s="136"/>
      <c r="CE5268" s="136"/>
      <c r="CF5268" s="136"/>
      <c r="CG5268" s="136"/>
      <c r="CH5268" s="136"/>
    </row>
    <row r="5269" spans="79:86" ht="15.75" customHeight="1">
      <c r="CA5269" s="136"/>
      <c r="CB5269" s="136"/>
      <c r="CC5269" s="136"/>
      <c r="CD5269" s="136"/>
      <c r="CE5269" s="136"/>
      <c r="CF5269" s="136"/>
      <c r="CG5269" s="136"/>
      <c r="CH5269" s="136"/>
    </row>
    <row r="5270" spans="79:86" ht="15.75" customHeight="1">
      <c r="CA5270" s="136"/>
      <c r="CB5270" s="136"/>
      <c r="CC5270" s="136"/>
      <c r="CD5270" s="136"/>
      <c r="CE5270" s="136"/>
      <c r="CF5270" s="136"/>
      <c r="CG5270" s="136"/>
      <c r="CH5270" s="136"/>
    </row>
    <row r="5271" spans="79:86" ht="15.75" customHeight="1">
      <c r="CA5271" s="136"/>
      <c r="CB5271" s="136"/>
      <c r="CC5271" s="136"/>
      <c r="CD5271" s="136"/>
      <c r="CE5271" s="136"/>
      <c r="CF5271" s="136"/>
      <c r="CG5271" s="136"/>
      <c r="CH5271" s="136"/>
    </row>
    <row r="5272" spans="79:86" ht="15.75" customHeight="1">
      <c r="CA5272" s="136"/>
      <c r="CB5272" s="136"/>
      <c r="CC5272" s="136"/>
      <c r="CD5272" s="136"/>
      <c r="CE5272" s="136"/>
      <c r="CF5272" s="136"/>
      <c r="CG5272" s="136"/>
      <c r="CH5272" s="136"/>
    </row>
    <row r="5273" spans="79:86" ht="15.75" customHeight="1">
      <c r="CA5273" s="136"/>
      <c r="CB5273" s="136"/>
      <c r="CC5273" s="136"/>
      <c r="CD5273" s="136"/>
      <c r="CE5273" s="136"/>
      <c r="CF5273" s="136"/>
      <c r="CG5273" s="136"/>
      <c r="CH5273" s="136"/>
    </row>
    <row r="5274" spans="79:86" ht="15.75" customHeight="1">
      <c r="CA5274" s="136"/>
      <c r="CB5274" s="136"/>
      <c r="CC5274" s="136"/>
      <c r="CD5274" s="136"/>
      <c r="CE5274" s="136"/>
      <c r="CF5274" s="136"/>
      <c r="CG5274" s="136"/>
      <c r="CH5274" s="136"/>
    </row>
    <row r="5275" spans="79:86" ht="15.75" customHeight="1">
      <c r="CA5275" s="136"/>
      <c r="CB5275" s="136"/>
      <c r="CC5275" s="136"/>
      <c r="CD5275" s="136"/>
      <c r="CE5275" s="136"/>
      <c r="CF5275" s="136"/>
      <c r="CG5275" s="136"/>
      <c r="CH5275" s="136"/>
    </row>
    <row r="5276" spans="79:86" ht="15.75" customHeight="1">
      <c r="CA5276" s="136"/>
      <c r="CB5276" s="136"/>
      <c r="CC5276" s="136"/>
      <c r="CD5276" s="136"/>
      <c r="CE5276" s="136"/>
      <c r="CF5276" s="136"/>
      <c r="CG5276" s="136"/>
      <c r="CH5276" s="136"/>
    </row>
    <row r="5277" spans="79:86" ht="15.75" customHeight="1">
      <c r="CA5277" s="136"/>
      <c r="CB5277" s="136"/>
      <c r="CC5277" s="136"/>
      <c r="CD5277" s="136"/>
      <c r="CE5277" s="136"/>
      <c r="CF5277" s="136"/>
      <c r="CG5277" s="136"/>
      <c r="CH5277" s="136"/>
    </row>
    <row r="5278" spans="79:86" ht="15.75" customHeight="1">
      <c r="CA5278" s="136"/>
      <c r="CB5278" s="136"/>
      <c r="CC5278" s="136"/>
      <c r="CD5278" s="136"/>
      <c r="CE5278" s="136"/>
      <c r="CF5278" s="136"/>
      <c r="CG5278" s="136"/>
      <c r="CH5278" s="136"/>
    </row>
    <row r="5279" spans="79:86" ht="15.75" customHeight="1">
      <c r="CA5279" s="136"/>
      <c r="CB5279" s="136"/>
      <c r="CC5279" s="136"/>
      <c r="CD5279" s="136"/>
      <c r="CE5279" s="136"/>
      <c r="CF5279" s="136"/>
      <c r="CG5279" s="136"/>
      <c r="CH5279" s="136"/>
    </row>
    <row r="5280" spans="79:86" ht="15.75" customHeight="1">
      <c r="CA5280" s="136"/>
      <c r="CB5280" s="136"/>
      <c r="CC5280" s="136"/>
      <c r="CD5280" s="136"/>
      <c r="CE5280" s="136"/>
      <c r="CF5280" s="136"/>
      <c r="CG5280" s="136"/>
      <c r="CH5280" s="136"/>
    </row>
    <row r="5281" spans="79:86" ht="15.75" customHeight="1">
      <c r="CA5281" s="136"/>
      <c r="CB5281" s="136"/>
      <c r="CC5281" s="136"/>
      <c r="CD5281" s="136"/>
      <c r="CE5281" s="136"/>
      <c r="CF5281" s="136"/>
      <c r="CG5281" s="136"/>
      <c r="CH5281" s="136"/>
    </row>
    <row r="5282" spans="79:86" ht="15.75" customHeight="1">
      <c r="CA5282" s="136"/>
      <c r="CB5282" s="136"/>
      <c r="CC5282" s="136"/>
      <c r="CD5282" s="136"/>
      <c r="CE5282" s="136"/>
      <c r="CF5282" s="136"/>
      <c r="CG5282" s="136"/>
      <c r="CH5282" s="136"/>
    </row>
    <row r="5283" spans="79:86" ht="15.75" customHeight="1">
      <c r="CA5283" s="136"/>
      <c r="CB5283" s="136"/>
      <c r="CC5283" s="136"/>
      <c r="CD5283" s="136"/>
      <c r="CE5283" s="136"/>
      <c r="CF5283" s="136"/>
      <c r="CG5283" s="136"/>
      <c r="CH5283" s="136"/>
    </row>
    <row r="5284" spans="79:86" ht="15.75" customHeight="1">
      <c r="CA5284" s="136"/>
      <c r="CB5284" s="136"/>
      <c r="CC5284" s="136"/>
      <c r="CD5284" s="136"/>
      <c r="CE5284" s="136"/>
      <c r="CF5284" s="136"/>
      <c r="CG5284" s="136"/>
      <c r="CH5284" s="136"/>
    </row>
    <row r="5285" spans="79:86" ht="15.75" customHeight="1">
      <c r="CA5285" s="136"/>
      <c r="CB5285" s="136"/>
      <c r="CC5285" s="136"/>
      <c r="CD5285" s="136"/>
      <c r="CE5285" s="136"/>
      <c r="CF5285" s="136"/>
      <c r="CG5285" s="136"/>
      <c r="CH5285" s="136"/>
    </row>
    <row r="5286" spans="79:86" ht="15.75" customHeight="1">
      <c r="CA5286" s="136"/>
      <c r="CB5286" s="136"/>
      <c r="CC5286" s="136"/>
      <c r="CD5286" s="136"/>
      <c r="CE5286" s="136"/>
      <c r="CF5286" s="136"/>
      <c r="CG5286" s="136"/>
      <c r="CH5286" s="136"/>
    </row>
    <row r="5287" spans="79:86" ht="15.75" customHeight="1">
      <c r="CA5287" s="136"/>
      <c r="CB5287" s="136"/>
      <c r="CC5287" s="136"/>
      <c r="CD5287" s="136"/>
      <c r="CE5287" s="136"/>
      <c r="CF5287" s="136"/>
      <c r="CG5287" s="136"/>
      <c r="CH5287" s="136"/>
    </row>
    <row r="5288" spans="79:86" ht="15.75" customHeight="1">
      <c r="CA5288" s="136"/>
      <c r="CB5288" s="136"/>
      <c r="CC5288" s="136"/>
      <c r="CD5288" s="136"/>
      <c r="CE5288" s="136"/>
      <c r="CF5288" s="136"/>
      <c r="CG5288" s="136"/>
      <c r="CH5288" s="136"/>
    </row>
    <row r="5289" spans="79:86" ht="15.75" customHeight="1">
      <c r="CA5289" s="136"/>
      <c r="CB5289" s="136"/>
      <c r="CC5289" s="136"/>
      <c r="CD5289" s="136"/>
      <c r="CE5289" s="136"/>
      <c r="CF5289" s="136"/>
      <c r="CG5289" s="136"/>
      <c r="CH5289" s="136"/>
    </row>
    <row r="5290" spans="79:86" ht="15.75" customHeight="1">
      <c r="CA5290" s="136"/>
      <c r="CB5290" s="136"/>
      <c r="CC5290" s="136"/>
      <c r="CD5290" s="136"/>
      <c r="CE5290" s="136"/>
      <c r="CF5290" s="136"/>
      <c r="CG5290" s="136"/>
      <c r="CH5290" s="136"/>
    </row>
    <row r="5291" spans="79:86" ht="15.75" customHeight="1">
      <c r="CA5291" s="136"/>
      <c r="CB5291" s="136"/>
      <c r="CC5291" s="136"/>
      <c r="CD5291" s="136"/>
      <c r="CE5291" s="136"/>
      <c r="CF5291" s="136"/>
      <c r="CG5291" s="136"/>
      <c r="CH5291" s="136"/>
    </row>
    <row r="5292" spans="79:86" ht="15.75" customHeight="1">
      <c r="CA5292" s="136"/>
      <c r="CB5292" s="136"/>
      <c r="CC5292" s="136"/>
      <c r="CD5292" s="136"/>
      <c r="CE5292" s="136"/>
      <c r="CF5292" s="136"/>
      <c r="CG5292" s="136"/>
      <c r="CH5292" s="136"/>
    </row>
    <row r="5293" spans="79:86" ht="15.75" customHeight="1">
      <c r="CA5293" s="136"/>
      <c r="CB5293" s="136"/>
      <c r="CC5293" s="136"/>
      <c r="CD5293" s="136"/>
      <c r="CE5293" s="136"/>
      <c r="CF5293" s="136"/>
      <c r="CG5293" s="136"/>
      <c r="CH5293" s="136"/>
    </row>
    <row r="5294" spans="79:86" ht="15.75" customHeight="1">
      <c r="CA5294" s="136"/>
      <c r="CB5294" s="136"/>
      <c r="CC5294" s="136"/>
      <c r="CD5294" s="136"/>
      <c r="CE5294" s="136"/>
      <c r="CF5294" s="136"/>
      <c r="CG5294" s="136"/>
      <c r="CH5294" s="136"/>
    </row>
    <row r="5295" spans="79:86" ht="15.75" customHeight="1">
      <c r="CA5295" s="136"/>
      <c r="CB5295" s="136"/>
      <c r="CC5295" s="136"/>
      <c r="CD5295" s="136"/>
      <c r="CE5295" s="136"/>
      <c r="CF5295" s="136"/>
      <c r="CG5295" s="136"/>
      <c r="CH5295" s="136"/>
    </row>
    <row r="5296" spans="79:86" ht="15.75" customHeight="1">
      <c r="CA5296" s="136"/>
      <c r="CB5296" s="136"/>
      <c r="CC5296" s="136"/>
      <c r="CD5296" s="136"/>
      <c r="CE5296" s="136"/>
      <c r="CF5296" s="136"/>
      <c r="CG5296" s="136"/>
      <c r="CH5296" s="136"/>
    </row>
    <row r="5297" spans="79:86" ht="15.75" customHeight="1">
      <c r="CA5297" s="136"/>
      <c r="CB5297" s="136"/>
      <c r="CC5297" s="136"/>
      <c r="CD5297" s="136"/>
      <c r="CE5297" s="136"/>
      <c r="CF5297" s="136"/>
      <c r="CG5297" s="136"/>
      <c r="CH5297" s="136"/>
    </row>
    <row r="5298" spans="79:86" ht="15.75" customHeight="1">
      <c r="CA5298" s="136"/>
      <c r="CB5298" s="136"/>
      <c r="CC5298" s="136"/>
      <c r="CD5298" s="136"/>
      <c r="CE5298" s="136"/>
      <c r="CF5298" s="136"/>
      <c r="CG5298" s="136"/>
      <c r="CH5298" s="136"/>
    </row>
    <row r="5299" spans="79:86" ht="15.75" customHeight="1">
      <c r="CA5299" s="136"/>
      <c r="CB5299" s="136"/>
      <c r="CC5299" s="136"/>
      <c r="CD5299" s="136"/>
      <c r="CE5299" s="136"/>
      <c r="CF5299" s="136"/>
      <c r="CG5299" s="136"/>
      <c r="CH5299" s="136"/>
    </row>
    <row r="5300" spans="79:86" ht="15.75" customHeight="1">
      <c r="CA5300" s="136"/>
      <c r="CB5300" s="136"/>
      <c r="CC5300" s="136"/>
      <c r="CD5300" s="136"/>
      <c r="CE5300" s="136"/>
      <c r="CF5300" s="136"/>
      <c r="CG5300" s="136"/>
      <c r="CH5300" s="136"/>
    </row>
    <row r="5301" spans="79:86" ht="15.75" customHeight="1">
      <c r="CA5301" s="136"/>
      <c r="CB5301" s="136"/>
      <c r="CC5301" s="136"/>
      <c r="CD5301" s="136"/>
      <c r="CE5301" s="136"/>
      <c r="CF5301" s="136"/>
      <c r="CG5301" s="136"/>
      <c r="CH5301" s="136"/>
    </row>
    <row r="5302" spans="79:86" ht="15.75" customHeight="1">
      <c r="CA5302" s="136"/>
      <c r="CB5302" s="136"/>
      <c r="CC5302" s="136"/>
      <c r="CD5302" s="136"/>
      <c r="CE5302" s="136"/>
      <c r="CF5302" s="136"/>
      <c r="CG5302" s="136"/>
      <c r="CH5302" s="136"/>
    </row>
    <row r="5303" spans="79:86" ht="15.75" customHeight="1">
      <c r="CA5303" s="136"/>
      <c r="CB5303" s="136"/>
      <c r="CC5303" s="136"/>
      <c r="CD5303" s="136"/>
      <c r="CE5303" s="136"/>
      <c r="CF5303" s="136"/>
      <c r="CG5303" s="136"/>
      <c r="CH5303" s="136"/>
    </row>
    <row r="5304" spans="79:86" ht="15.75" customHeight="1">
      <c r="CA5304" s="136"/>
      <c r="CB5304" s="136"/>
      <c r="CC5304" s="136"/>
      <c r="CD5304" s="136"/>
      <c r="CE5304" s="136"/>
      <c r="CF5304" s="136"/>
      <c r="CG5304" s="136"/>
      <c r="CH5304" s="136"/>
    </row>
    <row r="5305" spans="79:86" ht="15.75" customHeight="1">
      <c r="CA5305" s="136"/>
      <c r="CB5305" s="136"/>
      <c r="CC5305" s="136"/>
      <c r="CD5305" s="136"/>
      <c r="CE5305" s="136"/>
      <c r="CF5305" s="136"/>
      <c r="CG5305" s="136"/>
      <c r="CH5305" s="136"/>
    </row>
    <row r="5306" spans="79:86" ht="15.75" customHeight="1">
      <c r="CA5306" s="136"/>
      <c r="CB5306" s="136"/>
      <c r="CC5306" s="136"/>
      <c r="CD5306" s="136"/>
      <c r="CE5306" s="136"/>
      <c r="CF5306" s="136"/>
      <c r="CG5306" s="136"/>
      <c r="CH5306" s="136"/>
    </row>
    <row r="5307" spans="79:86" ht="15.75" customHeight="1">
      <c r="CA5307" s="136"/>
      <c r="CB5307" s="136"/>
      <c r="CC5307" s="136"/>
      <c r="CD5307" s="136"/>
      <c r="CE5307" s="136"/>
      <c r="CF5307" s="136"/>
      <c r="CG5307" s="136"/>
      <c r="CH5307" s="136"/>
    </row>
    <row r="5308" spans="79:86" ht="15.75" customHeight="1">
      <c r="CA5308" s="136"/>
      <c r="CB5308" s="136"/>
      <c r="CC5308" s="136"/>
      <c r="CD5308" s="136"/>
      <c r="CE5308" s="136"/>
      <c r="CF5308" s="136"/>
      <c r="CG5308" s="136"/>
      <c r="CH5308" s="136"/>
    </row>
    <row r="5309" spans="79:86" ht="15.75" customHeight="1">
      <c r="CA5309" s="136"/>
      <c r="CB5309" s="136"/>
      <c r="CC5309" s="136"/>
      <c r="CD5309" s="136"/>
      <c r="CE5309" s="136"/>
      <c r="CF5309" s="136"/>
      <c r="CG5309" s="136"/>
      <c r="CH5309" s="136"/>
    </row>
    <row r="5310" spans="79:86" ht="15.75" customHeight="1">
      <c r="CA5310" s="136"/>
      <c r="CB5310" s="136"/>
      <c r="CC5310" s="136"/>
      <c r="CD5310" s="136"/>
      <c r="CE5310" s="136"/>
      <c r="CF5310" s="136"/>
      <c r="CG5310" s="136"/>
      <c r="CH5310" s="136"/>
    </row>
    <row r="5311" spans="79:86" ht="15.75" customHeight="1">
      <c r="CA5311" s="136"/>
      <c r="CB5311" s="136"/>
      <c r="CC5311" s="136"/>
      <c r="CD5311" s="136"/>
      <c r="CE5311" s="136"/>
      <c r="CF5311" s="136"/>
      <c r="CG5311" s="136"/>
      <c r="CH5311" s="136"/>
    </row>
    <row r="5312" spans="79:86" ht="15.75" customHeight="1">
      <c r="CA5312" s="136"/>
      <c r="CB5312" s="136"/>
      <c r="CC5312" s="136"/>
      <c r="CD5312" s="136"/>
      <c r="CE5312" s="136"/>
      <c r="CF5312" s="136"/>
      <c r="CG5312" s="136"/>
      <c r="CH5312" s="136"/>
    </row>
    <row r="5313" spans="79:86" ht="15.75" customHeight="1">
      <c r="CA5313" s="136"/>
      <c r="CB5313" s="136"/>
      <c r="CC5313" s="136"/>
      <c r="CD5313" s="136"/>
      <c r="CE5313" s="136"/>
      <c r="CF5313" s="136"/>
      <c r="CG5313" s="136"/>
      <c r="CH5313" s="136"/>
    </row>
    <row r="5314" spans="79:86" ht="15.75" customHeight="1">
      <c r="CA5314" s="136"/>
      <c r="CB5314" s="136"/>
      <c r="CC5314" s="136"/>
      <c r="CD5314" s="136"/>
      <c r="CE5314" s="136"/>
      <c r="CF5314" s="136"/>
      <c r="CG5314" s="136"/>
      <c r="CH5314" s="136"/>
    </row>
    <row r="5315" spans="79:86" ht="15.75" customHeight="1">
      <c r="CA5315" s="136"/>
      <c r="CB5315" s="136"/>
      <c r="CC5315" s="136"/>
      <c r="CD5315" s="136"/>
      <c r="CE5315" s="136"/>
      <c r="CF5315" s="136"/>
      <c r="CG5315" s="136"/>
      <c r="CH5315" s="136"/>
    </row>
    <row r="5316" spans="79:86" ht="15.75" customHeight="1">
      <c r="CA5316" s="136"/>
      <c r="CB5316" s="136"/>
      <c r="CC5316" s="136"/>
      <c r="CD5316" s="136"/>
      <c r="CE5316" s="136"/>
      <c r="CF5316" s="136"/>
      <c r="CG5316" s="136"/>
      <c r="CH5316" s="136"/>
    </row>
    <row r="5317" spans="79:86" ht="15.75" customHeight="1">
      <c r="CA5317" s="136"/>
      <c r="CB5317" s="136"/>
      <c r="CC5317" s="136"/>
      <c r="CD5317" s="136"/>
      <c r="CE5317" s="136"/>
      <c r="CF5317" s="136"/>
      <c r="CG5317" s="136"/>
      <c r="CH5317" s="136"/>
    </row>
    <row r="5318" spans="79:86" ht="15.75" customHeight="1">
      <c r="CA5318" s="136"/>
      <c r="CB5318" s="136"/>
      <c r="CC5318" s="136"/>
      <c r="CD5318" s="136"/>
      <c r="CE5318" s="136"/>
      <c r="CF5318" s="136"/>
      <c r="CG5318" s="136"/>
      <c r="CH5318" s="136"/>
    </row>
    <row r="5319" spans="79:86" ht="15.75" customHeight="1">
      <c r="CA5319" s="136"/>
      <c r="CB5319" s="136"/>
      <c r="CC5319" s="136"/>
      <c r="CD5319" s="136"/>
      <c r="CE5319" s="136"/>
      <c r="CF5319" s="136"/>
      <c r="CG5319" s="136"/>
      <c r="CH5319" s="136"/>
    </row>
    <row r="5320" spans="79:86" ht="15.75" customHeight="1">
      <c r="CA5320" s="136"/>
      <c r="CB5320" s="136"/>
      <c r="CC5320" s="136"/>
      <c r="CD5320" s="136"/>
      <c r="CE5320" s="136"/>
      <c r="CF5320" s="136"/>
      <c r="CG5320" s="136"/>
      <c r="CH5320" s="136"/>
    </row>
    <row r="5321" spans="79:86" ht="15.75" customHeight="1">
      <c r="CA5321" s="136"/>
      <c r="CB5321" s="136"/>
      <c r="CC5321" s="136"/>
      <c r="CD5321" s="136"/>
      <c r="CE5321" s="136"/>
      <c r="CF5321" s="136"/>
      <c r="CG5321" s="136"/>
      <c r="CH5321" s="136"/>
    </row>
    <row r="5322" spans="79:86" ht="15.75" customHeight="1">
      <c r="CA5322" s="136"/>
      <c r="CB5322" s="136"/>
      <c r="CC5322" s="136"/>
      <c r="CD5322" s="136"/>
      <c r="CE5322" s="136"/>
      <c r="CF5322" s="136"/>
      <c r="CG5322" s="136"/>
      <c r="CH5322" s="136"/>
    </row>
    <row r="5323" spans="79:86" ht="15.75" customHeight="1">
      <c r="CA5323" s="136"/>
      <c r="CB5323" s="136"/>
      <c r="CC5323" s="136"/>
      <c r="CD5323" s="136"/>
      <c r="CE5323" s="136"/>
      <c r="CF5323" s="136"/>
      <c r="CG5323" s="136"/>
      <c r="CH5323" s="136"/>
    </row>
    <row r="5324" spans="79:86" ht="15.75" customHeight="1">
      <c r="CA5324" s="136"/>
      <c r="CB5324" s="136"/>
      <c r="CC5324" s="136"/>
      <c r="CD5324" s="136"/>
      <c r="CE5324" s="136"/>
      <c r="CF5324" s="136"/>
      <c r="CG5324" s="136"/>
      <c r="CH5324" s="136"/>
    </row>
    <row r="5325" spans="79:86" ht="15.75" customHeight="1">
      <c r="CA5325" s="136"/>
      <c r="CB5325" s="136"/>
      <c r="CC5325" s="136"/>
      <c r="CD5325" s="136"/>
      <c r="CE5325" s="136"/>
      <c r="CF5325" s="136"/>
      <c r="CG5325" s="136"/>
      <c r="CH5325" s="136"/>
    </row>
    <row r="5326" spans="79:86" ht="15.75" customHeight="1">
      <c r="CA5326" s="136"/>
      <c r="CB5326" s="136"/>
      <c r="CC5326" s="136"/>
      <c r="CD5326" s="136"/>
      <c r="CE5326" s="136"/>
      <c r="CF5326" s="136"/>
      <c r="CG5326" s="136"/>
      <c r="CH5326" s="136"/>
    </row>
    <row r="5327" spans="79:86" ht="15.75" customHeight="1">
      <c r="CA5327" s="136"/>
      <c r="CB5327" s="136"/>
      <c r="CC5327" s="136"/>
      <c r="CD5327" s="136"/>
      <c r="CE5327" s="136"/>
      <c r="CF5327" s="136"/>
      <c r="CG5327" s="136"/>
      <c r="CH5327" s="136"/>
    </row>
    <row r="5328" spans="79:86" ht="15.75" customHeight="1">
      <c r="CA5328" s="136"/>
      <c r="CB5328" s="136"/>
      <c r="CC5328" s="136"/>
      <c r="CD5328" s="136"/>
      <c r="CE5328" s="136"/>
      <c r="CF5328" s="136"/>
      <c r="CG5328" s="136"/>
      <c r="CH5328" s="136"/>
    </row>
    <row r="5329" spans="79:86" ht="15.75" customHeight="1">
      <c r="CA5329" s="136"/>
      <c r="CB5329" s="136"/>
      <c r="CC5329" s="136"/>
      <c r="CD5329" s="136"/>
      <c r="CE5329" s="136"/>
      <c r="CF5329" s="136"/>
      <c r="CG5329" s="136"/>
      <c r="CH5329" s="136"/>
    </row>
    <row r="5330" spans="79:86" ht="15.75" customHeight="1">
      <c r="CA5330" s="136"/>
      <c r="CB5330" s="136"/>
      <c r="CC5330" s="136"/>
      <c r="CD5330" s="136"/>
      <c r="CE5330" s="136"/>
      <c r="CF5330" s="136"/>
      <c r="CG5330" s="136"/>
      <c r="CH5330" s="136"/>
    </row>
    <row r="5331" spans="79:86" ht="15.75" customHeight="1">
      <c r="CA5331" s="136"/>
      <c r="CB5331" s="136"/>
      <c r="CC5331" s="136"/>
      <c r="CD5331" s="136"/>
      <c r="CE5331" s="136"/>
      <c r="CF5331" s="136"/>
      <c r="CG5331" s="136"/>
      <c r="CH5331" s="136"/>
    </row>
    <row r="5332" spans="79:86" ht="15.75" customHeight="1">
      <c r="CA5332" s="136"/>
      <c r="CB5332" s="136"/>
      <c r="CC5332" s="136"/>
      <c r="CD5332" s="136"/>
      <c r="CE5332" s="136"/>
      <c r="CF5332" s="136"/>
      <c r="CG5332" s="136"/>
      <c r="CH5332" s="136"/>
    </row>
    <row r="5333" spans="79:86" ht="15.75" customHeight="1">
      <c r="CA5333" s="136"/>
      <c r="CB5333" s="136"/>
      <c r="CC5333" s="136"/>
      <c r="CD5333" s="136"/>
      <c r="CE5333" s="136"/>
      <c r="CF5333" s="136"/>
      <c r="CG5333" s="136"/>
      <c r="CH5333" s="136"/>
    </row>
    <row r="5334" spans="79:86" ht="15.75" customHeight="1">
      <c r="CA5334" s="136"/>
      <c r="CB5334" s="136"/>
      <c r="CC5334" s="136"/>
      <c r="CD5334" s="136"/>
      <c r="CE5334" s="136"/>
      <c r="CF5334" s="136"/>
      <c r="CG5334" s="136"/>
      <c r="CH5334" s="136"/>
    </row>
    <row r="5335" spans="79:86" ht="15.75" customHeight="1">
      <c r="CA5335" s="136"/>
      <c r="CB5335" s="136"/>
      <c r="CC5335" s="136"/>
      <c r="CD5335" s="136"/>
      <c r="CE5335" s="136"/>
      <c r="CF5335" s="136"/>
      <c r="CG5335" s="136"/>
      <c r="CH5335" s="136"/>
    </row>
    <row r="5336" spans="79:86" ht="15.75" customHeight="1">
      <c r="CA5336" s="136"/>
      <c r="CB5336" s="136"/>
      <c r="CC5336" s="136"/>
      <c r="CD5336" s="136"/>
      <c r="CE5336" s="136"/>
      <c r="CF5336" s="136"/>
      <c r="CG5336" s="136"/>
      <c r="CH5336" s="136"/>
    </row>
    <row r="5337" spans="79:86" ht="15.75" customHeight="1">
      <c r="CA5337" s="136"/>
      <c r="CB5337" s="136"/>
      <c r="CC5337" s="136"/>
      <c r="CD5337" s="136"/>
      <c r="CE5337" s="136"/>
      <c r="CF5337" s="136"/>
      <c r="CG5337" s="136"/>
      <c r="CH5337" s="136"/>
    </row>
    <row r="5338" spans="79:86" ht="15.75" customHeight="1">
      <c r="CA5338" s="136"/>
      <c r="CB5338" s="136"/>
      <c r="CC5338" s="136"/>
      <c r="CD5338" s="136"/>
      <c r="CE5338" s="136"/>
      <c r="CF5338" s="136"/>
      <c r="CG5338" s="136"/>
      <c r="CH5338" s="136"/>
    </row>
    <row r="5339" spans="79:86" ht="15.75" customHeight="1">
      <c r="CA5339" s="136"/>
      <c r="CB5339" s="136"/>
      <c r="CC5339" s="136"/>
      <c r="CD5339" s="136"/>
      <c r="CE5339" s="136"/>
      <c r="CF5339" s="136"/>
      <c r="CG5339" s="136"/>
      <c r="CH5339" s="136"/>
    </row>
    <row r="5340" spans="79:86" ht="15.75" customHeight="1">
      <c r="CA5340" s="136"/>
      <c r="CB5340" s="136"/>
      <c r="CC5340" s="136"/>
      <c r="CD5340" s="136"/>
      <c r="CE5340" s="136"/>
      <c r="CF5340" s="136"/>
      <c r="CG5340" s="136"/>
      <c r="CH5340" s="136"/>
    </row>
    <row r="5341" spans="79:86" ht="15.75" customHeight="1">
      <c r="CA5341" s="136"/>
      <c r="CB5341" s="136"/>
      <c r="CC5341" s="136"/>
      <c r="CD5341" s="136"/>
      <c r="CE5341" s="136"/>
      <c r="CF5341" s="136"/>
      <c r="CG5341" s="136"/>
      <c r="CH5341" s="136"/>
    </row>
    <row r="5342" spans="79:86" ht="15.75" customHeight="1">
      <c r="CA5342" s="136"/>
      <c r="CB5342" s="136"/>
      <c r="CC5342" s="136"/>
      <c r="CD5342" s="136"/>
      <c r="CE5342" s="136"/>
      <c r="CF5342" s="136"/>
      <c r="CG5342" s="136"/>
      <c r="CH5342" s="136"/>
    </row>
    <row r="5343" spans="79:86" ht="15.75" customHeight="1">
      <c r="CA5343" s="136"/>
      <c r="CB5343" s="136"/>
      <c r="CC5343" s="136"/>
      <c r="CD5343" s="136"/>
      <c r="CE5343" s="136"/>
      <c r="CF5343" s="136"/>
      <c r="CG5343" s="136"/>
      <c r="CH5343" s="136"/>
    </row>
    <row r="5344" spans="79:86" ht="15.75" customHeight="1">
      <c r="CA5344" s="136"/>
      <c r="CB5344" s="136"/>
      <c r="CC5344" s="136"/>
      <c r="CD5344" s="136"/>
      <c r="CE5344" s="136"/>
      <c r="CF5344" s="136"/>
      <c r="CG5344" s="136"/>
      <c r="CH5344" s="136"/>
    </row>
    <row r="5345" spans="79:86" ht="15.75" customHeight="1">
      <c r="CA5345" s="136"/>
      <c r="CB5345" s="136"/>
      <c r="CC5345" s="136"/>
      <c r="CD5345" s="136"/>
      <c r="CE5345" s="136"/>
      <c r="CF5345" s="136"/>
      <c r="CG5345" s="136"/>
      <c r="CH5345" s="136"/>
    </row>
    <row r="5346" spans="79:86" ht="15.75" customHeight="1">
      <c r="CA5346" s="136"/>
      <c r="CB5346" s="136"/>
      <c r="CC5346" s="136"/>
      <c r="CD5346" s="136"/>
      <c r="CE5346" s="136"/>
      <c r="CF5346" s="136"/>
      <c r="CG5346" s="136"/>
      <c r="CH5346" s="136"/>
    </row>
    <row r="5347" spans="79:86" ht="15.75" customHeight="1">
      <c r="CA5347" s="136"/>
      <c r="CB5347" s="136"/>
      <c r="CC5347" s="136"/>
      <c r="CD5347" s="136"/>
      <c r="CE5347" s="136"/>
      <c r="CF5347" s="136"/>
      <c r="CG5347" s="136"/>
      <c r="CH5347" s="136"/>
    </row>
    <row r="5348" spans="79:86" ht="15.75" customHeight="1">
      <c r="CA5348" s="136"/>
      <c r="CB5348" s="136"/>
      <c r="CC5348" s="136"/>
      <c r="CD5348" s="136"/>
      <c r="CE5348" s="136"/>
      <c r="CF5348" s="136"/>
      <c r="CG5348" s="136"/>
      <c r="CH5348" s="136"/>
    </row>
    <row r="5349" spans="79:86" ht="15.75" customHeight="1">
      <c r="CA5349" s="136"/>
      <c r="CB5349" s="136"/>
      <c r="CC5349" s="136"/>
      <c r="CD5349" s="136"/>
      <c r="CE5349" s="136"/>
      <c r="CF5349" s="136"/>
      <c r="CG5349" s="136"/>
      <c r="CH5349" s="136"/>
    </row>
    <row r="5350" spans="79:86" ht="15.75" customHeight="1">
      <c r="CA5350" s="136"/>
      <c r="CB5350" s="136"/>
      <c r="CC5350" s="136"/>
      <c r="CD5350" s="136"/>
      <c r="CE5350" s="136"/>
      <c r="CF5350" s="136"/>
      <c r="CG5350" s="136"/>
      <c r="CH5350" s="136"/>
    </row>
    <row r="5351" spans="79:86" ht="15.75" customHeight="1">
      <c r="CA5351" s="136"/>
      <c r="CB5351" s="136"/>
      <c r="CC5351" s="136"/>
      <c r="CD5351" s="136"/>
      <c r="CE5351" s="136"/>
      <c r="CF5351" s="136"/>
      <c r="CG5351" s="136"/>
      <c r="CH5351" s="136"/>
    </row>
    <row r="5352" spans="79:86" ht="15.75" customHeight="1">
      <c r="CA5352" s="136"/>
      <c r="CB5352" s="136"/>
      <c r="CC5352" s="136"/>
      <c r="CD5352" s="136"/>
      <c r="CE5352" s="136"/>
      <c r="CF5352" s="136"/>
      <c r="CG5352" s="136"/>
      <c r="CH5352" s="136"/>
    </row>
    <row r="5353" spans="79:86" ht="15.75" customHeight="1">
      <c r="CA5353" s="136"/>
      <c r="CB5353" s="136"/>
      <c r="CC5353" s="136"/>
      <c r="CD5353" s="136"/>
      <c r="CE5353" s="136"/>
      <c r="CF5353" s="136"/>
      <c r="CG5353" s="136"/>
      <c r="CH5353" s="136"/>
    </row>
    <row r="5354" spans="79:86" ht="15.75" customHeight="1">
      <c r="CA5354" s="136"/>
      <c r="CB5354" s="136"/>
      <c r="CC5354" s="136"/>
      <c r="CD5354" s="136"/>
      <c r="CE5354" s="136"/>
      <c r="CF5354" s="136"/>
      <c r="CG5354" s="136"/>
      <c r="CH5354" s="136"/>
    </row>
    <row r="5355" spans="79:86" ht="15.75" customHeight="1">
      <c r="CA5355" s="136"/>
      <c r="CB5355" s="136"/>
      <c r="CC5355" s="136"/>
      <c r="CD5355" s="136"/>
      <c r="CE5355" s="136"/>
      <c r="CF5355" s="136"/>
      <c r="CG5355" s="136"/>
      <c r="CH5355" s="136"/>
    </row>
    <row r="5356" spans="79:86" ht="15.75" customHeight="1">
      <c r="CA5356" s="136"/>
      <c r="CB5356" s="136"/>
      <c r="CC5356" s="136"/>
      <c r="CD5356" s="136"/>
      <c r="CE5356" s="136"/>
      <c r="CF5356" s="136"/>
      <c r="CG5356" s="136"/>
      <c r="CH5356" s="136"/>
    </row>
    <row r="5357" spans="79:86" ht="15.75" customHeight="1">
      <c r="CA5357" s="136"/>
      <c r="CB5357" s="136"/>
      <c r="CC5357" s="136"/>
      <c r="CD5357" s="136"/>
      <c r="CE5357" s="136"/>
      <c r="CF5357" s="136"/>
      <c r="CG5357" s="136"/>
      <c r="CH5357" s="136"/>
    </row>
    <row r="5358" spans="79:86" ht="15.75" customHeight="1">
      <c r="CA5358" s="136"/>
      <c r="CB5358" s="136"/>
      <c r="CC5358" s="136"/>
      <c r="CD5358" s="136"/>
      <c r="CE5358" s="136"/>
      <c r="CF5358" s="136"/>
      <c r="CG5358" s="136"/>
      <c r="CH5358" s="136"/>
    </row>
    <row r="5359" spans="79:86" ht="15.75" customHeight="1">
      <c r="CA5359" s="136"/>
      <c r="CB5359" s="136"/>
      <c r="CC5359" s="136"/>
      <c r="CD5359" s="136"/>
      <c r="CE5359" s="136"/>
      <c r="CF5359" s="136"/>
      <c r="CG5359" s="136"/>
      <c r="CH5359" s="136"/>
    </row>
    <row r="5360" spans="79:86" ht="15.75" customHeight="1">
      <c r="CA5360" s="136"/>
      <c r="CB5360" s="136"/>
      <c r="CC5360" s="136"/>
      <c r="CD5360" s="136"/>
      <c r="CE5360" s="136"/>
      <c r="CF5360" s="136"/>
      <c r="CG5360" s="136"/>
      <c r="CH5360" s="136"/>
    </row>
    <row r="5361" spans="79:86" ht="15.75" customHeight="1">
      <c r="CA5361" s="136"/>
      <c r="CB5361" s="136"/>
      <c r="CC5361" s="136"/>
      <c r="CD5361" s="136"/>
      <c r="CE5361" s="136"/>
      <c r="CF5361" s="136"/>
      <c r="CG5361" s="136"/>
      <c r="CH5361" s="136"/>
    </row>
    <row r="5362" spans="79:86" ht="15.75" customHeight="1">
      <c r="CA5362" s="136"/>
      <c r="CB5362" s="136"/>
      <c r="CC5362" s="136"/>
      <c r="CD5362" s="136"/>
      <c r="CE5362" s="136"/>
      <c r="CF5362" s="136"/>
      <c r="CG5362" s="136"/>
      <c r="CH5362" s="136"/>
    </row>
    <row r="5363" spans="79:86" ht="15.75" customHeight="1">
      <c r="CA5363" s="136"/>
      <c r="CB5363" s="136"/>
      <c r="CC5363" s="136"/>
      <c r="CD5363" s="136"/>
      <c r="CE5363" s="136"/>
      <c r="CF5363" s="136"/>
      <c r="CG5363" s="136"/>
      <c r="CH5363" s="136"/>
    </row>
    <row r="5364" spans="79:86" ht="15.75" customHeight="1">
      <c r="CA5364" s="136"/>
      <c r="CB5364" s="136"/>
      <c r="CC5364" s="136"/>
      <c r="CD5364" s="136"/>
      <c r="CE5364" s="136"/>
      <c r="CF5364" s="136"/>
      <c r="CG5364" s="136"/>
      <c r="CH5364" s="136"/>
    </row>
    <row r="5365" spans="79:86" ht="15.75" customHeight="1">
      <c r="CA5365" s="136"/>
      <c r="CB5365" s="136"/>
      <c r="CC5365" s="136"/>
      <c r="CD5365" s="136"/>
      <c r="CE5365" s="136"/>
      <c r="CF5365" s="136"/>
      <c r="CG5365" s="136"/>
      <c r="CH5365" s="136"/>
    </row>
    <row r="5366" spans="79:86" ht="15.75" customHeight="1">
      <c r="CA5366" s="136"/>
      <c r="CB5366" s="136"/>
      <c r="CC5366" s="136"/>
      <c r="CD5366" s="136"/>
      <c r="CE5366" s="136"/>
      <c r="CF5366" s="136"/>
      <c r="CG5366" s="136"/>
      <c r="CH5366" s="136"/>
    </row>
    <row r="5367" spans="79:86" ht="15.75" customHeight="1">
      <c r="CA5367" s="136"/>
      <c r="CB5367" s="136"/>
      <c r="CC5367" s="136"/>
      <c r="CD5367" s="136"/>
      <c r="CE5367" s="136"/>
      <c r="CF5367" s="136"/>
      <c r="CG5367" s="136"/>
      <c r="CH5367" s="136"/>
    </row>
    <row r="5368" spans="79:86" ht="15.75" customHeight="1">
      <c r="CA5368" s="136"/>
      <c r="CB5368" s="136"/>
      <c r="CC5368" s="136"/>
      <c r="CD5368" s="136"/>
      <c r="CE5368" s="136"/>
      <c r="CF5368" s="136"/>
      <c r="CG5368" s="136"/>
      <c r="CH5368" s="136"/>
    </row>
    <row r="5369" spans="79:86" ht="15.75" customHeight="1">
      <c r="CA5369" s="136"/>
      <c r="CB5369" s="136"/>
      <c r="CC5369" s="136"/>
      <c r="CD5369" s="136"/>
      <c r="CE5369" s="136"/>
      <c r="CF5369" s="136"/>
      <c r="CG5369" s="136"/>
      <c r="CH5369" s="136"/>
    </row>
    <row r="5370" spans="79:86" ht="15.75" customHeight="1">
      <c r="CA5370" s="136"/>
      <c r="CB5370" s="136"/>
      <c r="CC5370" s="136"/>
      <c r="CD5370" s="136"/>
      <c r="CE5370" s="136"/>
      <c r="CF5370" s="136"/>
      <c r="CG5370" s="136"/>
      <c r="CH5370" s="136"/>
    </row>
    <row r="5371" spans="79:86" ht="15.75" customHeight="1">
      <c r="CA5371" s="136"/>
      <c r="CB5371" s="136"/>
      <c r="CC5371" s="136"/>
      <c r="CD5371" s="136"/>
      <c r="CE5371" s="136"/>
      <c r="CF5371" s="136"/>
      <c r="CG5371" s="136"/>
      <c r="CH5371" s="136"/>
    </row>
    <row r="5372" spans="79:86" ht="15.75" customHeight="1">
      <c r="CA5372" s="136"/>
      <c r="CB5372" s="136"/>
      <c r="CC5372" s="136"/>
      <c r="CD5372" s="136"/>
      <c r="CE5372" s="136"/>
      <c r="CF5372" s="136"/>
      <c r="CG5372" s="136"/>
      <c r="CH5372" s="136"/>
    </row>
    <row r="5373" spans="79:86" ht="15.75" customHeight="1">
      <c r="CA5373" s="136"/>
      <c r="CB5373" s="136"/>
      <c r="CC5373" s="136"/>
      <c r="CD5373" s="136"/>
      <c r="CE5373" s="136"/>
      <c r="CF5373" s="136"/>
      <c r="CG5373" s="136"/>
      <c r="CH5373" s="136"/>
    </row>
    <row r="5374" spans="79:86" ht="15.75" customHeight="1">
      <c r="CA5374" s="136"/>
      <c r="CB5374" s="136"/>
      <c r="CC5374" s="136"/>
      <c r="CD5374" s="136"/>
      <c r="CE5374" s="136"/>
      <c r="CF5374" s="136"/>
      <c r="CG5374" s="136"/>
      <c r="CH5374" s="136"/>
    </row>
    <row r="5375" spans="79:86" ht="15.75" customHeight="1">
      <c r="CA5375" s="136"/>
      <c r="CB5375" s="136"/>
      <c r="CC5375" s="136"/>
      <c r="CD5375" s="136"/>
      <c r="CE5375" s="136"/>
      <c r="CF5375" s="136"/>
      <c r="CG5375" s="136"/>
      <c r="CH5375" s="136"/>
    </row>
    <row r="5376" spans="79:86" ht="15.75" customHeight="1">
      <c r="CA5376" s="136"/>
      <c r="CB5376" s="136"/>
      <c r="CC5376" s="136"/>
      <c r="CD5376" s="136"/>
      <c r="CE5376" s="136"/>
      <c r="CF5376" s="136"/>
      <c r="CG5376" s="136"/>
      <c r="CH5376" s="136"/>
    </row>
    <row r="5377" spans="79:86" ht="15.75" customHeight="1">
      <c r="CA5377" s="136"/>
      <c r="CB5377" s="136"/>
      <c r="CC5377" s="136"/>
      <c r="CD5377" s="136"/>
      <c r="CE5377" s="136"/>
      <c r="CF5377" s="136"/>
      <c r="CG5377" s="136"/>
      <c r="CH5377" s="136"/>
    </row>
    <row r="5378" spans="79:86" ht="15.75" customHeight="1">
      <c r="CA5378" s="136"/>
      <c r="CB5378" s="136"/>
      <c r="CC5378" s="136"/>
      <c r="CD5378" s="136"/>
      <c r="CE5378" s="136"/>
      <c r="CF5378" s="136"/>
      <c r="CG5378" s="136"/>
      <c r="CH5378" s="136"/>
    </row>
    <row r="5379" spans="79:86" ht="15.75" customHeight="1">
      <c r="CA5379" s="136"/>
      <c r="CB5379" s="136"/>
      <c r="CC5379" s="136"/>
      <c r="CD5379" s="136"/>
      <c r="CE5379" s="136"/>
      <c r="CF5379" s="136"/>
      <c r="CG5379" s="136"/>
      <c r="CH5379" s="136"/>
    </row>
    <row r="5380" spans="79:86" ht="15.75" customHeight="1">
      <c r="CA5380" s="136"/>
      <c r="CB5380" s="136"/>
      <c r="CC5380" s="136"/>
      <c r="CD5380" s="136"/>
      <c r="CE5380" s="136"/>
      <c r="CF5380" s="136"/>
      <c r="CG5380" s="136"/>
      <c r="CH5380" s="136"/>
    </row>
    <row r="5381" spans="79:86" ht="15.75" customHeight="1">
      <c r="CA5381" s="136"/>
      <c r="CB5381" s="136"/>
      <c r="CC5381" s="136"/>
      <c r="CD5381" s="136"/>
      <c r="CE5381" s="136"/>
      <c r="CF5381" s="136"/>
      <c r="CG5381" s="136"/>
      <c r="CH5381" s="136"/>
    </row>
    <row r="5382" spans="79:86" ht="15.75" customHeight="1">
      <c r="CA5382" s="136"/>
      <c r="CB5382" s="136"/>
      <c r="CC5382" s="136"/>
      <c r="CD5382" s="136"/>
      <c r="CE5382" s="136"/>
      <c r="CF5382" s="136"/>
      <c r="CG5382" s="136"/>
      <c r="CH5382" s="136"/>
    </row>
    <row r="5383" spans="79:86" ht="15.75" customHeight="1">
      <c r="CA5383" s="136"/>
      <c r="CB5383" s="136"/>
      <c r="CC5383" s="136"/>
      <c r="CD5383" s="136"/>
      <c r="CE5383" s="136"/>
      <c r="CF5383" s="136"/>
      <c r="CG5383" s="136"/>
      <c r="CH5383" s="136"/>
    </row>
    <row r="5384" spans="79:86" ht="15.75" customHeight="1">
      <c r="CA5384" s="136"/>
      <c r="CB5384" s="136"/>
      <c r="CC5384" s="136"/>
      <c r="CD5384" s="136"/>
      <c r="CE5384" s="136"/>
      <c r="CF5384" s="136"/>
      <c r="CG5384" s="136"/>
      <c r="CH5384" s="136"/>
    </row>
    <row r="5385" spans="79:86" ht="15.75" customHeight="1">
      <c r="CA5385" s="136"/>
      <c r="CB5385" s="136"/>
      <c r="CC5385" s="136"/>
      <c r="CD5385" s="136"/>
      <c r="CE5385" s="136"/>
      <c r="CF5385" s="136"/>
      <c r="CG5385" s="136"/>
      <c r="CH5385" s="136"/>
    </row>
    <row r="5386" spans="79:86" ht="15.75" customHeight="1">
      <c r="CA5386" s="136"/>
      <c r="CB5386" s="136"/>
      <c r="CC5386" s="136"/>
      <c r="CD5386" s="136"/>
      <c r="CE5386" s="136"/>
      <c r="CF5386" s="136"/>
      <c r="CG5386" s="136"/>
      <c r="CH5386" s="136"/>
    </row>
    <row r="5387" spans="79:86" ht="15.75" customHeight="1">
      <c r="CA5387" s="136"/>
      <c r="CB5387" s="136"/>
      <c r="CC5387" s="136"/>
      <c r="CD5387" s="136"/>
      <c r="CE5387" s="136"/>
      <c r="CF5387" s="136"/>
      <c r="CG5387" s="136"/>
      <c r="CH5387" s="136"/>
    </row>
    <row r="5388" spans="79:86" ht="15.75" customHeight="1">
      <c r="CA5388" s="136"/>
      <c r="CB5388" s="136"/>
      <c r="CC5388" s="136"/>
      <c r="CD5388" s="136"/>
      <c r="CE5388" s="136"/>
      <c r="CF5388" s="136"/>
      <c r="CG5388" s="136"/>
      <c r="CH5388" s="136"/>
    </row>
    <row r="5389" spans="79:86" ht="15.75" customHeight="1">
      <c r="CA5389" s="136"/>
      <c r="CB5389" s="136"/>
      <c r="CC5389" s="136"/>
      <c r="CD5389" s="136"/>
      <c r="CE5389" s="136"/>
      <c r="CF5389" s="136"/>
      <c r="CG5389" s="136"/>
      <c r="CH5389" s="136"/>
    </row>
    <row r="5390" spans="79:86" ht="15.75" customHeight="1">
      <c r="CA5390" s="136"/>
      <c r="CB5390" s="136"/>
      <c r="CC5390" s="136"/>
      <c r="CD5390" s="136"/>
      <c r="CE5390" s="136"/>
      <c r="CF5390" s="136"/>
      <c r="CG5390" s="136"/>
      <c r="CH5390" s="136"/>
    </row>
    <row r="5391" spans="79:86" ht="15.75" customHeight="1">
      <c r="CA5391" s="136"/>
      <c r="CB5391" s="136"/>
      <c r="CC5391" s="136"/>
      <c r="CD5391" s="136"/>
      <c r="CE5391" s="136"/>
      <c r="CF5391" s="136"/>
      <c r="CG5391" s="136"/>
      <c r="CH5391" s="136"/>
    </row>
    <row r="5392" spans="79:86" ht="15.75" customHeight="1">
      <c r="CA5392" s="136"/>
      <c r="CB5392" s="136"/>
      <c r="CC5392" s="136"/>
      <c r="CD5392" s="136"/>
      <c r="CE5392" s="136"/>
      <c r="CF5392" s="136"/>
      <c r="CG5392" s="136"/>
      <c r="CH5392" s="136"/>
    </row>
    <row r="5393" spans="79:86" ht="15.75" customHeight="1">
      <c r="CA5393" s="136"/>
      <c r="CB5393" s="136"/>
      <c r="CC5393" s="136"/>
      <c r="CD5393" s="136"/>
      <c r="CE5393" s="136"/>
      <c r="CF5393" s="136"/>
      <c r="CG5393" s="136"/>
      <c r="CH5393" s="136"/>
    </row>
    <row r="5394" spans="79:86" ht="15.75" customHeight="1">
      <c r="CA5394" s="136"/>
      <c r="CB5394" s="136"/>
      <c r="CC5394" s="136"/>
      <c r="CD5394" s="136"/>
      <c r="CE5394" s="136"/>
      <c r="CF5394" s="136"/>
      <c r="CG5394" s="136"/>
      <c r="CH5394" s="136"/>
    </row>
    <row r="5395" spans="79:86" ht="15.75" customHeight="1">
      <c r="CA5395" s="136"/>
      <c r="CB5395" s="136"/>
      <c r="CC5395" s="136"/>
      <c r="CD5395" s="136"/>
      <c r="CE5395" s="136"/>
      <c r="CF5395" s="136"/>
      <c r="CG5395" s="136"/>
      <c r="CH5395" s="136"/>
    </row>
    <row r="5396" spans="79:86" ht="15.75" customHeight="1">
      <c r="CA5396" s="136"/>
      <c r="CB5396" s="136"/>
      <c r="CC5396" s="136"/>
      <c r="CD5396" s="136"/>
      <c r="CE5396" s="136"/>
      <c r="CF5396" s="136"/>
      <c r="CG5396" s="136"/>
      <c r="CH5396" s="136"/>
    </row>
    <row r="5397" spans="79:86" ht="15.75" customHeight="1">
      <c r="CA5397" s="136"/>
      <c r="CB5397" s="136"/>
      <c r="CC5397" s="136"/>
      <c r="CD5397" s="136"/>
      <c r="CE5397" s="136"/>
      <c r="CF5397" s="136"/>
      <c r="CG5397" s="136"/>
      <c r="CH5397" s="136"/>
    </row>
    <row r="5398" spans="79:86" ht="15.75" customHeight="1">
      <c r="CA5398" s="136"/>
      <c r="CB5398" s="136"/>
      <c r="CC5398" s="136"/>
      <c r="CD5398" s="136"/>
      <c r="CE5398" s="136"/>
      <c r="CF5398" s="136"/>
      <c r="CG5398" s="136"/>
      <c r="CH5398" s="136"/>
    </row>
    <row r="5399" spans="79:86" ht="15.75" customHeight="1">
      <c r="CA5399" s="136"/>
      <c r="CB5399" s="136"/>
      <c r="CC5399" s="136"/>
      <c r="CD5399" s="136"/>
      <c r="CE5399" s="136"/>
      <c r="CF5399" s="136"/>
      <c r="CG5399" s="136"/>
      <c r="CH5399" s="136"/>
    </row>
    <row r="5400" spans="79:86" ht="15.75" customHeight="1">
      <c r="CA5400" s="136"/>
      <c r="CB5400" s="136"/>
      <c r="CC5400" s="136"/>
      <c r="CD5400" s="136"/>
      <c r="CE5400" s="136"/>
      <c r="CF5400" s="136"/>
      <c r="CG5400" s="136"/>
      <c r="CH5400" s="136"/>
    </row>
    <row r="5401" spans="79:86" ht="15.75" customHeight="1">
      <c r="CA5401" s="136"/>
      <c r="CB5401" s="136"/>
      <c r="CC5401" s="136"/>
      <c r="CD5401" s="136"/>
      <c r="CE5401" s="136"/>
      <c r="CF5401" s="136"/>
      <c r="CG5401" s="136"/>
      <c r="CH5401" s="136"/>
    </row>
    <row r="5402" spans="79:86" ht="15.75" customHeight="1">
      <c r="CA5402" s="136"/>
      <c r="CB5402" s="136"/>
      <c r="CC5402" s="136"/>
      <c r="CD5402" s="136"/>
      <c r="CE5402" s="136"/>
      <c r="CF5402" s="136"/>
      <c r="CG5402" s="136"/>
      <c r="CH5402" s="136"/>
    </row>
    <row r="5403" spans="79:86" ht="15.75" customHeight="1">
      <c r="CA5403" s="136"/>
      <c r="CB5403" s="136"/>
      <c r="CC5403" s="136"/>
      <c r="CD5403" s="136"/>
      <c r="CE5403" s="136"/>
      <c r="CF5403" s="136"/>
      <c r="CG5403" s="136"/>
      <c r="CH5403" s="136"/>
    </row>
    <row r="5404" spans="79:86" ht="15.75" customHeight="1">
      <c r="CA5404" s="136"/>
      <c r="CB5404" s="136"/>
      <c r="CC5404" s="136"/>
      <c r="CD5404" s="136"/>
      <c r="CE5404" s="136"/>
      <c r="CF5404" s="136"/>
      <c r="CG5404" s="136"/>
      <c r="CH5404" s="136"/>
    </row>
    <row r="5405" spans="79:86" ht="15.75" customHeight="1">
      <c r="CA5405" s="136"/>
      <c r="CB5405" s="136"/>
      <c r="CC5405" s="136"/>
      <c r="CD5405" s="136"/>
      <c r="CE5405" s="136"/>
      <c r="CF5405" s="136"/>
      <c r="CG5405" s="136"/>
      <c r="CH5405" s="136"/>
    </row>
    <row r="5406" spans="79:86" ht="15.75" customHeight="1">
      <c r="CA5406" s="136"/>
      <c r="CB5406" s="136"/>
      <c r="CC5406" s="136"/>
      <c r="CD5406" s="136"/>
      <c r="CE5406" s="136"/>
      <c r="CF5406" s="136"/>
      <c r="CG5406" s="136"/>
      <c r="CH5406" s="136"/>
    </row>
    <row r="5407" spans="79:86" ht="15.75" customHeight="1">
      <c r="CA5407" s="136"/>
      <c r="CB5407" s="136"/>
      <c r="CC5407" s="136"/>
      <c r="CD5407" s="136"/>
      <c r="CE5407" s="136"/>
      <c r="CF5407" s="136"/>
      <c r="CG5407" s="136"/>
      <c r="CH5407" s="136"/>
    </row>
    <row r="5408" spans="79:86" ht="15.75" customHeight="1">
      <c r="CA5408" s="136"/>
      <c r="CB5408" s="136"/>
      <c r="CC5408" s="136"/>
      <c r="CD5408" s="136"/>
      <c r="CE5408" s="136"/>
      <c r="CF5408" s="136"/>
      <c r="CG5408" s="136"/>
      <c r="CH5408" s="136"/>
    </row>
    <row r="5409" spans="79:86" ht="15.75" customHeight="1">
      <c r="CA5409" s="136"/>
      <c r="CB5409" s="136"/>
      <c r="CC5409" s="136"/>
      <c r="CD5409" s="136"/>
      <c r="CE5409" s="136"/>
      <c r="CF5409" s="136"/>
      <c r="CG5409" s="136"/>
      <c r="CH5409" s="136"/>
    </row>
    <row r="5410" spans="79:86" ht="15.75" customHeight="1">
      <c r="CA5410" s="136"/>
      <c r="CB5410" s="136"/>
      <c r="CC5410" s="136"/>
      <c r="CD5410" s="136"/>
      <c r="CE5410" s="136"/>
      <c r="CF5410" s="136"/>
      <c r="CG5410" s="136"/>
      <c r="CH5410" s="136"/>
    </row>
    <row r="5411" spans="79:86" ht="15.75" customHeight="1">
      <c r="CA5411" s="136"/>
      <c r="CB5411" s="136"/>
      <c r="CC5411" s="136"/>
      <c r="CD5411" s="136"/>
      <c r="CE5411" s="136"/>
      <c r="CF5411" s="136"/>
      <c r="CG5411" s="136"/>
      <c r="CH5411" s="136"/>
    </row>
    <row r="5412" spans="79:86" ht="15.75" customHeight="1">
      <c r="CA5412" s="136"/>
      <c r="CB5412" s="136"/>
      <c r="CC5412" s="136"/>
      <c r="CD5412" s="136"/>
      <c r="CE5412" s="136"/>
      <c r="CF5412" s="136"/>
      <c r="CG5412" s="136"/>
      <c r="CH5412" s="136"/>
    </row>
    <row r="5413" spans="79:86" ht="15.75" customHeight="1">
      <c r="CA5413" s="136"/>
      <c r="CB5413" s="136"/>
      <c r="CC5413" s="136"/>
      <c r="CD5413" s="136"/>
      <c r="CE5413" s="136"/>
      <c r="CF5413" s="136"/>
      <c r="CG5413" s="136"/>
      <c r="CH5413" s="136"/>
    </row>
    <row r="5414" spans="79:86" ht="15.75" customHeight="1">
      <c r="CA5414" s="136"/>
      <c r="CB5414" s="136"/>
      <c r="CC5414" s="136"/>
      <c r="CD5414" s="136"/>
      <c r="CE5414" s="136"/>
      <c r="CF5414" s="136"/>
      <c r="CG5414" s="136"/>
      <c r="CH5414" s="136"/>
    </row>
    <row r="5415" spans="79:86" ht="15.75" customHeight="1">
      <c r="CA5415" s="136"/>
      <c r="CB5415" s="136"/>
      <c r="CC5415" s="136"/>
      <c r="CD5415" s="136"/>
      <c r="CE5415" s="136"/>
      <c r="CF5415" s="136"/>
      <c r="CG5415" s="136"/>
      <c r="CH5415" s="136"/>
    </row>
    <row r="5416" spans="79:86" ht="15.75" customHeight="1">
      <c r="CA5416" s="136"/>
      <c r="CB5416" s="136"/>
      <c r="CC5416" s="136"/>
      <c r="CD5416" s="136"/>
      <c r="CE5416" s="136"/>
      <c r="CF5416" s="136"/>
      <c r="CG5416" s="136"/>
      <c r="CH5416" s="136"/>
    </row>
    <row r="5417" spans="79:86" ht="15.75" customHeight="1">
      <c r="CA5417" s="136"/>
      <c r="CB5417" s="136"/>
      <c r="CC5417" s="136"/>
      <c r="CD5417" s="136"/>
      <c r="CE5417" s="136"/>
      <c r="CF5417" s="136"/>
      <c r="CG5417" s="136"/>
      <c r="CH5417" s="136"/>
    </row>
    <row r="5418" spans="79:86" ht="15.75" customHeight="1">
      <c r="CA5418" s="136"/>
      <c r="CB5418" s="136"/>
      <c r="CC5418" s="136"/>
      <c r="CD5418" s="136"/>
      <c r="CE5418" s="136"/>
      <c r="CF5418" s="136"/>
      <c r="CG5418" s="136"/>
      <c r="CH5418" s="136"/>
    </row>
    <row r="5419" spans="79:86" ht="15.75" customHeight="1">
      <c r="CA5419" s="136"/>
      <c r="CB5419" s="136"/>
      <c r="CC5419" s="136"/>
      <c r="CD5419" s="136"/>
      <c r="CE5419" s="136"/>
      <c r="CF5419" s="136"/>
      <c r="CG5419" s="136"/>
      <c r="CH5419" s="136"/>
    </row>
    <row r="5420" spans="79:86" ht="15.75" customHeight="1">
      <c r="CA5420" s="136"/>
      <c r="CB5420" s="136"/>
      <c r="CC5420" s="136"/>
      <c r="CD5420" s="136"/>
      <c r="CE5420" s="136"/>
      <c r="CF5420" s="136"/>
      <c r="CG5420" s="136"/>
      <c r="CH5420" s="136"/>
    </row>
    <row r="5421" spans="79:86" ht="15.75" customHeight="1">
      <c r="CA5421" s="136"/>
      <c r="CB5421" s="136"/>
      <c r="CC5421" s="136"/>
      <c r="CD5421" s="136"/>
      <c r="CE5421" s="136"/>
      <c r="CF5421" s="136"/>
      <c r="CG5421" s="136"/>
      <c r="CH5421" s="136"/>
    </row>
    <row r="5422" spans="79:86" ht="15.75" customHeight="1">
      <c r="CA5422" s="136"/>
      <c r="CB5422" s="136"/>
      <c r="CC5422" s="136"/>
      <c r="CD5422" s="136"/>
      <c r="CE5422" s="136"/>
      <c r="CF5422" s="136"/>
      <c r="CG5422" s="136"/>
      <c r="CH5422" s="136"/>
    </row>
    <row r="5423" spans="79:86" ht="15.75" customHeight="1">
      <c r="CA5423" s="136"/>
      <c r="CB5423" s="136"/>
      <c r="CC5423" s="136"/>
      <c r="CD5423" s="136"/>
      <c r="CE5423" s="136"/>
      <c r="CF5423" s="136"/>
      <c r="CG5423" s="136"/>
      <c r="CH5423" s="136"/>
    </row>
    <row r="5424" spans="79:86" ht="15.75" customHeight="1">
      <c r="CA5424" s="136"/>
      <c r="CB5424" s="136"/>
      <c r="CC5424" s="136"/>
      <c r="CD5424" s="136"/>
      <c r="CE5424" s="136"/>
      <c r="CF5424" s="136"/>
      <c r="CG5424" s="136"/>
      <c r="CH5424" s="136"/>
    </row>
    <row r="5425" spans="79:86" ht="15.75" customHeight="1">
      <c r="CA5425" s="136"/>
      <c r="CB5425" s="136"/>
      <c r="CC5425" s="136"/>
      <c r="CD5425" s="136"/>
      <c r="CE5425" s="136"/>
      <c r="CF5425" s="136"/>
      <c r="CG5425" s="136"/>
      <c r="CH5425" s="136"/>
    </row>
    <row r="5426" spans="79:86" ht="15.75" customHeight="1">
      <c r="CA5426" s="136"/>
      <c r="CB5426" s="136"/>
      <c r="CC5426" s="136"/>
      <c r="CD5426" s="136"/>
      <c r="CE5426" s="136"/>
      <c r="CF5426" s="136"/>
      <c r="CG5426" s="136"/>
      <c r="CH5426" s="136"/>
    </row>
    <row r="5427" spans="79:86" ht="15.75" customHeight="1">
      <c r="CA5427" s="136"/>
      <c r="CB5427" s="136"/>
      <c r="CC5427" s="136"/>
      <c r="CD5427" s="136"/>
      <c r="CE5427" s="136"/>
      <c r="CF5427" s="136"/>
      <c r="CG5427" s="136"/>
      <c r="CH5427" s="136"/>
    </row>
    <row r="5428" spans="79:86" ht="15.75" customHeight="1">
      <c r="CA5428" s="136"/>
      <c r="CB5428" s="136"/>
      <c r="CC5428" s="136"/>
      <c r="CD5428" s="136"/>
      <c r="CE5428" s="136"/>
      <c r="CF5428" s="136"/>
      <c r="CG5428" s="136"/>
      <c r="CH5428" s="136"/>
    </row>
    <row r="5429" spans="79:86" ht="15.75" customHeight="1">
      <c r="CA5429" s="136"/>
      <c r="CB5429" s="136"/>
      <c r="CC5429" s="136"/>
      <c r="CD5429" s="136"/>
      <c r="CE5429" s="136"/>
      <c r="CF5429" s="136"/>
      <c r="CG5429" s="136"/>
      <c r="CH5429" s="136"/>
    </row>
    <row r="5430" spans="79:86" ht="15.75" customHeight="1">
      <c r="CA5430" s="136"/>
      <c r="CB5430" s="136"/>
      <c r="CC5430" s="136"/>
      <c r="CD5430" s="136"/>
      <c r="CE5430" s="136"/>
      <c r="CF5430" s="136"/>
      <c r="CG5430" s="136"/>
      <c r="CH5430" s="136"/>
    </row>
    <row r="5431" spans="79:86" ht="15.75" customHeight="1">
      <c r="CA5431" s="136"/>
      <c r="CB5431" s="136"/>
      <c r="CC5431" s="136"/>
      <c r="CD5431" s="136"/>
      <c r="CE5431" s="136"/>
      <c r="CF5431" s="136"/>
      <c r="CG5431" s="136"/>
      <c r="CH5431" s="136"/>
    </row>
    <row r="5432" spans="79:86" ht="15.75" customHeight="1">
      <c r="CA5432" s="136"/>
      <c r="CB5432" s="136"/>
      <c r="CC5432" s="136"/>
      <c r="CD5432" s="136"/>
      <c r="CE5432" s="136"/>
      <c r="CF5432" s="136"/>
      <c r="CG5432" s="136"/>
      <c r="CH5432" s="136"/>
    </row>
    <row r="5433" spans="79:86" ht="15.75" customHeight="1">
      <c r="CA5433" s="136"/>
      <c r="CB5433" s="136"/>
      <c r="CC5433" s="136"/>
      <c r="CD5433" s="136"/>
      <c r="CE5433" s="136"/>
      <c r="CF5433" s="136"/>
      <c r="CG5433" s="136"/>
      <c r="CH5433" s="136"/>
    </row>
    <row r="5434" spans="79:86" ht="15.75" customHeight="1">
      <c r="CA5434" s="136"/>
      <c r="CB5434" s="136"/>
      <c r="CC5434" s="136"/>
      <c r="CD5434" s="136"/>
      <c r="CE5434" s="136"/>
      <c r="CF5434" s="136"/>
      <c r="CG5434" s="136"/>
      <c r="CH5434" s="136"/>
    </row>
    <row r="5435" spans="79:86" ht="15.75" customHeight="1">
      <c r="CA5435" s="136"/>
      <c r="CB5435" s="136"/>
      <c r="CC5435" s="136"/>
      <c r="CD5435" s="136"/>
      <c r="CE5435" s="136"/>
      <c r="CF5435" s="136"/>
      <c r="CG5435" s="136"/>
      <c r="CH5435" s="136"/>
    </row>
    <row r="5436" spans="79:86" ht="15.75" customHeight="1">
      <c r="CA5436" s="136"/>
      <c r="CB5436" s="136"/>
      <c r="CC5436" s="136"/>
      <c r="CD5436" s="136"/>
      <c r="CE5436" s="136"/>
      <c r="CF5436" s="136"/>
      <c r="CG5436" s="136"/>
      <c r="CH5436" s="136"/>
    </row>
    <row r="5437" spans="79:86" ht="15.75" customHeight="1">
      <c r="CA5437" s="136"/>
      <c r="CB5437" s="136"/>
      <c r="CC5437" s="136"/>
      <c r="CD5437" s="136"/>
      <c r="CE5437" s="136"/>
      <c r="CF5437" s="136"/>
      <c r="CG5437" s="136"/>
      <c r="CH5437" s="136"/>
    </row>
    <row r="5438" spans="79:86" ht="15.75" customHeight="1">
      <c r="CA5438" s="136"/>
      <c r="CB5438" s="136"/>
      <c r="CC5438" s="136"/>
      <c r="CD5438" s="136"/>
      <c r="CE5438" s="136"/>
      <c r="CF5438" s="136"/>
      <c r="CG5438" s="136"/>
      <c r="CH5438" s="136"/>
    </row>
    <row r="5439" spans="79:86" ht="15.75" customHeight="1">
      <c r="CA5439" s="136"/>
      <c r="CB5439" s="136"/>
      <c r="CC5439" s="136"/>
      <c r="CD5439" s="136"/>
      <c r="CE5439" s="136"/>
      <c r="CF5439" s="136"/>
      <c r="CG5439" s="136"/>
      <c r="CH5439" s="136"/>
    </row>
    <row r="5440" spans="79:86" ht="15.75" customHeight="1">
      <c r="CA5440" s="136"/>
      <c r="CB5440" s="136"/>
      <c r="CC5440" s="136"/>
      <c r="CD5440" s="136"/>
      <c r="CE5440" s="136"/>
      <c r="CF5440" s="136"/>
      <c r="CG5440" s="136"/>
      <c r="CH5440" s="136"/>
    </row>
    <row r="5441" spans="79:86" ht="15.75" customHeight="1">
      <c r="CA5441" s="136"/>
      <c r="CB5441" s="136"/>
      <c r="CC5441" s="136"/>
      <c r="CD5441" s="136"/>
      <c r="CE5441" s="136"/>
      <c r="CF5441" s="136"/>
      <c r="CG5441" s="136"/>
      <c r="CH5441" s="136"/>
    </row>
    <row r="5442" spans="79:86" ht="15.75" customHeight="1">
      <c r="CA5442" s="136"/>
      <c r="CB5442" s="136"/>
      <c r="CC5442" s="136"/>
      <c r="CD5442" s="136"/>
      <c r="CE5442" s="136"/>
      <c r="CF5442" s="136"/>
      <c r="CG5442" s="136"/>
      <c r="CH5442" s="136"/>
    </row>
    <row r="5443" spans="79:86" ht="15.75" customHeight="1">
      <c r="CA5443" s="136"/>
      <c r="CB5443" s="136"/>
      <c r="CC5443" s="136"/>
      <c r="CD5443" s="136"/>
      <c r="CE5443" s="136"/>
      <c r="CF5443" s="136"/>
      <c r="CG5443" s="136"/>
      <c r="CH5443" s="136"/>
    </row>
    <row r="5444" spans="79:86" ht="15.75" customHeight="1">
      <c r="CA5444" s="136"/>
      <c r="CB5444" s="136"/>
      <c r="CC5444" s="136"/>
      <c r="CD5444" s="136"/>
      <c r="CE5444" s="136"/>
      <c r="CF5444" s="136"/>
      <c r="CG5444" s="136"/>
      <c r="CH5444" s="136"/>
    </row>
    <row r="5445" spans="79:86" ht="15.75" customHeight="1">
      <c r="CA5445" s="136"/>
      <c r="CB5445" s="136"/>
      <c r="CC5445" s="136"/>
      <c r="CD5445" s="136"/>
      <c r="CE5445" s="136"/>
      <c r="CF5445" s="136"/>
      <c r="CG5445" s="136"/>
      <c r="CH5445" s="136"/>
    </row>
    <row r="5446" spans="79:86" ht="15.75" customHeight="1">
      <c r="CA5446" s="136"/>
      <c r="CB5446" s="136"/>
      <c r="CC5446" s="136"/>
      <c r="CD5446" s="136"/>
      <c r="CE5446" s="136"/>
      <c r="CF5446" s="136"/>
      <c r="CG5446" s="136"/>
      <c r="CH5446" s="136"/>
    </row>
    <row r="5447" spans="79:86" ht="15.75" customHeight="1">
      <c r="CA5447" s="136"/>
      <c r="CB5447" s="136"/>
      <c r="CC5447" s="136"/>
      <c r="CD5447" s="136"/>
      <c r="CE5447" s="136"/>
      <c r="CF5447" s="136"/>
      <c r="CG5447" s="136"/>
      <c r="CH5447" s="136"/>
    </row>
    <row r="5448" spans="79:86" ht="15.75" customHeight="1">
      <c r="CA5448" s="136"/>
      <c r="CB5448" s="136"/>
      <c r="CC5448" s="136"/>
      <c r="CD5448" s="136"/>
      <c r="CE5448" s="136"/>
      <c r="CF5448" s="136"/>
      <c r="CG5448" s="136"/>
      <c r="CH5448" s="136"/>
    </row>
    <row r="5449" spans="79:86" ht="15.75" customHeight="1">
      <c r="CA5449" s="136"/>
      <c r="CB5449" s="136"/>
      <c r="CC5449" s="136"/>
      <c r="CD5449" s="136"/>
      <c r="CE5449" s="136"/>
      <c r="CF5449" s="136"/>
      <c r="CG5449" s="136"/>
      <c r="CH5449" s="136"/>
    </row>
    <row r="5450" spans="79:86" ht="15.75" customHeight="1">
      <c r="CA5450" s="136"/>
      <c r="CB5450" s="136"/>
      <c r="CC5450" s="136"/>
      <c r="CD5450" s="136"/>
      <c r="CE5450" s="136"/>
      <c r="CF5450" s="136"/>
      <c r="CG5450" s="136"/>
      <c r="CH5450" s="136"/>
    </row>
    <row r="5451" spans="79:86" ht="15.75" customHeight="1">
      <c r="CA5451" s="136"/>
      <c r="CB5451" s="136"/>
      <c r="CC5451" s="136"/>
      <c r="CD5451" s="136"/>
      <c r="CE5451" s="136"/>
      <c r="CF5451" s="136"/>
      <c r="CG5451" s="136"/>
      <c r="CH5451" s="136"/>
    </row>
    <row r="5452" spans="79:86" ht="15.75" customHeight="1">
      <c r="CA5452" s="136"/>
      <c r="CB5452" s="136"/>
      <c r="CC5452" s="136"/>
      <c r="CD5452" s="136"/>
      <c r="CE5452" s="136"/>
      <c r="CF5452" s="136"/>
      <c r="CG5452" s="136"/>
      <c r="CH5452" s="136"/>
    </row>
    <row r="5453" spans="79:86" ht="15.75" customHeight="1">
      <c r="CA5453" s="136"/>
      <c r="CB5453" s="136"/>
      <c r="CC5453" s="136"/>
      <c r="CD5453" s="136"/>
      <c r="CE5453" s="136"/>
      <c r="CF5453" s="136"/>
      <c r="CG5453" s="136"/>
      <c r="CH5453" s="136"/>
    </row>
    <row r="5454" spans="79:86" ht="15.75" customHeight="1">
      <c r="CA5454" s="136"/>
      <c r="CB5454" s="136"/>
      <c r="CC5454" s="136"/>
      <c r="CD5454" s="136"/>
      <c r="CE5454" s="136"/>
      <c r="CF5454" s="136"/>
      <c r="CG5454" s="136"/>
      <c r="CH5454" s="136"/>
    </row>
    <row r="5455" spans="79:86" ht="15.75" customHeight="1">
      <c r="CA5455" s="136"/>
      <c r="CB5455" s="136"/>
      <c r="CC5455" s="136"/>
      <c r="CD5455" s="136"/>
      <c r="CE5455" s="136"/>
      <c r="CF5455" s="136"/>
      <c r="CG5455" s="136"/>
      <c r="CH5455" s="136"/>
    </row>
    <row r="5456" spans="79:86" ht="15.75" customHeight="1">
      <c r="CA5456" s="136"/>
      <c r="CB5456" s="136"/>
      <c r="CC5456" s="136"/>
      <c r="CD5456" s="136"/>
      <c r="CE5456" s="136"/>
      <c r="CF5456" s="136"/>
      <c r="CG5456" s="136"/>
      <c r="CH5456" s="136"/>
    </row>
    <row r="5457" spans="79:86" ht="15.75" customHeight="1">
      <c r="CA5457" s="136"/>
      <c r="CB5457" s="136"/>
      <c r="CC5457" s="136"/>
      <c r="CD5457" s="136"/>
      <c r="CE5457" s="136"/>
      <c r="CF5457" s="136"/>
      <c r="CG5457" s="136"/>
      <c r="CH5457" s="136"/>
    </row>
    <row r="5458" spans="79:86" ht="15.75" customHeight="1">
      <c r="CA5458" s="136"/>
      <c r="CB5458" s="136"/>
      <c r="CC5458" s="136"/>
      <c r="CD5458" s="136"/>
      <c r="CE5458" s="136"/>
      <c r="CF5458" s="136"/>
      <c r="CG5458" s="136"/>
      <c r="CH5458" s="136"/>
    </row>
    <row r="5459" spans="79:86" ht="15.75" customHeight="1">
      <c r="CA5459" s="136"/>
      <c r="CB5459" s="136"/>
      <c r="CC5459" s="136"/>
      <c r="CD5459" s="136"/>
      <c r="CE5459" s="136"/>
      <c r="CF5459" s="136"/>
      <c r="CG5459" s="136"/>
      <c r="CH5459" s="136"/>
    </row>
    <row r="5460" spans="79:86" ht="15.75" customHeight="1">
      <c r="CA5460" s="136"/>
      <c r="CB5460" s="136"/>
      <c r="CC5460" s="136"/>
      <c r="CD5460" s="136"/>
      <c r="CE5460" s="136"/>
      <c r="CF5460" s="136"/>
      <c r="CG5460" s="136"/>
      <c r="CH5460" s="136"/>
    </row>
    <row r="5461" spans="79:86" ht="15.75" customHeight="1">
      <c r="CA5461" s="136"/>
      <c r="CB5461" s="136"/>
      <c r="CC5461" s="136"/>
      <c r="CD5461" s="136"/>
      <c r="CE5461" s="136"/>
      <c r="CF5461" s="136"/>
      <c r="CG5461" s="136"/>
      <c r="CH5461" s="136"/>
    </row>
    <row r="5462" spans="79:86" ht="15.75" customHeight="1">
      <c r="CA5462" s="136"/>
      <c r="CB5462" s="136"/>
      <c r="CC5462" s="136"/>
      <c r="CD5462" s="136"/>
      <c r="CE5462" s="136"/>
      <c r="CF5462" s="136"/>
      <c r="CG5462" s="136"/>
      <c r="CH5462" s="136"/>
    </row>
    <row r="5463" spans="79:86" ht="15.75" customHeight="1">
      <c r="CA5463" s="136"/>
      <c r="CB5463" s="136"/>
      <c r="CC5463" s="136"/>
      <c r="CD5463" s="136"/>
      <c r="CE5463" s="136"/>
      <c r="CF5463" s="136"/>
      <c r="CG5463" s="136"/>
      <c r="CH5463" s="136"/>
    </row>
    <row r="5464" spans="79:86" ht="15.75" customHeight="1">
      <c r="CA5464" s="136"/>
      <c r="CB5464" s="136"/>
      <c r="CC5464" s="136"/>
      <c r="CD5464" s="136"/>
      <c r="CE5464" s="136"/>
      <c r="CF5464" s="136"/>
      <c r="CG5464" s="136"/>
      <c r="CH5464" s="136"/>
    </row>
    <row r="5465" spans="79:86" ht="15.75" customHeight="1">
      <c r="CA5465" s="136"/>
      <c r="CB5465" s="136"/>
      <c r="CC5465" s="136"/>
      <c r="CD5465" s="136"/>
      <c r="CE5465" s="136"/>
      <c r="CF5465" s="136"/>
      <c r="CG5465" s="136"/>
      <c r="CH5465" s="136"/>
    </row>
    <row r="5466" spans="79:86" ht="15.75" customHeight="1">
      <c r="CA5466" s="136"/>
      <c r="CB5466" s="136"/>
      <c r="CC5466" s="136"/>
      <c r="CD5466" s="136"/>
      <c r="CE5466" s="136"/>
      <c r="CF5466" s="136"/>
      <c r="CG5466" s="136"/>
      <c r="CH5466" s="136"/>
    </row>
    <row r="5467" spans="79:86" ht="15.75" customHeight="1">
      <c r="CA5467" s="136"/>
      <c r="CB5467" s="136"/>
      <c r="CC5467" s="136"/>
      <c r="CD5467" s="136"/>
      <c r="CE5467" s="136"/>
      <c r="CF5467" s="136"/>
      <c r="CG5467" s="136"/>
      <c r="CH5467" s="136"/>
    </row>
    <row r="5468" spans="79:86" ht="15.75" customHeight="1">
      <c r="CA5468" s="136"/>
      <c r="CB5468" s="136"/>
      <c r="CC5468" s="136"/>
      <c r="CD5468" s="136"/>
      <c r="CE5468" s="136"/>
      <c r="CF5468" s="136"/>
      <c r="CG5468" s="136"/>
      <c r="CH5468" s="136"/>
    </row>
    <row r="5469" spans="79:86" ht="15.75" customHeight="1">
      <c r="CA5469" s="136"/>
      <c r="CB5469" s="136"/>
      <c r="CC5469" s="136"/>
      <c r="CD5469" s="136"/>
      <c r="CE5469" s="136"/>
      <c r="CF5469" s="136"/>
      <c r="CG5469" s="136"/>
      <c r="CH5469" s="136"/>
    </row>
    <row r="5470" spans="79:86" ht="15.75" customHeight="1">
      <c r="CA5470" s="136"/>
      <c r="CB5470" s="136"/>
      <c r="CC5470" s="136"/>
      <c r="CD5470" s="136"/>
      <c r="CE5470" s="136"/>
      <c r="CF5470" s="136"/>
      <c r="CG5470" s="136"/>
      <c r="CH5470" s="136"/>
    </row>
    <row r="5471" spans="79:86" ht="15.75" customHeight="1">
      <c r="CA5471" s="136"/>
      <c r="CB5471" s="136"/>
      <c r="CC5471" s="136"/>
      <c r="CD5471" s="136"/>
      <c r="CE5471" s="136"/>
      <c r="CF5471" s="136"/>
      <c r="CG5471" s="136"/>
      <c r="CH5471" s="136"/>
    </row>
    <row r="5472" spans="79:86" ht="15.75" customHeight="1">
      <c r="CA5472" s="136"/>
      <c r="CB5472" s="136"/>
      <c r="CC5472" s="136"/>
      <c r="CD5472" s="136"/>
      <c r="CE5472" s="136"/>
      <c r="CF5472" s="136"/>
      <c r="CG5472" s="136"/>
      <c r="CH5472" s="136"/>
    </row>
    <row r="5473" spans="79:86" ht="15.75" customHeight="1">
      <c r="CA5473" s="136"/>
      <c r="CB5473" s="136"/>
      <c r="CC5473" s="136"/>
      <c r="CD5473" s="136"/>
      <c r="CE5473" s="136"/>
      <c r="CF5473" s="136"/>
      <c r="CG5473" s="136"/>
      <c r="CH5473" s="136"/>
    </row>
    <row r="5474" spans="79:86" ht="15.75" customHeight="1">
      <c r="CA5474" s="136"/>
      <c r="CB5474" s="136"/>
      <c r="CC5474" s="136"/>
      <c r="CD5474" s="136"/>
      <c r="CE5474" s="136"/>
      <c r="CF5474" s="136"/>
      <c r="CG5474" s="136"/>
      <c r="CH5474" s="136"/>
    </row>
    <row r="5475" spans="79:86" ht="15.75" customHeight="1">
      <c r="CA5475" s="136"/>
      <c r="CB5475" s="136"/>
      <c r="CC5475" s="136"/>
      <c r="CD5475" s="136"/>
      <c r="CE5475" s="136"/>
      <c r="CF5475" s="136"/>
      <c r="CG5475" s="136"/>
      <c r="CH5475" s="136"/>
    </row>
    <row r="5476" spans="79:86" ht="15.75" customHeight="1">
      <c r="CA5476" s="136"/>
      <c r="CB5476" s="136"/>
      <c r="CC5476" s="136"/>
      <c r="CD5476" s="136"/>
      <c r="CE5476" s="136"/>
      <c r="CF5476" s="136"/>
      <c r="CG5476" s="136"/>
      <c r="CH5476" s="136"/>
    </row>
    <row r="5477" spans="79:86" ht="15.75" customHeight="1">
      <c r="CA5477" s="136"/>
      <c r="CB5477" s="136"/>
      <c r="CC5477" s="136"/>
      <c r="CD5477" s="136"/>
      <c r="CE5477" s="136"/>
      <c r="CF5477" s="136"/>
      <c r="CG5477" s="136"/>
      <c r="CH5477" s="136"/>
    </row>
    <row r="5478" spans="79:86" ht="15.75" customHeight="1">
      <c r="CA5478" s="136"/>
      <c r="CB5478" s="136"/>
      <c r="CC5478" s="136"/>
      <c r="CD5478" s="136"/>
      <c r="CE5478" s="136"/>
      <c r="CF5478" s="136"/>
      <c r="CG5478" s="136"/>
      <c r="CH5478" s="136"/>
    </row>
    <row r="5479" spans="79:86" ht="15.75" customHeight="1">
      <c r="CA5479" s="136"/>
      <c r="CB5479" s="136"/>
      <c r="CC5479" s="136"/>
      <c r="CD5479" s="136"/>
      <c r="CE5479" s="136"/>
      <c r="CF5479" s="136"/>
      <c r="CG5479" s="136"/>
      <c r="CH5479" s="136"/>
    </row>
    <row r="5480" spans="79:86" ht="15.75" customHeight="1">
      <c r="CA5480" s="136"/>
      <c r="CB5480" s="136"/>
      <c r="CC5480" s="136"/>
      <c r="CD5480" s="136"/>
      <c r="CE5480" s="136"/>
      <c r="CF5480" s="136"/>
      <c r="CG5480" s="136"/>
      <c r="CH5480" s="136"/>
    </row>
    <row r="5481" spans="79:86" ht="15.75" customHeight="1">
      <c r="CA5481" s="136"/>
      <c r="CB5481" s="136"/>
      <c r="CC5481" s="136"/>
      <c r="CD5481" s="136"/>
      <c r="CE5481" s="136"/>
      <c r="CF5481" s="136"/>
      <c r="CG5481" s="136"/>
      <c r="CH5481" s="136"/>
    </row>
    <row r="5482" spans="79:86" ht="15.75" customHeight="1">
      <c r="CA5482" s="136"/>
      <c r="CB5482" s="136"/>
      <c r="CC5482" s="136"/>
      <c r="CD5482" s="136"/>
      <c r="CE5482" s="136"/>
      <c r="CF5482" s="136"/>
      <c r="CG5482" s="136"/>
      <c r="CH5482" s="136"/>
    </row>
    <row r="5483" spans="79:86" ht="15.75" customHeight="1">
      <c r="CA5483" s="136"/>
      <c r="CB5483" s="136"/>
      <c r="CC5483" s="136"/>
      <c r="CD5483" s="136"/>
      <c r="CE5483" s="136"/>
      <c r="CF5483" s="136"/>
      <c r="CG5483" s="136"/>
      <c r="CH5483" s="136"/>
    </row>
    <row r="5484" spans="79:86" ht="15.75" customHeight="1">
      <c r="CA5484" s="136"/>
      <c r="CB5484" s="136"/>
      <c r="CC5484" s="136"/>
      <c r="CD5484" s="136"/>
      <c r="CE5484" s="136"/>
      <c r="CF5484" s="136"/>
      <c r="CG5484" s="136"/>
      <c r="CH5484" s="136"/>
    </row>
    <row r="5485" spans="79:86" ht="15.75" customHeight="1">
      <c r="CA5485" s="136"/>
      <c r="CB5485" s="136"/>
      <c r="CC5485" s="136"/>
      <c r="CD5485" s="136"/>
      <c r="CE5485" s="136"/>
      <c r="CF5485" s="136"/>
      <c r="CG5485" s="136"/>
      <c r="CH5485" s="136"/>
    </row>
    <row r="5486" spans="79:86" ht="15.75" customHeight="1">
      <c r="CA5486" s="136"/>
      <c r="CB5486" s="136"/>
      <c r="CC5486" s="136"/>
      <c r="CD5486" s="136"/>
      <c r="CE5486" s="136"/>
      <c r="CF5486" s="136"/>
      <c r="CG5486" s="136"/>
      <c r="CH5486" s="136"/>
    </row>
    <row r="5487" spans="79:86" ht="15.75" customHeight="1">
      <c r="CA5487" s="136"/>
      <c r="CB5487" s="136"/>
      <c r="CC5487" s="136"/>
      <c r="CD5487" s="136"/>
      <c r="CE5487" s="136"/>
      <c r="CF5487" s="136"/>
      <c r="CG5487" s="136"/>
      <c r="CH5487" s="136"/>
    </row>
    <row r="5488" spans="79:86" ht="15.75" customHeight="1">
      <c r="CA5488" s="136"/>
      <c r="CB5488" s="136"/>
      <c r="CC5488" s="136"/>
      <c r="CD5488" s="136"/>
      <c r="CE5488" s="136"/>
      <c r="CF5488" s="136"/>
      <c r="CG5488" s="136"/>
      <c r="CH5488" s="136"/>
    </row>
    <row r="5489" spans="79:86" ht="15.75" customHeight="1">
      <c r="CA5489" s="136"/>
      <c r="CB5489" s="136"/>
      <c r="CC5489" s="136"/>
      <c r="CD5489" s="136"/>
      <c r="CE5489" s="136"/>
      <c r="CF5489" s="136"/>
      <c r="CG5489" s="136"/>
      <c r="CH5489" s="136"/>
    </row>
    <row r="5490" spans="79:86" ht="15.75" customHeight="1">
      <c r="CA5490" s="136"/>
      <c r="CB5490" s="136"/>
      <c r="CC5490" s="136"/>
      <c r="CD5490" s="136"/>
      <c r="CE5490" s="136"/>
      <c r="CF5490" s="136"/>
      <c r="CG5490" s="136"/>
      <c r="CH5490" s="136"/>
    </row>
    <row r="5491" spans="79:86" ht="15.75" customHeight="1">
      <c r="CA5491" s="136"/>
      <c r="CB5491" s="136"/>
      <c r="CC5491" s="136"/>
      <c r="CD5491" s="136"/>
      <c r="CE5491" s="136"/>
      <c r="CF5491" s="136"/>
      <c r="CG5491" s="136"/>
      <c r="CH5491" s="136"/>
    </row>
    <row r="5492" spans="79:86" ht="15.75" customHeight="1">
      <c r="CA5492" s="136"/>
      <c r="CB5492" s="136"/>
      <c r="CC5492" s="136"/>
      <c r="CD5492" s="136"/>
      <c r="CE5492" s="136"/>
      <c r="CF5492" s="136"/>
      <c r="CG5492" s="136"/>
      <c r="CH5492" s="136"/>
    </row>
    <row r="5493" spans="79:86" ht="15.75" customHeight="1">
      <c r="CA5493" s="136"/>
      <c r="CB5493" s="136"/>
      <c r="CC5493" s="136"/>
      <c r="CD5493" s="136"/>
      <c r="CE5493" s="136"/>
      <c r="CF5493" s="136"/>
      <c r="CG5493" s="136"/>
      <c r="CH5493" s="136"/>
    </row>
    <row r="5494" spans="79:86" ht="15.75" customHeight="1">
      <c r="CA5494" s="136"/>
      <c r="CB5494" s="136"/>
      <c r="CC5494" s="136"/>
      <c r="CD5494" s="136"/>
      <c r="CE5494" s="136"/>
      <c r="CF5494" s="136"/>
      <c r="CG5494" s="136"/>
      <c r="CH5494" s="136"/>
    </row>
    <row r="5495" spans="79:86" ht="15.75" customHeight="1">
      <c r="CA5495" s="136"/>
      <c r="CB5495" s="136"/>
      <c r="CC5495" s="136"/>
      <c r="CD5495" s="136"/>
      <c r="CE5495" s="136"/>
      <c r="CF5495" s="136"/>
      <c r="CG5495" s="136"/>
      <c r="CH5495" s="136"/>
    </row>
    <row r="5496" spans="79:86" ht="15.75" customHeight="1">
      <c r="CA5496" s="136"/>
      <c r="CB5496" s="136"/>
      <c r="CC5496" s="136"/>
      <c r="CD5496" s="136"/>
      <c r="CE5496" s="136"/>
      <c r="CF5496" s="136"/>
      <c r="CG5496" s="136"/>
      <c r="CH5496" s="136"/>
    </row>
    <row r="5497" spans="79:86" ht="15.75" customHeight="1">
      <c r="CA5497" s="136"/>
      <c r="CB5497" s="136"/>
      <c r="CC5497" s="136"/>
      <c r="CD5497" s="136"/>
      <c r="CE5497" s="136"/>
      <c r="CF5497" s="136"/>
      <c r="CG5497" s="136"/>
      <c r="CH5497" s="136"/>
    </row>
    <row r="5498" spans="79:86" ht="15.75" customHeight="1">
      <c r="CA5498" s="136"/>
      <c r="CB5498" s="136"/>
      <c r="CC5498" s="136"/>
      <c r="CD5498" s="136"/>
      <c r="CE5498" s="136"/>
      <c r="CF5498" s="136"/>
      <c r="CG5498" s="136"/>
      <c r="CH5498" s="136"/>
    </row>
    <row r="5499" spans="79:86" ht="15.75" customHeight="1">
      <c r="CA5499" s="136"/>
      <c r="CB5499" s="136"/>
      <c r="CC5499" s="136"/>
      <c r="CD5499" s="136"/>
      <c r="CE5499" s="136"/>
      <c r="CF5499" s="136"/>
      <c r="CG5499" s="136"/>
      <c r="CH5499" s="136"/>
    </row>
    <row r="5500" spans="79:86" ht="15.75" customHeight="1">
      <c r="CA5500" s="136"/>
      <c r="CB5500" s="136"/>
      <c r="CC5500" s="136"/>
      <c r="CD5500" s="136"/>
      <c r="CE5500" s="136"/>
      <c r="CF5500" s="136"/>
      <c r="CG5500" s="136"/>
      <c r="CH5500" s="136"/>
    </row>
    <row r="5501" spans="79:86" ht="15.75" customHeight="1">
      <c r="CA5501" s="136"/>
      <c r="CB5501" s="136"/>
      <c r="CC5501" s="136"/>
      <c r="CD5501" s="136"/>
      <c r="CE5501" s="136"/>
      <c r="CF5501" s="136"/>
      <c r="CG5501" s="136"/>
      <c r="CH5501" s="136"/>
    </row>
    <row r="5502" spans="79:86" ht="15.75" customHeight="1">
      <c r="CA5502" s="136"/>
      <c r="CB5502" s="136"/>
      <c r="CC5502" s="136"/>
      <c r="CD5502" s="136"/>
      <c r="CE5502" s="136"/>
      <c r="CF5502" s="136"/>
      <c r="CG5502" s="136"/>
      <c r="CH5502" s="136"/>
    </row>
    <row r="5503" spans="79:86" ht="15.75" customHeight="1">
      <c r="CA5503" s="136"/>
      <c r="CB5503" s="136"/>
      <c r="CC5503" s="136"/>
      <c r="CD5503" s="136"/>
      <c r="CE5503" s="136"/>
      <c r="CF5503" s="136"/>
      <c r="CG5503" s="136"/>
      <c r="CH5503" s="136"/>
    </row>
    <row r="5504" spans="79:86" ht="15.75" customHeight="1">
      <c r="CA5504" s="136"/>
      <c r="CB5504" s="136"/>
      <c r="CC5504" s="136"/>
      <c r="CD5504" s="136"/>
      <c r="CE5504" s="136"/>
      <c r="CF5504" s="136"/>
      <c r="CG5504" s="136"/>
      <c r="CH5504" s="136"/>
    </row>
    <row r="5505" spans="79:86" ht="15.75" customHeight="1">
      <c r="CA5505" s="136"/>
      <c r="CB5505" s="136"/>
      <c r="CC5505" s="136"/>
      <c r="CD5505" s="136"/>
      <c r="CE5505" s="136"/>
      <c r="CF5505" s="136"/>
      <c r="CG5505" s="136"/>
      <c r="CH5505" s="136"/>
    </row>
    <row r="5506" spans="79:86" ht="15.75" customHeight="1">
      <c r="CA5506" s="136"/>
      <c r="CB5506" s="136"/>
      <c r="CC5506" s="136"/>
      <c r="CD5506" s="136"/>
      <c r="CE5506" s="136"/>
      <c r="CF5506" s="136"/>
      <c r="CG5506" s="136"/>
      <c r="CH5506" s="136"/>
    </row>
    <row r="5507" spans="79:86" ht="15.75" customHeight="1">
      <c r="CA5507" s="136"/>
      <c r="CB5507" s="136"/>
      <c r="CC5507" s="136"/>
      <c r="CD5507" s="136"/>
      <c r="CE5507" s="136"/>
      <c r="CF5507" s="136"/>
      <c r="CG5507" s="136"/>
      <c r="CH5507" s="136"/>
    </row>
    <row r="5508" spans="79:86" ht="15.75" customHeight="1">
      <c r="CA5508" s="136"/>
      <c r="CB5508" s="136"/>
      <c r="CC5508" s="136"/>
      <c r="CD5508" s="136"/>
      <c r="CE5508" s="136"/>
      <c r="CF5508" s="136"/>
      <c r="CG5508" s="136"/>
      <c r="CH5508" s="136"/>
    </row>
    <row r="5509" spans="79:86" ht="15.75" customHeight="1">
      <c r="CA5509" s="136"/>
      <c r="CB5509" s="136"/>
      <c r="CC5509" s="136"/>
      <c r="CD5509" s="136"/>
      <c r="CE5509" s="136"/>
      <c r="CF5509" s="136"/>
      <c r="CG5509" s="136"/>
      <c r="CH5509" s="136"/>
    </row>
    <row r="5510" spans="79:86" ht="15.75" customHeight="1">
      <c r="CA5510" s="136"/>
      <c r="CB5510" s="136"/>
      <c r="CC5510" s="136"/>
      <c r="CD5510" s="136"/>
      <c r="CE5510" s="136"/>
      <c r="CF5510" s="136"/>
      <c r="CG5510" s="136"/>
      <c r="CH5510" s="136"/>
    </row>
    <row r="5511" spans="79:86" ht="15.75" customHeight="1">
      <c r="CA5511" s="136"/>
      <c r="CB5511" s="136"/>
      <c r="CC5511" s="136"/>
      <c r="CD5511" s="136"/>
      <c r="CE5511" s="136"/>
      <c r="CF5511" s="136"/>
      <c r="CG5511" s="136"/>
      <c r="CH5511" s="136"/>
    </row>
    <row r="5512" spans="79:86" ht="15.75" customHeight="1">
      <c r="CA5512" s="136"/>
      <c r="CB5512" s="136"/>
      <c r="CC5512" s="136"/>
      <c r="CD5512" s="136"/>
      <c r="CE5512" s="136"/>
      <c r="CF5512" s="136"/>
      <c r="CG5512" s="136"/>
      <c r="CH5512" s="136"/>
    </row>
    <row r="5513" spans="79:86" ht="15.75" customHeight="1">
      <c r="CA5513" s="136"/>
      <c r="CB5513" s="136"/>
      <c r="CC5513" s="136"/>
      <c r="CD5513" s="136"/>
      <c r="CE5513" s="136"/>
      <c r="CF5513" s="136"/>
      <c r="CG5513" s="136"/>
      <c r="CH5513" s="136"/>
    </row>
    <row r="5514" spans="79:86" ht="15.75" customHeight="1">
      <c r="CA5514" s="136"/>
      <c r="CB5514" s="136"/>
      <c r="CC5514" s="136"/>
      <c r="CD5514" s="136"/>
      <c r="CE5514" s="136"/>
      <c r="CF5514" s="136"/>
      <c r="CG5514" s="136"/>
      <c r="CH5514" s="136"/>
    </row>
    <row r="5515" spans="79:86" ht="15.75" customHeight="1">
      <c r="CA5515" s="136"/>
      <c r="CB5515" s="136"/>
      <c r="CC5515" s="136"/>
      <c r="CD5515" s="136"/>
      <c r="CE5515" s="136"/>
      <c r="CF5515" s="136"/>
      <c r="CG5515" s="136"/>
      <c r="CH5515" s="136"/>
    </row>
    <row r="5516" spans="79:86" ht="15.75" customHeight="1">
      <c r="CA5516" s="136"/>
      <c r="CB5516" s="136"/>
      <c r="CC5516" s="136"/>
      <c r="CD5516" s="136"/>
      <c r="CE5516" s="136"/>
      <c r="CF5516" s="136"/>
      <c r="CG5516" s="136"/>
      <c r="CH5516" s="136"/>
    </row>
    <row r="5517" spans="79:86" ht="15.75" customHeight="1">
      <c r="CA5517" s="136"/>
      <c r="CB5517" s="136"/>
      <c r="CC5517" s="136"/>
      <c r="CD5517" s="136"/>
      <c r="CE5517" s="136"/>
      <c r="CF5517" s="136"/>
      <c r="CG5517" s="136"/>
      <c r="CH5517" s="136"/>
    </row>
    <row r="5518" spans="79:86" ht="15.75" customHeight="1">
      <c r="CA5518" s="136"/>
      <c r="CB5518" s="136"/>
      <c r="CC5518" s="136"/>
      <c r="CD5518" s="136"/>
      <c r="CE5518" s="136"/>
      <c r="CF5518" s="136"/>
      <c r="CG5518" s="136"/>
      <c r="CH5518" s="136"/>
    </row>
    <row r="5519" spans="79:86" ht="15.75" customHeight="1">
      <c r="CA5519" s="136"/>
      <c r="CB5519" s="136"/>
      <c r="CC5519" s="136"/>
      <c r="CD5519" s="136"/>
      <c r="CE5519" s="136"/>
      <c r="CF5519" s="136"/>
      <c r="CG5519" s="136"/>
      <c r="CH5519" s="136"/>
    </row>
    <row r="5520" spans="79:86" ht="15.75" customHeight="1">
      <c r="CA5520" s="136"/>
      <c r="CB5520" s="136"/>
      <c r="CC5520" s="136"/>
      <c r="CD5520" s="136"/>
      <c r="CE5520" s="136"/>
      <c r="CF5520" s="136"/>
      <c r="CG5520" s="136"/>
      <c r="CH5520" s="136"/>
    </row>
    <row r="5521" spans="79:86" ht="15.75" customHeight="1">
      <c r="CA5521" s="136"/>
      <c r="CB5521" s="136"/>
      <c r="CC5521" s="136"/>
      <c r="CD5521" s="136"/>
      <c r="CE5521" s="136"/>
      <c r="CF5521" s="136"/>
      <c r="CG5521" s="136"/>
      <c r="CH5521" s="136"/>
    </row>
    <row r="5522" spans="79:86" ht="15.75" customHeight="1">
      <c r="CA5522" s="136"/>
      <c r="CB5522" s="136"/>
      <c r="CC5522" s="136"/>
      <c r="CD5522" s="136"/>
      <c r="CE5522" s="136"/>
      <c r="CF5522" s="136"/>
      <c r="CG5522" s="136"/>
      <c r="CH5522" s="136"/>
    </row>
    <row r="5523" spans="79:86" ht="15.75" customHeight="1">
      <c r="CA5523" s="136"/>
      <c r="CB5523" s="136"/>
      <c r="CC5523" s="136"/>
      <c r="CD5523" s="136"/>
      <c r="CE5523" s="136"/>
      <c r="CF5523" s="136"/>
      <c r="CG5523" s="136"/>
      <c r="CH5523" s="136"/>
    </row>
    <row r="5524" spans="79:86" ht="15.75" customHeight="1">
      <c r="CA5524" s="136"/>
      <c r="CB5524" s="136"/>
      <c r="CC5524" s="136"/>
      <c r="CD5524" s="136"/>
      <c r="CE5524" s="136"/>
      <c r="CF5524" s="136"/>
      <c r="CG5524" s="136"/>
      <c r="CH5524" s="136"/>
    </row>
    <row r="5525" spans="79:86" ht="15.75" customHeight="1">
      <c r="CA5525" s="136"/>
      <c r="CB5525" s="136"/>
      <c r="CC5525" s="136"/>
      <c r="CD5525" s="136"/>
      <c r="CE5525" s="136"/>
      <c r="CF5525" s="136"/>
      <c r="CG5525" s="136"/>
      <c r="CH5525" s="136"/>
    </row>
    <row r="5526" spans="79:86" ht="15.75" customHeight="1">
      <c r="CA5526" s="136"/>
      <c r="CB5526" s="136"/>
      <c r="CC5526" s="136"/>
      <c r="CD5526" s="136"/>
      <c r="CE5526" s="136"/>
      <c r="CF5526" s="136"/>
      <c r="CG5526" s="136"/>
      <c r="CH5526" s="136"/>
    </row>
    <row r="5527" spans="79:86" ht="15.75" customHeight="1">
      <c r="CA5527" s="136"/>
      <c r="CB5527" s="136"/>
      <c r="CC5527" s="136"/>
      <c r="CD5527" s="136"/>
      <c r="CE5527" s="136"/>
      <c r="CF5527" s="136"/>
      <c r="CG5527" s="136"/>
      <c r="CH5527" s="136"/>
    </row>
    <row r="5528" spans="79:86" ht="15.75" customHeight="1">
      <c r="CA5528" s="136"/>
      <c r="CB5528" s="136"/>
      <c r="CC5528" s="136"/>
      <c r="CD5528" s="136"/>
      <c r="CE5528" s="136"/>
      <c r="CF5528" s="136"/>
      <c r="CG5528" s="136"/>
      <c r="CH5528" s="136"/>
    </row>
    <row r="5529" spans="79:86" ht="15.75" customHeight="1">
      <c r="CA5529" s="136"/>
      <c r="CB5529" s="136"/>
      <c r="CC5529" s="136"/>
      <c r="CD5529" s="136"/>
      <c r="CE5529" s="136"/>
      <c r="CF5529" s="136"/>
      <c r="CG5529" s="136"/>
      <c r="CH5529" s="136"/>
    </row>
    <row r="5530" spans="79:86" ht="15.75" customHeight="1">
      <c r="CA5530" s="136"/>
      <c r="CB5530" s="136"/>
      <c r="CC5530" s="136"/>
      <c r="CD5530" s="136"/>
      <c r="CE5530" s="136"/>
      <c r="CF5530" s="136"/>
      <c r="CG5530" s="136"/>
      <c r="CH5530" s="136"/>
    </row>
    <row r="5531" spans="79:86" ht="15.75" customHeight="1">
      <c r="CA5531" s="136"/>
      <c r="CB5531" s="136"/>
      <c r="CC5531" s="136"/>
      <c r="CD5531" s="136"/>
      <c r="CE5531" s="136"/>
      <c r="CF5531" s="136"/>
      <c r="CG5531" s="136"/>
      <c r="CH5531" s="136"/>
    </row>
    <row r="5532" spans="79:86" ht="15.75" customHeight="1">
      <c r="CA5532" s="136"/>
      <c r="CB5532" s="136"/>
      <c r="CC5532" s="136"/>
      <c r="CD5532" s="136"/>
      <c r="CE5532" s="136"/>
      <c r="CF5532" s="136"/>
      <c r="CG5532" s="136"/>
      <c r="CH5532" s="136"/>
    </row>
    <row r="5533" spans="79:86" ht="15.75" customHeight="1">
      <c r="CA5533" s="136"/>
      <c r="CB5533" s="136"/>
      <c r="CC5533" s="136"/>
      <c r="CD5533" s="136"/>
      <c r="CE5533" s="136"/>
      <c r="CF5533" s="136"/>
      <c r="CG5533" s="136"/>
      <c r="CH5533" s="136"/>
    </row>
    <row r="5534" spans="79:86" ht="15.75" customHeight="1">
      <c r="CA5534" s="136"/>
      <c r="CB5534" s="136"/>
      <c r="CC5534" s="136"/>
      <c r="CD5534" s="136"/>
      <c r="CE5534" s="136"/>
      <c r="CF5534" s="136"/>
      <c r="CG5534" s="136"/>
      <c r="CH5534" s="136"/>
    </row>
    <row r="5535" spans="79:86" ht="15.75" customHeight="1">
      <c r="CA5535" s="136"/>
      <c r="CB5535" s="136"/>
      <c r="CC5535" s="136"/>
      <c r="CD5535" s="136"/>
      <c r="CE5535" s="136"/>
      <c r="CF5535" s="136"/>
      <c r="CG5535" s="136"/>
      <c r="CH5535" s="136"/>
    </row>
    <row r="5536" spans="79:86" ht="15.75" customHeight="1">
      <c r="CA5536" s="136"/>
      <c r="CB5536" s="136"/>
      <c r="CC5536" s="136"/>
      <c r="CD5536" s="136"/>
      <c r="CE5536" s="136"/>
      <c r="CF5536" s="136"/>
      <c r="CG5536" s="136"/>
      <c r="CH5536" s="136"/>
    </row>
    <row r="5537" spans="79:86" ht="15.75" customHeight="1">
      <c r="CA5537" s="136"/>
      <c r="CB5537" s="136"/>
      <c r="CC5537" s="136"/>
      <c r="CD5537" s="136"/>
      <c r="CE5537" s="136"/>
      <c r="CF5537" s="136"/>
      <c r="CG5537" s="136"/>
      <c r="CH5537" s="136"/>
    </row>
    <row r="5538" spans="79:86" ht="15.75" customHeight="1">
      <c r="CA5538" s="136"/>
      <c r="CB5538" s="136"/>
      <c r="CC5538" s="136"/>
      <c r="CD5538" s="136"/>
      <c r="CE5538" s="136"/>
      <c r="CF5538" s="136"/>
      <c r="CG5538" s="136"/>
      <c r="CH5538" s="136"/>
    </row>
    <row r="5539" spans="79:86" ht="15.75" customHeight="1">
      <c r="CA5539" s="136"/>
      <c r="CB5539" s="136"/>
      <c r="CC5539" s="136"/>
      <c r="CD5539" s="136"/>
      <c r="CE5539" s="136"/>
      <c r="CF5539" s="136"/>
      <c r="CG5539" s="136"/>
      <c r="CH5539" s="136"/>
    </row>
    <row r="5540" spans="79:86" ht="15.75" customHeight="1">
      <c r="CA5540" s="136"/>
      <c r="CB5540" s="136"/>
      <c r="CC5540" s="136"/>
      <c r="CD5540" s="136"/>
      <c r="CE5540" s="136"/>
      <c r="CF5540" s="136"/>
      <c r="CG5540" s="136"/>
      <c r="CH5540" s="136"/>
    </row>
    <row r="5541" spans="79:86" ht="15.75" customHeight="1">
      <c r="CA5541" s="136"/>
      <c r="CB5541" s="136"/>
      <c r="CC5541" s="136"/>
      <c r="CD5541" s="136"/>
      <c r="CE5541" s="136"/>
      <c r="CF5541" s="136"/>
      <c r="CG5541" s="136"/>
      <c r="CH5541" s="136"/>
    </row>
    <row r="5542" spans="79:86" ht="15.75" customHeight="1">
      <c r="CA5542" s="136"/>
      <c r="CB5542" s="136"/>
      <c r="CC5542" s="136"/>
      <c r="CD5542" s="136"/>
      <c r="CE5542" s="136"/>
      <c r="CF5542" s="136"/>
      <c r="CG5542" s="136"/>
      <c r="CH5542" s="136"/>
    </row>
    <row r="5543" spans="79:86" ht="15.75" customHeight="1">
      <c r="CA5543" s="136"/>
      <c r="CB5543" s="136"/>
      <c r="CC5543" s="136"/>
      <c r="CD5543" s="136"/>
      <c r="CE5543" s="136"/>
      <c r="CF5543" s="136"/>
      <c r="CG5543" s="136"/>
      <c r="CH5543" s="136"/>
    </row>
    <row r="5544" spans="79:86" ht="15.75" customHeight="1">
      <c r="CA5544" s="136"/>
      <c r="CB5544" s="136"/>
      <c r="CC5544" s="136"/>
      <c r="CD5544" s="136"/>
      <c r="CE5544" s="136"/>
      <c r="CF5544" s="136"/>
      <c r="CG5544" s="136"/>
      <c r="CH5544" s="136"/>
    </row>
    <row r="5545" spans="79:86" ht="15.75" customHeight="1">
      <c r="CA5545" s="136"/>
      <c r="CB5545" s="136"/>
      <c r="CC5545" s="136"/>
      <c r="CD5545" s="136"/>
      <c r="CE5545" s="136"/>
      <c r="CF5545" s="136"/>
      <c r="CG5545" s="136"/>
      <c r="CH5545" s="136"/>
    </row>
    <row r="5546" spans="79:86" ht="15.75" customHeight="1">
      <c r="CA5546" s="136"/>
      <c r="CB5546" s="136"/>
      <c r="CC5546" s="136"/>
      <c r="CD5546" s="136"/>
      <c r="CE5546" s="136"/>
      <c r="CF5546" s="136"/>
      <c r="CG5546" s="136"/>
      <c r="CH5546" s="136"/>
    </row>
    <row r="5547" spans="79:86" ht="15.75" customHeight="1">
      <c r="CA5547" s="136"/>
      <c r="CB5547" s="136"/>
      <c r="CC5547" s="136"/>
      <c r="CD5547" s="136"/>
      <c r="CE5547" s="136"/>
      <c r="CF5547" s="136"/>
      <c r="CG5547" s="136"/>
      <c r="CH5547" s="136"/>
    </row>
    <row r="5548" spans="79:86" ht="15.75" customHeight="1">
      <c r="CA5548" s="136"/>
      <c r="CB5548" s="136"/>
      <c r="CC5548" s="136"/>
      <c r="CD5548" s="136"/>
      <c r="CE5548" s="136"/>
      <c r="CF5548" s="136"/>
      <c r="CG5548" s="136"/>
      <c r="CH5548" s="136"/>
    </row>
    <row r="5549" spans="79:86" ht="15.75" customHeight="1">
      <c r="CA5549" s="136"/>
      <c r="CB5549" s="136"/>
      <c r="CC5549" s="136"/>
      <c r="CD5549" s="136"/>
      <c r="CE5549" s="136"/>
      <c r="CF5549" s="136"/>
      <c r="CG5549" s="136"/>
      <c r="CH5549" s="136"/>
    </row>
    <row r="5550" spans="79:86" ht="15.75" customHeight="1">
      <c r="CA5550" s="136"/>
      <c r="CB5550" s="136"/>
      <c r="CC5550" s="136"/>
      <c r="CD5550" s="136"/>
      <c r="CE5550" s="136"/>
      <c r="CF5550" s="136"/>
      <c r="CG5550" s="136"/>
      <c r="CH5550" s="136"/>
    </row>
    <row r="5551" spans="79:86" ht="15.75" customHeight="1">
      <c r="CA5551" s="136"/>
      <c r="CB5551" s="136"/>
      <c r="CC5551" s="136"/>
      <c r="CD5551" s="136"/>
      <c r="CE5551" s="136"/>
      <c r="CF5551" s="136"/>
      <c r="CG5551" s="136"/>
      <c r="CH5551" s="136"/>
    </row>
    <row r="5552" spans="79:86" ht="15.75" customHeight="1">
      <c r="CA5552" s="136"/>
      <c r="CB5552" s="136"/>
      <c r="CC5552" s="136"/>
      <c r="CD5552" s="136"/>
      <c r="CE5552" s="136"/>
      <c r="CF5552" s="136"/>
      <c r="CG5552" s="136"/>
      <c r="CH5552" s="136"/>
    </row>
    <row r="5553" spans="79:86" ht="15.75" customHeight="1">
      <c r="CA5553" s="136"/>
      <c r="CB5553" s="136"/>
      <c r="CC5553" s="136"/>
      <c r="CD5553" s="136"/>
      <c r="CE5553" s="136"/>
      <c r="CF5553" s="136"/>
      <c r="CG5553" s="136"/>
      <c r="CH5553" s="136"/>
    </row>
    <row r="5554" spans="79:86" ht="15.75" customHeight="1">
      <c r="CA5554" s="136"/>
      <c r="CB5554" s="136"/>
      <c r="CC5554" s="136"/>
      <c r="CD5554" s="136"/>
      <c r="CE5554" s="136"/>
      <c r="CF5554" s="136"/>
      <c r="CG5554" s="136"/>
      <c r="CH5554" s="136"/>
    </row>
    <row r="5555" spans="79:86" ht="15.75" customHeight="1">
      <c r="CA5555" s="136"/>
      <c r="CB5555" s="136"/>
      <c r="CC5555" s="136"/>
      <c r="CD5555" s="136"/>
      <c r="CE5555" s="136"/>
      <c r="CF5555" s="136"/>
      <c r="CG5555" s="136"/>
      <c r="CH5555" s="136"/>
    </row>
    <row r="5556" spans="79:86" ht="15.75" customHeight="1">
      <c r="CA5556" s="136"/>
      <c r="CB5556" s="136"/>
      <c r="CC5556" s="136"/>
      <c r="CD5556" s="136"/>
      <c r="CE5556" s="136"/>
      <c r="CF5556" s="136"/>
      <c r="CG5556" s="136"/>
      <c r="CH5556" s="136"/>
    </row>
    <row r="5557" spans="79:86" ht="15.75" customHeight="1">
      <c r="CA5557" s="136"/>
      <c r="CB5557" s="136"/>
      <c r="CC5557" s="136"/>
      <c r="CD5557" s="136"/>
      <c r="CE5557" s="136"/>
      <c r="CF5557" s="136"/>
      <c r="CG5557" s="136"/>
      <c r="CH5557" s="136"/>
    </row>
    <row r="5558" spans="79:86" ht="15.75" customHeight="1">
      <c r="CA5558" s="136"/>
      <c r="CB5558" s="136"/>
      <c r="CC5558" s="136"/>
      <c r="CD5558" s="136"/>
      <c r="CE5558" s="136"/>
      <c r="CF5558" s="136"/>
      <c r="CG5558" s="136"/>
      <c r="CH5558" s="136"/>
    </row>
    <row r="5559" spans="79:86" ht="15.75" customHeight="1">
      <c r="CA5559" s="136"/>
      <c r="CB5559" s="136"/>
      <c r="CC5559" s="136"/>
      <c r="CD5559" s="136"/>
      <c r="CE5559" s="136"/>
      <c r="CF5559" s="136"/>
      <c r="CG5559" s="136"/>
      <c r="CH5559" s="136"/>
    </row>
    <row r="5560" spans="79:86" ht="15.75" customHeight="1">
      <c r="CA5560" s="136"/>
      <c r="CB5560" s="136"/>
      <c r="CC5560" s="136"/>
      <c r="CD5560" s="136"/>
      <c r="CE5560" s="136"/>
      <c r="CF5560" s="136"/>
      <c r="CG5560" s="136"/>
      <c r="CH5560" s="136"/>
    </row>
    <row r="5561" spans="79:86" ht="15.75" customHeight="1">
      <c r="CA5561" s="136"/>
      <c r="CB5561" s="136"/>
      <c r="CC5561" s="136"/>
      <c r="CD5561" s="136"/>
      <c r="CE5561" s="136"/>
      <c r="CF5561" s="136"/>
      <c r="CG5561" s="136"/>
      <c r="CH5561" s="136"/>
    </row>
    <row r="5562" spans="79:86" ht="15.75" customHeight="1">
      <c r="CA5562" s="136"/>
      <c r="CB5562" s="136"/>
      <c r="CC5562" s="136"/>
      <c r="CD5562" s="136"/>
      <c r="CE5562" s="136"/>
      <c r="CF5562" s="136"/>
      <c r="CG5562" s="136"/>
      <c r="CH5562" s="136"/>
    </row>
    <row r="5563" spans="79:86" ht="15.75" customHeight="1">
      <c r="CA5563" s="136"/>
      <c r="CB5563" s="136"/>
      <c r="CC5563" s="136"/>
      <c r="CD5563" s="136"/>
      <c r="CE5563" s="136"/>
      <c r="CF5563" s="136"/>
      <c r="CG5563" s="136"/>
      <c r="CH5563" s="136"/>
    </row>
    <row r="5564" spans="79:86" ht="15.75" customHeight="1">
      <c r="CA5564" s="136"/>
      <c r="CB5564" s="136"/>
      <c r="CC5564" s="136"/>
      <c r="CD5564" s="136"/>
      <c r="CE5564" s="136"/>
      <c r="CF5564" s="136"/>
      <c r="CG5564" s="136"/>
      <c r="CH5564" s="136"/>
    </row>
    <row r="5565" spans="79:86" ht="15.75" customHeight="1">
      <c r="CA5565" s="136"/>
      <c r="CB5565" s="136"/>
      <c r="CC5565" s="136"/>
      <c r="CD5565" s="136"/>
      <c r="CE5565" s="136"/>
      <c r="CF5565" s="136"/>
      <c r="CG5565" s="136"/>
      <c r="CH5565" s="136"/>
    </row>
    <row r="5566" spans="79:86" ht="15.75" customHeight="1">
      <c r="CA5566" s="136"/>
      <c r="CB5566" s="136"/>
      <c r="CC5566" s="136"/>
      <c r="CD5566" s="136"/>
      <c r="CE5566" s="136"/>
      <c r="CF5566" s="136"/>
      <c r="CG5566" s="136"/>
      <c r="CH5566" s="136"/>
    </row>
    <row r="5567" spans="79:86" ht="15.75" customHeight="1">
      <c r="CA5567" s="136"/>
      <c r="CB5567" s="136"/>
      <c r="CC5567" s="136"/>
      <c r="CD5567" s="136"/>
      <c r="CE5567" s="136"/>
      <c r="CF5567" s="136"/>
      <c r="CG5567" s="136"/>
      <c r="CH5567" s="136"/>
    </row>
    <row r="5568" spans="79:86" ht="15.75" customHeight="1">
      <c r="CA5568" s="136"/>
      <c r="CB5568" s="136"/>
      <c r="CC5568" s="136"/>
      <c r="CD5568" s="136"/>
      <c r="CE5568" s="136"/>
      <c r="CF5568" s="136"/>
      <c r="CG5568" s="136"/>
      <c r="CH5568" s="136"/>
    </row>
    <row r="5569" spans="79:86" ht="15.75" customHeight="1">
      <c r="CA5569" s="136"/>
      <c r="CB5569" s="136"/>
      <c r="CC5569" s="136"/>
      <c r="CD5569" s="136"/>
      <c r="CE5569" s="136"/>
      <c r="CF5569" s="136"/>
      <c r="CG5569" s="136"/>
      <c r="CH5569" s="136"/>
    </row>
    <row r="5570" spans="79:86" ht="15.75" customHeight="1">
      <c r="CA5570" s="136"/>
      <c r="CB5570" s="136"/>
      <c r="CC5570" s="136"/>
      <c r="CD5570" s="136"/>
      <c r="CE5570" s="136"/>
      <c r="CF5570" s="136"/>
      <c r="CG5570" s="136"/>
      <c r="CH5570" s="136"/>
    </row>
    <row r="5571" spans="79:86" ht="15.75" customHeight="1">
      <c r="CA5571" s="136"/>
      <c r="CB5571" s="136"/>
      <c r="CC5571" s="136"/>
      <c r="CD5571" s="136"/>
      <c r="CE5571" s="136"/>
      <c r="CF5571" s="136"/>
      <c r="CG5571" s="136"/>
      <c r="CH5571" s="136"/>
    </row>
    <row r="5572" spans="79:86" ht="15.75" customHeight="1">
      <c r="CA5572" s="136"/>
      <c r="CB5572" s="136"/>
      <c r="CC5572" s="136"/>
      <c r="CD5572" s="136"/>
      <c r="CE5572" s="136"/>
      <c r="CF5572" s="136"/>
      <c r="CG5572" s="136"/>
      <c r="CH5572" s="136"/>
    </row>
    <row r="5573" spans="79:86" ht="15.75" customHeight="1">
      <c r="CA5573" s="136"/>
      <c r="CB5573" s="136"/>
      <c r="CC5573" s="136"/>
      <c r="CD5573" s="136"/>
      <c r="CE5573" s="136"/>
      <c r="CF5573" s="136"/>
      <c r="CG5573" s="136"/>
      <c r="CH5573" s="136"/>
    </row>
    <row r="5574" spans="79:86" ht="15.75" customHeight="1">
      <c r="CA5574" s="136"/>
      <c r="CB5574" s="136"/>
      <c r="CC5574" s="136"/>
      <c r="CD5574" s="136"/>
      <c r="CE5574" s="136"/>
      <c r="CF5574" s="136"/>
      <c r="CG5574" s="136"/>
      <c r="CH5574" s="136"/>
    </row>
    <row r="5575" spans="79:86" ht="15.75" customHeight="1">
      <c r="CA5575" s="136"/>
      <c r="CB5575" s="136"/>
      <c r="CC5575" s="136"/>
      <c r="CD5575" s="136"/>
      <c r="CE5575" s="136"/>
      <c r="CF5575" s="136"/>
      <c r="CG5575" s="136"/>
      <c r="CH5575" s="136"/>
    </row>
    <row r="5576" spans="79:86" ht="15.75" customHeight="1">
      <c r="CA5576" s="136"/>
      <c r="CB5576" s="136"/>
      <c r="CC5576" s="136"/>
      <c r="CD5576" s="136"/>
      <c r="CE5576" s="136"/>
      <c r="CF5576" s="136"/>
      <c r="CG5576" s="136"/>
      <c r="CH5576" s="136"/>
    </row>
    <row r="5577" spans="79:86" ht="15.75" customHeight="1">
      <c r="CA5577" s="136"/>
      <c r="CB5577" s="136"/>
      <c r="CC5577" s="136"/>
      <c r="CD5577" s="136"/>
      <c r="CE5577" s="136"/>
      <c r="CF5577" s="136"/>
      <c r="CG5577" s="136"/>
      <c r="CH5577" s="136"/>
    </row>
    <row r="5578" spans="79:86" ht="15.75" customHeight="1">
      <c r="CA5578" s="136"/>
      <c r="CB5578" s="136"/>
      <c r="CC5578" s="136"/>
      <c r="CD5578" s="136"/>
      <c r="CE5578" s="136"/>
      <c r="CF5578" s="136"/>
      <c r="CG5578" s="136"/>
      <c r="CH5578" s="136"/>
    </row>
    <row r="5579" spans="79:86" ht="15.75" customHeight="1">
      <c r="CA5579" s="136"/>
      <c r="CB5579" s="136"/>
      <c r="CC5579" s="136"/>
      <c r="CD5579" s="136"/>
      <c r="CE5579" s="136"/>
      <c r="CF5579" s="136"/>
      <c r="CG5579" s="136"/>
      <c r="CH5579" s="136"/>
    </row>
    <row r="5580" spans="79:86" ht="15.75" customHeight="1">
      <c r="CA5580" s="136"/>
      <c r="CB5580" s="136"/>
      <c r="CC5580" s="136"/>
      <c r="CD5580" s="136"/>
      <c r="CE5580" s="136"/>
      <c r="CF5580" s="136"/>
      <c r="CG5580" s="136"/>
      <c r="CH5580" s="136"/>
    </row>
    <row r="5581" spans="79:86" ht="15.75" customHeight="1">
      <c r="CA5581" s="136"/>
      <c r="CB5581" s="136"/>
      <c r="CC5581" s="136"/>
      <c r="CD5581" s="136"/>
      <c r="CE5581" s="136"/>
      <c r="CF5581" s="136"/>
      <c r="CG5581" s="136"/>
      <c r="CH5581" s="136"/>
    </row>
    <row r="5582" spans="79:86" ht="15.75" customHeight="1">
      <c r="CA5582" s="136"/>
      <c r="CB5582" s="136"/>
      <c r="CC5582" s="136"/>
      <c r="CD5582" s="136"/>
      <c r="CE5582" s="136"/>
      <c r="CF5582" s="136"/>
      <c r="CG5582" s="136"/>
      <c r="CH5582" s="136"/>
    </row>
    <row r="5583" spans="79:86" ht="15.75" customHeight="1">
      <c r="CA5583" s="136"/>
      <c r="CB5583" s="136"/>
      <c r="CC5583" s="136"/>
      <c r="CD5583" s="136"/>
      <c r="CE5583" s="136"/>
      <c r="CF5583" s="136"/>
      <c r="CG5583" s="136"/>
      <c r="CH5583" s="136"/>
    </row>
    <row r="5584" spans="79:86" ht="15.75" customHeight="1">
      <c r="CA5584" s="136"/>
      <c r="CB5584" s="136"/>
      <c r="CC5584" s="136"/>
      <c r="CD5584" s="136"/>
      <c r="CE5584" s="136"/>
      <c r="CF5584" s="136"/>
      <c r="CG5584" s="136"/>
      <c r="CH5584" s="136"/>
    </row>
    <row r="5585" spans="79:86" ht="15.75" customHeight="1">
      <c r="CA5585" s="136"/>
      <c r="CB5585" s="136"/>
      <c r="CC5585" s="136"/>
      <c r="CD5585" s="136"/>
      <c r="CE5585" s="136"/>
      <c r="CF5585" s="136"/>
      <c r="CG5585" s="136"/>
      <c r="CH5585" s="136"/>
    </row>
    <row r="5586" spans="79:86" ht="15.75" customHeight="1">
      <c r="CA5586" s="136"/>
      <c r="CB5586" s="136"/>
      <c r="CC5586" s="136"/>
      <c r="CD5586" s="136"/>
      <c r="CE5586" s="136"/>
      <c r="CF5586" s="136"/>
      <c r="CG5586" s="136"/>
      <c r="CH5586" s="136"/>
    </row>
    <row r="5587" spans="79:86" ht="15.75" customHeight="1">
      <c r="CA5587" s="136"/>
      <c r="CB5587" s="136"/>
      <c r="CC5587" s="136"/>
      <c r="CD5587" s="136"/>
      <c r="CE5587" s="136"/>
      <c r="CF5587" s="136"/>
      <c r="CG5587" s="136"/>
      <c r="CH5587" s="136"/>
    </row>
    <row r="5588" spans="79:86" ht="15.75" customHeight="1">
      <c r="CA5588" s="136"/>
      <c r="CB5588" s="136"/>
      <c r="CC5588" s="136"/>
      <c r="CD5588" s="136"/>
      <c r="CE5588" s="136"/>
      <c r="CF5588" s="136"/>
      <c r="CG5588" s="136"/>
      <c r="CH5588" s="136"/>
    </row>
    <row r="5589" spans="79:86" ht="15.75" customHeight="1">
      <c r="CA5589" s="136"/>
      <c r="CB5589" s="136"/>
      <c r="CC5589" s="136"/>
      <c r="CD5589" s="136"/>
      <c r="CE5589" s="136"/>
      <c r="CF5589" s="136"/>
      <c r="CG5589" s="136"/>
      <c r="CH5589" s="136"/>
    </row>
    <row r="5590" spans="79:86" ht="15.75" customHeight="1">
      <c r="CA5590" s="136"/>
      <c r="CB5590" s="136"/>
      <c r="CC5590" s="136"/>
      <c r="CD5590" s="136"/>
      <c r="CE5590" s="136"/>
      <c r="CF5590" s="136"/>
      <c r="CG5590" s="136"/>
      <c r="CH5590" s="136"/>
    </row>
    <row r="5591" spans="79:86" ht="15.75" customHeight="1">
      <c r="CA5591" s="136"/>
      <c r="CB5591" s="136"/>
      <c r="CC5591" s="136"/>
      <c r="CD5591" s="136"/>
      <c r="CE5591" s="136"/>
      <c r="CF5591" s="136"/>
      <c r="CG5591" s="136"/>
      <c r="CH5591" s="136"/>
    </row>
    <row r="5592" spans="79:86" ht="15.75" customHeight="1">
      <c r="CA5592" s="136"/>
      <c r="CB5592" s="136"/>
      <c r="CC5592" s="136"/>
      <c r="CD5592" s="136"/>
      <c r="CE5592" s="136"/>
      <c r="CF5592" s="136"/>
      <c r="CG5592" s="136"/>
      <c r="CH5592" s="136"/>
    </row>
    <row r="5593" spans="79:86" ht="15.75" customHeight="1">
      <c r="CA5593" s="136"/>
      <c r="CB5593" s="136"/>
      <c r="CC5593" s="136"/>
      <c r="CD5593" s="136"/>
      <c r="CE5593" s="136"/>
      <c r="CF5593" s="136"/>
      <c r="CG5593" s="136"/>
      <c r="CH5593" s="136"/>
    </row>
    <row r="5594" spans="79:86" ht="15.75" customHeight="1">
      <c r="CA5594" s="136"/>
      <c r="CB5594" s="136"/>
      <c r="CC5594" s="136"/>
      <c r="CD5594" s="136"/>
      <c r="CE5594" s="136"/>
      <c r="CF5594" s="136"/>
      <c r="CG5594" s="136"/>
      <c r="CH5594" s="136"/>
    </row>
    <row r="5595" spans="79:86" ht="15.75" customHeight="1">
      <c r="CA5595" s="136"/>
      <c r="CB5595" s="136"/>
      <c r="CC5595" s="136"/>
      <c r="CD5595" s="136"/>
      <c r="CE5595" s="136"/>
      <c r="CF5595" s="136"/>
      <c r="CG5595" s="136"/>
      <c r="CH5595" s="136"/>
    </row>
    <row r="5596" spans="79:86" ht="15.75" customHeight="1">
      <c r="CA5596" s="136"/>
      <c r="CB5596" s="136"/>
      <c r="CC5596" s="136"/>
      <c r="CD5596" s="136"/>
      <c r="CE5596" s="136"/>
      <c r="CF5596" s="136"/>
      <c r="CG5596" s="136"/>
      <c r="CH5596" s="136"/>
    </row>
    <row r="5597" spans="79:86" ht="15.75" customHeight="1">
      <c r="CA5597" s="136"/>
      <c r="CB5597" s="136"/>
      <c r="CC5597" s="136"/>
      <c r="CD5597" s="136"/>
      <c r="CE5597" s="136"/>
      <c r="CF5597" s="136"/>
      <c r="CG5597" s="136"/>
      <c r="CH5597" s="136"/>
    </row>
    <row r="5598" spans="79:86" ht="15.75" customHeight="1">
      <c r="CA5598" s="136"/>
      <c r="CB5598" s="136"/>
      <c r="CC5598" s="136"/>
      <c r="CD5598" s="136"/>
      <c r="CE5598" s="136"/>
      <c r="CF5598" s="136"/>
      <c r="CG5598" s="136"/>
      <c r="CH5598" s="136"/>
    </row>
    <row r="5599" spans="79:86" ht="15.75" customHeight="1">
      <c r="CA5599" s="136"/>
      <c r="CB5599" s="136"/>
      <c r="CC5599" s="136"/>
      <c r="CD5599" s="136"/>
      <c r="CE5599" s="136"/>
      <c r="CF5599" s="136"/>
      <c r="CG5599" s="136"/>
      <c r="CH5599" s="136"/>
    </row>
    <row r="5600" spans="79:86" ht="15.75" customHeight="1">
      <c r="CA5600" s="136"/>
      <c r="CB5600" s="136"/>
      <c r="CC5600" s="136"/>
      <c r="CD5600" s="136"/>
      <c r="CE5600" s="136"/>
      <c r="CF5600" s="136"/>
      <c r="CG5600" s="136"/>
      <c r="CH5600" s="136"/>
    </row>
    <row r="5601" spans="79:86" ht="15.75" customHeight="1">
      <c r="CA5601" s="136"/>
      <c r="CB5601" s="136"/>
      <c r="CC5601" s="136"/>
      <c r="CD5601" s="136"/>
      <c r="CE5601" s="136"/>
      <c r="CF5601" s="136"/>
      <c r="CG5601" s="136"/>
      <c r="CH5601" s="136"/>
    </row>
    <row r="5602" spans="79:86" ht="15.75" customHeight="1">
      <c r="CA5602" s="136"/>
      <c r="CB5602" s="136"/>
      <c r="CC5602" s="136"/>
      <c r="CD5602" s="136"/>
      <c r="CE5602" s="136"/>
      <c r="CF5602" s="136"/>
      <c r="CG5602" s="136"/>
      <c r="CH5602" s="136"/>
    </row>
    <row r="5603" spans="79:86" ht="15.75" customHeight="1">
      <c r="CA5603" s="136"/>
      <c r="CB5603" s="136"/>
      <c r="CC5603" s="136"/>
      <c r="CD5603" s="136"/>
      <c r="CE5603" s="136"/>
      <c r="CF5603" s="136"/>
      <c r="CG5603" s="136"/>
      <c r="CH5603" s="136"/>
    </row>
    <row r="5604" spans="79:86" ht="15.75" customHeight="1">
      <c r="CA5604" s="136"/>
      <c r="CB5604" s="136"/>
      <c r="CC5604" s="136"/>
      <c r="CD5604" s="136"/>
      <c r="CE5604" s="136"/>
      <c r="CF5604" s="136"/>
      <c r="CG5604" s="136"/>
      <c r="CH5604" s="136"/>
    </row>
    <row r="5605" spans="79:86" ht="15.75" customHeight="1">
      <c r="CA5605" s="136"/>
      <c r="CB5605" s="136"/>
      <c r="CC5605" s="136"/>
      <c r="CD5605" s="136"/>
      <c r="CE5605" s="136"/>
      <c r="CF5605" s="136"/>
      <c r="CG5605" s="136"/>
      <c r="CH5605" s="136"/>
    </row>
    <row r="5606" spans="79:86" ht="15.75" customHeight="1">
      <c r="CA5606" s="136"/>
      <c r="CB5606" s="136"/>
      <c r="CC5606" s="136"/>
      <c r="CD5606" s="136"/>
      <c r="CE5606" s="136"/>
      <c r="CF5606" s="136"/>
      <c r="CG5606" s="136"/>
      <c r="CH5606" s="136"/>
    </row>
    <row r="5607" spans="79:86" ht="15.75" customHeight="1">
      <c r="CA5607" s="136"/>
      <c r="CB5607" s="136"/>
      <c r="CC5607" s="136"/>
      <c r="CD5607" s="136"/>
      <c r="CE5607" s="136"/>
      <c r="CF5607" s="136"/>
      <c r="CG5607" s="136"/>
      <c r="CH5607" s="136"/>
    </row>
    <row r="5608" spans="79:86" ht="15.75" customHeight="1">
      <c r="CA5608" s="136"/>
      <c r="CB5608" s="136"/>
      <c r="CC5608" s="136"/>
      <c r="CD5608" s="136"/>
      <c r="CE5608" s="136"/>
      <c r="CF5608" s="136"/>
      <c r="CG5608" s="136"/>
      <c r="CH5608" s="136"/>
    </row>
    <row r="5609" spans="79:86" ht="15.75" customHeight="1">
      <c r="CA5609" s="136"/>
      <c r="CB5609" s="136"/>
      <c r="CC5609" s="136"/>
      <c r="CD5609" s="136"/>
      <c r="CE5609" s="136"/>
      <c r="CF5609" s="136"/>
      <c r="CG5609" s="136"/>
      <c r="CH5609" s="136"/>
    </row>
    <row r="5610" spans="79:86" ht="15.75" customHeight="1">
      <c r="CA5610" s="136"/>
      <c r="CB5610" s="136"/>
      <c r="CC5610" s="136"/>
      <c r="CD5610" s="136"/>
      <c r="CE5610" s="136"/>
      <c r="CF5610" s="136"/>
      <c r="CG5610" s="136"/>
      <c r="CH5610" s="136"/>
    </row>
    <row r="5611" spans="79:86" ht="15.75" customHeight="1">
      <c r="CA5611" s="136"/>
      <c r="CB5611" s="136"/>
      <c r="CC5611" s="136"/>
      <c r="CD5611" s="136"/>
      <c r="CE5611" s="136"/>
      <c r="CF5611" s="136"/>
      <c r="CG5611" s="136"/>
      <c r="CH5611" s="136"/>
    </row>
    <row r="5612" spans="79:86" ht="15.75" customHeight="1">
      <c r="CA5612" s="136"/>
      <c r="CB5612" s="136"/>
      <c r="CC5612" s="136"/>
      <c r="CD5612" s="136"/>
      <c r="CE5612" s="136"/>
      <c r="CF5612" s="136"/>
      <c r="CG5612" s="136"/>
      <c r="CH5612" s="136"/>
    </row>
    <row r="5613" spans="79:86" ht="15.75" customHeight="1">
      <c r="CA5613" s="136"/>
      <c r="CB5613" s="136"/>
      <c r="CC5613" s="136"/>
      <c r="CD5613" s="136"/>
      <c r="CE5613" s="136"/>
      <c r="CF5613" s="136"/>
      <c r="CG5613" s="136"/>
      <c r="CH5613" s="136"/>
    </row>
    <row r="5614" spans="79:86" ht="15.75" customHeight="1">
      <c r="CA5614" s="136"/>
      <c r="CB5614" s="136"/>
      <c r="CC5614" s="136"/>
      <c r="CD5614" s="136"/>
      <c r="CE5614" s="136"/>
      <c r="CF5614" s="136"/>
      <c r="CG5614" s="136"/>
      <c r="CH5614" s="136"/>
    </row>
    <row r="5615" spans="79:86" ht="15.75" customHeight="1">
      <c r="CA5615" s="136"/>
      <c r="CB5615" s="136"/>
      <c r="CC5615" s="136"/>
      <c r="CD5615" s="136"/>
      <c r="CE5615" s="136"/>
      <c r="CF5615" s="136"/>
      <c r="CG5615" s="136"/>
      <c r="CH5615" s="136"/>
    </row>
    <row r="5616" spans="79:86" ht="15.75" customHeight="1">
      <c r="CA5616" s="136"/>
      <c r="CB5616" s="136"/>
      <c r="CC5616" s="136"/>
      <c r="CD5616" s="136"/>
      <c r="CE5616" s="136"/>
      <c r="CF5616" s="136"/>
      <c r="CG5616" s="136"/>
      <c r="CH5616" s="136"/>
    </row>
    <row r="5617" spans="79:86" ht="15.75" customHeight="1">
      <c r="CA5617" s="136"/>
      <c r="CB5617" s="136"/>
      <c r="CC5617" s="136"/>
      <c r="CD5617" s="136"/>
      <c r="CE5617" s="136"/>
      <c r="CF5617" s="136"/>
      <c r="CG5617" s="136"/>
      <c r="CH5617" s="136"/>
    </row>
    <row r="5618" spans="79:86" ht="15.75" customHeight="1">
      <c r="CA5618" s="136"/>
      <c r="CB5618" s="136"/>
      <c r="CC5618" s="136"/>
      <c r="CD5618" s="136"/>
      <c r="CE5618" s="136"/>
      <c r="CF5618" s="136"/>
      <c r="CG5618" s="136"/>
      <c r="CH5618" s="136"/>
    </row>
    <row r="5619" spans="79:86" ht="15.75" customHeight="1">
      <c r="CA5619" s="136"/>
      <c r="CB5619" s="136"/>
      <c r="CC5619" s="136"/>
      <c r="CD5619" s="136"/>
      <c r="CE5619" s="136"/>
      <c r="CF5619" s="136"/>
      <c r="CG5619" s="136"/>
      <c r="CH5619" s="136"/>
    </row>
    <row r="5620" spans="79:86" ht="15.75" customHeight="1">
      <c r="CA5620" s="136"/>
      <c r="CB5620" s="136"/>
      <c r="CC5620" s="136"/>
      <c r="CD5620" s="136"/>
      <c r="CE5620" s="136"/>
      <c r="CF5620" s="136"/>
      <c r="CG5620" s="136"/>
      <c r="CH5620" s="136"/>
    </row>
    <row r="5621" spans="79:86" ht="15.75" customHeight="1">
      <c r="CA5621" s="136"/>
      <c r="CB5621" s="136"/>
      <c r="CC5621" s="136"/>
      <c r="CD5621" s="136"/>
      <c r="CE5621" s="136"/>
      <c r="CF5621" s="136"/>
      <c r="CG5621" s="136"/>
      <c r="CH5621" s="136"/>
    </row>
    <row r="5622" spans="79:86" ht="15.75" customHeight="1">
      <c r="CA5622" s="136"/>
      <c r="CB5622" s="136"/>
      <c r="CC5622" s="136"/>
      <c r="CD5622" s="136"/>
      <c r="CE5622" s="136"/>
      <c r="CF5622" s="136"/>
      <c r="CG5622" s="136"/>
      <c r="CH5622" s="136"/>
    </row>
    <row r="5623" spans="79:86" ht="15.75" customHeight="1">
      <c r="CA5623" s="136"/>
      <c r="CB5623" s="136"/>
      <c r="CC5623" s="136"/>
      <c r="CD5623" s="136"/>
      <c r="CE5623" s="136"/>
      <c r="CF5623" s="136"/>
      <c r="CG5623" s="136"/>
      <c r="CH5623" s="136"/>
    </row>
    <row r="5624" spans="79:86" ht="15.75" customHeight="1">
      <c r="CA5624" s="136"/>
      <c r="CB5624" s="136"/>
      <c r="CC5624" s="136"/>
      <c r="CD5624" s="136"/>
      <c r="CE5624" s="136"/>
      <c r="CF5624" s="136"/>
      <c r="CG5624" s="136"/>
      <c r="CH5624" s="136"/>
    </row>
    <row r="5625" spans="79:86" ht="15.75" customHeight="1">
      <c r="CA5625" s="136"/>
      <c r="CB5625" s="136"/>
      <c r="CC5625" s="136"/>
      <c r="CD5625" s="136"/>
      <c r="CE5625" s="136"/>
      <c r="CF5625" s="136"/>
      <c r="CG5625" s="136"/>
      <c r="CH5625" s="136"/>
    </row>
    <row r="5626" spans="79:86" ht="15.75" customHeight="1">
      <c r="CA5626" s="136"/>
      <c r="CB5626" s="136"/>
      <c r="CC5626" s="136"/>
      <c r="CD5626" s="136"/>
      <c r="CE5626" s="136"/>
      <c r="CF5626" s="136"/>
      <c r="CG5626" s="136"/>
      <c r="CH5626" s="136"/>
    </row>
    <row r="5627" spans="79:86" ht="15.75" customHeight="1">
      <c r="CA5627" s="136"/>
      <c r="CB5627" s="136"/>
      <c r="CC5627" s="136"/>
      <c r="CD5627" s="136"/>
      <c r="CE5627" s="136"/>
      <c r="CF5627" s="136"/>
      <c r="CG5627" s="136"/>
      <c r="CH5627" s="136"/>
    </row>
    <row r="5628" spans="79:86" ht="15.75" customHeight="1">
      <c r="CA5628" s="136"/>
      <c r="CB5628" s="136"/>
      <c r="CC5628" s="136"/>
      <c r="CD5628" s="136"/>
      <c r="CE5628" s="136"/>
      <c r="CF5628" s="136"/>
      <c r="CG5628" s="136"/>
      <c r="CH5628" s="136"/>
    </row>
    <row r="5629" spans="79:86" ht="15.75" customHeight="1">
      <c r="CA5629" s="136"/>
      <c r="CB5629" s="136"/>
      <c r="CC5629" s="136"/>
      <c r="CD5629" s="136"/>
      <c r="CE5629" s="136"/>
      <c r="CF5629" s="136"/>
      <c r="CG5629" s="136"/>
      <c r="CH5629" s="136"/>
    </row>
    <row r="5630" spans="79:86" ht="15.75" customHeight="1">
      <c r="CA5630" s="136"/>
      <c r="CB5630" s="136"/>
      <c r="CC5630" s="136"/>
      <c r="CD5630" s="136"/>
      <c r="CE5630" s="136"/>
      <c r="CF5630" s="136"/>
      <c r="CG5630" s="136"/>
      <c r="CH5630" s="136"/>
    </row>
    <row r="5631" spans="79:86" ht="15.75" customHeight="1">
      <c r="CA5631" s="136"/>
      <c r="CB5631" s="136"/>
      <c r="CC5631" s="136"/>
      <c r="CD5631" s="136"/>
      <c r="CE5631" s="136"/>
      <c r="CF5631" s="136"/>
      <c r="CG5631" s="136"/>
      <c r="CH5631" s="136"/>
    </row>
    <row r="5632" spans="79:86" ht="15.75" customHeight="1">
      <c r="CA5632" s="136"/>
      <c r="CB5632" s="136"/>
      <c r="CC5632" s="136"/>
      <c r="CD5632" s="136"/>
      <c r="CE5632" s="136"/>
      <c r="CF5632" s="136"/>
      <c r="CG5632" s="136"/>
      <c r="CH5632" s="136"/>
    </row>
    <row r="5633" spans="79:86" ht="15.75" customHeight="1">
      <c r="CA5633" s="136"/>
      <c r="CB5633" s="136"/>
      <c r="CC5633" s="136"/>
      <c r="CD5633" s="136"/>
      <c r="CE5633" s="136"/>
      <c r="CF5633" s="136"/>
      <c r="CG5633" s="136"/>
      <c r="CH5633" s="136"/>
    </row>
    <row r="5634" spans="79:86" ht="15.75" customHeight="1">
      <c r="CA5634" s="136"/>
      <c r="CB5634" s="136"/>
      <c r="CC5634" s="136"/>
      <c r="CD5634" s="136"/>
      <c r="CE5634" s="136"/>
      <c r="CF5634" s="136"/>
      <c r="CG5634" s="136"/>
      <c r="CH5634" s="136"/>
    </row>
    <row r="5635" spans="79:86" ht="15.75" customHeight="1">
      <c r="CA5635" s="136"/>
      <c r="CB5635" s="136"/>
      <c r="CC5635" s="136"/>
      <c r="CD5635" s="136"/>
      <c r="CE5635" s="136"/>
      <c r="CF5635" s="136"/>
      <c r="CG5635" s="136"/>
      <c r="CH5635" s="136"/>
    </row>
    <row r="5636" spans="79:86" ht="15.75" customHeight="1">
      <c r="CA5636" s="136"/>
      <c r="CB5636" s="136"/>
      <c r="CC5636" s="136"/>
      <c r="CD5636" s="136"/>
      <c r="CE5636" s="136"/>
      <c r="CF5636" s="136"/>
      <c r="CG5636" s="136"/>
      <c r="CH5636" s="136"/>
    </row>
    <row r="5637" spans="79:86" ht="15.75" customHeight="1">
      <c r="CA5637" s="136"/>
      <c r="CB5637" s="136"/>
      <c r="CC5637" s="136"/>
      <c r="CD5637" s="136"/>
      <c r="CE5637" s="136"/>
      <c r="CF5637" s="136"/>
      <c r="CG5637" s="136"/>
      <c r="CH5637" s="136"/>
    </row>
    <row r="5638" spans="79:86" ht="15.75" customHeight="1">
      <c r="CA5638" s="136"/>
      <c r="CB5638" s="136"/>
      <c r="CC5638" s="136"/>
      <c r="CD5638" s="136"/>
      <c r="CE5638" s="136"/>
      <c r="CF5638" s="136"/>
      <c r="CG5638" s="136"/>
      <c r="CH5638" s="136"/>
    </row>
    <row r="5639" spans="79:86" ht="15.75" customHeight="1">
      <c r="CA5639" s="136"/>
      <c r="CB5639" s="136"/>
      <c r="CC5639" s="136"/>
      <c r="CD5639" s="136"/>
      <c r="CE5639" s="136"/>
      <c r="CF5639" s="136"/>
      <c r="CG5639" s="136"/>
      <c r="CH5639" s="136"/>
    </row>
    <row r="5640" spans="79:86" ht="15.75" customHeight="1">
      <c r="CA5640" s="136"/>
      <c r="CB5640" s="136"/>
      <c r="CC5640" s="136"/>
      <c r="CD5640" s="136"/>
      <c r="CE5640" s="136"/>
      <c r="CF5640" s="136"/>
      <c r="CG5640" s="136"/>
      <c r="CH5640" s="136"/>
    </row>
    <row r="5641" spans="79:86" ht="15.75" customHeight="1">
      <c r="CA5641" s="136"/>
      <c r="CB5641" s="136"/>
      <c r="CC5641" s="136"/>
      <c r="CD5641" s="136"/>
      <c r="CE5641" s="136"/>
      <c r="CF5641" s="136"/>
      <c r="CG5641" s="136"/>
      <c r="CH5641" s="136"/>
    </row>
    <row r="5642" spans="79:86" ht="15.75" customHeight="1">
      <c r="CA5642" s="136"/>
      <c r="CB5642" s="136"/>
      <c r="CC5642" s="136"/>
      <c r="CD5642" s="136"/>
      <c r="CE5642" s="136"/>
      <c r="CF5642" s="136"/>
      <c r="CG5642" s="136"/>
      <c r="CH5642" s="136"/>
    </row>
    <row r="5643" spans="79:86" ht="15.75" customHeight="1">
      <c r="CA5643" s="136"/>
      <c r="CB5643" s="136"/>
      <c r="CC5643" s="136"/>
      <c r="CD5643" s="136"/>
      <c r="CE5643" s="136"/>
      <c r="CF5643" s="136"/>
      <c r="CG5643" s="136"/>
      <c r="CH5643" s="136"/>
    </row>
    <row r="5644" spans="79:86" ht="15.75" customHeight="1">
      <c r="CA5644" s="136"/>
      <c r="CB5644" s="136"/>
      <c r="CC5644" s="136"/>
      <c r="CD5644" s="136"/>
      <c r="CE5644" s="136"/>
      <c r="CF5644" s="136"/>
      <c r="CG5644" s="136"/>
      <c r="CH5644" s="136"/>
    </row>
    <row r="5645" spans="79:86" ht="15.75" customHeight="1">
      <c r="CA5645" s="136"/>
      <c r="CB5645" s="136"/>
      <c r="CC5645" s="136"/>
      <c r="CD5645" s="136"/>
      <c r="CE5645" s="136"/>
      <c r="CF5645" s="136"/>
      <c r="CG5645" s="136"/>
      <c r="CH5645" s="136"/>
    </row>
    <row r="5646" spans="79:86" ht="15.75" customHeight="1">
      <c r="CA5646" s="136"/>
      <c r="CB5646" s="136"/>
      <c r="CC5646" s="136"/>
      <c r="CD5646" s="136"/>
      <c r="CE5646" s="136"/>
      <c r="CF5646" s="136"/>
      <c r="CG5646" s="136"/>
      <c r="CH5646" s="136"/>
    </row>
    <row r="5647" spans="79:86" ht="15.75" customHeight="1">
      <c r="CA5647" s="136"/>
      <c r="CB5647" s="136"/>
      <c r="CC5647" s="136"/>
      <c r="CD5647" s="136"/>
      <c r="CE5647" s="136"/>
      <c r="CF5647" s="136"/>
      <c r="CG5647" s="136"/>
      <c r="CH5647" s="136"/>
    </row>
    <row r="5648" spans="79:86" ht="15.75" customHeight="1">
      <c r="CA5648" s="136"/>
      <c r="CB5648" s="136"/>
      <c r="CC5648" s="136"/>
      <c r="CD5648" s="136"/>
      <c r="CE5648" s="136"/>
      <c r="CF5648" s="136"/>
      <c r="CG5648" s="136"/>
      <c r="CH5648" s="136"/>
    </row>
    <row r="5649" spans="79:86" ht="15.75" customHeight="1">
      <c r="CA5649" s="136"/>
      <c r="CB5649" s="136"/>
      <c r="CC5649" s="136"/>
      <c r="CD5649" s="136"/>
      <c r="CE5649" s="136"/>
      <c r="CF5649" s="136"/>
      <c r="CG5649" s="136"/>
      <c r="CH5649" s="136"/>
    </row>
    <row r="5650" spans="79:86" ht="15.75" customHeight="1">
      <c r="CA5650" s="136"/>
      <c r="CB5650" s="136"/>
      <c r="CC5650" s="136"/>
      <c r="CD5650" s="136"/>
      <c r="CE5650" s="136"/>
      <c r="CF5650" s="136"/>
      <c r="CG5650" s="136"/>
      <c r="CH5650" s="136"/>
    </row>
    <row r="5651" spans="79:86" ht="15.75" customHeight="1">
      <c r="CA5651" s="136"/>
      <c r="CB5651" s="136"/>
      <c r="CC5651" s="136"/>
      <c r="CD5651" s="136"/>
      <c r="CE5651" s="136"/>
      <c r="CF5651" s="136"/>
      <c r="CG5651" s="136"/>
      <c r="CH5651" s="136"/>
    </row>
    <row r="5652" spans="79:86" ht="15.75" customHeight="1">
      <c r="CA5652" s="136"/>
      <c r="CB5652" s="136"/>
      <c r="CC5652" s="136"/>
      <c r="CD5652" s="136"/>
      <c r="CE5652" s="136"/>
      <c r="CF5652" s="136"/>
      <c r="CG5652" s="136"/>
      <c r="CH5652" s="136"/>
    </row>
    <row r="5653" spans="79:86" ht="15.75" customHeight="1">
      <c r="CA5653" s="136"/>
      <c r="CB5653" s="136"/>
      <c r="CC5653" s="136"/>
      <c r="CD5653" s="136"/>
      <c r="CE5653" s="136"/>
      <c r="CF5653" s="136"/>
      <c r="CG5653" s="136"/>
      <c r="CH5653" s="136"/>
    </row>
    <row r="5654" spans="79:86" ht="15.75" customHeight="1">
      <c r="CA5654" s="136"/>
      <c r="CB5654" s="136"/>
      <c r="CC5654" s="136"/>
      <c r="CD5654" s="136"/>
      <c r="CE5654" s="136"/>
      <c r="CF5654" s="136"/>
      <c r="CG5654" s="136"/>
      <c r="CH5654" s="136"/>
    </row>
    <row r="5655" spans="79:86" ht="15.75" customHeight="1">
      <c r="CA5655" s="136"/>
      <c r="CB5655" s="136"/>
      <c r="CC5655" s="136"/>
      <c r="CD5655" s="136"/>
      <c r="CE5655" s="136"/>
      <c r="CF5655" s="136"/>
      <c r="CG5655" s="136"/>
      <c r="CH5655" s="136"/>
    </row>
    <row r="5656" spans="79:86" ht="15.75" customHeight="1">
      <c r="CA5656" s="136"/>
      <c r="CB5656" s="136"/>
      <c r="CC5656" s="136"/>
      <c r="CD5656" s="136"/>
      <c r="CE5656" s="136"/>
      <c r="CF5656" s="136"/>
      <c r="CG5656" s="136"/>
      <c r="CH5656" s="136"/>
    </row>
    <row r="5657" spans="79:86" ht="15.75" customHeight="1">
      <c r="CA5657" s="136"/>
      <c r="CB5657" s="136"/>
      <c r="CC5657" s="136"/>
      <c r="CD5657" s="136"/>
      <c r="CE5657" s="136"/>
      <c r="CF5657" s="136"/>
      <c r="CG5657" s="136"/>
      <c r="CH5657" s="136"/>
    </row>
    <row r="5658" spans="79:86" ht="15.75" customHeight="1">
      <c r="CA5658" s="136"/>
      <c r="CB5658" s="136"/>
      <c r="CC5658" s="136"/>
      <c r="CD5658" s="136"/>
      <c r="CE5658" s="136"/>
      <c r="CF5658" s="136"/>
      <c r="CG5658" s="136"/>
      <c r="CH5658" s="136"/>
    </row>
    <row r="5659" spans="79:86" ht="15.75" customHeight="1">
      <c r="CA5659" s="136"/>
      <c r="CB5659" s="136"/>
      <c r="CC5659" s="136"/>
      <c r="CD5659" s="136"/>
      <c r="CE5659" s="136"/>
      <c r="CF5659" s="136"/>
      <c r="CG5659" s="136"/>
      <c r="CH5659" s="136"/>
    </row>
    <row r="5660" spans="79:86" ht="15.75" customHeight="1">
      <c r="CA5660" s="136"/>
      <c r="CB5660" s="136"/>
      <c r="CC5660" s="136"/>
      <c r="CD5660" s="136"/>
      <c r="CE5660" s="136"/>
      <c r="CF5660" s="136"/>
      <c r="CG5660" s="136"/>
      <c r="CH5660" s="136"/>
    </row>
    <row r="5661" spans="79:86" ht="15.75" customHeight="1">
      <c r="CA5661" s="136"/>
      <c r="CB5661" s="136"/>
      <c r="CC5661" s="136"/>
      <c r="CD5661" s="136"/>
      <c r="CE5661" s="136"/>
      <c r="CF5661" s="136"/>
      <c r="CG5661" s="136"/>
      <c r="CH5661" s="136"/>
    </row>
    <row r="5662" spans="79:86" ht="15.75" customHeight="1">
      <c r="CA5662" s="136"/>
      <c r="CB5662" s="136"/>
      <c r="CC5662" s="136"/>
      <c r="CD5662" s="136"/>
      <c r="CE5662" s="136"/>
      <c r="CF5662" s="136"/>
      <c r="CG5662" s="136"/>
      <c r="CH5662" s="136"/>
    </row>
    <row r="5663" spans="79:86" ht="15.75" customHeight="1">
      <c r="CA5663" s="136"/>
      <c r="CB5663" s="136"/>
      <c r="CC5663" s="136"/>
      <c r="CD5663" s="136"/>
      <c r="CE5663" s="136"/>
      <c r="CF5663" s="136"/>
      <c r="CG5663" s="136"/>
      <c r="CH5663" s="136"/>
    </row>
    <row r="5664" spans="79:86" ht="15.75" customHeight="1">
      <c r="CA5664" s="136"/>
      <c r="CB5664" s="136"/>
      <c r="CC5664" s="136"/>
      <c r="CD5664" s="136"/>
      <c r="CE5664" s="136"/>
      <c r="CF5664" s="136"/>
      <c r="CG5664" s="136"/>
      <c r="CH5664" s="136"/>
    </row>
    <row r="5665" spans="79:86" ht="15.75" customHeight="1">
      <c r="CA5665" s="136"/>
      <c r="CB5665" s="136"/>
      <c r="CC5665" s="136"/>
      <c r="CD5665" s="136"/>
      <c r="CE5665" s="136"/>
      <c r="CF5665" s="136"/>
      <c r="CG5665" s="136"/>
      <c r="CH5665" s="136"/>
    </row>
    <row r="5666" spans="79:86" ht="15.75" customHeight="1">
      <c r="CA5666" s="136"/>
      <c r="CB5666" s="136"/>
      <c r="CC5666" s="136"/>
      <c r="CD5666" s="136"/>
      <c r="CE5666" s="136"/>
      <c r="CF5666" s="136"/>
      <c r="CG5666" s="136"/>
      <c r="CH5666" s="136"/>
    </row>
    <row r="5667" spans="79:86" ht="15.75" customHeight="1">
      <c r="CA5667" s="136"/>
      <c r="CB5667" s="136"/>
      <c r="CC5667" s="136"/>
      <c r="CD5667" s="136"/>
      <c r="CE5667" s="136"/>
      <c r="CF5667" s="136"/>
      <c r="CG5667" s="136"/>
      <c r="CH5667" s="136"/>
    </row>
    <row r="5668" spans="79:86" ht="15.75" customHeight="1">
      <c r="CA5668" s="136"/>
      <c r="CB5668" s="136"/>
      <c r="CC5668" s="136"/>
      <c r="CD5668" s="136"/>
      <c r="CE5668" s="136"/>
      <c r="CF5668" s="136"/>
      <c r="CG5668" s="136"/>
      <c r="CH5668" s="136"/>
    </row>
    <row r="5669" spans="79:86" ht="15.75" customHeight="1">
      <c r="CA5669" s="136"/>
      <c r="CB5669" s="136"/>
      <c r="CC5669" s="136"/>
      <c r="CD5669" s="136"/>
      <c r="CE5669" s="136"/>
      <c r="CF5669" s="136"/>
      <c r="CG5669" s="136"/>
      <c r="CH5669" s="136"/>
    </row>
    <row r="5670" spans="79:86" ht="15.75" customHeight="1">
      <c r="CA5670" s="136"/>
      <c r="CB5670" s="136"/>
      <c r="CC5670" s="136"/>
      <c r="CD5670" s="136"/>
      <c r="CE5670" s="136"/>
      <c r="CF5670" s="136"/>
      <c r="CG5670" s="136"/>
      <c r="CH5670" s="136"/>
    </row>
    <row r="5671" spans="79:86" ht="15.75" customHeight="1">
      <c r="CA5671" s="136"/>
      <c r="CB5671" s="136"/>
      <c r="CC5671" s="136"/>
      <c r="CD5671" s="136"/>
      <c r="CE5671" s="136"/>
      <c r="CF5671" s="136"/>
      <c r="CG5671" s="136"/>
      <c r="CH5671" s="136"/>
    </row>
    <row r="5672" spans="79:86" ht="15.75" customHeight="1">
      <c r="CA5672" s="136"/>
      <c r="CB5672" s="136"/>
      <c r="CC5672" s="136"/>
      <c r="CD5672" s="136"/>
      <c r="CE5672" s="136"/>
      <c r="CF5672" s="136"/>
      <c r="CG5672" s="136"/>
      <c r="CH5672" s="136"/>
    </row>
    <row r="5673" spans="79:86" ht="15.75" customHeight="1">
      <c r="CA5673" s="136"/>
      <c r="CB5673" s="136"/>
      <c r="CC5673" s="136"/>
      <c r="CD5673" s="136"/>
      <c r="CE5673" s="136"/>
      <c r="CF5673" s="136"/>
      <c r="CG5673" s="136"/>
      <c r="CH5673" s="136"/>
    </row>
    <row r="5674" spans="79:86" ht="15.75" customHeight="1">
      <c r="CA5674" s="136"/>
      <c r="CB5674" s="136"/>
      <c r="CC5674" s="136"/>
      <c r="CD5674" s="136"/>
      <c r="CE5674" s="136"/>
      <c r="CF5674" s="136"/>
      <c r="CG5674" s="136"/>
      <c r="CH5674" s="136"/>
    </row>
    <row r="5675" spans="79:86" ht="15.75" customHeight="1">
      <c r="CA5675" s="136"/>
      <c r="CB5675" s="136"/>
      <c r="CC5675" s="136"/>
      <c r="CD5675" s="136"/>
      <c r="CE5675" s="136"/>
      <c r="CF5675" s="136"/>
      <c r="CG5675" s="136"/>
      <c r="CH5675" s="136"/>
    </row>
    <row r="5676" spans="79:86" ht="15.75" customHeight="1">
      <c r="CA5676" s="136"/>
      <c r="CB5676" s="136"/>
      <c r="CC5676" s="136"/>
      <c r="CD5676" s="136"/>
      <c r="CE5676" s="136"/>
      <c r="CF5676" s="136"/>
      <c r="CG5676" s="136"/>
      <c r="CH5676" s="136"/>
    </row>
    <row r="5677" spans="79:86" ht="15.75" customHeight="1">
      <c r="CA5677" s="136"/>
      <c r="CB5677" s="136"/>
      <c r="CC5677" s="136"/>
      <c r="CD5677" s="136"/>
      <c r="CE5677" s="136"/>
      <c r="CF5677" s="136"/>
      <c r="CG5677" s="136"/>
      <c r="CH5677" s="136"/>
    </row>
    <row r="5678" spans="79:86" ht="15.75" customHeight="1">
      <c r="CA5678" s="136"/>
      <c r="CB5678" s="136"/>
      <c r="CC5678" s="136"/>
      <c r="CD5678" s="136"/>
      <c r="CE5678" s="136"/>
      <c r="CF5678" s="136"/>
      <c r="CG5678" s="136"/>
      <c r="CH5678" s="136"/>
    </row>
    <row r="5679" spans="79:86" ht="15.75" customHeight="1">
      <c r="CA5679" s="136"/>
      <c r="CB5679" s="136"/>
      <c r="CC5679" s="136"/>
      <c r="CD5679" s="136"/>
      <c r="CE5679" s="136"/>
      <c r="CF5679" s="136"/>
      <c r="CG5679" s="136"/>
      <c r="CH5679" s="136"/>
    </row>
    <row r="5680" spans="79:86" ht="15.75" customHeight="1">
      <c r="CA5680" s="136"/>
      <c r="CB5680" s="136"/>
      <c r="CC5680" s="136"/>
      <c r="CD5680" s="136"/>
      <c r="CE5680" s="136"/>
      <c r="CF5680" s="136"/>
      <c r="CG5680" s="136"/>
      <c r="CH5680" s="136"/>
    </row>
    <row r="5681" spans="79:86" ht="15.75" customHeight="1">
      <c r="CA5681" s="136"/>
      <c r="CB5681" s="136"/>
      <c r="CC5681" s="136"/>
      <c r="CD5681" s="136"/>
      <c r="CE5681" s="136"/>
      <c r="CF5681" s="136"/>
      <c r="CG5681" s="136"/>
      <c r="CH5681" s="136"/>
    </row>
    <row r="5682" spans="79:86" ht="15.75" customHeight="1">
      <c r="CA5682" s="136"/>
      <c r="CB5682" s="136"/>
      <c r="CC5682" s="136"/>
      <c r="CD5682" s="136"/>
      <c r="CE5682" s="136"/>
      <c r="CF5682" s="136"/>
      <c r="CG5682" s="136"/>
      <c r="CH5682" s="136"/>
    </row>
    <row r="5683" spans="79:86" ht="15.75" customHeight="1">
      <c r="CA5683" s="136"/>
      <c r="CB5683" s="136"/>
      <c r="CC5683" s="136"/>
      <c r="CD5683" s="136"/>
      <c r="CE5683" s="136"/>
      <c r="CF5683" s="136"/>
      <c r="CG5683" s="136"/>
      <c r="CH5683" s="136"/>
    </row>
    <row r="5684" spans="79:86" ht="15.75" customHeight="1">
      <c r="CA5684" s="136"/>
      <c r="CB5684" s="136"/>
      <c r="CC5684" s="136"/>
      <c r="CD5684" s="136"/>
      <c r="CE5684" s="136"/>
      <c r="CF5684" s="136"/>
      <c r="CG5684" s="136"/>
      <c r="CH5684" s="136"/>
    </row>
    <row r="5685" spans="79:86" ht="15.75" customHeight="1">
      <c r="CA5685" s="136"/>
      <c r="CB5685" s="136"/>
      <c r="CC5685" s="136"/>
      <c r="CD5685" s="136"/>
      <c r="CE5685" s="136"/>
      <c r="CF5685" s="136"/>
      <c r="CG5685" s="136"/>
      <c r="CH5685" s="136"/>
    </row>
    <row r="5686" spans="79:86" ht="15.75" customHeight="1">
      <c r="CA5686" s="136"/>
      <c r="CB5686" s="136"/>
      <c r="CC5686" s="136"/>
      <c r="CD5686" s="136"/>
      <c r="CE5686" s="136"/>
      <c r="CF5686" s="136"/>
      <c r="CG5686" s="136"/>
      <c r="CH5686" s="136"/>
    </row>
    <row r="5687" spans="79:86" ht="15.75" customHeight="1">
      <c r="CA5687" s="136"/>
      <c r="CB5687" s="136"/>
      <c r="CC5687" s="136"/>
      <c r="CD5687" s="136"/>
      <c r="CE5687" s="136"/>
      <c r="CF5687" s="136"/>
      <c r="CG5687" s="136"/>
      <c r="CH5687" s="136"/>
    </row>
    <row r="5688" spans="79:86" ht="15.75" customHeight="1">
      <c r="CA5688" s="136"/>
      <c r="CB5688" s="136"/>
      <c r="CC5688" s="136"/>
      <c r="CD5688" s="136"/>
      <c r="CE5688" s="136"/>
      <c r="CF5688" s="136"/>
      <c r="CG5688" s="136"/>
      <c r="CH5688" s="136"/>
    </row>
    <row r="5689" spans="79:86" ht="15.75" customHeight="1">
      <c r="CA5689" s="136"/>
      <c r="CB5689" s="136"/>
      <c r="CC5689" s="136"/>
      <c r="CD5689" s="136"/>
      <c r="CE5689" s="136"/>
      <c r="CF5689" s="136"/>
      <c r="CG5689" s="136"/>
      <c r="CH5689" s="136"/>
    </row>
    <row r="5690" spans="79:86" ht="15.75" customHeight="1">
      <c r="CA5690" s="136"/>
      <c r="CB5690" s="136"/>
      <c r="CC5690" s="136"/>
      <c r="CD5690" s="136"/>
      <c r="CE5690" s="136"/>
      <c r="CF5690" s="136"/>
      <c r="CG5690" s="136"/>
      <c r="CH5690" s="136"/>
    </row>
    <row r="5691" spans="79:86" ht="15.75" customHeight="1">
      <c r="CA5691" s="136"/>
      <c r="CB5691" s="136"/>
      <c r="CC5691" s="136"/>
      <c r="CD5691" s="136"/>
      <c r="CE5691" s="136"/>
      <c r="CF5691" s="136"/>
      <c r="CG5691" s="136"/>
      <c r="CH5691" s="136"/>
    </row>
    <row r="5692" spans="79:86" ht="15.75" customHeight="1">
      <c r="CA5692" s="136"/>
      <c r="CB5692" s="136"/>
      <c r="CC5692" s="136"/>
      <c r="CD5692" s="136"/>
      <c r="CE5692" s="136"/>
      <c r="CF5692" s="136"/>
      <c r="CG5692" s="136"/>
      <c r="CH5692" s="136"/>
    </row>
    <row r="5693" spans="79:86" ht="15.75" customHeight="1">
      <c r="CA5693" s="136"/>
      <c r="CB5693" s="136"/>
      <c r="CC5693" s="136"/>
      <c r="CD5693" s="136"/>
      <c r="CE5693" s="136"/>
      <c r="CF5693" s="136"/>
      <c r="CG5693" s="136"/>
      <c r="CH5693" s="136"/>
    </row>
    <row r="5694" spans="79:86" ht="15.75" customHeight="1">
      <c r="CA5694" s="136"/>
      <c r="CB5694" s="136"/>
      <c r="CC5694" s="136"/>
      <c r="CD5694" s="136"/>
      <c r="CE5694" s="136"/>
      <c r="CF5694" s="136"/>
      <c r="CG5694" s="136"/>
      <c r="CH5694" s="136"/>
    </row>
    <row r="5695" spans="79:86" ht="15.75" customHeight="1">
      <c r="CA5695" s="136"/>
      <c r="CB5695" s="136"/>
      <c r="CC5695" s="136"/>
      <c r="CD5695" s="136"/>
      <c r="CE5695" s="136"/>
      <c r="CF5695" s="136"/>
      <c r="CG5695" s="136"/>
      <c r="CH5695" s="136"/>
    </row>
    <row r="5696" spans="79:86" ht="15.75" customHeight="1">
      <c r="CA5696" s="136"/>
      <c r="CB5696" s="136"/>
      <c r="CC5696" s="136"/>
      <c r="CD5696" s="136"/>
      <c r="CE5696" s="136"/>
      <c r="CF5696" s="136"/>
      <c r="CG5696" s="136"/>
      <c r="CH5696" s="136"/>
    </row>
    <row r="5697" spans="79:86" ht="15.75" customHeight="1">
      <c r="CA5697" s="136"/>
      <c r="CB5697" s="136"/>
      <c r="CC5697" s="136"/>
      <c r="CD5697" s="136"/>
      <c r="CE5697" s="136"/>
      <c r="CF5697" s="136"/>
      <c r="CG5697" s="136"/>
      <c r="CH5697" s="136"/>
    </row>
    <row r="5698" spans="79:86" ht="15.75" customHeight="1">
      <c r="CA5698" s="136"/>
      <c r="CB5698" s="136"/>
      <c r="CC5698" s="136"/>
      <c r="CD5698" s="136"/>
      <c r="CE5698" s="136"/>
      <c r="CF5698" s="136"/>
      <c r="CG5698" s="136"/>
      <c r="CH5698" s="136"/>
    </row>
    <row r="5699" spans="79:86" ht="15.75" customHeight="1">
      <c r="CA5699" s="136"/>
      <c r="CB5699" s="136"/>
      <c r="CC5699" s="136"/>
      <c r="CD5699" s="136"/>
      <c r="CE5699" s="136"/>
      <c r="CF5699" s="136"/>
      <c r="CG5699" s="136"/>
      <c r="CH5699" s="136"/>
    </row>
    <row r="5700" spans="79:86" ht="15.75" customHeight="1">
      <c r="CA5700" s="136"/>
      <c r="CB5700" s="136"/>
      <c r="CC5700" s="136"/>
      <c r="CD5700" s="136"/>
      <c r="CE5700" s="136"/>
      <c r="CF5700" s="136"/>
      <c r="CG5700" s="136"/>
      <c r="CH5700" s="136"/>
    </row>
    <row r="5701" spans="79:86" ht="15.75" customHeight="1">
      <c r="CA5701" s="136"/>
      <c r="CB5701" s="136"/>
      <c r="CC5701" s="136"/>
      <c r="CD5701" s="136"/>
      <c r="CE5701" s="136"/>
      <c r="CF5701" s="136"/>
      <c r="CG5701" s="136"/>
      <c r="CH5701" s="136"/>
    </row>
    <row r="5702" spans="79:86" ht="15.75" customHeight="1">
      <c r="CA5702" s="136"/>
      <c r="CB5702" s="136"/>
      <c r="CC5702" s="136"/>
      <c r="CD5702" s="136"/>
      <c r="CE5702" s="136"/>
      <c r="CF5702" s="136"/>
      <c r="CG5702" s="136"/>
      <c r="CH5702" s="136"/>
    </row>
    <row r="5703" spans="79:86" ht="15.75" customHeight="1">
      <c r="CA5703" s="136"/>
      <c r="CB5703" s="136"/>
      <c r="CC5703" s="136"/>
      <c r="CD5703" s="136"/>
      <c r="CE5703" s="136"/>
      <c r="CF5703" s="136"/>
      <c r="CG5703" s="136"/>
      <c r="CH5703" s="136"/>
    </row>
    <row r="5704" spans="79:86" ht="15.75" customHeight="1">
      <c r="CA5704" s="136"/>
      <c r="CB5704" s="136"/>
      <c r="CC5704" s="136"/>
      <c r="CD5704" s="136"/>
      <c r="CE5704" s="136"/>
      <c r="CF5704" s="136"/>
      <c r="CG5704" s="136"/>
      <c r="CH5704" s="136"/>
    </row>
    <row r="5705" spans="79:86" ht="15.75" customHeight="1">
      <c r="CA5705" s="136"/>
      <c r="CB5705" s="136"/>
      <c r="CC5705" s="136"/>
      <c r="CD5705" s="136"/>
      <c r="CE5705" s="136"/>
      <c r="CF5705" s="136"/>
      <c r="CG5705" s="136"/>
      <c r="CH5705" s="136"/>
    </row>
    <row r="5706" spans="79:86" ht="15.75" customHeight="1">
      <c r="CA5706" s="136"/>
      <c r="CB5706" s="136"/>
      <c r="CC5706" s="136"/>
      <c r="CD5706" s="136"/>
      <c r="CE5706" s="136"/>
      <c r="CF5706" s="136"/>
      <c r="CG5706" s="136"/>
      <c r="CH5706" s="136"/>
    </row>
    <row r="5707" spans="79:86" ht="15.75" customHeight="1">
      <c r="CA5707" s="136"/>
      <c r="CB5707" s="136"/>
      <c r="CC5707" s="136"/>
      <c r="CD5707" s="136"/>
      <c r="CE5707" s="136"/>
      <c r="CF5707" s="136"/>
      <c r="CG5707" s="136"/>
      <c r="CH5707" s="136"/>
    </row>
    <row r="5708" spans="79:86" ht="15.75" customHeight="1">
      <c r="CA5708" s="136"/>
      <c r="CB5708" s="136"/>
      <c r="CC5708" s="136"/>
      <c r="CD5708" s="136"/>
      <c r="CE5708" s="136"/>
      <c r="CF5708" s="136"/>
      <c r="CG5708" s="136"/>
      <c r="CH5708" s="136"/>
    </row>
    <row r="5709" spans="79:86" ht="15.75" customHeight="1">
      <c r="CA5709" s="136"/>
      <c r="CB5709" s="136"/>
      <c r="CC5709" s="136"/>
      <c r="CD5709" s="136"/>
      <c r="CE5709" s="136"/>
      <c r="CF5709" s="136"/>
      <c r="CG5709" s="136"/>
      <c r="CH5709" s="136"/>
    </row>
    <row r="5710" spans="79:86" ht="15.75" customHeight="1">
      <c r="CA5710" s="136"/>
      <c r="CB5710" s="136"/>
      <c r="CC5710" s="136"/>
      <c r="CD5710" s="136"/>
      <c r="CE5710" s="136"/>
      <c r="CF5710" s="136"/>
      <c r="CG5710" s="136"/>
      <c r="CH5710" s="136"/>
    </row>
    <row r="5711" spans="79:86" ht="15.75" customHeight="1">
      <c r="CA5711" s="136"/>
      <c r="CB5711" s="136"/>
      <c r="CC5711" s="136"/>
      <c r="CD5711" s="136"/>
      <c r="CE5711" s="136"/>
      <c r="CF5711" s="136"/>
      <c r="CG5711" s="136"/>
      <c r="CH5711" s="136"/>
    </row>
    <row r="5712" spans="79:86" ht="15.75" customHeight="1">
      <c r="CA5712" s="136"/>
      <c r="CB5712" s="136"/>
      <c r="CC5712" s="136"/>
      <c r="CD5712" s="136"/>
      <c r="CE5712" s="136"/>
      <c r="CF5712" s="136"/>
      <c r="CG5712" s="136"/>
      <c r="CH5712" s="136"/>
    </row>
    <row r="5713" spans="79:86" ht="15.75" customHeight="1">
      <c r="CA5713" s="136"/>
      <c r="CB5713" s="136"/>
      <c r="CC5713" s="136"/>
      <c r="CD5713" s="136"/>
      <c r="CE5713" s="136"/>
      <c r="CF5713" s="136"/>
      <c r="CG5713" s="136"/>
      <c r="CH5713" s="136"/>
    </row>
    <row r="5714" spans="79:86" ht="15.75" customHeight="1">
      <c r="CA5714" s="136"/>
      <c r="CB5714" s="136"/>
      <c r="CC5714" s="136"/>
      <c r="CD5714" s="136"/>
      <c r="CE5714" s="136"/>
      <c r="CF5714" s="136"/>
      <c r="CG5714" s="136"/>
      <c r="CH5714" s="136"/>
    </row>
    <row r="5715" spans="79:86" ht="15.75" customHeight="1">
      <c r="CA5715" s="136"/>
      <c r="CB5715" s="136"/>
      <c r="CC5715" s="136"/>
      <c r="CD5715" s="136"/>
      <c r="CE5715" s="136"/>
      <c r="CF5715" s="136"/>
      <c r="CG5715" s="136"/>
      <c r="CH5715" s="136"/>
    </row>
    <row r="5716" spans="79:86" ht="15.75" customHeight="1">
      <c r="CA5716" s="136"/>
      <c r="CB5716" s="136"/>
      <c r="CC5716" s="136"/>
      <c r="CD5716" s="136"/>
      <c r="CE5716" s="136"/>
      <c r="CF5716" s="136"/>
      <c r="CG5716" s="136"/>
      <c r="CH5716" s="136"/>
    </row>
    <row r="5717" spans="79:86" ht="15.75" customHeight="1">
      <c r="CA5717" s="136"/>
      <c r="CB5717" s="136"/>
      <c r="CC5717" s="136"/>
      <c r="CD5717" s="136"/>
      <c r="CE5717" s="136"/>
      <c r="CF5717" s="136"/>
      <c r="CG5717" s="136"/>
      <c r="CH5717" s="136"/>
    </row>
    <row r="5718" spans="79:86" ht="15.75" customHeight="1">
      <c r="CA5718" s="136"/>
      <c r="CB5718" s="136"/>
      <c r="CC5718" s="136"/>
      <c r="CD5718" s="136"/>
      <c r="CE5718" s="136"/>
      <c r="CF5718" s="136"/>
      <c r="CG5718" s="136"/>
      <c r="CH5718" s="136"/>
    </row>
    <row r="5719" spans="79:86" ht="15.75" customHeight="1">
      <c r="CA5719" s="136"/>
      <c r="CB5719" s="136"/>
      <c r="CC5719" s="136"/>
      <c r="CD5719" s="136"/>
      <c r="CE5719" s="136"/>
      <c r="CF5719" s="136"/>
      <c r="CG5719" s="136"/>
      <c r="CH5719" s="136"/>
    </row>
    <row r="5720" spans="79:86" ht="15.75" customHeight="1">
      <c r="CA5720" s="136"/>
      <c r="CB5720" s="136"/>
      <c r="CC5720" s="136"/>
      <c r="CD5720" s="136"/>
      <c r="CE5720" s="136"/>
      <c r="CF5720" s="136"/>
      <c r="CG5720" s="136"/>
      <c r="CH5720" s="136"/>
    </row>
    <row r="5721" spans="79:86" ht="15.75" customHeight="1">
      <c r="CA5721" s="136"/>
      <c r="CB5721" s="136"/>
      <c r="CC5721" s="136"/>
      <c r="CD5721" s="136"/>
      <c r="CE5721" s="136"/>
      <c r="CF5721" s="136"/>
      <c r="CG5721" s="136"/>
      <c r="CH5721" s="136"/>
    </row>
    <row r="5722" spans="79:86" ht="15.75" customHeight="1">
      <c r="CA5722" s="136"/>
      <c r="CB5722" s="136"/>
      <c r="CC5722" s="136"/>
      <c r="CD5722" s="136"/>
      <c r="CE5722" s="136"/>
      <c r="CF5722" s="136"/>
      <c r="CG5722" s="136"/>
      <c r="CH5722" s="136"/>
    </row>
    <row r="5723" spans="79:86" ht="15.75" customHeight="1">
      <c r="CA5723" s="136"/>
      <c r="CB5723" s="136"/>
      <c r="CC5723" s="136"/>
      <c r="CD5723" s="136"/>
      <c r="CE5723" s="136"/>
      <c r="CF5723" s="136"/>
      <c r="CG5723" s="136"/>
      <c r="CH5723" s="136"/>
    </row>
    <row r="5724" spans="79:86" ht="15.75" customHeight="1">
      <c r="CA5724" s="136"/>
      <c r="CB5724" s="136"/>
      <c r="CC5724" s="136"/>
      <c r="CD5724" s="136"/>
      <c r="CE5724" s="136"/>
      <c r="CF5724" s="136"/>
      <c r="CG5724" s="136"/>
      <c r="CH5724" s="136"/>
    </row>
    <row r="5725" spans="79:86" ht="15.75" customHeight="1">
      <c r="CA5725" s="136"/>
      <c r="CB5725" s="136"/>
      <c r="CC5725" s="136"/>
      <c r="CD5725" s="136"/>
      <c r="CE5725" s="136"/>
      <c r="CF5725" s="136"/>
      <c r="CG5725" s="136"/>
      <c r="CH5725" s="136"/>
    </row>
    <row r="5726" spans="79:86" ht="15.75" customHeight="1">
      <c r="CA5726" s="136"/>
      <c r="CB5726" s="136"/>
      <c r="CC5726" s="136"/>
      <c r="CD5726" s="136"/>
      <c r="CE5726" s="136"/>
      <c r="CF5726" s="136"/>
      <c r="CG5726" s="136"/>
      <c r="CH5726" s="136"/>
    </row>
    <row r="5727" spans="79:86" ht="15.75" customHeight="1">
      <c r="CA5727" s="136"/>
      <c r="CB5727" s="136"/>
      <c r="CC5727" s="136"/>
      <c r="CD5727" s="136"/>
      <c r="CE5727" s="136"/>
      <c r="CF5727" s="136"/>
      <c r="CG5727" s="136"/>
      <c r="CH5727" s="136"/>
    </row>
    <row r="5728" spans="79:86" ht="15.75" customHeight="1">
      <c r="CA5728" s="136"/>
      <c r="CB5728" s="136"/>
      <c r="CC5728" s="136"/>
      <c r="CD5728" s="136"/>
      <c r="CE5728" s="136"/>
      <c r="CF5728" s="136"/>
      <c r="CG5728" s="136"/>
      <c r="CH5728" s="136"/>
    </row>
    <row r="5729" spans="79:86" ht="15.75" customHeight="1">
      <c r="CA5729" s="136"/>
      <c r="CB5729" s="136"/>
      <c r="CC5729" s="136"/>
      <c r="CD5729" s="136"/>
      <c r="CE5729" s="136"/>
      <c r="CF5729" s="136"/>
      <c r="CG5729" s="136"/>
      <c r="CH5729" s="136"/>
    </row>
    <row r="5730" spans="79:86" ht="15.75" customHeight="1">
      <c r="CA5730" s="136"/>
      <c r="CB5730" s="136"/>
      <c r="CC5730" s="136"/>
      <c r="CD5730" s="136"/>
      <c r="CE5730" s="136"/>
      <c r="CF5730" s="136"/>
      <c r="CG5730" s="136"/>
      <c r="CH5730" s="136"/>
    </row>
    <row r="5731" spans="79:86" ht="15.75" customHeight="1">
      <c r="CA5731" s="136"/>
      <c r="CB5731" s="136"/>
      <c r="CC5731" s="136"/>
      <c r="CD5731" s="136"/>
      <c r="CE5731" s="136"/>
      <c r="CF5731" s="136"/>
      <c r="CG5731" s="136"/>
      <c r="CH5731" s="136"/>
    </row>
    <row r="5732" spans="79:86" ht="15.75" customHeight="1">
      <c r="CA5732" s="136"/>
      <c r="CB5732" s="136"/>
      <c r="CC5732" s="136"/>
      <c r="CD5732" s="136"/>
      <c r="CE5732" s="136"/>
      <c r="CF5732" s="136"/>
      <c r="CG5732" s="136"/>
      <c r="CH5732" s="136"/>
    </row>
    <row r="5733" spans="79:86" ht="15.75" customHeight="1">
      <c r="CA5733" s="136"/>
      <c r="CB5733" s="136"/>
      <c r="CC5733" s="136"/>
      <c r="CD5733" s="136"/>
      <c r="CE5733" s="136"/>
      <c r="CF5733" s="136"/>
      <c r="CG5733" s="136"/>
      <c r="CH5733" s="136"/>
    </row>
    <row r="5734" spans="79:86" ht="15.75" customHeight="1">
      <c r="CA5734" s="136"/>
      <c r="CB5734" s="136"/>
      <c r="CC5734" s="136"/>
      <c r="CD5734" s="136"/>
      <c r="CE5734" s="136"/>
      <c r="CF5734" s="136"/>
      <c r="CG5734" s="136"/>
      <c r="CH5734" s="136"/>
    </row>
    <row r="5735" spans="79:86" ht="15.75" customHeight="1">
      <c r="CA5735" s="136"/>
      <c r="CB5735" s="136"/>
      <c r="CC5735" s="136"/>
      <c r="CD5735" s="136"/>
      <c r="CE5735" s="136"/>
      <c r="CF5735" s="136"/>
      <c r="CG5735" s="136"/>
      <c r="CH5735" s="136"/>
    </row>
    <row r="5736" spans="79:86" ht="15.75" customHeight="1">
      <c r="CA5736" s="136"/>
      <c r="CB5736" s="136"/>
      <c r="CC5736" s="136"/>
      <c r="CD5736" s="136"/>
      <c r="CE5736" s="136"/>
      <c r="CF5736" s="136"/>
      <c r="CG5736" s="136"/>
      <c r="CH5736" s="136"/>
    </row>
    <row r="5737" spans="79:86" ht="15.75" customHeight="1">
      <c r="CA5737" s="136"/>
      <c r="CB5737" s="136"/>
      <c r="CC5737" s="136"/>
      <c r="CD5737" s="136"/>
      <c r="CE5737" s="136"/>
      <c r="CF5737" s="136"/>
      <c r="CG5737" s="136"/>
      <c r="CH5737" s="136"/>
    </row>
    <row r="5738" spans="79:86" ht="15.75" customHeight="1">
      <c r="CA5738" s="136"/>
      <c r="CB5738" s="136"/>
      <c r="CC5738" s="136"/>
      <c r="CD5738" s="136"/>
      <c r="CE5738" s="136"/>
      <c r="CF5738" s="136"/>
      <c r="CG5738" s="136"/>
      <c r="CH5738" s="136"/>
    </row>
    <row r="5739" spans="79:86" ht="15.75" customHeight="1">
      <c r="CA5739" s="136"/>
      <c r="CB5739" s="136"/>
      <c r="CC5739" s="136"/>
      <c r="CD5739" s="136"/>
      <c r="CE5739" s="136"/>
      <c r="CF5739" s="136"/>
      <c r="CG5739" s="136"/>
      <c r="CH5739" s="136"/>
    </row>
    <row r="5740" spans="79:86" ht="15.75" customHeight="1">
      <c r="CA5740" s="136"/>
      <c r="CB5740" s="136"/>
      <c r="CC5740" s="136"/>
      <c r="CD5740" s="136"/>
      <c r="CE5740" s="136"/>
      <c r="CF5740" s="136"/>
      <c r="CG5740" s="136"/>
      <c r="CH5740" s="136"/>
    </row>
    <row r="5741" spans="79:86" ht="15.75" customHeight="1">
      <c r="CA5741" s="136"/>
      <c r="CB5741" s="136"/>
      <c r="CC5741" s="136"/>
      <c r="CD5741" s="136"/>
      <c r="CE5741" s="136"/>
      <c r="CF5741" s="136"/>
      <c r="CG5741" s="136"/>
      <c r="CH5741" s="136"/>
    </row>
    <row r="5742" spans="79:86" ht="15.75" customHeight="1">
      <c r="CA5742" s="136"/>
      <c r="CB5742" s="136"/>
      <c r="CC5742" s="136"/>
      <c r="CD5742" s="136"/>
      <c r="CE5742" s="136"/>
      <c r="CF5742" s="136"/>
      <c r="CG5742" s="136"/>
      <c r="CH5742" s="136"/>
    </row>
    <row r="5743" spans="79:86" ht="15.75" customHeight="1">
      <c r="CA5743" s="136"/>
      <c r="CB5743" s="136"/>
      <c r="CC5743" s="136"/>
      <c r="CD5743" s="136"/>
      <c r="CE5743" s="136"/>
      <c r="CF5743" s="136"/>
      <c r="CG5743" s="136"/>
      <c r="CH5743" s="136"/>
    </row>
    <row r="5744" spans="79:86" ht="15.75" customHeight="1">
      <c r="CA5744" s="136"/>
      <c r="CB5744" s="136"/>
      <c r="CC5744" s="136"/>
      <c r="CD5744" s="136"/>
      <c r="CE5744" s="136"/>
      <c r="CF5744" s="136"/>
      <c r="CG5744" s="136"/>
      <c r="CH5744" s="136"/>
    </row>
    <row r="5745" spans="79:86" ht="15.75" customHeight="1">
      <c r="CA5745" s="136"/>
      <c r="CB5745" s="136"/>
      <c r="CC5745" s="136"/>
      <c r="CD5745" s="136"/>
      <c r="CE5745" s="136"/>
      <c r="CF5745" s="136"/>
      <c r="CG5745" s="136"/>
      <c r="CH5745" s="136"/>
    </row>
    <row r="5746" spans="79:86" ht="15.75" customHeight="1">
      <c r="CA5746" s="136"/>
      <c r="CB5746" s="136"/>
      <c r="CC5746" s="136"/>
      <c r="CD5746" s="136"/>
      <c r="CE5746" s="136"/>
      <c r="CF5746" s="136"/>
      <c r="CG5746" s="136"/>
      <c r="CH5746" s="136"/>
    </row>
    <row r="5747" spans="79:86" ht="15.75" customHeight="1">
      <c r="CA5747" s="136"/>
      <c r="CB5747" s="136"/>
      <c r="CC5747" s="136"/>
      <c r="CD5747" s="136"/>
      <c r="CE5747" s="136"/>
      <c r="CF5747" s="136"/>
      <c r="CG5747" s="136"/>
      <c r="CH5747" s="136"/>
    </row>
    <row r="5748" spans="79:86" ht="15.75" customHeight="1">
      <c r="CA5748" s="136"/>
      <c r="CB5748" s="136"/>
      <c r="CC5748" s="136"/>
      <c r="CD5748" s="136"/>
      <c r="CE5748" s="136"/>
      <c r="CF5748" s="136"/>
      <c r="CG5748" s="136"/>
      <c r="CH5748" s="136"/>
    </row>
    <row r="5749" spans="79:86" ht="15.75" customHeight="1">
      <c r="CA5749" s="136"/>
      <c r="CB5749" s="136"/>
      <c r="CC5749" s="136"/>
      <c r="CD5749" s="136"/>
      <c r="CE5749" s="136"/>
      <c r="CF5749" s="136"/>
      <c r="CG5749" s="136"/>
      <c r="CH5749" s="136"/>
    </row>
    <row r="5750" spans="79:86" ht="15.75" customHeight="1">
      <c r="CA5750" s="136"/>
      <c r="CB5750" s="136"/>
      <c r="CC5750" s="136"/>
      <c r="CD5750" s="136"/>
      <c r="CE5750" s="136"/>
      <c r="CF5750" s="136"/>
      <c r="CG5750" s="136"/>
      <c r="CH5750" s="136"/>
    </row>
    <row r="5751" spans="79:86" ht="15.75" customHeight="1">
      <c r="CA5751" s="136"/>
      <c r="CB5751" s="136"/>
      <c r="CC5751" s="136"/>
      <c r="CD5751" s="136"/>
      <c r="CE5751" s="136"/>
      <c r="CF5751" s="136"/>
      <c r="CG5751" s="136"/>
      <c r="CH5751" s="136"/>
    </row>
    <row r="5752" spans="79:86" ht="15.75" customHeight="1">
      <c r="CA5752" s="136"/>
      <c r="CB5752" s="136"/>
      <c r="CC5752" s="136"/>
      <c r="CD5752" s="136"/>
      <c r="CE5752" s="136"/>
      <c r="CF5752" s="136"/>
      <c r="CG5752" s="136"/>
      <c r="CH5752" s="136"/>
    </row>
    <row r="5753" spans="79:86" ht="15.75" customHeight="1">
      <c r="CA5753" s="136"/>
      <c r="CB5753" s="136"/>
      <c r="CC5753" s="136"/>
      <c r="CD5753" s="136"/>
      <c r="CE5753" s="136"/>
      <c r="CF5753" s="136"/>
      <c r="CG5753" s="136"/>
      <c r="CH5753" s="136"/>
    </row>
    <row r="5754" spans="79:86" ht="15.75" customHeight="1">
      <c r="CA5754" s="136"/>
      <c r="CB5754" s="136"/>
      <c r="CC5754" s="136"/>
      <c r="CD5754" s="136"/>
      <c r="CE5754" s="136"/>
      <c r="CF5754" s="136"/>
      <c r="CG5754" s="136"/>
      <c r="CH5754" s="136"/>
    </row>
    <row r="5755" spans="79:86" ht="15.75" customHeight="1">
      <c r="CA5755" s="136"/>
      <c r="CB5755" s="136"/>
      <c r="CC5755" s="136"/>
      <c r="CD5755" s="136"/>
      <c r="CE5755" s="136"/>
      <c r="CF5755" s="136"/>
      <c r="CG5755" s="136"/>
      <c r="CH5755" s="136"/>
    </row>
    <row r="5756" spans="79:86" ht="15.75" customHeight="1">
      <c r="CA5756" s="136"/>
      <c r="CB5756" s="136"/>
      <c r="CC5756" s="136"/>
      <c r="CD5756" s="136"/>
      <c r="CE5756" s="136"/>
      <c r="CF5756" s="136"/>
      <c r="CG5756" s="136"/>
      <c r="CH5756" s="136"/>
    </row>
    <row r="5757" spans="79:86" ht="15.75" customHeight="1">
      <c r="CA5757" s="136"/>
      <c r="CB5757" s="136"/>
      <c r="CC5757" s="136"/>
      <c r="CD5757" s="136"/>
      <c r="CE5757" s="136"/>
      <c r="CF5757" s="136"/>
      <c r="CG5757" s="136"/>
      <c r="CH5757" s="136"/>
    </row>
    <row r="5758" spans="79:86" ht="15.75" customHeight="1">
      <c r="CA5758" s="136"/>
      <c r="CB5758" s="136"/>
      <c r="CC5758" s="136"/>
      <c r="CD5758" s="136"/>
      <c r="CE5758" s="136"/>
      <c r="CF5758" s="136"/>
      <c r="CG5758" s="136"/>
      <c r="CH5758" s="136"/>
    </row>
    <row r="5759" spans="79:86" ht="15.75" customHeight="1">
      <c r="CA5759" s="136"/>
      <c r="CB5759" s="136"/>
      <c r="CC5759" s="136"/>
      <c r="CD5759" s="136"/>
      <c r="CE5759" s="136"/>
      <c r="CF5759" s="136"/>
      <c r="CG5759" s="136"/>
      <c r="CH5759" s="136"/>
    </row>
    <row r="5760" spans="79:86" ht="15.75" customHeight="1">
      <c r="CA5760" s="136"/>
      <c r="CB5760" s="136"/>
      <c r="CC5760" s="136"/>
      <c r="CD5760" s="136"/>
      <c r="CE5760" s="136"/>
      <c r="CF5760" s="136"/>
      <c r="CG5760" s="136"/>
      <c r="CH5760" s="136"/>
    </row>
    <row r="5761" spans="79:86" ht="15.75" customHeight="1">
      <c r="CA5761" s="136"/>
      <c r="CB5761" s="136"/>
      <c r="CC5761" s="136"/>
      <c r="CD5761" s="136"/>
      <c r="CE5761" s="136"/>
      <c r="CF5761" s="136"/>
      <c r="CG5761" s="136"/>
      <c r="CH5761" s="136"/>
    </row>
    <row r="5762" spans="79:86" ht="15.75" customHeight="1">
      <c r="CA5762" s="136"/>
      <c r="CB5762" s="136"/>
      <c r="CC5762" s="136"/>
      <c r="CD5762" s="136"/>
      <c r="CE5762" s="136"/>
      <c r="CF5762" s="136"/>
      <c r="CG5762" s="136"/>
      <c r="CH5762" s="136"/>
    </row>
    <row r="5763" spans="79:86" ht="15.75" customHeight="1">
      <c r="CA5763" s="136"/>
      <c r="CB5763" s="136"/>
      <c r="CC5763" s="136"/>
      <c r="CD5763" s="136"/>
      <c r="CE5763" s="136"/>
      <c r="CF5763" s="136"/>
      <c r="CG5763" s="136"/>
      <c r="CH5763" s="136"/>
    </row>
    <row r="5764" spans="79:86" ht="15.75" customHeight="1">
      <c r="CA5764" s="136"/>
      <c r="CB5764" s="136"/>
      <c r="CC5764" s="136"/>
      <c r="CD5764" s="136"/>
      <c r="CE5764" s="136"/>
      <c r="CF5764" s="136"/>
      <c r="CG5764" s="136"/>
      <c r="CH5764" s="136"/>
    </row>
    <row r="5765" spans="79:86" ht="15.75" customHeight="1">
      <c r="CA5765" s="136"/>
      <c r="CB5765" s="136"/>
      <c r="CC5765" s="136"/>
      <c r="CD5765" s="136"/>
      <c r="CE5765" s="136"/>
      <c r="CF5765" s="136"/>
      <c r="CG5765" s="136"/>
      <c r="CH5765" s="136"/>
    </row>
    <row r="5766" spans="79:86" ht="15.75" customHeight="1">
      <c r="CA5766" s="136"/>
      <c r="CB5766" s="136"/>
      <c r="CC5766" s="136"/>
      <c r="CD5766" s="136"/>
      <c r="CE5766" s="136"/>
      <c r="CF5766" s="136"/>
      <c r="CG5766" s="136"/>
      <c r="CH5766" s="136"/>
    </row>
    <row r="5767" spans="79:86" ht="15.75" customHeight="1">
      <c r="CA5767" s="136"/>
      <c r="CB5767" s="136"/>
      <c r="CC5767" s="136"/>
      <c r="CD5767" s="136"/>
      <c r="CE5767" s="136"/>
      <c r="CF5767" s="136"/>
      <c r="CG5767" s="136"/>
      <c r="CH5767" s="136"/>
    </row>
    <row r="5768" spans="79:86" ht="15.75" customHeight="1">
      <c r="CA5768" s="136"/>
      <c r="CB5768" s="136"/>
      <c r="CC5768" s="136"/>
      <c r="CD5768" s="136"/>
      <c r="CE5768" s="136"/>
      <c r="CF5768" s="136"/>
      <c r="CG5768" s="136"/>
      <c r="CH5768" s="136"/>
    </row>
    <row r="5769" spans="79:86" ht="15.75" customHeight="1">
      <c r="CA5769" s="136"/>
      <c r="CB5769" s="136"/>
      <c r="CC5769" s="136"/>
      <c r="CD5769" s="136"/>
      <c r="CE5769" s="136"/>
      <c r="CF5769" s="136"/>
      <c r="CG5769" s="136"/>
      <c r="CH5769" s="136"/>
    </row>
    <row r="5770" spans="79:86" ht="15.75" customHeight="1">
      <c r="CA5770" s="136"/>
      <c r="CB5770" s="136"/>
      <c r="CC5770" s="136"/>
      <c r="CD5770" s="136"/>
      <c r="CE5770" s="136"/>
      <c r="CF5770" s="136"/>
      <c r="CG5770" s="136"/>
      <c r="CH5770" s="136"/>
    </row>
    <row r="5771" spans="79:86" ht="15.75" customHeight="1">
      <c r="CA5771" s="136"/>
      <c r="CB5771" s="136"/>
      <c r="CC5771" s="136"/>
      <c r="CD5771" s="136"/>
      <c r="CE5771" s="136"/>
      <c r="CF5771" s="136"/>
      <c r="CG5771" s="136"/>
      <c r="CH5771" s="136"/>
    </row>
    <row r="5772" spans="79:86" ht="15.75" customHeight="1">
      <c r="CA5772" s="136"/>
      <c r="CB5772" s="136"/>
      <c r="CC5772" s="136"/>
      <c r="CD5772" s="136"/>
      <c r="CE5772" s="136"/>
      <c r="CF5772" s="136"/>
      <c r="CG5772" s="136"/>
      <c r="CH5772" s="136"/>
    </row>
    <row r="5773" spans="79:86" ht="15.75" customHeight="1">
      <c r="CA5773" s="136"/>
      <c r="CB5773" s="136"/>
      <c r="CC5773" s="136"/>
      <c r="CD5773" s="136"/>
      <c r="CE5773" s="136"/>
      <c r="CF5773" s="136"/>
      <c r="CG5773" s="136"/>
      <c r="CH5773" s="136"/>
    </row>
    <row r="5774" spans="79:86" ht="15.75" customHeight="1">
      <c r="CA5774" s="136"/>
      <c r="CB5774" s="136"/>
      <c r="CC5774" s="136"/>
      <c r="CD5774" s="136"/>
      <c r="CE5774" s="136"/>
      <c r="CF5774" s="136"/>
      <c r="CG5774" s="136"/>
      <c r="CH5774" s="136"/>
    </row>
    <row r="5775" spans="79:86" ht="15.75" customHeight="1">
      <c r="CA5775" s="136"/>
      <c r="CB5775" s="136"/>
      <c r="CC5775" s="136"/>
      <c r="CD5775" s="136"/>
      <c r="CE5775" s="136"/>
      <c r="CF5775" s="136"/>
      <c r="CG5775" s="136"/>
      <c r="CH5775" s="136"/>
    </row>
    <row r="5776" spans="79:86" ht="15.75" customHeight="1">
      <c r="CA5776" s="136"/>
      <c r="CB5776" s="136"/>
      <c r="CC5776" s="136"/>
      <c r="CD5776" s="136"/>
      <c r="CE5776" s="136"/>
      <c r="CF5776" s="136"/>
      <c r="CG5776" s="136"/>
      <c r="CH5776" s="136"/>
    </row>
    <row r="5777" spans="79:86" ht="15.75" customHeight="1">
      <c r="CA5777" s="136"/>
      <c r="CB5777" s="136"/>
      <c r="CC5777" s="136"/>
      <c r="CD5777" s="136"/>
      <c r="CE5777" s="136"/>
      <c r="CF5777" s="136"/>
      <c r="CG5777" s="136"/>
      <c r="CH5777" s="136"/>
    </row>
    <row r="5778" spans="79:86" ht="15.75" customHeight="1">
      <c r="CA5778" s="136"/>
      <c r="CB5778" s="136"/>
      <c r="CC5778" s="136"/>
      <c r="CD5778" s="136"/>
      <c r="CE5778" s="136"/>
      <c r="CF5778" s="136"/>
      <c r="CG5778" s="136"/>
      <c r="CH5778" s="136"/>
    </row>
    <row r="5779" spans="79:86" ht="15.75" customHeight="1">
      <c r="CA5779" s="136"/>
      <c r="CB5779" s="136"/>
      <c r="CC5779" s="136"/>
      <c r="CD5779" s="136"/>
      <c r="CE5779" s="136"/>
      <c r="CF5779" s="136"/>
      <c r="CG5779" s="136"/>
      <c r="CH5779" s="136"/>
    </row>
    <row r="5780" spans="79:86" ht="15.75" customHeight="1">
      <c r="CA5780" s="136"/>
      <c r="CB5780" s="136"/>
      <c r="CC5780" s="136"/>
      <c r="CD5780" s="136"/>
      <c r="CE5780" s="136"/>
      <c r="CF5780" s="136"/>
      <c r="CG5780" s="136"/>
      <c r="CH5780" s="136"/>
    </row>
    <row r="5781" spans="79:86" ht="15.75" customHeight="1">
      <c r="CA5781" s="136"/>
      <c r="CB5781" s="136"/>
      <c r="CC5781" s="136"/>
      <c r="CD5781" s="136"/>
      <c r="CE5781" s="136"/>
      <c r="CF5781" s="136"/>
      <c r="CG5781" s="136"/>
      <c r="CH5781" s="136"/>
    </row>
    <row r="5782" spans="79:86" ht="15.75" customHeight="1">
      <c r="CA5782" s="136"/>
      <c r="CB5782" s="136"/>
      <c r="CC5782" s="136"/>
      <c r="CD5782" s="136"/>
      <c r="CE5782" s="136"/>
      <c r="CF5782" s="136"/>
      <c r="CG5782" s="136"/>
      <c r="CH5782" s="136"/>
    </row>
    <row r="5783" spans="79:86" ht="15.75" customHeight="1">
      <c r="CA5783" s="136"/>
      <c r="CB5783" s="136"/>
      <c r="CC5783" s="136"/>
      <c r="CD5783" s="136"/>
      <c r="CE5783" s="136"/>
      <c r="CF5783" s="136"/>
      <c r="CG5783" s="136"/>
      <c r="CH5783" s="136"/>
    </row>
    <row r="5784" spans="79:86" ht="15.75" customHeight="1">
      <c r="CA5784" s="136"/>
      <c r="CB5784" s="136"/>
      <c r="CC5784" s="136"/>
      <c r="CD5784" s="136"/>
      <c r="CE5784" s="136"/>
      <c r="CF5784" s="136"/>
      <c r="CG5784" s="136"/>
      <c r="CH5784" s="136"/>
    </row>
    <row r="5785" spans="79:86" ht="15.75" customHeight="1">
      <c r="CA5785" s="136"/>
      <c r="CB5785" s="136"/>
      <c r="CC5785" s="136"/>
      <c r="CD5785" s="136"/>
      <c r="CE5785" s="136"/>
      <c r="CF5785" s="136"/>
      <c r="CG5785" s="136"/>
      <c r="CH5785" s="136"/>
    </row>
    <row r="5786" spans="79:86" ht="15.75" customHeight="1">
      <c r="CA5786" s="136"/>
      <c r="CB5786" s="136"/>
      <c r="CC5786" s="136"/>
      <c r="CD5786" s="136"/>
      <c r="CE5786" s="136"/>
      <c r="CF5786" s="136"/>
      <c r="CG5786" s="136"/>
      <c r="CH5786" s="136"/>
    </row>
    <row r="5787" spans="79:86" ht="15.75" customHeight="1">
      <c r="CA5787" s="136"/>
      <c r="CB5787" s="136"/>
      <c r="CC5787" s="136"/>
      <c r="CD5787" s="136"/>
      <c r="CE5787" s="136"/>
      <c r="CF5787" s="136"/>
      <c r="CG5787" s="136"/>
      <c r="CH5787" s="136"/>
    </row>
    <row r="5788" spans="79:86" ht="15.75" customHeight="1">
      <c r="CA5788" s="136"/>
      <c r="CB5788" s="136"/>
      <c r="CC5788" s="136"/>
      <c r="CD5788" s="136"/>
      <c r="CE5788" s="136"/>
      <c r="CF5788" s="136"/>
      <c r="CG5788" s="136"/>
      <c r="CH5788" s="136"/>
    </row>
    <row r="5789" spans="79:86" ht="15.75" customHeight="1">
      <c r="CA5789" s="136"/>
      <c r="CB5789" s="136"/>
      <c r="CC5789" s="136"/>
      <c r="CD5789" s="136"/>
      <c r="CE5789" s="136"/>
      <c r="CF5789" s="136"/>
      <c r="CG5789" s="136"/>
      <c r="CH5789" s="136"/>
    </row>
    <row r="5790" spans="79:86" ht="15.75" customHeight="1">
      <c r="CA5790" s="136"/>
      <c r="CB5790" s="136"/>
      <c r="CC5790" s="136"/>
      <c r="CD5790" s="136"/>
      <c r="CE5790" s="136"/>
      <c r="CF5790" s="136"/>
      <c r="CG5790" s="136"/>
      <c r="CH5790" s="136"/>
    </row>
    <row r="5791" spans="79:86" ht="15.75" customHeight="1">
      <c r="CA5791" s="136"/>
      <c r="CB5791" s="136"/>
      <c r="CC5791" s="136"/>
      <c r="CD5791" s="136"/>
      <c r="CE5791" s="136"/>
      <c r="CF5791" s="136"/>
      <c r="CG5791" s="136"/>
      <c r="CH5791" s="136"/>
    </row>
    <row r="5792" spans="79:86" ht="15.75" customHeight="1">
      <c r="CA5792" s="136"/>
      <c r="CB5792" s="136"/>
      <c r="CC5792" s="136"/>
      <c r="CD5792" s="136"/>
      <c r="CE5792" s="136"/>
      <c r="CF5792" s="136"/>
      <c r="CG5792" s="136"/>
      <c r="CH5792" s="136"/>
    </row>
    <row r="5793" spans="79:86" ht="15.75" customHeight="1">
      <c r="CA5793" s="136"/>
      <c r="CB5793" s="136"/>
      <c r="CC5793" s="136"/>
      <c r="CD5793" s="136"/>
      <c r="CE5793" s="136"/>
      <c r="CF5793" s="136"/>
      <c r="CG5793" s="136"/>
      <c r="CH5793" s="136"/>
    </row>
    <row r="5794" spans="79:86" ht="15.75" customHeight="1">
      <c r="CA5794" s="136"/>
      <c r="CB5794" s="136"/>
      <c r="CC5794" s="136"/>
      <c r="CD5794" s="136"/>
      <c r="CE5794" s="136"/>
      <c r="CF5794" s="136"/>
      <c r="CG5794" s="136"/>
      <c r="CH5794" s="136"/>
    </row>
    <row r="5795" spans="79:86" ht="15.75" customHeight="1">
      <c r="CA5795" s="136"/>
      <c r="CB5795" s="136"/>
      <c r="CC5795" s="136"/>
      <c r="CD5795" s="136"/>
      <c r="CE5795" s="136"/>
      <c r="CF5795" s="136"/>
      <c r="CG5795" s="136"/>
      <c r="CH5795" s="136"/>
    </row>
    <row r="5796" spans="79:86" ht="15.75" customHeight="1">
      <c r="CA5796" s="136"/>
      <c r="CB5796" s="136"/>
      <c r="CC5796" s="136"/>
      <c r="CD5796" s="136"/>
      <c r="CE5796" s="136"/>
      <c r="CF5796" s="136"/>
      <c r="CG5796" s="136"/>
      <c r="CH5796" s="136"/>
    </row>
    <row r="5797" spans="79:86" ht="15.75" customHeight="1">
      <c r="CA5797" s="136"/>
      <c r="CB5797" s="136"/>
      <c r="CC5797" s="136"/>
      <c r="CD5797" s="136"/>
      <c r="CE5797" s="136"/>
      <c r="CF5797" s="136"/>
      <c r="CG5797" s="136"/>
      <c r="CH5797" s="136"/>
    </row>
    <row r="5798" spans="79:86" ht="15.75" customHeight="1">
      <c r="CA5798" s="136"/>
      <c r="CB5798" s="136"/>
      <c r="CC5798" s="136"/>
      <c r="CD5798" s="136"/>
      <c r="CE5798" s="136"/>
      <c r="CF5798" s="136"/>
      <c r="CG5798" s="136"/>
      <c r="CH5798" s="136"/>
    </row>
    <row r="5799" spans="79:86" ht="15.75" customHeight="1">
      <c r="CA5799" s="136"/>
      <c r="CB5799" s="136"/>
      <c r="CC5799" s="136"/>
      <c r="CD5799" s="136"/>
      <c r="CE5799" s="136"/>
      <c r="CF5799" s="136"/>
      <c r="CG5799" s="136"/>
      <c r="CH5799" s="136"/>
    </row>
    <row r="5800" spans="79:86" ht="15.75" customHeight="1">
      <c r="CA5800" s="136"/>
      <c r="CB5800" s="136"/>
      <c r="CC5800" s="136"/>
      <c r="CD5800" s="136"/>
      <c r="CE5800" s="136"/>
      <c r="CF5800" s="136"/>
      <c r="CG5800" s="136"/>
      <c r="CH5800" s="136"/>
    </row>
    <row r="5801" spans="79:86" ht="15.75" customHeight="1">
      <c r="CA5801" s="136"/>
      <c r="CB5801" s="136"/>
      <c r="CC5801" s="136"/>
      <c r="CD5801" s="136"/>
      <c r="CE5801" s="136"/>
      <c r="CF5801" s="136"/>
      <c r="CG5801" s="136"/>
      <c r="CH5801" s="136"/>
    </row>
    <row r="5802" spans="79:86" ht="15.75" customHeight="1">
      <c r="CA5802" s="136"/>
      <c r="CB5802" s="136"/>
      <c r="CC5802" s="136"/>
      <c r="CD5802" s="136"/>
      <c r="CE5802" s="136"/>
      <c r="CF5802" s="136"/>
      <c r="CG5802" s="136"/>
      <c r="CH5802" s="136"/>
    </row>
    <row r="5803" spans="79:86" ht="15.75" customHeight="1">
      <c r="CA5803" s="136"/>
      <c r="CB5803" s="136"/>
      <c r="CC5803" s="136"/>
      <c r="CD5803" s="136"/>
      <c r="CE5803" s="136"/>
      <c r="CF5803" s="136"/>
      <c r="CG5803" s="136"/>
      <c r="CH5803" s="136"/>
    </row>
    <row r="5804" spans="79:86" ht="15.75" customHeight="1">
      <c r="CA5804" s="136"/>
      <c r="CB5804" s="136"/>
      <c r="CC5804" s="136"/>
      <c r="CD5804" s="136"/>
      <c r="CE5804" s="136"/>
      <c r="CF5804" s="136"/>
      <c r="CG5804" s="136"/>
      <c r="CH5804" s="136"/>
    </row>
    <row r="5805" spans="79:86" ht="15.75" customHeight="1">
      <c r="CA5805" s="136"/>
      <c r="CB5805" s="136"/>
      <c r="CC5805" s="136"/>
      <c r="CD5805" s="136"/>
      <c r="CE5805" s="136"/>
      <c r="CF5805" s="136"/>
      <c r="CG5805" s="136"/>
      <c r="CH5805" s="136"/>
    </row>
    <row r="5806" spans="79:86" ht="15.75" customHeight="1">
      <c r="CA5806" s="136"/>
      <c r="CB5806" s="136"/>
      <c r="CC5806" s="136"/>
      <c r="CD5806" s="136"/>
      <c r="CE5806" s="136"/>
      <c r="CF5806" s="136"/>
      <c r="CG5806" s="136"/>
      <c r="CH5806" s="136"/>
    </row>
    <row r="5807" spans="79:86" ht="15.75" customHeight="1">
      <c r="CA5807" s="136"/>
      <c r="CB5807" s="136"/>
      <c r="CC5807" s="136"/>
      <c r="CD5807" s="136"/>
      <c r="CE5807" s="136"/>
      <c r="CF5807" s="136"/>
      <c r="CG5807" s="136"/>
      <c r="CH5807" s="136"/>
    </row>
    <row r="5808" spans="79:86" ht="15.75" customHeight="1">
      <c r="CA5808" s="136"/>
      <c r="CB5808" s="136"/>
      <c r="CC5808" s="136"/>
      <c r="CD5808" s="136"/>
      <c r="CE5808" s="136"/>
      <c r="CF5808" s="136"/>
      <c r="CG5808" s="136"/>
      <c r="CH5808" s="136"/>
    </row>
    <row r="5809" spans="79:86" ht="15.75" customHeight="1">
      <c r="CA5809" s="136"/>
      <c r="CB5809" s="136"/>
      <c r="CC5809" s="136"/>
      <c r="CD5809" s="136"/>
      <c r="CE5809" s="136"/>
      <c r="CF5809" s="136"/>
      <c r="CG5809" s="136"/>
      <c r="CH5809" s="136"/>
    </row>
    <row r="5810" spans="79:86" ht="15.75" customHeight="1">
      <c r="CA5810" s="136"/>
      <c r="CB5810" s="136"/>
      <c r="CC5810" s="136"/>
      <c r="CD5810" s="136"/>
      <c r="CE5810" s="136"/>
      <c r="CF5810" s="136"/>
      <c r="CG5810" s="136"/>
      <c r="CH5810" s="136"/>
    </row>
    <row r="5811" spans="79:86" ht="15.75" customHeight="1">
      <c r="CA5811" s="136"/>
      <c r="CB5811" s="136"/>
      <c r="CC5811" s="136"/>
      <c r="CD5811" s="136"/>
      <c r="CE5811" s="136"/>
      <c r="CF5811" s="136"/>
      <c r="CG5811" s="136"/>
      <c r="CH5811" s="136"/>
    </row>
    <row r="5812" spans="79:86" ht="15.75" customHeight="1">
      <c r="CA5812" s="136"/>
      <c r="CB5812" s="136"/>
      <c r="CC5812" s="136"/>
      <c r="CD5812" s="136"/>
      <c r="CE5812" s="136"/>
      <c r="CF5812" s="136"/>
      <c r="CG5812" s="136"/>
      <c r="CH5812" s="136"/>
    </row>
    <row r="5813" spans="79:86" ht="15.75" customHeight="1">
      <c r="CA5813" s="136"/>
      <c r="CB5813" s="136"/>
      <c r="CC5813" s="136"/>
      <c r="CD5813" s="136"/>
      <c r="CE5813" s="136"/>
      <c r="CF5813" s="136"/>
      <c r="CG5813" s="136"/>
      <c r="CH5813" s="136"/>
    </row>
    <row r="5814" spans="79:86" ht="15.75" customHeight="1">
      <c r="CA5814" s="136"/>
      <c r="CB5814" s="136"/>
      <c r="CC5814" s="136"/>
      <c r="CD5814" s="136"/>
      <c r="CE5814" s="136"/>
      <c r="CF5814" s="136"/>
      <c r="CG5814" s="136"/>
      <c r="CH5814" s="136"/>
    </row>
    <row r="5815" spans="79:86" ht="15.75" customHeight="1">
      <c r="CA5815" s="136"/>
      <c r="CB5815" s="136"/>
      <c r="CC5815" s="136"/>
      <c r="CD5815" s="136"/>
      <c r="CE5815" s="136"/>
      <c r="CF5815" s="136"/>
      <c r="CG5815" s="136"/>
      <c r="CH5815" s="136"/>
    </row>
    <row r="5816" spans="79:86" ht="15.75" customHeight="1">
      <c r="CA5816" s="136"/>
      <c r="CB5816" s="136"/>
      <c r="CC5816" s="136"/>
      <c r="CD5816" s="136"/>
      <c r="CE5816" s="136"/>
      <c r="CF5816" s="136"/>
      <c r="CG5816" s="136"/>
      <c r="CH5816" s="136"/>
    </row>
    <row r="5817" spans="79:86" ht="15.75" customHeight="1">
      <c r="CA5817" s="136"/>
      <c r="CB5817" s="136"/>
      <c r="CC5817" s="136"/>
      <c r="CD5817" s="136"/>
      <c r="CE5817" s="136"/>
      <c r="CF5817" s="136"/>
      <c r="CG5817" s="136"/>
      <c r="CH5817" s="136"/>
    </row>
    <row r="5818" spans="79:86" ht="15.75" customHeight="1">
      <c r="CA5818" s="136"/>
      <c r="CB5818" s="136"/>
      <c r="CC5818" s="136"/>
      <c r="CD5818" s="136"/>
      <c r="CE5818" s="136"/>
      <c r="CF5818" s="136"/>
      <c r="CG5818" s="136"/>
      <c r="CH5818" s="136"/>
    </row>
    <row r="5819" spans="79:86" ht="15.75" customHeight="1">
      <c r="CA5819" s="136"/>
      <c r="CB5819" s="136"/>
      <c r="CC5819" s="136"/>
      <c r="CD5819" s="136"/>
      <c r="CE5819" s="136"/>
      <c r="CF5819" s="136"/>
      <c r="CG5819" s="136"/>
      <c r="CH5819" s="136"/>
    </row>
    <row r="5820" spans="79:86" ht="15.75" customHeight="1">
      <c r="CA5820" s="136"/>
      <c r="CB5820" s="136"/>
      <c r="CC5820" s="136"/>
      <c r="CD5820" s="136"/>
      <c r="CE5820" s="136"/>
      <c r="CF5820" s="136"/>
      <c r="CG5820" s="136"/>
      <c r="CH5820" s="136"/>
    </row>
    <row r="5821" spans="79:86" ht="15.75" customHeight="1">
      <c r="CA5821" s="136"/>
      <c r="CB5821" s="136"/>
      <c r="CC5821" s="136"/>
      <c r="CD5821" s="136"/>
      <c r="CE5821" s="136"/>
      <c r="CF5821" s="136"/>
      <c r="CG5821" s="136"/>
      <c r="CH5821" s="136"/>
    </row>
    <row r="5822" spans="79:86" ht="15.75" customHeight="1">
      <c r="CA5822" s="136"/>
      <c r="CB5822" s="136"/>
      <c r="CC5822" s="136"/>
      <c r="CD5822" s="136"/>
      <c r="CE5822" s="136"/>
      <c r="CF5822" s="136"/>
      <c r="CG5822" s="136"/>
      <c r="CH5822" s="136"/>
    </row>
    <row r="5823" spans="79:86" ht="15.75" customHeight="1">
      <c r="CA5823" s="136"/>
      <c r="CB5823" s="136"/>
      <c r="CC5823" s="136"/>
      <c r="CD5823" s="136"/>
      <c r="CE5823" s="136"/>
      <c r="CF5823" s="136"/>
      <c r="CG5823" s="136"/>
      <c r="CH5823" s="136"/>
    </row>
    <row r="5824" spans="79:86" ht="15.75" customHeight="1">
      <c r="CA5824" s="136"/>
      <c r="CB5824" s="136"/>
      <c r="CC5824" s="136"/>
      <c r="CD5824" s="136"/>
      <c r="CE5824" s="136"/>
      <c r="CF5824" s="136"/>
      <c r="CG5824" s="136"/>
      <c r="CH5824" s="136"/>
    </row>
    <row r="5825" spans="79:86" ht="15.75" customHeight="1">
      <c r="CA5825" s="136"/>
      <c r="CB5825" s="136"/>
      <c r="CC5825" s="136"/>
      <c r="CD5825" s="136"/>
      <c r="CE5825" s="136"/>
      <c r="CF5825" s="136"/>
      <c r="CG5825" s="136"/>
      <c r="CH5825" s="136"/>
    </row>
    <row r="5826" spans="79:86" ht="15.75" customHeight="1">
      <c r="CA5826" s="136"/>
      <c r="CB5826" s="136"/>
      <c r="CC5826" s="136"/>
      <c r="CD5826" s="136"/>
      <c r="CE5826" s="136"/>
      <c r="CF5826" s="136"/>
      <c r="CG5826" s="136"/>
      <c r="CH5826" s="136"/>
    </row>
    <row r="5827" spans="79:86" ht="15.75" customHeight="1">
      <c r="CA5827" s="136"/>
      <c r="CB5827" s="136"/>
      <c r="CC5827" s="136"/>
      <c r="CD5827" s="136"/>
      <c r="CE5827" s="136"/>
      <c r="CF5827" s="136"/>
      <c r="CG5827" s="136"/>
      <c r="CH5827" s="136"/>
    </row>
    <row r="5828" spans="79:86" ht="15.75" customHeight="1">
      <c r="CA5828" s="136"/>
      <c r="CB5828" s="136"/>
      <c r="CC5828" s="136"/>
      <c r="CD5828" s="136"/>
      <c r="CE5828" s="136"/>
      <c r="CF5828" s="136"/>
      <c r="CG5828" s="136"/>
      <c r="CH5828" s="136"/>
    </row>
    <row r="5829" spans="79:86" ht="15.75" customHeight="1">
      <c r="CA5829" s="136"/>
      <c r="CB5829" s="136"/>
      <c r="CC5829" s="136"/>
      <c r="CD5829" s="136"/>
      <c r="CE5829" s="136"/>
      <c r="CF5829" s="136"/>
      <c r="CG5829" s="136"/>
      <c r="CH5829" s="136"/>
    </row>
    <row r="5830" spans="79:86" ht="15.75" customHeight="1">
      <c r="CA5830" s="136"/>
      <c r="CB5830" s="136"/>
      <c r="CC5830" s="136"/>
      <c r="CD5830" s="136"/>
      <c r="CE5830" s="136"/>
      <c r="CF5830" s="136"/>
      <c r="CG5830" s="136"/>
      <c r="CH5830" s="136"/>
    </row>
    <row r="5831" spans="79:86" ht="15.75" customHeight="1">
      <c r="CA5831" s="136"/>
      <c r="CB5831" s="136"/>
      <c r="CC5831" s="136"/>
      <c r="CD5831" s="136"/>
      <c r="CE5831" s="136"/>
      <c r="CF5831" s="136"/>
      <c r="CG5831" s="136"/>
      <c r="CH5831" s="136"/>
    </row>
    <row r="5832" spans="79:86" ht="15.75" customHeight="1">
      <c r="CA5832" s="136"/>
      <c r="CB5832" s="136"/>
      <c r="CC5832" s="136"/>
      <c r="CD5832" s="136"/>
      <c r="CE5832" s="136"/>
      <c r="CF5832" s="136"/>
      <c r="CG5832" s="136"/>
      <c r="CH5832" s="136"/>
    </row>
    <row r="5833" spans="79:86" ht="15.75" customHeight="1">
      <c r="CA5833" s="136"/>
      <c r="CB5833" s="136"/>
      <c r="CC5833" s="136"/>
      <c r="CD5833" s="136"/>
      <c r="CE5833" s="136"/>
      <c r="CF5833" s="136"/>
      <c r="CG5833" s="136"/>
      <c r="CH5833" s="136"/>
    </row>
    <row r="5834" spans="79:86" ht="15.75" customHeight="1">
      <c r="CA5834" s="136"/>
      <c r="CB5834" s="136"/>
      <c r="CC5834" s="136"/>
      <c r="CD5834" s="136"/>
      <c r="CE5834" s="136"/>
      <c r="CF5834" s="136"/>
      <c r="CG5834" s="136"/>
      <c r="CH5834" s="136"/>
    </row>
    <row r="5835" spans="79:86" ht="15.75" customHeight="1">
      <c r="CA5835" s="136"/>
      <c r="CB5835" s="136"/>
      <c r="CC5835" s="136"/>
      <c r="CD5835" s="136"/>
      <c r="CE5835" s="136"/>
      <c r="CF5835" s="136"/>
      <c r="CG5835" s="136"/>
      <c r="CH5835" s="136"/>
    </row>
    <row r="5836" spans="79:86" ht="15.75" customHeight="1">
      <c r="CA5836" s="136"/>
      <c r="CB5836" s="136"/>
      <c r="CC5836" s="136"/>
      <c r="CD5836" s="136"/>
      <c r="CE5836" s="136"/>
      <c r="CF5836" s="136"/>
      <c r="CG5836" s="136"/>
      <c r="CH5836" s="136"/>
    </row>
    <row r="5837" spans="79:86" ht="15.75" customHeight="1">
      <c r="CA5837" s="136"/>
      <c r="CB5837" s="136"/>
      <c r="CC5837" s="136"/>
      <c r="CD5837" s="136"/>
      <c r="CE5837" s="136"/>
      <c r="CF5837" s="136"/>
      <c r="CG5837" s="136"/>
      <c r="CH5837" s="136"/>
    </row>
    <row r="5838" spans="79:86" ht="15.75" customHeight="1">
      <c r="CA5838" s="136"/>
      <c r="CB5838" s="136"/>
      <c r="CC5838" s="136"/>
      <c r="CD5838" s="136"/>
      <c r="CE5838" s="136"/>
      <c r="CF5838" s="136"/>
      <c r="CG5838" s="136"/>
      <c r="CH5838" s="136"/>
    </row>
    <row r="5839" spans="79:86" ht="15.75" customHeight="1">
      <c r="CA5839" s="136"/>
      <c r="CB5839" s="136"/>
      <c r="CC5839" s="136"/>
      <c r="CD5839" s="136"/>
      <c r="CE5839" s="136"/>
      <c r="CF5839" s="136"/>
      <c r="CG5839" s="136"/>
      <c r="CH5839" s="136"/>
    </row>
    <row r="5840" spans="79:86" ht="15.75" customHeight="1">
      <c r="CA5840" s="136"/>
      <c r="CB5840" s="136"/>
      <c r="CC5840" s="136"/>
      <c r="CD5840" s="136"/>
      <c r="CE5840" s="136"/>
      <c r="CF5840" s="136"/>
      <c r="CG5840" s="136"/>
      <c r="CH5840" s="136"/>
    </row>
    <row r="5841" spans="79:86" ht="15.75" customHeight="1">
      <c r="CA5841" s="136"/>
      <c r="CB5841" s="136"/>
      <c r="CC5841" s="136"/>
      <c r="CD5841" s="136"/>
      <c r="CE5841" s="136"/>
      <c r="CF5841" s="136"/>
      <c r="CG5841" s="136"/>
      <c r="CH5841" s="136"/>
    </row>
    <row r="5842" spans="79:86" ht="15.75" customHeight="1">
      <c r="CA5842" s="136"/>
      <c r="CB5842" s="136"/>
      <c r="CC5842" s="136"/>
      <c r="CD5842" s="136"/>
      <c r="CE5842" s="136"/>
      <c r="CF5842" s="136"/>
      <c r="CG5842" s="136"/>
      <c r="CH5842" s="136"/>
    </row>
    <row r="5843" spans="79:86" ht="15.75" customHeight="1">
      <c r="CA5843" s="136"/>
      <c r="CB5843" s="136"/>
      <c r="CC5843" s="136"/>
      <c r="CD5843" s="136"/>
      <c r="CE5843" s="136"/>
      <c r="CF5843" s="136"/>
      <c r="CG5843" s="136"/>
      <c r="CH5843" s="136"/>
    </row>
    <row r="5844" spans="79:86" ht="15.75" customHeight="1">
      <c r="CA5844" s="136"/>
      <c r="CB5844" s="136"/>
      <c r="CC5844" s="136"/>
      <c r="CD5844" s="136"/>
      <c r="CE5844" s="136"/>
      <c r="CF5844" s="136"/>
      <c r="CG5844" s="136"/>
      <c r="CH5844" s="136"/>
    </row>
    <row r="5845" spans="79:86" ht="15.75" customHeight="1">
      <c r="CA5845" s="136"/>
      <c r="CB5845" s="136"/>
      <c r="CC5845" s="136"/>
      <c r="CD5845" s="136"/>
      <c r="CE5845" s="136"/>
      <c r="CF5845" s="136"/>
      <c r="CG5845" s="136"/>
      <c r="CH5845" s="136"/>
    </row>
    <row r="5846" spans="79:86" ht="15.75" customHeight="1">
      <c r="CA5846" s="136"/>
      <c r="CB5846" s="136"/>
      <c r="CC5846" s="136"/>
      <c r="CD5846" s="136"/>
      <c r="CE5846" s="136"/>
      <c r="CF5846" s="136"/>
      <c r="CG5846" s="136"/>
      <c r="CH5846" s="136"/>
    </row>
    <row r="5847" spans="79:86" ht="15.75" customHeight="1">
      <c r="CA5847" s="136"/>
      <c r="CB5847" s="136"/>
      <c r="CC5847" s="136"/>
      <c r="CD5847" s="136"/>
      <c r="CE5847" s="136"/>
      <c r="CF5847" s="136"/>
      <c r="CG5847" s="136"/>
      <c r="CH5847" s="136"/>
    </row>
    <row r="5848" spans="79:86" ht="15.75" customHeight="1">
      <c r="CA5848" s="136"/>
      <c r="CB5848" s="136"/>
      <c r="CC5848" s="136"/>
      <c r="CD5848" s="136"/>
      <c r="CE5848" s="136"/>
      <c r="CF5848" s="136"/>
      <c r="CG5848" s="136"/>
      <c r="CH5848" s="136"/>
    </row>
    <row r="5849" spans="79:86" ht="15.75" customHeight="1">
      <c r="CA5849" s="136"/>
      <c r="CB5849" s="136"/>
      <c r="CC5849" s="136"/>
      <c r="CD5849" s="136"/>
      <c r="CE5849" s="136"/>
      <c r="CF5849" s="136"/>
      <c r="CG5849" s="136"/>
      <c r="CH5849" s="136"/>
    </row>
    <row r="5850" spans="79:86" ht="15.75" customHeight="1">
      <c r="CA5850" s="136"/>
      <c r="CB5850" s="136"/>
      <c r="CC5850" s="136"/>
      <c r="CD5850" s="136"/>
      <c r="CE5850" s="136"/>
      <c r="CF5850" s="136"/>
      <c r="CG5850" s="136"/>
      <c r="CH5850" s="136"/>
    </row>
    <row r="5851" spans="79:86" ht="15.75" customHeight="1">
      <c r="CA5851" s="136"/>
      <c r="CB5851" s="136"/>
      <c r="CC5851" s="136"/>
      <c r="CD5851" s="136"/>
      <c r="CE5851" s="136"/>
      <c r="CF5851" s="136"/>
      <c r="CG5851" s="136"/>
      <c r="CH5851" s="136"/>
    </row>
    <row r="5852" spans="79:86" ht="15.75" customHeight="1">
      <c r="CA5852" s="136"/>
      <c r="CB5852" s="136"/>
      <c r="CC5852" s="136"/>
      <c r="CD5852" s="136"/>
      <c r="CE5852" s="136"/>
      <c r="CF5852" s="136"/>
      <c r="CG5852" s="136"/>
      <c r="CH5852" s="136"/>
    </row>
    <row r="5853" spans="79:86" ht="15.75" customHeight="1">
      <c r="CA5853" s="136"/>
      <c r="CB5853" s="136"/>
      <c r="CC5853" s="136"/>
      <c r="CD5853" s="136"/>
      <c r="CE5853" s="136"/>
      <c r="CF5853" s="136"/>
      <c r="CG5853" s="136"/>
      <c r="CH5853" s="136"/>
    </row>
    <row r="5854" spans="79:86" ht="15.75" customHeight="1">
      <c r="CA5854" s="136"/>
      <c r="CB5854" s="136"/>
      <c r="CC5854" s="136"/>
      <c r="CD5854" s="136"/>
      <c r="CE5854" s="136"/>
      <c r="CF5854" s="136"/>
      <c r="CG5854" s="136"/>
      <c r="CH5854" s="136"/>
    </row>
    <row r="5855" spans="79:86" ht="15.75" customHeight="1">
      <c r="CA5855" s="136"/>
      <c r="CB5855" s="136"/>
      <c r="CC5855" s="136"/>
      <c r="CD5855" s="136"/>
      <c r="CE5855" s="136"/>
      <c r="CF5855" s="136"/>
      <c r="CG5855" s="136"/>
      <c r="CH5855" s="136"/>
    </row>
    <row r="5856" spans="79:86" ht="15.75" customHeight="1">
      <c r="CA5856" s="136"/>
      <c r="CB5856" s="136"/>
      <c r="CC5856" s="136"/>
      <c r="CD5856" s="136"/>
      <c r="CE5856" s="136"/>
      <c r="CF5856" s="136"/>
      <c r="CG5856" s="136"/>
      <c r="CH5856" s="136"/>
    </row>
    <row r="5857" spans="79:86" ht="15.75" customHeight="1">
      <c r="CA5857" s="136"/>
      <c r="CB5857" s="136"/>
      <c r="CC5857" s="136"/>
      <c r="CD5857" s="136"/>
      <c r="CE5857" s="136"/>
      <c r="CF5857" s="136"/>
      <c r="CG5857" s="136"/>
      <c r="CH5857" s="136"/>
    </row>
    <row r="5858" spans="79:86" ht="15.75" customHeight="1">
      <c r="CA5858" s="136"/>
      <c r="CB5858" s="136"/>
      <c r="CC5858" s="136"/>
      <c r="CD5858" s="136"/>
      <c r="CE5858" s="136"/>
      <c r="CF5858" s="136"/>
      <c r="CG5858" s="136"/>
      <c r="CH5858" s="136"/>
    </row>
    <row r="5859" spans="79:86" ht="15.75" customHeight="1">
      <c r="CA5859" s="136"/>
      <c r="CB5859" s="136"/>
      <c r="CC5859" s="136"/>
      <c r="CD5859" s="136"/>
      <c r="CE5859" s="136"/>
      <c r="CF5859" s="136"/>
      <c r="CG5859" s="136"/>
      <c r="CH5859" s="136"/>
    </row>
    <row r="5860" spans="79:86" ht="15.75" customHeight="1">
      <c r="CA5860" s="136"/>
      <c r="CB5860" s="136"/>
      <c r="CC5860" s="136"/>
      <c r="CD5860" s="136"/>
      <c r="CE5860" s="136"/>
      <c r="CF5860" s="136"/>
      <c r="CG5860" s="136"/>
      <c r="CH5860" s="136"/>
    </row>
    <row r="5861" spans="79:86" ht="15.75" customHeight="1">
      <c r="CA5861" s="136"/>
      <c r="CB5861" s="136"/>
      <c r="CC5861" s="136"/>
      <c r="CD5861" s="136"/>
      <c r="CE5861" s="136"/>
      <c r="CF5861" s="136"/>
      <c r="CG5861" s="136"/>
      <c r="CH5861" s="136"/>
    </row>
    <row r="5862" spans="79:86" ht="15.75" customHeight="1">
      <c r="CA5862" s="136"/>
      <c r="CB5862" s="136"/>
      <c r="CC5862" s="136"/>
      <c r="CD5862" s="136"/>
      <c r="CE5862" s="136"/>
      <c r="CF5862" s="136"/>
      <c r="CG5862" s="136"/>
      <c r="CH5862" s="136"/>
    </row>
    <row r="5863" spans="79:86" ht="15.75" customHeight="1">
      <c r="CA5863" s="136"/>
      <c r="CB5863" s="136"/>
      <c r="CC5863" s="136"/>
      <c r="CD5863" s="136"/>
      <c r="CE5863" s="136"/>
      <c r="CF5863" s="136"/>
      <c r="CG5863" s="136"/>
      <c r="CH5863" s="136"/>
    </row>
    <row r="5864" spans="79:86" ht="15.75" customHeight="1">
      <c r="CA5864" s="136"/>
      <c r="CB5864" s="136"/>
      <c r="CC5864" s="136"/>
      <c r="CD5864" s="136"/>
      <c r="CE5864" s="136"/>
      <c r="CF5864" s="136"/>
      <c r="CG5864" s="136"/>
      <c r="CH5864" s="136"/>
    </row>
    <row r="5865" spans="79:86" ht="15.75" customHeight="1">
      <c r="CA5865" s="136"/>
      <c r="CB5865" s="136"/>
      <c r="CC5865" s="136"/>
      <c r="CD5865" s="136"/>
      <c r="CE5865" s="136"/>
      <c r="CF5865" s="136"/>
      <c r="CG5865" s="136"/>
      <c r="CH5865" s="136"/>
    </row>
    <row r="5866" spans="79:86" ht="15.75" customHeight="1">
      <c r="CA5866" s="136"/>
      <c r="CB5866" s="136"/>
      <c r="CC5866" s="136"/>
      <c r="CD5866" s="136"/>
      <c r="CE5866" s="136"/>
      <c r="CF5866" s="136"/>
      <c r="CG5866" s="136"/>
      <c r="CH5866" s="136"/>
    </row>
    <row r="5867" spans="79:86" ht="15.75" customHeight="1">
      <c r="CA5867" s="136"/>
      <c r="CB5867" s="136"/>
      <c r="CC5867" s="136"/>
      <c r="CD5867" s="136"/>
      <c r="CE5867" s="136"/>
      <c r="CF5867" s="136"/>
      <c r="CG5867" s="136"/>
      <c r="CH5867" s="136"/>
    </row>
    <row r="5868" spans="79:86" ht="15.75" customHeight="1">
      <c r="CA5868" s="136"/>
      <c r="CB5868" s="136"/>
      <c r="CC5868" s="136"/>
      <c r="CD5868" s="136"/>
      <c r="CE5868" s="136"/>
      <c r="CF5868" s="136"/>
      <c r="CG5868" s="136"/>
      <c r="CH5868" s="136"/>
    </row>
    <row r="5869" spans="79:86" ht="15.75" customHeight="1">
      <c r="CA5869" s="136"/>
      <c r="CB5869" s="136"/>
      <c r="CC5869" s="136"/>
      <c r="CD5869" s="136"/>
      <c r="CE5869" s="136"/>
      <c r="CF5869" s="136"/>
      <c r="CG5869" s="136"/>
      <c r="CH5869" s="136"/>
    </row>
    <row r="5870" spans="79:86" ht="15.75" customHeight="1">
      <c r="CA5870" s="136"/>
      <c r="CB5870" s="136"/>
      <c r="CC5870" s="136"/>
      <c r="CD5870" s="136"/>
      <c r="CE5870" s="136"/>
      <c r="CF5870" s="136"/>
      <c r="CG5870" s="136"/>
      <c r="CH5870" s="136"/>
    </row>
    <row r="5871" spans="79:86" ht="15.75" customHeight="1">
      <c r="CA5871" s="136"/>
      <c r="CB5871" s="136"/>
      <c r="CC5871" s="136"/>
      <c r="CD5871" s="136"/>
      <c r="CE5871" s="136"/>
      <c r="CF5871" s="136"/>
      <c r="CG5871" s="136"/>
      <c r="CH5871" s="136"/>
    </row>
    <row r="5872" spans="79:86" ht="15.75" customHeight="1">
      <c r="CA5872" s="136"/>
      <c r="CB5872" s="136"/>
      <c r="CC5872" s="136"/>
      <c r="CD5872" s="136"/>
      <c r="CE5872" s="136"/>
      <c r="CF5872" s="136"/>
      <c r="CG5872" s="136"/>
      <c r="CH5872" s="136"/>
    </row>
    <row r="5873" spans="79:86" ht="15.75" customHeight="1">
      <c r="CA5873" s="136"/>
      <c r="CB5873" s="136"/>
      <c r="CC5873" s="136"/>
      <c r="CD5873" s="136"/>
      <c r="CE5873" s="136"/>
      <c r="CF5873" s="136"/>
      <c r="CG5873" s="136"/>
      <c r="CH5873" s="136"/>
    </row>
    <row r="5874" spans="79:86" ht="15.75" customHeight="1">
      <c r="CA5874" s="136"/>
      <c r="CB5874" s="136"/>
      <c r="CC5874" s="136"/>
      <c r="CD5874" s="136"/>
      <c r="CE5874" s="136"/>
      <c r="CF5874" s="136"/>
      <c r="CG5874" s="136"/>
      <c r="CH5874" s="136"/>
    </row>
    <row r="5875" spans="79:86" ht="15.75" customHeight="1">
      <c r="CA5875" s="136"/>
      <c r="CB5875" s="136"/>
      <c r="CC5875" s="136"/>
      <c r="CD5875" s="136"/>
      <c r="CE5875" s="136"/>
      <c r="CF5875" s="136"/>
      <c r="CG5875" s="136"/>
      <c r="CH5875" s="136"/>
    </row>
    <row r="5876" spans="79:86" ht="15.75" customHeight="1">
      <c r="CA5876" s="136"/>
      <c r="CB5876" s="136"/>
      <c r="CC5876" s="136"/>
      <c r="CD5876" s="136"/>
      <c r="CE5876" s="136"/>
      <c r="CF5876" s="136"/>
      <c r="CG5876" s="136"/>
      <c r="CH5876" s="136"/>
    </row>
    <row r="5877" spans="79:86" ht="15.75" customHeight="1">
      <c r="CA5877" s="136"/>
      <c r="CB5877" s="136"/>
      <c r="CC5877" s="136"/>
      <c r="CD5877" s="136"/>
      <c r="CE5877" s="136"/>
      <c r="CF5877" s="136"/>
      <c r="CG5877" s="136"/>
      <c r="CH5877" s="136"/>
    </row>
    <row r="5878" spans="79:86" ht="15.75" customHeight="1">
      <c r="CA5878" s="136"/>
      <c r="CB5878" s="136"/>
      <c r="CC5878" s="136"/>
      <c r="CD5878" s="136"/>
      <c r="CE5878" s="136"/>
      <c r="CF5878" s="136"/>
      <c r="CG5878" s="136"/>
      <c r="CH5878" s="136"/>
    </row>
    <row r="5879" spans="79:86" ht="15.75" customHeight="1">
      <c r="CA5879" s="136"/>
      <c r="CB5879" s="136"/>
      <c r="CC5879" s="136"/>
      <c r="CD5879" s="136"/>
      <c r="CE5879" s="136"/>
      <c r="CF5879" s="136"/>
      <c r="CG5879" s="136"/>
      <c r="CH5879" s="136"/>
    </row>
    <row r="5880" spans="79:86" ht="15.75" customHeight="1">
      <c r="CA5880" s="136"/>
      <c r="CB5880" s="136"/>
      <c r="CC5880" s="136"/>
      <c r="CD5880" s="136"/>
      <c r="CE5880" s="136"/>
      <c r="CF5880" s="136"/>
      <c r="CG5880" s="136"/>
      <c r="CH5880" s="136"/>
    </row>
    <row r="5881" spans="79:86" ht="15.75" customHeight="1">
      <c r="CA5881" s="136"/>
      <c r="CB5881" s="136"/>
      <c r="CC5881" s="136"/>
      <c r="CD5881" s="136"/>
      <c r="CE5881" s="136"/>
      <c r="CF5881" s="136"/>
      <c r="CG5881" s="136"/>
      <c r="CH5881" s="136"/>
    </row>
    <row r="5882" spans="79:86" ht="15.75" customHeight="1">
      <c r="CA5882" s="136"/>
      <c r="CB5882" s="136"/>
      <c r="CC5882" s="136"/>
      <c r="CD5882" s="136"/>
      <c r="CE5882" s="136"/>
      <c r="CF5882" s="136"/>
      <c r="CG5882" s="136"/>
      <c r="CH5882" s="136"/>
    </row>
    <row r="5883" spans="79:86" ht="15.75" customHeight="1">
      <c r="CA5883" s="136"/>
      <c r="CB5883" s="136"/>
      <c r="CC5883" s="136"/>
      <c r="CD5883" s="136"/>
      <c r="CE5883" s="136"/>
      <c r="CF5883" s="136"/>
      <c r="CG5883" s="136"/>
      <c r="CH5883" s="136"/>
    </row>
    <row r="5884" spans="79:86" ht="15.75" customHeight="1">
      <c r="CA5884" s="136"/>
      <c r="CB5884" s="136"/>
      <c r="CC5884" s="136"/>
      <c r="CD5884" s="136"/>
      <c r="CE5884" s="136"/>
      <c r="CF5884" s="136"/>
      <c r="CG5884" s="136"/>
      <c r="CH5884" s="136"/>
    </row>
    <row r="5885" spans="79:86" ht="15.75" customHeight="1">
      <c r="CA5885" s="136"/>
      <c r="CB5885" s="136"/>
      <c r="CC5885" s="136"/>
      <c r="CD5885" s="136"/>
      <c r="CE5885" s="136"/>
      <c r="CF5885" s="136"/>
      <c r="CG5885" s="136"/>
      <c r="CH5885" s="136"/>
    </row>
    <row r="5886" spans="79:86" ht="15.75" customHeight="1">
      <c r="CA5886" s="136"/>
      <c r="CB5886" s="136"/>
      <c r="CC5886" s="136"/>
      <c r="CD5886" s="136"/>
      <c r="CE5886" s="136"/>
      <c r="CF5886" s="136"/>
      <c r="CG5886" s="136"/>
      <c r="CH5886" s="136"/>
    </row>
    <row r="5887" spans="79:86" ht="15.75" customHeight="1">
      <c r="CA5887" s="136"/>
      <c r="CB5887" s="136"/>
      <c r="CC5887" s="136"/>
      <c r="CD5887" s="136"/>
      <c r="CE5887" s="136"/>
      <c r="CF5887" s="136"/>
      <c r="CG5887" s="136"/>
      <c r="CH5887" s="136"/>
    </row>
    <row r="5888" spans="79:86" ht="15.75" customHeight="1">
      <c r="CA5888" s="136"/>
      <c r="CB5888" s="136"/>
      <c r="CC5888" s="136"/>
      <c r="CD5888" s="136"/>
      <c r="CE5888" s="136"/>
      <c r="CF5888" s="136"/>
      <c r="CG5888" s="136"/>
      <c r="CH5888" s="136"/>
    </row>
    <row r="5889" spans="79:86" ht="15.75" customHeight="1">
      <c r="CA5889" s="136"/>
      <c r="CB5889" s="136"/>
      <c r="CC5889" s="136"/>
      <c r="CD5889" s="136"/>
      <c r="CE5889" s="136"/>
      <c r="CF5889" s="136"/>
      <c r="CG5889" s="136"/>
      <c r="CH5889" s="136"/>
    </row>
    <row r="5890" spans="79:86" ht="15.75" customHeight="1">
      <c r="CA5890" s="136"/>
      <c r="CB5890" s="136"/>
      <c r="CC5890" s="136"/>
      <c r="CD5890" s="136"/>
      <c r="CE5890" s="136"/>
      <c r="CF5890" s="136"/>
      <c r="CG5890" s="136"/>
      <c r="CH5890" s="136"/>
    </row>
    <row r="5891" spans="79:86" ht="15.75" customHeight="1">
      <c r="CA5891" s="136"/>
      <c r="CB5891" s="136"/>
      <c r="CC5891" s="136"/>
      <c r="CD5891" s="136"/>
      <c r="CE5891" s="136"/>
      <c r="CF5891" s="136"/>
      <c r="CG5891" s="136"/>
      <c r="CH5891" s="136"/>
    </row>
    <row r="5892" spans="79:86" ht="15.75" customHeight="1">
      <c r="CA5892" s="136"/>
      <c r="CB5892" s="136"/>
      <c r="CC5892" s="136"/>
      <c r="CD5892" s="136"/>
      <c r="CE5892" s="136"/>
      <c r="CF5892" s="136"/>
      <c r="CG5892" s="136"/>
      <c r="CH5892" s="136"/>
    </row>
    <row r="5893" spans="79:86" ht="15.75" customHeight="1">
      <c r="CA5893" s="136"/>
      <c r="CB5893" s="136"/>
      <c r="CC5893" s="136"/>
      <c r="CD5893" s="136"/>
      <c r="CE5893" s="136"/>
      <c r="CF5893" s="136"/>
      <c r="CG5893" s="136"/>
      <c r="CH5893" s="136"/>
    </row>
    <row r="5894" spans="79:86" ht="15.75" customHeight="1">
      <c r="CA5894" s="136"/>
      <c r="CB5894" s="136"/>
      <c r="CC5894" s="136"/>
      <c r="CD5894" s="136"/>
      <c r="CE5894" s="136"/>
      <c r="CF5894" s="136"/>
      <c r="CG5894" s="136"/>
      <c r="CH5894" s="136"/>
    </row>
    <row r="5895" spans="79:86" ht="15.75" customHeight="1">
      <c r="CA5895" s="136"/>
      <c r="CB5895" s="136"/>
      <c r="CC5895" s="136"/>
      <c r="CD5895" s="136"/>
      <c r="CE5895" s="136"/>
      <c r="CF5895" s="136"/>
      <c r="CG5895" s="136"/>
      <c r="CH5895" s="136"/>
    </row>
    <row r="5896" spans="79:86" ht="15.75" customHeight="1">
      <c r="CA5896" s="136"/>
      <c r="CB5896" s="136"/>
      <c r="CC5896" s="136"/>
      <c r="CD5896" s="136"/>
      <c r="CE5896" s="136"/>
      <c r="CF5896" s="136"/>
      <c r="CG5896" s="136"/>
      <c r="CH5896" s="136"/>
    </row>
    <row r="5897" spans="79:86" ht="15.75" customHeight="1">
      <c r="CA5897" s="136"/>
      <c r="CB5897" s="136"/>
      <c r="CC5897" s="136"/>
      <c r="CD5897" s="136"/>
      <c r="CE5897" s="136"/>
      <c r="CF5897" s="136"/>
      <c r="CG5897" s="136"/>
      <c r="CH5897" s="136"/>
    </row>
    <row r="5898" spans="79:86" ht="15.75" customHeight="1">
      <c r="CA5898" s="136"/>
      <c r="CB5898" s="136"/>
      <c r="CC5898" s="136"/>
      <c r="CD5898" s="136"/>
      <c r="CE5898" s="136"/>
      <c r="CF5898" s="136"/>
      <c r="CG5898" s="136"/>
      <c r="CH5898" s="136"/>
    </row>
    <row r="5899" spans="79:86" ht="15.75" customHeight="1">
      <c r="CA5899" s="136"/>
      <c r="CB5899" s="136"/>
      <c r="CC5899" s="136"/>
      <c r="CD5899" s="136"/>
      <c r="CE5899" s="136"/>
      <c r="CF5899" s="136"/>
      <c r="CG5899" s="136"/>
      <c r="CH5899" s="136"/>
    </row>
    <row r="5900" spans="79:86" ht="15.75" customHeight="1">
      <c r="CA5900" s="136"/>
      <c r="CB5900" s="136"/>
      <c r="CC5900" s="136"/>
      <c r="CD5900" s="136"/>
      <c r="CE5900" s="136"/>
      <c r="CF5900" s="136"/>
      <c r="CG5900" s="136"/>
      <c r="CH5900" s="136"/>
    </row>
    <row r="5901" spans="79:86" ht="15.75" customHeight="1">
      <c r="CA5901" s="136"/>
      <c r="CB5901" s="136"/>
      <c r="CC5901" s="136"/>
      <c r="CD5901" s="136"/>
      <c r="CE5901" s="136"/>
      <c r="CF5901" s="136"/>
      <c r="CG5901" s="136"/>
      <c r="CH5901" s="136"/>
    </row>
    <row r="5902" spans="79:86" ht="15.75" customHeight="1">
      <c r="CA5902" s="136"/>
      <c r="CB5902" s="136"/>
      <c r="CC5902" s="136"/>
      <c r="CD5902" s="136"/>
      <c r="CE5902" s="136"/>
      <c r="CF5902" s="136"/>
      <c r="CG5902" s="136"/>
      <c r="CH5902" s="136"/>
    </row>
    <row r="5903" spans="79:86" ht="15.75" customHeight="1">
      <c r="CA5903" s="136"/>
      <c r="CB5903" s="136"/>
      <c r="CC5903" s="136"/>
      <c r="CD5903" s="136"/>
      <c r="CE5903" s="136"/>
      <c r="CF5903" s="136"/>
      <c r="CG5903" s="136"/>
      <c r="CH5903" s="136"/>
    </row>
    <row r="5904" spans="79:86" ht="15.75" customHeight="1">
      <c r="CA5904" s="136"/>
      <c r="CB5904" s="136"/>
      <c r="CC5904" s="136"/>
      <c r="CD5904" s="136"/>
      <c r="CE5904" s="136"/>
      <c r="CF5904" s="136"/>
      <c r="CG5904" s="136"/>
      <c r="CH5904" s="136"/>
    </row>
    <row r="5905" spans="79:86" ht="15.75" customHeight="1">
      <c r="CA5905" s="136"/>
      <c r="CB5905" s="136"/>
      <c r="CC5905" s="136"/>
      <c r="CD5905" s="136"/>
      <c r="CE5905" s="136"/>
      <c r="CF5905" s="136"/>
      <c r="CG5905" s="136"/>
      <c r="CH5905" s="136"/>
    </row>
    <row r="5906" spans="79:86" ht="15.75" customHeight="1">
      <c r="CA5906" s="136"/>
      <c r="CB5906" s="136"/>
      <c r="CC5906" s="136"/>
      <c r="CD5906" s="136"/>
      <c r="CE5906" s="136"/>
      <c r="CF5906" s="136"/>
      <c r="CG5906" s="136"/>
      <c r="CH5906" s="136"/>
    </row>
    <row r="5907" spans="79:86" ht="15.75" customHeight="1">
      <c r="CA5907" s="136"/>
      <c r="CB5907" s="136"/>
      <c r="CC5907" s="136"/>
      <c r="CD5907" s="136"/>
      <c r="CE5907" s="136"/>
      <c r="CF5907" s="136"/>
      <c r="CG5907" s="136"/>
      <c r="CH5907" s="136"/>
    </row>
    <row r="5908" spans="79:86" ht="15.75" customHeight="1">
      <c r="CA5908" s="136"/>
      <c r="CB5908" s="136"/>
      <c r="CC5908" s="136"/>
      <c r="CD5908" s="136"/>
      <c r="CE5908" s="136"/>
      <c r="CF5908" s="136"/>
      <c r="CG5908" s="136"/>
      <c r="CH5908" s="136"/>
    </row>
    <row r="5909" spans="79:86" ht="15.75" customHeight="1">
      <c r="CA5909" s="136"/>
      <c r="CB5909" s="136"/>
      <c r="CC5909" s="136"/>
      <c r="CD5909" s="136"/>
      <c r="CE5909" s="136"/>
      <c r="CF5909" s="136"/>
      <c r="CG5909" s="136"/>
      <c r="CH5909" s="136"/>
    </row>
    <row r="5910" spans="79:86" ht="15.75" customHeight="1">
      <c r="CA5910" s="136"/>
      <c r="CB5910" s="136"/>
      <c r="CC5910" s="136"/>
      <c r="CD5910" s="136"/>
      <c r="CE5910" s="136"/>
      <c r="CF5910" s="136"/>
      <c r="CG5910" s="136"/>
      <c r="CH5910" s="136"/>
    </row>
    <row r="5911" spans="79:86" ht="15.75" customHeight="1">
      <c r="CA5911" s="136"/>
      <c r="CB5911" s="136"/>
      <c r="CC5911" s="136"/>
      <c r="CD5911" s="136"/>
      <c r="CE5911" s="136"/>
      <c r="CF5911" s="136"/>
      <c r="CG5911" s="136"/>
      <c r="CH5911" s="136"/>
    </row>
    <row r="5912" spans="79:86" ht="15.75" customHeight="1">
      <c r="CA5912" s="136"/>
      <c r="CB5912" s="136"/>
      <c r="CC5912" s="136"/>
      <c r="CD5912" s="136"/>
      <c r="CE5912" s="136"/>
      <c r="CF5912" s="136"/>
      <c r="CG5912" s="136"/>
      <c r="CH5912" s="136"/>
    </row>
    <row r="5913" spans="79:86" ht="15.75" customHeight="1">
      <c r="CA5913" s="136"/>
      <c r="CB5913" s="136"/>
      <c r="CC5913" s="136"/>
      <c r="CD5913" s="136"/>
      <c r="CE5913" s="136"/>
      <c r="CF5913" s="136"/>
      <c r="CG5913" s="136"/>
      <c r="CH5913" s="136"/>
    </row>
    <row r="5914" spans="79:86" ht="15.75" customHeight="1">
      <c r="CA5914" s="136"/>
      <c r="CB5914" s="136"/>
      <c r="CC5914" s="136"/>
      <c r="CD5914" s="136"/>
      <c r="CE5914" s="136"/>
      <c r="CF5914" s="136"/>
      <c r="CG5914" s="136"/>
      <c r="CH5914" s="136"/>
    </row>
    <row r="5915" spans="79:86" ht="15.75" customHeight="1">
      <c r="CA5915" s="136"/>
      <c r="CB5915" s="136"/>
      <c r="CC5915" s="136"/>
      <c r="CD5915" s="136"/>
      <c r="CE5915" s="136"/>
      <c r="CF5915" s="136"/>
      <c r="CG5915" s="136"/>
      <c r="CH5915" s="136"/>
    </row>
    <row r="5916" spans="79:86" ht="15.75" customHeight="1">
      <c r="CA5916" s="136"/>
      <c r="CB5916" s="136"/>
      <c r="CC5916" s="136"/>
      <c r="CD5916" s="136"/>
      <c r="CE5916" s="136"/>
      <c r="CF5916" s="136"/>
      <c r="CG5916" s="136"/>
      <c r="CH5916" s="136"/>
    </row>
    <row r="5917" spans="79:86" ht="15.75" customHeight="1">
      <c r="CA5917" s="136"/>
      <c r="CB5917" s="136"/>
      <c r="CC5917" s="136"/>
      <c r="CD5917" s="136"/>
      <c r="CE5917" s="136"/>
      <c r="CF5917" s="136"/>
      <c r="CG5917" s="136"/>
      <c r="CH5917" s="136"/>
    </row>
    <row r="5918" spans="79:86" ht="15.75" customHeight="1">
      <c r="CA5918" s="136"/>
      <c r="CB5918" s="136"/>
      <c r="CC5918" s="136"/>
      <c r="CD5918" s="136"/>
      <c r="CE5918" s="136"/>
      <c r="CF5918" s="136"/>
      <c r="CG5918" s="136"/>
      <c r="CH5918" s="136"/>
    </row>
    <row r="5919" spans="79:86" ht="15.75" customHeight="1">
      <c r="CA5919" s="136"/>
      <c r="CB5919" s="136"/>
      <c r="CC5919" s="136"/>
      <c r="CD5919" s="136"/>
      <c r="CE5919" s="136"/>
      <c r="CF5919" s="136"/>
      <c r="CG5919" s="136"/>
      <c r="CH5919" s="136"/>
    </row>
    <row r="5920" spans="79:86" ht="15.75" customHeight="1">
      <c r="CA5920" s="136"/>
      <c r="CB5920" s="136"/>
      <c r="CC5920" s="136"/>
      <c r="CD5920" s="136"/>
      <c r="CE5920" s="136"/>
      <c r="CF5920" s="136"/>
      <c r="CG5920" s="136"/>
      <c r="CH5920" s="136"/>
    </row>
    <row r="5921" spans="79:86" ht="15.75" customHeight="1">
      <c r="CA5921" s="136"/>
      <c r="CB5921" s="136"/>
      <c r="CC5921" s="136"/>
      <c r="CD5921" s="136"/>
      <c r="CE5921" s="136"/>
      <c r="CF5921" s="136"/>
      <c r="CG5921" s="136"/>
      <c r="CH5921" s="136"/>
    </row>
    <row r="5922" spans="79:86" ht="15.75" customHeight="1">
      <c r="CA5922" s="136"/>
      <c r="CB5922" s="136"/>
      <c r="CC5922" s="136"/>
      <c r="CD5922" s="136"/>
      <c r="CE5922" s="136"/>
      <c r="CF5922" s="136"/>
      <c r="CG5922" s="136"/>
      <c r="CH5922" s="136"/>
    </row>
    <row r="5923" spans="79:86" ht="15.75" customHeight="1">
      <c r="CA5923" s="136"/>
      <c r="CB5923" s="136"/>
      <c r="CC5923" s="136"/>
      <c r="CD5923" s="136"/>
      <c r="CE5923" s="136"/>
      <c r="CF5923" s="136"/>
      <c r="CG5923" s="136"/>
      <c r="CH5923" s="136"/>
    </row>
    <row r="5924" spans="79:86" ht="15.75" customHeight="1">
      <c r="CA5924" s="136"/>
      <c r="CB5924" s="136"/>
      <c r="CC5924" s="136"/>
      <c r="CD5924" s="136"/>
      <c r="CE5924" s="136"/>
      <c r="CF5924" s="136"/>
      <c r="CG5924" s="136"/>
      <c r="CH5924" s="136"/>
    </row>
    <row r="5925" spans="79:86" ht="15.75" customHeight="1">
      <c r="CA5925" s="136"/>
      <c r="CB5925" s="136"/>
      <c r="CC5925" s="136"/>
      <c r="CD5925" s="136"/>
      <c r="CE5925" s="136"/>
      <c r="CF5925" s="136"/>
      <c r="CG5925" s="136"/>
      <c r="CH5925" s="136"/>
    </row>
    <row r="5926" spans="79:86" ht="15.75" customHeight="1">
      <c r="CA5926" s="136"/>
      <c r="CB5926" s="136"/>
      <c r="CC5926" s="136"/>
      <c r="CD5926" s="136"/>
      <c r="CE5926" s="136"/>
      <c r="CF5926" s="136"/>
      <c r="CG5926" s="136"/>
      <c r="CH5926" s="136"/>
    </row>
    <row r="5927" spans="79:86" ht="15.75" customHeight="1">
      <c r="CA5927" s="136"/>
      <c r="CB5927" s="136"/>
      <c r="CC5927" s="136"/>
      <c r="CD5927" s="136"/>
      <c r="CE5927" s="136"/>
      <c r="CF5927" s="136"/>
      <c r="CG5927" s="136"/>
      <c r="CH5927" s="136"/>
    </row>
    <row r="5928" spans="79:86" ht="15.75" customHeight="1">
      <c r="CA5928" s="136"/>
      <c r="CB5928" s="136"/>
      <c r="CC5928" s="136"/>
      <c r="CD5928" s="136"/>
      <c r="CE5928" s="136"/>
      <c r="CF5928" s="136"/>
      <c r="CG5928" s="136"/>
      <c r="CH5928" s="136"/>
    </row>
    <row r="5929" spans="79:86" ht="15.75" customHeight="1">
      <c r="CA5929" s="136"/>
      <c r="CB5929" s="136"/>
      <c r="CC5929" s="136"/>
      <c r="CD5929" s="136"/>
      <c r="CE5929" s="136"/>
      <c r="CF5929" s="136"/>
      <c r="CG5929" s="136"/>
      <c r="CH5929" s="136"/>
    </row>
    <row r="5930" spans="79:86" ht="15.75" customHeight="1">
      <c r="CA5930" s="136"/>
      <c r="CB5930" s="136"/>
      <c r="CC5930" s="136"/>
      <c r="CD5930" s="136"/>
      <c r="CE5930" s="136"/>
      <c r="CF5930" s="136"/>
      <c r="CG5930" s="136"/>
      <c r="CH5930" s="136"/>
    </row>
    <row r="5931" spans="79:86" ht="15.75" customHeight="1">
      <c r="CA5931" s="136"/>
      <c r="CB5931" s="136"/>
      <c r="CC5931" s="136"/>
      <c r="CD5931" s="136"/>
      <c r="CE5931" s="136"/>
      <c r="CF5931" s="136"/>
      <c r="CG5931" s="136"/>
      <c r="CH5931" s="136"/>
    </row>
    <row r="5932" spans="79:86" ht="15.75" customHeight="1">
      <c r="CA5932" s="136"/>
      <c r="CB5932" s="136"/>
      <c r="CC5932" s="136"/>
      <c r="CD5932" s="136"/>
      <c r="CE5932" s="136"/>
      <c r="CF5932" s="136"/>
      <c r="CG5932" s="136"/>
      <c r="CH5932" s="136"/>
    </row>
    <row r="5933" spans="79:86" ht="15.75" customHeight="1">
      <c r="CA5933" s="136"/>
      <c r="CB5933" s="136"/>
      <c r="CC5933" s="136"/>
      <c r="CD5933" s="136"/>
      <c r="CE5933" s="136"/>
      <c r="CF5933" s="136"/>
      <c r="CG5933" s="136"/>
      <c r="CH5933" s="136"/>
    </row>
    <row r="5934" spans="79:86" ht="15.75" customHeight="1">
      <c r="CA5934" s="136"/>
      <c r="CB5934" s="136"/>
      <c r="CC5934" s="136"/>
      <c r="CD5934" s="136"/>
      <c r="CE5934" s="136"/>
      <c r="CF5934" s="136"/>
      <c r="CG5934" s="136"/>
      <c r="CH5934" s="136"/>
    </row>
    <row r="5935" spans="79:86" ht="15.75" customHeight="1">
      <c r="CA5935" s="136"/>
      <c r="CB5935" s="136"/>
      <c r="CC5935" s="136"/>
      <c r="CD5935" s="136"/>
      <c r="CE5935" s="136"/>
      <c r="CF5935" s="136"/>
      <c r="CG5935" s="136"/>
      <c r="CH5935" s="136"/>
    </row>
    <row r="5936" spans="79:86" ht="15.75" customHeight="1">
      <c r="CA5936" s="136"/>
      <c r="CB5936" s="136"/>
      <c r="CC5936" s="136"/>
      <c r="CD5936" s="136"/>
      <c r="CE5936" s="136"/>
      <c r="CF5936" s="136"/>
      <c r="CG5936" s="136"/>
      <c r="CH5936" s="136"/>
    </row>
    <row r="5937" spans="79:86" ht="15.75" customHeight="1">
      <c r="CA5937" s="136"/>
      <c r="CB5937" s="136"/>
      <c r="CC5937" s="136"/>
      <c r="CD5937" s="136"/>
      <c r="CE5937" s="136"/>
      <c r="CF5937" s="136"/>
      <c r="CG5937" s="136"/>
      <c r="CH5937" s="136"/>
    </row>
    <row r="5938" spans="79:86" ht="15.75" customHeight="1">
      <c r="CA5938" s="136"/>
      <c r="CB5938" s="136"/>
      <c r="CC5938" s="136"/>
      <c r="CD5938" s="136"/>
      <c r="CE5938" s="136"/>
      <c r="CF5938" s="136"/>
      <c r="CG5938" s="136"/>
      <c r="CH5938" s="136"/>
    </row>
    <row r="5939" spans="79:86" ht="15.75" customHeight="1">
      <c r="CA5939" s="136"/>
      <c r="CB5939" s="136"/>
      <c r="CC5939" s="136"/>
      <c r="CD5939" s="136"/>
      <c r="CE5939" s="136"/>
      <c r="CF5939" s="136"/>
      <c r="CG5939" s="136"/>
      <c r="CH5939" s="136"/>
    </row>
    <row r="5940" spans="79:86" ht="15.75" customHeight="1">
      <c r="CA5940" s="136"/>
      <c r="CB5940" s="136"/>
      <c r="CC5940" s="136"/>
      <c r="CD5940" s="136"/>
      <c r="CE5940" s="136"/>
      <c r="CF5940" s="136"/>
      <c r="CG5940" s="136"/>
      <c r="CH5940" s="136"/>
    </row>
    <row r="5941" spans="79:86" ht="15.75" customHeight="1">
      <c r="CA5941" s="136"/>
      <c r="CB5941" s="136"/>
      <c r="CC5941" s="136"/>
      <c r="CD5941" s="136"/>
      <c r="CE5941" s="136"/>
      <c r="CF5941" s="136"/>
      <c r="CG5941" s="136"/>
      <c r="CH5941" s="136"/>
    </row>
    <row r="5942" spans="79:86" ht="15.75" customHeight="1">
      <c r="CA5942" s="136"/>
      <c r="CB5942" s="136"/>
      <c r="CC5942" s="136"/>
      <c r="CD5942" s="136"/>
      <c r="CE5942" s="136"/>
      <c r="CF5942" s="136"/>
      <c r="CG5942" s="136"/>
      <c r="CH5942" s="136"/>
    </row>
    <row r="5943" spans="79:86" ht="15.75" customHeight="1">
      <c r="CA5943" s="136"/>
      <c r="CB5943" s="136"/>
      <c r="CC5943" s="136"/>
      <c r="CD5943" s="136"/>
      <c r="CE5943" s="136"/>
      <c r="CF5943" s="136"/>
      <c r="CG5943" s="136"/>
      <c r="CH5943" s="136"/>
    </row>
    <row r="5944" spans="79:86" ht="15.75" customHeight="1">
      <c r="CA5944" s="136"/>
      <c r="CB5944" s="136"/>
      <c r="CC5944" s="136"/>
      <c r="CD5944" s="136"/>
      <c r="CE5944" s="136"/>
      <c r="CF5944" s="136"/>
      <c r="CG5944" s="136"/>
      <c r="CH5944" s="136"/>
    </row>
    <row r="5945" spans="79:86" ht="15.75" customHeight="1">
      <c r="CA5945" s="136"/>
      <c r="CB5945" s="136"/>
      <c r="CC5945" s="136"/>
      <c r="CD5945" s="136"/>
      <c r="CE5945" s="136"/>
      <c r="CF5945" s="136"/>
      <c r="CG5945" s="136"/>
      <c r="CH5945" s="136"/>
    </row>
    <row r="5946" spans="79:86" ht="15.75" customHeight="1">
      <c r="CA5946" s="136"/>
      <c r="CB5946" s="136"/>
      <c r="CC5946" s="136"/>
      <c r="CD5946" s="136"/>
      <c r="CE5946" s="136"/>
      <c r="CF5946" s="136"/>
      <c r="CG5946" s="136"/>
      <c r="CH5946" s="136"/>
    </row>
    <row r="5947" spans="79:86" ht="15.75" customHeight="1">
      <c r="CA5947" s="136"/>
      <c r="CB5947" s="136"/>
      <c r="CC5947" s="136"/>
      <c r="CD5947" s="136"/>
      <c r="CE5947" s="136"/>
      <c r="CF5947" s="136"/>
      <c r="CG5947" s="136"/>
      <c r="CH5947" s="136"/>
    </row>
    <row r="5948" spans="79:86" ht="15.75" customHeight="1">
      <c r="CA5948" s="136"/>
      <c r="CB5948" s="136"/>
      <c r="CC5948" s="136"/>
      <c r="CD5948" s="136"/>
      <c r="CE5948" s="136"/>
      <c r="CF5948" s="136"/>
      <c r="CG5948" s="136"/>
      <c r="CH5948" s="136"/>
    </row>
    <row r="5949" spans="79:86" ht="15.75" customHeight="1">
      <c r="CA5949" s="136"/>
      <c r="CB5949" s="136"/>
      <c r="CC5949" s="136"/>
      <c r="CD5949" s="136"/>
      <c r="CE5949" s="136"/>
      <c r="CF5949" s="136"/>
      <c r="CG5949" s="136"/>
      <c r="CH5949" s="136"/>
    </row>
    <row r="5950" spans="79:86" ht="15.75" customHeight="1">
      <c r="CA5950" s="136"/>
      <c r="CB5950" s="136"/>
      <c r="CC5950" s="136"/>
      <c r="CD5950" s="136"/>
      <c r="CE5950" s="136"/>
      <c r="CF5950" s="136"/>
      <c r="CG5950" s="136"/>
      <c r="CH5950" s="136"/>
    </row>
    <row r="5951" spans="79:86" ht="15.75" customHeight="1">
      <c r="CA5951" s="136"/>
      <c r="CB5951" s="136"/>
      <c r="CC5951" s="136"/>
      <c r="CD5951" s="136"/>
      <c r="CE5951" s="136"/>
      <c r="CF5951" s="136"/>
      <c r="CG5951" s="136"/>
      <c r="CH5951" s="136"/>
    </row>
    <row r="5952" spans="79:86" ht="15.75" customHeight="1">
      <c r="CA5952" s="136"/>
      <c r="CB5952" s="136"/>
      <c r="CC5952" s="136"/>
      <c r="CD5952" s="136"/>
      <c r="CE5952" s="136"/>
      <c r="CF5952" s="136"/>
      <c r="CG5952" s="136"/>
      <c r="CH5952" s="136"/>
    </row>
    <row r="5953" spans="79:86" ht="15.75" customHeight="1">
      <c r="CA5953" s="136"/>
      <c r="CB5953" s="136"/>
      <c r="CC5953" s="136"/>
      <c r="CD5953" s="136"/>
      <c r="CE5953" s="136"/>
      <c r="CF5953" s="136"/>
      <c r="CG5953" s="136"/>
      <c r="CH5953" s="136"/>
    </row>
    <row r="5954" spans="79:86" ht="15.75" customHeight="1">
      <c r="CA5954" s="136"/>
      <c r="CB5954" s="136"/>
      <c r="CC5954" s="136"/>
      <c r="CD5954" s="136"/>
      <c r="CE5954" s="136"/>
      <c r="CF5954" s="136"/>
      <c r="CG5954" s="136"/>
      <c r="CH5954" s="136"/>
    </row>
    <row r="5955" spans="79:86" ht="15.75" customHeight="1">
      <c r="CA5955" s="136"/>
      <c r="CB5955" s="136"/>
      <c r="CC5955" s="136"/>
      <c r="CD5955" s="136"/>
      <c r="CE5955" s="136"/>
      <c r="CF5955" s="136"/>
      <c r="CG5955" s="136"/>
      <c r="CH5955" s="136"/>
    </row>
    <row r="5956" spans="79:86" ht="15.75" customHeight="1">
      <c r="CA5956" s="136"/>
      <c r="CB5956" s="136"/>
      <c r="CC5956" s="136"/>
      <c r="CD5956" s="136"/>
      <c r="CE5956" s="136"/>
      <c r="CF5956" s="136"/>
      <c r="CG5956" s="136"/>
      <c r="CH5956" s="136"/>
    </row>
    <row r="5957" spans="79:86" ht="15.75" customHeight="1">
      <c r="CA5957" s="136"/>
      <c r="CB5957" s="136"/>
      <c r="CC5957" s="136"/>
      <c r="CD5957" s="136"/>
      <c r="CE5957" s="136"/>
      <c r="CF5957" s="136"/>
      <c r="CG5957" s="136"/>
      <c r="CH5957" s="136"/>
    </row>
    <row r="5958" spans="79:86" ht="15.75" customHeight="1">
      <c r="CA5958" s="136"/>
      <c r="CB5958" s="136"/>
      <c r="CC5958" s="136"/>
      <c r="CD5958" s="136"/>
      <c r="CE5958" s="136"/>
      <c r="CF5958" s="136"/>
      <c r="CG5958" s="136"/>
      <c r="CH5958" s="136"/>
    </row>
    <row r="5959" spans="79:86" ht="15.75" customHeight="1">
      <c r="CA5959" s="136"/>
      <c r="CB5959" s="136"/>
      <c r="CC5959" s="136"/>
      <c r="CD5959" s="136"/>
      <c r="CE5959" s="136"/>
      <c r="CF5959" s="136"/>
      <c r="CG5959" s="136"/>
      <c r="CH5959" s="136"/>
    </row>
    <row r="5960" spans="79:86" ht="15.75" customHeight="1">
      <c r="CA5960" s="136"/>
      <c r="CB5960" s="136"/>
      <c r="CC5960" s="136"/>
      <c r="CD5960" s="136"/>
      <c r="CE5960" s="136"/>
      <c r="CF5960" s="136"/>
      <c r="CG5960" s="136"/>
      <c r="CH5960" s="136"/>
    </row>
    <row r="5961" spans="79:86" ht="15.75" customHeight="1">
      <c r="CA5961" s="136"/>
      <c r="CB5961" s="136"/>
      <c r="CC5961" s="136"/>
      <c r="CD5961" s="136"/>
      <c r="CE5961" s="136"/>
      <c r="CF5961" s="136"/>
      <c r="CG5961" s="136"/>
      <c r="CH5961" s="136"/>
    </row>
    <row r="5962" spans="79:86" ht="15.75" customHeight="1">
      <c r="CA5962" s="136"/>
      <c r="CB5962" s="136"/>
      <c r="CC5962" s="136"/>
      <c r="CD5962" s="136"/>
      <c r="CE5962" s="136"/>
      <c r="CF5962" s="136"/>
      <c r="CG5962" s="136"/>
      <c r="CH5962" s="136"/>
    </row>
    <row r="5963" spans="79:86" ht="15.75" customHeight="1">
      <c r="CA5963" s="136"/>
      <c r="CB5963" s="136"/>
      <c r="CC5963" s="136"/>
      <c r="CD5963" s="136"/>
      <c r="CE5963" s="136"/>
      <c r="CF5963" s="136"/>
      <c r="CG5963" s="136"/>
      <c r="CH5963" s="136"/>
    </row>
    <row r="5964" spans="79:86" ht="15.75" customHeight="1">
      <c r="CA5964" s="136"/>
      <c r="CB5964" s="136"/>
      <c r="CC5964" s="136"/>
      <c r="CD5964" s="136"/>
      <c r="CE5964" s="136"/>
      <c r="CF5964" s="136"/>
      <c r="CG5964" s="136"/>
      <c r="CH5964" s="136"/>
    </row>
    <row r="5965" spans="79:86" ht="15.75" customHeight="1">
      <c r="CA5965" s="136"/>
      <c r="CB5965" s="136"/>
      <c r="CC5965" s="136"/>
      <c r="CD5965" s="136"/>
      <c r="CE5965" s="136"/>
      <c r="CF5965" s="136"/>
      <c r="CG5965" s="136"/>
      <c r="CH5965" s="136"/>
    </row>
    <row r="5966" spans="79:86" ht="15.75" customHeight="1">
      <c r="CA5966" s="136"/>
      <c r="CB5966" s="136"/>
      <c r="CC5966" s="136"/>
      <c r="CD5966" s="136"/>
      <c r="CE5966" s="136"/>
      <c r="CF5966" s="136"/>
      <c r="CG5966" s="136"/>
      <c r="CH5966" s="136"/>
    </row>
    <row r="5967" spans="79:86" ht="15.75" customHeight="1">
      <c r="CA5967" s="136"/>
      <c r="CB5967" s="136"/>
      <c r="CC5967" s="136"/>
      <c r="CD5967" s="136"/>
      <c r="CE5967" s="136"/>
      <c r="CF5967" s="136"/>
      <c r="CG5967" s="136"/>
      <c r="CH5967" s="136"/>
    </row>
    <row r="5968" spans="79:86" ht="15.75" customHeight="1">
      <c r="CA5968" s="136"/>
      <c r="CB5968" s="136"/>
      <c r="CC5968" s="136"/>
      <c r="CD5968" s="136"/>
      <c r="CE5968" s="136"/>
      <c r="CF5968" s="136"/>
      <c r="CG5968" s="136"/>
      <c r="CH5968" s="136"/>
    </row>
    <row r="5969" spans="79:86" ht="15.75" customHeight="1">
      <c r="CA5969" s="136"/>
      <c r="CB5969" s="136"/>
      <c r="CC5969" s="136"/>
      <c r="CD5969" s="136"/>
      <c r="CE5969" s="136"/>
      <c r="CF5969" s="136"/>
      <c r="CG5969" s="136"/>
      <c r="CH5969" s="136"/>
    </row>
    <row r="5970" spans="79:86" ht="15.75" customHeight="1">
      <c r="CA5970" s="136"/>
      <c r="CB5970" s="136"/>
      <c r="CC5970" s="136"/>
      <c r="CD5970" s="136"/>
      <c r="CE5970" s="136"/>
      <c r="CF5970" s="136"/>
      <c r="CG5970" s="136"/>
      <c r="CH5970" s="136"/>
    </row>
    <row r="5971" spans="79:86" ht="15.75" customHeight="1">
      <c r="CA5971" s="136"/>
      <c r="CB5971" s="136"/>
      <c r="CC5971" s="136"/>
      <c r="CD5971" s="136"/>
      <c r="CE5971" s="136"/>
      <c r="CF5971" s="136"/>
      <c r="CG5971" s="136"/>
      <c r="CH5971" s="136"/>
    </row>
    <row r="5972" spans="79:86" ht="15.75" customHeight="1">
      <c r="CA5972" s="136"/>
      <c r="CB5972" s="136"/>
      <c r="CC5972" s="136"/>
      <c r="CD5972" s="136"/>
      <c r="CE5972" s="136"/>
      <c r="CF5972" s="136"/>
      <c r="CG5972" s="136"/>
      <c r="CH5972" s="136"/>
    </row>
    <row r="5973" spans="79:86" ht="15.75" customHeight="1">
      <c r="CA5973" s="136"/>
      <c r="CB5973" s="136"/>
      <c r="CC5973" s="136"/>
      <c r="CD5973" s="136"/>
      <c r="CE5973" s="136"/>
      <c r="CF5973" s="136"/>
      <c r="CG5973" s="136"/>
      <c r="CH5973" s="136"/>
    </row>
    <row r="5974" spans="79:86" ht="15.75" customHeight="1">
      <c r="CA5974" s="136"/>
      <c r="CB5974" s="136"/>
      <c r="CC5974" s="136"/>
      <c r="CD5974" s="136"/>
      <c r="CE5974" s="136"/>
      <c r="CF5974" s="136"/>
      <c r="CG5974" s="136"/>
      <c r="CH5974" s="136"/>
    </row>
    <row r="5975" spans="79:86" ht="15.75" customHeight="1">
      <c r="CA5975" s="136"/>
      <c r="CB5975" s="136"/>
      <c r="CC5975" s="136"/>
      <c r="CD5975" s="136"/>
      <c r="CE5975" s="136"/>
      <c r="CF5975" s="136"/>
      <c r="CG5975" s="136"/>
      <c r="CH5975" s="136"/>
    </row>
    <row r="5976" spans="79:86" ht="15.75" customHeight="1">
      <c r="CA5976" s="136"/>
      <c r="CB5976" s="136"/>
      <c r="CC5976" s="136"/>
      <c r="CD5976" s="136"/>
      <c r="CE5976" s="136"/>
      <c r="CF5976" s="136"/>
      <c r="CG5976" s="136"/>
      <c r="CH5976" s="136"/>
    </row>
    <row r="5977" spans="79:86" ht="15.75" customHeight="1">
      <c r="CA5977" s="136"/>
      <c r="CB5977" s="136"/>
      <c r="CC5977" s="136"/>
      <c r="CD5977" s="136"/>
      <c r="CE5977" s="136"/>
      <c r="CF5977" s="136"/>
      <c r="CG5977" s="136"/>
      <c r="CH5977" s="136"/>
    </row>
    <row r="5978" spans="79:86" ht="15.75" customHeight="1">
      <c r="CA5978" s="136"/>
      <c r="CB5978" s="136"/>
      <c r="CC5978" s="136"/>
      <c r="CD5978" s="136"/>
      <c r="CE5978" s="136"/>
      <c r="CF5978" s="136"/>
      <c r="CG5978" s="136"/>
      <c r="CH5978" s="136"/>
    </row>
    <row r="5979" spans="79:86" ht="15.75" customHeight="1">
      <c r="CA5979" s="136"/>
      <c r="CB5979" s="136"/>
      <c r="CC5979" s="136"/>
      <c r="CD5979" s="136"/>
      <c r="CE5979" s="136"/>
      <c r="CF5979" s="136"/>
      <c r="CG5979" s="136"/>
      <c r="CH5979" s="136"/>
    </row>
    <row r="5980" spans="79:86" ht="15.75" customHeight="1">
      <c r="CA5980" s="136"/>
      <c r="CB5980" s="136"/>
      <c r="CC5980" s="136"/>
      <c r="CD5980" s="136"/>
      <c r="CE5980" s="136"/>
      <c r="CF5980" s="136"/>
      <c r="CG5980" s="136"/>
      <c r="CH5980" s="136"/>
    </row>
    <row r="5981" spans="79:86" ht="15.75" customHeight="1">
      <c r="CA5981" s="136"/>
      <c r="CB5981" s="136"/>
      <c r="CC5981" s="136"/>
      <c r="CD5981" s="136"/>
      <c r="CE5981" s="136"/>
      <c r="CF5981" s="136"/>
      <c r="CG5981" s="136"/>
      <c r="CH5981" s="136"/>
    </row>
    <row r="5982" spans="79:86" ht="15.75" customHeight="1">
      <c r="CA5982" s="136"/>
      <c r="CB5982" s="136"/>
      <c r="CC5982" s="136"/>
      <c r="CD5982" s="136"/>
      <c r="CE5982" s="136"/>
      <c r="CF5982" s="136"/>
      <c r="CG5982" s="136"/>
      <c r="CH5982" s="136"/>
    </row>
    <row r="5983" spans="79:86" ht="15.75" customHeight="1">
      <c r="CA5983" s="136"/>
      <c r="CB5983" s="136"/>
      <c r="CC5983" s="136"/>
      <c r="CD5983" s="136"/>
      <c r="CE5983" s="136"/>
      <c r="CF5983" s="136"/>
      <c r="CG5983" s="136"/>
      <c r="CH5983" s="136"/>
    </row>
    <row r="5984" spans="79:86" ht="15.75" customHeight="1">
      <c r="CA5984" s="136"/>
      <c r="CB5984" s="136"/>
      <c r="CC5984" s="136"/>
      <c r="CD5984" s="136"/>
      <c r="CE5984" s="136"/>
      <c r="CF5984" s="136"/>
      <c r="CG5984" s="136"/>
      <c r="CH5984" s="136"/>
    </row>
    <row r="5985" spans="79:86" ht="15.75" customHeight="1">
      <c r="CA5985" s="136"/>
      <c r="CB5985" s="136"/>
      <c r="CC5985" s="136"/>
      <c r="CD5985" s="136"/>
      <c r="CE5985" s="136"/>
      <c r="CF5985" s="136"/>
      <c r="CG5985" s="136"/>
      <c r="CH5985" s="136"/>
    </row>
    <row r="5986" spans="79:86" ht="15.75" customHeight="1">
      <c r="CA5986" s="136"/>
      <c r="CB5986" s="136"/>
      <c r="CC5986" s="136"/>
      <c r="CD5986" s="136"/>
      <c r="CE5986" s="136"/>
      <c r="CF5986" s="136"/>
      <c r="CG5986" s="136"/>
      <c r="CH5986" s="136"/>
    </row>
    <row r="5987" spans="79:86" ht="15.75" customHeight="1">
      <c r="CA5987" s="136"/>
      <c r="CB5987" s="136"/>
      <c r="CC5987" s="136"/>
      <c r="CD5987" s="136"/>
      <c r="CE5987" s="136"/>
      <c r="CF5987" s="136"/>
      <c r="CG5987" s="136"/>
      <c r="CH5987" s="136"/>
    </row>
    <row r="5988" spans="79:86" ht="15.75" customHeight="1">
      <c r="CA5988" s="136"/>
      <c r="CB5988" s="136"/>
      <c r="CC5988" s="136"/>
      <c r="CD5988" s="136"/>
      <c r="CE5988" s="136"/>
      <c r="CF5988" s="136"/>
      <c r="CG5988" s="136"/>
      <c r="CH5988" s="136"/>
    </row>
    <row r="5989" spans="79:86" ht="15.75" customHeight="1">
      <c r="CA5989" s="136"/>
      <c r="CB5989" s="136"/>
      <c r="CC5989" s="136"/>
      <c r="CD5989" s="136"/>
      <c r="CE5989" s="136"/>
      <c r="CF5989" s="136"/>
      <c r="CG5989" s="136"/>
      <c r="CH5989" s="136"/>
    </row>
    <row r="5990" spans="79:86" ht="15.75" customHeight="1">
      <c r="CA5990" s="136"/>
      <c r="CB5990" s="136"/>
      <c r="CC5990" s="136"/>
      <c r="CD5990" s="136"/>
      <c r="CE5990" s="136"/>
      <c r="CF5990" s="136"/>
      <c r="CG5990" s="136"/>
      <c r="CH5990" s="136"/>
    </row>
    <row r="5991" spans="79:86" ht="15.75" customHeight="1">
      <c r="CA5991" s="136"/>
      <c r="CB5991" s="136"/>
      <c r="CC5991" s="136"/>
      <c r="CD5991" s="136"/>
      <c r="CE5991" s="136"/>
      <c r="CF5991" s="136"/>
      <c r="CG5991" s="136"/>
      <c r="CH5991" s="136"/>
    </row>
    <row r="5992" spans="79:86" ht="15.75" customHeight="1">
      <c r="CA5992" s="136"/>
      <c r="CB5992" s="136"/>
      <c r="CC5992" s="136"/>
      <c r="CD5992" s="136"/>
      <c r="CE5992" s="136"/>
      <c r="CF5992" s="136"/>
      <c r="CG5992" s="136"/>
      <c r="CH5992" s="136"/>
    </row>
    <row r="5993" spans="79:86" ht="15.75" customHeight="1">
      <c r="CA5993" s="136"/>
      <c r="CB5993" s="136"/>
      <c r="CC5993" s="136"/>
      <c r="CD5993" s="136"/>
      <c r="CE5993" s="136"/>
      <c r="CF5993" s="136"/>
      <c r="CG5993" s="136"/>
      <c r="CH5993" s="136"/>
    </row>
    <row r="5994" spans="79:86" ht="15.75" customHeight="1">
      <c r="CA5994" s="136"/>
      <c r="CB5994" s="136"/>
      <c r="CC5994" s="136"/>
      <c r="CD5994" s="136"/>
      <c r="CE5994" s="136"/>
      <c r="CF5994" s="136"/>
      <c r="CG5994" s="136"/>
      <c r="CH5994" s="136"/>
    </row>
    <row r="5995" spans="79:86" ht="15.75" customHeight="1">
      <c r="CA5995" s="136"/>
      <c r="CB5995" s="136"/>
      <c r="CC5995" s="136"/>
      <c r="CD5995" s="136"/>
      <c r="CE5995" s="136"/>
      <c r="CF5995" s="136"/>
      <c r="CG5995" s="136"/>
      <c r="CH5995" s="136"/>
    </row>
    <row r="5996" spans="79:86" ht="15.75" customHeight="1">
      <c r="CA5996" s="136"/>
      <c r="CB5996" s="136"/>
      <c r="CC5996" s="136"/>
      <c r="CD5996" s="136"/>
      <c r="CE5996" s="136"/>
      <c r="CF5996" s="136"/>
      <c r="CG5996" s="136"/>
      <c r="CH5996" s="136"/>
    </row>
    <row r="5997" spans="79:86" ht="15.75" customHeight="1">
      <c r="CA5997" s="136"/>
      <c r="CB5997" s="136"/>
      <c r="CC5997" s="136"/>
      <c r="CD5997" s="136"/>
      <c r="CE5997" s="136"/>
      <c r="CF5997" s="136"/>
      <c r="CG5997" s="136"/>
      <c r="CH5997" s="136"/>
    </row>
    <row r="5998" spans="79:86" ht="15.75" customHeight="1">
      <c r="CA5998" s="136"/>
      <c r="CB5998" s="136"/>
      <c r="CC5998" s="136"/>
      <c r="CD5998" s="136"/>
      <c r="CE5998" s="136"/>
      <c r="CF5998" s="136"/>
      <c r="CG5998" s="136"/>
      <c r="CH5998" s="136"/>
    </row>
    <row r="5999" spans="79:86" ht="15.75" customHeight="1">
      <c r="CA5999" s="136"/>
      <c r="CB5999" s="136"/>
      <c r="CC5999" s="136"/>
      <c r="CD5999" s="136"/>
      <c r="CE5999" s="136"/>
      <c r="CF5999" s="136"/>
      <c r="CG5999" s="136"/>
      <c r="CH5999" s="136"/>
    </row>
    <row r="6000" spans="79:86" ht="15.75" customHeight="1">
      <c r="CA6000" s="136"/>
      <c r="CB6000" s="136"/>
      <c r="CC6000" s="136"/>
      <c r="CD6000" s="136"/>
      <c r="CE6000" s="136"/>
      <c r="CF6000" s="136"/>
      <c r="CG6000" s="136"/>
      <c r="CH6000" s="136"/>
    </row>
    <row r="6001" spans="79:86" ht="15.75" customHeight="1">
      <c r="CA6001" s="136"/>
      <c r="CB6001" s="136"/>
      <c r="CC6001" s="136"/>
      <c r="CD6001" s="136"/>
      <c r="CE6001" s="136"/>
      <c r="CF6001" s="136"/>
      <c r="CG6001" s="136"/>
      <c r="CH6001" s="136"/>
    </row>
    <row r="6002" spans="79:86" ht="15.75" customHeight="1">
      <c r="CA6002" s="136"/>
      <c r="CB6002" s="136"/>
      <c r="CC6002" s="136"/>
      <c r="CD6002" s="136"/>
      <c r="CE6002" s="136"/>
      <c r="CF6002" s="136"/>
      <c r="CG6002" s="136"/>
      <c r="CH6002" s="136"/>
    </row>
    <row r="6003" spans="79:86" ht="15.75" customHeight="1">
      <c r="CA6003" s="136"/>
      <c r="CB6003" s="136"/>
      <c r="CC6003" s="136"/>
      <c r="CD6003" s="136"/>
      <c r="CE6003" s="136"/>
      <c r="CF6003" s="136"/>
      <c r="CG6003" s="136"/>
      <c r="CH6003" s="136"/>
    </row>
    <row r="6004" spans="79:86" ht="15.75" customHeight="1">
      <c r="CA6004" s="136"/>
      <c r="CB6004" s="136"/>
      <c r="CC6004" s="136"/>
      <c r="CD6004" s="136"/>
      <c r="CE6004" s="136"/>
      <c r="CF6004" s="136"/>
      <c r="CG6004" s="136"/>
      <c r="CH6004" s="136"/>
    </row>
    <row r="6005" spans="79:86" ht="15.75" customHeight="1">
      <c r="CA6005" s="136"/>
      <c r="CB6005" s="136"/>
      <c r="CC6005" s="136"/>
      <c r="CD6005" s="136"/>
      <c r="CE6005" s="136"/>
      <c r="CF6005" s="136"/>
      <c r="CG6005" s="136"/>
      <c r="CH6005" s="136"/>
    </row>
    <row r="6006" spans="79:86" ht="15.75" customHeight="1">
      <c r="CA6006" s="136"/>
      <c r="CB6006" s="136"/>
      <c r="CC6006" s="136"/>
      <c r="CD6006" s="136"/>
      <c r="CE6006" s="136"/>
      <c r="CF6006" s="136"/>
      <c r="CG6006" s="136"/>
      <c r="CH6006" s="136"/>
    </row>
    <row r="6007" spans="79:86" ht="15.75" customHeight="1">
      <c r="CA6007" s="136"/>
      <c r="CB6007" s="136"/>
      <c r="CC6007" s="136"/>
      <c r="CD6007" s="136"/>
      <c r="CE6007" s="136"/>
      <c r="CF6007" s="136"/>
      <c r="CG6007" s="136"/>
      <c r="CH6007" s="136"/>
    </row>
    <row r="6008" spans="79:86" ht="15.75" customHeight="1">
      <c r="CA6008" s="136"/>
      <c r="CB6008" s="136"/>
      <c r="CC6008" s="136"/>
      <c r="CD6008" s="136"/>
      <c r="CE6008" s="136"/>
      <c r="CF6008" s="136"/>
      <c r="CG6008" s="136"/>
      <c r="CH6008" s="136"/>
    </row>
    <row r="6009" spans="79:86" ht="15.75" customHeight="1">
      <c r="CA6009" s="136"/>
      <c r="CB6009" s="136"/>
      <c r="CC6009" s="136"/>
      <c r="CD6009" s="136"/>
      <c r="CE6009" s="136"/>
      <c r="CF6009" s="136"/>
      <c r="CG6009" s="136"/>
      <c r="CH6009" s="136"/>
    </row>
    <row r="6010" spans="79:86" ht="15.75" customHeight="1">
      <c r="CA6010" s="136"/>
      <c r="CB6010" s="136"/>
      <c r="CC6010" s="136"/>
      <c r="CD6010" s="136"/>
      <c r="CE6010" s="136"/>
      <c r="CF6010" s="136"/>
      <c r="CG6010" s="136"/>
      <c r="CH6010" s="136"/>
    </row>
    <row r="6011" spans="79:86" ht="15.75" customHeight="1">
      <c r="CA6011" s="136"/>
      <c r="CB6011" s="136"/>
      <c r="CC6011" s="136"/>
      <c r="CD6011" s="136"/>
      <c r="CE6011" s="136"/>
      <c r="CF6011" s="136"/>
      <c r="CG6011" s="136"/>
      <c r="CH6011" s="136"/>
    </row>
    <row r="6012" spans="79:86" ht="15.75" customHeight="1">
      <c r="CA6012" s="136"/>
      <c r="CB6012" s="136"/>
      <c r="CC6012" s="136"/>
      <c r="CD6012" s="136"/>
      <c r="CE6012" s="136"/>
      <c r="CF6012" s="136"/>
      <c r="CG6012" s="136"/>
      <c r="CH6012" s="136"/>
    </row>
    <row r="6013" spans="79:86" ht="15.75" customHeight="1">
      <c r="CA6013" s="136"/>
      <c r="CB6013" s="136"/>
      <c r="CC6013" s="136"/>
      <c r="CD6013" s="136"/>
      <c r="CE6013" s="136"/>
      <c r="CF6013" s="136"/>
      <c r="CG6013" s="136"/>
      <c r="CH6013" s="136"/>
    </row>
    <row r="6014" spans="79:86" ht="15.75" customHeight="1">
      <c r="CA6014" s="136"/>
      <c r="CB6014" s="136"/>
      <c r="CC6014" s="136"/>
      <c r="CD6014" s="136"/>
      <c r="CE6014" s="136"/>
      <c r="CF6014" s="136"/>
      <c r="CG6014" s="136"/>
      <c r="CH6014" s="136"/>
    </row>
    <row r="6015" spans="79:86" ht="15.75" customHeight="1">
      <c r="CA6015" s="136"/>
      <c r="CB6015" s="136"/>
      <c r="CC6015" s="136"/>
      <c r="CD6015" s="136"/>
      <c r="CE6015" s="136"/>
      <c r="CF6015" s="136"/>
      <c r="CG6015" s="136"/>
      <c r="CH6015" s="136"/>
    </row>
    <row r="6016" spans="79:86" ht="15.75" customHeight="1">
      <c r="CA6016" s="136"/>
      <c r="CB6016" s="136"/>
      <c r="CC6016" s="136"/>
      <c r="CD6016" s="136"/>
      <c r="CE6016" s="136"/>
      <c r="CF6016" s="136"/>
      <c r="CG6016" s="136"/>
      <c r="CH6016" s="136"/>
    </row>
    <row r="6017" spans="79:86" ht="15.75" customHeight="1">
      <c r="CA6017" s="136"/>
      <c r="CB6017" s="136"/>
      <c r="CC6017" s="136"/>
      <c r="CD6017" s="136"/>
      <c r="CE6017" s="136"/>
      <c r="CF6017" s="136"/>
      <c r="CG6017" s="136"/>
      <c r="CH6017" s="136"/>
    </row>
    <row r="6018" spans="79:86" ht="15.75" customHeight="1">
      <c r="CA6018" s="136"/>
      <c r="CB6018" s="136"/>
      <c r="CC6018" s="136"/>
      <c r="CD6018" s="136"/>
      <c r="CE6018" s="136"/>
      <c r="CF6018" s="136"/>
      <c r="CG6018" s="136"/>
      <c r="CH6018" s="136"/>
    </row>
    <row r="6019" spans="79:86" ht="15.75" customHeight="1">
      <c r="CA6019" s="136"/>
      <c r="CB6019" s="136"/>
      <c r="CC6019" s="136"/>
      <c r="CD6019" s="136"/>
      <c r="CE6019" s="136"/>
      <c r="CF6019" s="136"/>
      <c r="CG6019" s="136"/>
      <c r="CH6019" s="136"/>
    </row>
    <row r="6020" spans="79:86" ht="15.75" customHeight="1">
      <c r="CA6020" s="136"/>
      <c r="CB6020" s="136"/>
      <c r="CC6020" s="136"/>
      <c r="CD6020" s="136"/>
      <c r="CE6020" s="136"/>
      <c r="CF6020" s="136"/>
      <c r="CG6020" s="136"/>
      <c r="CH6020" s="136"/>
    </row>
    <row r="6021" spans="79:86" ht="15.75" customHeight="1">
      <c r="CA6021" s="136"/>
      <c r="CB6021" s="136"/>
      <c r="CC6021" s="136"/>
      <c r="CD6021" s="136"/>
      <c r="CE6021" s="136"/>
      <c r="CF6021" s="136"/>
      <c r="CG6021" s="136"/>
      <c r="CH6021" s="136"/>
    </row>
    <row r="6022" spans="79:86" ht="15.75" customHeight="1">
      <c r="CA6022" s="136"/>
      <c r="CB6022" s="136"/>
      <c r="CC6022" s="136"/>
      <c r="CD6022" s="136"/>
      <c r="CE6022" s="136"/>
      <c r="CF6022" s="136"/>
      <c r="CG6022" s="136"/>
      <c r="CH6022" s="136"/>
    </row>
    <row r="6023" spans="79:86" ht="15.75" customHeight="1">
      <c r="CA6023" s="136"/>
      <c r="CB6023" s="136"/>
      <c r="CC6023" s="136"/>
      <c r="CD6023" s="136"/>
      <c r="CE6023" s="136"/>
      <c r="CF6023" s="136"/>
      <c r="CG6023" s="136"/>
      <c r="CH6023" s="136"/>
    </row>
    <row r="6024" spans="79:86" ht="15.75" customHeight="1">
      <c r="CA6024" s="136"/>
      <c r="CB6024" s="136"/>
      <c r="CC6024" s="136"/>
      <c r="CD6024" s="136"/>
      <c r="CE6024" s="136"/>
      <c r="CF6024" s="136"/>
      <c r="CG6024" s="136"/>
      <c r="CH6024" s="136"/>
    </row>
    <row r="6025" spans="79:86" ht="15.75" customHeight="1">
      <c r="CA6025" s="136"/>
      <c r="CB6025" s="136"/>
      <c r="CC6025" s="136"/>
      <c r="CD6025" s="136"/>
      <c r="CE6025" s="136"/>
      <c r="CF6025" s="136"/>
      <c r="CG6025" s="136"/>
      <c r="CH6025" s="136"/>
    </row>
    <row r="6026" spans="79:86" ht="15.75" customHeight="1">
      <c r="CA6026" s="136"/>
      <c r="CB6026" s="136"/>
      <c r="CC6026" s="136"/>
      <c r="CD6026" s="136"/>
      <c r="CE6026" s="136"/>
      <c r="CF6026" s="136"/>
      <c r="CG6026" s="136"/>
      <c r="CH6026" s="136"/>
    </row>
    <row r="6027" spans="79:86" ht="15.75" customHeight="1">
      <c r="CA6027" s="136"/>
      <c r="CB6027" s="136"/>
      <c r="CC6027" s="136"/>
      <c r="CD6027" s="136"/>
      <c r="CE6027" s="136"/>
      <c r="CF6027" s="136"/>
      <c r="CG6027" s="136"/>
      <c r="CH6027" s="136"/>
    </row>
    <row r="6028" spans="79:86" ht="15.75" customHeight="1">
      <c r="CA6028" s="136"/>
      <c r="CB6028" s="136"/>
      <c r="CC6028" s="136"/>
      <c r="CD6028" s="136"/>
      <c r="CE6028" s="136"/>
      <c r="CF6028" s="136"/>
      <c r="CG6028" s="136"/>
      <c r="CH6028" s="136"/>
    </row>
    <row r="6029" spans="79:86" ht="15.75" customHeight="1">
      <c r="CA6029" s="136"/>
      <c r="CB6029" s="136"/>
      <c r="CC6029" s="136"/>
      <c r="CD6029" s="136"/>
      <c r="CE6029" s="136"/>
      <c r="CF6029" s="136"/>
      <c r="CG6029" s="136"/>
      <c r="CH6029" s="136"/>
    </row>
    <row r="6030" spans="79:86" ht="15.75" customHeight="1">
      <c r="CA6030" s="136"/>
      <c r="CB6030" s="136"/>
      <c r="CC6030" s="136"/>
      <c r="CD6030" s="136"/>
      <c r="CE6030" s="136"/>
      <c r="CF6030" s="136"/>
      <c r="CG6030" s="136"/>
      <c r="CH6030" s="136"/>
    </row>
    <row r="6031" spans="79:86" ht="15.75" customHeight="1">
      <c r="CA6031" s="136"/>
      <c r="CB6031" s="136"/>
      <c r="CC6031" s="136"/>
      <c r="CD6031" s="136"/>
      <c r="CE6031" s="136"/>
      <c r="CF6031" s="136"/>
      <c r="CG6031" s="136"/>
      <c r="CH6031" s="136"/>
    </row>
    <row r="6032" spans="79:86" ht="15.75" customHeight="1">
      <c r="CA6032" s="136"/>
      <c r="CB6032" s="136"/>
      <c r="CC6032" s="136"/>
      <c r="CD6032" s="136"/>
      <c r="CE6032" s="136"/>
      <c r="CF6032" s="136"/>
      <c r="CG6032" s="136"/>
      <c r="CH6032" s="136"/>
    </row>
    <row r="6033" spans="79:86" ht="15.75" customHeight="1">
      <c r="CA6033" s="136"/>
      <c r="CB6033" s="136"/>
      <c r="CC6033" s="136"/>
      <c r="CD6033" s="136"/>
      <c r="CE6033" s="136"/>
      <c r="CF6033" s="136"/>
      <c r="CG6033" s="136"/>
      <c r="CH6033" s="136"/>
    </row>
    <row r="6034" spans="79:86" ht="15.75" customHeight="1">
      <c r="CA6034" s="136"/>
      <c r="CB6034" s="136"/>
      <c r="CC6034" s="136"/>
      <c r="CD6034" s="136"/>
      <c r="CE6034" s="136"/>
      <c r="CF6034" s="136"/>
      <c r="CG6034" s="136"/>
      <c r="CH6034" s="136"/>
    </row>
    <row r="6035" spans="79:86" ht="15.75" customHeight="1">
      <c r="CA6035" s="136"/>
      <c r="CB6035" s="136"/>
      <c r="CC6035" s="136"/>
      <c r="CD6035" s="136"/>
      <c r="CE6035" s="136"/>
      <c r="CF6035" s="136"/>
      <c r="CG6035" s="136"/>
      <c r="CH6035" s="136"/>
    </row>
    <row r="6036" spans="79:86" ht="15.75" customHeight="1">
      <c r="CA6036" s="136"/>
      <c r="CB6036" s="136"/>
      <c r="CC6036" s="136"/>
      <c r="CD6036" s="136"/>
      <c r="CE6036" s="136"/>
      <c r="CF6036" s="136"/>
      <c r="CG6036" s="136"/>
      <c r="CH6036" s="136"/>
    </row>
    <row r="6037" spans="79:86" ht="15.75" customHeight="1">
      <c r="CA6037" s="136"/>
      <c r="CB6037" s="136"/>
      <c r="CC6037" s="136"/>
      <c r="CD6037" s="136"/>
      <c r="CE6037" s="136"/>
      <c r="CF6037" s="136"/>
      <c r="CG6037" s="136"/>
      <c r="CH6037" s="136"/>
    </row>
    <row r="6038" spans="79:86" ht="15.75" customHeight="1">
      <c r="CA6038" s="136"/>
      <c r="CB6038" s="136"/>
      <c r="CC6038" s="136"/>
      <c r="CD6038" s="136"/>
      <c r="CE6038" s="136"/>
      <c r="CF6038" s="136"/>
      <c r="CG6038" s="136"/>
      <c r="CH6038" s="136"/>
    </row>
    <row r="6039" spans="79:86" ht="15.75" customHeight="1">
      <c r="CA6039" s="136"/>
      <c r="CB6039" s="136"/>
      <c r="CC6039" s="136"/>
      <c r="CD6039" s="136"/>
      <c r="CE6039" s="136"/>
      <c r="CF6039" s="136"/>
      <c r="CG6039" s="136"/>
      <c r="CH6039" s="136"/>
    </row>
    <row r="6040" spans="79:86" ht="15.75" customHeight="1">
      <c r="CA6040" s="136"/>
      <c r="CB6040" s="136"/>
      <c r="CC6040" s="136"/>
      <c r="CD6040" s="136"/>
      <c r="CE6040" s="136"/>
      <c r="CF6040" s="136"/>
      <c r="CG6040" s="136"/>
      <c r="CH6040" s="136"/>
    </row>
    <row r="6041" spans="79:86" ht="15.75" customHeight="1">
      <c r="CA6041" s="136"/>
      <c r="CB6041" s="136"/>
      <c r="CC6041" s="136"/>
      <c r="CD6041" s="136"/>
      <c r="CE6041" s="136"/>
      <c r="CF6041" s="136"/>
      <c r="CG6041" s="136"/>
      <c r="CH6041" s="136"/>
    </row>
    <row r="6042" spans="79:86" ht="15.75" customHeight="1">
      <c r="CA6042" s="136"/>
      <c r="CB6042" s="136"/>
      <c r="CC6042" s="136"/>
      <c r="CD6042" s="136"/>
      <c r="CE6042" s="136"/>
      <c r="CF6042" s="136"/>
      <c r="CG6042" s="136"/>
      <c r="CH6042" s="136"/>
    </row>
    <row r="6043" spans="79:86" ht="15.75" customHeight="1">
      <c r="CA6043" s="136"/>
      <c r="CB6043" s="136"/>
      <c r="CC6043" s="136"/>
      <c r="CD6043" s="136"/>
      <c r="CE6043" s="136"/>
      <c r="CF6043" s="136"/>
      <c r="CG6043" s="136"/>
      <c r="CH6043" s="136"/>
    </row>
    <row r="6044" spans="79:86" ht="15.75" customHeight="1">
      <c r="CA6044" s="136"/>
      <c r="CB6044" s="136"/>
      <c r="CC6044" s="136"/>
      <c r="CD6044" s="136"/>
      <c r="CE6044" s="136"/>
      <c r="CF6044" s="136"/>
      <c r="CG6044" s="136"/>
      <c r="CH6044" s="136"/>
    </row>
    <row r="6045" spans="79:86" ht="15.75" customHeight="1">
      <c r="CA6045" s="136"/>
      <c r="CB6045" s="136"/>
      <c r="CC6045" s="136"/>
      <c r="CD6045" s="136"/>
      <c r="CE6045" s="136"/>
      <c r="CF6045" s="136"/>
      <c r="CG6045" s="136"/>
      <c r="CH6045" s="136"/>
    </row>
    <row r="6046" spans="79:86" ht="15.75" customHeight="1">
      <c r="CA6046" s="136"/>
      <c r="CB6046" s="136"/>
      <c r="CC6046" s="136"/>
      <c r="CD6046" s="136"/>
      <c r="CE6046" s="136"/>
      <c r="CF6046" s="136"/>
      <c r="CG6046" s="136"/>
      <c r="CH6046" s="136"/>
    </row>
    <row r="6047" spans="79:86" ht="15.75" customHeight="1">
      <c r="CA6047" s="136"/>
      <c r="CB6047" s="136"/>
      <c r="CC6047" s="136"/>
      <c r="CD6047" s="136"/>
      <c r="CE6047" s="136"/>
      <c r="CF6047" s="136"/>
      <c r="CG6047" s="136"/>
      <c r="CH6047" s="136"/>
    </row>
    <row r="6048" spans="79:86" ht="15.75" customHeight="1">
      <c r="CA6048" s="136"/>
      <c r="CB6048" s="136"/>
      <c r="CC6048" s="136"/>
      <c r="CD6048" s="136"/>
      <c r="CE6048" s="136"/>
      <c r="CF6048" s="136"/>
      <c r="CG6048" s="136"/>
      <c r="CH6048" s="136"/>
    </row>
    <row r="6049" spans="79:86" ht="15.75" customHeight="1">
      <c r="CA6049" s="136"/>
      <c r="CB6049" s="136"/>
      <c r="CC6049" s="136"/>
      <c r="CD6049" s="136"/>
      <c r="CE6049" s="136"/>
      <c r="CF6049" s="136"/>
      <c r="CG6049" s="136"/>
      <c r="CH6049" s="136"/>
    </row>
    <row r="6050" spans="79:86" ht="15.75" customHeight="1">
      <c r="CA6050" s="136"/>
      <c r="CB6050" s="136"/>
      <c r="CC6050" s="136"/>
      <c r="CD6050" s="136"/>
      <c r="CE6050" s="136"/>
      <c r="CF6050" s="136"/>
      <c r="CG6050" s="136"/>
      <c r="CH6050" s="136"/>
    </row>
    <row r="6051" spans="79:86" ht="15.75" customHeight="1">
      <c r="CA6051" s="136"/>
      <c r="CB6051" s="136"/>
      <c r="CC6051" s="136"/>
      <c r="CD6051" s="136"/>
      <c r="CE6051" s="136"/>
      <c r="CF6051" s="136"/>
      <c r="CG6051" s="136"/>
      <c r="CH6051" s="136"/>
    </row>
    <row r="6052" spans="79:86" ht="15.75" customHeight="1">
      <c r="CA6052" s="136"/>
      <c r="CB6052" s="136"/>
      <c r="CC6052" s="136"/>
      <c r="CD6052" s="136"/>
      <c r="CE6052" s="136"/>
      <c r="CF6052" s="136"/>
      <c r="CG6052" s="136"/>
      <c r="CH6052" s="136"/>
    </row>
    <row r="6053" spans="79:86" ht="15.75" customHeight="1">
      <c r="CA6053" s="136"/>
      <c r="CB6053" s="136"/>
      <c r="CC6053" s="136"/>
      <c r="CD6053" s="136"/>
      <c r="CE6053" s="136"/>
      <c r="CF6053" s="136"/>
      <c r="CG6053" s="136"/>
      <c r="CH6053" s="136"/>
    </row>
    <row r="6054" spans="79:86" ht="15.75" customHeight="1">
      <c r="CA6054" s="136"/>
      <c r="CB6054" s="136"/>
      <c r="CC6054" s="136"/>
      <c r="CD6054" s="136"/>
      <c r="CE6054" s="136"/>
      <c r="CF6054" s="136"/>
      <c r="CG6054" s="136"/>
      <c r="CH6054" s="136"/>
    </row>
    <row r="6055" spans="79:86" ht="15.75" customHeight="1">
      <c r="CA6055" s="136"/>
      <c r="CB6055" s="136"/>
      <c r="CC6055" s="136"/>
      <c r="CD6055" s="136"/>
      <c r="CE6055" s="136"/>
      <c r="CF6055" s="136"/>
      <c r="CG6055" s="136"/>
      <c r="CH6055" s="136"/>
    </row>
    <row r="6056" spans="79:86" ht="15.75" customHeight="1">
      <c r="CA6056" s="136"/>
      <c r="CB6056" s="136"/>
      <c r="CC6056" s="136"/>
      <c r="CD6056" s="136"/>
      <c r="CE6056" s="136"/>
      <c r="CF6056" s="136"/>
      <c r="CG6056" s="136"/>
      <c r="CH6056" s="136"/>
    </row>
    <row r="6057" spans="79:86" ht="15.75" customHeight="1">
      <c r="CA6057" s="136"/>
      <c r="CB6057" s="136"/>
      <c r="CC6057" s="136"/>
      <c r="CD6057" s="136"/>
      <c r="CE6057" s="136"/>
      <c r="CF6057" s="136"/>
      <c r="CG6057" s="136"/>
      <c r="CH6057" s="136"/>
    </row>
    <row r="6058" spans="79:86" ht="15.75" customHeight="1">
      <c r="CA6058" s="136"/>
      <c r="CB6058" s="136"/>
      <c r="CC6058" s="136"/>
      <c r="CD6058" s="136"/>
      <c r="CE6058" s="136"/>
      <c r="CF6058" s="136"/>
      <c r="CG6058" s="136"/>
      <c r="CH6058" s="136"/>
    </row>
    <row r="6059" spans="79:86" ht="15.75" customHeight="1">
      <c r="CA6059" s="136"/>
      <c r="CB6059" s="136"/>
      <c r="CC6059" s="136"/>
      <c r="CD6059" s="136"/>
      <c r="CE6059" s="136"/>
      <c r="CF6059" s="136"/>
      <c r="CG6059" s="136"/>
      <c r="CH6059" s="136"/>
    </row>
    <row r="6060" spans="79:86" ht="15.75" customHeight="1">
      <c r="CA6060" s="136"/>
      <c r="CB6060" s="136"/>
      <c r="CC6060" s="136"/>
      <c r="CD6060" s="136"/>
      <c r="CE6060" s="136"/>
      <c r="CF6060" s="136"/>
      <c r="CG6060" s="136"/>
      <c r="CH6060" s="136"/>
    </row>
    <row r="6061" spans="79:86" ht="15.75" customHeight="1">
      <c r="CA6061" s="136"/>
      <c r="CB6061" s="136"/>
      <c r="CC6061" s="136"/>
      <c r="CD6061" s="136"/>
      <c r="CE6061" s="136"/>
      <c r="CF6061" s="136"/>
      <c r="CG6061" s="136"/>
      <c r="CH6061" s="136"/>
    </row>
    <row r="6062" spans="79:86" ht="15.75" customHeight="1">
      <c r="CA6062" s="136"/>
      <c r="CB6062" s="136"/>
      <c r="CC6062" s="136"/>
      <c r="CD6062" s="136"/>
      <c r="CE6062" s="136"/>
      <c r="CF6062" s="136"/>
      <c r="CG6062" s="136"/>
      <c r="CH6062" s="136"/>
    </row>
    <row r="6063" spans="79:86" ht="15.75" customHeight="1">
      <c r="CA6063" s="136"/>
      <c r="CB6063" s="136"/>
      <c r="CC6063" s="136"/>
      <c r="CD6063" s="136"/>
      <c r="CE6063" s="136"/>
      <c r="CF6063" s="136"/>
      <c r="CG6063" s="136"/>
      <c r="CH6063" s="136"/>
    </row>
    <row r="6064" spans="79:86" ht="15.75" customHeight="1">
      <c r="CA6064" s="136"/>
      <c r="CB6064" s="136"/>
      <c r="CC6064" s="136"/>
      <c r="CD6064" s="136"/>
      <c r="CE6064" s="136"/>
      <c r="CF6064" s="136"/>
      <c r="CG6064" s="136"/>
      <c r="CH6064" s="136"/>
    </row>
    <row r="6065" spans="79:86" ht="15.75" customHeight="1">
      <c r="CA6065" s="136"/>
      <c r="CB6065" s="136"/>
      <c r="CC6065" s="136"/>
      <c r="CD6065" s="136"/>
      <c r="CE6065" s="136"/>
      <c r="CF6065" s="136"/>
      <c r="CG6065" s="136"/>
      <c r="CH6065" s="136"/>
    </row>
    <row r="6066" spans="79:86" ht="15.75" customHeight="1">
      <c r="CA6066" s="136"/>
      <c r="CB6066" s="136"/>
      <c r="CC6066" s="136"/>
      <c r="CD6066" s="136"/>
      <c r="CE6066" s="136"/>
      <c r="CF6066" s="136"/>
      <c r="CG6066" s="136"/>
      <c r="CH6066" s="136"/>
    </row>
    <row r="6067" spans="79:86" ht="15.75" customHeight="1">
      <c r="CA6067" s="136"/>
      <c r="CB6067" s="136"/>
      <c r="CC6067" s="136"/>
      <c r="CD6067" s="136"/>
      <c r="CE6067" s="136"/>
      <c r="CF6067" s="136"/>
      <c r="CG6067" s="136"/>
      <c r="CH6067" s="136"/>
    </row>
    <row r="6068" spans="79:86" ht="15.75" customHeight="1">
      <c r="CA6068" s="136"/>
      <c r="CB6068" s="136"/>
      <c r="CC6068" s="136"/>
      <c r="CD6068" s="136"/>
      <c r="CE6068" s="136"/>
      <c r="CF6068" s="136"/>
      <c r="CG6068" s="136"/>
      <c r="CH6068" s="136"/>
    </row>
    <row r="6069" spans="79:86" ht="15.75" customHeight="1">
      <c r="CA6069" s="136"/>
      <c r="CB6069" s="136"/>
      <c r="CC6069" s="136"/>
      <c r="CD6069" s="136"/>
      <c r="CE6069" s="136"/>
      <c r="CF6069" s="136"/>
      <c r="CG6069" s="136"/>
      <c r="CH6069" s="136"/>
    </row>
    <row r="6070" spans="79:86" ht="15.75" customHeight="1">
      <c r="CA6070" s="136"/>
      <c r="CB6070" s="136"/>
      <c r="CC6070" s="136"/>
      <c r="CD6070" s="136"/>
      <c r="CE6070" s="136"/>
      <c r="CF6070" s="136"/>
      <c r="CG6070" s="136"/>
      <c r="CH6070" s="136"/>
    </row>
    <row r="6071" spans="79:86" ht="15.75" customHeight="1">
      <c r="CA6071" s="136"/>
      <c r="CB6071" s="136"/>
      <c r="CC6071" s="136"/>
      <c r="CD6071" s="136"/>
      <c r="CE6071" s="136"/>
      <c r="CF6071" s="136"/>
      <c r="CG6071" s="136"/>
      <c r="CH6071" s="136"/>
    </row>
    <row r="6072" spans="79:86" ht="15.75" customHeight="1">
      <c r="CA6072" s="136"/>
      <c r="CB6072" s="136"/>
      <c r="CC6072" s="136"/>
      <c r="CD6072" s="136"/>
      <c r="CE6072" s="136"/>
      <c r="CF6072" s="136"/>
      <c r="CG6072" s="136"/>
      <c r="CH6072" s="136"/>
    </row>
    <row r="6073" spans="79:86" ht="15.75" customHeight="1">
      <c r="CA6073" s="136"/>
      <c r="CB6073" s="136"/>
      <c r="CC6073" s="136"/>
      <c r="CD6073" s="136"/>
      <c r="CE6073" s="136"/>
      <c r="CF6073" s="136"/>
      <c r="CG6073" s="136"/>
      <c r="CH6073" s="136"/>
    </row>
    <row r="6074" spans="79:86" ht="15.75" customHeight="1">
      <c r="CA6074" s="136"/>
      <c r="CB6074" s="136"/>
      <c r="CC6074" s="136"/>
      <c r="CD6074" s="136"/>
      <c r="CE6074" s="136"/>
      <c r="CF6074" s="136"/>
      <c r="CG6074" s="136"/>
      <c r="CH6074" s="136"/>
    </row>
    <row r="6075" spans="79:86" ht="15.75" customHeight="1">
      <c r="CA6075" s="136"/>
      <c r="CB6075" s="136"/>
      <c r="CC6075" s="136"/>
      <c r="CD6075" s="136"/>
      <c r="CE6075" s="136"/>
      <c r="CF6075" s="136"/>
      <c r="CG6075" s="136"/>
      <c r="CH6075" s="136"/>
    </row>
    <row r="6076" spans="79:86" ht="15.75" customHeight="1">
      <c r="CA6076" s="136"/>
      <c r="CB6076" s="136"/>
      <c r="CC6076" s="136"/>
      <c r="CD6076" s="136"/>
      <c r="CE6076" s="136"/>
      <c r="CF6076" s="136"/>
      <c r="CG6076" s="136"/>
      <c r="CH6076" s="136"/>
    </row>
    <row r="6077" spans="79:86" ht="15.75" customHeight="1">
      <c r="CA6077" s="136"/>
      <c r="CB6077" s="136"/>
      <c r="CC6077" s="136"/>
      <c r="CD6077" s="136"/>
      <c r="CE6077" s="136"/>
      <c r="CF6077" s="136"/>
      <c r="CG6077" s="136"/>
      <c r="CH6077" s="136"/>
    </row>
    <row r="6078" spans="79:86" ht="15.75" customHeight="1">
      <c r="CA6078" s="136"/>
      <c r="CB6078" s="136"/>
      <c r="CC6078" s="136"/>
      <c r="CD6078" s="136"/>
      <c r="CE6078" s="136"/>
      <c r="CF6078" s="136"/>
      <c r="CG6078" s="136"/>
      <c r="CH6078" s="136"/>
    </row>
    <row r="6079" spans="79:86" ht="15.75" customHeight="1">
      <c r="CA6079" s="136"/>
      <c r="CB6079" s="136"/>
      <c r="CC6079" s="136"/>
      <c r="CD6079" s="136"/>
      <c r="CE6079" s="136"/>
      <c r="CF6079" s="136"/>
      <c r="CG6079" s="136"/>
      <c r="CH6079" s="136"/>
    </row>
    <row r="6080" spans="79:86" ht="15.75" customHeight="1">
      <c r="CA6080" s="136"/>
      <c r="CB6080" s="136"/>
      <c r="CC6080" s="136"/>
      <c r="CD6080" s="136"/>
      <c r="CE6080" s="136"/>
      <c r="CF6080" s="136"/>
      <c r="CG6080" s="136"/>
      <c r="CH6080" s="136"/>
    </row>
    <row r="6081" spans="79:86" ht="15.75" customHeight="1">
      <c r="CA6081" s="136"/>
      <c r="CB6081" s="136"/>
      <c r="CC6081" s="136"/>
      <c r="CD6081" s="136"/>
      <c r="CE6081" s="136"/>
      <c r="CF6081" s="136"/>
      <c r="CG6081" s="136"/>
      <c r="CH6081" s="136"/>
    </row>
    <row r="6082" spans="79:86" ht="15.75" customHeight="1">
      <c r="CA6082" s="136"/>
      <c r="CB6082" s="136"/>
      <c r="CC6082" s="136"/>
      <c r="CD6082" s="136"/>
      <c r="CE6082" s="136"/>
      <c r="CF6082" s="136"/>
      <c r="CG6082" s="136"/>
      <c r="CH6082" s="136"/>
    </row>
    <row r="6083" spans="79:86" ht="15.75" customHeight="1">
      <c r="CA6083" s="136"/>
      <c r="CB6083" s="136"/>
      <c r="CC6083" s="136"/>
      <c r="CD6083" s="136"/>
      <c r="CE6083" s="136"/>
      <c r="CF6083" s="136"/>
      <c r="CG6083" s="136"/>
      <c r="CH6083" s="136"/>
    </row>
    <row r="6084" spans="79:86" ht="15.75" customHeight="1">
      <c r="CA6084" s="136"/>
      <c r="CB6084" s="136"/>
      <c r="CC6084" s="136"/>
      <c r="CD6084" s="136"/>
      <c r="CE6084" s="136"/>
      <c r="CF6084" s="136"/>
      <c r="CG6084" s="136"/>
      <c r="CH6084" s="136"/>
    </row>
    <row r="6085" spans="79:86" ht="15.75" customHeight="1">
      <c r="CA6085" s="136"/>
      <c r="CB6085" s="136"/>
      <c r="CC6085" s="136"/>
      <c r="CD6085" s="136"/>
      <c r="CE6085" s="136"/>
      <c r="CF6085" s="136"/>
      <c r="CG6085" s="136"/>
      <c r="CH6085" s="136"/>
    </row>
    <row r="6086" spans="79:86" ht="15.75" customHeight="1">
      <c r="CA6086" s="136"/>
      <c r="CB6086" s="136"/>
      <c r="CC6086" s="136"/>
      <c r="CD6086" s="136"/>
      <c r="CE6086" s="136"/>
      <c r="CF6086" s="136"/>
      <c r="CG6086" s="136"/>
      <c r="CH6086" s="136"/>
    </row>
    <row r="6087" spans="79:86" ht="15.75" customHeight="1">
      <c r="CA6087" s="136"/>
      <c r="CB6087" s="136"/>
      <c r="CC6087" s="136"/>
      <c r="CD6087" s="136"/>
      <c r="CE6087" s="136"/>
      <c r="CF6087" s="136"/>
      <c r="CG6087" s="136"/>
      <c r="CH6087" s="136"/>
    </row>
    <row r="6088" spans="79:86" ht="15.75" customHeight="1">
      <c r="CA6088" s="136"/>
      <c r="CB6088" s="136"/>
      <c r="CC6088" s="136"/>
      <c r="CD6088" s="136"/>
      <c r="CE6088" s="136"/>
      <c r="CF6088" s="136"/>
      <c r="CG6088" s="136"/>
      <c r="CH6088" s="136"/>
    </row>
    <row r="6089" spans="79:86" ht="15.75" customHeight="1">
      <c r="CA6089" s="136"/>
      <c r="CB6089" s="136"/>
      <c r="CC6089" s="136"/>
      <c r="CD6089" s="136"/>
      <c r="CE6089" s="136"/>
      <c r="CF6089" s="136"/>
      <c r="CG6089" s="136"/>
      <c r="CH6089" s="136"/>
    </row>
    <row r="6090" spans="79:86" ht="15.75" customHeight="1">
      <c r="CA6090" s="136"/>
      <c r="CB6090" s="136"/>
      <c r="CC6090" s="136"/>
      <c r="CD6090" s="136"/>
      <c r="CE6090" s="136"/>
      <c r="CF6090" s="136"/>
      <c r="CG6090" s="136"/>
      <c r="CH6090" s="136"/>
    </row>
    <row r="6091" spans="79:86" ht="15.75" customHeight="1">
      <c r="CA6091" s="136"/>
      <c r="CB6091" s="136"/>
      <c r="CC6091" s="136"/>
      <c r="CD6091" s="136"/>
      <c r="CE6091" s="136"/>
      <c r="CF6091" s="136"/>
      <c r="CG6091" s="136"/>
      <c r="CH6091" s="136"/>
    </row>
    <row r="6092" spans="79:86" ht="15.75" customHeight="1">
      <c r="CA6092" s="136"/>
      <c r="CB6092" s="136"/>
      <c r="CC6092" s="136"/>
      <c r="CD6092" s="136"/>
      <c r="CE6092" s="136"/>
      <c r="CF6092" s="136"/>
      <c r="CG6092" s="136"/>
      <c r="CH6092" s="136"/>
    </row>
    <row r="6093" spans="79:86" ht="15.75" customHeight="1">
      <c r="CA6093" s="136"/>
      <c r="CB6093" s="136"/>
      <c r="CC6093" s="136"/>
      <c r="CD6093" s="136"/>
      <c r="CE6093" s="136"/>
      <c r="CF6093" s="136"/>
      <c r="CG6093" s="136"/>
      <c r="CH6093" s="136"/>
    </row>
    <row r="6094" spans="79:86" ht="15.75" customHeight="1">
      <c r="CA6094" s="136"/>
      <c r="CB6094" s="136"/>
      <c r="CC6094" s="136"/>
      <c r="CD6094" s="136"/>
      <c r="CE6094" s="136"/>
      <c r="CF6094" s="136"/>
      <c r="CG6094" s="136"/>
      <c r="CH6094" s="136"/>
    </row>
    <row r="6095" spans="79:86" ht="15.75" customHeight="1">
      <c r="CA6095" s="136"/>
      <c r="CB6095" s="136"/>
      <c r="CC6095" s="136"/>
      <c r="CD6095" s="136"/>
      <c r="CE6095" s="136"/>
      <c r="CF6095" s="136"/>
      <c r="CG6095" s="136"/>
      <c r="CH6095" s="136"/>
    </row>
    <row r="6096" spans="79:86" ht="15.75" customHeight="1">
      <c r="CA6096" s="136"/>
      <c r="CB6096" s="136"/>
      <c r="CC6096" s="136"/>
      <c r="CD6096" s="136"/>
      <c r="CE6096" s="136"/>
      <c r="CF6096" s="136"/>
      <c r="CG6096" s="136"/>
      <c r="CH6096" s="136"/>
    </row>
    <row r="6097" spans="79:86" ht="15.75" customHeight="1">
      <c r="CA6097" s="136"/>
      <c r="CB6097" s="136"/>
      <c r="CC6097" s="136"/>
      <c r="CD6097" s="136"/>
      <c r="CE6097" s="136"/>
      <c r="CF6097" s="136"/>
      <c r="CG6097" s="136"/>
      <c r="CH6097" s="136"/>
    </row>
    <row r="6098" spans="79:86" ht="15.75" customHeight="1">
      <c r="CA6098" s="136"/>
      <c r="CB6098" s="136"/>
      <c r="CC6098" s="136"/>
      <c r="CD6098" s="136"/>
      <c r="CE6098" s="136"/>
      <c r="CF6098" s="136"/>
      <c r="CG6098" s="136"/>
      <c r="CH6098" s="136"/>
    </row>
    <row r="6099" spans="79:86" ht="15.75" customHeight="1">
      <c r="CA6099" s="136"/>
      <c r="CB6099" s="136"/>
      <c r="CC6099" s="136"/>
      <c r="CD6099" s="136"/>
      <c r="CE6099" s="136"/>
      <c r="CF6099" s="136"/>
      <c r="CG6099" s="136"/>
      <c r="CH6099" s="136"/>
    </row>
    <row r="6100" spans="79:86" ht="15.75" customHeight="1">
      <c r="CA6100" s="136"/>
      <c r="CB6100" s="136"/>
      <c r="CC6100" s="136"/>
      <c r="CD6100" s="136"/>
      <c r="CE6100" s="136"/>
      <c r="CF6100" s="136"/>
      <c r="CG6100" s="136"/>
      <c r="CH6100" s="136"/>
    </row>
    <row r="6101" spans="79:86" ht="15.75" customHeight="1">
      <c r="CA6101" s="136"/>
      <c r="CB6101" s="136"/>
      <c r="CC6101" s="136"/>
      <c r="CD6101" s="136"/>
      <c r="CE6101" s="136"/>
      <c r="CF6101" s="136"/>
      <c r="CG6101" s="136"/>
      <c r="CH6101" s="136"/>
    </row>
    <row r="6102" spans="79:86" ht="15.75" customHeight="1">
      <c r="CA6102" s="136"/>
      <c r="CB6102" s="136"/>
      <c r="CC6102" s="136"/>
      <c r="CD6102" s="136"/>
      <c r="CE6102" s="136"/>
      <c r="CF6102" s="136"/>
      <c r="CG6102" s="136"/>
      <c r="CH6102" s="136"/>
    </row>
    <row r="6103" spans="79:86" ht="15.75" customHeight="1">
      <c r="CA6103" s="136"/>
      <c r="CB6103" s="136"/>
      <c r="CC6103" s="136"/>
      <c r="CD6103" s="136"/>
      <c r="CE6103" s="136"/>
      <c r="CF6103" s="136"/>
      <c r="CG6103" s="136"/>
      <c r="CH6103" s="136"/>
    </row>
    <row r="6104" spans="79:86" ht="15.75" customHeight="1">
      <c r="CA6104" s="136"/>
      <c r="CB6104" s="136"/>
      <c r="CC6104" s="136"/>
      <c r="CD6104" s="136"/>
      <c r="CE6104" s="136"/>
      <c r="CF6104" s="136"/>
      <c r="CG6104" s="136"/>
      <c r="CH6104" s="136"/>
    </row>
    <row r="6105" spans="79:86" ht="15.75" customHeight="1">
      <c r="CA6105" s="136"/>
      <c r="CB6105" s="136"/>
      <c r="CC6105" s="136"/>
      <c r="CD6105" s="136"/>
      <c r="CE6105" s="136"/>
      <c r="CF6105" s="136"/>
      <c r="CG6105" s="136"/>
      <c r="CH6105" s="136"/>
    </row>
    <row r="6106" spans="79:86" ht="15.75" customHeight="1">
      <c r="CA6106" s="136"/>
      <c r="CB6106" s="136"/>
      <c r="CC6106" s="136"/>
      <c r="CD6106" s="136"/>
      <c r="CE6106" s="136"/>
      <c r="CF6106" s="136"/>
      <c r="CG6106" s="136"/>
      <c r="CH6106" s="136"/>
    </row>
    <row r="6107" spans="79:86" ht="15.75" customHeight="1">
      <c r="CA6107" s="136"/>
      <c r="CB6107" s="136"/>
      <c r="CC6107" s="136"/>
      <c r="CD6107" s="136"/>
      <c r="CE6107" s="136"/>
      <c r="CF6107" s="136"/>
      <c r="CG6107" s="136"/>
      <c r="CH6107" s="136"/>
    </row>
    <row r="6108" spans="79:86" ht="15.75" customHeight="1">
      <c r="CA6108" s="136"/>
      <c r="CB6108" s="136"/>
      <c r="CC6108" s="136"/>
      <c r="CD6108" s="136"/>
      <c r="CE6108" s="136"/>
      <c r="CF6108" s="136"/>
      <c r="CG6108" s="136"/>
      <c r="CH6108" s="136"/>
    </row>
    <row r="6109" spans="79:86" ht="15.75" customHeight="1">
      <c r="CA6109" s="136"/>
      <c r="CB6109" s="136"/>
      <c r="CC6109" s="136"/>
      <c r="CD6109" s="136"/>
      <c r="CE6109" s="136"/>
      <c r="CF6109" s="136"/>
      <c r="CG6109" s="136"/>
      <c r="CH6109" s="136"/>
    </row>
    <row r="6110" spans="79:86" ht="15.75" customHeight="1">
      <c r="CA6110" s="136"/>
      <c r="CB6110" s="136"/>
      <c r="CC6110" s="136"/>
      <c r="CD6110" s="136"/>
      <c r="CE6110" s="136"/>
      <c r="CF6110" s="136"/>
      <c r="CG6110" s="136"/>
      <c r="CH6110" s="136"/>
    </row>
    <row r="6111" spans="79:86" ht="15.75" customHeight="1">
      <c r="CA6111" s="136"/>
      <c r="CB6111" s="136"/>
      <c r="CC6111" s="136"/>
      <c r="CD6111" s="136"/>
      <c r="CE6111" s="136"/>
      <c r="CF6111" s="136"/>
      <c r="CG6111" s="136"/>
      <c r="CH6111" s="136"/>
    </row>
    <row r="6112" spans="79:86" ht="15.75" customHeight="1">
      <c r="CA6112" s="136"/>
      <c r="CB6112" s="136"/>
      <c r="CC6112" s="136"/>
      <c r="CD6112" s="136"/>
      <c r="CE6112" s="136"/>
      <c r="CF6112" s="136"/>
      <c r="CG6112" s="136"/>
      <c r="CH6112" s="136"/>
    </row>
    <row r="6113" spans="79:86" ht="15.75" customHeight="1">
      <c r="CA6113" s="136"/>
      <c r="CB6113" s="136"/>
      <c r="CC6113" s="136"/>
      <c r="CD6113" s="136"/>
      <c r="CE6113" s="136"/>
      <c r="CF6113" s="136"/>
      <c r="CG6113" s="136"/>
      <c r="CH6113" s="136"/>
    </row>
    <row r="6114" spans="79:86" ht="15.75" customHeight="1">
      <c r="CA6114" s="136"/>
      <c r="CB6114" s="136"/>
      <c r="CC6114" s="136"/>
      <c r="CD6114" s="136"/>
      <c r="CE6114" s="136"/>
      <c r="CF6114" s="136"/>
      <c r="CG6114" s="136"/>
      <c r="CH6114" s="136"/>
    </row>
    <row r="6115" spans="79:86" ht="15.75" customHeight="1">
      <c r="CA6115" s="136"/>
      <c r="CB6115" s="136"/>
      <c r="CC6115" s="136"/>
      <c r="CD6115" s="136"/>
      <c r="CE6115" s="136"/>
      <c r="CF6115" s="136"/>
      <c r="CG6115" s="136"/>
      <c r="CH6115" s="136"/>
    </row>
    <row r="6116" spans="79:86" ht="15.75" customHeight="1">
      <c r="CA6116" s="136"/>
      <c r="CB6116" s="136"/>
      <c r="CC6116" s="136"/>
      <c r="CD6116" s="136"/>
      <c r="CE6116" s="136"/>
      <c r="CF6116" s="136"/>
      <c r="CG6116" s="136"/>
      <c r="CH6116" s="136"/>
    </row>
    <row r="6117" spans="79:86" ht="15.75" customHeight="1">
      <c r="CA6117" s="136"/>
      <c r="CB6117" s="136"/>
      <c r="CC6117" s="136"/>
      <c r="CD6117" s="136"/>
      <c r="CE6117" s="136"/>
      <c r="CF6117" s="136"/>
      <c r="CG6117" s="136"/>
      <c r="CH6117" s="136"/>
    </row>
    <row r="6118" spans="79:86" ht="15.75" customHeight="1">
      <c r="CA6118" s="136"/>
      <c r="CB6118" s="136"/>
      <c r="CC6118" s="136"/>
      <c r="CD6118" s="136"/>
      <c r="CE6118" s="136"/>
      <c r="CF6118" s="136"/>
      <c r="CG6118" s="136"/>
      <c r="CH6118" s="136"/>
    </row>
    <row r="6119" spans="79:86" ht="15.75" customHeight="1">
      <c r="CA6119" s="136"/>
      <c r="CB6119" s="136"/>
      <c r="CC6119" s="136"/>
      <c r="CD6119" s="136"/>
      <c r="CE6119" s="136"/>
      <c r="CF6119" s="136"/>
      <c r="CG6119" s="136"/>
      <c r="CH6119" s="136"/>
    </row>
    <row r="6120" spans="79:86" ht="15.75" customHeight="1">
      <c r="CA6120" s="136"/>
      <c r="CB6120" s="136"/>
      <c r="CC6120" s="136"/>
      <c r="CD6120" s="136"/>
      <c r="CE6120" s="136"/>
      <c r="CF6120" s="136"/>
      <c r="CG6120" s="136"/>
      <c r="CH6120" s="136"/>
    </row>
    <row r="6121" spans="79:86" ht="15.75" customHeight="1">
      <c r="CA6121" s="136"/>
      <c r="CB6121" s="136"/>
      <c r="CC6121" s="136"/>
      <c r="CD6121" s="136"/>
      <c r="CE6121" s="136"/>
      <c r="CF6121" s="136"/>
      <c r="CG6121" s="136"/>
      <c r="CH6121" s="136"/>
    </row>
    <row r="6122" spans="79:86" ht="15.75" customHeight="1">
      <c r="CA6122" s="136"/>
      <c r="CB6122" s="136"/>
      <c r="CC6122" s="136"/>
      <c r="CD6122" s="136"/>
      <c r="CE6122" s="136"/>
      <c r="CF6122" s="136"/>
      <c r="CG6122" s="136"/>
      <c r="CH6122" s="136"/>
    </row>
    <row r="6123" spans="79:86" ht="15.75" customHeight="1">
      <c r="CA6123" s="136"/>
      <c r="CB6123" s="136"/>
      <c r="CC6123" s="136"/>
      <c r="CD6123" s="136"/>
      <c r="CE6123" s="136"/>
      <c r="CF6123" s="136"/>
      <c r="CG6123" s="136"/>
      <c r="CH6123" s="136"/>
    </row>
    <row r="6124" spans="79:86" ht="15.75" customHeight="1">
      <c r="CA6124" s="136"/>
      <c r="CB6124" s="136"/>
      <c r="CC6124" s="136"/>
      <c r="CD6124" s="136"/>
      <c r="CE6124" s="136"/>
      <c r="CF6124" s="136"/>
      <c r="CG6124" s="136"/>
      <c r="CH6124" s="136"/>
    </row>
    <row r="6125" spans="79:86" ht="15.75" customHeight="1">
      <c r="CA6125" s="136"/>
      <c r="CB6125" s="136"/>
      <c r="CC6125" s="136"/>
      <c r="CD6125" s="136"/>
      <c r="CE6125" s="136"/>
      <c r="CF6125" s="136"/>
      <c r="CG6125" s="136"/>
      <c r="CH6125" s="136"/>
    </row>
    <row r="6126" spans="79:86" ht="15.75" customHeight="1">
      <c r="CA6126" s="136"/>
      <c r="CB6126" s="136"/>
      <c r="CC6126" s="136"/>
      <c r="CD6126" s="136"/>
      <c r="CE6126" s="136"/>
      <c r="CF6126" s="136"/>
      <c r="CG6126" s="136"/>
      <c r="CH6126" s="136"/>
    </row>
    <row r="6127" spans="79:86" ht="15.75" customHeight="1">
      <c r="CA6127" s="136"/>
      <c r="CB6127" s="136"/>
      <c r="CC6127" s="136"/>
      <c r="CD6127" s="136"/>
      <c r="CE6127" s="136"/>
      <c r="CF6127" s="136"/>
      <c r="CG6127" s="136"/>
      <c r="CH6127" s="136"/>
    </row>
    <row r="6128" spans="79:86" ht="15.75" customHeight="1">
      <c r="CA6128" s="136"/>
      <c r="CB6128" s="136"/>
      <c r="CC6128" s="136"/>
      <c r="CD6128" s="136"/>
      <c r="CE6128" s="136"/>
      <c r="CF6128" s="136"/>
      <c r="CG6128" s="136"/>
      <c r="CH6128" s="136"/>
    </row>
    <row r="6129" spans="79:86" ht="15.75" customHeight="1">
      <c r="CA6129" s="136"/>
      <c r="CB6129" s="136"/>
      <c r="CC6129" s="136"/>
      <c r="CD6129" s="136"/>
      <c r="CE6129" s="136"/>
      <c r="CF6129" s="136"/>
      <c r="CG6129" s="136"/>
      <c r="CH6129" s="136"/>
    </row>
    <row r="6130" spans="79:86" ht="15.75" customHeight="1">
      <c r="CA6130" s="136"/>
      <c r="CB6130" s="136"/>
      <c r="CC6130" s="136"/>
      <c r="CD6130" s="136"/>
      <c r="CE6130" s="136"/>
      <c r="CF6130" s="136"/>
      <c r="CG6130" s="136"/>
      <c r="CH6130" s="136"/>
    </row>
    <row r="6131" spans="79:86" ht="15.75" customHeight="1">
      <c r="CA6131" s="136"/>
      <c r="CB6131" s="136"/>
      <c r="CC6131" s="136"/>
      <c r="CD6131" s="136"/>
      <c r="CE6131" s="136"/>
      <c r="CF6131" s="136"/>
      <c r="CG6131" s="136"/>
      <c r="CH6131" s="136"/>
    </row>
    <row r="6132" spans="79:86" ht="15.75" customHeight="1">
      <c r="CA6132" s="136"/>
      <c r="CB6132" s="136"/>
      <c r="CC6132" s="136"/>
      <c r="CD6132" s="136"/>
      <c r="CE6132" s="136"/>
      <c r="CF6132" s="136"/>
      <c r="CG6132" s="136"/>
      <c r="CH6132" s="136"/>
    </row>
    <row r="6133" spans="79:86" ht="15.75" customHeight="1">
      <c r="CA6133" s="136"/>
      <c r="CB6133" s="136"/>
      <c r="CC6133" s="136"/>
      <c r="CD6133" s="136"/>
      <c r="CE6133" s="136"/>
      <c r="CF6133" s="136"/>
      <c r="CG6133" s="136"/>
      <c r="CH6133" s="136"/>
    </row>
    <row r="6134" spans="79:86" ht="15.75" customHeight="1">
      <c r="CA6134" s="136"/>
      <c r="CB6134" s="136"/>
      <c r="CC6134" s="136"/>
      <c r="CD6134" s="136"/>
      <c r="CE6134" s="136"/>
      <c r="CF6134" s="136"/>
      <c r="CG6134" s="136"/>
      <c r="CH6134" s="136"/>
    </row>
    <row r="6135" spans="79:86" ht="15.75" customHeight="1">
      <c r="CA6135" s="136"/>
      <c r="CB6135" s="136"/>
      <c r="CC6135" s="136"/>
      <c r="CD6135" s="136"/>
      <c r="CE6135" s="136"/>
      <c r="CF6135" s="136"/>
      <c r="CG6135" s="136"/>
      <c r="CH6135" s="136"/>
    </row>
    <row r="6136" spans="79:86" ht="15.75" customHeight="1">
      <c r="CA6136" s="136"/>
      <c r="CB6136" s="136"/>
      <c r="CC6136" s="136"/>
      <c r="CD6136" s="136"/>
      <c r="CE6136" s="136"/>
      <c r="CF6136" s="136"/>
      <c r="CG6136" s="136"/>
      <c r="CH6136" s="136"/>
    </row>
    <row r="6137" spans="79:86" ht="15.75" customHeight="1">
      <c r="CA6137" s="136"/>
      <c r="CB6137" s="136"/>
      <c r="CC6137" s="136"/>
      <c r="CD6137" s="136"/>
      <c r="CE6137" s="136"/>
      <c r="CF6137" s="136"/>
      <c r="CG6137" s="136"/>
      <c r="CH6137" s="136"/>
    </row>
    <row r="6138" spans="79:86" ht="15.75" customHeight="1">
      <c r="CA6138" s="136"/>
      <c r="CB6138" s="136"/>
      <c r="CC6138" s="136"/>
      <c r="CD6138" s="136"/>
      <c r="CE6138" s="136"/>
      <c r="CF6138" s="136"/>
      <c r="CG6138" s="136"/>
      <c r="CH6138" s="136"/>
    </row>
    <row r="6139" spans="79:86" ht="15.75" customHeight="1">
      <c r="CA6139" s="136"/>
      <c r="CB6139" s="136"/>
      <c r="CC6139" s="136"/>
      <c r="CD6139" s="136"/>
      <c r="CE6139" s="136"/>
      <c r="CF6139" s="136"/>
      <c r="CG6139" s="136"/>
      <c r="CH6139" s="136"/>
    </row>
    <row r="6140" spans="79:86" ht="15.75" customHeight="1">
      <c r="CA6140" s="136"/>
      <c r="CB6140" s="136"/>
      <c r="CC6140" s="136"/>
      <c r="CD6140" s="136"/>
      <c r="CE6140" s="136"/>
      <c r="CF6140" s="136"/>
      <c r="CG6140" s="136"/>
      <c r="CH6140" s="136"/>
    </row>
    <row r="6141" spans="79:86" ht="15.75" customHeight="1">
      <c r="CA6141" s="136"/>
      <c r="CB6141" s="136"/>
      <c r="CC6141" s="136"/>
      <c r="CD6141" s="136"/>
      <c r="CE6141" s="136"/>
      <c r="CF6141" s="136"/>
      <c r="CG6141" s="136"/>
      <c r="CH6141" s="136"/>
    </row>
    <row r="6142" spans="79:86" ht="15.75" customHeight="1">
      <c r="CA6142" s="136"/>
      <c r="CB6142" s="136"/>
      <c r="CC6142" s="136"/>
      <c r="CD6142" s="136"/>
      <c r="CE6142" s="136"/>
      <c r="CF6142" s="136"/>
      <c r="CG6142" s="136"/>
      <c r="CH6142" s="136"/>
    </row>
    <row r="6143" spans="79:86" ht="15.75" customHeight="1">
      <c r="CA6143" s="136"/>
      <c r="CB6143" s="136"/>
      <c r="CC6143" s="136"/>
      <c r="CD6143" s="136"/>
      <c r="CE6143" s="136"/>
      <c r="CF6143" s="136"/>
      <c r="CG6143" s="136"/>
      <c r="CH6143" s="136"/>
    </row>
    <row r="6144" spans="79:86" ht="15.75" customHeight="1">
      <c r="CA6144" s="136"/>
      <c r="CB6144" s="136"/>
      <c r="CC6144" s="136"/>
      <c r="CD6144" s="136"/>
      <c r="CE6144" s="136"/>
      <c r="CF6144" s="136"/>
      <c r="CG6144" s="136"/>
      <c r="CH6144" s="136"/>
    </row>
    <row r="6145" spans="79:86" ht="15.75" customHeight="1">
      <c r="CA6145" s="136"/>
      <c r="CB6145" s="136"/>
      <c r="CC6145" s="136"/>
      <c r="CD6145" s="136"/>
      <c r="CE6145" s="136"/>
      <c r="CF6145" s="136"/>
      <c r="CG6145" s="136"/>
      <c r="CH6145" s="136"/>
    </row>
    <row r="6146" spans="79:86" ht="15.75" customHeight="1">
      <c r="CA6146" s="136"/>
      <c r="CB6146" s="136"/>
      <c r="CC6146" s="136"/>
      <c r="CD6146" s="136"/>
      <c r="CE6146" s="136"/>
      <c r="CF6146" s="136"/>
      <c r="CG6146" s="136"/>
      <c r="CH6146" s="136"/>
    </row>
    <row r="6147" spans="79:86" ht="15.75" customHeight="1">
      <c r="CA6147" s="136"/>
      <c r="CB6147" s="136"/>
      <c r="CC6147" s="136"/>
      <c r="CD6147" s="136"/>
      <c r="CE6147" s="136"/>
      <c r="CF6147" s="136"/>
      <c r="CG6147" s="136"/>
      <c r="CH6147" s="136"/>
    </row>
    <row r="6148" spans="79:86" ht="15.75" customHeight="1">
      <c r="CA6148" s="136"/>
      <c r="CB6148" s="136"/>
      <c r="CC6148" s="136"/>
      <c r="CD6148" s="136"/>
      <c r="CE6148" s="136"/>
      <c r="CF6148" s="136"/>
      <c r="CG6148" s="136"/>
      <c r="CH6148" s="136"/>
    </row>
    <row r="6149" spans="79:86" ht="15.75" customHeight="1">
      <c r="CA6149" s="136"/>
      <c r="CB6149" s="136"/>
      <c r="CC6149" s="136"/>
      <c r="CD6149" s="136"/>
      <c r="CE6149" s="136"/>
      <c r="CF6149" s="136"/>
      <c r="CG6149" s="136"/>
      <c r="CH6149" s="136"/>
    </row>
    <row r="6150" spans="79:86" ht="15.75" customHeight="1">
      <c r="CA6150" s="136"/>
      <c r="CB6150" s="136"/>
      <c r="CC6150" s="136"/>
      <c r="CD6150" s="136"/>
      <c r="CE6150" s="136"/>
      <c r="CF6150" s="136"/>
      <c r="CG6150" s="136"/>
      <c r="CH6150" s="136"/>
    </row>
    <row r="6151" spans="79:86" ht="15.75" customHeight="1">
      <c r="CA6151" s="136"/>
      <c r="CB6151" s="136"/>
      <c r="CC6151" s="136"/>
      <c r="CD6151" s="136"/>
      <c r="CE6151" s="136"/>
      <c r="CF6151" s="136"/>
      <c r="CG6151" s="136"/>
      <c r="CH6151" s="136"/>
    </row>
    <row r="6152" spans="79:86" ht="15.75" customHeight="1">
      <c r="CA6152" s="136"/>
      <c r="CB6152" s="136"/>
      <c r="CC6152" s="136"/>
      <c r="CD6152" s="136"/>
      <c r="CE6152" s="136"/>
      <c r="CF6152" s="136"/>
      <c r="CG6152" s="136"/>
      <c r="CH6152" s="136"/>
    </row>
    <row r="6153" spans="79:86" ht="15.75" customHeight="1">
      <c r="CA6153" s="136"/>
      <c r="CB6153" s="136"/>
      <c r="CC6153" s="136"/>
      <c r="CD6153" s="136"/>
      <c r="CE6153" s="136"/>
      <c r="CF6153" s="136"/>
      <c r="CG6153" s="136"/>
      <c r="CH6153" s="136"/>
    </row>
    <row r="6154" spans="79:86" ht="15.75" customHeight="1">
      <c r="CA6154" s="136"/>
      <c r="CB6154" s="136"/>
      <c r="CC6154" s="136"/>
      <c r="CD6154" s="136"/>
      <c r="CE6154" s="136"/>
      <c r="CF6154" s="136"/>
      <c r="CG6154" s="136"/>
      <c r="CH6154" s="136"/>
    </row>
    <row r="6155" spans="79:86" ht="15.75" customHeight="1">
      <c r="CA6155" s="136"/>
      <c r="CB6155" s="136"/>
      <c r="CC6155" s="136"/>
      <c r="CD6155" s="136"/>
      <c r="CE6155" s="136"/>
      <c r="CF6155" s="136"/>
      <c r="CG6155" s="136"/>
      <c r="CH6155" s="136"/>
    </row>
    <row r="6156" spans="79:86" ht="15.75" customHeight="1">
      <c r="CA6156" s="136"/>
      <c r="CB6156" s="136"/>
      <c r="CC6156" s="136"/>
      <c r="CD6156" s="136"/>
      <c r="CE6156" s="136"/>
      <c r="CF6156" s="136"/>
      <c r="CG6156" s="136"/>
      <c r="CH6156" s="136"/>
    </row>
    <row r="6157" spans="79:86" ht="15.75" customHeight="1">
      <c r="CA6157" s="136"/>
      <c r="CB6157" s="136"/>
      <c r="CC6157" s="136"/>
      <c r="CD6157" s="136"/>
      <c r="CE6157" s="136"/>
      <c r="CF6157" s="136"/>
      <c r="CG6157" s="136"/>
      <c r="CH6157" s="136"/>
    </row>
    <row r="6158" spans="79:86" ht="15.75" customHeight="1">
      <c r="CA6158" s="136"/>
      <c r="CB6158" s="136"/>
      <c r="CC6158" s="136"/>
      <c r="CD6158" s="136"/>
      <c r="CE6158" s="136"/>
      <c r="CF6158" s="136"/>
      <c r="CG6158" s="136"/>
      <c r="CH6158" s="136"/>
    </row>
    <row r="6159" spans="79:86" ht="15.75" customHeight="1">
      <c r="CA6159" s="136"/>
      <c r="CB6159" s="136"/>
      <c r="CC6159" s="136"/>
      <c r="CD6159" s="136"/>
      <c r="CE6159" s="136"/>
      <c r="CF6159" s="136"/>
      <c r="CG6159" s="136"/>
      <c r="CH6159" s="136"/>
    </row>
    <row r="6160" spans="79:86" ht="15.75" customHeight="1">
      <c r="CA6160" s="136"/>
      <c r="CB6160" s="136"/>
      <c r="CC6160" s="136"/>
      <c r="CD6160" s="136"/>
      <c r="CE6160" s="136"/>
      <c r="CF6160" s="136"/>
      <c r="CG6160" s="136"/>
      <c r="CH6160" s="136"/>
    </row>
    <row r="6161" spans="79:86" ht="15.75" customHeight="1">
      <c r="CA6161" s="136"/>
      <c r="CB6161" s="136"/>
      <c r="CC6161" s="136"/>
      <c r="CD6161" s="136"/>
      <c r="CE6161" s="136"/>
      <c r="CF6161" s="136"/>
      <c r="CG6161" s="136"/>
      <c r="CH6161" s="136"/>
    </row>
    <row r="6162" spans="79:86" ht="15.75" customHeight="1">
      <c r="CA6162" s="136"/>
      <c r="CB6162" s="136"/>
      <c r="CC6162" s="136"/>
      <c r="CD6162" s="136"/>
      <c r="CE6162" s="136"/>
      <c r="CF6162" s="136"/>
      <c r="CG6162" s="136"/>
      <c r="CH6162" s="136"/>
    </row>
    <row r="6163" spans="79:86" ht="15.75" customHeight="1">
      <c r="CA6163" s="136"/>
      <c r="CB6163" s="136"/>
      <c r="CC6163" s="136"/>
      <c r="CD6163" s="136"/>
      <c r="CE6163" s="136"/>
      <c r="CF6163" s="136"/>
      <c r="CG6163" s="136"/>
      <c r="CH6163" s="136"/>
    </row>
    <row r="6164" spans="79:86" ht="15.75" customHeight="1">
      <c r="CA6164" s="136"/>
      <c r="CB6164" s="136"/>
      <c r="CC6164" s="136"/>
      <c r="CD6164" s="136"/>
      <c r="CE6164" s="136"/>
      <c r="CF6164" s="136"/>
      <c r="CG6164" s="136"/>
      <c r="CH6164" s="136"/>
    </row>
    <row r="6165" spans="79:86" ht="15.75" customHeight="1">
      <c r="CA6165" s="136"/>
      <c r="CB6165" s="136"/>
      <c r="CC6165" s="136"/>
      <c r="CD6165" s="136"/>
      <c r="CE6165" s="136"/>
      <c r="CF6165" s="136"/>
      <c r="CG6165" s="136"/>
      <c r="CH6165" s="136"/>
    </row>
    <row r="6166" spans="79:86" ht="15.75" customHeight="1">
      <c r="CA6166" s="136"/>
      <c r="CB6166" s="136"/>
      <c r="CC6166" s="136"/>
      <c r="CD6166" s="136"/>
      <c r="CE6166" s="136"/>
      <c r="CF6166" s="136"/>
      <c r="CG6166" s="136"/>
      <c r="CH6166" s="136"/>
    </row>
    <row r="6167" spans="79:86" ht="15.75" customHeight="1">
      <c r="CA6167" s="136"/>
      <c r="CB6167" s="136"/>
      <c r="CC6167" s="136"/>
      <c r="CD6167" s="136"/>
      <c r="CE6167" s="136"/>
      <c r="CF6167" s="136"/>
      <c r="CG6167" s="136"/>
      <c r="CH6167" s="136"/>
    </row>
    <row r="6168" spans="79:86" ht="15.75" customHeight="1">
      <c r="CA6168" s="136"/>
      <c r="CB6168" s="136"/>
      <c r="CC6168" s="136"/>
      <c r="CD6168" s="136"/>
      <c r="CE6168" s="136"/>
      <c r="CF6168" s="136"/>
      <c r="CG6168" s="136"/>
      <c r="CH6168" s="136"/>
    </row>
    <row r="6169" spans="79:86" ht="15.75" customHeight="1">
      <c r="CA6169" s="136"/>
      <c r="CB6169" s="136"/>
      <c r="CC6169" s="136"/>
      <c r="CD6169" s="136"/>
      <c r="CE6169" s="136"/>
      <c r="CF6169" s="136"/>
      <c r="CG6169" s="136"/>
      <c r="CH6169" s="136"/>
    </row>
    <row r="6170" spans="79:86" ht="15.75" customHeight="1">
      <c r="CA6170" s="136"/>
      <c r="CB6170" s="136"/>
      <c r="CC6170" s="136"/>
      <c r="CD6170" s="136"/>
      <c r="CE6170" s="136"/>
      <c r="CF6170" s="136"/>
      <c r="CG6170" s="136"/>
      <c r="CH6170" s="136"/>
    </row>
    <row r="6171" spans="79:86" ht="15.75" customHeight="1">
      <c r="CA6171" s="136"/>
      <c r="CB6171" s="136"/>
      <c r="CC6171" s="136"/>
      <c r="CD6171" s="136"/>
      <c r="CE6171" s="136"/>
      <c r="CF6171" s="136"/>
      <c r="CG6171" s="136"/>
      <c r="CH6171" s="136"/>
    </row>
    <row r="6172" spans="79:86" ht="15.75" customHeight="1">
      <c r="CA6172" s="136"/>
      <c r="CB6172" s="136"/>
      <c r="CC6172" s="136"/>
      <c r="CD6172" s="136"/>
      <c r="CE6172" s="136"/>
      <c r="CF6172" s="136"/>
      <c r="CG6172" s="136"/>
      <c r="CH6172" s="136"/>
    </row>
    <row r="6173" spans="79:86" ht="15.75" customHeight="1">
      <c r="CA6173" s="136"/>
      <c r="CB6173" s="136"/>
      <c r="CC6173" s="136"/>
      <c r="CD6173" s="136"/>
      <c r="CE6173" s="136"/>
      <c r="CF6173" s="136"/>
      <c r="CG6173" s="136"/>
      <c r="CH6173" s="136"/>
    </row>
    <row r="6174" spans="79:86" ht="15.75" customHeight="1">
      <c r="CA6174" s="136"/>
      <c r="CB6174" s="136"/>
      <c r="CC6174" s="136"/>
      <c r="CD6174" s="136"/>
      <c r="CE6174" s="136"/>
      <c r="CF6174" s="136"/>
      <c r="CG6174" s="136"/>
      <c r="CH6174" s="136"/>
    </row>
    <row r="6175" spans="79:86" ht="15.75" customHeight="1">
      <c r="CA6175" s="136"/>
      <c r="CB6175" s="136"/>
      <c r="CC6175" s="136"/>
      <c r="CD6175" s="136"/>
      <c r="CE6175" s="136"/>
      <c r="CF6175" s="136"/>
      <c r="CG6175" s="136"/>
      <c r="CH6175" s="136"/>
    </row>
    <row r="6176" spans="79:86" ht="15.75" customHeight="1">
      <c r="CA6176" s="136"/>
      <c r="CB6176" s="136"/>
      <c r="CC6176" s="136"/>
      <c r="CD6176" s="136"/>
      <c r="CE6176" s="136"/>
      <c r="CF6176" s="136"/>
      <c r="CG6176" s="136"/>
      <c r="CH6176" s="136"/>
    </row>
    <row r="6177" spans="79:86" ht="15.75" customHeight="1">
      <c r="CA6177" s="136"/>
      <c r="CB6177" s="136"/>
      <c r="CC6177" s="136"/>
      <c r="CD6177" s="136"/>
      <c r="CE6177" s="136"/>
      <c r="CF6177" s="136"/>
      <c r="CG6177" s="136"/>
      <c r="CH6177" s="136"/>
    </row>
    <row r="6178" spans="79:86" ht="15.75" customHeight="1">
      <c r="CA6178" s="136"/>
      <c r="CB6178" s="136"/>
      <c r="CC6178" s="136"/>
      <c r="CD6178" s="136"/>
      <c r="CE6178" s="136"/>
      <c r="CF6178" s="136"/>
      <c r="CG6178" s="136"/>
      <c r="CH6178" s="136"/>
    </row>
    <row r="6179" spans="79:86" ht="15.75" customHeight="1">
      <c r="CA6179" s="136"/>
      <c r="CB6179" s="136"/>
      <c r="CC6179" s="136"/>
      <c r="CD6179" s="136"/>
      <c r="CE6179" s="136"/>
      <c r="CF6179" s="136"/>
      <c r="CG6179" s="136"/>
      <c r="CH6179" s="136"/>
    </row>
    <row r="6180" spans="79:86" ht="15.75" customHeight="1">
      <c r="CA6180" s="136"/>
      <c r="CB6180" s="136"/>
      <c r="CC6180" s="136"/>
      <c r="CD6180" s="136"/>
      <c r="CE6180" s="136"/>
      <c r="CF6180" s="136"/>
      <c r="CG6180" s="136"/>
      <c r="CH6180" s="136"/>
    </row>
    <row r="6181" spans="79:86" ht="15.75" customHeight="1">
      <c r="CA6181" s="136"/>
      <c r="CB6181" s="136"/>
      <c r="CC6181" s="136"/>
      <c r="CD6181" s="136"/>
      <c r="CE6181" s="136"/>
      <c r="CF6181" s="136"/>
      <c r="CG6181" s="136"/>
      <c r="CH6181" s="136"/>
    </row>
    <row r="6182" spans="79:86" ht="15.75" customHeight="1">
      <c r="CA6182" s="136"/>
      <c r="CB6182" s="136"/>
      <c r="CC6182" s="136"/>
      <c r="CD6182" s="136"/>
      <c r="CE6182" s="136"/>
      <c r="CF6182" s="136"/>
      <c r="CG6182" s="136"/>
      <c r="CH6182" s="136"/>
    </row>
    <row r="6183" spans="79:86" ht="15.75" customHeight="1">
      <c r="CA6183" s="136"/>
      <c r="CB6183" s="136"/>
      <c r="CC6183" s="136"/>
      <c r="CD6183" s="136"/>
      <c r="CE6183" s="136"/>
      <c r="CF6183" s="136"/>
      <c r="CG6183" s="136"/>
      <c r="CH6183" s="136"/>
    </row>
    <row r="6184" spans="79:86" ht="15.75" customHeight="1">
      <c r="CA6184" s="136"/>
      <c r="CB6184" s="136"/>
      <c r="CC6184" s="136"/>
      <c r="CD6184" s="136"/>
      <c r="CE6184" s="136"/>
      <c r="CF6184" s="136"/>
      <c r="CG6184" s="136"/>
      <c r="CH6184" s="136"/>
    </row>
    <row r="6185" spans="79:86" ht="15.75" customHeight="1">
      <c r="CA6185" s="136"/>
      <c r="CB6185" s="136"/>
      <c r="CC6185" s="136"/>
      <c r="CD6185" s="136"/>
      <c r="CE6185" s="136"/>
      <c r="CF6185" s="136"/>
      <c r="CG6185" s="136"/>
      <c r="CH6185" s="136"/>
    </row>
    <row r="6186" spans="79:86" ht="15.75" customHeight="1">
      <c r="CA6186" s="136"/>
      <c r="CB6186" s="136"/>
      <c r="CC6186" s="136"/>
      <c r="CD6186" s="136"/>
      <c r="CE6186" s="136"/>
      <c r="CF6186" s="136"/>
      <c r="CG6186" s="136"/>
      <c r="CH6186" s="136"/>
    </row>
    <row r="6187" spans="79:86" ht="15.75" customHeight="1">
      <c r="CA6187" s="136"/>
      <c r="CB6187" s="136"/>
      <c r="CC6187" s="136"/>
      <c r="CD6187" s="136"/>
      <c r="CE6187" s="136"/>
      <c r="CF6187" s="136"/>
      <c r="CG6187" s="136"/>
      <c r="CH6187" s="136"/>
    </row>
    <row r="6188" spans="79:86" ht="15.75" customHeight="1">
      <c r="CA6188" s="136"/>
      <c r="CB6188" s="136"/>
      <c r="CC6188" s="136"/>
      <c r="CD6188" s="136"/>
      <c r="CE6188" s="136"/>
      <c r="CF6188" s="136"/>
      <c r="CG6188" s="136"/>
      <c r="CH6188" s="136"/>
    </row>
    <row r="6189" spans="79:86" ht="15.75" customHeight="1">
      <c r="CA6189" s="136"/>
      <c r="CB6189" s="136"/>
      <c r="CC6189" s="136"/>
      <c r="CD6189" s="136"/>
      <c r="CE6189" s="136"/>
      <c r="CF6189" s="136"/>
      <c r="CG6189" s="136"/>
      <c r="CH6189" s="136"/>
    </row>
    <row r="6190" spans="79:86" ht="15.75" customHeight="1">
      <c r="CA6190" s="136"/>
      <c r="CB6190" s="136"/>
      <c r="CC6190" s="136"/>
      <c r="CD6190" s="136"/>
      <c r="CE6190" s="136"/>
      <c r="CF6190" s="136"/>
      <c r="CG6190" s="136"/>
      <c r="CH6190" s="136"/>
    </row>
    <row r="6191" spans="79:86" ht="15.75" customHeight="1">
      <c r="CA6191" s="136"/>
      <c r="CB6191" s="136"/>
      <c r="CC6191" s="136"/>
      <c r="CD6191" s="136"/>
      <c r="CE6191" s="136"/>
      <c r="CF6191" s="136"/>
      <c r="CG6191" s="136"/>
      <c r="CH6191" s="136"/>
    </row>
    <row r="6192" spans="79:86" ht="15.75" customHeight="1">
      <c r="CA6192" s="136"/>
      <c r="CB6192" s="136"/>
      <c r="CC6192" s="136"/>
      <c r="CD6192" s="136"/>
      <c r="CE6192" s="136"/>
      <c r="CF6192" s="136"/>
      <c r="CG6192" s="136"/>
      <c r="CH6192" s="136"/>
    </row>
    <row r="6193" spans="79:86" ht="15.75" customHeight="1">
      <c r="CA6193" s="136"/>
      <c r="CB6193" s="136"/>
      <c r="CC6193" s="136"/>
      <c r="CD6193" s="136"/>
      <c r="CE6193" s="136"/>
      <c r="CF6193" s="136"/>
      <c r="CG6193" s="136"/>
      <c r="CH6193" s="136"/>
    </row>
    <row r="6194" spans="79:86" ht="15.75" customHeight="1">
      <c r="CA6194" s="136"/>
      <c r="CB6194" s="136"/>
      <c r="CC6194" s="136"/>
      <c r="CD6194" s="136"/>
      <c r="CE6194" s="136"/>
      <c r="CF6194" s="136"/>
      <c r="CG6194" s="136"/>
      <c r="CH6194" s="136"/>
    </row>
    <row r="6195" spans="79:86" ht="15.75" customHeight="1">
      <c r="CA6195" s="136"/>
      <c r="CB6195" s="136"/>
      <c r="CC6195" s="136"/>
      <c r="CD6195" s="136"/>
      <c r="CE6195" s="136"/>
      <c r="CF6195" s="136"/>
      <c r="CG6195" s="136"/>
      <c r="CH6195" s="136"/>
    </row>
    <row r="6196" spans="79:86" ht="15.75" customHeight="1">
      <c r="CA6196" s="136"/>
      <c r="CB6196" s="136"/>
      <c r="CC6196" s="136"/>
      <c r="CD6196" s="136"/>
      <c r="CE6196" s="136"/>
      <c r="CF6196" s="136"/>
      <c r="CG6196" s="136"/>
      <c r="CH6196" s="136"/>
    </row>
    <row r="6197" spans="79:86" ht="15.75" customHeight="1">
      <c r="CA6197" s="136"/>
      <c r="CB6197" s="136"/>
      <c r="CC6197" s="136"/>
      <c r="CD6197" s="136"/>
      <c r="CE6197" s="136"/>
      <c r="CF6197" s="136"/>
      <c r="CG6197" s="136"/>
      <c r="CH6197" s="136"/>
    </row>
    <row r="6198" spans="79:86" ht="15.75" customHeight="1">
      <c r="CA6198" s="136"/>
      <c r="CB6198" s="136"/>
      <c r="CC6198" s="136"/>
      <c r="CD6198" s="136"/>
      <c r="CE6198" s="136"/>
      <c r="CF6198" s="136"/>
      <c r="CG6198" s="136"/>
      <c r="CH6198" s="136"/>
    </row>
    <row r="6199" spans="79:86" ht="15.75" customHeight="1">
      <c r="CA6199" s="136"/>
      <c r="CB6199" s="136"/>
      <c r="CC6199" s="136"/>
      <c r="CD6199" s="136"/>
      <c r="CE6199" s="136"/>
      <c r="CF6199" s="136"/>
      <c r="CG6199" s="136"/>
      <c r="CH6199" s="136"/>
    </row>
    <row r="6200" spans="79:86" ht="15.75" customHeight="1">
      <c r="CA6200" s="136"/>
      <c r="CB6200" s="136"/>
      <c r="CC6200" s="136"/>
      <c r="CD6200" s="136"/>
      <c r="CE6200" s="136"/>
      <c r="CF6200" s="136"/>
      <c r="CG6200" s="136"/>
      <c r="CH6200" s="136"/>
    </row>
    <row r="6201" spans="79:86" ht="15.75" customHeight="1">
      <c r="CA6201" s="136"/>
      <c r="CB6201" s="136"/>
      <c r="CC6201" s="136"/>
      <c r="CD6201" s="136"/>
      <c r="CE6201" s="136"/>
      <c r="CF6201" s="136"/>
      <c r="CG6201" s="136"/>
      <c r="CH6201" s="136"/>
    </row>
    <row r="6202" spans="79:86" ht="15.75" customHeight="1">
      <c r="CA6202" s="136"/>
      <c r="CB6202" s="136"/>
      <c r="CC6202" s="136"/>
      <c r="CD6202" s="136"/>
      <c r="CE6202" s="136"/>
      <c r="CF6202" s="136"/>
      <c r="CG6202" s="136"/>
      <c r="CH6202" s="136"/>
    </row>
    <row r="6203" spans="79:86" ht="15.75" customHeight="1">
      <c r="CA6203" s="136"/>
      <c r="CB6203" s="136"/>
      <c r="CC6203" s="136"/>
      <c r="CD6203" s="136"/>
      <c r="CE6203" s="136"/>
      <c r="CF6203" s="136"/>
      <c r="CG6203" s="136"/>
      <c r="CH6203" s="136"/>
    </row>
    <row r="6204" spans="79:86" ht="15.75" customHeight="1">
      <c r="CA6204" s="136"/>
      <c r="CB6204" s="136"/>
      <c r="CC6204" s="136"/>
      <c r="CD6204" s="136"/>
      <c r="CE6204" s="136"/>
      <c r="CF6204" s="136"/>
      <c r="CG6204" s="136"/>
      <c r="CH6204" s="136"/>
    </row>
    <row r="6205" spans="79:86" ht="15.75" customHeight="1">
      <c r="CA6205" s="136"/>
      <c r="CB6205" s="136"/>
      <c r="CC6205" s="136"/>
      <c r="CD6205" s="136"/>
      <c r="CE6205" s="136"/>
      <c r="CF6205" s="136"/>
      <c r="CG6205" s="136"/>
      <c r="CH6205" s="136"/>
    </row>
    <row r="6206" spans="79:86" ht="15.75" customHeight="1">
      <c r="CA6206" s="136"/>
      <c r="CB6206" s="136"/>
      <c r="CC6206" s="136"/>
      <c r="CD6206" s="136"/>
      <c r="CE6206" s="136"/>
      <c r="CF6206" s="136"/>
      <c r="CG6206" s="136"/>
      <c r="CH6206" s="136"/>
    </row>
    <row r="6207" spans="79:86" ht="15.75" customHeight="1">
      <c r="CA6207" s="136"/>
      <c r="CB6207" s="136"/>
      <c r="CC6207" s="136"/>
      <c r="CD6207" s="136"/>
      <c r="CE6207" s="136"/>
      <c r="CF6207" s="136"/>
      <c r="CG6207" s="136"/>
      <c r="CH6207" s="136"/>
    </row>
    <row r="6208" spans="79:86" ht="15.75" customHeight="1">
      <c r="CA6208" s="136"/>
      <c r="CB6208" s="136"/>
      <c r="CC6208" s="136"/>
      <c r="CD6208" s="136"/>
      <c r="CE6208" s="136"/>
      <c r="CF6208" s="136"/>
      <c r="CG6208" s="136"/>
      <c r="CH6208" s="136"/>
    </row>
    <row r="6209" spans="79:86" ht="15.75" customHeight="1">
      <c r="CA6209" s="136"/>
      <c r="CB6209" s="136"/>
      <c r="CC6209" s="136"/>
      <c r="CD6209" s="136"/>
      <c r="CE6209" s="136"/>
      <c r="CF6209" s="136"/>
      <c r="CG6209" s="136"/>
      <c r="CH6209" s="136"/>
    </row>
    <row r="6210" spans="79:86" ht="15.75" customHeight="1">
      <c r="CA6210" s="136"/>
      <c r="CB6210" s="136"/>
      <c r="CC6210" s="136"/>
      <c r="CD6210" s="136"/>
      <c r="CE6210" s="136"/>
      <c r="CF6210" s="136"/>
      <c r="CG6210" s="136"/>
      <c r="CH6210" s="136"/>
    </row>
    <row r="6211" spans="79:86" ht="15.75" customHeight="1">
      <c r="CA6211" s="136"/>
      <c r="CB6211" s="136"/>
      <c r="CC6211" s="136"/>
      <c r="CD6211" s="136"/>
      <c r="CE6211" s="136"/>
      <c r="CF6211" s="136"/>
      <c r="CG6211" s="136"/>
      <c r="CH6211" s="136"/>
    </row>
    <row r="6212" spans="79:86" ht="15.75" customHeight="1">
      <c r="CA6212" s="136"/>
      <c r="CB6212" s="136"/>
      <c r="CC6212" s="136"/>
      <c r="CD6212" s="136"/>
      <c r="CE6212" s="136"/>
      <c r="CF6212" s="136"/>
      <c r="CG6212" s="136"/>
      <c r="CH6212" s="136"/>
    </row>
    <row r="6213" spans="79:86" ht="15.75" customHeight="1">
      <c r="CA6213" s="136"/>
      <c r="CB6213" s="136"/>
      <c r="CC6213" s="136"/>
      <c r="CD6213" s="136"/>
      <c r="CE6213" s="136"/>
      <c r="CF6213" s="136"/>
      <c r="CG6213" s="136"/>
      <c r="CH6213" s="136"/>
    </row>
    <row r="6214" spans="79:86" ht="15.75" customHeight="1">
      <c r="CA6214" s="136"/>
      <c r="CB6214" s="136"/>
      <c r="CC6214" s="136"/>
      <c r="CD6214" s="136"/>
      <c r="CE6214" s="136"/>
      <c r="CF6214" s="136"/>
      <c r="CG6214" s="136"/>
      <c r="CH6214" s="136"/>
    </row>
    <row r="6215" spans="79:86" ht="15.75" customHeight="1">
      <c r="CA6215" s="136"/>
      <c r="CB6215" s="136"/>
      <c r="CC6215" s="136"/>
      <c r="CD6215" s="136"/>
      <c r="CE6215" s="136"/>
      <c r="CF6215" s="136"/>
      <c r="CG6215" s="136"/>
      <c r="CH6215" s="136"/>
    </row>
    <row r="6216" spans="79:86" ht="15.75" customHeight="1">
      <c r="CA6216" s="136"/>
      <c r="CB6216" s="136"/>
      <c r="CC6216" s="136"/>
      <c r="CD6216" s="136"/>
      <c r="CE6216" s="136"/>
      <c r="CF6216" s="136"/>
      <c r="CG6216" s="136"/>
      <c r="CH6216" s="136"/>
    </row>
    <row r="6217" spans="79:86" ht="15.75" customHeight="1">
      <c r="CA6217" s="136"/>
      <c r="CB6217" s="136"/>
      <c r="CC6217" s="136"/>
      <c r="CD6217" s="136"/>
      <c r="CE6217" s="136"/>
      <c r="CF6217" s="136"/>
      <c r="CG6217" s="136"/>
      <c r="CH6217" s="136"/>
    </row>
    <row r="6218" spans="79:86" ht="15.75" customHeight="1">
      <c r="CA6218" s="136"/>
      <c r="CB6218" s="136"/>
      <c r="CC6218" s="136"/>
      <c r="CD6218" s="136"/>
      <c r="CE6218" s="136"/>
      <c r="CF6218" s="136"/>
      <c r="CG6218" s="136"/>
      <c r="CH6218" s="136"/>
    </row>
    <row r="6219" spans="79:86" ht="15.75" customHeight="1">
      <c r="CA6219" s="136"/>
      <c r="CB6219" s="136"/>
      <c r="CC6219" s="136"/>
      <c r="CD6219" s="136"/>
      <c r="CE6219" s="136"/>
      <c r="CF6219" s="136"/>
      <c r="CG6219" s="136"/>
      <c r="CH6219" s="136"/>
    </row>
    <row r="6220" spans="79:86" ht="15.75" customHeight="1">
      <c r="CA6220" s="136"/>
      <c r="CB6220" s="136"/>
      <c r="CC6220" s="136"/>
      <c r="CD6220" s="136"/>
      <c r="CE6220" s="136"/>
      <c r="CF6220" s="136"/>
      <c r="CG6220" s="136"/>
      <c r="CH6220" s="136"/>
    </row>
    <row r="6221" spans="79:86" ht="15.75" customHeight="1">
      <c r="CA6221" s="136"/>
      <c r="CB6221" s="136"/>
      <c r="CC6221" s="136"/>
      <c r="CD6221" s="136"/>
      <c r="CE6221" s="136"/>
      <c r="CF6221" s="136"/>
      <c r="CG6221" s="136"/>
      <c r="CH6221" s="136"/>
    </row>
    <row r="6222" spans="79:86" ht="15.75" customHeight="1">
      <c r="CA6222" s="136"/>
      <c r="CB6222" s="136"/>
      <c r="CC6222" s="136"/>
      <c r="CD6222" s="136"/>
      <c r="CE6222" s="136"/>
      <c r="CF6222" s="136"/>
      <c r="CG6222" s="136"/>
      <c r="CH6222" s="136"/>
    </row>
    <row r="6223" spans="79:86" ht="15.75" customHeight="1">
      <c r="CA6223" s="136"/>
      <c r="CB6223" s="136"/>
      <c r="CC6223" s="136"/>
      <c r="CD6223" s="136"/>
      <c r="CE6223" s="136"/>
      <c r="CF6223" s="136"/>
      <c r="CG6223" s="136"/>
      <c r="CH6223" s="136"/>
    </row>
    <row r="6224" spans="79:86" ht="15.75" customHeight="1">
      <c r="CA6224" s="136"/>
      <c r="CB6224" s="136"/>
      <c r="CC6224" s="136"/>
      <c r="CD6224" s="136"/>
      <c r="CE6224" s="136"/>
      <c r="CF6224" s="136"/>
      <c r="CG6224" s="136"/>
      <c r="CH6224" s="136"/>
    </row>
    <row r="6225" spans="79:86" ht="15.75" customHeight="1">
      <c r="CA6225" s="136"/>
      <c r="CB6225" s="136"/>
      <c r="CC6225" s="136"/>
      <c r="CD6225" s="136"/>
      <c r="CE6225" s="136"/>
      <c r="CF6225" s="136"/>
      <c r="CG6225" s="136"/>
      <c r="CH6225" s="136"/>
    </row>
    <row r="6226" spans="79:86" ht="15.75" customHeight="1">
      <c r="CA6226" s="136"/>
      <c r="CB6226" s="136"/>
      <c r="CC6226" s="136"/>
      <c r="CD6226" s="136"/>
      <c r="CE6226" s="136"/>
      <c r="CF6226" s="136"/>
      <c r="CG6226" s="136"/>
      <c r="CH6226" s="136"/>
    </row>
    <row r="6227" spans="79:86" ht="15.75" customHeight="1">
      <c r="CA6227" s="136"/>
      <c r="CB6227" s="136"/>
      <c r="CC6227" s="136"/>
      <c r="CD6227" s="136"/>
      <c r="CE6227" s="136"/>
      <c r="CF6227" s="136"/>
      <c r="CG6227" s="136"/>
      <c r="CH6227" s="136"/>
    </row>
    <row r="6228" spans="79:86" ht="15.75" customHeight="1">
      <c r="CA6228" s="136"/>
      <c r="CB6228" s="136"/>
      <c r="CC6228" s="136"/>
      <c r="CD6228" s="136"/>
      <c r="CE6228" s="136"/>
      <c r="CF6228" s="136"/>
      <c r="CG6228" s="136"/>
      <c r="CH6228" s="136"/>
    </row>
    <row r="6229" spans="79:86" ht="15.75" customHeight="1">
      <c r="CA6229" s="136"/>
      <c r="CB6229" s="136"/>
      <c r="CC6229" s="136"/>
      <c r="CD6229" s="136"/>
      <c r="CE6229" s="136"/>
      <c r="CF6229" s="136"/>
      <c r="CG6229" s="136"/>
      <c r="CH6229" s="136"/>
    </row>
    <row r="6230" spans="79:86" ht="15.75" customHeight="1">
      <c r="CA6230" s="136"/>
      <c r="CB6230" s="136"/>
      <c r="CC6230" s="136"/>
      <c r="CD6230" s="136"/>
      <c r="CE6230" s="136"/>
      <c r="CF6230" s="136"/>
      <c r="CG6230" s="136"/>
      <c r="CH6230" s="136"/>
    </row>
    <row r="6231" spans="79:86" ht="15.75" customHeight="1">
      <c r="CA6231" s="136"/>
      <c r="CB6231" s="136"/>
      <c r="CC6231" s="136"/>
      <c r="CD6231" s="136"/>
      <c r="CE6231" s="136"/>
      <c r="CF6231" s="136"/>
      <c r="CG6231" s="136"/>
      <c r="CH6231" s="136"/>
    </row>
    <row r="6232" spans="79:86" ht="15.75" customHeight="1">
      <c r="CA6232" s="136"/>
      <c r="CB6232" s="136"/>
      <c r="CC6232" s="136"/>
      <c r="CD6232" s="136"/>
      <c r="CE6232" s="136"/>
      <c r="CF6232" s="136"/>
      <c r="CG6232" s="136"/>
      <c r="CH6232" s="136"/>
    </row>
    <row r="6233" spans="79:86" ht="15.75" customHeight="1">
      <c r="CA6233" s="136"/>
      <c r="CB6233" s="136"/>
      <c r="CC6233" s="136"/>
      <c r="CD6233" s="136"/>
      <c r="CE6233" s="136"/>
      <c r="CF6233" s="136"/>
      <c r="CG6233" s="136"/>
      <c r="CH6233" s="136"/>
    </row>
    <row r="6234" spans="79:86" ht="15.75" customHeight="1">
      <c r="CA6234" s="136"/>
      <c r="CB6234" s="136"/>
      <c r="CC6234" s="136"/>
      <c r="CD6234" s="136"/>
      <c r="CE6234" s="136"/>
      <c r="CF6234" s="136"/>
      <c r="CG6234" s="136"/>
      <c r="CH6234" s="136"/>
    </row>
    <row r="6235" spans="79:86" ht="15.75" customHeight="1">
      <c r="CA6235" s="136"/>
      <c r="CB6235" s="136"/>
      <c r="CC6235" s="136"/>
      <c r="CD6235" s="136"/>
      <c r="CE6235" s="136"/>
      <c r="CF6235" s="136"/>
      <c r="CG6235" s="136"/>
      <c r="CH6235" s="136"/>
    </row>
    <row r="6236" spans="79:86" ht="15.75" customHeight="1">
      <c r="CA6236" s="136"/>
      <c r="CB6236" s="136"/>
      <c r="CC6236" s="136"/>
      <c r="CD6236" s="136"/>
      <c r="CE6236" s="136"/>
      <c r="CF6236" s="136"/>
      <c r="CG6236" s="136"/>
      <c r="CH6236" s="136"/>
    </row>
    <row r="6237" spans="79:86" ht="15.75" customHeight="1">
      <c r="CA6237" s="136"/>
      <c r="CB6237" s="136"/>
      <c r="CC6237" s="136"/>
      <c r="CD6237" s="136"/>
      <c r="CE6237" s="136"/>
      <c r="CF6237" s="136"/>
      <c r="CG6237" s="136"/>
      <c r="CH6237" s="136"/>
    </row>
    <row r="6238" spans="79:86" ht="15.75" customHeight="1">
      <c r="CA6238" s="136"/>
      <c r="CB6238" s="136"/>
      <c r="CC6238" s="136"/>
      <c r="CD6238" s="136"/>
      <c r="CE6238" s="136"/>
      <c r="CF6238" s="136"/>
      <c r="CG6238" s="136"/>
      <c r="CH6238" s="136"/>
    </row>
    <row r="6239" spans="79:86" ht="15.75" customHeight="1">
      <c r="CA6239" s="136"/>
      <c r="CB6239" s="136"/>
      <c r="CC6239" s="136"/>
      <c r="CD6239" s="136"/>
      <c r="CE6239" s="136"/>
      <c r="CF6239" s="136"/>
      <c r="CG6239" s="136"/>
      <c r="CH6239" s="136"/>
    </row>
    <row r="6240" spans="79:86" ht="15.75" customHeight="1">
      <c r="CA6240" s="136"/>
      <c r="CB6240" s="136"/>
      <c r="CC6240" s="136"/>
      <c r="CD6240" s="136"/>
      <c r="CE6240" s="136"/>
      <c r="CF6240" s="136"/>
      <c r="CG6240" s="136"/>
      <c r="CH6240" s="136"/>
    </row>
    <row r="6241" spans="79:86" ht="15.75" customHeight="1">
      <c r="CA6241" s="136"/>
      <c r="CB6241" s="136"/>
      <c r="CC6241" s="136"/>
      <c r="CD6241" s="136"/>
      <c r="CE6241" s="136"/>
      <c r="CF6241" s="136"/>
      <c r="CG6241" s="136"/>
      <c r="CH6241" s="136"/>
    </row>
    <row r="6242" spans="79:86" ht="15.75" customHeight="1">
      <c r="CA6242" s="136"/>
      <c r="CB6242" s="136"/>
      <c r="CC6242" s="136"/>
      <c r="CD6242" s="136"/>
      <c r="CE6242" s="136"/>
      <c r="CF6242" s="136"/>
      <c r="CG6242" s="136"/>
      <c r="CH6242" s="136"/>
    </row>
    <row r="6243" spans="79:86" ht="15.75" customHeight="1">
      <c r="CA6243" s="136"/>
      <c r="CB6243" s="136"/>
      <c r="CC6243" s="136"/>
      <c r="CD6243" s="136"/>
      <c r="CE6243" s="136"/>
      <c r="CF6243" s="136"/>
      <c r="CG6243" s="136"/>
      <c r="CH6243" s="136"/>
    </row>
    <row r="6244" spans="79:86" ht="15.75" customHeight="1">
      <c r="CA6244" s="136"/>
      <c r="CB6244" s="136"/>
      <c r="CC6244" s="136"/>
      <c r="CD6244" s="136"/>
      <c r="CE6244" s="136"/>
      <c r="CF6244" s="136"/>
      <c r="CG6244" s="136"/>
      <c r="CH6244" s="136"/>
    </row>
    <row r="6245" spans="79:86" ht="15.75" customHeight="1">
      <c r="CA6245" s="136"/>
      <c r="CB6245" s="136"/>
      <c r="CC6245" s="136"/>
      <c r="CD6245" s="136"/>
      <c r="CE6245" s="136"/>
      <c r="CF6245" s="136"/>
      <c r="CG6245" s="136"/>
      <c r="CH6245" s="136"/>
    </row>
    <row r="6246" spans="79:86" ht="15.75" customHeight="1">
      <c r="CA6246" s="136"/>
      <c r="CB6246" s="136"/>
      <c r="CC6246" s="136"/>
      <c r="CD6246" s="136"/>
      <c r="CE6246" s="136"/>
      <c r="CF6246" s="136"/>
      <c r="CG6246" s="136"/>
      <c r="CH6246" s="136"/>
    </row>
    <row r="6247" spans="79:86" ht="15.75" customHeight="1">
      <c r="CA6247" s="136"/>
      <c r="CB6247" s="136"/>
      <c r="CC6247" s="136"/>
      <c r="CD6247" s="136"/>
      <c r="CE6247" s="136"/>
      <c r="CF6247" s="136"/>
      <c r="CG6247" s="136"/>
      <c r="CH6247" s="136"/>
    </row>
    <row r="6248" spans="79:86" ht="15.75" customHeight="1">
      <c r="CA6248" s="136"/>
      <c r="CB6248" s="136"/>
      <c r="CC6248" s="136"/>
      <c r="CD6248" s="136"/>
      <c r="CE6248" s="136"/>
      <c r="CF6248" s="136"/>
      <c r="CG6248" s="136"/>
      <c r="CH6248" s="136"/>
    </row>
    <row r="6249" spans="79:86" ht="15.75" customHeight="1">
      <c r="CA6249" s="136"/>
      <c r="CB6249" s="136"/>
      <c r="CC6249" s="136"/>
      <c r="CD6249" s="136"/>
      <c r="CE6249" s="136"/>
      <c r="CF6249" s="136"/>
      <c r="CG6249" s="136"/>
      <c r="CH6249" s="136"/>
    </row>
    <row r="6250" spans="79:86" ht="15.75" customHeight="1">
      <c r="CA6250" s="136"/>
      <c r="CB6250" s="136"/>
      <c r="CC6250" s="136"/>
      <c r="CD6250" s="136"/>
      <c r="CE6250" s="136"/>
      <c r="CF6250" s="136"/>
      <c r="CG6250" s="136"/>
      <c r="CH6250" s="136"/>
    </row>
    <row r="6251" spans="79:86" ht="15.75" customHeight="1">
      <c r="CA6251" s="136"/>
      <c r="CB6251" s="136"/>
      <c r="CC6251" s="136"/>
      <c r="CD6251" s="136"/>
      <c r="CE6251" s="136"/>
      <c r="CF6251" s="136"/>
      <c r="CG6251" s="136"/>
      <c r="CH6251" s="136"/>
    </row>
    <row r="6252" spans="79:86" ht="15.75" customHeight="1">
      <c r="CA6252" s="136"/>
      <c r="CB6252" s="136"/>
      <c r="CC6252" s="136"/>
      <c r="CD6252" s="136"/>
      <c r="CE6252" s="136"/>
      <c r="CF6252" s="136"/>
      <c r="CG6252" s="136"/>
      <c r="CH6252" s="136"/>
    </row>
    <row r="6253" spans="79:86" ht="15.75" customHeight="1">
      <c r="CA6253" s="136"/>
      <c r="CB6253" s="136"/>
      <c r="CC6253" s="136"/>
      <c r="CD6253" s="136"/>
      <c r="CE6253" s="136"/>
      <c r="CF6253" s="136"/>
      <c r="CG6253" s="136"/>
      <c r="CH6253" s="136"/>
    </row>
    <row r="6254" spans="79:86" ht="15.75" customHeight="1">
      <c r="CA6254" s="136"/>
      <c r="CB6254" s="136"/>
      <c r="CC6254" s="136"/>
      <c r="CD6254" s="136"/>
      <c r="CE6254" s="136"/>
      <c r="CF6254" s="136"/>
      <c r="CG6254" s="136"/>
      <c r="CH6254" s="136"/>
    </row>
    <row r="6255" spans="79:86" ht="15.75" customHeight="1">
      <c r="CA6255" s="136"/>
      <c r="CB6255" s="136"/>
      <c r="CC6255" s="136"/>
      <c r="CD6255" s="136"/>
      <c r="CE6255" s="136"/>
      <c r="CF6255" s="136"/>
      <c r="CG6255" s="136"/>
      <c r="CH6255" s="136"/>
    </row>
    <row r="6256" spans="79:86" ht="15.75" customHeight="1">
      <c r="CA6256" s="136"/>
      <c r="CB6256" s="136"/>
      <c r="CC6256" s="136"/>
      <c r="CD6256" s="136"/>
      <c r="CE6256" s="136"/>
      <c r="CF6256" s="136"/>
      <c r="CG6256" s="136"/>
      <c r="CH6256" s="136"/>
    </row>
    <row r="6257" spans="79:86" ht="15.75" customHeight="1">
      <c r="CA6257" s="136"/>
      <c r="CB6257" s="136"/>
      <c r="CC6257" s="136"/>
      <c r="CD6257" s="136"/>
      <c r="CE6257" s="136"/>
      <c r="CF6257" s="136"/>
      <c r="CG6257" s="136"/>
      <c r="CH6257" s="136"/>
    </row>
    <row r="6258" spans="79:86" ht="15.75" customHeight="1">
      <c r="CA6258" s="136"/>
      <c r="CB6258" s="136"/>
      <c r="CC6258" s="136"/>
      <c r="CD6258" s="136"/>
      <c r="CE6258" s="136"/>
      <c r="CF6258" s="136"/>
      <c r="CG6258" s="136"/>
      <c r="CH6258" s="136"/>
    </row>
    <row r="6259" spans="79:86" ht="15.75" customHeight="1">
      <c r="CA6259" s="136"/>
      <c r="CB6259" s="136"/>
      <c r="CC6259" s="136"/>
      <c r="CD6259" s="136"/>
      <c r="CE6259" s="136"/>
      <c r="CF6259" s="136"/>
      <c r="CG6259" s="136"/>
      <c r="CH6259" s="136"/>
    </row>
    <row r="6260" spans="79:86" ht="15.75" customHeight="1">
      <c r="CA6260" s="136"/>
      <c r="CB6260" s="136"/>
      <c r="CC6260" s="136"/>
      <c r="CD6260" s="136"/>
      <c r="CE6260" s="136"/>
      <c r="CF6260" s="136"/>
      <c r="CG6260" s="136"/>
      <c r="CH6260" s="136"/>
    </row>
    <row r="6261" spans="79:86" ht="15.75" customHeight="1">
      <c r="CA6261" s="136"/>
      <c r="CB6261" s="136"/>
      <c r="CC6261" s="136"/>
      <c r="CD6261" s="136"/>
      <c r="CE6261" s="136"/>
      <c r="CF6261" s="136"/>
      <c r="CG6261" s="136"/>
      <c r="CH6261" s="136"/>
    </row>
    <row r="6262" spans="79:86" ht="15.75" customHeight="1">
      <c r="CA6262" s="136"/>
      <c r="CB6262" s="136"/>
      <c r="CC6262" s="136"/>
      <c r="CD6262" s="136"/>
      <c r="CE6262" s="136"/>
      <c r="CF6262" s="136"/>
      <c r="CG6262" s="136"/>
      <c r="CH6262" s="136"/>
    </row>
    <row r="6263" spans="79:86" ht="15.75" customHeight="1">
      <c r="CA6263" s="136"/>
      <c r="CB6263" s="136"/>
      <c r="CC6263" s="136"/>
      <c r="CD6263" s="136"/>
      <c r="CE6263" s="136"/>
      <c r="CF6263" s="136"/>
      <c r="CG6263" s="136"/>
      <c r="CH6263" s="136"/>
    </row>
    <row r="6264" spans="79:86" ht="15.75" customHeight="1">
      <c r="CA6264" s="136"/>
      <c r="CB6264" s="136"/>
      <c r="CC6264" s="136"/>
      <c r="CD6264" s="136"/>
      <c r="CE6264" s="136"/>
      <c r="CF6264" s="136"/>
      <c r="CG6264" s="136"/>
      <c r="CH6264" s="136"/>
    </row>
    <row r="6265" spans="79:86" ht="15.75" customHeight="1">
      <c r="CA6265" s="136"/>
      <c r="CB6265" s="136"/>
      <c r="CC6265" s="136"/>
      <c r="CD6265" s="136"/>
      <c r="CE6265" s="136"/>
      <c r="CF6265" s="136"/>
      <c r="CG6265" s="136"/>
      <c r="CH6265" s="136"/>
    </row>
    <row r="6266" spans="79:86" ht="15.75" customHeight="1">
      <c r="CA6266" s="136"/>
      <c r="CB6266" s="136"/>
      <c r="CC6266" s="136"/>
      <c r="CD6266" s="136"/>
      <c r="CE6266" s="136"/>
      <c r="CF6266" s="136"/>
      <c r="CG6266" s="136"/>
      <c r="CH6266" s="136"/>
    </row>
    <row r="6267" spans="79:86" ht="15.75" customHeight="1">
      <c r="CA6267" s="136"/>
      <c r="CB6267" s="136"/>
      <c r="CC6267" s="136"/>
      <c r="CD6267" s="136"/>
      <c r="CE6267" s="136"/>
      <c r="CF6267" s="136"/>
      <c r="CG6267" s="136"/>
      <c r="CH6267" s="136"/>
    </row>
    <row r="6268" spans="79:86" ht="15.75" customHeight="1">
      <c r="CA6268" s="136"/>
      <c r="CB6268" s="136"/>
      <c r="CC6268" s="136"/>
      <c r="CD6268" s="136"/>
      <c r="CE6268" s="136"/>
      <c r="CF6268" s="136"/>
      <c r="CG6268" s="136"/>
      <c r="CH6268" s="136"/>
    </row>
    <row r="6269" spans="79:86" ht="15.75" customHeight="1">
      <c r="CA6269" s="136"/>
      <c r="CB6269" s="136"/>
      <c r="CC6269" s="136"/>
      <c r="CD6269" s="136"/>
      <c r="CE6269" s="136"/>
      <c r="CF6269" s="136"/>
      <c r="CG6269" s="136"/>
      <c r="CH6269" s="136"/>
    </row>
    <row r="6270" spans="79:86" ht="15.75" customHeight="1">
      <c r="CA6270" s="136"/>
      <c r="CB6270" s="136"/>
      <c r="CC6270" s="136"/>
      <c r="CD6270" s="136"/>
      <c r="CE6270" s="136"/>
      <c r="CF6270" s="136"/>
      <c r="CG6270" s="136"/>
      <c r="CH6270" s="136"/>
    </row>
    <row r="6271" spans="79:86" ht="15.75" customHeight="1">
      <c r="CA6271" s="136"/>
      <c r="CB6271" s="136"/>
      <c r="CC6271" s="136"/>
      <c r="CD6271" s="136"/>
      <c r="CE6271" s="136"/>
      <c r="CF6271" s="136"/>
      <c r="CG6271" s="136"/>
      <c r="CH6271" s="136"/>
    </row>
    <row r="6272" spans="79:86" ht="15.75" customHeight="1">
      <c r="CA6272" s="136"/>
      <c r="CB6272" s="136"/>
      <c r="CC6272" s="136"/>
      <c r="CD6272" s="136"/>
      <c r="CE6272" s="136"/>
      <c r="CF6272" s="136"/>
      <c r="CG6272" s="136"/>
      <c r="CH6272" s="136"/>
    </row>
    <row r="6273" spans="79:86" ht="15.75" customHeight="1">
      <c r="CA6273" s="136"/>
      <c r="CB6273" s="136"/>
      <c r="CC6273" s="136"/>
      <c r="CD6273" s="136"/>
      <c r="CE6273" s="136"/>
      <c r="CF6273" s="136"/>
      <c r="CG6273" s="136"/>
      <c r="CH6273" s="136"/>
    </row>
    <row r="6274" spans="79:86" ht="15.75" customHeight="1">
      <c r="CA6274" s="136"/>
      <c r="CB6274" s="136"/>
      <c r="CC6274" s="136"/>
      <c r="CD6274" s="136"/>
      <c r="CE6274" s="136"/>
      <c r="CF6274" s="136"/>
      <c r="CG6274" s="136"/>
      <c r="CH6274" s="136"/>
    </row>
    <row r="6275" spans="79:86" ht="15.75" customHeight="1">
      <c r="CA6275" s="136"/>
      <c r="CB6275" s="136"/>
      <c r="CC6275" s="136"/>
      <c r="CD6275" s="136"/>
      <c r="CE6275" s="136"/>
      <c r="CF6275" s="136"/>
      <c r="CG6275" s="136"/>
      <c r="CH6275" s="136"/>
    </row>
    <row r="6276" spans="79:86" ht="15.75" customHeight="1">
      <c r="CA6276" s="136"/>
      <c r="CB6276" s="136"/>
      <c r="CC6276" s="136"/>
      <c r="CD6276" s="136"/>
      <c r="CE6276" s="136"/>
      <c r="CF6276" s="136"/>
      <c r="CG6276" s="136"/>
      <c r="CH6276" s="136"/>
    </row>
    <row r="6277" spans="79:86" ht="15.75" customHeight="1">
      <c r="CA6277" s="136"/>
      <c r="CB6277" s="136"/>
      <c r="CC6277" s="136"/>
      <c r="CD6277" s="136"/>
      <c r="CE6277" s="136"/>
      <c r="CF6277" s="136"/>
      <c r="CG6277" s="136"/>
      <c r="CH6277" s="136"/>
    </row>
    <row r="6278" spans="79:86" ht="15.75" customHeight="1">
      <c r="CA6278" s="136"/>
      <c r="CB6278" s="136"/>
      <c r="CC6278" s="136"/>
      <c r="CD6278" s="136"/>
      <c r="CE6278" s="136"/>
      <c r="CF6278" s="136"/>
      <c r="CG6278" s="136"/>
      <c r="CH6278" s="136"/>
    </row>
    <row r="6279" spans="79:86" ht="15.75" customHeight="1">
      <c r="CA6279" s="136"/>
      <c r="CB6279" s="136"/>
      <c r="CC6279" s="136"/>
      <c r="CD6279" s="136"/>
      <c r="CE6279" s="136"/>
      <c r="CF6279" s="136"/>
      <c r="CG6279" s="136"/>
      <c r="CH6279" s="136"/>
    </row>
    <row r="6280" spans="79:86" ht="15.75" customHeight="1">
      <c r="CA6280" s="136"/>
      <c r="CB6280" s="136"/>
      <c r="CC6280" s="136"/>
      <c r="CD6280" s="136"/>
      <c r="CE6280" s="136"/>
      <c r="CF6280" s="136"/>
      <c r="CG6280" s="136"/>
      <c r="CH6280" s="136"/>
    </row>
    <row r="6281" spans="79:86" ht="15.75" customHeight="1">
      <c r="CA6281" s="136"/>
      <c r="CB6281" s="136"/>
      <c r="CC6281" s="136"/>
      <c r="CD6281" s="136"/>
      <c r="CE6281" s="136"/>
      <c r="CF6281" s="136"/>
      <c r="CG6281" s="136"/>
      <c r="CH6281" s="136"/>
    </row>
    <row r="6282" spans="79:86" ht="15.75" customHeight="1">
      <c r="CA6282" s="136"/>
      <c r="CB6282" s="136"/>
      <c r="CC6282" s="136"/>
      <c r="CD6282" s="136"/>
      <c r="CE6282" s="136"/>
      <c r="CF6282" s="136"/>
      <c r="CG6282" s="136"/>
      <c r="CH6282" s="136"/>
    </row>
    <row r="6283" spans="79:86" ht="15.75" customHeight="1">
      <c r="CA6283" s="136"/>
      <c r="CB6283" s="136"/>
      <c r="CC6283" s="136"/>
      <c r="CD6283" s="136"/>
      <c r="CE6283" s="136"/>
      <c r="CF6283" s="136"/>
      <c r="CG6283" s="136"/>
      <c r="CH6283" s="136"/>
    </row>
    <row r="6284" spans="79:86" ht="15.75" customHeight="1">
      <c r="CA6284" s="136"/>
      <c r="CB6284" s="136"/>
      <c r="CC6284" s="136"/>
      <c r="CD6284" s="136"/>
      <c r="CE6284" s="136"/>
      <c r="CF6284" s="136"/>
      <c r="CG6284" s="136"/>
      <c r="CH6284" s="136"/>
    </row>
    <row r="6285" spans="79:86" ht="15.75" customHeight="1">
      <c r="CA6285" s="136"/>
      <c r="CB6285" s="136"/>
      <c r="CC6285" s="136"/>
      <c r="CD6285" s="136"/>
      <c r="CE6285" s="136"/>
      <c r="CF6285" s="136"/>
      <c r="CG6285" s="136"/>
      <c r="CH6285" s="136"/>
    </row>
    <row r="6286" spans="79:86" ht="15.75" customHeight="1">
      <c r="CA6286" s="136"/>
      <c r="CB6286" s="136"/>
      <c r="CC6286" s="136"/>
      <c r="CD6286" s="136"/>
      <c r="CE6286" s="136"/>
      <c r="CF6286" s="136"/>
      <c r="CG6286" s="136"/>
      <c r="CH6286" s="136"/>
    </row>
    <row r="6287" spans="79:86" ht="15.75" customHeight="1">
      <c r="CA6287" s="136"/>
      <c r="CB6287" s="136"/>
      <c r="CC6287" s="136"/>
      <c r="CD6287" s="136"/>
      <c r="CE6287" s="136"/>
      <c r="CF6287" s="136"/>
      <c r="CG6287" s="136"/>
      <c r="CH6287" s="136"/>
    </row>
    <row r="6288" spans="79:86" ht="15.75" customHeight="1">
      <c r="CA6288" s="136"/>
      <c r="CB6288" s="136"/>
      <c r="CC6288" s="136"/>
      <c r="CD6288" s="136"/>
      <c r="CE6288" s="136"/>
      <c r="CF6288" s="136"/>
      <c r="CG6288" s="136"/>
      <c r="CH6288" s="136"/>
    </row>
    <row r="6289" spans="79:86" ht="15.75" customHeight="1">
      <c r="CA6289" s="136"/>
      <c r="CB6289" s="136"/>
      <c r="CC6289" s="136"/>
      <c r="CD6289" s="136"/>
      <c r="CE6289" s="136"/>
      <c r="CF6289" s="136"/>
      <c r="CG6289" s="136"/>
      <c r="CH6289" s="136"/>
    </row>
    <row r="6290" spans="79:86" ht="15.75" customHeight="1">
      <c r="CA6290" s="136"/>
      <c r="CB6290" s="136"/>
      <c r="CC6290" s="136"/>
      <c r="CD6290" s="136"/>
      <c r="CE6290" s="136"/>
      <c r="CF6290" s="136"/>
      <c r="CG6290" s="136"/>
      <c r="CH6290" s="136"/>
    </row>
    <row r="6291" spans="79:86" ht="15.75" customHeight="1">
      <c r="CA6291" s="136"/>
      <c r="CB6291" s="136"/>
      <c r="CC6291" s="136"/>
      <c r="CD6291" s="136"/>
      <c r="CE6291" s="136"/>
      <c r="CF6291" s="136"/>
      <c r="CG6291" s="136"/>
      <c r="CH6291" s="136"/>
    </row>
    <row r="6292" spans="79:86" ht="15.75" customHeight="1">
      <c r="CA6292" s="136"/>
      <c r="CB6292" s="136"/>
      <c r="CC6292" s="136"/>
      <c r="CD6292" s="136"/>
      <c r="CE6292" s="136"/>
      <c r="CF6292" s="136"/>
      <c r="CG6292" s="136"/>
      <c r="CH6292" s="136"/>
    </row>
    <row r="6293" spans="79:86" ht="15.75" customHeight="1">
      <c r="CA6293" s="136"/>
      <c r="CB6293" s="136"/>
      <c r="CC6293" s="136"/>
      <c r="CD6293" s="136"/>
      <c r="CE6293" s="136"/>
      <c r="CF6293" s="136"/>
      <c r="CG6293" s="136"/>
      <c r="CH6293" s="136"/>
    </row>
    <row r="6294" spans="79:86" ht="15.75" customHeight="1">
      <c r="CA6294" s="136"/>
      <c r="CB6294" s="136"/>
      <c r="CC6294" s="136"/>
      <c r="CD6294" s="136"/>
      <c r="CE6294" s="136"/>
      <c r="CF6294" s="136"/>
      <c r="CG6294" s="136"/>
      <c r="CH6294" s="136"/>
    </row>
    <row r="6295" spans="79:86" ht="15.75" customHeight="1">
      <c r="CA6295" s="136"/>
      <c r="CB6295" s="136"/>
      <c r="CC6295" s="136"/>
      <c r="CD6295" s="136"/>
      <c r="CE6295" s="136"/>
      <c r="CF6295" s="136"/>
      <c r="CG6295" s="136"/>
      <c r="CH6295" s="136"/>
    </row>
    <row r="6296" spans="79:86" ht="15.75" customHeight="1">
      <c r="CA6296" s="136"/>
      <c r="CB6296" s="136"/>
      <c r="CC6296" s="136"/>
      <c r="CD6296" s="136"/>
      <c r="CE6296" s="136"/>
      <c r="CF6296" s="136"/>
      <c r="CG6296" s="136"/>
      <c r="CH6296" s="136"/>
    </row>
    <row r="6297" spans="79:86" ht="15.75" customHeight="1">
      <c r="CA6297" s="136"/>
      <c r="CB6297" s="136"/>
      <c r="CC6297" s="136"/>
      <c r="CD6297" s="136"/>
      <c r="CE6297" s="136"/>
      <c r="CF6297" s="136"/>
      <c r="CG6297" s="136"/>
      <c r="CH6297" s="136"/>
    </row>
    <row r="6298" spans="79:86" ht="15.75" customHeight="1">
      <c r="CA6298" s="136"/>
      <c r="CB6298" s="136"/>
      <c r="CC6298" s="136"/>
      <c r="CD6298" s="136"/>
      <c r="CE6298" s="136"/>
      <c r="CF6298" s="136"/>
      <c r="CG6298" s="136"/>
      <c r="CH6298" s="136"/>
    </row>
    <row r="6299" spans="79:86" ht="15.75" customHeight="1">
      <c r="CA6299" s="136"/>
      <c r="CB6299" s="136"/>
      <c r="CC6299" s="136"/>
      <c r="CD6299" s="136"/>
      <c r="CE6299" s="136"/>
      <c r="CF6299" s="136"/>
      <c r="CG6299" s="136"/>
      <c r="CH6299" s="136"/>
    </row>
    <row r="6300" spans="79:86" ht="15.75" customHeight="1">
      <c r="CA6300" s="136"/>
      <c r="CB6300" s="136"/>
      <c r="CC6300" s="136"/>
      <c r="CD6300" s="136"/>
      <c r="CE6300" s="136"/>
      <c r="CF6300" s="136"/>
      <c r="CG6300" s="136"/>
      <c r="CH6300" s="136"/>
    </row>
    <row r="6301" spans="79:86" ht="15.75" customHeight="1">
      <c r="CA6301" s="136"/>
      <c r="CB6301" s="136"/>
      <c r="CC6301" s="136"/>
      <c r="CD6301" s="136"/>
      <c r="CE6301" s="136"/>
      <c r="CF6301" s="136"/>
      <c r="CG6301" s="136"/>
      <c r="CH6301" s="136"/>
    </row>
    <row r="6302" spans="79:86" ht="15.75" customHeight="1">
      <c r="CA6302" s="136"/>
      <c r="CB6302" s="136"/>
      <c r="CC6302" s="136"/>
      <c r="CD6302" s="136"/>
      <c r="CE6302" s="136"/>
      <c r="CF6302" s="136"/>
      <c r="CG6302" s="136"/>
      <c r="CH6302" s="136"/>
    </row>
    <row r="6303" spans="79:86" ht="15.75" customHeight="1">
      <c r="CA6303" s="136"/>
      <c r="CB6303" s="136"/>
      <c r="CC6303" s="136"/>
      <c r="CD6303" s="136"/>
      <c r="CE6303" s="136"/>
      <c r="CF6303" s="136"/>
      <c r="CG6303" s="136"/>
      <c r="CH6303" s="136"/>
    </row>
    <row r="6304" spans="79:86" ht="15.75" customHeight="1">
      <c r="CA6304" s="136"/>
      <c r="CB6304" s="136"/>
      <c r="CC6304" s="136"/>
      <c r="CD6304" s="136"/>
      <c r="CE6304" s="136"/>
      <c r="CF6304" s="136"/>
      <c r="CG6304" s="136"/>
      <c r="CH6304" s="136"/>
    </row>
    <row r="6305" spans="79:86" ht="15.75" customHeight="1">
      <c r="CA6305" s="136"/>
      <c r="CB6305" s="136"/>
      <c r="CC6305" s="136"/>
      <c r="CD6305" s="136"/>
      <c r="CE6305" s="136"/>
      <c r="CF6305" s="136"/>
      <c r="CG6305" s="136"/>
      <c r="CH6305" s="136"/>
    </row>
    <row r="6306" spans="79:86" ht="15.75" customHeight="1">
      <c r="CA6306" s="136"/>
      <c r="CB6306" s="136"/>
      <c r="CC6306" s="136"/>
      <c r="CD6306" s="136"/>
      <c r="CE6306" s="136"/>
      <c r="CF6306" s="136"/>
      <c r="CG6306" s="136"/>
      <c r="CH6306" s="136"/>
    </row>
    <row r="6307" spans="79:86" ht="15.75" customHeight="1">
      <c r="CA6307" s="136"/>
      <c r="CB6307" s="136"/>
      <c r="CC6307" s="136"/>
      <c r="CD6307" s="136"/>
      <c r="CE6307" s="136"/>
      <c r="CF6307" s="136"/>
      <c r="CG6307" s="136"/>
      <c r="CH6307" s="136"/>
    </row>
    <row r="6308" spans="79:86" ht="15.75" customHeight="1">
      <c r="CA6308" s="136"/>
      <c r="CB6308" s="136"/>
      <c r="CC6308" s="136"/>
      <c r="CD6308" s="136"/>
      <c r="CE6308" s="136"/>
      <c r="CF6308" s="136"/>
      <c r="CG6308" s="136"/>
      <c r="CH6308" s="136"/>
    </row>
    <row r="6309" spans="79:86" ht="15.75" customHeight="1">
      <c r="CA6309" s="136"/>
      <c r="CB6309" s="136"/>
      <c r="CC6309" s="136"/>
      <c r="CD6309" s="136"/>
      <c r="CE6309" s="136"/>
      <c r="CF6309" s="136"/>
      <c r="CG6309" s="136"/>
      <c r="CH6309" s="136"/>
    </row>
    <row r="6310" spans="79:86" ht="15.75" customHeight="1">
      <c r="CA6310" s="136"/>
      <c r="CB6310" s="136"/>
      <c r="CC6310" s="136"/>
      <c r="CD6310" s="136"/>
      <c r="CE6310" s="136"/>
      <c r="CF6310" s="136"/>
      <c r="CG6310" s="136"/>
      <c r="CH6310" s="136"/>
    </row>
    <row r="6311" spans="79:86" ht="15.75" customHeight="1">
      <c r="CA6311" s="136"/>
      <c r="CB6311" s="136"/>
      <c r="CC6311" s="136"/>
      <c r="CD6311" s="136"/>
      <c r="CE6311" s="136"/>
      <c r="CF6311" s="136"/>
      <c r="CG6311" s="136"/>
      <c r="CH6311" s="136"/>
    </row>
    <row r="6312" spans="79:86" ht="15.75" customHeight="1">
      <c r="CA6312" s="136"/>
      <c r="CB6312" s="136"/>
      <c r="CC6312" s="136"/>
      <c r="CD6312" s="136"/>
      <c r="CE6312" s="136"/>
      <c r="CF6312" s="136"/>
      <c r="CG6312" s="136"/>
      <c r="CH6312" s="136"/>
    </row>
    <row r="6313" spans="79:86" ht="15.75" customHeight="1">
      <c r="CA6313" s="136"/>
      <c r="CB6313" s="136"/>
      <c r="CC6313" s="136"/>
      <c r="CD6313" s="136"/>
      <c r="CE6313" s="136"/>
      <c r="CF6313" s="136"/>
      <c r="CG6313" s="136"/>
      <c r="CH6313" s="136"/>
    </row>
    <row r="6314" spans="79:86" ht="15.75" customHeight="1">
      <c r="CA6314" s="136"/>
      <c r="CB6314" s="136"/>
      <c r="CC6314" s="136"/>
      <c r="CD6314" s="136"/>
      <c r="CE6314" s="136"/>
      <c r="CF6314" s="136"/>
      <c r="CG6314" s="136"/>
      <c r="CH6314" s="136"/>
    </row>
    <row r="6315" spans="79:86" ht="15.75" customHeight="1">
      <c r="CA6315" s="136"/>
      <c r="CB6315" s="136"/>
      <c r="CC6315" s="136"/>
      <c r="CD6315" s="136"/>
      <c r="CE6315" s="136"/>
      <c r="CF6315" s="136"/>
      <c r="CG6315" s="136"/>
      <c r="CH6315" s="136"/>
    </row>
    <row r="6316" spans="79:86" ht="15.75" customHeight="1">
      <c r="CA6316" s="136"/>
      <c r="CB6316" s="136"/>
      <c r="CC6316" s="136"/>
      <c r="CD6316" s="136"/>
      <c r="CE6316" s="136"/>
      <c r="CF6316" s="136"/>
      <c r="CG6316" s="136"/>
      <c r="CH6316" s="136"/>
    </row>
    <row r="6317" spans="79:86" ht="15.75" customHeight="1">
      <c r="CA6317" s="136"/>
      <c r="CB6317" s="136"/>
      <c r="CC6317" s="136"/>
      <c r="CD6317" s="136"/>
      <c r="CE6317" s="136"/>
      <c r="CF6317" s="136"/>
      <c r="CG6317" s="136"/>
      <c r="CH6317" s="136"/>
    </row>
    <row r="6318" spans="79:86" ht="15.75" customHeight="1">
      <c r="CA6318" s="136"/>
      <c r="CB6318" s="136"/>
      <c r="CC6318" s="136"/>
      <c r="CD6318" s="136"/>
      <c r="CE6318" s="136"/>
      <c r="CF6318" s="136"/>
      <c r="CG6318" s="136"/>
      <c r="CH6318" s="136"/>
    </row>
    <row r="6319" spans="79:86" ht="15.75" customHeight="1">
      <c r="CA6319" s="136"/>
      <c r="CB6319" s="136"/>
      <c r="CC6319" s="136"/>
      <c r="CD6319" s="136"/>
      <c r="CE6319" s="136"/>
      <c r="CF6319" s="136"/>
      <c r="CG6319" s="136"/>
      <c r="CH6319" s="136"/>
    </row>
    <row r="6320" spans="79:86" ht="15.75" customHeight="1">
      <c r="CA6320" s="136"/>
      <c r="CB6320" s="136"/>
      <c r="CC6320" s="136"/>
      <c r="CD6320" s="136"/>
      <c r="CE6320" s="136"/>
      <c r="CF6320" s="136"/>
      <c r="CG6320" s="136"/>
      <c r="CH6320" s="136"/>
    </row>
    <row r="6321" spans="79:86" ht="15.75" customHeight="1">
      <c r="CA6321" s="136"/>
      <c r="CB6321" s="136"/>
      <c r="CC6321" s="136"/>
      <c r="CD6321" s="136"/>
      <c r="CE6321" s="136"/>
      <c r="CF6321" s="136"/>
      <c r="CG6321" s="136"/>
      <c r="CH6321" s="136"/>
    </row>
    <row r="6322" spans="79:86" ht="15.75" customHeight="1">
      <c r="CA6322" s="136"/>
      <c r="CB6322" s="136"/>
      <c r="CC6322" s="136"/>
      <c r="CD6322" s="136"/>
      <c r="CE6322" s="136"/>
      <c r="CF6322" s="136"/>
      <c r="CG6322" s="136"/>
      <c r="CH6322" s="136"/>
    </row>
    <row r="6323" spans="79:86" ht="15.75" customHeight="1">
      <c r="CA6323" s="136"/>
      <c r="CB6323" s="136"/>
      <c r="CC6323" s="136"/>
      <c r="CD6323" s="136"/>
      <c r="CE6323" s="136"/>
      <c r="CF6323" s="136"/>
      <c r="CG6323" s="136"/>
      <c r="CH6323" s="136"/>
    </row>
    <row r="6324" spans="79:86" ht="15.75" customHeight="1">
      <c r="CA6324" s="136"/>
      <c r="CB6324" s="136"/>
      <c r="CC6324" s="136"/>
      <c r="CD6324" s="136"/>
      <c r="CE6324" s="136"/>
      <c r="CF6324" s="136"/>
      <c r="CG6324" s="136"/>
      <c r="CH6324" s="136"/>
    </row>
    <row r="6325" spans="79:86" ht="15.75" customHeight="1">
      <c r="CA6325" s="136"/>
      <c r="CB6325" s="136"/>
      <c r="CC6325" s="136"/>
      <c r="CD6325" s="136"/>
      <c r="CE6325" s="136"/>
      <c r="CF6325" s="136"/>
      <c r="CG6325" s="136"/>
      <c r="CH6325" s="136"/>
    </row>
    <row r="6326" spans="79:86" ht="15.75" customHeight="1">
      <c r="CA6326" s="136"/>
      <c r="CB6326" s="136"/>
      <c r="CC6326" s="136"/>
      <c r="CD6326" s="136"/>
      <c r="CE6326" s="136"/>
      <c r="CF6326" s="136"/>
      <c r="CG6326" s="136"/>
      <c r="CH6326" s="136"/>
    </row>
    <row r="6327" spans="79:86" ht="15.75" customHeight="1">
      <c r="CA6327" s="136"/>
      <c r="CB6327" s="136"/>
      <c r="CC6327" s="136"/>
      <c r="CD6327" s="136"/>
      <c r="CE6327" s="136"/>
      <c r="CF6327" s="136"/>
      <c r="CG6327" s="136"/>
      <c r="CH6327" s="136"/>
    </row>
    <row r="6328" spans="79:86" ht="15.75" customHeight="1">
      <c r="CA6328" s="136"/>
      <c r="CB6328" s="136"/>
      <c r="CC6328" s="136"/>
      <c r="CD6328" s="136"/>
      <c r="CE6328" s="136"/>
      <c r="CF6328" s="136"/>
      <c r="CG6328" s="136"/>
      <c r="CH6328" s="136"/>
    </row>
    <row r="6329" spans="79:86" ht="15.75" customHeight="1">
      <c r="CA6329" s="136"/>
      <c r="CB6329" s="136"/>
      <c r="CC6329" s="136"/>
      <c r="CD6329" s="136"/>
      <c r="CE6329" s="136"/>
      <c r="CF6329" s="136"/>
      <c r="CG6329" s="136"/>
      <c r="CH6329" s="136"/>
    </row>
    <row r="6330" spans="79:86" ht="15.75" customHeight="1">
      <c r="CA6330" s="136"/>
      <c r="CB6330" s="136"/>
      <c r="CC6330" s="136"/>
      <c r="CD6330" s="136"/>
      <c r="CE6330" s="136"/>
      <c r="CF6330" s="136"/>
      <c r="CG6330" s="136"/>
      <c r="CH6330" s="136"/>
    </row>
    <row r="6331" spans="79:86" ht="15.75" customHeight="1">
      <c r="CA6331" s="136"/>
      <c r="CB6331" s="136"/>
      <c r="CC6331" s="136"/>
      <c r="CD6331" s="136"/>
      <c r="CE6331" s="136"/>
      <c r="CF6331" s="136"/>
      <c r="CG6331" s="136"/>
      <c r="CH6331" s="136"/>
    </row>
    <row r="6332" spans="79:86" ht="15.75" customHeight="1">
      <c r="CA6332" s="136"/>
      <c r="CB6332" s="136"/>
      <c r="CC6332" s="136"/>
      <c r="CD6332" s="136"/>
      <c r="CE6332" s="136"/>
      <c r="CF6332" s="136"/>
      <c r="CG6332" s="136"/>
      <c r="CH6332" s="136"/>
    </row>
    <row r="6333" spans="79:86" ht="15.75" customHeight="1">
      <c r="CA6333" s="136"/>
      <c r="CB6333" s="136"/>
      <c r="CC6333" s="136"/>
      <c r="CD6333" s="136"/>
      <c r="CE6333" s="136"/>
      <c r="CF6333" s="136"/>
      <c r="CG6333" s="136"/>
      <c r="CH6333" s="136"/>
    </row>
    <row r="6334" spans="79:86" ht="15.75" customHeight="1">
      <c r="CA6334" s="136"/>
      <c r="CB6334" s="136"/>
      <c r="CC6334" s="136"/>
      <c r="CD6334" s="136"/>
      <c r="CE6334" s="136"/>
      <c r="CF6334" s="136"/>
      <c r="CG6334" s="136"/>
      <c r="CH6334" s="136"/>
    </row>
    <row r="6335" spans="79:86" ht="15.75" customHeight="1">
      <c r="CA6335" s="136"/>
      <c r="CB6335" s="136"/>
      <c r="CC6335" s="136"/>
      <c r="CD6335" s="136"/>
      <c r="CE6335" s="136"/>
      <c r="CF6335" s="136"/>
      <c r="CG6335" s="136"/>
      <c r="CH6335" s="136"/>
    </row>
    <row r="6336" spans="79:86" ht="15.75" customHeight="1">
      <c r="CA6336" s="136"/>
      <c r="CB6336" s="136"/>
      <c r="CC6336" s="136"/>
      <c r="CD6336" s="136"/>
      <c r="CE6336" s="136"/>
      <c r="CF6336" s="136"/>
      <c r="CG6336" s="136"/>
      <c r="CH6336" s="136"/>
    </row>
    <row r="6337" spans="79:86" ht="15.75" customHeight="1">
      <c r="CA6337" s="136"/>
      <c r="CB6337" s="136"/>
      <c r="CC6337" s="136"/>
      <c r="CD6337" s="136"/>
      <c r="CE6337" s="136"/>
      <c r="CF6337" s="136"/>
      <c r="CG6337" s="136"/>
      <c r="CH6337" s="136"/>
    </row>
    <row r="6338" spans="79:86" ht="15.75" customHeight="1">
      <c r="CA6338" s="136"/>
      <c r="CB6338" s="136"/>
      <c r="CC6338" s="136"/>
      <c r="CD6338" s="136"/>
      <c r="CE6338" s="136"/>
      <c r="CF6338" s="136"/>
      <c r="CG6338" s="136"/>
      <c r="CH6338" s="136"/>
    </row>
    <row r="6339" spans="79:86" ht="15.75" customHeight="1">
      <c r="CA6339" s="136"/>
      <c r="CB6339" s="136"/>
      <c r="CC6339" s="136"/>
      <c r="CD6339" s="136"/>
      <c r="CE6339" s="136"/>
      <c r="CF6339" s="136"/>
      <c r="CG6339" s="136"/>
      <c r="CH6339" s="136"/>
    </row>
    <row r="6340" spans="79:86" ht="15.75" customHeight="1">
      <c r="CA6340" s="136"/>
      <c r="CB6340" s="136"/>
      <c r="CC6340" s="136"/>
      <c r="CD6340" s="136"/>
      <c r="CE6340" s="136"/>
      <c r="CF6340" s="136"/>
      <c r="CG6340" s="136"/>
      <c r="CH6340" s="136"/>
    </row>
    <row r="6341" spans="79:86" ht="15.75" customHeight="1">
      <c r="CA6341" s="136"/>
      <c r="CB6341" s="136"/>
      <c r="CC6341" s="136"/>
      <c r="CD6341" s="136"/>
      <c r="CE6341" s="136"/>
      <c r="CF6341" s="136"/>
      <c r="CG6341" s="136"/>
      <c r="CH6341" s="136"/>
    </row>
    <row r="6342" spans="79:86" ht="15.75" customHeight="1">
      <c r="CA6342" s="136"/>
      <c r="CB6342" s="136"/>
      <c r="CC6342" s="136"/>
      <c r="CD6342" s="136"/>
      <c r="CE6342" s="136"/>
      <c r="CF6342" s="136"/>
      <c r="CG6342" s="136"/>
      <c r="CH6342" s="136"/>
    </row>
    <row r="6343" spans="79:86" ht="15.75" customHeight="1">
      <c r="CA6343" s="136"/>
      <c r="CB6343" s="136"/>
      <c r="CC6343" s="136"/>
      <c r="CD6343" s="136"/>
      <c r="CE6343" s="136"/>
      <c r="CF6343" s="136"/>
      <c r="CG6343" s="136"/>
      <c r="CH6343" s="136"/>
    </row>
    <row r="6344" spans="79:86" ht="15.75" customHeight="1">
      <c r="CA6344" s="136"/>
      <c r="CB6344" s="136"/>
      <c r="CC6344" s="136"/>
      <c r="CD6344" s="136"/>
      <c r="CE6344" s="136"/>
      <c r="CF6344" s="136"/>
      <c r="CG6344" s="136"/>
      <c r="CH6344" s="136"/>
    </row>
    <row r="6345" spans="79:86" ht="15.75" customHeight="1">
      <c r="CA6345" s="136"/>
      <c r="CB6345" s="136"/>
      <c r="CC6345" s="136"/>
      <c r="CD6345" s="136"/>
      <c r="CE6345" s="136"/>
      <c r="CF6345" s="136"/>
      <c r="CG6345" s="136"/>
      <c r="CH6345" s="136"/>
    </row>
    <row r="6346" spans="79:86" ht="15.75" customHeight="1">
      <c r="CA6346" s="136"/>
      <c r="CB6346" s="136"/>
      <c r="CC6346" s="136"/>
      <c r="CD6346" s="136"/>
      <c r="CE6346" s="136"/>
      <c r="CF6346" s="136"/>
      <c r="CG6346" s="136"/>
      <c r="CH6346" s="136"/>
    </row>
    <row r="6347" spans="79:86" ht="15.75" customHeight="1">
      <c r="CA6347" s="136"/>
      <c r="CB6347" s="136"/>
      <c r="CC6347" s="136"/>
      <c r="CD6347" s="136"/>
      <c r="CE6347" s="136"/>
      <c r="CF6347" s="136"/>
      <c r="CG6347" s="136"/>
      <c r="CH6347" s="136"/>
    </row>
    <row r="6348" spans="79:86" ht="15.75" customHeight="1">
      <c r="CA6348" s="136"/>
      <c r="CB6348" s="136"/>
      <c r="CC6348" s="136"/>
      <c r="CD6348" s="136"/>
      <c r="CE6348" s="136"/>
      <c r="CF6348" s="136"/>
      <c r="CG6348" s="136"/>
      <c r="CH6348" s="136"/>
    </row>
    <row r="6349" spans="79:86" ht="15.75" customHeight="1">
      <c r="CA6349" s="136"/>
      <c r="CB6349" s="136"/>
      <c r="CC6349" s="136"/>
      <c r="CD6349" s="136"/>
      <c r="CE6349" s="136"/>
      <c r="CF6349" s="136"/>
      <c r="CG6349" s="136"/>
      <c r="CH6349" s="136"/>
    </row>
    <row r="6350" spans="79:86" ht="15.75" customHeight="1">
      <c r="CA6350" s="136"/>
      <c r="CB6350" s="136"/>
      <c r="CC6350" s="136"/>
      <c r="CD6350" s="136"/>
      <c r="CE6350" s="136"/>
      <c r="CF6350" s="136"/>
      <c r="CG6350" s="136"/>
      <c r="CH6350" s="136"/>
    </row>
    <row r="6351" spans="79:86" ht="15.75" customHeight="1">
      <c r="CA6351" s="136"/>
      <c r="CB6351" s="136"/>
      <c r="CC6351" s="136"/>
      <c r="CD6351" s="136"/>
      <c r="CE6351" s="136"/>
      <c r="CF6351" s="136"/>
      <c r="CG6351" s="136"/>
      <c r="CH6351" s="136"/>
    </row>
    <row r="6352" spans="79:86" ht="15.75" customHeight="1">
      <c r="CA6352" s="136"/>
      <c r="CB6352" s="136"/>
      <c r="CC6352" s="136"/>
      <c r="CD6352" s="136"/>
      <c r="CE6352" s="136"/>
      <c r="CF6352" s="136"/>
      <c r="CG6352" s="136"/>
      <c r="CH6352" s="136"/>
    </row>
    <row r="6353" spans="79:86" ht="15.75" customHeight="1">
      <c r="CA6353" s="136"/>
      <c r="CB6353" s="136"/>
      <c r="CC6353" s="136"/>
      <c r="CD6353" s="136"/>
      <c r="CE6353" s="136"/>
      <c r="CF6353" s="136"/>
      <c r="CG6353" s="136"/>
      <c r="CH6353" s="136"/>
    </row>
    <row r="6354" spans="79:86" ht="15.75" customHeight="1">
      <c r="CA6354" s="136"/>
      <c r="CB6354" s="136"/>
      <c r="CC6354" s="136"/>
      <c r="CD6354" s="136"/>
      <c r="CE6354" s="136"/>
      <c r="CF6354" s="136"/>
      <c r="CG6354" s="136"/>
      <c r="CH6354" s="136"/>
    </row>
    <row r="6355" spans="79:86" ht="15.75" customHeight="1">
      <c r="CA6355" s="136"/>
      <c r="CB6355" s="136"/>
      <c r="CC6355" s="136"/>
      <c r="CD6355" s="136"/>
      <c r="CE6355" s="136"/>
      <c r="CF6355" s="136"/>
      <c r="CG6355" s="136"/>
      <c r="CH6355" s="136"/>
    </row>
    <row r="6356" spans="79:86" ht="15.75" customHeight="1">
      <c r="CA6356" s="136"/>
      <c r="CB6356" s="136"/>
      <c r="CC6356" s="136"/>
      <c r="CD6356" s="136"/>
      <c r="CE6356" s="136"/>
      <c r="CF6356" s="136"/>
      <c r="CG6356" s="136"/>
      <c r="CH6356" s="136"/>
    </row>
    <row r="6357" spans="79:86" ht="15.75" customHeight="1">
      <c r="CA6357" s="136"/>
      <c r="CB6357" s="136"/>
      <c r="CC6357" s="136"/>
      <c r="CD6357" s="136"/>
      <c r="CE6357" s="136"/>
      <c r="CF6357" s="136"/>
      <c r="CG6357" s="136"/>
      <c r="CH6357" s="136"/>
    </row>
    <row r="6358" spans="79:86" ht="15.75" customHeight="1">
      <c r="CA6358" s="136"/>
      <c r="CB6358" s="136"/>
      <c r="CC6358" s="136"/>
      <c r="CD6358" s="136"/>
      <c r="CE6358" s="136"/>
      <c r="CF6358" s="136"/>
      <c r="CG6358" s="136"/>
      <c r="CH6358" s="136"/>
    </row>
    <row r="6359" spans="79:86" ht="15.75" customHeight="1">
      <c r="CA6359" s="136"/>
      <c r="CB6359" s="136"/>
      <c r="CC6359" s="136"/>
      <c r="CD6359" s="136"/>
      <c r="CE6359" s="136"/>
      <c r="CF6359" s="136"/>
      <c r="CG6359" s="136"/>
      <c r="CH6359" s="136"/>
    </row>
    <row r="6360" spans="79:86" ht="15.75" customHeight="1">
      <c r="CA6360" s="136"/>
      <c r="CB6360" s="136"/>
      <c r="CC6360" s="136"/>
      <c r="CD6360" s="136"/>
      <c r="CE6360" s="136"/>
      <c r="CF6360" s="136"/>
      <c r="CG6360" s="136"/>
      <c r="CH6360" s="136"/>
    </row>
    <row r="6361" spans="79:86" ht="15.75" customHeight="1">
      <c r="CA6361" s="136"/>
      <c r="CB6361" s="136"/>
      <c r="CC6361" s="136"/>
      <c r="CD6361" s="136"/>
      <c r="CE6361" s="136"/>
      <c r="CF6361" s="136"/>
      <c r="CG6361" s="136"/>
      <c r="CH6361" s="136"/>
    </row>
    <row r="6362" spans="79:86" ht="15.75" customHeight="1">
      <c r="CA6362" s="136"/>
      <c r="CB6362" s="136"/>
      <c r="CC6362" s="136"/>
      <c r="CD6362" s="136"/>
      <c r="CE6362" s="136"/>
      <c r="CF6362" s="136"/>
      <c r="CG6362" s="136"/>
      <c r="CH6362" s="136"/>
    </row>
    <row r="6363" spans="79:86" ht="15.75" customHeight="1">
      <c r="CA6363" s="136"/>
      <c r="CB6363" s="136"/>
      <c r="CC6363" s="136"/>
      <c r="CD6363" s="136"/>
      <c r="CE6363" s="136"/>
      <c r="CF6363" s="136"/>
      <c r="CG6363" s="136"/>
      <c r="CH6363" s="136"/>
    </row>
    <row r="6364" spans="79:86" ht="15.75" customHeight="1">
      <c r="CA6364" s="136"/>
      <c r="CB6364" s="136"/>
      <c r="CC6364" s="136"/>
      <c r="CD6364" s="136"/>
      <c r="CE6364" s="136"/>
      <c r="CF6364" s="136"/>
      <c r="CG6364" s="136"/>
      <c r="CH6364" s="136"/>
    </row>
    <row r="6365" spans="79:86" ht="15.75" customHeight="1">
      <c r="CA6365" s="136"/>
      <c r="CB6365" s="136"/>
      <c r="CC6365" s="136"/>
      <c r="CD6365" s="136"/>
      <c r="CE6365" s="136"/>
      <c r="CF6365" s="136"/>
      <c r="CG6365" s="136"/>
      <c r="CH6365" s="136"/>
    </row>
    <row r="6366" spans="79:86" ht="15.75" customHeight="1">
      <c r="CA6366" s="136"/>
      <c r="CB6366" s="136"/>
      <c r="CC6366" s="136"/>
      <c r="CD6366" s="136"/>
      <c r="CE6366" s="136"/>
      <c r="CF6366" s="136"/>
      <c r="CG6366" s="136"/>
      <c r="CH6366" s="136"/>
    </row>
    <row r="6367" spans="79:86" ht="15.75" customHeight="1">
      <c r="CA6367" s="136"/>
      <c r="CB6367" s="136"/>
      <c r="CC6367" s="136"/>
      <c r="CD6367" s="136"/>
      <c r="CE6367" s="136"/>
      <c r="CF6367" s="136"/>
      <c r="CG6367" s="136"/>
      <c r="CH6367" s="136"/>
    </row>
    <row r="6368" spans="79:86" ht="15.75" customHeight="1">
      <c r="CA6368" s="136"/>
      <c r="CB6368" s="136"/>
      <c r="CC6368" s="136"/>
      <c r="CD6368" s="136"/>
      <c r="CE6368" s="136"/>
      <c r="CF6368" s="136"/>
      <c r="CG6368" s="136"/>
      <c r="CH6368" s="136"/>
    </row>
    <row r="6369" spans="79:86" ht="15.75" customHeight="1">
      <c r="CA6369" s="136"/>
      <c r="CB6369" s="136"/>
      <c r="CC6369" s="136"/>
      <c r="CD6369" s="136"/>
      <c r="CE6369" s="136"/>
      <c r="CF6369" s="136"/>
      <c r="CG6369" s="136"/>
      <c r="CH6369" s="136"/>
    </row>
    <row r="6370" spans="79:86" ht="15.75" customHeight="1">
      <c r="CA6370" s="136"/>
      <c r="CB6370" s="136"/>
      <c r="CC6370" s="136"/>
      <c r="CD6370" s="136"/>
      <c r="CE6370" s="136"/>
      <c r="CF6370" s="136"/>
      <c r="CG6370" s="136"/>
      <c r="CH6370" s="136"/>
    </row>
    <row r="6371" spans="79:86" ht="15.75" customHeight="1">
      <c r="CA6371" s="136"/>
      <c r="CB6371" s="136"/>
      <c r="CC6371" s="136"/>
      <c r="CD6371" s="136"/>
      <c r="CE6371" s="136"/>
      <c r="CF6371" s="136"/>
      <c r="CG6371" s="136"/>
      <c r="CH6371" s="136"/>
    </row>
    <row r="6372" spans="79:86" ht="15.75" customHeight="1">
      <c r="CA6372" s="136"/>
      <c r="CB6372" s="136"/>
      <c r="CC6372" s="136"/>
      <c r="CD6372" s="136"/>
      <c r="CE6372" s="136"/>
      <c r="CF6372" s="136"/>
      <c r="CG6372" s="136"/>
      <c r="CH6372" s="136"/>
    </row>
    <row r="6373" spans="79:86" ht="15.75" customHeight="1">
      <c r="CA6373" s="136"/>
      <c r="CB6373" s="136"/>
      <c r="CC6373" s="136"/>
      <c r="CD6373" s="136"/>
      <c r="CE6373" s="136"/>
      <c r="CF6373" s="136"/>
      <c r="CG6373" s="136"/>
      <c r="CH6373" s="136"/>
    </row>
    <row r="6374" spans="79:86" ht="15.75" customHeight="1">
      <c r="CA6374" s="136"/>
      <c r="CB6374" s="136"/>
      <c r="CC6374" s="136"/>
      <c r="CD6374" s="136"/>
      <c r="CE6374" s="136"/>
      <c r="CF6374" s="136"/>
      <c r="CG6374" s="136"/>
      <c r="CH6374" s="136"/>
    </row>
    <row r="6375" spans="79:86" ht="15.75" customHeight="1">
      <c r="CA6375" s="136"/>
      <c r="CB6375" s="136"/>
      <c r="CC6375" s="136"/>
      <c r="CD6375" s="136"/>
      <c r="CE6375" s="136"/>
      <c r="CF6375" s="136"/>
      <c r="CG6375" s="136"/>
      <c r="CH6375" s="136"/>
    </row>
    <row r="6376" spans="79:86" ht="15.75" customHeight="1">
      <c r="CA6376" s="136"/>
      <c r="CB6376" s="136"/>
      <c r="CC6376" s="136"/>
      <c r="CD6376" s="136"/>
      <c r="CE6376" s="136"/>
      <c r="CF6376" s="136"/>
      <c r="CG6376" s="136"/>
      <c r="CH6376" s="136"/>
    </row>
    <row r="6377" spans="79:86" ht="15.75" customHeight="1">
      <c r="CA6377" s="136"/>
      <c r="CB6377" s="136"/>
      <c r="CC6377" s="136"/>
      <c r="CD6377" s="136"/>
      <c r="CE6377" s="136"/>
      <c r="CF6377" s="136"/>
      <c r="CG6377" s="136"/>
      <c r="CH6377" s="136"/>
    </row>
    <row r="6378" spans="79:86" ht="15.75" customHeight="1">
      <c r="CA6378" s="136"/>
      <c r="CB6378" s="136"/>
      <c r="CC6378" s="136"/>
      <c r="CD6378" s="136"/>
      <c r="CE6378" s="136"/>
      <c r="CF6378" s="136"/>
      <c r="CG6378" s="136"/>
      <c r="CH6378" s="136"/>
    </row>
    <row r="6379" spans="79:86" ht="15.75" customHeight="1">
      <c r="CA6379" s="136"/>
      <c r="CB6379" s="136"/>
      <c r="CC6379" s="136"/>
      <c r="CD6379" s="136"/>
      <c r="CE6379" s="136"/>
      <c r="CF6379" s="136"/>
      <c r="CG6379" s="136"/>
      <c r="CH6379" s="136"/>
    </row>
    <row r="6380" spans="79:86" ht="15.75" customHeight="1">
      <c r="CA6380" s="136"/>
      <c r="CB6380" s="136"/>
      <c r="CC6380" s="136"/>
      <c r="CD6380" s="136"/>
      <c r="CE6380" s="136"/>
      <c r="CF6380" s="136"/>
      <c r="CG6380" s="136"/>
      <c r="CH6380" s="136"/>
    </row>
    <row r="6381" spans="79:86" ht="15.75" customHeight="1">
      <c r="CA6381" s="136"/>
      <c r="CB6381" s="136"/>
      <c r="CC6381" s="136"/>
      <c r="CD6381" s="136"/>
      <c r="CE6381" s="136"/>
      <c r="CF6381" s="136"/>
      <c r="CG6381" s="136"/>
      <c r="CH6381" s="136"/>
    </row>
    <row r="6382" spans="79:86" ht="15.75" customHeight="1">
      <c r="CA6382" s="136"/>
      <c r="CB6382" s="136"/>
      <c r="CC6382" s="136"/>
      <c r="CD6382" s="136"/>
      <c r="CE6382" s="136"/>
      <c r="CF6382" s="136"/>
      <c r="CG6382" s="136"/>
      <c r="CH6382" s="136"/>
    </row>
    <row r="6383" spans="79:86" ht="15.75" customHeight="1">
      <c r="CA6383" s="136"/>
      <c r="CB6383" s="136"/>
      <c r="CC6383" s="136"/>
      <c r="CD6383" s="136"/>
      <c r="CE6383" s="136"/>
      <c r="CF6383" s="136"/>
      <c r="CG6383" s="136"/>
      <c r="CH6383" s="136"/>
    </row>
    <row r="6384" spans="79:86" ht="15.75" customHeight="1">
      <c r="CA6384" s="136"/>
      <c r="CB6384" s="136"/>
      <c r="CC6384" s="136"/>
      <c r="CD6384" s="136"/>
      <c r="CE6384" s="136"/>
      <c r="CF6384" s="136"/>
      <c r="CG6384" s="136"/>
      <c r="CH6384" s="136"/>
    </row>
    <row r="6385" spans="79:86" ht="15.75" customHeight="1">
      <c r="CA6385" s="136"/>
      <c r="CB6385" s="136"/>
      <c r="CC6385" s="136"/>
      <c r="CD6385" s="136"/>
      <c r="CE6385" s="136"/>
      <c r="CF6385" s="136"/>
      <c r="CG6385" s="136"/>
      <c r="CH6385" s="136"/>
    </row>
    <row r="6386" spans="79:86" ht="15.75" customHeight="1">
      <c r="CA6386" s="136"/>
      <c r="CB6386" s="136"/>
      <c r="CC6386" s="136"/>
      <c r="CD6386" s="136"/>
      <c r="CE6386" s="136"/>
      <c r="CF6386" s="136"/>
      <c r="CG6386" s="136"/>
      <c r="CH6386" s="136"/>
    </row>
    <row r="6387" spans="79:86" ht="15.75" customHeight="1">
      <c r="CA6387" s="136"/>
      <c r="CB6387" s="136"/>
      <c r="CC6387" s="136"/>
      <c r="CD6387" s="136"/>
      <c r="CE6387" s="136"/>
      <c r="CF6387" s="136"/>
      <c r="CG6387" s="136"/>
      <c r="CH6387" s="136"/>
    </row>
    <row r="6388" spans="79:86" ht="15.75" customHeight="1">
      <c r="CA6388" s="136"/>
      <c r="CB6388" s="136"/>
      <c r="CC6388" s="136"/>
      <c r="CD6388" s="136"/>
      <c r="CE6388" s="136"/>
      <c r="CF6388" s="136"/>
      <c r="CG6388" s="136"/>
      <c r="CH6388" s="136"/>
    </row>
    <row r="6389" spans="79:86" ht="15.75" customHeight="1">
      <c r="CA6389" s="136"/>
      <c r="CB6389" s="136"/>
      <c r="CC6389" s="136"/>
      <c r="CD6389" s="136"/>
      <c r="CE6389" s="136"/>
      <c r="CF6389" s="136"/>
      <c r="CG6389" s="136"/>
      <c r="CH6389" s="136"/>
    </row>
    <row r="6390" spans="79:86" ht="15.75" customHeight="1">
      <c r="CA6390" s="136"/>
      <c r="CB6390" s="136"/>
      <c r="CC6390" s="136"/>
      <c r="CD6390" s="136"/>
      <c r="CE6390" s="136"/>
      <c r="CF6390" s="136"/>
      <c r="CG6390" s="136"/>
      <c r="CH6390" s="136"/>
    </row>
    <row r="6391" spans="79:86" ht="15.75" customHeight="1">
      <c r="CA6391" s="136"/>
      <c r="CB6391" s="136"/>
      <c r="CC6391" s="136"/>
      <c r="CD6391" s="136"/>
      <c r="CE6391" s="136"/>
      <c r="CF6391" s="136"/>
      <c r="CG6391" s="136"/>
      <c r="CH6391" s="136"/>
    </row>
    <row r="6392" spans="79:86" ht="15.75" customHeight="1">
      <c r="CA6392" s="136"/>
      <c r="CB6392" s="136"/>
      <c r="CC6392" s="136"/>
      <c r="CD6392" s="136"/>
      <c r="CE6392" s="136"/>
      <c r="CF6392" s="136"/>
      <c r="CG6392" s="136"/>
      <c r="CH6392" s="136"/>
    </row>
    <row r="6393" spans="79:86" ht="15.75" customHeight="1">
      <c r="CA6393" s="136"/>
      <c r="CB6393" s="136"/>
      <c r="CC6393" s="136"/>
      <c r="CD6393" s="136"/>
      <c r="CE6393" s="136"/>
      <c r="CF6393" s="136"/>
      <c r="CG6393" s="136"/>
      <c r="CH6393" s="136"/>
    </row>
    <row r="6394" spans="79:86" ht="15.75" customHeight="1">
      <c r="CA6394" s="136"/>
      <c r="CB6394" s="136"/>
      <c r="CC6394" s="136"/>
      <c r="CD6394" s="136"/>
      <c r="CE6394" s="136"/>
      <c r="CF6394" s="136"/>
      <c r="CG6394" s="136"/>
      <c r="CH6394" s="136"/>
    </row>
    <row r="6395" spans="79:86" ht="15.75" customHeight="1">
      <c r="CA6395" s="136"/>
      <c r="CB6395" s="136"/>
      <c r="CC6395" s="136"/>
      <c r="CD6395" s="136"/>
      <c r="CE6395" s="136"/>
      <c r="CF6395" s="136"/>
      <c r="CG6395" s="136"/>
      <c r="CH6395" s="136"/>
    </row>
    <row r="6396" spans="79:86" ht="15.75" customHeight="1">
      <c r="CA6396" s="136"/>
      <c r="CB6396" s="136"/>
      <c r="CC6396" s="136"/>
      <c r="CD6396" s="136"/>
      <c r="CE6396" s="136"/>
      <c r="CF6396" s="136"/>
      <c r="CG6396" s="136"/>
      <c r="CH6396" s="136"/>
    </row>
    <row r="6397" spans="79:86" ht="15.75" customHeight="1">
      <c r="CA6397" s="136"/>
      <c r="CB6397" s="136"/>
      <c r="CC6397" s="136"/>
      <c r="CD6397" s="136"/>
      <c r="CE6397" s="136"/>
      <c r="CF6397" s="136"/>
      <c r="CG6397" s="136"/>
      <c r="CH6397" s="136"/>
    </row>
    <row r="6398" spans="79:86" ht="15.75" customHeight="1">
      <c r="CA6398" s="136"/>
      <c r="CB6398" s="136"/>
      <c r="CC6398" s="136"/>
      <c r="CD6398" s="136"/>
      <c r="CE6398" s="136"/>
      <c r="CF6398" s="136"/>
      <c r="CG6398" s="136"/>
      <c r="CH6398" s="136"/>
    </row>
    <row r="6399" spans="79:86" ht="15.75" customHeight="1">
      <c r="CA6399" s="136"/>
      <c r="CB6399" s="136"/>
      <c r="CC6399" s="136"/>
      <c r="CD6399" s="136"/>
      <c r="CE6399" s="136"/>
      <c r="CF6399" s="136"/>
      <c r="CG6399" s="136"/>
      <c r="CH6399" s="136"/>
    </row>
    <row r="6400" spans="79:86" ht="15.75" customHeight="1">
      <c r="CA6400" s="136"/>
      <c r="CB6400" s="136"/>
      <c r="CC6400" s="136"/>
      <c r="CD6400" s="136"/>
      <c r="CE6400" s="136"/>
      <c r="CF6400" s="136"/>
      <c r="CG6400" s="136"/>
      <c r="CH6400" s="136"/>
    </row>
    <row r="6401" spans="79:86" ht="15.75" customHeight="1">
      <c r="CA6401" s="136"/>
      <c r="CB6401" s="136"/>
      <c r="CC6401" s="136"/>
      <c r="CD6401" s="136"/>
      <c r="CE6401" s="136"/>
      <c r="CF6401" s="136"/>
      <c r="CG6401" s="136"/>
      <c r="CH6401" s="136"/>
    </row>
    <row r="6402" spans="79:86" ht="15.75" customHeight="1">
      <c r="CA6402" s="136"/>
      <c r="CB6402" s="136"/>
      <c r="CC6402" s="136"/>
      <c r="CD6402" s="136"/>
      <c r="CE6402" s="136"/>
      <c r="CF6402" s="136"/>
      <c r="CG6402" s="136"/>
      <c r="CH6402" s="136"/>
    </row>
    <row r="6403" spans="79:86" ht="15.75" customHeight="1">
      <c r="CA6403" s="136"/>
      <c r="CB6403" s="136"/>
      <c r="CC6403" s="136"/>
      <c r="CD6403" s="136"/>
      <c r="CE6403" s="136"/>
      <c r="CF6403" s="136"/>
      <c r="CG6403" s="136"/>
      <c r="CH6403" s="136"/>
    </row>
    <row r="6404" spans="79:86" ht="15.75" customHeight="1">
      <c r="CA6404" s="136"/>
      <c r="CB6404" s="136"/>
      <c r="CC6404" s="136"/>
      <c r="CD6404" s="136"/>
      <c r="CE6404" s="136"/>
      <c r="CF6404" s="136"/>
      <c r="CG6404" s="136"/>
      <c r="CH6404" s="136"/>
    </row>
    <row r="6405" spans="79:86" ht="15.75" customHeight="1">
      <c r="CA6405" s="136"/>
      <c r="CB6405" s="136"/>
      <c r="CC6405" s="136"/>
      <c r="CD6405" s="136"/>
      <c r="CE6405" s="136"/>
      <c r="CF6405" s="136"/>
      <c r="CG6405" s="136"/>
      <c r="CH6405" s="136"/>
    </row>
    <row r="6406" spans="79:86" ht="15.75" customHeight="1">
      <c r="CA6406" s="136"/>
      <c r="CB6406" s="136"/>
      <c r="CC6406" s="136"/>
      <c r="CD6406" s="136"/>
      <c r="CE6406" s="136"/>
      <c r="CF6406" s="136"/>
      <c r="CG6406" s="136"/>
      <c r="CH6406" s="136"/>
    </row>
    <row r="6407" spans="79:86" ht="15.75" customHeight="1">
      <c r="CA6407" s="136"/>
      <c r="CB6407" s="136"/>
      <c r="CC6407" s="136"/>
      <c r="CD6407" s="136"/>
      <c r="CE6407" s="136"/>
      <c r="CF6407" s="136"/>
      <c r="CG6407" s="136"/>
      <c r="CH6407" s="136"/>
    </row>
    <row r="6408" spans="79:86" ht="15.75" customHeight="1">
      <c r="CA6408" s="136"/>
      <c r="CB6408" s="136"/>
      <c r="CC6408" s="136"/>
      <c r="CD6408" s="136"/>
      <c r="CE6408" s="136"/>
      <c r="CF6408" s="136"/>
      <c r="CG6408" s="136"/>
      <c r="CH6408" s="136"/>
    </row>
    <row r="6409" spans="79:86" ht="15.75" customHeight="1">
      <c r="CA6409" s="136"/>
      <c r="CB6409" s="136"/>
      <c r="CC6409" s="136"/>
      <c r="CD6409" s="136"/>
      <c r="CE6409" s="136"/>
      <c r="CF6409" s="136"/>
      <c r="CG6409" s="136"/>
      <c r="CH6409" s="136"/>
    </row>
    <row r="6410" spans="79:86" ht="15.75" customHeight="1">
      <c r="CA6410" s="136"/>
      <c r="CB6410" s="136"/>
      <c r="CC6410" s="136"/>
      <c r="CD6410" s="136"/>
      <c r="CE6410" s="136"/>
      <c r="CF6410" s="136"/>
      <c r="CG6410" s="136"/>
      <c r="CH6410" s="136"/>
    </row>
    <row r="6411" spans="79:86" ht="15.75" customHeight="1">
      <c r="CA6411" s="136"/>
      <c r="CB6411" s="136"/>
      <c r="CC6411" s="136"/>
      <c r="CD6411" s="136"/>
      <c r="CE6411" s="136"/>
      <c r="CF6411" s="136"/>
      <c r="CG6411" s="136"/>
      <c r="CH6411" s="136"/>
    </row>
    <row r="6412" spans="79:86" ht="15.75" customHeight="1">
      <c r="CA6412" s="136"/>
      <c r="CB6412" s="136"/>
      <c r="CC6412" s="136"/>
      <c r="CD6412" s="136"/>
      <c r="CE6412" s="136"/>
      <c r="CF6412" s="136"/>
      <c r="CG6412" s="136"/>
      <c r="CH6412" s="136"/>
    </row>
    <row r="6413" spans="79:86" ht="15.75" customHeight="1">
      <c r="CA6413" s="136"/>
      <c r="CB6413" s="136"/>
      <c r="CC6413" s="136"/>
      <c r="CD6413" s="136"/>
      <c r="CE6413" s="136"/>
      <c r="CF6413" s="136"/>
      <c r="CG6413" s="136"/>
      <c r="CH6413" s="136"/>
    </row>
    <row r="6414" spans="79:86" ht="15.75" customHeight="1">
      <c r="CA6414" s="136"/>
      <c r="CB6414" s="136"/>
      <c r="CC6414" s="136"/>
      <c r="CD6414" s="136"/>
      <c r="CE6414" s="136"/>
      <c r="CF6414" s="136"/>
      <c r="CG6414" s="136"/>
      <c r="CH6414" s="136"/>
    </row>
    <row r="6415" spans="79:86" ht="15.75" customHeight="1">
      <c r="CA6415" s="136"/>
      <c r="CB6415" s="136"/>
      <c r="CC6415" s="136"/>
      <c r="CD6415" s="136"/>
      <c r="CE6415" s="136"/>
      <c r="CF6415" s="136"/>
      <c r="CG6415" s="136"/>
      <c r="CH6415" s="136"/>
    </row>
    <row r="6416" spans="79:86" ht="15.75" customHeight="1">
      <c r="CA6416" s="136"/>
      <c r="CB6416" s="136"/>
      <c r="CC6416" s="136"/>
      <c r="CD6416" s="136"/>
      <c r="CE6416" s="136"/>
      <c r="CF6416" s="136"/>
      <c r="CG6416" s="136"/>
      <c r="CH6416" s="136"/>
    </row>
    <row r="6417" spans="79:86" ht="15.75" customHeight="1">
      <c r="CA6417" s="136"/>
      <c r="CB6417" s="136"/>
      <c r="CC6417" s="136"/>
      <c r="CD6417" s="136"/>
      <c r="CE6417" s="136"/>
      <c r="CF6417" s="136"/>
      <c r="CG6417" s="136"/>
      <c r="CH6417" s="136"/>
    </row>
    <row r="6418" spans="79:86" ht="15.75" customHeight="1">
      <c r="CA6418" s="136"/>
      <c r="CB6418" s="136"/>
      <c r="CC6418" s="136"/>
      <c r="CD6418" s="136"/>
      <c r="CE6418" s="136"/>
      <c r="CF6418" s="136"/>
      <c r="CG6418" s="136"/>
      <c r="CH6418" s="136"/>
    </row>
    <row r="6419" spans="79:86" ht="15.75" customHeight="1">
      <c r="CA6419" s="136"/>
      <c r="CB6419" s="136"/>
      <c r="CC6419" s="136"/>
      <c r="CD6419" s="136"/>
      <c r="CE6419" s="136"/>
      <c r="CF6419" s="136"/>
      <c r="CG6419" s="136"/>
      <c r="CH6419" s="136"/>
    </row>
    <row r="6420" spans="79:86" ht="15.75" customHeight="1">
      <c r="CA6420" s="136"/>
      <c r="CB6420" s="136"/>
      <c r="CC6420" s="136"/>
      <c r="CD6420" s="136"/>
      <c r="CE6420" s="136"/>
      <c r="CF6420" s="136"/>
      <c r="CG6420" s="136"/>
      <c r="CH6420" s="136"/>
    </row>
    <row r="6421" spans="79:86" ht="15.75" customHeight="1">
      <c r="CA6421" s="136"/>
      <c r="CB6421" s="136"/>
      <c r="CC6421" s="136"/>
      <c r="CD6421" s="136"/>
      <c r="CE6421" s="136"/>
      <c r="CF6421" s="136"/>
      <c r="CG6421" s="136"/>
      <c r="CH6421" s="136"/>
    </row>
    <row r="6422" spans="79:86" ht="15.75" customHeight="1">
      <c r="CA6422" s="136"/>
      <c r="CB6422" s="136"/>
      <c r="CC6422" s="136"/>
      <c r="CD6422" s="136"/>
      <c r="CE6422" s="136"/>
      <c r="CF6422" s="136"/>
      <c r="CG6422" s="136"/>
      <c r="CH6422" s="136"/>
    </row>
    <row r="6423" spans="79:86" ht="15.75" customHeight="1">
      <c r="CA6423" s="136"/>
      <c r="CB6423" s="136"/>
      <c r="CC6423" s="136"/>
      <c r="CD6423" s="136"/>
      <c r="CE6423" s="136"/>
      <c r="CF6423" s="136"/>
      <c r="CG6423" s="136"/>
      <c r="CH6423" s="136"/>
    </row>
    <row r="6424" spans="79:86" ht="15.75" customHeight="1">
      <c r="CA6424" s="136"/>
      <c r="CB6424" s="136"/>
      <c r="CC6424" s="136"/>
      <c r="CD6424" s="136"/>
      <c r="CE6424" s="136"/>
      <c r="CF6424" s="136"/>
      <c r="CG6424" s="136"/>
      <c r="CH6424" s="136"/>
    </row>
    <row r="6425" spans="79:86" ht="15.75" customHeight="1">
      <c r="CA6425" s="136"/>
      <c r="CB6425" s="136"/>
      <c r="CC6425" s="136"/>
      <c r="CD6425" s="136"/>
      <c r="CE6425" s="136"/>
      <c r="CF6425" s="136"/>
      <c r="CG6425" s="136"/>
      <c r="CH6425" s="136"/>
    </row>
    <row r="6426" spans="79:86" ht="15.75" customHeight="1">
      <c r="CA6426" s="136"/>
      <c r="CB6426" s="136"/>
      <c r="CC6426" s="136"/>
      <c r="CD6426" s="136"/>
      <c r="CE6426" s="136"/>
      <c r="CF6426" s="136"/>
      <c r="CG6426" s="136"/>
      <c r="CH6426" s="136"/>
    </row>
    <row r="6427" spans="79:86" ht="15.75" customHeight="1">
      <c r="CA6427" s="136"/>
      <c r="CB6427" s="136"/>
      <c r="CC6427" s="136"/>
      <c r="CD6427" s="136"/>
      <c r="CE6427" s="136"/>
      <c r="CF6427" s="136"/>
      <c r="CG6427" s="136"/>
      <c r="CH6427" s="136"/>
    </row>
    <row r="6428" spans="79:86" ht="15.75" customHeight="1">
      <c r="CA6428" s="136"/>
      <c r="CB6428" s="136"/>
      <c r="CC6428" s="136"/>
      <c r="CD6428" s="136"/>
      <c r="CE6428" s="136"/>
      <c r="CF6428" s="136"/>
      <c r="CG6428" s="136"/>
      <c r="CH6428" s="136"/>
    </row>
    <row r="6429" spans="79:86" ht="15.75" customHeight="1">
      <c r="CA6429" s="136"/>
      <c r="CB6429" s="136"/>
      <c r="CC6429" s="136"/>
      <c r="CD6429" s="136"/>
      <c r="CE6429" s="136"/>
      <c r="CF6429" s="136"/>
      <c r="CG6429" s="136"/>
      <c r="CH6429" s="136"/>
    </row>
    <row r="6430" spans="79:86" ht="15.75" customHeight="1">
      <c r="CA6430" s="136"/>
      <c r="CB6430" s="136"/>
      <c r="CC6430" s="136"/>
      <c r="CD6430" s="136"/>
      <c r="CE6430" s="136"/>
      <c r="CF6430" s="136"/>
      <c r="CG6430" s="136"/>
      <c r="CH6430" s="136"/>
    </row>
    <row r="6431" spans="79:86" ht="15.75" customHeight="1">
      <c r="CA6431" s="136"/>
      <c r="CB6431" s="136"/>
      <c r="CC6431" s="136"/>
      <c r="CD6431" s="136"/>
      <c r="CE6431" s="136"/>
      <c r="CF6431" s="136"/>
      <c r="CG6431" s="136"/>
      <c r="CH6431" s="136"/>
    </row>
    <row r="6432" spans="79:86" ht="15.75" customHeight="1">
      <c r="CA6432" s="136"/>
      <c r="CB6432" s="136"/>
      <c r="CC6432" s="136"/>
      <c r="CD6432" s="136"/>
      <c r="CE6432" s="136"/>
      <c r="CF6432" s="136"/>
      <c r="CG6432" s="136"/>
      <c r="CH6432" s="136"/>
    </row>
    <row r="6433" spans="79:86" ht="15.75" customHeight="1">
      <c r="CA6433" s="136"/>
      <c r="CB6433" s="136"/>
      <c r="CC6433" s="136"/>
      <c r="CD6433" s="136"/>
      <c r="CE6433" s="136"/>
      <c r="CF6433" s="136"/>
      <c r="CG6433" s="136"/>
      <c r="CH6433" s="136"/>
    </row>
    <row r="6434" spans="79:86" ht="15.75" customHeight="1">
      <c r="CA6434" s="136"/>
      <c r="CB6434" s="136"/>
      <c r="CC6434" s="136"/>
      <c r="CD6434" s="136"/>
      <c r="CE6434" s="136"/>
      <c r="CF6434" s="136"/>
      <c r="CG6434" s="136"/>
      <c r="CH6434" s="136"/>
    </row>
    <row r="6435" spans="79:86" ht="15.75" customHeight="1">
      <c r="CA6435" s="136"/>
      <c r="CB6435" s="136"/>
      <c r="CC6435" s="136"/>
      <c r="CD6435" s="136"/>
      <c r="CE6435" s="136"/>
      <c r="CF6435" s="136"/>
      <c r="CG6435" s="136"/>
      <c r="CH6435" s="136"/>
    </row>
    <row r="6436" spans="79:86" ht="15.75" customHeight="1">
      <c r="CA6436" s="136"/>
      <c r="CB6436" s="136"/>
      <c r="CC6436" s="136"/>
      <c r="CD6436" s="136"/>
      <c r="CE6436" s="136"/>
      <c r="CF6436" s="136"/>
      <c r="CG6436" s="136"/>
      <c r="CH6436" s="136"/>
    </row>
    <row r="6437" spans="79:86" ht="15.75" customHeight="1">
      <c r="CA6437" s="136"/>
      <c r="CB6437" s="136"/>
      <c r="CC6437" s="136"/>
      <c r="CD6437" s="136"/>
      <c r="CE6437" s="136"/>
      <c r="CF6437" s="136"/>
      <c r="CG6437" s="136"/>
      <c r="CH6437" s="136"/>
    </row>
    <row r="6438" spans="79:86" ht="15.75" customHeight="1">
      <c r="CA6438" s="136"/>
      <c r="CB6438" s="136"/>
      <c r="CC6438" s="136"/>
      <c r="CD6438" s="136"/>
      <c r="CE6438" s="136"/>
      <c r="CF6438" s="136"/>
      <c r="CG6438" s="136"/>
      <c r="CH6438" s="136"/>
    </row>
    <row r="6439" spans="79:86" ht="15.75" customHeight="1">
      <c r="CA6439" s="136"/>
      <c r="CB6439" s="136"/>
      <c r="CC6439" s="136"/>
      <c r="CD6439" s="136"/>
      <c r="CE6439" s="136"/>
      <c r="CF6439" s="136"/>
      <c r="CG6439" s="136"/>
      <c r="CH6439" s="136"/>
    </row>
    <row r="6440" spans="79:86" ht="15.75" customHeight="1">
      <c r="CA6440" s="136"/>
      <c r="CB6440" s="136"/>
      <c r="CC6440" s="136"/>
      <c r="CD6440" s="136"/>
      <c r="CE6440" s="136"/>
      <c r="CF6440" s="136"/>
      <c r="CG6440" s="136"/>
      <c r="CH6440" s="136"/>
    </row>
    <row r="6441" spans="79:86" ht="15.75" customHeight="1">
      <c r="CA6441" s="136"/>
      <c r="CB6441" s="136"/>
      <c r="CC6441" s="136"/>
      <c r="CD6441" s="136"/>
      <c r="CE6441" s="136"/>
      <c r="CF6441" s="136"/>
      <c r="CG6441" s="136"/>
      <c r="CH6441" s="136"/>
    </row>
    <row r="6442" spans="79:86" ht="15.75" customHeight="1">
      <c r="CA6442" s="136"/>
      <c r="CB6442" s="136"/>
      <c r="CC6442" s="136"/>
      <c r="CD6442" s="136"/>
      <c r="CE6442" s="136"/>
      <c r="CF6442" s="136"/>
      <c r="CG6442" s="136"/>
      <c r="CH6442" s="136"/>
    </row>
    <row r="6443" spans="79:86" ht="15.75" customHeight="1">
      <c r="CA6443" s="136"/>
      <c r="CB6443" s="136"/>
      <c r="CC6443" s="136"/>
      <c r="CD6443" s="136"/>
      <c r="CE6443" s="136"/>
      <c r="CF6443" s="136"/>
      <c r="CG6443" s="136"/>
      <c r="CH6443" s="136"/>
    </row>
    <row r="6444" spans="79:86" ht="15.75" customHeight="1">
      <c r="CA6444" s="136"/>
      <c r="CB6444" s="136"/>
      <c r="CC6444" s="136"/>
      <c r="CD6444" s="136"/>
      <c r="CE6444" s="136"/>
      <c r="CF6444" s="136"/>
      <c r="CG6444" s="136"/>
      <c r="CH6444" s="136"/>
    </row>
    <row r="6445" spans="79:86" ht="15.75" customHeight="1">
      <c r="CA6445" s="136"/>
      <c r="CB6445" s="136"/>
      <c r="CC6445" s="136"/>
      <c r="CD6445" s="136"/>
      <c r="CE6445" s="136"/>
      <c r="CF6445" s="136"/>
      <c r="CG6445" s="136"/>
      <c r="CH6445" s="136"/>
    </row>
    <row r="6446" spans="79:86" ht="15.75" customHeight="1">
      <c r="CA6446" s="136"/>
      <c r="CB6446" s="136"/>
      <c r="CC6446" s="136"/>
      <c r="CD6446" s="136"/>
      <c r="CE6446" s="136"/>
      <c r="CF6446" s="136"/>
      <c r="CG6446" s="136"/>
      <c r="CH6446" s="136"/>
    </row>
    <row r="6447" spans="79:86" ht="15.75" customHeight="1">
      <c r="CA6447" s="136"/>
      <c r="CB6447" s="136"/>
      <c r="CC6447" s="136"/>
      <c r="CD6447" s="136"/>
      <c r="CE6447" s="136"/>
      <c r="CF6447" s="136"/>
      <c r="CG6447" s="136"/>
      <c r="CH6447" s="136"/>
    </row>
    <row r="6448" spans="79:86" ht="15.75" customHeight="1">
      <c r="CA6448" s="136"/>
      <c r="CB6448" s="136"/>
      <c r="CC6448" s="136"/>
      <c r="CD6448" s="136"/>
      <c r="CE6448" s="136"/>
      <c r="CF6448" s="136"/>
      <c r="CG6448" s="136"/>
      <c r="CH6448" s="136"/>
    </row>
    <row r="6449" spans="79:86" ht="15.75" customHeight="1">
      <c r="CA6449" s="136"/>
      <c r="CB6449" s="136"/>
      <c r="CC6449" s="136"/>
      <c r="CD6449" s="136"/>
      <c r="CE6449" s="136"/>
      <c r="CF6449" s="136"/>
      <c r="CG6449" s="136"/>
      <c r="CH6449" s="136"/>
    </row>
    <row r="6450" spans="79:86" ht="15.75" customHeight="1">
      <c r="CA6450" s="136"/>
      <c r="CB6450" s="136"/>
      <c r="CC6450" s="136"/>
      <c r="CD6450" s="136"/>
      <c r="CE6450" s="136"/>
      <c r="CF6450" s="136"/>
      <c r="CG6450" s="136"/>
      <c r="CH6450" s="136"/>
    </row>
    <row r="6451" spans="79:86" ht="15.75" customHeight="1">
      <c r="CA6451" s="136"/>
      <c r="CB6451" s="136"/>
      <c r="CC6451" s="136"/>
      <c r="CD6451" s="136"/>
      <c r="CE6451" s="136"/>
      <c r="CF6451" s="136"/>
      <c r="CG6451" s="136"/>
      <c r="CH6451" s="136"/>
    </row>
    <row r="6452" spans="79:86" ht="15.75" customHeight="1">
      <c r="CA6452" s="136"/>
      <c r="CB6452" s="136"/>
      <c r="CC6452" s="136"/>
      <c r="CD6452" s="136"/>
      <c r="CE6452" s="136"/>
      <c r="CF6452" s="136"/>
      <c r="CG6452" s="136"/>
      <c r="CH6452" s="136"/>
    </row>
    <row r="6453" spans="79:86" ht="15.75" customHeight="1">
      <c r="CA6453" s="136"/>
      <c r="CB6453" s="136"/>
      <c r="CC6453" s="136"/>
      <c r="CD6453" s="136"/>
      <c r="CE6453" s="136"/>
      <c r="CF6453" s="136"/>
      <c r="CG6453" s="136"/>
      <c r="CH6453" s="136"/>
    </row>
    <row r="6454" spans="79:86" ht="15.75" customHeight="1">
      <c r="CA6454" s="136"/>
      <c r="CB6454" s="136"/>
      <c r="CC6454" s="136"/>
      <c r="CD6454" s="136"/>
      <c r="CE6454" s="136"/>
      <c r="CF6454" s="136"/>
      <c r="CG6454" s="136"/>
      <c r="CH6454" s="136"/>
    </row>
    <row r="6455" spans="79:86" ht="15.75" customHeight="1">
      <c r="CA6455" s="136"/>
      <c r="CB6455" s="136"/>
      <c r="CC6455" s="136"/>
      <c r="CD6455" s="136"/>
      <c r="CE6455" s="136"/>
      <c r="CF6455" s="136"/>
      <c r="CG6455" s="136"/>
      <c r="CH6455" s="136"/>
    </row>
    <row r="6456" spans="79:86" ht="15.75" customHeight="1">
      <c r="CA6456" s="136"/>
      <c r="CB6456" s="136"/>
      <c r="CC6456" s="136"/>
      <c r="CD6456" s="136"/>
      <c r="CE6456" s="136"/>
      <c r="CF6456" s="136"/>
      <c r="CG6456" s="136"/>
      <c r="CH6456" s="136"/>
    </row>
    <row r="6457" spans="79:86" ht="15.75" customHeight="1">
      <c r="CA6457" s="136"/>
      <c r="CB6457" s="136"/>
      <c r="CC6457" s="136"/>
      <c r="CD6457" s="136"/>
      <c r="CE6457" s="136"/>
      <c r="CF6457" s="136"/>
      <c r="CG6457" s="136"/>
      <c r="CH6457" s="136"/>
    </row>
    <row r="6458" spans="79:86" ht="15.75" customHeight="1">
      <c r="CA6458" s="136"/>
      <c r="CB6458" s="136"/>
      <c r="CC6458" s="136"/>
      <c r="CD6458" s="136"/>
      <c r="CE6458" s="136"/>
      <c r="CF6458" s="136"/>
      <c r="CG6458" s="136"/>
      <c r="CH6458" s="136"/>
    </row>
    <row r="6459" spans="79:86" ht="15.75" customHeight="1">
      <c r="CA6459" s="136"/>
      <c r="CB6459" s="136"/>
      <c r="CC6459" s="136"/>
      <c r="CD6459" s="136"/>
      <c r="CE6459" s="136"/>
      <c r="CF6459" s="136"/>
      <c r="CG6459" s="136"/>
      <c r="CH6459" s="136"/>
    </row>
    <row r="6460" spans="79:86" ht="15.75" customHeight="1">
      <c r="CA6460" s="136"/>
      <c r="CB6460" s="136"/>
      <c r="CC6460" s="136"/>
      <c r="CD6460" s="136"/>
      <c r="CE6460" s="136"/>
      <c r="CF6460" s="136"/>
      <c r="CG6460" s="136"/>
      <c r="CH6460" s="136"/>
    </row>
    <row r="6461" spans="79:86" ht="15.75" customHeight="1">
      <c r="CA6461" s="136"/>
      <c r="CB6461" s="136"/>
      <c r="CC6461" s="136"/>
      <c r="CD6461" s="136"/>
      <c r="CE6461" s="136"/>
      <c r="CF6461" s="136"/>
      <c r="CG6461" s="136"/>
      <c r="CH6461" s="136"/>
    </row>
    <row r="6462" spans="79:86" ht="15.75" customHeight="1">
      <c r="CA6462" s="136"/>
      <c r="CB6462" s="136"/>
      <c r="CC6462" s="136"/>
      <c r="CD6462" s="136"/>
      <c r="CE6462" s="136"/>
      <c r="CF6462" s="136"/>
      <c r="CG6462" s="136"/>
      <c r="CH6462" s="136"/>
    </row>
    <row r="6463" spans="79:86" ht="15.75" customHeight="1">
      <c r="CA6463" s="136"/>
      <c r="CB6463" s="136"/>
      <c r="CC6463" s="136"/>
      <c r="CD6463" s="136"/>
      <c r="CE6463" s="136"/>
      <c r="CF6463" s="136"/>
      <c r="CG6463" s="136"/>
      <c r="CH6463" s="136"/>
    </row>
    <row r="6464" spans="79:86" ht="15.75" customHeight="1">
      <c r="CA6464" s="136"/>
      <c r="CB6464" s="136"/>
      <c r="CC6464" s="136"/>
      <c r="CD6464" s="136"/>
      <c r="CE6464" s="136"/>
      <c r="CF6464" s="136"/>
      <c r="CG6464" s="136"/>
      <c r="CH6464" s="136"/>
    </row>
    <row r="6465" spans="79:86" ht="15.75" customHeight="1">
      <c r="CA6465" s="136"/>
      <c r="CB6465" s="136"/>
      <c r="CC6465" s="136"/>
      <c r="CD6465" s="136"/>
      <c r="CE6465" s="136"/>
      <c r="CF6465" s="136"/>
      <c r="CG6465" s="136"/>
      <c r="CH6465" s="136"/>
    </row>
    <row r="6466" spans="79:86" ht="15.75" customHeight="1">
      <c r="CA6466" s="136"/>
      <c r="CB6466" s="136"/>
      <c r="CC6466" s="136"/>
      <c r="CD6466" s="136"/>
      <c r="CE6466" s="136"/>
      <c r="CF6466" s="136"/>
      <c r="CG6466" s="136"/>
      <c r="CH6466" s="136"/>
    </row>
    <row r="6467" spans="79:86" ht="15.75" customHeight="1">
      <c r="CA6467" s="136"/>
      <c r="CB6467" s="136"/>
      <c r="CC6467" s="136"/>
      <c r="CD6467" s="136"/>
      <c r="CE6467" s="136"/>
      <c r="CF6467" s="136"/>
      <c r="CG6467" s="136"/>
      <c r="CH6467" s="136"/>
    </row>
    <row r="6468" spans="79:86" ht="15.75" customHeight="1">
      <c r="CA6468" s="136"/>
      <c r="CB6468" s="136"/>
      <c r="CC6468" s="136"/>
      <c r="CD6468" s="136"/>
      <c r="CE6468" s="136"/>
      <c r="CF6468" s="136"/>
      <c r="CG6468" s="136"/>
      <c r="CH6468" s="136"/>
    </row>
    <row r="6469" spans="79:86" ht="15.75" customHeight="1">
      <c r="CA6469" s="136"/>
      <c r="CB6469" s="136"/>
      <c r="CC6469" s="136"/>
      <c r="CD6469" s="136"/>
      <c r="CE6469" s="136"/>
      <c r="CF6469" s="136"/>
      <c r="CG6469" s="136"/>
      <c r="CH6469" s="136"/>
    </row>
    <row r="6470" spans="79:86" ht="15.75" customHeight="1">
      <c r="CA6470" s="136"/>
      <c r="CB6470" s="136"/>
      <c r="CC6470" s="136"/>
      <c r="CD6470" s="136"/>
      <c r="CE6470" s="136"/>
      <c r="CF6470" s="136"/>
      <c r="CG6470" s="136"/>
      <c r="CH6470" s="136"/>
    </row>
    <row r="6471" spans="79:86" ht="15.75" customHeight="1">
      <c r="CA6471" s="136"/>
      <c r="CB6471" s="136"/>
      <c r="CC6471" s="136"/>
      <c r="CD6471" s="136"/>
      <c r="CE6471" s="136"/>
      <c r="CF6471" s="136"/>
      <c r="CG6471" s="136"/>
      <c r="CH6471" s="136"/>
    </row>
    <row r="6472" spans="79:86" ht="15.75" customHeight="1">
      <c r="CA6472" s="136"/>
      <c r="CB6472" s="136"/>
      <c r="CC6472" s="136"/>
      <c r="CD6472" s="136"/>
      <c r="CE6472" s="136"/>
      <c r="CF6472" s="136"/>
      <c r="CG6472" s="136"/>
      <c r="CH6472" s="136"/>
    </row>
    <row r="6473" spans="79:86" ht="15.75" customHeight="1">
      <c r="CA6473" s="136"/>
      <c r="CB6473" s="136"/>
      <c r="CC6473" s="136"/>
      <c r="CD6473" s="136"/>
      <c r="CE6473" s="136"/>
      <c r="CF6473" s="136"/>
      <c r="CG6473" s="136"/>
      <c r="CH6473" s="136"/>
    </row>
    <row r="6474" spans="79:86" ht="15.75" customHeight="1">
      <c r="CA6474" s="136"/>
      <c r="CB6474" s="136"/>
      <c r="CC6474" s="136"/>
      <c r="CD6474" s="136"/>
      <c r="CE6474" s="136"/>
      <c r="CF6474" s="136"/>
      <c r="CG6474" s="136"/>
      <c r="CH6474" s="136"/>
    </row>
    <row r="6475" spans="79:86" ht="15.75" customHeight="1">
      <c r="CA6475" s="136"/>
      <c r="CB6475" s="136"/>
      <c r="CC6475" s="136"/>
      <c r="CD6475" s="136"/>
      <c r="CE6475" s="136"/>
      <c r="CF6475" s="136"/>
      <c r="CG6475" s="136"/>
      <c r="CH6475" s="136"/>
    </row>
    <row r="6476" spans="79:86" ht="15.75" customHeight="1">
      <c r="CA6476" s="136"/>
      <c r="CB6476" s="136"/>
      <c r="CC6476" s="136"/>
      <c r="CD6476" s="136"/>
      <c r="CE6476" s="136"/>
      <c r="CF6476" s="136"/>
      <c r="CG6476" s="136"/>
      <c r="CH6476" s="136"/>
    </row>
    <row r="6477" spans="79:86" ht="15.75" customHeight="1">
      <c r="CA6477" s="136"/>
      <c r="CB6477" s="136"/>
      <c r="CC6477" s="136"/>
      <c r="CD6477" s="136"/>
      <c r="CE6477" s="136"/>
      <c r="CF6477" s="136"/>
      <c r="CG6477" s="136"/>
      <c r="CH6477" s="136"/>
    </row>
    <row r="6478" spans="79:86" ht="15.75" customHeight="1">
      <c r="CA6478" s="136"/>
      <c r="CB6478" s="136"/>
      <c r="CC6478" s="136"/>
      <c r="CD6478" s="136"/>
      <c r="CE6478" s="136"/>
      <c r="CF6478" s="136"/>
      <c r="CG6478" s="136"/>
      <c r="CH6478" s="136"/>
    </row>
    <row r="6479" spans="79:86" ht="15.75" customHeight="1">
      <c r="CA6479" s="136"/>
      <c r="CB6479" s="136"/>
      <c r="CC6479" s="136"/>
      <c r="CD6479" s="136"/>
      <c r="CE6479" s="136"/>
      <c r="CF6479" s="136"/>
      <c r="CG6479" s="136"/>
      <c r="CH6479" s="136"/>
    </row>
    <row r="6480" spans="79:86" ht="15.75" customHeight="1">
      <c r="CA6480" s="136"/>
      <c r="CB6480" s="136"/>
      <c r="CC6480" s="136"/>
      <c r="CD6480" s="136"/>
      <c r="CE6480" s="136"/>
      <c r="CF6480" s="136"/>
      <c r="CG6480" s="136"/>
      <c r="CH6480" s="136"/>
    </row>
    <row r="6481" spans="79:86" ht="15.75" customHeight="1">
      <c r="CA6481" s="136"/>
      <c r="CB6481" s="136"/>
      <c r="CC6481" s="136"/>
      <c r="CD6481" s="136"/>
      <c r="CE6481" s="136"/>
      <c r="CF6481" s="136"/>
      <c r="CG6481" s="136"/>
      <c r="CH6481" s="136"/>
    </row>
    <row r="6482" spans="79:86" ht="15.75" customHeight="1">
      <c r="CA6482" s="136"/>
      <c r="CB6482" s="136"/>
      <c r="CC6482" s="136"/>
      <c r="CD6482" s="136"/>
      <c r="CE6482" s="136"/>
      <c r="CF6482" s="136"/>
      <c r="CG6482" s="136"/>
      <c r="CH6482" s="136"/>
    </row>
    <row r="6483" spans="79:86" ht="15.75" customHeight="1">
      <c r="CA6483" s="136"/>
      <c r="CB6483" s="136"/>
      <c r="CC6483" s="136"/>
      <c r="CD6483" s="136"/>
      <c r="CE6483" s="136"/>
      <c r="CF6483" s="136"/>
      <c r="CG6483" s="136"/>
      <c r="CH6483" s="136"/>
    </row>
    <row r="6484" spans="79:86" ht="15.75" customHeight="1">
      <c r="CA6484" s="136"/>
      <c r="CB6484" s="136"/>
      <c r="CC6484" s="136"/>
      <c r="CD6484" s="136"/>
      <c r="CE6484" s="136"/>
      <c r="CF6484" s="136"/>
      <c r="CG6484" s="136"/>
      <c r="CH6484" s="136"/>
    </row>
    <row r="6485" spans="79:86" ht="15.75" customHeight="1">
      <c r="CA6485" s="136"/>
      <c r="CB6485" s="136"/>
      <c r="CC6485" s="136"/>
      <c r="CD6485" s="136"/>
      <c r="CE6485" s="136"/>
      <c r="CF6485" s="136"/>
      <c r="CG6485" s="136"/>
      <c r="CH6485" s="136"/>
    </row>
    <row r="6486" spans="79:86" ht="15.75" customHeight="1">
      <c r="CA6486" s="136"/>
      <c r="CB6486" s="136"/>
      <c r="CC6486" s="136"/>
      <c r="CD6486" s="136"/>
      <c r="CE6486" s="136"/>
      <c r="CF6486" s="136"/>
      <c r="CG6486" s="136"/>
      <c r="CH6486" s="136"/>
    </row>
    <row r="6487" spans="79:86" ht="15.75" customHeight="1">
      <c r="CA6487" s="136"/>
      <c r="CB6487" s="136"/>
      <c r="CC6487" s="136"/>
      <c r="CD6487" s="136"/>
      <c r="CE6487" s="136"/>
      <c r="CF6487" s="136"/>
      <c r="CG6487" s="136"/>
      <c r="CH6487" s="136"/>
    </row>
    <row r="6488" spans="79:86" ht="15.75" customHeight="1">
      <c r="CA6488" s="136"/>
      <c r="CB6488" s="136"/>
      <c r="CC6488" s="136"/>
      <c r="CD6488" s="136"/>
      <c r="CE6488" s="136"/>
      <c r="CF6488" s="136"/>
      <c r="CG6488" s="136"/>
      <c r="CH6488" s="136"/>
    </row>
    <row r="6489" spans="79:86" ht="15.75" customHeight="1">
      <c r="CA6489" s="136"/>
      <c r="CB6489" s="136"/>
      <c r="CC6489" s="136"/>
      <c r="CD6489" s="136"/>
      <c r="CE6489" s="136"/>
      <c r="CF6489" s="136"/>
      <c r="CG6489" s="136"/>
      <c r="CH6489" s="136"/>
    </row>
    <row r="6490" spans="79:86" ht="15.75" customHeight="1">
      <c r="CA6490" s="136"/>
      <c r="CB6490" s="136"/>
      <c r="CC6490" s="136"/>
      <c r="CD6490" s="136"/>
      <c r="CE6490" s="136"/>
      <c r="CF6490" s="136"/>
      <c r="CG6490" s="136"/>
      <c r="CH6490" s="136"/>
    </row>
    <row r="6491" spans="79:86" ht="15.75" customHeight="1">
      <c r="CA6491" s="136"/>
      <c r="CB6491" s="136"/>
      <c r="CC6491" s="136"/>
      <c r="CD6491" s="136"/>
      <c r="CE6491" s="136"/>
      <c r="CF6491" s="136"/>
      <c r="CG6491" s="136"/>
      <c r="CH6491" s="136"/>
    </row>
    <row r="6492" spans="79:86" ht="15.75" customHeight="1">
      <c r="CA6492" s="136"/>
      <c r="CB6492" s="136"/>
      <c r="CC6492" s="136"/>
      <c r="CD6492" s="136"/>
      <c r="CE6492" s="136"/>
      <c r="CF6492" s="136"/>
      <c r="CG6492" s="136"/>
      <c r="CH6492" s="136"/>
    </row>
    <row r="6493" spans="79:86" ht="15.75" customHeight="1">
      <c r="CA6493" s="136"/>
      <c r="CB6493" s="136"/>
      <c r="CC6493" s="136"/>
      <c r="CD6493" s="136"/>
      <c r="CE6493" s="136"/>
      <c r="CF6493" s="136"/>
      <c r="CG6493" s="136"/>
      <c r="CH6493" s="136"/>
    </row>
    <row r="6494" spans="79:86" ht="15.75" customHeight="1">
      <c r="CA6494" s="136"/>
      <c r="CB6494" s="136"/>
      <c r="CC6494" s="136"/>
      <c r="CD6494" s="136"/>
      <c r="CE6494" s="136"/>
      <c r="CF6494" s="136"/>
      <c r="CG6494" s="136"/>
      <c r="CH6494" s="136"/>
    </row>
    <row r="6495" spans="79:86" ht="15.75" customHeight="1">
      <c r="CA6495" s="136"/>
      <c r="CB6495" s="136"/>
      <c r="CC6495" s="136"/>
      <c r="CD6495" s="136"/>
      <c r="CE6495" s="136"/>
      <c r="CF6495" s="136"/>
      <c r="CG6495" s="136"/>
      <c r="CH6495" s="136"/>
    </row>
    <row r="6496" spans="79:86" ht="15.75" customHeight="1">
      <c r="CA6496" s="136"/>
      <c r="CB6496" s="136"/>
      <c r="CC6496" s="136"/>
      <c r="CD6496" s="136"/>
      <c r="CE6496" s="136"/>
      <c r="CF6496" s="136"/>
      <c r="CG6496" s="136"/>
      <c r="CH6496" s="136"/>
    </row>
    <row r="6497" spans="79:86" ht="15.75" customHeight="1">
      <c r="CA6497" s="136"/>
      <c r="CB6497" s="136"/>
      <c r="CC6497" s="136"/>
      <c r="CD6497" s="136"/>
      <c r="CE6497" s="136"/>
      <c r="CF6497" s="136"/>
      <c r="CG6497" s="136"/>
      <c r="CH6497" s="136"/>
    </row>
    <row r="6498" spans="79:86" ht="15.75" customHeight="1">
      <c r="CA6498" s="136"/>
      <c r="CB6498" s="136"/>
      <c r="CC6498" s="136"/>
      <c r="CD6498" s="136"/>
      <c r="CE6498" s="136"/>
      <c r="CF6498" s="136"/>
      <c r="CG6498" s="136"/>
      <c r="CH6498" s="136"/>
    </row>
    <row r="6499" spans="79:86" ht="15.75" customHeight="1">
      <c r="CA6499" s="136"/>
      <c r="CB6499" s="136"/>
      <c r="CC6499" s="136"/>
      <c r="CD6499" s="136"/>
      <c r="CE6499" s="136"/>
      <c r="CF6499" s="136"/>
      <c r="CG6499" s="136"/>
      <c r="CH6499" s="136"/>
    </row>
    <row r="6500" spans="79:86" ht="15.75" customHeight="1">
      <c r="CA6500" s="136"/>
      <c r="CB6500" s="136"/>
      <c r="CC6500" s="136"/>
      <c r="CD6500" s="136"/>
      <c r="CE6500" s="136"/>
      <c r="CF6500" s="136"/>
      <c r="CG6500" s="136"/>
      <c r="CH6500" s="136"/>
    </row>
    <row r="6501" spans="79:86" ht="15.75" customHeight="1">
      <c r="CA6501" s="136"/>
      <c r="CB6501" s="136"/>
      <c r="CC6501" s="136"/>
      <c r="CD6501" s="136"/>
      <c r="CE6501" s="136"/>
      <c r="CF6501" s="136"/>
      <c r="CG6501" s="136"/>
      <c r="CH6501" s="136"/>
    </row>
    <row r="6502" spans="79:86" ht="15.75" customHeight="1">
      <c r="CA6502" s="136"/>
      <c r="CB6502" s="136"/>
      <c r="CC6502" s="136"/>
      <c r="CD6502" s="136"/>
      <c r="CE6502" s="136"/>
      <c r="CF6502" s="136"/>
      <c r="CG6502" s="136"/>
      <c r="CH6502" s="136"/>
    </row>
    <row r="6503" spans="79:86" ht="15.75" customHeight="1">
      <c r="CA6503" s="136"/>
      <c r="CB6503" s="136"/>
      <c r="CC6503" s="136"/>
      <c r="CD6503" s="136"/>
      <c r="CE6503" s="136"/>
      <c r="CF6503" s="136"/>
      <c r="CG6503" s="136"/>
      <c r="CH6503" s="136"/>
    </row>
    <row r="6504" spans="79:86" ht="15.75" customHeight="1">
      <c r="CA6504" s="136"/>
      <c r="CB6504" s="136"/>
      <c r="CC6504" s="136"/>
      <c r="CD6504" s="136"/>
      <c r="CE6504" s="136"/>
      <c r="CF6504" s="136"/>
      <c r="CG6504" s="136"/>
      <c r="CH6504" s="136"/>
    </row>
    <row r="6505" spans="79:86" ht="15.75" customHeight="1">
      <c r="CA6505" s="136"/>
      <c r="CB6505" s="136"/>
      <c r="CC6505" s="136"/>
      <c r="CD6505" s="136"/>
      <c r="CE6505" s="136"/>
      <c r="CF6505" s="136"/>
      <c r="CG6505" s="136"/>
      <c r="CH6505" s="136"/>
    </row>
    <row r="6506" spans="79:86" ht="15.75" customHeight="1">
      <c r="CA6506" s="136"/>
      <c r="CB6506" s="136"/>
      <c r="CC6506" s="136"/>
      <c r="CD6506" s="136"/>
      <c r="CE6506" s="136"/>
      <c r="CF6506" s="136"/>
      <c r="CG6506" s="136"/>
      <c r="CH6506" s="136"/>
    </row>
    <row r="6507" spans="79:86" ht="15.75" customHeight="1">
      <c r="CA6507" s="136"/>
      <c r="CB6507" s="136"/>
      <c r="CC6507" s="136"/>
      <c r="CD6507" s="136"/>
      <c r="CE6507" s="136"/>
      <c r="CF6507" s="136"/>
      <c r="CG6507" s="136"/>
      <c r="CH6507" s="136"/>
    </row>
    <row r="6508" spans="79:86" ht="15.75" customHeight="1">
      <c r="CA6508" s="136"/>
      <c r="CB6508" s="136"/>
      <c r="CC6508" s="136"/>
      <c r="CD6508" s="136"/>
      <c r="CE6508" s="136"/>
      <c r="CF6508" s="136"/>
      <c r="CG6508" s="136"/>
      <c r="CH6508" s="136"/>
    </row>
    <row r="6509" spans="79:86" ht="15.75" customHeight="1">
      <c r="CA6509" s="136"/>
      <c r="CB6509" s="136"/>
      <c r="CC6509" s="136"/>
      <c r="CD6509" s="136"/>
      <c r="CE6509" s="136"/>
      <c r="CF6509" s="136"/>
      <c r="CG6509" s="136"/>
      <c r="CH6509" s="136"/>
    </row>
    <row r="6510" spans="79:86" ht="15.75" customHeight="1">
      <c r="CA6510" s="136"/>
      <c r="CB6510" s="136"/>
      <c r="CC6510" s="136"/>
      <c r="CD6510" s="136"/>
      <c r="CE6510" s="136"/>
      <c r="CF6510" s="136"/>
      <c r="CG6510" s="136"/>
      <c r="CH6510" s="136"/>
    </row>
    <row r="6511" spans="79:86" ht="15.75" customHeight="1">
      <c r="CA6511" s="136"/>
      <c r="CB6511" s="136"/>
      <c r="CC6511" s="136"/>
      <c r="CD6511" s="136"/>
      <c r="CE6511" s="136"/>
      <c r="CF6511" s="136"/>
      <c r="CG6511" s="136"/>
      <c r="CH6511" s="136"/>
    </row>
    <row r="6512" spans="79:86" ht="15.75" customHeight="1">
      <c r="CA6512" s="136"/>
      <c r="CB6512" s="136"/>
      <c r="CC6512" s="136"/>
      <c r="CD6512" s="136"/>
      <c r="CE6512" s="136"/>
      <c r="CF6512" s="136"/>
      <c r="CG6512" s="136"/>
      <c r="CH6512" s="136"/>
    </row>
    <row r="6513" spans="79:86" ht="15.75" customHeight="1">
      <c r="CA6513" s="136"/>
      <c r="CB6513" s="136"/>
      <c r="CC6513" s="136"/>
      <c r="CD6513" s="136"/>
      <c r="CE6513" s="136"/>
      <c r="CF6513" s="136"/>
      <c r="CG6513" s="136"/>
      <c r="CH6513" s="136"/>
    </row>
    <row r="6514" spans="79:86" ht="15.75" customHeight="1">
      <c r="CA6514" s="136"/>
      <c r="CB6514" s="136"/>
      <c r="CC6514" s="136"/>
      <c r="CD6514" s="136"/>
      <c r="CE6514" s="136"/>
      <c r="CF6514" s="136"/>
      <c r="CG6514" s="136"/>
      <c r="CH6514" s="136"/>
    </row>
    <row r="6515" spans="79:86" ht="15.75" customHeight="1">
      <c r="CA6515" s="136"/>
      <c r="CB6515" s="136"/>
      <c r="CC6515" s="136"/>
      <c r="CD6515" s="136"/>
      <c r="CE6515" s="136"/>
      <c r="CF6515" s="136"/>
      <c r="CG6515" s="136"/>
      <c r="CH6515" s="136"/>
    </row>
    <row r="6516" spans="79:86" ht="15.75" customHeight="1">
      <c r="CA6516" s="136"/>
      <c r="CB6516" s="136"/>
      <c r="CC6516" s="136"/>
      <c r="CD6516" s="136"/>
      <c r="CE6516" s="136"/>
      <c r="CF6516" s="136"/>
      <c r="CG6516" s="136"/>
      <c r="CH6516" s="136"/>
    </row>
    <row r="6517" spans="79:86" ht="15.75" customHeight="1">
      <c r="CA6517" s="136"/>
      <c r="CB6517" s="136"/>
      <c r="CC6517" s="136"/>
      <c r="CD6517" s="136"/>
      <c r="CE6517" s="136"/>
      <c r="CF6517" s="136"/>
      <c r="CG6517" s="136"/>
      <c r="CH6517" s="136"/>
    </row>
    <row r="6518" spans="79:86" ht="15.75" customHeight="1">
      <c r="CA6518" s="136"/>
      <c r="CB6518" s="136"/>
      <c r="CC6518" s="136"/>
      <c r="CD6518" s="136"/>
      <c r="CE6518" s="136"/>
      <c r="CF6518" s="136"/>
      <c r="CG6518" s="136"/>
      <c r="CH6518" s="136"/>
    </row>
    <row r="6519" spans="79:86" ht="15.75" customHeight="1">
      <c r="CA6519" s="136"/>
      <c r="CB6519" s="136"/>
      <c r="CC6519" s="136"/>
      <c r="CD6519" s="136"/>
      <c r="CE6519" s="136"/>
      <c r="CF6519" s="136"/>
      <c r="CG6519" s="136"/>
      <c r="CH6519" s="136"/>
    </row>
    <row r="6520" spans="79:86" ht="15.75" customHeight="1">
      <c r="CA6520" s="136"/>
      <c r="CB6520" s="136"/>
      <c r="CC6520" s="136"/>
      <c r="CD6520" s="136"/>
      <c r="CE6520" s="136"/>
      <c r="CF6520" s="136"/>
      <c r="CG6520" s="136"/>
      <c r="CH6520" s="136"/>
    </row>
    <row r="6521" spans="79:86" ht="15.75" customHeight="1">
      <c r="CA6521" s="136"/>
      <c r="CB6521" s="136"/>
      <c r="CC6521" s="136"/>
      <c r="CD6521" s="136"/>
      <c r="CE6521" s="136"/>
      <c r="CF6521" s="136"/>
      <c r="CG6521" s="136"/>
      <c r="CH6521" s="136"/>
    </row>
    <row r="6522" spans="79:86" ht="15.75" customHeight="1">
      <c r="CA6522" s="136"/>
      <c r="CB6522" s="136"/>
      <c r="CC6522" s="136"/>
      <c r="CD6522" s="136"/>
      <c r="CE6522" s="136"/>
      <c r="CF6522" s="136"/>
      <c r="CG6522" s="136"/>
      <c r="CH6522" s="136"/>
    </row>
    <row r="6523" spans="79:86" ht="15.75" customHeight="1">
      <c r="CA6523" s="136"/>
      <c r="CB6523" s="136"/>
      <c r="CC6523" s="136"/>
      <c r="CD6523" s="136"/>
      <c r="CE6523" s="136"/>
      <c r="CF6523" s="136"/>
      <c r="CG6523" s="136"/>
      <c r="CH6523" s="136"/>
    </row>
    <row r="6524" spans="79:86" ht="15.75" customHeight="1">
      <c r="CA6524" s="136"/>
      <c r="CB6524" s="136"/>
      <c r="CC6524" s="136"/>
      <c r="CD6524" s="136"/>
      <c r="CE6524" s="136"/>
      <c r="CF6524" s="136"/>
      <c r="CG6524" s="136"/>
      <c r="CH6524" s="136"/>
    </row>
    <row r="6525" spans="79:86" ht="15.75" customHeight="1">
      <c r="CA6525" s="136"/>
      <c r="CB6525" s="136"/>
      <c r="CC6525" s="136"/>
      <c r="CD6525" s="136"/>
      <c r="CE6525" s="136"/>
      <c r="CF6525" s="136"/>
      <c r="CG6525" s="136"/>
      <c r="CH6525" s="136"/>
    </row>
    <row r="6526" spans="79:86" ht="15.75" customHeight="1">
      <c r="CA6526" s="136"/>
      <c r="CB6526" s="136"/>
      <c r="CC6526" s="136"/>
      <c r="CD6526" s="136"/>
      <c r="CE6526" s="136"/>
      <c r="CF6526" s="136"/>
      <c r="CG6526" s="136"/>
      <c r="CH6526" s="136"/>
    </row>
    <row r="6527" spans="79:86" ht="15.75" customHeight="1">
      <c r="CA6527" s="136"/>
      <c r="CB6527" s="136"/>
      <c r="CC6527" s="136"/>
      <c r="CD6527" s="136"/>
      <c r="CE6527" s="136"/>
      <c r="CF6527" s="136"/>
      <c r="CG6527" s="136"/>
      <c r="CH6527" s="136"/>
    </row>
    <row r="6528" spans="79:86" ht="15.75" customHeight="1">
      <c r="CA6528" s="136"/>
      <c r="CB6528" s="136"/>
      <c r="CC6528" s="136"/>
      <c r="CD6528" s="136"/>
      <c r="CE6528" s="136"/>
      <c r="CF6528" s="136"/>
      <c r="CG6528" s="136"/>
      <c r="CH6528" s="136"/>
    </row>
    <row r="6529" spans="79:86" ht="15.75" customHeight="1">
      <c r="CA6529" s="136"/>
      <c r="CB6529" s="136"/>
      <c r="CC6529" s="136"/>
      <c r="CD6529" s="136"/>
      <c r="CE6529" s="136"/>
      <c r="CF6529" s="136"/>
      <c r="CG6529" s="136"/>
      <c r="CH6529" s="136"/>
    </row>
    <row r="6530" spans="79:86" ht="15.75" customHeight="1">
      <c r="CA6530" s="136"/>
      <c r="CB6530" s="136"/>
      <c r="CC6530" s="136"/>
      <c r="CD6530" s="136"/>
      <c r="CE6530" s="136"/>
      <c r="CF6530" s="136"/>
      <c r="CG6530" s="136"/>
      <c r="CH6530" s="136"/>
    </row>
    <row r="6531" spans="79:86" ht="15.75" customHeight="1">
      <c r="CA6531" s="136"/>
      <c r="CB6531" s="136"/>
      <c r="CC6531" s="136"/>
      <c r="CD6531" s="136"/>
      <c r="CE6531" s="136"/>
      <c r="CF6531" s="136"/>
      <c r="CG6531" s="136"/>
      <c r="CH6531" s="136"/>
    </row>
    <row r="6532" spans="79:86" ht="15.75" customHeight="1">
      <c r="CA6532" s="136"/>
      <c r="CB6532" s="136"/>
      <c r="CC6532" s="136"/>
      <c r="CD6532" s="136"/>
      <c r="CE6532" s="136"/>
      <c r="CF6532" s="136"/>
      <c r="CG6532" s="136"/>
      <c r="CH6532" s="136"/>
    </row>
    <row r="6533" spans="79:86" ht="15.75" customHeight="1">
      <c r="CA6533" s="136"/>
      <c r="CB6533" s="136"/>
      <c r="CC6533" s="136"/>
      <c r="CD6533" s="136"/>
      <c r="CE6533" s="136"/>
      <c r="CF6533" s="136"/>
      <c r="CG6533" s="136"/>
      <c r="CH6533" s="136"/>
    </row>
    <row r="6534" spans="79:86" ht="15.75" customHeight="1">
      <c r="CA6534" s="136"/>
      <c r="CB6534" s="136"/>
      <c r="CC6534" s="136"/>
      <c r="CD6534" s="136"/>
      <c r="CE6534" s="136"/>
      <c r="CF6534" s="136"/>
      <c r="CG6534" s="136"/>
      <c r="CH6534" s="136"/>
    </row>
    <row r="6535" spans="79:86" ht="15.75" customHeight="1">
      <c r="CA6535" s="136"/>
      <c r="CB6535" s="136"/>
      <c r="CC6535" s="136"/>
      <c r="CD6535" s="136"/>
      <c r="CE6535" s="136"/>
      <c r="CF6535" s="136"/>
      <c r="CG6535" s="136"/>
      <c r="CH6535" s="136"/>
    </row>
    <row r="6536" spans="79:86" ht="15.75" customHeight="1">
      <c r="CA6536" s="136"/>
      <c r="CB6536" s="136"/>
      <c r="CC6536" s="136"/>
      <c r="CD6536" s="136"/>
      <c r="CE6536" s="136"/>
      <c r="CF6536" s="136"/>
      <c r="CG6536" s="136"/>
      <c r="CH6536" s="136"/>
    </row>
    <row r="6537" spans="79:86" ht="15.75" customHeight="1">
      <c r="CA6537" s="136"/>
      <c r="CB6537" s="136"/>
      <c r="CC6537" s="136"/>
      <c r="CD6537" s="136"/>
      <c r="CE6537" s="136"/>
      <c r="CF6537" s="136"/>
      <c r="CG6537" s="136"/>
      <c r="CH6537" s="136"/>
    </row>
    <row r="6538" spans="79:86" ht="15.75" customHeight="1">
      <c r="CA6538" s="136"/>
      <c r="CB6538" s="136"/>
      <c r="CC6538" s="136"/>
      <c r="CD6538" s="136"/>
      <c r="CE6538" s="136"/>
      <c r="CF6538" s="136"/>
      <c r="CG6538" s="136"/>
      <c r="CH6538" s="136"/>
    </row>
    <row r="6539" spans="79:86" ht="15.75" customHeight="1">
      <c r="CA6539" s="136"/>
      <c r="CB6539" s="136"/>
      <c r="CC6539" s="136"/>
      <c r="CD6539" s="136"/>
      <c r="CE6539" s="136"/>
      <c r="CF6539" s="136"/>
      <c r="CG6539" s="136"/>
      <c r="CH6539" s="136"/>
    </row>
    <row r="6540" spans="79:86" ht="15.75" customHeight="1">
      <c r="CA6540" s="136"/>
      <c r="CB6540" s="136"/>
      <c r="CC6540" s="136"/>
      <c r="CD6540" s="136"/>
      <c r="CE6540" s="136"/>
      <c r="CF6540" s="136"/>
      <c r="CG6540" s="136"/>
      <c r="CH6540" s="136"/>
    </row>
    <row r="6541" spans="79:86" ht="15.75" customHeight="1">
      <c r="CA6541" s="136"/>
      <c r="CB6541" s="136"/>
      <c r="CC6541" s="136"/>
      <c r="CD6541" s="136"/>
      <c r="CE6541" s="136"/>
      <c r="CF6541" s="136"/>
      <c r="CG6541" s="136"/>
      <c r="CH6541" s="136"/>
    </row>
    <row r="6542" spans="79:86" ht="15.75" customHeight="1">
      <c r="CA6542" s="136"/>
      <c r="CB6542" s="136"/>
      <c r="CC6542" s="136"/>
      <c r="CD6542" s="136"/>
      <c r="CE6542" s="136"/>
      <c r="CF6542" s="136"/>
      <c r="CG6542" s="136"/>
      <c r="CH6542" s="136"/>
    </row>
    <row r="6543" spans="79:86" ht="15.75" customHeight="1">
      <c r="CA6543" s="136"/>
      <c r="CB6543" s="136"/>
      <c r="CC6543" s="136"/>
      <c r="CD6543" s="136"/>
      <c r="CE6543" s="136"/>
      <c r="CF6543" s="136"/>
      <c r="CG6543" s="136"/>
      <c r="CH6543" s="136"/>
    </row>
    <row r="6544" spans="79:86" ht="15.75" customHeight="1">
      <c r="CA6544" s="136"/>
      <c r="CB6544" s="136"/>
      <c r="CC6544" s="136"/>
      <c r="CD6544" s="136"/>
      <c r="CE6544" s="136"/>
      <c r="CF6544" s="136"/>
      <c r="CG6544" s="136"/>
      <c r="CH6544" s="136"/>
    </row>
    <row r="6545" spans="79:86" ht="15.75" customHeight="1">
      <c r="CA6545" s="136"/>
      <c r="CB6545" s="136"/>
      <c r="CC6545" s="136"/>
      <c r="CD6545" s="136"/>
      <c r="CE6545" s="136"/>
      <c r="CF6545" s="136"/>
      <c r="CG6545" s="136"/>
      <c r="CH6545" s="136"/>
    </row>
    <row r="6546" spans="79:86" ht="15.75" customHeight="1">
      <c r="CA6546" s="136"/>
      <c r="CB6546" s="136"/>
      <c r="CC6546" s="136"/>
      <c r="CD6546" s="136"/>
      <c r="CE6546" s="136"/>
      <c r="CF6546" s="136"/>
      <c r="CG6546" s="136"/>
      <c r="CH6546" s="136"/>
    </row>
    <row r="6547" spans="79:86" ht="15.75" customHeight="1">
      <c r="CA6547" s="136"/>
      <c r="CB6547" s="136"/>
      <c r="CC6547" s="136"/>
      <c r="CD6547" s="136"/>
      <c r="CE6547" s="136"/>
      <c r="CF6547" s="136"/>
      <c r="CG6547" s="136"/>
      <c r="CH6547" s="136"/>
    </row>
    <row r="6548" spans="79:86" ht="15.75" customHeight="1">
      <c r="CA6548" s="136"/>
      <c r="CB6548" s="136"/>
      <c r="CC6548" s="136"/>
      <c r="CD6548" s="136"/>
      <c r="CE6548" s="136"/>
      <c r="CF6548" s="136"/>
      <c r="CG6548" s="136"/>
      <c r="CH6548" s="136"/>
    </row>
    <row r="6549" spans="79:86" ht="15.75" customHeight="1">
      <c r="CA6549" s="136"/>
      <c r="CB6549" s="136"/>
      <c r="CC6549" s="136"/>
      <c r="CD6549" s="136"/>
      <c r="CE6549" s="136"/>
      <c r="CF6549" s="136"/>
      <c r="CG6549" s="136"/>
      <c r="CH6549" s="136"/>
    </row>
    <row r="6550" spans="79:86" ht="15.75" customHeight="1">
      <c r="CA6550" s="136"/>
      <c r="CB6550" s="136"/>
      <c r="CC6550" s="136"/>
      <c r="CD6550" s="136"/>
      <c r="CE6550" s="136"/>
      <c r="CF6550" s="136"/>
      <c r="CG6550" s="136"/>
      <c r="CH6550" s="136"/>
    </row>
    <row r="6551" spans="79:86" ht="15.75" customHeight="1">
      <c r="CA6551" s="136"/>
      <c r="CB6551" s="136"/>
      <c r="CC6551" s="136"/>
      <c r="CD6551" s="136"/>
      <c r="CE6551" s="136"/>
      <c r="CF6551" s="136"/>
      <c r="CG6551" s="136"/>
      <c r="CH6551" s="136"/>
    </row>
    <row r="6552" spans="79:86" ht="15.75" customHeight="1">
      <c r="CA6552" s="136"/>
      <c r="CB6552" s="136"/>
      <c r="CC6552" s="136"/>
      <c r="CD6552" s="136"/>
      <c r="CE6552" s="136"/>
      <c r="CF6552" s="136"/>
      <c r="CG6552" s="136"/>
      <c r="CH6552" s="136"/>
    </row>
    <row r="6553" spans="79:86" ht="15.75" customHeight="1">
      <c r="CA6553" s="136"/>
      <c r="CB6553" s="136"/>
      <c r="CC6553" s="136"/>
      <c r="CD6553" s="136"/>
      <c r="CE6553" s="136"/>
      <c r="CF6553" s="136"/>
      <c r="CG6553" s="136"/>
      <c r="CH6553" s="136"/>
    </row>
    <row r="6554" spans="79:86" ht="15.75" customHeight="1">
      <c r="CA6554" s="136"/>
      <c r="CB6554" s="136"/>
      <c r="CC6554" s="136"/>
      <c r="CD6554" s="136"/>
      <c r="CE6554" s="136"/>
      <c r="CF6554" s="136"/>
      <c r="CG6554" s="136"/>
      <c r="CH6554" s="136"/>
    </row>
    <row r="6555" spans="79:86" ht="15.75" customHeight="1">
      <c r="CA6555" s="136"/>
      <c r="CB6555" s="136"/>
      <c r="CC6555" s="136"/>
      <c r="CD6555" s="136"/>
      <c r="CE6555" s="136"/>
      <c r="CF6555" s="136"/>
      <c r="CG6555" s="136"/>
      <c r="CH6555" s="136"/>
    </row>
    <row r="6556" spans="79:86" ht="15.75" customHeight="1">
      <c r="CA6556" s="136"/>
      <c r="CB6556" s="136"/>
      <c r="CC6556" s="136"/>
      <c r="CD6556" s="136"/>
      <c r="CE6556" s="136"/>
      <c r="CF6556" s="136"/>
      <c r="CG6556" s="136"/>
      <c r="CH6556" s="136"/>
    </row>
    <row r="6557" spans="79:86" ht="15.75" customHeight="1">
      <c r="CA6557" s="136"/>
      <c r="CB6557" s="136"/>
      <c r="CC6557" s="136"/>
      <c r="CD6557" s="136"/>
      <c r="CE6557" s="136"/>
      <c r="CF6557" s="136"/>
      <c r="CG6557" s="136"/>
      <c r="CH6557" s="136"/>
    </row>
    <row r="6558" spans="79:86" ht="15.75" customHeight="1">
      <c r="CA6558" s="136"/>
      <c r="CB6558" s="136"/>
      <c r="CC6558" s="136"/>
      <c r="CD6558" s="136"/>
      <c r="CE6558" s="136"/>
      <c r="CF6558" s="136"/>
      <c r="CG6558" s="136"/>
      <c r="CH6558" s="136"/>
    </row>
    <row r="6559" spans="79:86" ht="15.75" customHeight="1">
      <c r="CA6559" s="136"/>
      <c r="CB6559" s="136"/>
      <c r="CC6559" s="136"/>
      <c r="CD6559" s="136"/>
      <c r="CE6559" s="136"/>
      <c r="CF6559" s="136"/>
      <c r="CG6559" s="136"/>
      <c r="CH6559" s="136"/>
    </row>
    <row r="6560" spans="79:86" ht="15.75" customHeight="1">
      <c r="CA6560" s="136"/>
      <c r="CB6560" s="136"/>
      <c r="CC6560" s="136"/>
      <c r="CD6560" s="136"/>
      <c r="CE6560" s="136"/>
      <c r="CF6560" s="136"/>
      <c r="CG6560" s="136"/>
      <c r="CH6560" s="136"/>
    </row>
    <row r="6561" spans="79:86" ht="15.75" customHeight="1">
      <c r="CA6561" s="136"/>
      <c r="CB6561" s="136"/>
      <c r="CC6561" s="136"/>
      <c r="CD6561" s="136"/>
      <c r="CE6561" s="136"/>
      <c r="CF6561" s="136"/>
      <c r="CG6561" s="136"/>
      <c r="CH6561" s="136"/>
    </row>
    <row r="6562" spans="79:86" ht="15.75" customHeight="1">
      <c r="CA6562" s="136"/>
      <c r="CB6562" s="136"/>
      <c r="CC6562" s="136"/>
      <c r="CD6562" s="136"/>
      <c r="CE6562" s="136"/>
      <c r="CF6562" s="136"/>
      <c r="CG6562" s="136"/>
      <c r="CH6562" s="136"/>
    </row>
    <row r="6563" spans="79:86" ht="15.75" customHeight="1">
      <c r="CA6563" s="136"/>
      <c r="CB6563" s="136"/>
      <c r="CC6563" s="136"/>
      <c r="CD6563" s="136"/>
      <c r="CE6563" s="136"/>
      <c r="CF6563" s="136"/>
      <c r="CG6563" s="136"/>
      <c r="CH6563" s="136"/>
    </row>
    <row r="6564" spans="79:86" ht="15.75" customHeight="1">
      <c r="CA6564" s="136"/>
      <c r="CB6564" s="136"/>
      <c r="CC6564" s="136"/>
      <c r="CD6564" s="136"/>
      <c r="CE6564" s="136"/>
      <c r="CF6564" s="136"/>
      <c r="CG6564" s="136"/>
      <c r="CH6564" s="136"/>
    </row>
    <row r="6565" spans="79:86" ht="15.75" customHeight="1">
      <c r="CA6565" s="136"/>
      <c r="CB6565" s="136"/>
      <c r="CC6565" s="136"/>
      <c r="CD6565" s="136"/>
      <c r="CE6565" s="136"/>
      <c r="CF6565" s="136"/>
      <c r="CG6565" s="136"/>
      <c r="CH6565" s="136"/>
    </row>
    <row r="6566" spans="79:86" ht="15.75" customHeight="1">
      <c r="CA6566" s="136"/>
      <c r="CB6566" s="136"/>
      <c r="CC6566" s="136"/>
      <c r="CD6566" s="136"/>
      <c r="CE6566" s="136"/>
      <c r="CF6566" s="136"/>
      <c r="CG6566" s="136"/>
      <c r="CH6566" s="136"/>
    </row>
    <row r="6567" spans="79:86" ht="15.75" customHeight="1">
      <c r="CA6567" s="136"/>
      <c r="CB6567" s="136"/>
      <c r="CC6567" s="136"/>
      <c r="CD6567" s="136"/>
      <c r="CE6567" s="136"/>
      <c r="CF6567" s="136"/>
      <c r="CG6567" s="136"/>
      <c r="CH6567" s="136"/>
    </row>
    <row r="6568" spans="79:86" ht="15.75" customHeight="1">
      <c r="CA6568" s="136"/>
      <c r="CB6568" s="136"/>
      <c r="CC6568" s="136"/>
      <c r="CD6568" s="136"/>
      <c r="CE6568" s="136"/>
      <c r="CF6568" s="136"/>
      <c r="CG6568" s="136"/>
      <c r="CH6568" s="136"/>
    </row>
    <row r="6569" spans="79:86" ht="15.75" customHeight="1">
      <c r="CA6569" s="136"/>
      <c r="CB6569" s="136"/>
      <c r="CC6569" s="136"/>
      <c r="CD6569" s="136"/>
      <c r="CE6569" s="136"/>
      <c r="CF6569" s="136"/>
      <c r="CG6569" s="136"/>
      <c r="CH6569" s="136"/>
    </row>
    <row r="6570" spans="79:86" ht="15.75" customHeight="1">
      <c r="CA6570" s="136"/>
      <c r="CB6570" s="136"/>
      <c r="CC6570" s="136"/>
      <c r="CD6570" s="136"/>
      <c r="CE6570" s="136"/>
      <c r="CF6570" s="136"/>
      <c r="CG6570" s="136"/>
      <c r="CH6570" s="136"/>
    </row>
    <row r="6571" spans="79:86" ht="15.75" customHeight="1">
      <c r="CA6571" s="136"/>
      <c r="CB6571" s="136"/>
      <c r="CC6571" s="136"/>
      <c r="CD6571" s="136"/>
      <c r="CE6571" s="136"/>
      <c r="CF6571" s="136"/>
      <c r="CG6571" s="136"/>
      <c r="CH6571" s="136"/>
    </row>
    <row r="6572" spans="79:86" ht="15.75" customHeight="1">
      <c r="CA6572" s="136"/>
      <c r="CB6572" s="136"/>
      <c r="CC6572" s="136"/>
      <c r="CD6572" s="136"/>
      <c r="CE6572" s="136"/>
      <c r="CF6572" s="136"/>
      <c r="CG6572" s="136"/>
      <c r="CH6572" s="136"/>
    </row>
    <row r="6573" spans="79:86" ht="15.75" customHeight="1">
      <c r="CA6573" s="136"/>
      <c r="CB6573" s="136"/>
      <c r="CC6573" s="136"/>
      <c r="CD6573" s="136"/>
      <c r="CE6573" s="136"/>
      <c r="CF6573" s="136"/>
      <c r="CG6573" s="136"/>
      <c r="CH6573" s="136"/>
    </row>
    <row r="6574" spans="79:86" ht="15.75" customHeight="1">
      <c r="CA6574" s="136"/>
      <c r="CB6574" s="136"/>
      <c r="CC6574" s="136"/>
      <c r="CD6574" s="136"/>
      <c r="CE6574" s="136"/>
      <c r="CF6574" s="136"/>
      <c r="CG6574" s="136"/>
      <c r="CH6574" s="136"/>
    </row>
    <row r="6575" spans="79:86" ht="15.75" customHeight="1">
      <c r="CA6575" s="136"/>
      <c r="CB6575" s="136"/>
      <c r="CC6575" s="136"/>
      <c r="CD6575" s="136"/>
      <c r="CE6575" s="136"/>
      <c r="CF6575" s="136"/>
      <c r="CG6575" s="136"/>
      <c r="CH6575" s="136"/>
    </row>
    <row r="6576" spans="79:86" ht="15.75" customHeight="1">
      <c r="CA6576" s="136"/>
      <c r="CB6576" s="136"/>
      <c r="CC6576" s="136"/>
      <c r="CD6576" s="136"/>
      <c r="CE6576" s="136"/>
      <c r="CF6576" s="136"/>
      <c r="CG6576" s="136"/>
      <c r="CH6576" s="136"/>
    </row>
    <row r="6577" spans="79:86" ht="15.75" customHeight="1">
      <c r="CA6577" s="136"/>
      <c r="CB6577" s="136"/>
      <c r="CC6577" s="136"/>
      <c r="CD6577" s="136"/>
      <c r="CE6577" s="136"/>
      <c r="CF6577" s="136"/>
      <c r="CG6577" s="136"/>
      <c r="CH6577" s="136"/>
    </row>
    <row r="6578" spans="79:86" ht="15.75" customHeight="1">
      <c r="CA6578" s="136"/>
      <c r="CB6578" s="136"/>
      <c r="CC6578" s="136"/>
      <c r="CD6578" s="136"/>
      <c r="CE6578" s="136"/>
      <c r="CF6578" s="136"/>
      <c r="CG6578" s="136"/>
      <c r="CH6578" s="136"/>
    </row>
    <row r="6579" spans="79:86" ht="15.75" customHeight="1">
      <c r="CA6579" s="136"/>
      <c r="CB6579" s="136"/>
      <c r="CC6579" s="136"/>
      <c r="CD6579" s="136"/>
      <c r="CE6579" s="136"/>
      <c r="CF6579" s="136"/>
      <c r="CG6579" s="136"/>
      <c r="CH6579" s="136"/>
    </row>
    <row r="6580" spans="79:86" ht="15.75" customHeight="1">
      <c r="CA6580" s="136"/>
      <c r="CB6580" s="136"/>
      <c r="CC6580" s="136"/>
      <c r="CD6580" s="136"/>
      <c r="CE6580" s="136"/>
      <c r="CF6580" s="136"/>
      <c r="CG6580" s="136"/>
      <c r="CH6580" s="136"/>
    </row>
    <row r="6581" spans="79:86" ht="15.75" customHeight="1">
      <c r="CA6581" s="136"/>
      <c r="CB6581" s="136"/>
      <c r="CC6581" s="136"/>
      <c r="CD6581" s="136"/>
      <c r="CE6581" s="136"/>
      <c r="CF6581" s="136"/>
      <c r="CG6581" s="136"/>
      <c r="CH6581" s="136"/>
    </row>
    <row r="6582" spans="79:86" ht="15.75" customHeight="1">
      <c r="CA6582" s="136"/>
      <c r="CB6582" s="136"/>
      <c r="CC6582" s="136"/>
      <c r="CD6582" s="136"/>
      <c r="CE6582" s="136"/>
      <c r="CF6582" s="136"/>
      <c r="CG6582" s="136"/>
      <c r="CH6582" s="136"/>
    </row>
    <row r="6583" spans="79:86" ht="15.75" customHeight="1">
      <c r="CA6583" s="136"/>
      <c r="CB6583" s="136"/>
      <c r="CC6583" s="136"/>
      <c r="CD6583" s="136"/>
      <c r="CE6583" s="136"/>
      <c r="CF6583" s="136"/>
      <c r="CG6583" s="136"/>
      <c r="CH6583" s="136"/>
    </row>
    <row r="6584" spans="79:86" ht="15.75" customHeight="1">
      <c r="CA6584" s="136"/>
      <c r="CB6584" s="136"/>
      <c r="CC6584" s="136"/>
      <c r="CD6584" s="136"/>
      <c r="CE6584" s="136"/>
      <c r="CF6584" s="136"/>
      <c r="CG6584" s="136"/>
      <c r="CH6584" s="136"/>
    </row>
    <row r="6585" spans="79:86" ht="15.75" customHeight="1">
      <c r="CA6585" s="136"/>
      <c r="CB6585" s="136"/>
      <c r="CC6585" s="136"/>
      <c r="CD6585" s="136"/>
      <c r="CE6585" s="136"/>
      <c r="CF6585" s="136"/>
      <c r="CG6585" s="136"/>
      <c r="CH6585" s="136"/>
    </row>
    <row r="6586" spans="79:86" ht="15.75" customHeight="1">
      <c r="CA6586" s="136"/>
      <c r="CB6586" s="136"/>
      <c r="CC6586" s="136"/>
      <c r="CD6586" s="136"/>
      <c r="CE6586" s="136"/>
      <c r="CF6586" s="136"/>
      <c r="CG6586" s="136"/>
      <c r="CH6586" s="136"/>
    </row>
    <row r="6587" spans="79:86" ht="15.75" customHeight="1">
      <c r="CA6587" s="136"/>
      <c r="CB6587" s="136"/>
      <c r="CC6587" s="136"/>
      <c r="CD6587" s="136"/>
      <c r="CE6587" s="136"/>
      <c r="CF6587" s="136"/>
      <c r="CG6587" s="136"/>
      <c r="CH6587" s="136"/>
    </row>
    <row r="6588" spans="79:86" ht="15.75" customHeight="1">
      <c r="CA6588" s="136"/>
      <c r="CB6588" s="136"/>
      <c r="CC6588" s="136"/>
      <c r="CD6588" s="136"/>
      <c r="CE6588" s="136"/>
      <c r="CF6588" s="136"/>
      <c r="CG6588" s="136"/>
      <c r="CH6588" s="136"/>
    </row>
    <row r="6589" spans="79:86" ht="15.75" customHeight="1">
      <c r="CA6589" s="136"/>
      <c r="CB6589" s="136"/>
      <c r="CC6589" s="136"/>
      <c r="CD6589" s="136"/>
      <c r="CE6589" s="136"/>
      <c r="CF6589" s="136"/>
      <c r="CG6589" s="136"/>
      <c r="CH6589" s="136"/>
    </row>
    <row r="6590" spans="79:86" ht="15.75" customHeight="1">
      <c r="CA6590" s="136"/>
      <c r="CB6590" s="136"/>
      <c r="CC6590" s="136"/>
      <c r="CD6590" s="136"/>
      <c r="CE6590" s="136"/>
      <c r="CF6590" s="136"/>
      <c r="CG6590" s="136"/>
      <c r="CH6590" s="136"/>
    </row>
    <row r="6591" spans="79:86" ht="15.75" customHeight="1">
      <c r="CA6591" s="136"/>
      <c r="CB6591" s="136"/>
      <c r="CC6591" s="136"/>
      <c r="CD6591" s="136"/>
      <c r="CE6591" s="136"/>
      <c r="CF6591" s="136"/>
      <c r="CG6591" s="136"/>
      <c r="CH6591" s="136"/>
    </row>
    <row r="6592" spans="79:86" ht="15.75" customHeight="1">
      <c r="CA6592" s="136"/>
      <c r="CB6592" s="136"/>
      <c r="CC6592" s="136"/>
      <c r="CD6592" s="136"/>
      <c r="CE6592" s="136"/>
      <c r="CF6592" s="136"/>
      <c r="CG6592" s="136"/>
      <c r="CH6592" s="136"/>
    </row>
    <row r="6593" spans="79:86" ht="15.75" customHeight="1">
      <c r="CA6593" s="136"/>
      <c r="CB6593" s="136"/>
      <c r="CC6593" s="136"/>
      <c r="CD6593" s="136"/>
      <c r="CE6593" s="136"/>
      <c r="CF6593" s="136"/>
      <c r="CG6593" s="136"/>
      <c r="CH6593" s="136"/>
    </row>
    <row r="6594" spans="79:86" ht="15.75" customHeight="1">
      <c r="CA6594" s="136"/>
      <c r="CB6594" s="136"/>
      <c r="CC6594" s="136"/>
      <c r="CD6594" s="136"/>
      <c r="CE6594" s="136"/>
      <c r="CF6594" s="136"/>
      <c r="CG6594" s="136"/>
      <c r="CH6594" s="136"/>
    </row>
    <row r="6595" spans="79:86" ht="15.75" customHeight="1">
      <c r="CA6595" s="136"/>
      <c r="CB6595" s="136"/>
      <c r="CC6595" s="136"/>
      <c r="CD6595" s="136"/>
      <c r="CE6595" s="136"/>
      <c r="CF6595" s="136"/>
      <c r="CG6595" s="136"/>
      <c r="CH6595" s="136"/>
    </row>
    <row r="6596" spans="79:86" ht="15.75" customHeight="1">
      <c r="CA6596" s="136"/>
      <c r="CB6596" s="136"/>
      <c r="CC6596" s="136"/>
      <c r="CD6596" s="136"/>
      <c r="CE6596" s="136"/>
      <c r="CF6596" s="136"/>
      <c r="CG6596" s="136"/>
      <c r="CH6596" s="136"/>
    </row>
    <row r="6597" spans="79:86" ht="15.75" customHeight="1">
      <c r="CA6597" s="136"/>
      <c r="CB6597" s="136"/>
      <c r="CC6597" s="136"/>
      <c r="CD6597" s="136"/>
      <c r="CE6597" s="136"/>
      <c r="CF6597" s="136"/>
      <c r="CG6597" s="136"/>
      <c r="CH6597" s="136"/>
    </row>
    <row r="6598" spans="79:86" ht="15.75" customHeight="1">
      <c r="CA6598" s="136"/>
      <c r="CB6598" s="136"/>
      <c r="CC6598" s="136"/>
      <c r="CD6598" s="136"/>
      <c r="CE6598" s="136"/>
      <c r="CF6598" s="136"/>
      <c r="CG6598" s="136"/>
      <c r="CH6598" s="136"/>
    </row>
    <row r="6599" spans="79:86" ht="15.75" customHeight="1">
      <c r="CA6599" s="136"/>
      <c r="CB6599" s="136"/>
      <c r="CC6599" s="136"/>
      <c r="CD6599" s="136"/>
      <c r="CE6599" s="136"/>
      <c r="CF6599" s="136"/>
      <c r="CG6599" s="136"/>
      <c r="CH6599" s="136"/>
    </row>
    <row r="6600" spans="79:86" ht="15.75" customHeight="1">
      <c r="CA6600" s="136"/>
      <c r="CB6600" s="136"/>
      <c r="CC6600" s="136"/>
      <c r="CD6600" s="136"/>
      <c r="CE6600" s="136"/>
      <c r="CF6600" s="136"/>
      <c r="CG6600" s="136"/>
      <c r="CH6600" s="136"/>
    </row>
    <row r="6601" spans="79:86" ht="15.75" customHeight="1">
      <c r="CA6601" s="136"/>
      <c r="CB6601" s="136"/>
      <c r="CC6601" s="136"/>
      <c r="CD6601" s="136"/>
      <c r="CE6601" s="136"/>
      <c r="CF6601" s="136"/>
      <c r="CG6601" s="136"/>
      <c r="CH6601" s="136"/>
    </row>
    <row r="6602" spans="79:86" ht="15.75" customHeight="1">
      <c r="CA6602" s="136"/>
      <c r="CB6602" s="136"/>
      <c r="CC6602" s="136"/>
      <c r="CD6602" s="136"/>
      <c r="CE6602" s="136"/>
      <c r="CF6602" s="136"/>
      <c r="CG6602" s="136"/>
      <c r="CH6602" s="136"/>
    </row>
    <row r="6603" spans="79:86" ht="15.75" customHeight="1">
      <c r="CA6603" s="136"/>
      <c r="CB6603" s="136"/>
      <c r="CC6603" s="136"/>
      <c r="CD6603" s="136"/>
      <c r="CE6603" s="136"/>
      <c r="CF6603" s="136"/>
      <c r="CG6603" s="136"/>
      <c r="CH6603" s="136"/>
    </row>
    <row r="6604" spans="79:86" ht="15.75" customHeight="1">
      <c r="CA6604" s="136"/>
      <c r="CB6604" s="136"/>
      <c r="CC6604" s="136"/>
      <c r="CD6604" s="136"/>
      <c r="CE6604" s="136"/>
      <c r="CF6604" s="136"/>
      <c r="CG6604" s="136"/>
      <c r="CH6604" s="136"/>
    </row>
    <row r="6605" spans="79:86" ht="15.75" customHeight="1">
      <c r="CA6605" s="136"/>
      <c r="CB6605" s="136"/>
      <c r="CC6605" s="136"/>
      <c r="CD6605" s="136"/>
      <c r="CE6605" s="136"/>
      <c r="CF6605" s="136"/>
      <c r="CG6605" s="136"/>
      <c r="CH6605" s="136"/>
    </row>
    <row r="6606" spans="79:86" ht="15.75" customHeight="1">
      <c r="CA6606" s="136"/>
      <c r="CB6606" s="136"/>
      <c r="CC6606" s="136"/>
      <c r="CD6606" s="136"/>
      <c r="CE6606" s="136"/>
      <c r="CF6606" s="136"/>
      <c r="CG6606" s="136"/>
      <c r="CH6606" s="136"/>
    </row>
    <row r="6607" spans="79:86" ht="15.75" customHeight="1">
      <c r="CA6607" s="136"/>
      <c r="CB6607" s="136"/>
      <c r="CC6607" s="136"/>
      <c r="CD6607" s="136"/>
      <c r="CE6607" s="136"/>
      <c r="CF6607" s="136"/>
      <c r="CG6607" s="136"/>
      <c r="CH6607" s="136"/>
    </row>
    <row r="6608" spans="79:86" ht="15.75" customHeight="1">
      <c r="CA6608" s="136"/>
      <c r="CB6608" s="136"/>
      <c r="CC6608" s="136"/>
      <c r="CD6608" s="136"/>
      <c r="CE6608" s="136"/>
      <c r="CF6608" s="136"/>
      <c r="CG6608" s="136"/>
      <c r="CH6608" s="136"/>
    </row>
    <row r="6609" spans="79:86" ht="15.75" customHeight="1">
      <c r="CA6609" s="136"/>
      <c r="CB6609" s="136"/>
      <c r="CC6609" s="136"/>
      <c r="CD6609" s="136"/>
      <c r="CE6609" s="136"/>
      <c r="CF6609" s="136"/>
      <c r="CG6609" s="136"/>
      <c r="CH6609" s="136"/>
    </row>
    <row r="6610" spans="79:86" ht="15.75" customHeight="1">
      <c r="CA6610" s="136"/>
      <c r="CB6610" s="136"/>
      <c r="CC6610" s="136"/>
      <c r="CD6610" s="136"/>
      <c r="CE6610" s="136"/>
      <c r="CF6610" s="136"/>
      <c r="CG6610" s="136"/>
      <c r="CH6610" s="136"/>
    </row>
    <row r="6611" spans="79:86" ht="15.75" customHeight="1">
      <c r="CA6611" s="136"/>
      <c r="CB6611" s="136"/>
      <c r="CC6611" s="136"/>
      <c r="CD6611" s="136"/>
      <c r="CE6611" s="136"/>
      <c r="CF6611" s="136"/>
      <c r="CG6611" s="136"/>
      <c r="CH6611" s="136"/>
    </row>
    <row r="6612" spans="79:86" ht="15.75" customHeight="1">
      <c r="CA6612" s="136"/>
      <c r="CB6612" s="136"/>
      <c r="CC6612" s="136"/>
      <c r="CD6612" s="136"/>
      <c r="CE6612" s="136"/>
      <c r="CF6612" s="136"/>
      <c r="CG6612" s="136"/>
      <c r="CH6612" s="136"/>
    </row>
    <row r="6613" spans="79:86" ht="15.75" customHeight="1">
      <c r="CA6613" s="136"/>
      <c r="CB6613" s="136"/>
      <c r="CC6613" s="136"/>
      <c r="CD6613" s="136"/>
      <c r="CE6613" s="136"/>
      <c r="CF6613" s="136"/>
      <c r="CG6613" s="136"/>
      <c r="CH6613" s="136"/>
    </row>
    <row r="6614" spans="79:86" ht="15.75" customHeight="1">
      <c r="CA6614" s="136"/>
      <c r="CB6614" s="136"/>
      <c r="CC6614" s="136"/>
      <c r="CD6614" s="136"/>
      <c r="CE6614" s="136"/>
      <c r="CF6614" s="136"/>
      <c r="CG6614" s="136"/>
      <c r="CH6614" s="136"/>
    </row>
    <row r="6615" spans="79:86" ht="15.75" customHeight="1">
      <c r="CA6615" s="136"/>
      <c r="CB6615" s="136"/>
      <c r="CC6615" s="136"/>
      <c r="CD6615" s="136"/>
      <c r="CE6615" s="136"/>
      <c r="CF6615" s="136"/>
      <c r="CG6615" s="136"/>
      <c r="CH6615" s="136"/>
    </row>
    <row r="6616" spans="79:86" ht="15.75" customHeight="1">
      <c r="CA6616" s="136"/>
      <c r="CB6616" s="136"/>
      <c r="CC6616" s="136"/>
      <c r="CD6616" s="136"/>
      <c r="CE6616" s="136"/>
      <c r="CF6616" s="136"/>
      <c r="CG6616" s="136"/>
      <c r="CH6616" s="136"/>
    </row>
    <row r="6617" spans="79:86" ht="15.75" customHeight="1">
      <c r="CA6617" s="136"/>
      <c r="CB6617" s="136"/>
      <c r="CC6617" s="136"/>
      <c r="CD6617" s="136"/>
      <c r="CE6617" s="136"/>
      <c r="CF6617" s="136"/>
      <c r="CG6617" s="136"/>
      <c r="CH6617" s="136"/>
    </row>
    <row r="6618" spans="79:86" ht="15.75" customHeight="1">
      <c r="CA6618" s="136"/>
      <c r="CB6618" s="136"/>
      <c r="CC6618" s="136"/>
      <c r="CD6618" s="136"/>
      <c r="CE6618" s="136"/>
      <c r="CF6618" s="136"/>
      <c r="CG6618" s="136"/>
      <c r="CH6618" s="136"/>
    </row>
    <row r="6619" spans="79:86" ht="15.75" customHeight="1">
      <c r="CA6619" s="136"/>
      <c r="CB6619" s="136"/>
      <c r="CC6619" s="136"/>
      <c r="CD6619" s="136"/>
      <c r="CE6619" s="136"/>
      <c r="CF6619" s="136"/>
      <c r="CG6619" s="136"/>
      <c r="CH6619" s="136"/>
    </row>
    <row r="6620" spans="79:86" ht="15.75" customHeight="1">
      <c r="CA6620" s="136"/>
      <c r="CB6620" s="136"/>
      <c r="CC6620" s="136"/>
      <c r="CD6620" s="136"/>
      <c r="CE6620" s="136"/>
      <c r="CF6620" s="136"/>
      <c r="CG6620" s="136"/>
      <c r="CH6620" s="136"/>
    </row>
    <row r="6621" spans="79:86" ht="15.75" customHeight="1">
      <c r="CA6621" s="136"/>
      <c r="CB6621" s="136"/>
      <c r="CC6621" s="136"/>
      <c r="CD6621" s="136"/>
      <c r="CE6621" s="136"/>
      <c r="CF6621" s="136"/>
      <c r="CG6621" s="136"/>
      <c r="CH6621" s="136"/>
    </row>
    <row r="6622" spans="79:86" ht="15.75" customHeight="1">
      <c r="CA6622" s="136"/>
      <c r="CB6622" s="136"/>
      <c r="CC6622" s="136"/>
      <c r="CD6622" s="136"/>
      <c r="CE6622" s="136"/>
      <c r="CF6622" s="136"/>
      <c r="CG6622" s="136"/>
      <c r="CH6622" s="136"/>
    </row>
    <row r="6623" spans="79:86" ht="15.75" customHeight="1">
      <c r="CA6623" s="136"/>
      <c r="CB6623" s="136"/>
      <c r="CC6623" s="136"/>
      <c r="CD6623" s="136"/>
      <c r="CE6623" s="136"/>
      <c r="CF6623" s="136"/>
      <c r="CG6623" s="136"/>
      <c r="CH6623" s="136"/>
    </row>
    <row r="6624" spans="79:86" ht="15.75" customHeight="1">
      <c r="CA6624" s="136"/>
      <c r="CB6624" s="136"/>
      <c r="CC6624" s="136"/>
      <c r="CD6624" s="136"/>
      <c r="CE6624" s="136"/>
      <c r="CF6624" s="136"/>
      <c r="CG6624" s="136"/>
      <c r="CH6624" s="136"/>
    </row>
    <row r="6625" spans="79:86" ht="15.75" customHeight="1">
      <c r="CA6625" s="136"/>
      <c r="CB6625" s="136"/>
      <c r="CC6625" s="136"/>
      <c r="CD6625" s="136"/>
      <c r="CE6625" s="136"/>
      <c r="CF6625" s="136"/>
      <c r="CG6625" s="136"/>
      <c r="CH6625" s="136"/>
    </row>
    <row r="6626" spans="79:86" ht="15.75" customHeight="1">
      <c r="CA6626" s="136"/>
      <c r="CB6626" s="136"/>
      <c r="CC6626" s="136"/>
      <c r="CD6626" s="136"/>
      <c r="CE6626" s="136"/>
      <c r="CF6626" s="136"/>
      <c r="CG6626" s="136"/>
      <c r="CH6626" s="136"/>
    </row>
    <row r="6627" spans="79:86" ht="15.75" customHeight="1">
      <c r="CA6627" s="136"/>
      <c r="CB6627" s="136"/>
      <c r="CC6627" s="136"/>
      <c r="CD6627" s="136"/>
      <c r="CE6627" s="136"/>
      <c r="CF6627" s="136"/>
      <c r="CG6627" s="136"/>
      <c r="CH6627" s="136"/>
    </row>
    <row r="6628" spans="79:86" ht="15.75" customHeight="1">
      <c r="CA6628" s="136"/>
      <c r="CB6628" s="136"/>
      <c r="CC6628" s="136"/>
      <c r="CD6628" s="136"/>
      <c r="CE6628" s="136"/>
      <c r="CF6628" s="136"/>
      <c r="CG6628" s="136"/>
      <c r="CH6628" s="136"/>
    </row>
    <row r="6629" spans="79:86" ht="15.75" customHeight="1">
      <c r="CA6629" s="136"/>
      <c r="CB6629" s="136"/>
      <c r="CC6629" s="136"/>
      <c r="CD6629" s="136"/>
      <c r="CE6629" s="136"/>
      <c r="CF6629" s="136"/>
      <c r="CG6629" s="136"/>
      <c r="CH6629" s="136"/>
    </row>
    <row r="6630" spans="79:86" ht="15.75" customHeight="1">
      <c r="CA6630" s="136"/>
      <c r="CB6630" s="136"/>
      <c r="CC6630" s="136"/>
      <c r="CD6630" s="136"/>
      <c r="CE6630" s="136"/>
      <c r="CF6630" s="136"/>
      <c r="CG6630" s="136"/>
      <c r="CH6630" s="136"/>
    </row>
    <row r="6631" spans="79:86" ht="15.75" customHeight="1">
      <c r="CA6631" s="136"/>
      <c r="CB6631" s="136"/>
      <c r="CC6631" s="136"/>
      <c r="CD6631" s="136"/>
      <c r="CE6631" s="136"/>
      <c r="CF6631" s="136"/>
      <c r="CG6631" s="136"/>
      <c r="CH6631" s="136"/>
    </row>
    <row r="6632" spans="79:86" ht="15.75" customHeight="1">
      <c r="CA6632" s="136"/>
      <c r="CB6632" s="136"/>
      <c r="CC6632" s="136"/>
      <c r="CD6632" s="136"/>
      <c r="CE6632" s="136"/>
      <c r="CF6632" s="136"/>
      <c r="CG6632" s="136"/>
      <c r="CH6632" s="136"/>
    </row>
    <row r="6633" spans="79:86" ht="15.75" customHeight="1">
      <c r="CA6633" s="136"/>
      <c r="CB6633" s="136"/>
      <c r="CC6633" s="136"/>
      <c r="CD6633" s="136"/>
      <c r="CE6633" s="136"/>
      <c r="CF6633" s="136"/>
      <c r="CG6633" s="136"/>
      <c r="CH6633" s="136"/>
    </row>
    <row r="6634" spans="79:86" ht="15.75" customHeight="1">
      <c r="CA6634" s="136"/>
      <c r="CB6634" s="136"/>
      <c r="CC6634" s="136"/>
      <c r="CD6634" s="136"/>
      <c r="CE6634" s="136"/>
      <c r="CF6634" s="136"/>
      <c r="CG6634" s="136"/>
      <c r="CH6634" s="136"/>
    </row>
    <row r="6635" spans="79:86" ht="15.75" customHeight="1">
      <c r="CA6635" s="136"/>
      <c r="CB6635" s="136"/>
      <c r="CC6635" s="136"/>
      <c r="CD6635" s="136"/>
      <c r="CE6635" s="136"/>
      <c r="CF6635" s="136"/>
      <c r="CG6635" s="136"/>
      <c r="CH6635" s="136"/>
    </row>
    <row r="6636" spans="79:86" ht="15.75" customHeight="1">
      <c r="CA6636" s="136"/>
      <c r="CB6636" s="136"/>
      <c r="CC6636" s="136"/>
      <c r="CD6636" s="136"/>
      <c r="CE6636" s="136"/>
      <c r="CF6636" s="136"/>
      <c r="CG6636" s="136"/>
      <c r="CH6636" s="136"/>
    </row>
    <row r="6637" spans="79:86" ht="15.75" customHeight="1">
      <c r="CA6637" s="136"/>
      <c r="CB6637" s="136"/>
      <c r="CC6637" s="136"/>
      <c r="CD6637" s="136"/>
      <c r="CE6637" s="136"/>
      <c r="CF6637" s="136"/>
      <c r="CG6637" s="136"/>
      <c r="CH6637" s="136"/>
    </row>
    <row r="6638" spans="79:86" ht="15.75" customHeight="1">
      <c r="CA6638" s="136"/>
      <c r="CB6638" s="136"/>
      <c r="CC6638" s="136"/>
      <c r="CD6638" s="136"/>
      <c r="CE6638" s="136"/>
      <c r="CF6638" s="136"/>
      <c r="CG6638" s="136"/>
      <c r="CH6638" s="136"/>
    </row>
    <row r="6639" spans="79:86" ht="15.75" customHeight="1">
      <c r="CA6639" s="136"/>
      <c r="CB6639" s="136"/>
      <c r="CC6639" s="136"/>
      <c r="CD6639" s="136"/>
      <c r="CE6639" s="136"/>
      <c r="CF6639" s="136"/>
      <c r="CG6639" s="136"/>
      <c r="CH6639" s="136"/>
    </row>
    <row r="6640" spans="79:86" ht="15.75" customHeight="1">
      <c r="CA6640" s="136"/>
      <c r="CB6640" s="136"/>
      <c r="CC6640" s="136"/>
      <c r="CD6640" s="136"/>
      <c r="CE6640" s="136"/>
      <c r="CF6640" s="136"/>
      <c r="CG6640" s="136"/>
      <c r="CH6640" s="136"/>
    </row>
    <row r="6641" spans="79:86" ht="15.75" customHeight="1">
      <c r="CA6641" s="136"/>
      <c r="CB6641" s="136"/>
      <c r="CC6641" s="136"/>
      <c r="CD6641" s="136"/>
      <c r="CE6641" s="136"/>
      <c r="CF6641" s="136"/>
      <c r="CG6641" s="136"/>
      <c r="CH6641" s="136"/>
    </row>
    <row r="6642" spans="79:86" ht="15.75" customHeight="1">
      <c r="CA6642" s="136"/>
      <c r="CB6642" s="136"/>
      <c r="CC6642" s="136"/>
      <c r="CD6642" s="136"/>
      <c r="CE6642" s="136"/>
      <c r="CF6642" s="136"/>
      <c r="CG6642" s="136"/>
      <c r="CH6642" s="136"/>
    </row>
    <row r="6643" spans="79:86" ht="15.75" customHeight="1">
      <c r="CA6643" s="136"/>
      <c r="CB6643" s="136"/>
      <c r="CC6643" s="136"/>
      <c r="CD6643" s="136"/>
      <c r="CE6643" s="136"/>
      <c r="CF6643" s="136"/>
      <c r="CG6643" s="136"/>
      <c r="CH6643" s="136"/>
    </row>
    <row r="6644" spans="79:86" ht="15.75" customHeight="1">
      <c r="CA6644" s="136"/>
      <c r="CB6644" s="136"/>
      <c r="CC6644" s="136"/>
      <c r="CD6644" s="136"/>
      <c r="CE6644" s="136"/>
      <c r="CF6644" s="136"/>
      <c r="CG6644" s="136"/>
      <c r="CH6644" s="136"/>
    </row>
    <row r="6645" spans="79:86" ht="15.75" customHeight="1">
      <c r="CA6645" s="136"/>
      <c r="CB6645" s="136"/>
      <c r="CC6645" s="136"/>
      <c r="CD6645" s="136"/>
      <c r="CE6645" s="136"/>
      <c r="CF6645" s="136"/>
      <c r="CG6645" s="136"/>
      <c r="CH6645" s="136"/>
    </row>
    <row r="6646" spans="79:86" ht="15.75" customHeight="1">
      <c r="CA6646" s="136"/>
      <c r="CB6646" s="136"/>
      <c r="CC6646" s="136"/>
      <c r="CD6646" s="136"/>
      <c r="CE6646" s="136"/>
      <c r="CF6646" s="136"/>
      <c r="CG6646" s="136"/>
      <c r="CH6646" s="136"/>
    </row>
    <row r="6647" spans="79:86" ht="15.75" customHeight="1">
      <c r="CA6647" s="136"/>
      <c r="CB6647" s="136"/>
      <c r="CC6647" s="136"/>
      <c r="CD6647" s="136"/>
      <c r="CE6647" s="136"/>
      <c r="CF6647" s="136"/>
      <c r="CG6647" s="136"/>
      <c r="CH6647" s="136"/>
    </row>
    <row r="6648" spans="79:86" ht="15.75" customHeight="1">
      <c r="CA6648" s="136"/>
      <c r="CB6648" s="136"/>
      <c r="CC6648" s="136"/>
      <c r="CD6648" s="136"/>
      <c r="CE6648" s="136"/>
      <c r="CF6648" s="136"/>
      <c r="CG6648" s="136"/>
      <c r="CH6648" s="136"/>
    </row>
    <row r="6649" spans="79:86" ht="15.75" customHeight="1">
      <c r="CA6649" s="136"/>
      <c r="CB6649" s="136"/>
      <c r="CC6649" s="136"/>
      <c r="CD6649" s="136"/>
      <c r="CE6649" s="136"/>
      <c r="CF6649" s="136"/>
      <c r="CG6649" s="136"/>
      <c r="CH6649" s="136"/>
    </row>
    <row r="6650" spans="79:86" ht="15.75" customHeight="1">
      <c r="CA6650" s="136"/>
      <c r="CB6650" s="136"/>
      <c r="CC6650" s="136"/>
      <c r="CD6650" s="136"/>
      <c r="CE6650" s="136"/>
      <c r="CF6650" s="136"/>
      <c r="CG6650" s="136"/>
      <c r="CH6650" s="136"/>
    </row>
    <row r="6651" spans="79:86" ht="15.75" customHeight="1">
      <c r="CA6651" s="136"/>
      <c r="CB6651" s="136"/>
      <c r="CC6651" s="136"/>
      <c r="CD6651" s="136"/>
      <c r="CE6651" s="136"/>
      <c r="CF6651" s="136"/>
      <c r="CG6651" s="136"/>
      <c r="CH6651" s="136"/>
    </row>
    <row r="6652" spans="79:86" ht="15.75" customHeight="1">
      <c r="CA6652" s="136"/>
      <c r="CB6652" s="136"/>
      <c r="CC6652" s="136"/>
      <c r="CD6652" s="136"/>
      <c r="CE6652" s="136"/>
      <c r="CF6652" s="136"/>
      <c r="CG6652" s="136"/>
      <c r="CH6652" s="136"/>
    </row>
    <row r="6653" spans="79:86" ht="15.75" customHeight="1">
      <c r="CA6653" s="136"/>
      <c r="CB6653" s="136"/>
      <c r="CC6653" s="136"/>
      <c r="CD6653" s="136"/>
      <c r="CE6653" s="136"/>
      <c r="CF6653" s="136"/>
      <c r="CG6653" s="136"/>
      <c r="CH6653" s="136"/>
    </row>
    <row r="6654" spans="79:86" ht="15.75" customHeight="1">
      <c r="CA6654" s="136"/>
      <c r="CB6654" s="136"/>
      <c r="CC6654" s="136"/>
      <c r="CD6654" s="136"/>
      <c r="CE6654" s="136"/>
      <c r="CF6654" s="136"/>
      <c r="CG6654" s="136"/>
      <c r="CH6654" s="136"/>
    </row>
    <row r="6655" spans="79:86" ht="15.75" customHeight="1">
      <c r="CA6655" s="136"/>
      <c r="CB6655" s="136"/>
      <c r="CC6655" s="136"/>
      <c r="CD6655" s="136"/>
      <c r="CE6655" s="136"/>
      <c r="CF6655" s="136"/>
      <c r="CG6655" s="136"/>
      <c r="CH6655" s="136"/>
    </row>
    <row r="6656" spans="79:86" ht="15.75" customHeight="1">
      <c r="CA6656" s="136"/>
      <c r="CB6656" s="136"/>
      <c r="CC6656" s="136"/>
      <c r="CD6656" s="136"/>
      <c r="CE6656" s="136"/>
      <c r="CF6656" s="136"/>
      <c r="CG6656" s="136"/>
      <c r="CH6656" s="136"/>
    </row>
    <row r="6657" spans="79:86" ht="15.75" customHeight="1">
      <c r="CA6657" s="136"/>
      <c r="CB6657" s="136"/>
      <c r="CC6657" s="136"/>
      <c r="CD6657" s="136"/>
      <c r="CE6657" s="136"/>
      <c r="CF6657" s="136"/>
      <c r="CG6657" s="136"/>
      <c r="CH6657" s="136"/>
    </row>
    <row r="6658" spans="79:86" ht="15.75" customHeight="1">
      <c r="CA6658" s="136"/>
      <c r="CB6658" s="136"/>
      <c r="CC6658" s="136"/>
      <c r="CD6658" s="136"/>
      <c r="CE6658" s="136"/>
      <c r="CF6658" s="136"/>
      <c r="CG6658" s="136"/>
      <c r="CH6658" s="136"/>
    </row>
    <row r="6659" spans="79:86" ht="15.75" customHeight="1">
      <c r="CA6659" s="136"/>
      <c r="CB6659" s="136"/>
      <c r="CC6659" s="136"/>
      <c r="CD6659" s="136"/>
      <c r="CE6659" s="136"/>
      <c r="CF6659" s="136"/>
      <c r="CG6659" s="136"/>
      <c r="CH6659" s="136"/>
    </row>
    <row r="6660" spans="79:86" ht="15.75" customHeight="1">
      <c r="CA6660" s="136"/>
      <c r="CB6660" s="136"/>
      <c r="CC6660" s="136"/>
      <c r="CD6660" s="136"/>
      <c r="CE6660" s="136"/>
      <c r="CF6660" s="136"/>
      <c r="CG6660" s="136"/>
      <c r="CH6660" s="136"/>
    </row>
    <row r="6661" spans="79:86" ht="15.75" customHeight="1">
      <c r="CA6661" s="136"/>
      <c r="CB6661" s="136"/>
      <c r="CC6661" s="136"/>
      <c r="CD6661" s="136"/>
      <c r="CE6661" s="136"/>
      <c r="CF6661" s="136"/>
      <c r="CG6661" s="136"/>
      <c r="CH6661" s="136"/>
    </row>
    <row r="6662" spans="79:86" ht="15.75" customHeight="1">
      <c r="CA6662" s="136"/>
      <c r="CB6662" s="136"/>
      <c r="CC6662" s="136"/>
      <c r="CD6662" s="136"/>
      <c r="CE6662" s="136"/>
      <c r="CF6662" s="136"/>
      <c r="CG6662" s="136"/>
      <c r="CH6662" s="136"/>
    </row>
    <row r="6663" spans="79:86" ht="15.75" customHeight="1">
      <c r="CA6663" s="136"/>
      <c r="CB6663" s="136"/>
      <c r="CC6663" s="136"/>
      <c r="CD6663" s="136"/>
      <c r="CE6663" s="136"/>
      <c r="CF6663" s="136"/>
      <c r="CG6663" s="136"/>
      <c r="CH6663" s="136"/>
    </row>
    <row r="6664" spans="79:86" ht="15.75" customHeight="1">
      <c r="CA6664" s="136"/>
      <c r="CB6664" s="136"/>
      <c r="CC6664" s="136"/>
      <c r="CD6664" s="136"/>
      <c r="CE6664" s="136"/>
      <c r="CF6664" s="136"/>
      <c r="CG6664" s="136"/>
      <c r="CH6664" s="136"/>
    </row>
    <row r="6665" spans="79:86" ht="15.75" customHeight="1">
      <c r="CA6665" s="136"/>
      <c r="CB6665" s="136"/>
      <c r="CC6665" s="136"/>
      <c r="CD6665" s="136"/>
      <c r="CE6665" s="136"/>
      <c r="CF6665" s="136"/>
      <c r="CG6665" s="136"/>
      <c r="CH6665" s="136"/>
    </row>
    <row r="6666" spans="79:86" ht="15.75" customHeight="1">
      <c r="CA6666" s="136"/>
      <c r="CB6666" s="136"/>
      <c r="CC6666" s="136"/>
      <c r="CD6666" s="136"/>
      <c r="CE6666" s="136"/>
      <c r="CF6666" s="136"/>
      <c r="CG6666" s="136"/>
      <c r="CH6666" s="136"/>
    </row>
    <row r="6667" spans="79:86" ht="15.75" customHeight="1">
      <c r="CA6667" s="136"/>
      <c r="CB6667" s="136"/>
      <c r="CC6667" s="136"/>
      <c r="CD6667" s="136"/>
      <c r="CE6667" s="136"/>
      <c r="CF6667" s="136"/>
      <c r="CG6667" s="136"/>
      <c r="CH6667" s="136"/>
    </row>
    <row r="6668" spans="79:86" ht="15.75" customHeight="1">
      <c r="CA6668" s="136"/>
      <c r="CB6668" s="136"/>
      <c r="CC6668" s="136"/>
      <c r="CD6668" s="136"/>
      <c r="CE6668" s="136"/>
      <c r="CF6668" s="136"/>
      <c r="CG6668" s="136"/>
      <c r="CH6668" s="136"/>
    </row>
    <row r="6669" spans="79:86" ht="15.75" customHeight="1">
      <c r="CA6669" s="136"/>
      <c r="CB6669" s="136"/>
      <c r="CC6669" s="136"/>
      <c r="CD6669" s="136"/>
      <c r="CE6669" s="136"/>
      <c r="CF6669" s="136"/>
      <c r="CG6669" s="136"/>
      <c r="CH6669" s="136"/>
    </row>
    <row r="6670" spans="79:86" ht="15.75" customHeight="1">
      <c r="CA6670" s="136"/>
      <c r="CB6670" s="136"/>
      <c r="CC6670" s="136"/>
      <c r="CD6670" s="136"/>
      <c r="CE6670" s="136"/>
      <c r="CF6670" s="136"/>
      <c r="CG6670" s="136"/>
      <c r="CH6670" s="136"/>
    </row>
    <row r="6671" spans="79:86" ht="15.75" customHeight="1">
      <c r="CA6671" s="136"/>
      <c r="CB6671" s="136"/>
      <c r="CC6671" s="136"/>
      <c r="CD6671" s="136"/>
      <c r="CE6671" s="136"/>
      <c r="CF6671" s="136"/>
      <c r="CG6671" s="136"/>
      <c r="CH6671" s="136"/>
    </row>
    <row r="6672" spans="79:86" ht="15.75" customHeight="1">
      <c r="CA6672" s="136"/>
      <c r="CB6672" s="136"/>
      <c r="CC6672" s="136"/>
      <c r="CD6672" s="136"/>
      <c r="CE6672" s="136"/>
      <c r="CF6672" s="136"/>
      <c r="CG6672" s="136"/>
      <c r="CH6672" s="136"/>
    </row>
    <row r="6673" spans="79:86" ht="15.75" customHeight="1">
      <c r="CA6673" s="136"/>
      <c r="CB6673" s="136"/>
      <c r="CC6673" s="136"/>
      <c r="CD6673" s="136"/>
      <c r="CE6673" s="136"/>
      <c r="CF6673" s="136"/>
      <c r="CG6673" s="136"/>
      <c r="CH6673" s="136"/>
    </row>
    <row r="6674" spans="79:86" ht="15.75" customHeight="1">
      <c r="CA6674" s="136"/>
      <c r="CB6674" s="136"/>
      <c r="CC6674" s="136"/>
      <c r="CD6674" s="136"/>
      <c r="CE6674" s="136"/>
      <c r="CF6674" s="136"/>
      <c r="CG6674" s="136"/>
      <c r="CH6674" s="136"/>
    </row>
    <row r="6675" spans="79:86" ht="15.75" customHeight="1">
      <c r="CA6675" s="136"/>
      <c r="CB6675" s="136"/>
      <c r="CC6675" s="136"/>
      <c r="CD6675" s="136"/>
      <c r="CE6675" s="136"/>
      <c r="CF6675" s="136"/>
      <c r="CG6675" s="136"/>
      <c r="CH6675" s="136"/>
    </row>
    <row r="6676" spans="79:86" ht="15.75" customHeight="1">
      <c r="CA6676" s="136"/>
      <c r="CB6676" s="136"/>
      <c r="CC6676" s="136"/>
      <c r="CD6676" s="136"/>
      <c r="CE6676" s="136"/>
      <c r="CF6676" s="136"/>
      <c r="CG6676" s="136"/>
      <c r="CH6676" s="136"/>
    </row>
    <row r="6677" spans="79:86" ht="15.75" customHeight="1">
      <c r="CA6677" s="136"/>
      <c r="CB6677" s="136"/>
      <c r="CC6677" s="136"/>
      <c r="CD6677" s="136"/>
      <c r="CE6677" s="136"/>
      <c r="CF6677" s="136"/>
      <c r="CG6677" s="136"/>
      <c r="CH6677" s="136"/>
    </row>
    <row r="6678" spans="79:86" ht="15.75" customHeight="1">
      <c r="CA6678" s="136"/>
      <c r="CB6678" s="136"/>
      <c r="CC6678" s="136"/>
      <c r="CD6678" s="136"/>
      <c r="CE6678" s="136"/>
      <c r="CF6678" s="136"/>
      <c r="CG6678" s="136"/>
      <c r="CH6678" s="136"/>
    </row>
    <row r="6679" spans="79:86" ht="15.75" customHeight="1">
      <c r="CA6679" s="136"/>
      <c r="CB6679" s="136"/>
      <c r="CC6679" s="136"/>
      <c r="CD6679" s="136"/>
      <c r="CE6679" s="136"/>
      <c r="CF6679" s="136"/>
      <c r="CG6679" s="136"/>
      <c r="CH6679" s="136"/>
    </row>
    <row r="6680" spans="79:86" ht="15.75" customHeight="1">
      <c r="CA6680" s="136"/>
      <c r="CB6680" s="136"/>
      <c r="CC6680" s="136"/>
      <c r="CD6680" s="136"/>
      <c r="CE6680" s="136"/>
      <c r="CF6680" s="136"/>
      <c r="CG6680" s="136"/>
      <c r="CH6680" s="136"/>
    </row>
    <row r="6681" spans="79:86" ht="15.75" customHeight="1">
      <c r="CA6681" s="136"/>
      <c r="CB6681" s="136"/>
      <c r="CC6681" s="136"/>
      <c r="CD6681" s="136"/>
      <c r="CE6681" s="136"/>
      <c r="CF6681" s="136"/>
      <c r="CG6681" s="136"/>
      <c r="CH6681" s="136"/>
    </row>
    <row r="6682" spans="79:86" ht="15.75" customHeight="1">
      <c r="CA6682" s="136"/>
      <c r="CB6682" s="136"/>
      <c r="CC6682" s="136"/>
      <c r="CD6682" s="136"/>
      <c r="CE6682" s="136"/>
      <c r="CF6682" s="136"/>
      <c r="CG6682" s="136"/>
      <c r="CH6682" s="136"/>
    </row>
    <row r="6683" spans="79:86" ht="15.75" customHeight="1">
      <c r="CA6683" s="136"/>
      <c r="CB6683" s="136"/>
      <c r="CC6683" s="136"/>
      <c r="CD6683" s="136"/>
      <c r="CE6683" s="136"/>
      <c r="CF6683" s="136"/>
      <c r="CG6683" s="136"/>
      <c r="CH6683" s="136"/>
    </row>
    <row r="6684" spans="79:86" ht="15.75" customHeight="1">
      <c r="CA6684" s="136"/>
      <c r="CB6684" s="136"/>
      <c r="CC6684" s="136"/>
      <c r="CD6684" s="136"/>
      <c r="CE6684" s="136"/>
      <c r="CF6684" s="136"/>
      <c r="CG6684" s="136"/>
      <c r="CH6684" s="136"/>
    </row>
    <row r="6685" spans="79:86" ht="15.75" customHeight="1">
      <c r="CA6685" s="136"/>
      <c r="CB6685" s="136"/>
      <c r="CC6685" s="136"/>
      <c r="CD6685" s="136"/>
      <c r="CE6685" s="136"/>
      <c r="CF6685" s="136"/>
      <c r="CG6685" s="136"/>
      <c r="CH6685" s="136"/>
    </row>
    <row r="6686" spans="79:86" ht="15.75" customHeight="1">
      <c r="CA6686" s="136"/>
      <c r="CB6686" s="136"/>
      <c r="CC6686" s="136"/>
      <c r="CD6686" s="136"/>
      <c r="CE6686" s="136"/>
      <c r="CF6686" s="136"/>
      <c r="CG6686" s="136"/>
      <c r="CH6686" s="136"/>
    </row>
    <row r="6687" spans="79:86" ht="15.75" customHeight="1">
      <c r="CA6687" s="136"/>
      <c r="CB6687" s="136"/>
      <c r="CC6687" s="136"/>
      <c r="CD6687" s="136"/>
      <c r="CE6687" s="136"/>
      <c r="CF6687" s="136"/>
      <c r="CG6687" s="136"/>
      <c r="CH6687" s="136"/>
    </row>
    <row r="6688" spans="79:86" ht="15.75" customHeight="1">
      <c r="CA6688" s="136"/>
      <c r="CB6688" s="136"/>
      <c r="CC6688" s="136"/>
      <c r="CD6688" s="136"/>
      <c r="CE6688" s="136"/>
      <c r="CF6688" s="136"/>
      <c r="CG6688" s="136"/>
      <c r="CH6688" s="136"/>
    </row>
    <row r="6689" spans="79:86" ht="15.75" customHeight="1">
      <c r="CA6689" s="136"/>
      <c r="CB6689" s="136"/>
      <c r="CC6689" s="136"/>
      <c r="CD6689" s="136"/>
      <c r="CE6689" s="136"/>
      <c r="CF6689" s="136"/>
      <c r="CG6689" s="136"/>
      <c r="CH6689" s="136"/>
    </row>
    <row r="6690" spans="79:86" ht="15.75" customHeight="1">
      <c r="CA6690" s="136"/>
      <c r="CB6690" s="136"/>
      <c r="CC6690" s="136"/>
      <c r="CD6690" s="136"/>
      <c r="CE6690" s="136"/>
      <c r="CF6690" s="136"/>
      <c r="CG6690" s="136"/>
      <c r="CH6690" s="136"/>
    </row>
    <row r="6691" spans="79:86" ht="15.75" customHeight="1">
      <c r="CA6691" s="136"/>
      <c r="CB6691" s="136"/>
      <c r="CC6691" s="136"/>
      <c r="CD6691" s="136"/>
      <c r="CE6691" s="136"/>
      <c r="CF6691" s="136"/>
      <c r="CG6691" s="136"/>
      <c r="CH6691" s="136"/>
    </row>
    <row r="6692" spans="79:86" ht="15.75" customHeight="1">
      <c r="CA6692" s="136"/>
      <c r="CB6692" s="136"/>
      <c r="CC6692" s="136"/>
      <c r="CD6692" s="136"/>
      <c r="CE6692" s="136"/>
      <c r="CF6692" s="136"/>
      <c r="CG6692" s="136"/>
      <c r="CH6692" s="136"/>
    </row>
    <row r="6693" spans="79:86" ht="15.75" customHeight="1">
      <c r="CA6693" s="136"/>
      <c r="CB6693" s="136"/>
      <c r="CC6693" s="136"/>
      <c r="CD6693" s="136"/>
      <c r="CE6693" s="136"/>
      <c r="CF6693" s="136"/>
      <c r="CG6693" s="136"/>
      <c r="CH6693" s="136"/>
    </row>
    <row r="6694" spans="79:86" ht="15.75" customHeight="1">
      <c r="CA6694" s="136"/>
      <c r="CB6694" s="136"/>
      <c r="CC6694" s="136"/>
      <c r="CD6694" s="136"/>
      <c r="CE6694" s="136"/>
      <c r="CF6694" s="136"/>
      <c r="CG6694" s="136"/>
      <c r="CH6694" s="136"/>
    </row>
    <row r="6695" spans="79:86" ht="15.75" customHeight="1">
      <c r="CA6695" s="136"/>
      <c r="CB6695" s="136"/>
      <c r="CC6695" s="136"/>
      <c r="CD6695" s="136"/>
      <c r="CE6695" s="136"/>
      <c r="CF6695" s="136"/>
      <c r="CG6695" s="136"/>
      <c r="CH6695" s="136"/>
    </row>
    <row r="6696" spans="79:86" ht="15.75" customHeight="1">
      <c r="CA6696" s="136"/>
      <c r="CB6696" s="136"/>
      <c r="CC6696" s="136"/>
      <c r="CD6696" s="136"/>
      <c r="CE6696" s="136"/>
      <c r="CF6696" s="136"/>
      <c r="CG6696" s="136"/>
      <c r="CH6696" s="136"/>
    </row>
    <row r="6697" spans="79:86" ht="15.75" customHeight="1">
      <c r="CA6697" s="136"/>
      <c r="CB6697" s="136"/>
      <c r="CC6697" s="136"/>
      <c r="CD6697" s="136"/>
      <c r="CE6697" s="136"/>
      <c r="CF6697" s="136"/>
      <c r="CG6697" s="136"/>
      <c r="CH6697" s="136"/>
    </row>
    <row r="6698" spans="79:86" ht="15.75" customHeight="1">
      <c r="CA6698" s="136"/>
      <c r="CB6698" s="136"/>
      <c r="CC6698" s="136"/>
      <c r="CD6698" s="136"/>
      <c r="CE6698" s="136"/>
      <c r="CF6698" s="136"/>
      <c r="CG6698" s="136"/>
      <c r="CH6698" s="136"/>
    </row>
    <row r="6699" spans="79:86" ht="15.75" customHeight="1">
      <c r="CA6699" s="136"/>
      <c r="CB6699" s="136"/>
      <c r="CC6699" s="136"/>
      <c r="CD6699" s="136"/>
      <c r="CE6699" s="136"/>
      <c r="CF6699" s="136"/>
      <c r="CG6699" s="136"/>
      <c r="CH6699" s="136"/>
    </row>
    <row r="6700" spans="79:86" ht="15.75" customHeight="1">
      <c r="CA6700" s="136"/>
      <c r="CB6700" s="136"/>
      <c r="CC6700" s="136"/>
      <c r="CD6700" s="136"/>
      <c r="CE6700" s="136"/>
      <c r="CF6700" s="136"/>
      <c r="CG6700" s="136"/>
      <c r="CH6700" s="136"/>
    </row>
    <row r="6701" spans="79:86" ht="15.75" customHeight="1">
      <c r="CA6701" s="136"/>
      <c r="CB6701" s="136"/>
      <c r="CC6701" s="136"/>
      <c r="CD6701" s="136"/>
      <c r="CE6701" s="136"/>
      <c r="CF6701" s="136"/>
      <c r="CG6701" s="136"/>
      <c r="CH6701" s="136"/>
    </row>
    <row r="6702" spans="79:86" ht="15.75" customHeight="1">
      <c r="CA6702" s="136"/>
      <c r="CB6702" s="136"/>
      <c r="CC6702" s="136"/>
      <c r="CD6702" s="136"/>
      <c r="CE6702" s="136"/>
      <c r="CF6702" s="136"/>
      <c r="CG6702" s="136"/>
      <c r="CH6702" s="136"/>
    </row>
    <row r="6703" spans="79:86" ht="15.75" customHeight="1">
      <c r="CA6703" s="136"/>
      <c r="CB6703" s="136"/>
      <c r="CC6703" s="136"/>
      <c r="CD6703" s="136"/>
      <c r="CE6703" s="136"/>
      <c r="CF6703" s="136"/>
      <c r="CG6703" s="136"/>
      <c r="CH6703" s="136"/>
    </row>
    <row r="6704" spans="79:86" ht="15.75" customHeight="1">
      <c r="CA6704" s="136"/>
      <c r="CB6704" s="136"/>
      <c r="CC6704" s="136"/>
      <c r="CD6704" s="136"/>
      <c r="CE6704" s="136"/>
      <c r="CF6704" s="136"/>
      <c r="CG6704" s="136"/>
      <c r="CH6704" s="136"/>
    </row>
    <row r="6705" spans="79:86" ht="15.75" customHeight="1">
      <c r="CA6705" s="136"/>
      <c r="CB6705" s="136"/>
      <c r="CC6705" s="136"/>
      <c r="CD6705" s="136"/>
      <c r="CE6705" s="136"/>
      <c r="CF6705" s="136"/>
      <c r="CG6705" s="136"/>
      <c r="CH6705" s="136"/>
    </row>
    <row r="6706" spans="79:86" ht="15.75" customHeight="1">
      <c r="CA6706" s="136"/>
      <c r="CB6706" s="136"/>
      <c r="CC6706" s="136"/>
      <c r="CD6706" s="136"/>
      <c r="CE6706" s="136"/>
      <c r="CF6706" s="136"/>
      <c r="CG6706" s="136"/>
      <c r="CH6706" s="136"/>
    </row>
    <row r="6707" spans="79:86" ht="15.75" customHeight="1">
      <c r="CA6707" s="136"/>
      <c r="CB6707" s="136"/>
      <c r="CC6707" s="136"/>
      <c r="CD6707" s="136"/>
      <c r="CE6707" s="136"/>
      <c r="CF6707" s="136"/>
      <c r="CG6707" s="136"/>
      <c r="CH6707" s="136"/>
    </row>
    <row r="6708" spans="79:86" ht="15.75" customHeight="1">
      <c r="CA6708" s="136"/>
      <c r="CB6708" s="136"/>
      <c r="CC6708" s="136"/>
      <c r="CD6708" s="136"/>
      <c r="CE6708" s="136"/>
      <c r="CF6708" s="136"/>
      <c r="CG6708" s="136"/>
      <c r="CH6708" s="136"/>
    </row>
    <row r="6709" spans="79:86" ht="15.75" customHeight="1">
      <c r="CA6709" s="136"/>
      <c r="CB6709" s="136"/>
      <c r="CC6709" s="136"/>
      <c r="CD6709" s="136"/>
      <c r="CE6709" s="136"/>
      <c r="CF6709" s="136"/>
      <c r="CG6709" s="136"/>
      <c r="CH6709" s="136"/>
    </row>
    <row r="6710" spans="79:86" ht="15.75" customHeight="1">
      <c r="CA6710" s="136"/>
      <c r="CB6710" s="136"/>
      <c r="CC6710" s="136"/>
      <c r="CD6710" s="136"/>
      <c r="CE6710" s="136"/>
      <c r="CF6710" s="136"/>
      <c r="CG6710" s="136"/>
      <c r="CH6710" s="136"/>
    </row>
    <row r="6711" spans="79:86" ht="15.75" customHeight="1">
      <c r="CA6711" s="136"/>
      <c r="CB6711" s="136"/>
      <c r="CC6711" s="136"/>
      <c r="CD6711" s="136"/>
      <c r="CE6711" s="136"/>
      <c r="CF6711" s="136"/>
      <c r="CG6711" s="136"/>
      <c r="CH6711" s="136"/>
    </row>
    <row r="6712" spans="79:86" ht="15.75" customHeight="1">
      <c r="CA6712" s="136"/>
      <c r="CB6712" s="136"/>
      <c r="CC6712" s="136"/>
      <c r="CD6712" s="136"/>
      <c r="CE6712" s="136"/>
      <c r="CF6712" s="136"/>
      <c r="CG6712" s="136"/>
      <c r="CH6712" s="136"/>
    </row>
    <row r="6713" spans="79:86" ht="15.75" customHeight="1">
      <c r="CA6713" s="136"/>
      <c r="CB6713" s="136"/>
      <c r="CC6713" s="136"/>
      <c r="CD6713" s="136"/>
      <c r="CE6713" s="136"/>
      <c r="CF6713" s="136"/>
      <c r="CG6713" s="136"/>
      <c r="CH6713" s="136"/>
    </row>
    <row r="6714" spans="79:86" ht="15.75" customHeight="1">
      <c r="CA6714" s="136"/>
      <c r="CB6714" s="136"/>
      <c r="CC6714" s="136"/>
      <c r="CD6714" s="136"/>
      <c r="CE6714" s="136"/>
      <c r="CF6714" s="136"/>
      <c r="CG6714" s="136"/>
      <c r="CH6714" s="136"/>
    </row>
    <row r="6715" spans="79:86" ht="15.75" customHeight="1">
      <c r="CA6715" s="136"/>
      <c r="CB6715" s="136"/>
      <c r="CC6715" s="136"/>
      <c r="CD6715" s="136"/>
      <c r="CE6715" s="136"/>
      <c r="CF6715" s="136"/>
      <c r="CG6715" s="136"/>
      <c r="CH6715" s="136"/>
    </row>
    <row r="6716" spans="79:86" ht="15.75" customHeight="1">
      <c r="CA6716" s="136"/>
      <c r="CB6716" s="136"/>
      <c r="CC6716" s="136"/>
      <c r="CD6716" s="136"/>
      <c r="CE6716" s="136"/>
      <c r="CF6716" s="136"/>
      <c r="CG6716" s="136"/>
      <c r="CH6716" s="136"/>
    </row>
    <row r="6717" spans="79:86" ht="15.75" customHeight="1">
      <c r="CA6717" s="136"/>
      <c r="CB6717" s="136"/>
      <c r="CC6717" s="136"/>
      <c r="CD6717" s="136"/>
      <c r="CE6717" s="136"/>
      <c r="CF6717" s="136"/>
      <c r="CG6717" s="136"/>
      <c r="CH6717" s="136"/>
    </row>
    <row r="6718" spans="79:86" ht="15.75" customHeight="1">
      <c r="CA6718" s="136"/>
      <c r="CB6718" s="136"/>
      <c r="CC6718" s="136"/>
      <c r="CD6718" s="136"/>
      <c r="CE6718" s="136"/>
      <c r="CF6718" s="136"/>
      <c r="CG6718" s="136"/>
      <c r="CH6718" s="136"/>
    </row>
    <row r="6719" spans="79:86" ht="15.75" customHeight="1">
      <c r="CA6719" s="136"/>
      <c r="CB6719" s="136"/>
      <c r="CC6719" s="136"/>
      <c r="CD6719" s="136"/>
      <c r="CE6719" s="136"/>
      <c r="CF6719" s="136"/>
      <c r="CG6719" s="136"/>
      <c r="CH6719" s="136"/>
    </row>
    <row r="6720" spans="79:86" ht="15.75" customHeight="1">
      <c r="CA6720" s="136"/>
      <c r="CB6720" s="136"/>
      <c r="CC6720" s="136"/>
      <c r="CD6720" s="136"/>
      <c r="CE6720" s="136"/>
      <c r="CF6720" s="136"/>
      <c r="CG6720" s="136"/>
      <c r="CH6720" s="136"/>
    </row>
    <row r="6721" spans="79:86" ht="15.75" customHeight="1">
      <c r="CA6721" s="136"/>
      <c r="CB6721" s="136"/>
      <c r="CC6721" s="136"/>
      <c r="CD6721" s="136"/>
      <c r="CE6721" s="136"/>
      <c r="CF6721" s="136"/>
      <c r="CG6721" s="136"/>
      <c r="CH6721" s="136"/>
    </row>
    <row r="6722" spans="79:86" ht="15.75" customHeight="1">
      <c r="CA6722" s="136"/>
      <c r="CB6722" s="136"/>
      <c r="CC6722" s="136"/>
      <c r="CD6722" s="136"/>
      <c r="CE6722" s="136"/>
      <c r="CF6722" s="136"/>
      <c r="CG6722" s="136"/>
      <c r="CH6722" s="136"/>
    </row>
    <row r="6723" spans="79:86" ht="15.75" customHeight="1">
      <c r="CA6723" s="136"/>
      <c r="CB6723" s="136"/>
      <c r="CC6723" s="136"/>
      <c r="CD6723" s="136"/>
      <c r="CE6723" s="136"/>
      <c r="CF6723" s="136"/>
      <c r="CG6723" s="136"/>
      <c r="CH6723" s="136"/>
    </row>
    <row r="6724" spans="79:86" ht="15.75" customHeight="1">
      <c r="CA6724" s="136"/>
      <c r="CB6724" s="136"/>
      <c r="CC6724" s="136"/>
      <c r="CD6724" s="136"/>
      <c r="CE6724" s="136"/>
      <c r="CF6724" s="136"/>
      <c r="CG6724" s="136"/>
      <c r="CH6724" s="136"/>
    </row>
    <row r="6725" spans="79:86" ht="15.75" customHeight="1">
      <c r="CA6725" s="136"/>
      <c r="CB6725" s="136"/>
      <c r="CC6725" s="136"/>
      <c r="CD6725" s="136"/>
      <c r="CE6725" s="136"/>
      <c r="CF6725" s="136"/>
      <c r="CG6725" s="136"/>
      <c r="CH6725" s="136"/>
    </row>
    <row r="6726" spans="79:86" ht="15.75" customHeight="1">
      <c r="CA6726" s="136"/>
      <c r="CB6726" s="136"/>
      <c r="CC6726" s="136"/>
      <c r="CD6726" s="136"/>
      <c r="CE6726" s="136"/>
      <c r="CF6726" s="136"/>
      <c r="CG6726" s="136"/>
      <c r="CH6726" s="136"/>
    </row>
    <row r="6727" spans="79:86" ht="15.75" customHeight="1">
      <c r="CA6727" s="136"/>
      <c r="CB6727" s="136"/>
      <c r="CC6727" s="136"/>
      <c r="CD6727" s="136"/>
      <c r="CE6727" s="136"/>
      <c r="CF6727" s="136"/>
      <c r="CG6727" s="136"/>
      <c r="CH6727" s="136"/>
    </row>
    <row r="6728" spans="79:86" ht="15.75" customHeight="1">
      <c r="CA6728" s="136"/>
      <c r="CB6728" s="136"/>
      <c r="CC6728" s="136"/>
      <c r="CD6728" s="136"/>
      <c r="CE6728" s="136"/>
      <c r="CF6728" s="136"/>
      <c r="CG6728" s="136"/>
      <c r="CH6728" s="136"/>
    </row>
    <row r="6729" spans="79:86" ht="15.75" customHeight="1">
      <c r="CA6729" s="136"/>
      <c r="CB6729" s="136"/>
      <c r="CC6729" s="136"/>
      <c r="CD6729" s="136"/>
      <c r="CE6729" s="136"/>
      <c r="CF6729" s="136"/>
      <c r="CG6729" s="136"/>
      <c r="CH6729" s="136"/>
    </row>
    <row r="6730" spans="79:86" ht="15.75" customHeight="1">
      <c r="CA6730" s="136"/>
      <c r="CB6730" s="136"/>
      <c r="CC6730" s="136"/>
      <c r="CD6730" s="136"/>
      <c r="CE6730" s="136"/>
      <c r="CF6730" s="136"/>
      <c r="CG6730" s="136"/>
      <c r="CH6730" s="136"/>
    </row>
    <row r="6731" spans="79:86" ht="15.75" customHeight="1">
      <c r="CA6731" s="136"/>
      <c r="CB6731" s="136"/>
      <c r="CC6731" s="136"/>
      <c r="CD6731" s="136"/>
      <c r="CE6731" s="136"/>
      <c r="CF6731" s="136"/>
      <c r="CG6731" s="136"/>
      <c r="CH6731" s="136"/>
    </row>
    <row r="6732" spans="79:86" ht="15.75" customHeight="1">
      <c r="CA6732" s="136"/>
      <c r="CB6732" s="136"/>
      <c r="CC6732" s="136"/>
      <c r="CD6732" s="136"/>
      <c r="CE6732" s="136"/>
      <c r="CF6732" s="136"/>
      <c r="CG6732" s="136"/>
      <c r="CH6732" s="136"/>
    </row>
    <row r="6733" spans="79:86" ht="15.75" customHeight="1">
      <c r="CA6733" s="136"/>
      <c r="CB6733" s="136"/>
      <c r="CC6733" s="136"/>
      <c r="CD6733" s="136"/>
      <c r="CE6733" s="136"/>
      <c r="CF6733" s="136"/>
      <c r="CG6733" s="136"/>
      <c r="CH6733" s="136"/>
    </row>
    <row r="6734" spans="79:86" ht="15.75" customHeight="1">
      <c r="CA6734" s="136"/>
      <c r="CB6734" s="136"/>
      <c r="CC6734" s="136"/>
      <c r="CD6734" s="136"/>
      <c r="CE6734" s="136"/>
      <c r="CF6734" s="136"/>
      <c r="CG6734" s="136"/>
      <c r="CH6734" s="136"/>
    </row>
    <row r="6735" spans="79:86" ht="15.75" customHeight="1">
      <c r="CA6735" s="136"/>
      <c r="CB6735" s="136"/>
      <c r="CC6735" s="136"/>
      <c r="CD6735" s="136"/>
      <c r="CE6735" s="136"/>
      <c r="CF6735" s="136"/>
      <c r="CG6735" s="136"/>
      <c r="CH6735" s="136"/>
    </row>
    <row r="6736" spans="79:86" ht="15.75" customHeight="1">
      <c r="CA6736" s="136"/>
      <c r="CB6736" s="136"/>
      <c r="CC6736" s="136"/>
      <c r="CD6736" s="136"/>
      <c r="CE6736" s="136"/>
      <c r="CF6736" s="136"/>
      <c r="CG6736" s="136"/>
      <c r="CH6736" s="136"/>
    </row>
    <row r="6737" spans="79:86" ht="15.75" customHeight="1">
      <c r="CA6737" s="136"/>
      <c r="CB6737" s="136"/>
      <c r="CC6737" s="136"/>
      <c r="CD6737" s="136"/>
      <c r="CE6737" s="136"/>
      <c r="CF6737" s="136"/>
      <c r="CG6737" s="136"/>
      <c r="CH6737" s="136"/>
    </row>
    <row r="6738" spans="79:86" ht="15.75" customHeight="1">
      <c r="CA6738" s="136"/>
      <c r="CB6738" s="136"/>
      <c r="CC6738" s="136"/>
      <c r="CD6738" s="136"/>
      <c r="CE6738" s="136"/>
      <c r="CF6738" s="136"/>
      <c r="CG6738" s="136"/>
      <c r="CH6738" s="136"/>
    </row>
    <row r="6739" spans="79:86" ht="15.75" customHeight="1">
      <c r="CA6739" s="136"/>
      <c r="CB6739" s="136"/>
      <c r="CC6739" s="136"/>
      <c r="CD6739" s="136"/>
      <c r="CE6739" s="136"/>
      <c r="CF6739" s="136"/>
      <c r="CG6739" s="136"/>
      <c r="CH6739" s="136"/>
    </row>
    <row r="6740" spans="79:86" ht="15.75" customHeight="1">
      <c r="CA6740" s="136"/>
      <c r="CB6740" s="136"/>
      <c r="CC6740" s="136"/>
      <c r="CD6740" s="136"/>
      <c r="CE6740" s="136"/>
      <c r="CF6740" s="136"/>
      <c r="CG6740" s="136"/>
      <c r="CH6740" s="136"/>
    </row>
    <row r="6741" spans="79:86" ht="15.75" customHeight="1">
      <c r="CA6741" s="136"/>
      <c r="CB6741" s="136"/>
      <c r="CC6741" s="136"/>
      <c r="CD6741" s="136"/>
      <c r="CE6741" s="136"/>
      <c r="CF6741" s="136"/>
      <c r="CG6741" s="136"/>
      <c r="CH6741" s="136"/>
    </row>
    <row r="6742" spans="79:86" ht="15.75" customHeight="1">
      <c r="CA6742" s="136"/>
      <c r="CB6742" s="136"/>
      <c r="CC6742" s="136"/>
      <c r="CD6742" s="136"/>
      <c r="CE6742" s="136"/>
      <c r="CF6742" s="136"/>
      <c r="CG6742" s="136"/>
      <c r="CH6742" s="136"/>
    </row>
    <row r="6743" spans="79:86" ht="15.75" customHeight="1">
      <c r="CA6743" s="136"/>
      <c r="CB6743" s="136"/>
      <c r="CC6743" s="136"/>
      <c r="CD6743" s="136"/>
      <c r="CE6743" s="136"/>
      <c r="CF6743" s="136"/>
      <c r="CG6743" s="136"/>
      <c r="CH6743" s="136"/>
    </row>
    <row r="6744" spans="79:86" ht="15.75" customHeight="1">
      <c r="CA6744" s="136"/>
      <c r="CB6744" s="136"/>
      <c r="CC6744" s="136"/>
      <c r="CD6744" s="136"/>
      <c r="CE6744" s="136"/>
      <c r="CF6744" s="136"/>
      <c r="CG6744" s="136"/>
      <c r="CH6744" s="136"/>
    </row>
    <row r="6745" spans="79:86" ht="15.75" customHeight="1">
      <c r="CA6745" s="136"/>
      <c r="CB6745" s="136"/>
      <c r="CC6745" s="136"/>
      <c r="CD6745" s="136"/>
      <c r="CE6745" s="136"/>
      <c r="CF6745" s="136"/>
      <c r="CG6745" s="136"/>
      <c r="CH6745" s="136"/>
    </row>
    <row r="6746" spans="79:86" ht="15.75" customHeight="1">
      <c r="CA6746" s="136"/>
      <c r="CB6746" s="136"/>
      <c r="CC6746" s="136"/>
      <c r="CD6746" s="136"/>
      <c r="CE6746" s="136"/>
      <c r="CF6746" s="136"/>
      <c r="CG6746" s="136"/>
      <c r="CH6746" s="136"/>
    </row>
    <row r="6747" spans="79:86" ht="15.75" customHeight="1">
      <c r="CA6747" s="136"/>
      <c r="CB6747" s="136"/>
      <c r="CC6747" s="136"/>
      <c r="CD6747" s="136"/>
      <c r="CE6747" s="136"/>
      <c r="CF6747" s="136"/>
      <c r="CG6747" s="136"/>
      <c r="CH6747" s="136"/>
    </row>
    <row r="6748" spans="79:86" ht="15.75" customHeight="1">
      <c r="CA6748" s="136"/>
      <c r="CB6748" s="136"/>
      <c r="CC6748" s="136"/>
      <c r="CD6748" s="136"/>
      <c r="CE6748" s="136"/>
      <c r="CF6748" s="136"/>
      <c r="CG6748" s="136"/>
      <c r="CH6748" s="136"/>
    </row>
    <row r="6749" spans="79:86" ht="15.75" customHeight="1">
      <c r="CA6749" s="136"/>
      <c r="CB6749" s="136"/>
      <c r="CC6749" s="136"/>
      <c r="CD6749" s="136"/>
      <c r="CE6749" s="136"/>
      <c r="CF6749" s="136"/>
      <c r="CG6749" s="136"/>
      <c r="CH6749" s="136"/>
    </row>
    <row r="6750" spans="79:86" ht="15.75" customHeight="1">
      <c r="CA6750" s="136"/>
      <c r="CB6750" s="136"/>
      <c r="CC6750" s="136"/>
      <c r="CD6750" s="136"/>
      <c r="CE6750" s="136"/>
      <c r="CF6750" s="136"/>
      <c r="CG6750" s="136"/>
      <c r="CH6750" s="136"/>
    </row>
    <row r="6751" spans="79:86" ht="15.75" customHeight="1">
      <c r="CA6751" s="136"/>
      <c r="CB6751" s="136"/>
      <c r="CC6751" s="136"/>
      <c r="CD6751" s="136"/>
      <c r="CE6751" s="136"/>
      <c r="CF6751" s="136"/>
      <c r="CG6751" s="136"/>
      <c r="CH6751" s="136"/>
    </row>
    <row r="6752" spans="79:86" ht="15.75" customHeight="1">
      <c r="CA6752" s="136"/>
      <c r="CB6752" s="136"/>
      <c r="CC6752" s="136"/>
      <c r="CD6752" s="136"/>
      <c r="CE6752" s="136"/>
      <c r="CF6752" s="136"/>
      <c r="CG6752" s="136"/>
      <c r="CH6752" s="136"/>
    </row>
    <row r="6753" spans="79:86" ht="15.75" customHeight="1">
      <c r="CA6753" s="136"/>
      <c r="CB6753" s="136"/>
      <c r="CC6753" s="136"/>
      <c r="CD6753" s="136"/>
      <c r="CE6753" s="136"/>
      <c r="CF6753" s="136"/>
      <c r="CG6753" s="136"/>
      <c r="CH6753" s="136"/>
    </row>
    <row r="6754" spans="79:86" ht="15.75" customHeight="1">
      <c r="CA6754" s="136"/>
      <c r="CB6754" s="136"/>
      <c r="CC6754" s="136"/>
      <c r="CD6754" s="136"/>
      <c r="CE6754" s="136"/>
      <c r="CF6754" s="136"/>
      <c r="CG6754" s="136"/>
      <c r="CH6754" s="136"/>
    </row>
    <row r="6755" spans="79:86" ht="15.75" customHeight="1">
      <c r="CA6755" s="136"/>
      <c r="CB6755" s="136"/>
      <c r="CC6755" s="136"/>
      <c r="CD6755" s="136"/>
      <c r="CE6755" s="136"/>
      <c r="CF6755" s="136"/>
      <c r="CG6755" s="136"/>
      <c r="CH6755" s="136"/>
    </row>
    <row r="6756" spans="79:86" ht="15.75" customHeight="1">
      <c r="CA6756" s="136"/>
      <c r="CB6756" s="136"/>
      <c r="CC6756" s="136"/>
      <c r="CD6756" s="136"/>
      <c r="CE6756" s="136"/>
      <c r="CF6756" s="136"/>
      <c r="CG6756" s="136"/>
      <c r="CH6756" s="136"/>
    </row>
    <row r="6757" spans="79:86" ht="15.75" customHeight="1">
      <c r="CA6757" s="136"/>
      <c r="CB6757" s="136"/>
      <c r="CC6757" s="136"/>
      <c r="CD6757" s="136"/>
      <c r="CE6757" s="136"/>
      <c r="CF6757" s="136"/>
      <c r="CG6757" s="136"/>
      <c r="CH6757" s="136"/>
    </row>
    <row r="6758" spans="79:86" ht="15.75" customHeight="1">
      <c r="CA6758" s="136"/>
      <c r="CB6758" s="136"/>
      <c r="CC6758" s="136"/>
      <c r="CD6758" s="136"/>
      <c r="CE6758" s="136"/>
      <c r="CF6758" s="136"/>
      <c r="CG6758" s="136"/>
      <c r="CH6758" s="136"/>
    </row>
    <row r="6759" spans="79:86" ht="15.75" customHeight="1">
      <c r="CA6759" s="136"/>
      <c r="CB6759" s="136"/>
      <c r="CC6759" s="136"/>
      <c r="CD6759" s="136"/>
      <c r="CE6759" s="136"/>
      <c r="CF6759" s="136"/>
      <c r="CG6759" s="136"/>
      <c r="CH6759" s="136"/>
    </row>
    <row r="6760" spans="79:86" ht="15.75" customHeight="1">
      <c r="CA6760" s="136"/>
      <c r="CB6760" s="136"/>
      <c r="CC6760" s="136"/>
      <c r="CD6760" s="136"/>
      <c r="CE6760" s="136"/>
      <c r="CF6760" s="136"/>
      <c r="CG6760" s="136"/>
      <c r="CH6760" s="136"/>
    </row>
    <row r="6761" spans="79:86" ht="15.75" customHeight="1">
      <c r="CA6761" s="136"/>
      <c r="CB6761" s="136"/>
      <c r="CC6761" s="136"/>
      <c r="CD6761" s="136"/>
      <c r="CE6761" s="136"/>
      <c r="CF6761" s="136"/>
      <c r="CG6761" s="136"/>
      <c r="CH6761" s="136"/>
    </row>
    <row r="6762" spans="79:86" ht="15.75" customHeight="1">
      <c r="CA6762" s="136"/>
      <c r="CB6762" s="136"/>
      <c r="CC6762" s="136"/>
      <c r="CD6762" s="136"/>
      <c r="CE6762" s="136"/>
      <c r="CF6762" s="136"/>
      <c r="CG6762" s="136"/>
      <c r="CH6762" s="136"/>
    </row>
    <row r="6763" spans="79:86" ht="15.75" customHeight="1">
      <c r="CA6763" s="136"/>
      <c r="CB6763" s="136"/>
      <c r="CC6763" s="136"/>
      <c r="CD6763" s="136"/>
      <c r="CE6763" s="136"/>
      <c r="CF6763" s="136"/>
      <c r="CG6763" s="136"/>
      <c r="CH6763" s="136"/>
    </row>
    <row r="6764" spans="79:86" ht="15.75" customHeight="1">
      <c r="CA6764" s="136"/>
      <c r="CB6764" s="136"/>
      <c r="CC6764" s="136"/>
      <c r="CD6764" s="136"/>
      <c r="CE6764" s="136"/>
      <c r="CF6764" s="136"/>
      <c r="CG6764" s="136"/>
      <c r="CH6764" s="136"/>
    </row>
    <row r="6765" spans="79:86" ht="15.75" customHeight="1">
      <c r="CA6765" s="136"/>
      <c r="CB6765" s="136"/>
      <c r="CC6765" s="136"/>
      <c r="CD6765" s="136"/>
      <c r="CE6765" s="136"/>
      <c r="CF6765" s="136"/>
      <c r="CG6765" s="136"/>
      <c r="CH6765" s="136"/>
    </row>
    <row r="6766" spans="79:86" ht="15.75" customHeight="1">
      <c r="CA6766" s="136"/>
      <c r="CB6766" s="136"/>
      <c r="CC6766" s="136"/>
      <c r="CD6766" s="136"/>
      <c r="CE6766" s="136"/>
      <c r="CF6766" s="136"/>
      <c r="CG6766" s="136"/>
      <c r="CH6766" s="136"/>
    </row>
    <row r="6767" spans="79:86" ht="15.75" customHeight="1">
      <c r="CA6767" s="136"/>
      <c r="CB6767" s="136"/>
      <c r="CC6767" s="136"/>
      <c r="CD6767" s="136"/>
      <c r="CE6767" s="136"/>
      <c r="CF6767" s="136"/>
      <c r="CG6767" s="136"/>
      <c r="CH6767" s="136"/>
    </row>
    <row r="6768" spans="79:86" ht="15.75" customHeight="1">
      <c r="CA6768" s="136"/>
      <c r="CB6768" s="136"/>
      <c r="CC6768" s="136"/>
      <c r="CD6768" s="136"/>
      <c r="CE6768" s="136"/>
      <c r="CF6768" s="136"/>
      <c r="CG6768" s="136"/>
      <c r="CH6768" s="136"/>
    </row>
    <row r="6769" spans="79:86" ht="15.75" customHeight="1">
      <c r="CA6769" s="136"/>
      <c r="CB6769" s="136"/>
      <c r="CC6769" s="136"/>
      <c r="CD6769" s="136"/>
      <c r="CE6769" s="136"/>
      <c r="CF6769" s="136"/>
      <c r="CG6769" s="136"/>
      <c r="CH6769" s="136"/>
    </row>
    <row r="6770" spans="79:86" ht="15.75" customHeight="1">
      <c r="CA6770" s="136"/>
      <c r="CB6770" s="136"/>
      <c r="CC6770" s="136"/>
      <c r="CD6770" s="136"/>
      <c r="CE6770" s="136"/>
      <c r="CF6770" s="136"/>
      <c r="CG6770" s="136"/>
      <c r="CH6770" s="136"/>
    </row>
    <row r="6771" spans="79:86" ht="15.75" customHeight="1">
      <c r="CA6771" s="136"/>
      <c r="CB6771" s="136"/>
      <c r="CC6771" s="136"/>
      <c r="CD6771" s="136"/>
      <c r="CE6771" s="136"/>
      <c r="CF6771" s="136"/>
      <c r="CG6771" s="136"/>
      <c r="CH6771" s="136"/>
    </row>
    <row r="6772" spans="79:86" ht="15.75" customHeight="1">
      <c r="CA6772" s="136"/>
      <c r="CB6772" s="136"/>
      <c r="CC6772" s="136"/>
      <c r="CD6772" s="136"/>
      <c r="CE6772" s="136"/>
      <c r="CF6772" s="136"/>
      <c r="CG6772" s="136"/>
      <c r="CH6772" s="136"/>
    </row>
    <row r="6773" spans="79:86" ht="15.75" customHeight="1">
      <c r="CA6773" s="136"/>
      <c r="CB6773" s="136"/>
      <c r="CC6773" s="136"/>
      <c r="CD6773" s="136"/>
      <c r="CE6773" s="136"/>
      <c r="CF6773" s="136"/>
      <c r="CG6773" s="136"/>
      <c r="CH6773" s="136"/>
    </row>
    <row r="6774" spans="79:86" ht="15.75" customHeight="1">
      <c r="CA6774" s="136"/>
      <c r="CB6774" s="136"/>
      <c r="CC6774" s="136"/>
      <c r="CD6774" s="136"/>
      <c r="CE6774" s="136"/>
      <c r="CF6774" s="136"/>
      <c r="CG6774" s="136"/>
      <c r="CH6774" s="136"/>
    </row>
    <row r="6775" spans="79:86" ht="15.75" customHeight="1">
      <c r="CA6775" s="136"/>
      <c r="CB6775" s="136"/>
      <c r="CC6775" s="136"/>
      <c r="CD6775" s="136"/>
      <c r="CE6775" s="136"/>
      <c r="CF6775" s="136"/>
      <c r="CG6775" s="136"/>
      <c r="CH6775" s="136"/>
    </row>
    <row r="6776" spans="79:86" ht="15.75" customHeight="1">
      <c r="CA6776" s="136"/>
      <c r="CB6776" s="136"/>
      <c r="CC6776" s="136"/>
      <c r="CD6776" s="136"/>
      <c r="CE6776" s="136"/>
      <c r="CF6776" s="136"/>
      <c r="CG6776" s="136"/>
      <c r="CH6776" s="136"/>
    </row>
    <row r="6777" spans="79:86" ht="15.75" customHeight="1">
      <c r="CA6777" s="136"/>
      <c r="CB6777" s="136"/>
      <c r="CC6777" s="136"/>
      <c r="CD6777" s="136"/>
      <c r="CE6777" s="136"/>
      <c r="CF6777" s="136"/>
      <c r="CG6777" s="136"/>
      <c r="CH6777" s="136"/>
    </row>
    <row r="6778" spans="79:86" ht="15.75" customHeight="1">
      <c r="CA6778" s="136"/>
      <c r="CB6778" s="136"/>
      <c r="CC6778" s="136"/>
      <c r="CD6778" s="136"/>
      <c r="CE6778" s="136"/>
      <c r="CF6778" s="136"/>
      <c r="CG6778" s="136"/>
      <c r="CH6778" s="136"/>
    </row>
    <row r="6779" spans="79:86" ht="15.75" customHeight="1">
      <c r="CA6779" s="136"/>
      <c r="CB6779" s="136"/>
      <c r="CC6779" s="136"/>
      <c r="CD6779" s="136"/>
      <c r="CE6779" s="136"/>
      <c r="CF6779" s="136"/>
      <c r="CG6779" s="136"/>
      <c r="CH6779" s="136"/>
    </row>
    <row r="6780" spans="79:86" ht="15.75" customHeight="1">
      <c r="CA6780" s="136"/>
      <c r="CB6780" s="136"/>
      <c r="CC6780" s="136"/>
      <c r="CD6780" s="136"/>
      <c r="CE6780" s="136"/>
      <c r="CF6780" s="136"/>
      <c r="CG6780" s="136"/>
      <c r="CH6780" s="136"/>
    </row>
    <row r="6781" spans="79:86" ht="15.75" customHeight="1">
      <c r="CA6781" s="136"/>
      <c r="CB6781" s="136"/>
      <c r="CC6781" s="136"/>
      <c r="CD6781" s="136"/>
      <c r="CE6781" s="136"/>
      <c r="CF6781" s="136"/>
      <c r="CG6781" s="136"/>
      <c r="CH6781" s="136"/>
    </row>
    <row r="6782" spans="79:86" ht="15.75" customHeight="1">
      <c r="CA6782" s="136"/>
      <c r="CB6782" s="136"/>
      <c r="CC6782" s="136"/>
      <c r="CD6782" s="136"/>
      <c r="CE6782" s="136"/>
      <c r="CF6782" s="136"/>
      <c r="CG6782" s="136"/>
      <c r="CH6782" s="136"/>
    </row>
    <row r="6783" spans="79:86" ht="15.75" customHeight="1">
      <c r="CA6783" s="136"/>
      <c r="CB6783" s="136"/>
      <c r="CC6783" s="136"/>
      <c r="CD6783" s="136"/>
      <c r="CE6783" s="136"/>
      <c r="CF6783" s="136"/>
      <c r="CG6783" s="136"/>
      <c r="CH6783" s="136"/>
    </row>
    <row r="6784" spans="79:86" ht="15.75" customHeight="1">
      <c r="CA6784" s="136"/>
      <c r="CB6784" s="136"/>
      <c r="CC6784" s="136"/>
      <c r="CD6784" s="136"/>
      <c r="CE6784" s="136"/>
      <c r="CF6784" s="136"/>
      <c r="CG6784" s="136"/>
      <c r="CH6784" s="136"/>
    </row>
    <row r="6785" spans="79:86" ht="15.75" customHeight="1">
      <c r="CA6785" s="136"/>
      <c r="CB6785" s="136"/>
      <c r="CC6785" s="136"/>
      <c r="CD6785" s="136"/>
      <c r="CE6785" s="136"/>
      <c r="CF6785" s="136"/>
      <c r="CG6785" s="136"/>
      <c r="CH6785" s="136"/>
    </row>
    <row r="6786" spans="79:86" ht="15.75" customHeight="1">
      <c r="CA6786" s="136"/>
      <c r="CB6786" s="136"/>
      <c r="CC6786" s="136"/>
      <c r="CD6786" s="136"/>
      <c r="CE6786" s="136"/>
      <c r="CF6786" s="136"/>
      <c r="CG6786" s="136"/>
      <c r="CH6786" s="136"/>
    </row>
    <row r="6787" spans="79:86" ht="15.75" customHeight="1">
      <c r="CA6787" s="136"/>
      <c r="CB6787" s="136"/>
      <c r="CC6787" s="136"/>
      <c r="CD6787" s="136"/>
      <c r="CE6787" s="136"/>
      <c r="CF6787" s="136"/>
      <c r="CG6787" s="136"/>
      <c r="CH6787" s="136"/>
    </row>
    <row r="6788" spans="79:86" ht="15.75" customHeight="1">
      <c r="CA6788" s="136"/>
      <c r="CB6788" s="136"/>
      <c r="CC6788" s="136"/>
      <c r="CD6788" s="136"/>
      <c r="CE6788" s="136"/>
      <c r="CF6788" s="136"/>
      <c r="CG6788" s="136"/>
      <c r="CH6788" s="136"/>
    </row>
    <row r="6789" spans="79:86" ht="15.75" customHeight="1">
      <c r="CA6789" s="136"/>
      <c r="CB6789" s="136"/>
      <c r="CC6789" s="136"/>
      <c r="CD6789" s="136"/>
      <c r="CE6789" s="136"/>
      <c r="CF6789" s="136"/>
      <c r="CG6789" s="136"/>
      <c r="CH6789" s="136"/>
    </row>
    <row r="6790" spans="79:86" ht="15.75" customHeight="1">
      <c r="CA6790" s="136"/>
      <c r="CB6790" s="136"/>
      <c r="CC6790" s="136"/>
      <c r="CD6790" s="136"/>
      <c r="CE6790" s="136"/>
      <c r="CF6790" s="136"/>
      <c r="CG6790" s="136"/>
      <c r="CH6790" s="136"/>
    </row>
    <row r="6791" spans="79:86" ht="15.75" customHeight="1">
      <c r="CA6791" s="136"/>
      <c r="CB6791" s="136"/>
      <c r="CC6791" s="136"/>
      <c r="CD6791" s="136"/>
      <c r="CE6791" s="136"/>
      <c r="CF6791" s="136"/>
      <c r="CG6791" s="136"/>
      <c r="CH6791" s="136"/>
    </row>
    <row r="6792" spans="79:86" ht="15.75" customHeight="1">
      <c r="CA6792" s="136"/>
      <c r="CB6792" s="136"/>
      <c r="CC6792" s="136"/>
      <c r="CD6792" s="136"/>
      <c r="CE6792" s="136"/>
      <c r="CF6792" s="136"/>
      <c r="CG6792" s="136"/>
      <c r="CH6792" s="136"/>
    </row>
    <row r="6793" spans="79:86" ht="15.75" customHeight="1">
      <c r="CA6793" s="136"/>
      <c r="CB6793" s="136"/>
      <c r="CC6793" s="136"/>
      <c r="CD6793" s="136"/>
      <c r="CE6793" s="136"/>
      <c r="CF6793" s="136"/>
      <c r="CG6793" s="136"/>
      <c r="CH6793" s="136"/>
    </row>
    <row r="6794" spans="79:86" ht="15.75" customHeight="1">
      <c r="CA6794" s="136"/>
      <c r="CB6794" s="136"/>
      <c r="CC6794" s="136"/>
      <c r="CD6794" s="136"/>
      <c r="CE6794" s="136"/>
      <c r="CF6794" s="136"/>
      <c r="CG6794" s="136"/>
      <c r="CH6794" s="136"/>
    </row>
    <row r="6795" spans="79:86" ht="15.75" customHeight="1">
      <c r="CA6795" s="136"/>
      <c r="CB6795" s="136"/>
      <c r="CC6795" s="136"/>
      <c r="CD6795" s="136"/>
      <c r="CE6795" s="136"/>
      <c r="CF6795" s="136"/>
      <c r="CG6795" s="136"/>
      <c r="CH6795" s="136"/>
    </row>
    <row r="6796" spans="79:86" ht="15.75" customHeight="1">
      <c r="CA6796" s="136"/>
      <c r="CB6796" s="136"/>
      <c r="CC6796" s="136"/>
      <c r="CD6796" s="136"/>
      <c r="CE6796" s="136"/>
      <c r="CF6796" s="136"/>
      <c r="CG6796" s="136"/>
      <c r="CH6796" s="136"/>
    </row>
    <row r="6797" spans="79:86" ht="15.75" customHeight="1">
      <c r="CA6797" s="136"/>
      <c r="CB6797" s="136"/>
      <c r="CC6797" s="136"/>
      <c r="CD6797" s="136"/>
      <c r="CE6797" s="136"/>
      <c r="CF6797" s="136"/>
      <c r="CG6797" s="136"/>
      <c r="CH6797" s="136"/>
    </row>
    <row r="6798" spans="79:86" ht="15.75" customHeight="1">
      <c r="CA6798" s="136"/>
      <c r="CB6798" s="136"/>
      <c r="CC6798" s="136"/>
      <c r="CD6798" s="136"/>
      <c r="CE6798" s="136"/>
      <c r="CF6798" s="136"/>
      <c r="CG6798" s="136"/>
      <c r="CH6798" s="136"/>
    </row>
    <row r="6799" spans="79:86" ht="15.75" customHeight="1">
      <c r="CA6799" s="136"/>
      <c r="CB6799" s="136"/>
      <c r="CC6799" s="136"/>
      <c r="CD6799" s="136"/>
      <c r="CE6799" s="136"/>
      <c r="CF6799" s="136"/>
      <c r="CG6799" s="136"/>
      <c r="CH6799" s="136"/>
    </row>
    <row r="6800" spans="79:86" ht="15.75" customHeight="1">
      <c r="CA6800" s="136"/>
      <c r="CB6800" s="136"/>
      <c r="CC6800" s="136"/>
      <c r="CD6800" s="136"/>
      <c r="CE6800" s="136"/>
      <c r="CF6800" s="136"/>
      <c r="CG6800" s="136"/>
      <c r="CH6800" s="136"/>
    </row>
    <row r="6801" spans="79:86" ht="15.75" customHeight="1">
      <c r="CA6801" s="136"/>
      <c r="CB6801" s="136"/>
      <c r="CC6801" s="136"/>
      <c r="CD6801" s="136"/>
      <c r="CE6801" s="136"/>
      <c r="CF6801" s="136"/>
      <c r="CG6801" s="136"/>
      <c r="CH6801" s="136"/>
    </row>
    <row r="6802" spans="79:86" ht="15.75" customHeight="1">
      <c r="CA6802" s="136"/>
      <c r="CB6802" s="136"/>
      <c r="CC6802" s="136"/>
      <c r="CD6802" s="136"/>
      <c r="CE6802" s="136"/>
      <c r="CF6802" s="136"/>
      <c r="CG6802" s="136"/>
      <c r="CH6802" s="136"/>
    </row>
    <row r="6803" spans="79:86" ht="15.75" customHeight="1">
      <c r="CA6803" s="136"/>
      <c r="CB6803" s="136"/>
      <c r="CC6803" s="136"/>
      <c r="CD6803" s="136"/>
      <c r="CE6803" s="136"/>
      <c r="CF6803" s="136"/>
      <c r="CG6803" s="136"/>
      <c r="CH6803" s="136"/>
    </row>
    <row r="6804" spans="79:86" ht="15.75" customHeight="1">
      <c r="CA6804" s="136"/>
      <c r="CB6804" s="136"/>
      <c r="CC6804" s="136"/>
      <c r="CD6804" s="136"/>
      <c r="CE6804" s="136"/>
      <c r="CF6804" s="136"/>
      <c r="CG6804" s="136"/>
      <c r="CH6804" s="136"/>
    </row>
    <row r="6805" spans="79:86" ht="15.75" customHeight="1">
      <c r="CA6805" s="136"/>
      <c r="CB6805" s="136"/>
      <c r="CC6805" s="136"/>
      <c r="CD6805" s="136"/>
      <c r="CE6805" s="136"/>
      <c r="CF6805" s="136"/>
      <c r="CG6805" s="136"/>
      <c r="CH6805" s="136"/>
    </row>
    <row r="6806" spans="79:86" ht="15.75" customHeight="1">
      <c r="CA6806" s="136"/>
      <c r="CB6806" s="136"/>
      <c r="CC6806" s="136"/>
      <c r="CD6806" s="136"/>
      <c r="CE6806" s="136"/>
      <c r="CF6806" s="136"/>
      <c r="CG6806" s="136"/>
      <c r="CH6806" s="136"/>
    </row>
    <row r="6807" spans="79:86" ht="15.75" customHeight="1">
      <c r="CA6807" s="136"/>
      <c r="CB6807" s="136"/>
      <c r="CC6807" s="136"/>
      <c r="CD6807" s="136"/>
      <c r="CE6807" s="136"/>
      <c r="CF6807" s="136"/>
      <c r="CG6807" s="136"/>
      <c r="CH6807" s="136"/>
    </row>
    <row r="6808" spans="79:86" ht="15.75" customHeight="1">
      <c r="CA6808" s="136"/>
      <c r="CB6808" s="136"/>
      <c r="CC6808" s="136"/>
      <c r="CD6808" s="136"/>
      <c r="CE6808" s="136"/>
      <c r="CF6808" s="136"/>
      <c r="CG6808" s="136"/>
      <c r="CH6808" s="136"/>
    </row>
    <row r="6809" spans="79:86" ht="15.75" customHeight="1">
      <c r="CA6809" s="136"/>
      <c r="CB6809" s="136"/>
      <c r="CC6809" s="136"/>
      <c r="CD6809" s="136"/>
      <c r="CE6809" s="136"/>
      <c r="CF6809" s="136"/>
      <c r="CG6809" s="136"/>
      <c r="CH6809" s="136"/>
    </row>
    <row r="6810" spans="79:86" ht="15.75" customHeight="1">
      <c r="CA6810" s="136"/>
      <c r="CB6810" s="136"/>
      <c r="CC6810" s="136"/>
      <c r="CD6810" s="136"/>
      <c r="CE6810" s="136"/>
      <c r="CF6810" s="136"/>
      <c r="CG6810" s="136"/>
      <c r="CH6810" s="136"/>
    </row>
    <row r="6811" spans="79:86" ht="15.75" customHeight="1">
      <c r="CA6811" s="136"/>
      <c r="CB6811" s="136"/>
      <c r="CC6811" s="136"/>
      <c r="CD6811" s="136"/>
      <c r="CE6811" s="136"/>
      <c r="CF6811" s="136"/>
      <c r="CG6811" s="136"/>
      <c r="CH6811" s="136"/>
    </row>
    <row r="6812" spans="79:86" ht="15.75" customHeight="1">
      <c r="CA6812" s="136"/>
      <c r="CB6812" s="136"/>
      <c r="CC6812" s="136"/>
      <c r="CD6812" s="136"/>
      <c r="CE6812" s="136"/>
      <c r="CF6812" s="136"/>
      <c r="CG6812" s="136"/>
      <c r="CH6812" s="136"/>
    </row>
    <row r="6813" spans="79:86" ht="15.75" customHeight="1">
      <c r="CA6813" s="136"/>
      <c r="CB6813" s="136"/>
      <c r="CC6813" s="136"/>
      <c r="CD6813" s="136"/>
      <c r="CE6813" s="136"/>
      <c r="CF6813" s="136"/>
      <c r="CG6813" s="136"/>
      <c r="CH6813" s="136"/>
    </row>
    <row r="6814" spans="79:86" ht="15.75" customHeight="1">
      <c r="CA6814" s="136"/>
      <c r="CB6814" s="136"/>
      <c r="CC6814" s="136"/>
      <c r="CD6814" s="136"/>
      <c r="CE6814" s="136"/>
      <c r="CF6814" s="136"/>
      <c r="CG6814" s="136"/>
      <c r="CH6814" s="136"/>
    </row>
    <row r="6815" spans="79:86" ht="15.75" customHeight="1">
      <c r="CA6815" s="136"/>
      <c r="CB6815" s="136"/>
      <c r="CC6815" s="136"/>
      <c r="CD6815" s="136"/>
      <c r="CE6815" s="136"/>
      <c r="CF6815" s="136"/>
      <c r="CG6815" s="136"/>
      <c r="CH6815" s="136"/>
    </row>
    <row r="6816" spans="79:86" ht="15.75" customHeight="1">
      <c r="CA6816" s="136"/>
      <c r="CB6816" s="136"/>
      <c r="CC6816" s="136"/>
      <c r="CD6816" s="136"/>
      <c r="CE6816" s="136"/>
      <c r="CF6816" s="136"/>
      <c r="CG6816" s="136"/>
      <c r="CH6816" s="136"/>
    </row>
    <row r="6817" spans="79:86" ht="15.75" customHeight="1">
      <c r="CA6817" s="136"/>
      <c r="CB6817" s="136"/>
      <c r="CC6817" s="136"/>
      <c r="CD6817" s="136"/>
      <c r="CE6817" s="136"/>
      <c r="CF6817" s="136"/>
      <c r="CG6817" s="136"/>
      <c r="CH6817" s="136"/>
    </row>
    <row r="6818" spans="79:86" ht="15.75" customHeight="1">
      <c r="CA6818" s="136"/>
      <c r="CB6818" s="136"/>
      <c r="CC6818" s="136"/>
      <c r="CD6818" s="136"/>
      <c r="CE6818" s="136"/>
      <c r="CF6818" s="136"/>
      <c r="CG6818" s="136"/>
      <c r="CH6818" s="136"/>
    </row>
    <row r="6819" spans="79:86" ht="15.75" customHeight="1">
      <c r="CA6819" s="136"/>
      <c r="CB6819" s="136"/>
      <c r="CC6819" s="136"/>
      <c r="CD6819" s="136"/>
      <c r="CE6819" s="136"/>
      <c r="CF6819" s="136"/>
      <c r="CG6819" s="136"/>
      <c r="CH6819" s="136"/>
    </row>
    <row r="6820" spans="79:86" ht="15.75" customHeight="1">
      <c r="CA6820" s="136"/>
      <c r="CB6820" s="136"/>
      <c r="CC6820" s="136"/>
      <c r="CD6820" s="136"/>
      <c r="CE6820" s="136"/>
      <c r="CF6820" s="136"/>
      <c r="CG6820" s="136"/>
      <c r="CH6820" s="136"/>
    </row>
    <row r="6821" spans="79:86" ht="15.75" customHeight="1">
      <c r="CA6821" s="136"/>
      <c r="CB6821" s="136"/>
      <c r="CC6821" s="136"/>
      <c r="CD6821" s="136"/>
      <c r="CE6821" s="136"/>
      <c r="CF6821" s="136"/>
      <c r="CG6821" s="136"/>
      <c r="CH6821" s="136"/>
    </row>
    <row r="6822" spans="79:86" ht="15.75" customHeight="1">
      <c r="CA6822" s="136"/>
      <c r="CB6822" s="136"/>
      <c r="CC6822" s="136"/>
      <c r="CD6822" s="136"/>
      <c r="CE6822" s="136"/>
      <c r="CF6822" s="136"/>
      <c r="CG6822" s="136"/>
      <c r="CH6822" s="136"/>
    </row>
    <row r="6823" spans="79:86" ht="15.75" customHeight="1">
      <c r="CA6823" s="136"/>
      <c r="CB6823" s="136"/>
      <c r="CC6823" s="136"/>
      <c r="CD6823" s="136"/>
      <c r="CE6823" s="136"/>
      <c r="CF6823" s="136"/>
      <c r="CG6823" s="136"/>
      <c r="CH6823" s="136"/>
    </row>
    <row r="6824" spans="79:86" ht="15.75" customHeight="1">
      <c r="CA6824" s="136"/>
      <c r="CB6824" s="136"/>
      <c r="CC6824" s="136"/>
      <c r="CD6824" s="136"/>
      <c r="CE6824" s="136"/>
      <c r="CF6824" s="136"/>
      <c r="CG6824" s="136"/>
      <c r="CH6824" s="136"/>
    </row>
    <row r="6825" spans="79:86" ht="15.75" customHeight="1">
      <c r="CA6825" s="136"/>
      <c r="CB6825" s="136"/>
      <c r="CC6825" s="136"/>
      <c r="CD6825" s="136"/>
      <c r="CE6825" s="136"/>
      <c r="CF6825" s="136"/>
      <c r="CG6825" s="136"/>
      <c r="CH6825" s="136"/>
    </row>
    <row r="6826" spans="79:86" ht="15.75" customHeight="1">
      <c r="CA6826" s="136"/>
      <c r="CB6826" s="136"/>
      <c r="CC6826" s="136"/>
      <c r="CD6826" s="136"/>
      <c r="CE6826" s="136"/>
      <c r="CF6826" s="136"/>
      <c r="CG6826" s="136"/>
      <c r="CH6826" s="136"/>
    </row>
    <row r="6827" spans="79:86" ht="15.75" customHeight="1">
      <c r="CA6827" s="136"/>
      <c r="CB6827" s="136"/>
      <c r="CC6827" s="136"/>
      <c r="CD6827" s="136"/>
      <c r="CE6827" s="136"/>
      <c r="CF6827" s="136"/>
      <c r="CG6827" s="136"/>
      <c r="CH6827" s="136"/>
    </row>
    <row r="6828" spans="79:86" ht="15.75" customHeight="1">
      <c r="CA6828" s="136"/>
      <c r="CB6828" s="136"/>
      <c r="CC6828" s="136"/>
      <c r="CD6828" s="136"/>
      <c r="CE6828" s="136"/>
      <c r="CF6828" s="136"/>
      <c r="CG6828" s="136"/>
      <c r="CH6828" s="136"/>
    </row>
    <row r="6829" spans="79:86" ht="15.75" customHeight="1">
      <c r="CA6829" s="136"/>
      <c r="CB6829" s="136"/>
      <c r="CC6829" s="136"/>
      <c r="CD6829" s="136"/>
      <c r="CE6829" s="136"/>
      <c r="CF6829" s="136"/>
      <c r="CG6829" s="136"/>
      <c r="CH6829" s="136"/>
    </row>
    <row r="6830" spans="79:86" ht="15.75" customHeight="1">
      <c r="CA6830" s="136"/>
      <c r="CB6830" s="136"/>
      <c r="CC6830" s="136"/>
      <c r="CD6830" s="136"/>
      <c r="CE6830" s="136"/>
      <c r="CF6830" s="136"/>
      <c r="CG6830" s="136"/>
      <c r="CH6830" s="136"/>
    </row>
    <row r="6831" spans="79:86" ht="15.75" customHeight="1">
      <c r="CA6831" s="136"/>
      <c r="CB6831" s="136"/>
      <c r="CC6831" s="136"/>
      <c r="CD6831" s="136"/>
      <c r="CE6831" s="136"/>
      <c r="CF6831" s="136"/>
      <c r="CG6831" s="136"/>
      <c r="CH6831" s="136"/>
    </row>
    <row r="6832" spans="79:86" ht="15.75" customHeight="1">
      <c r="CA6832" s="136"/>
      <c r="CB6832" s="136"/>
      <c r="CC6832" s="136"/>
      <c r="CD6832" s="136"/>
      <c r="CE6832" s="136"/>
      <c r="CF6832" s="136"/>
      <c r="CG6832" s="136"/>
      <c r="CH6832" s="136"/>
    </row>
    <row r="6833" spans="79:86" ht="15.75" customHeight="1">
      <c r="CA6833" s="136"/>
      <c r="CB6833" s="136"/>
      <c r="CC6833" s="136"/>
      <c r="CD6833" s="136"/>
      <c r="CE6833" s="136"/>
      <c r="CF6833" s="136"/>
      <c r="CG6833" s="136"/>
      <c r="CH6833" s="136"/>
    </row>
    <row r="6834" spans="79:86" ht="15.75" customHeight="1">
      <c r="CA6834" s="136"/>
      <c r="CB6834" s="136"/>
      <c r="CC6834" s="136"/>
      <c r="CD6834" s="136"/>
      <c r="CE6834" s="136"/>
      <c r="CF6834" s="136"/>
      <c r="CG6834" s="136"/>
      <c r="CH6834" s="136"/>
    </row>
    <row r="6835" spans="79:86" ht="15.75" customHeight="1">
      <c r="CA6835" s="136"/>
      <c r="CB6835" s="136"/>
      <c r="CC6835" s="136"/>
      <c r="CD6835" s="136"/>
      <c r="CE6835" s="136"/>
      <c r="CF6835" s="136"/>
      <c r="CG6835" s="136"/>
      <c r="CH6835" s="136"/>
    </row>
    <row r="6836" spans="79:86" ht="15.75" customHeight="1">
      <c r="CA6836" s="136"/>
      <c r="CB6836" s="136"/>
      <c r="CC6836" s="136"/>
      <c r="CD6836" s="136"/>
      <c r="CE6836" s="136"/>
      <c r="CF6836" s="136"/>
      <c r="CG6836" s="136"/>
      <c r="CH6836" s="136"/>
    </row>
    <row r="6837" spans="79:86" ht="15.75" customHeight="1">
      <c r="CA6837" s="136"/>
      <c r="CB6837" s="136"/>
      <c r="CC6837" s="136"/>
      <c r="CD6837" s="136"/>
      <c r="CE6837" s="136"/>
      <c r="CF6837" s="136"/>
      <c r="CG6837" s="136"/>
      <c r="CH6837" s="136"/>
    </row>
    <row r="6838" spans="79:86" ht="15.75" customHeight="1">
      <c r="CA6838" s="136"/>
      <c r="CB6838" s="136"/>
      <c r="CC6838" s="136"/>
      <c r="CD6838" s="136"/>
      <c r="CE6838" s="136"/>
      <c r="CF6838" s="136"/>
      <c r="CG6838" s="136"/>
      <c r="CH6838" s="136"/>
    </row>
    <row r="6839" spans="79:86" ht="15.75" customHeight="1">
      <c r="CA6839" s="136"/>
      <c r="CB6839" s="136"/>
      <c r="CC6839" s="136"/>
      <c r="CD6839" s="136"/>
      <c r="CE6839" s="136"/>
      <c r="CF6839" s="136"/>
      <c r="CG6839" s="136"/>
      <c r="CH6839" s="136"/>
    </row>
    <row r="6840" spans="79:86" ht="15.75" customHeight="1">
      <c r="CA6840" s="136"/>
      <c r="CB6840" s="136"/>
      <c r="CC6840" s="136"/>
      <c r="CD6840" s="136"/>
      <c r="CE6840" s="136"/>
      <c r="CF6840" s="136"/>
      <c r="CG6840" s="136"/>
      <c r="CH6840" s="136"/>
    </row>
    <row r="6841" spans="79:86" ht="15.75" customHeight="1">
      <c r="CA6841" s="136"/>
      <c r="CB6841" s="136"/>
      <c r="CC6841" s="136"/>
      <c r="CD6841" s="136"/>
      <c r="CE6841" s="136"/>
      <c r="CF6841" s="136"/>
      <c r="CG6841" s="136"/>
      <c r="CH6841" s="136"/>
    </row>
    <row r="6842" spans="79:86" ht="15.75" customHeight="1">
      <c r="CA6842" s="136"/>
      <c r="CB6842" s="136"/>
      <c r="CC6842" s="136"/>
      <c r="CD6842" s="136"/>
      <c r="CE6842" s="136"/>
      <c r="CF6842" s="136"/>
      <c r="CG6842" s="136"/>
      <c r="CH6842" s="136"/>
    </row>
    <row r="6843" spans="79:86" ht="15.75" customHeight="1">
      <c r="CA6843" s="136"/>
      <c r="CB6843" s="136"/>
      <c r="CC6843" s="136"/>
      <c r="CD6843" s="136"/>
      <c r="CE6843" s="136"/>
      <c r="CF6843" s="136"/>
      <c r="CG6843" s="136"/>
      <c r="CH6843" s="136"/>
    </row>
    <row r="6844" spans="79:86" ht="15.75" customHeight="1">
      <c r="CA6844" s="136"/>
      <c r="CB6844" s="136"/>
      <c r="CC6844" s="136"/>
      <c r="CD6844" s="136"/>
      <c r="CE6844" s="136"/>
      <c r="CF6844" s="136"/>
      <c r="CG6844" s="136"/>
      <c r="CH6844" s="136"/>
    </row>
    <row r="6845" spans="79:86" ht="15.75" customHeight="1">
      <c r="CA6845" s="136"/>
      <c r="CB6845" s="136"/>
      <c r="CC6845" s="136"/>
      <c r="CD6845" s="136"/>
      <c r="CE6845" s="136"/>
      <c r="CF6845" s="136"/>
      <c r="CG6845" s="136"/>
      <c r="CH6845" s="136"/>
    </row>
    <row r="6846" spans="79:86" ht="15.75" customHeight="1">
      <c r="CA6846" s="136"/>
      <c r="CB6846" s="136"/>
      <c r="CC6846" s="136"/>
      <c r="CD6846" s="136"/>
      <c r="CE6846" s="136"/>
      <c r="CF6846" s="136"/>
      <c r="CG6846" s="136"/>
      <c r="CH6846" s="136"/>
    </row>
    <row r="6847" spans="79:86" ht="15.75" customHeight="1">
      <c r="CA6847" s="136"/>
      <c r="CB6847" s="136"/>
      <c r="CC6847" s="136"/>
      <c r="CD6847" s="136"/>
      <c r="CE6847" s="136"/>
      <c r="CF6847" s="136"/>
      <c r="CG6847" s="136"/>
      <c r="CH6847" s="136"/>
    </row>
    <row r="6848" spans="79:86" ht="15.75" customHeight="1">
      <c r="CA6848" s="136"/>
      <c r="CB6848" s="136"/>
      <c r="CC6848" s="136"/>
      <c r="CD6848" s="136"/>
      <c r="CE6848" s="136"/>
      <c r="CF6848" s="136"/>
      <c r="CG6848" s="136"/>
      <c r="CH6848" s="136"/>
    </row>
    <row r="6849" spans="79:86" ht="15.75" customHeight="1">
      <c r="CA6849" s="136"/>
      <c r="CB6849" s="136"/>
      <c r="CC6849" s="136"/>
      <c r="CD6849" s="136"/>
      <c r="CE6849" s="136"/>
      <c r="CF6849" s="136"/>
      <c r="CG6849" s="136"/>
      <c r="CH6849" s="136"/>
    </row>
    <row r="6850" spans="79:86" ht="15.75" customHeight="1">
      <c r="CA6850" s="136"/>
      <c r="CB6850" s="136"/>
      <c r="CC6850" s="136"/>
      <c r="CD6850" s="136"/>
      <c r="CE6850" s="136"/>
      <c r="CF6850" s="136"/>
      <c r="CG6850" s="136"/>
      <c r="CH6850" s="136"/>
    </row>
    <row r="6851" spans="79:86" ht="15.75" customHeight="1">
      <c r="CA6851" s="136"/>
      <c r="CB6851" s="136"/>
      <c r="CC6851" s="136"/>
      <c r="CD6851" s="136"/>
      <c r="CE6851" s="136"/>
      <c r="CF6851" s="136"/>
      <c r="CG6851" s="136"/>
      <c r="CH6851" s="136"/>
    </row>
    <row r="6852" spans="79:86" ht="15.75" customHeight="1">
      <c r="CA6852" s="136"/>
      <c r="CB6852" s="136"/>
      <c r="CC6852" s="136"/>
      <c r="CD6852" s="136"/>
      <c r="CE6852" s="136"/>
      <c r="CF6852" s="136"/>
      <c r="CG6852" s="136"/>
      <c r="CH6852" s="136"/>
    </row>
    <row r="6853" spans="79:86" ht="15.75" customHeight="1">
      <c r="CA6853" s="136"/>
      <c r="CB6853" s="136"/>
      <c r="CC6853" s="136"/>
      <c r="CD6853" s="136"/>
      <c r="CE6853" s="136"/>
      <c r="CF6853" s="136"/>
      <c r="CG6853" s="136"/>
      <c r="CH6853" s="136"/>
    </row>
    <row r="6854" spans="79:86" ht="15.75" customHeight="1">
      <c r="CA6854" s="136"/>
      <c r="CB6854" s="136"/>
      <c r="CC6854" s="136"/>
      <c r="CD6854" s="136"/>
      <c r="CE6854" s="136"/>
      <c r="CF6854" s="136"/>
      <c r="CG6854" s="136"/>
      <c r="CH6854" s="136"/>
    </row>
    <row r="6855" spans="79:86" ht="15.75" customHeight="1">
      <c r="CA6855" s="136"/>
      <c r="CB6855" s="136"/>
      <c r="CC6855" s="136"/>
      <c r="CD6855" s="136"/>
      <c r="CE6855" s="136"/>
      <c r="CF6855" s="136"/>
      <c r="CG6855" s="136"/>
      <c r="CH6855" s="136"/>
    </row>
    <row r="6856" spans="79:86" ht="15.75" customHeight="1">
      <c r="CA6856" s="136"/>
      <c r="CB6856" s="136"/>
      <c r="CC6856" s="136"/>
      <c r="CD6856" s="136"/>
      <c r="CE6856" s="136"/>
      <c r="CF6856" s="136"/>
      <c r="CG6856" s="136"/>
      <c r="CH6856" s="136"/>
    </row>
    <row r="6857" spans="79:86" ht="15.75" customHeight="1">
      <c r="CA6857" s="136"/>
      <c r="CB6857" s="136"/>
      <c r="CC6857" s="136"/>
      <c r="CD6857" s="136"/>
      <c r="CE6857" s="136"/>
      <c r="CF6857" s="136"/>
      <c r="CG6857" s="136"/>
      <c r="CH6857" s="136"/>
    </row>
    <row r="6858" spans="79:86" ht="15.75" customHeight="1">
      <c r="CA6858" s="136"/>
      <c r="CB6858" s="136"/>
      <c r="CC6858" s="136"/>
      <c r="CD6858" s="136"/>
      <c r="CE6858" s="136"/>
      <c r="CF6858" s="136"/>
      <c r="CG6858" s="136"/>
      <c r="CH6858" s="136"/>
    </row>
    <row r="6859" spans="79:86" ht="15.75" customHeight="1">
      <c r="CA6859" s="136"/>
      <c r="CB6859" s="136"/>
      <c r="CC6859" s="136"/>
      <c r="CD6859" s="136"/>
      <c r="CE6859" s="136"/>
      <c r="CF6859" s="136"/>
      <c r="CG6859" s="136"/>
      <c r="CH6859" s="136"/>
    </row>
    <row r="6860" spans="79:86" ht="15.75" customHeight="1">
      <c r="CA6860" s="136"/>
      <c r="CB6860" s="136"/>
      <c r="CC6860" s="136"/>
      <c r="CD6860" s="136"/>
      <c r="CE6860" s="136"/>
      <c r="CF6860" s="136"/>
      <c r="CG6860" s="136"/>
      <c r="CH6860" s="136"/>
    </row>
    <row r="6861" spans="79:86" ht="15.75" customHeight="1">
      <c r="CA6861" s="136"/>
      <c r="CB6861" s="136"/>
      <c r="CC6861" s="136"/>
      <c r="CD6861" s="136"/>
      <c r="CE6861" s="136"/>
      <c r="CF6861" s="136"/>
      <c r="CG6861" s="136"/>
      <c r="CH6861" s="136"/>
    </row>
    <row r="6862" spans="79:86" ht="15.75" customHeight="1">
      <c r="CA6862" s="136"/>
      <c r="CB6862" s="136"/>
      <c r="CC6862" s="136"/>
      <c r="CD6862" s="136"/>
      <c r="CE6862" s="136"/>
      <c r="CF6862" s="136"/>
      <c r="CG6862" s="136"/>
      <c r="CH6862" s="136"/>
    </row>
    <row r="6863" spans="79:86" ht="15.75" customHeight="1">
      <c r="CA6863" s="136"/>
      <c r="CB6863" s="136"/>
      <c r="CC6863" s="136"/>
      <c r="CD6863" s="136"/>
      <c r="CE6863" s="136"/>
      <c r="CF6863" s="136"/>
      <c r="CG6863" s="136"/>
      <c r="CH6863" s="136"/>
    </row>
    <row r="6864" spans="79:86" ht="15.75" customHeight="1">
      <c r="CA6864" s="136"/>
      <c r="CB6864" s="136"/>
      <c r="CC6864" s="136"/>
      <c r="CD6864" s="136"/>
      <c r="CE6864" s="136"/>
      <c r="CF6864" s="136"/>
      <c r="CG6864" s="136"/>
      <c r="CH6864" s="136"/>
    </row>
    <row r="6865" spans="79:86" ht="15.75" customHeight="1">
      <c r="CA6865" s="136"/>
      <c r="CB6865" s="136"/>
      <c r="CC6865" s="136"/>
      <c r="CD6865" s="136"/>
      <c r="CE6865" s="136"/>
      <c r="CF6865" s="136"/>
      <c r="CG6865" s="136"/>
      <c r="CH6865" s="136"/>
    </row>
    <row r="6866" spans="79:86" ht="15.75" customHeight="1">
      <c r="CA6866" s="136"/>
      <c r="CB6866" s="136"/>
      <c r="CC6866" s="136"/>
      <c r="CD6866" s="136"/>
      <c r="CE6866" s="136"/>
      <c r="CF6866" s="136"/>
      <c r="CG6866" s="136"/>
      <c r="CH6866" s="136"/>
    </row>
    <row r="6867" spans="79:86" ht="15.75" customHeight="1">
      <c r="CA6867" s="136"/>
      <c r="CB6867" s="136"/>
      <c r="CC6867" s="136"/>
      <c r="CD6867" s="136"/>
      <c r="CE6867" s="136"/>
      <c r="CF6867" s="136"/>
      <c r="CG6867" s="136"/>
      <c r="CH6867" s="136"/>
    </row>
    <row r="6868" spans="79:86" ht="15.75" customHeight="1">
      <c r="CA6868" s="136"/>
      <c r="CB6868" s="136"/>
      <c r="CC6868" s="136"/>
      <c r="CD6868" s="136"/>
      <c r="CE6868" s="136"/>
      <c r="CF6868" s="136"/>
      <c r="CG6868" s="136"/>
      <c r="CH6868" s="136"/>
    </row>
    <row r="6869" spans="79:86" ht="15.75" customHeight="1">
      <c r="CA6869" s="136"/>
      <c r="CB6869" s="136"/>
      <c r="CC6869" s="136"/>
      <c r="CD6869" s="136"/>
      <c r="CE6869" s="136"/>
      <c r="CF6869" s="136"/>
      <c r="CG6869" s="136"/>
      <c r="CH6869" s="136"/>
    </row>
    <row r="6870" spans="79:86" ht="15.75" customHeight="1">
      <c r="CA6870" s="136"/>
      <c r="CB6870" s="136"/>
      <c r="CC6870" s="136"/>
      <c r="CD6870" s="136"/>
      <c r="CE6870" s="136"/>
      <c r="CF6870" s="136"/>
      <c r="CG6870" s="136"/>
      <c r="CH6870" s="136"/>
    </row>
    <row r="6871" spans="79:86" ht="15.75" customHeight="1">
      <c r="CA6871" s="136"/>
      <c r="CB6871" s="136"/>
      <c r="CC6871" s="136"/>
      <c r="CD6871" s="136"/>
      <c r="CE6871" s="136"/>
      <c r="CF6871" s="136"/>
      <c r="CG6871" s="136"/>
      <c r="CH6871" s="136"/>
    </row>
    <row r="6872" spans="79:86" ht="15.75" customHeight="1">
      <c r="CA6872" s="136"/>
      <c r="CB6872" s="136"/>
      <c r="CC6872" s="136"/>
      <c r="CD6872" s="136"/>
      <c r="CE6872" s="136"/>
      <c r="CF6872" s="136"/>
      <c r="CG6872" s="136"/>
      <c r="CH6872" s="136"/>
    </row>
    <row r="6873" spans="79:86" ht="15.75" customHeight="1">
      <c r="CA6873" s="136"/>
      <c r="CB6873" s="136"/>
      <c r="CC6873" s="136"/>
      <c r="CD6873" s="136"/>
      <c r="CE6873" s="136"/>
      <c r="CF6873" s="136"/>
      <c r="CG6873" s="136"/>
      <c r="CH6873" s="136"/>
    </row>
    <row r="6874" spans="79:86" ht="15.75" customHeight="1">
      <c r="CA6874" s="136"/>
      <c r="CB6874" s="136"/>
      <c r="CC6874" s="136"/>
      <c r="CD6874" s="136"/>
      <c r="CE6874" s="136"/>
      <c r="CF6874" s="136"/>
      <c r="CG6874" s="136"/>
      <c r="CH6874" s="136"/>
    </row>
    <row r="6875" spans="79:86" ht="15.75" customHeight="1">
      <c r="CA6875" s="136"/>
      <c r="CB6875" s="136"/>
      <c r="CC6875" s="136"/>
      <c r="CD6875" s="136"/>
      <c r="CE6875" s="136"/>
      <c r="CF6875" s="136"/>
      <c r="CG6875" s="136"/>
      <c r="CH6875" s="136"/>
    </row>
    <row r="6876" spans="79:86" ht="15.75" customHeight="1">
      <c r="CA6876" s="136"/>
      <c r="CB6876" s="136"/>
      <c r="CC6876" s="136"/>
      <c r="CD6876" s="136"/>
      <c r="CE6876" s="136"/>
      <c r="CF6876" s="136"/>
      <c r="CG6876" s="136"/>
      <c r="CH6876" s="136"/>
    </row>
    <row r="6877" spans="79:86" ht="15.75" customHeight="1">
      <c r="CA6877" s="136"/>
      <c r="CB6877" s="136"/>
      <c r="CC6877" s="136"/>
      <c r="CD6877" s="136"/>
      <c r="CE6877" s="136"/>
      <c r="CF6877" s="136"/>
      <c r="CG6877" s="136"/>
      <c r="CH6877" s="136"/>
    </row>
    <row r="6878" spans="79:86" ht="15.75" customHeight="1">
      <c r="CA6878" s="136"/>
      <c r="CB6878" s="136"/>
      <c r="CC6878" s="136"/>
      <c r="CD6878" s="136"/>
      <c r="CE6878" s="136"/>
      <c r="CF6878" s="136"/>
      <c r="CG6878" s="136"/>
      <c r="CH6878" s="136"/>
    </row>
    <row r="6879" spans="79:86" ht="15.75" customHeight="1">
      <c r="CA6879" s="136"/>
      <c r="CB6879" s="136"/>
      <c r="CC6879" s="136"/>
      <c r="CD6879" s="136"/>
      <c r="CE6879" s="136"/>
      <c r="CF6879" s="136"/>
      <c r="CG6879" s="136"/>
      <c r="CH6879" s="136"/>
    </row>
    <row r="6880" spans="79:86" ht="15.75" customHeight="1">
      <c r="CA6880" s="136"/>
      <c r="CB6880" s="136"/>
      <c r="CC6880" s="136"/>
      <c r="CD6880" s="136"/>
      <c r="CE6880" s="136"/>
      <c r="CF6880" s="136"/>
      <c r="CG6880" s="136"/>
      <c r="CH6880" s="136"/>
    </row>
    <row r="6881" spans="79:86" ht="15.75" customHeight="1">
      <c r="CA6881" s="136"/>
      <c r="CB6881" s="136"/>
      <c r="CC6881" s="136"/>
      <c r="CD6881" s="136"/>
      <c r="CE6881" s="136"/>
      <c r="CF6881" s="136"/>
      <c r="CG6881" s="136"/>
      <c r="CH6881" s="136"/>
    </row>
    <row r="6882" spans="79:86" ht="15.75" customHeight="1">
      <c r="CA6882" s="136"/>
      <c r="CB6882" s="136"/>
      <c r="CC6882" s="136"/>
      <c r="CD6882" s="136"/>
      <c r="CE6882" s="136"/>
      <c r="CF6882" s="136"/>
      <c r="CG6882" s="136"/>
      <c r="CH6882" s="136"/>
    </row>
    <row r="6883" spans="79:86" ht="15.75" customHeight="1">
      <c r="CA6883" s="136"/>
      <c r="CB6883" s="136"/>
      <c r="CC6883" s="136"/>
      <c r="CD6883" s="136"/>
      <c r="CE6883" s="136"/>
      <c r="CF6883" s="136"/>
      <c r="CG6883" s="136"/>
      <c r="CH6883" s="136"/>
    </row>
    <row r="6884" spans="79:86" ht="15.75" customHeight="1">
      <c r="CA6884" s="136"/>
      <c r="CB6884" s="136"/>
      <c r="CC6884" s="136"/>
      <c r="CD6884" s="136"/>
      <c r="CE6884" s="136"/>
      <c r="CF6884" s="136"/>
      <c r="CG6884" s="136"/>
      <c r="CH6884" s="136"/>
    </row>
    <row r="6885" spans="79:86" ht="15.75" customHeight="1">
      <c r="CA6885" s="136"/>
      <c r="CB6885" s="136"/>
      <c r="CC6885" s="136"/>
      <c r="CD6885" s="136"/>
      <c r="CE6885" s="136"/>
      <c r="CF6885" s="136"/>
      <c r="CG6885" s="136"/>
      <c r="CH6885" s="136"/>
    </row>
    <row r="6886" spans="79:86" ht="15.75" customHeight="1">
      <c r="CA6886" s="136"/>
      <c r="CB6886" s="136"/>
      <c r="CC6886" s="136"/>
      <c r="CD6886" s="136"/>
      <c r="CE6886" s="136"/>
      <c r="CF6886" s="136"/>
      <c r="CG6886" s="136"/>
      <c r="CH6886" s="136"/>
    </row>
    <row r="6887" spans="79:86" ht="15.75" customHeight="1">
      <c r="CA6887" s="136"/>
      <c r="CB6887" s="136"/>
      <c r="CC6887" s="136"/>
      <c r="CD6887" s="136"/>
      <c r="CE6887" s="136"/>
      <c r="CF6887" s="136"/>
      <c r="CG6887" s="136"/>
      <c r="CH6887" s="136"/>
    </row>
    <row r="6888" spans="79:86" ht="15.75" customHeight="1">
      <c r="CA6888" s="136"/>
      <c r="CB6888" s="136"/>
      <c r="CC6888" s="136"/>
      <c r="CD6888" s="136"/>
      <c r="CE6888" s="136"/>
      <c r="CF6888" s="136"/>
      <c r="CG6888" s="136"/>
      <c r="CH6888" s="136"/>
    </row>
    <row r="6889" spans="79:86" ht="15.75" customHeight="1">
      <c r="CA6889" s="136"/>
      <c r="CB6889" s="136"/>
      <c r="CC6889" s="136"/>
      <c r="CD6889" s="136"/>
      <c r="CE6889" s="136"/>
      <c r="CF6889" s="136"/>
      <c r="CG6889" s="136"/>
      <c r="CH6889" s="136"/>
    </row>
    <row r="6890" spans="79:86" ht="15.75" customHeight="1">
      <c r="CA6890" s="136"/>
      <c r="CB6890" s="136"/>
      <c r="CC6890" s="136"/>
      <c r="CD6890" s="136"/>
      <c r="CE6890" s="136"/>
      <c r="CF6890" s="136"/>
      <c r="CG6890" s="136"/>
      <c r="CH6890" s="136"/>
    </row>
    <row r="6891" spans="79:86" ht="15.75" customHeight="1">
      <c r="CA6891" s="136"/>
      <c r="CB6891" s="136"/>
      <c r="CC6891" s="136"/>
      <c r="CD6891" s="136"/>
      <c r="CE6891" s="136"/>
      <c r="CF6891" s="136"/>
      <c r="CG6891" s="136"/>
      <c r="CH6891" s="136"/>
    </row>
    <row r="6892" spans="79:86" ht="15.75" customHeight="1">
      <c r="CA6892" s="136"/>
      <c r="CB6892" s="136"/>
      <c r="CC6892" s="136"/>
      <c r="CD6892" s="136"/>
      <c r="CE6892" s="136"/>
      <c r="CF6892" s="136"/>
      <c r="CG6892" s="136"/>
      <c r="CH6892" s="136"/>
    </row>
    <row r="6893" spans="79:86" ht="15.75" customHeight="1">
      <c r="CA6893" s="136"/>
      <c r="CB6893" s="136"/>
      <c r="CC6893" s="136"/>
      <c r="CD6893" s="136"/>
      <c r="CE6893" s="136"/>
      <c r="CF6893" s="136"/>
      <c r="CG6893" s="136"/>
      <c r="CH6893" s="136"/>
    </row>
    <row r="6894" spans="79:86" ht="15.75" customHeight="1">
      <c r="CA6894" s="136"/>
      <c r="CB6894" s="136"/>
      <c r="CC6894" s="136"/>
      <c r="CD6894" s="136"/>
      <c r="CE6894" s="136"/>
      <c r="CF6894" s="136"/>
      <c r="CG6894" s="136"/>
      <c r="CH6894" s="136"/>
    </row>
    <row r="6895" spans="79:86" ht="15.75" customHeight="1">
      <c r="CA6895" s="136"/>
      <c r="CB6895" s="136"/>
      <c r="CC6895" s="136"/>
      <c r="CD6895" s="136"/>
      <c r="CE6895" s="136"/>
      <c r="CF6895" s="136"/>
      <c r="CG6895" s="136"/>
      <c r="CH6895" s="136"/>
    </row>
    <row r="6896" spans="79:86" ht="15.75" customHeight="1">
      <c r="CA6896" s="136"/>
      <c r="CB6896" s="136"/>
      <c r="CC6896" s="136"/>
      <c r="CD6896" s="136"/>
      <c r="CE6896" s="136"/>
      <c r="CF6896" s="136"/>
      <c r="CG6896" s="136"/>
      <c r="CH6896" s="136"/>
    </row>
    <row r="6897" spans="79:86" ht="15.75" customHeight="1">
      <c r="CA6897" s="136"/>
      <c r="CB6897" s="136"/>
      <c r="CC6897" s="136"/>
      <c r="CD6897" s="136"/>
      <c r="CE6897" s="136"/>
      <c r="CF6897" s="136"/>
      <c r="CG6897" s="136"/>
      <c r="CH6897" s="136"/>
    </row>
    <row r="6898" spans="79:86" ht="15.75" customHeight="1">
      <c r="CA6898" s="136"/>
      <c r="CB6898" s="136"/>
      <c r="CC6898" s="136"/>
      <c r="CD6898" s="136"/>
      <c r="CE6898" s="136"/>
      <c r="CF6898" s="136"/>
      <c r="CG6898" s="136"/>
      <c r="CH6898" s="136"/>
    </row>
    <row r="6899" spans="79:86" ht="15.75" customHeight="1">
      <c r="CA6899" s="136"/>
      <c r="CB6899" s="136"/>
      <c r="CC6899" s="136"/>
      <c r="CD6899" s="136"/>
      <c r="CE6899" s="136"/>
      <c r="CF6899" s="136"/>
      <c r="CG6899" s="136"/>
      <c r="CH6899" s="136"/>
    </row>
    <row r="6900" spans="79:86" ht="15.75" customHeight="1">
      <c r="CA6900" s="136"/>
      <c r="CB6900" s="136"/>
      <c r="CC6900" s="136"/>
      <c r="CD6900" s="136"/>
      <c r="CE6900" s="136"/>
      <c r="CF6900" s="136"/>
      <c r="CG6900" s="136"/>
      <c r="CH6900" s="136"/>
    </row>
    <row r="6901" spans="79:86" ht="15.75" customHeight="1">
      <c r="CA6901" s="136"/>
      <c r="CB6901" s="136"/>
      <c r="CC6901" s="136"/>
      <c r="CD6901" s="136"/>
      <c r="CE6901" s="136"/>
      <c r="CF6901" s="136"/>
      <c r="CG6901" s="136"/>
      <c r="CH6901" s="136"/>
    </row>
    <row r="6902" spans="79:86" ht="15.75" customHeight="1">
      <c r="CA6902" s="136"/>
      <c r="CB6902" s="136"/>
      <c r="CC6902" s="136"/>
      <c r="CD6902" s="136"/>
      <c r="CE6902" s="136"/>
      <c r="CF6902" s="136"/>
      <c r="CG6902" s="136"/>
      <c r="CH6902" s="136"/>
    </row>
    <row r="6903" spans="79:86" ht="15.75" customHeight="1">
      <c r="CA6903" s="136"/>
      <c r="CB6903" s="136"/>
      <c r="CC6903" s="136"/>
      <c r="CD6903" s="136"/>
      <c r="CE6903" s="136"/>
      <c r="CF6903" s="136"/>
      <c r="CG6903" s="136"/>
      <c r="CH6903" s="136"/>
    </row>
    <row r="6904" spans="79:86" ht="15.75" customHeight="1">
      <c r="CA6904" s="136"/>
      <c r="CB6904" s="136"/>
      <c r="CC6904" s="136"/>
      <c r="CD6904" s="136"/>
      <c r="CE6904" s="136"/>
      <c r="CF6904" s="136"/>
      <c r="CG6904" s="136"/>
      <c r="CH6904" s="136"/>
    </row>
    <row r="6905" spans="79:86" ht="15.75" customHeight="1">
      <c r="CA6905" s="136"/>
      <c r="CB6905" s="136"/>
      <c r="CC6905" s="136"/>
      <c r="CD6905" s="136"/>
      <c r="CE6905" s="136"/>
      <c r="CF6905" s="136"/>
      <c r="CG6905" s="136"/>
      <c r="CH6905" s="136"/>
    </row>
    <row r="6906" spans="79:86" ht="15.75" customHeight="1">
      <c r="CA6906" s="136"/>
      <c r="CB6906" s="136"/>
      <c r="CC6906" s="136"/>
      <c r="CD6906" s="136"/>
      <c r="CE6906" s="136"/>
      <c r="CF6906" s="136"/>
      <c r="CG6906" s="136"/>
      <c r="CH6906" s="136"/>
    </row>
    <row r="6907" spans="79:86" ht="15.75" customHeight="1">
      <c r="CA6907" s="136"/>
      <c r="CB6907" s="136"/>
      <c r="CC6907" s="136"/>
      <c r="CD6907" s="136"/>
      <c r="CE6907" s="136"/>
      <c r="CF6907" s="136"/>
      <c r="CG6907" s="136"/>
      <c r="CH6907" s="136"/>
    </row>
    <row r="6908" spans="79:86" ht="15.75" customHeight="1">
      <c r="CA6908" s="136"/>
      <c r="CB6908" s="136"/>
      <c r="CC6908" s="136"/>
      <c r="CD6908" s="136"/>
      <c r="CE6908" s="136"/>
      <c r="CF6908" s="136"/>
      <c r="CG6908" s="136"/>
      <c r="CH6908" s="136"/>
    </row>
    <row r="6909" spans="79:86" ht="15.75" customHeight="1">
      <c r="CA6909" s="136"/>
      <c r="CB6909" s="136"/>
      <c r="CC6909" s="136"/>
      <c r="CD6909" s="136"/>
      <c r="CE6909" s="136"/>
      <c r="CF6909" s="136"/>
      <c r="CG6909" s="136"/>
      <c r="CH6909" s="136"/>
    </row>
    <row r="6910" spans="79:86" ht="15.75" customHeight="1">
      <c r="CA6910" s="136"/>
      <c r="CB6910" s="136"/>
      <c r="CC6910" s="136"/>
      <c r="CD6910" s="136"/>
      <c r="CE6910" s="136"/>
      <c r="CF6910" s="136"/>
      <c r="CG6910" s="136"/>
      <c r="CH6910" s="136"/>
    </row>
    <row r="6911" spans="79:86" ht="15.75" customHeight="1">
      <c r="CA6911" s="136"/>
      <c r="CB6911" s="136"/>
      <c r="CC6911" s="136"/>
      <c r="CD6911" s="136"/>
      <c r="CE6911" s="136"/>
      <c r="CF6911" s="136"/>
      <c r="CG6911" s="136"/>
      <c r="CH6911" s="136"/>
    </row>
    <row r="6912" spans="79:86" ht="15.75" customHeight="1">
      <c r="CA6912" s="136"/>
      <c r="CB6912" s="136"/>
      <c r="CC6912" s="136"/>
      <c r="CD6912" s="136"/>
      <c r="CE6912" s="136"/>
      <c r="CF6912" s="136"/>
      <c r="CG6912" s="136"/>
      <c r="CH6912" s="136"/>
    </row>
    <row r="6913" spans="79:86" ht="15.75" customHeight="1">
      <c r="CA6913" s="136"/>
      <c r="CB6913" s="136"/>
      <c r="CC6913" s="136"/>
      <c r="CD6913" s="136"/>
      <c r="CE6913" s="136"/>
      <c r="CF6913" s="136"/>
      <c r="CG6913" s="136"/>
      <c r="CH6913" s="136"/>
    </row>
    <row r="6914" spans="79:86" ht="15.75" customHeight="1">
      <c r="CA6914" s="136"/>
      <c r="CB6914" s="136"/>
      <c r="CC6914" s="136"/>
      <c r="CD6914" s="136"/>
      <c r="CE6914" s="136"/>
      <c r="CF6914" s="136"/>
      <c r="CG6914" s="136"/>
      <c r="CH6914" s="136"/>
    </row>
    <row r="6915" spans="79:86" ht="15.75" customHeight="1">
      <c r="CA6915" s="136"/>
      <c r="CB6915" s="136"/>
      <c r="CC6915" s="136"/>
      <c r="CD6915" s="136"/>
      <c r="CE6915" s="136"/>
      <c r="CF6915" s="136"/>
      <c r="CG6915" s="136"/>
      <c r="CH6915" s="136"/>
    </row>
    <row r="6916" spans="79:86" ht="15.75" customHeight="1">
      <c r="CA6916" s="136"/>
      <c r="CB6916" s="136"/>
      <c r="CC6916" s="136"/>
      <c r="CD6916" s="136"/>
      <c r="CE6916" s="136"/>
      <c r="CF6916" s="136"/>
      <c r="CG6916" s="136"/>
      <c r="CH6916" s="136"/>
    </row>
    <row r="6917" spans="79:86" ht="15.75" customHeight="1">
      <c r="CA6917" s="136"/>
      <c r="CB6917" s="136"/>
      <c r="CC6917" s="136"/>
      <c r="CD6917" s="136"/>
      <c r="CE6917" s="136"/>
      <c r="CF6917" s="136"/>
      <c r="CG6917" s="136"/>
      <c r="CH6917" s="136"/>
    </row>
    <row r="6918" spans="79:86" ht="15.75" customHeight="1">
      <c r="CA6918" s="136"/>
      <c r="CB6918" s="136"/>
      <c r="CC6918" s="136"/>
      <c r="CD6918" s="136"/>
      <c r="CE6918" s="136"/>
      <c r="CF6918" s="136"/>
      <c r="CG6918" s="136"/>
      <c r="CH6918" s="136"/>
    </row>
    <row r="6919" spans="79:86" ht="15.75" customHeight="1">
      <c r="CA6919" s="136"/>
      <c r="CB6919" s="136"/>
      <c r="CC6919" s="136"/>
      <c r="CD6919" s="136"/>
      <c r="CE6919" s="136"/>
      <c r="CF6919" s="136"/>
      <c r="CG6919" s="136"/>
      <c r="CH6919" s="136"/>
    </row>
    <row r="6920" spans="79:86" ht="15.75" customHeight="1">
      <c r="CA6920" s="136"/>
      <c r="CB6920" s="136"/>
      <c r="CC6920" s="136"/>
      <c r="CD6920" s="136"/>
      <c r="CE6920" s="136"/>
      <c r="CF6920" s="136"/>
      <c r="CG6920" s="136"/>
      <c r="CH6920" s="136"/>
    </row>
    <row r="6921" spans="79:86" ht="15.75" customHeight="1">
      <c r="CA6921" s="136"/>
      <c r="CB6921" s="136"/>
      <c r="CC6921" s="136"/>
      <c r="CD6921" s="136"/>
      <c r="CE6921" s="136"/>
      <c r="CF6921" s="136"/>
      <c r="CG6921" s="136"/>
      <c r="CH6921" s="136"/>
    </row>
    <row r="6922" spans="79:86" ht="15.75" customHeight="1">
      <c r="CA6922" s="136"/>
      <c r="CB6922" s="136"/>
      <c r="CC6922" s="136"/>
      <c r="CD6922" s="136"/>
      <c r="CE6922" s="136"/>
      <c r="CF6922" s="136"/>
      <c r="CG6922" s="136"/>
      <c r="CH6922" s="136"/>
    </row>
    <row r="6923" spans="79:86" ht="15.75" customHeight="1">
      <c r="CA6923" s="136"/>
      <c r="CB6923" s="136"/>
      <c r="CC6923" s="136"/>
      <c r="CD6923" s="136"/>
      <c r="CE6923" s="136"/>
      <c r="CF6923" s="136"/>
      <c r="CG6923" s="136"/>
      <c r="CH6923" s="136"/>
    </row>
    <row r="6924" spans="79:86" ht="15.75" customHeight="1">
      <c r="CA6924" s="136"/>
      <c r="CB6924" s="136"/>
      <c r="CC6924" s="136"/>
      <c r="CD6924" s="136"/>
      <c r="CE6924" s="136"/>
      <c r="CF6924" s="136"/>
      <c r="CG6924" s="136"/>
      <c r="CH6924" s="136"/>
    </row>
    <row r="6925" spans="79:86" ht="15.75" customHeight="1">
      <c r="CA6925" s="136"/>
      <c r="CB6925" s="136"/>
      <c r="CC6925" s="136"/>
      <c r="CD6925" s="136"/>
      <c r="CE6925" s="136"/>
      <c r="CF6925" s="136"/>
      <c r="CG6925" s="136"/>
      <c r="CH6925" s="136"/>
    </row>
    <row r="6926" spans="79:86" ht="15.75" customHeight="1">
      <c r="CA6926" s="136"/>
      <c r="CB6926" s="136"/>
      <c r="CC6926" s="136"/>
      <c r="CD6926" s="136"/>
      <c r="CE6926" s="136"/>
      <c r="CF6926" s="136"/>
      <c r="CG6926" s="136"/>
      <c r="CH6926" s="136"/>
    </row>
    <row r="6927" spans="79:86" ht="15.75" customHeight="1">
      <c r="CA6927" s="136"/>
      <c r="CB6927" s="136"/>
      <c r="CC6927" s="136"/>
      <c r="CD6927" s="136"/>
      <c r="CE6927" s="136"/>
      <c r="CF6927" s="136"/>
      <c r="CG6927" s="136"/>
      <c r="CH6927" s="136"/>
    </row>
    <row r="6928" spans="79:86" ht="15.75" customHeight="1">
      <c r="CA6928" s="136"/>
      <c r="CB6928" s="136"/>
      <c r="CC6928" s="136"/>
      <c r="CD6928" s="136"/>
      <c r="CE6928" s="136"/>
      <c r="CF6928" s="136"/>
      <c r="CG6928" s="136"/>
      <c r="CH6928" s="136"/>
    </row>
    <row r="6929" spans="79:86" ht="15.75" customHeight="1">
      <c r="CA6929" s="136"/>
      <c r="CB6929" s="136"/>
      <c r="CC6929" s="136"/>
      <c r="CD6929" s="136"/>
      <c r="CE6929" s="136"/>
      <c r="CF6929" s="136"/>
      <c r="CG6929" s="136"/>
      <c r="CH6929" s="136"/>
    </row>
    <row r="6930" spans="79:86" ht="15.75" customHeight="1">
      <c r="CA6930" s="136"/>
      <c r="CB6930" s="136"/>
      <c r="CC6930" s="136"/>
      <c r="CD6930" s="136"/>
      <c r="CE6930" s="136"/>
      <c r="CF6930" s="136"/>
      <c r="CG6930" s="136"/>
      <c r="CH6930" s="136"/>
    </row>
    <row r="6931" spans="79:86" ht="15.75" customHeight="1">
      <c r="CA6931" s="136"/>
      <c r="CB6931" s="136"/>
      <c r="CC6931" s="136"/>
      <c r="CD6931" s="136"/>
      <c r="CE6931" s="136"/>
      <c r="CF6931" s="136"/>
      <c r="CG6931" s="136"/>
      <c r="CH6931" s="136"/>
    </row>
    <row r="6932" spans="79:86" ht="15.75" customHeight="1">
      <c r="CA6932" s="136"/>
      <c r="CB6932" s="136"/>
      <c r="CC6932" s="136"/>
      <c r="CD6932" s="136"/>
      <c r="CE6932" s="136"/>
      <c r="CF6932" s="136"/>
      <c r="CG6932" s="136"/>
      <c r="CH6932" s="136"/>
    </row>
    <row r="6933" spans="79:86" ht="15.75" customHeight="1">
      <c r="CA6933" s="136"/>
      <c r="CB6933" s="136"/>
      <c r="CC6933" s="136"/>
      <c r="CD6933" s="136"/>
      <c r="CE6933" s="136"/>
      <c r="CF6933" s="136"/>
      <c r="CG6933" s="136"/>
      <c r="CH6933" s="136"/>
    </row>
    <row r="6934" spans="79:86" ht="15.75" customHeight="1">
      <c r="CA6934" s="136"/>
      <c r="CB6934" s="136"/>
      <c r="CC6934" s="136"/>
      <c r="CD6934" s="136"/>
      <c r="CE6934" s="136"/>
      <c r="CF6934" s="136"/>
      <c r="CG6934" s="136"/>
      <c r="CH6934" s="136"/>
    </row>
    <row r="6935" spans="79:86" ht="15.75" customHeight="1">
      <c r="CA6935" s="136"/>
      <c r="CB6935" s="136"/>
      <c r="CC6935" s="136"/>
      <c r="CD6935" s="136"/>
      <c r="CE6935" s="136"/>
      <c r="CF6935" s="136"/>
      <c r="CG6935" s="136"/>
      <c r="CH6935" s="136"/>
    </row>
    <row r="6936" spans="79:86" ht="15.75" customHeight="1">
      <c r="CA6936" s="136"/>
      <c r="CB6936" s="136"/>
      <c r="CC6936" s="136"/>
      <c r="CD6936" s="136"/>
      <c r="CE6936" s="136"/>
      <c r="CF6936" s="136"/>
      <c r="CG6936" s="136"/>
      <c r="CH6936" s="136"/>
    </row>
    <row r="6937" spans="79:86" ht="15.75" customHeight="1">
      <c r="CA6937" s="136"/>
      <c r="CB6937" s="136"/>
      <c r="CC6937" s="136"/>
      <c r="CD6937" s="136"/>
      <c r="CE6937" s="136"/>
      <c r="CF6937" s="136"/>
      <c r="CG6937" s="136"/>
      <c r="CH6937" s="136"/>
    </row>
    <row r="6938" spans="79:86" ht="15.75" customHeight="1">
      <c r="CA6938" s="136"/>
      <c r="CB6938" s="136"/>
      <c r="CC6938" s="136"/>
      <c r="CD6938" s="136"/>
      <c r="CE6938" s="136"/>
      <c r="CF6938" s="136"/>
      <c r="CG6938" s="136"/>
      <c r="CH6938" s="136"/>
    </row>
    <row r="6939" spans="79:86" ht="15.75" customHeight="1">
      <c r="CA6939" s="136"/>
      <c r="CB6939" s="136"/>
      <c r="CC6939" s="136"/>
      <c r="CD6939" s="136"/>
      <c r="CE6939" s="136"/>
      <c r="CF6939" s="136"/>
      <c r="CG6939" s="136"/>
      <c r="CH6939" s="136"/>
    </row>
    <row r="6940" spans="79:86" ht="15.75" customHeight="1">
      <c r="CA6940" s="136"/>
      <c r="CB6940" s="136"/>
      <c r="CC6940" s="136"/>
      <c r="CD6940" s="136"/>
      <c r="CE6940" s="136"/>
      <c r="CF6940" s="136"/>
      <c r="CG6940" s="136"/>
      <c r="CH6940" s="136"/>
    </row>
    <row r="6941" spans="79:86" ht="15.75" customHeight="1">
      <c r="CA6941" s="136"/>
      <c r="CB6941" s="136"/>
      <c r="CC6941" s="136"/>
      <c r="CD6941" s="136"/>
      <c r="CE6941" s="136"/>
      <c r="CF6941" s="136"/>
      <c r="CG6941" s="136"/>
      <c r="CH6941" s="136"/>
    </row>
    <row r="6942" spans="79:86" ht="15.75" customHeight="1">
      <c r="CA6942" s="136"/>
      <c r="CB6942" s="136"/>
      <c r="CC6942" s="136"/>
      <c r="CD6942" s="136"/>
      <c r="CE6942" s="136"/>
      <c r="CF6942" s="136"/>
      <c r="CG6942" s="136"/>
      <c r="CH6942" s="136"/>
    </row>
    <row r="6943" spans="79:86" ht="15.75" customHeight="1">
      <c r="CA6943" s="136"/>
      <c r="CB6943" s="136"/>
      <c r="CC6943" s="136"/>
      <c r="CD6943" s="136"/>
      <c r="CE6943" s="136"/>
      <c r="CF6943" s="136"/>
      <c r="CG6943" s="136"/>
      <c r="CH6943" s="136"/>
    </row>
    <row r="6944" spans="79:86" ht="15.75" customHeight="1">
      <c r="CA6944" s="136"/>
      <c r="CB6944" s="136"/>
      <c r="CC6944" s="136"/>
      <c r="CD6944" s="136"/>
      <c r="CE6944" s="136"/>
      <c r="CF6944" s="136"/>
      <c r="CG6944" s="136"/>
      <c r="CH6944" s="136"/>
    </row>
    <row r="6945" spans="79:86" ht="15.75" customHeight="1">
      <c r="CA6945" s="136"/>
      <c r="CB6945" s="136"/>
      <c r="CC6945" s="136"/>
      <c r="CD6945" s="136"/>
      <c r="CE6945" s="136"/>
      <c r="CF6945" s="136"/>
      <c r="CG6945" s="136"/>
      <c r="CH6945" s="136"/>
    </row>
    <row r="6946" spans="79:86" ht="15.75" customHeight="1">
      <c r="CA6946" s="136"/>
      <c r="CB6946" s="136"/>
      <c r="CC6946" s="136"/>
      <c r="CD6946" s="136"/>
      <c r="CE6946" s="136"/>
      <c r="CF6946" s="136"/>
      <c r="CG6946" s="136"/>
      <c r="CH6946" s="136"/>
    </row>
    <row r="6947" spans="79:86" ht="15.75" customHeight="1">
      <c r="CA6947" s="136"/>
      <c r="CB6947" s="136"/>
      <c r="CC6947" s="136"/>
      <c r="CD6947" s="136"/>
      <c r="CE6947" s="136"/>
      <c r="CF6947" s="136"/>
      <c r="CG6947" s="136"/>
      <c r="CH6947" s="136"/>
    </row>
    <row r="6948" spans="79:86" ht="15.75" customHeight="1">
      <c r="CA6948" s="136"/>
      <c r="CB6948" s="136"/>
      <c r="CC6948" s="136"/>
      <c r="CD6948" s="136"/>
      <c r="CE6948" s="136"/>
      <c r="CF6948" s="136"/>
      <c r="CG6948" s="136"/>
      <c r="CH6948" s="136"/>
    </row>
    <row r="6949" spans="79:86" ht="15.75" customHeight="1">
      <c r="CA6949" s="136"/>
      <c r="CB6949" s="136"/>
      <c r="CC6949" s="136"/>
      <c r="CD6949" s="136"/>
      <c r="CE6949" s="136"/>
      <c r="CF6949" s="136"/>
      <c r="CG6949" s="136"/>
      <c r="CH6949" s="136"/>
    </row>
    <row r="6950" spans="79:86" ht="15.75" customHeight="1">
      <c r="CA6950" s="136"/>
      <c r="CB6950" s="136"/>
      <c r="CC6950" s="136"/>
      <c r="CD6950" s="136"/>
      <c r="CE6950" s="136"/>
      <c r="CF6950" s="136"/>
      <c r="CG6950" s="136"/>
      <c r="CH6950" s="136"/>
    </row>
    <row r="6951" spans="79:86" ht="15.75" customHeight="1">
      <c r="CA6951" s="136"/>
      <c r="CB6951" s="136"/>
      <c r="CC6951" s="136"/>
      <c r="CD6951" s="136"/>
      <c r="CE6951" s="136"/>
      <c r="CF6951" s="136"/>
      <c r="CG6951" s="136"/>
      <c r="CH6951" s="136"/>
    </row>
    <row r="6952" spans="79:86" ht="15.75" customHeight="1">
      <c r="CA6952" s="136"/>
      <c r="CB6952" s="136"/>
      <c r="CC6952" s="136"/>
      <c r="CD6952" s="136"/>
      <c r="CE6952" s="136"/>
      <c r="CF6952" s="136"/>
      <c r="CG6952" s="136"/>
      <c r="CH6952" s="136"/>
    </row>
    <row r="6953" spans="79:86" ht="15.75" customHeight="1">
      <c r="CA6953" s="136"/>
      <c r="CB6953" s="136"/>
      <c r="CC6953" s="136"/>
      <c r="CD6953" s="136"/>
      <c r="CE6953" s="136"/>
      <c r="CF6953" s="136"/>
      <c r="CG6953" s="136"/>
      <c r="CH6953" s="136"/>
    </row>
    <row r="6954" spans="79:86" ht="15.75" customHeight="1">
      <c r="CA6954" s="136"/>
      <c r="CB6954" s="136"/>
      <c r="CC6954" s="136"/>
      <c r="CD6954" s="136"/>
      <c r="CE6954" s="136"/>
      <c r="CF6954" s="136"/>
      <c r="CG6954" s="136"/>
      <c r="CH6954" s="136"/>
    </row>
    <row r="6955" spans="79:86" ht="15.75" customHeight="1">
      <c r="CA6955" s="136"/>
      <c r="CB6955" s="136"/>
      <c r="CC6955" s="136"/>
      <c r="CD6955" s="136"/>
      <c r="CE6955" s="136"/>
      <c r="CF6955" s="136"/>
      <c r="CG6955" s="136"/>
      <c r="CH6955" s="136"/>
    </row>
    <row r="6956" spans="79:86" ht="15.75" customHeight="1">
      <c r="CA6956" s="136"/>
      <c r="CB6956" s="136"/>
      <c r="CC6956" s="136"/>
      <c r="CD6956" s="136"/>
      <c r="CE6956" s="136"/>
      <c r="CF6956" s="136"/>
      <c r="CG6956" s="136"/>
      <c r="CH6956" s="136"/>
    </row>
    <row r="6957" spans="79:86" ht="15.75" customHeight="1">
      <c r="CA6957" s="136"/>
      <c r="CB6957" s="136"/>
      <c r="CC6957" s="136"/>
      <c r="CD6957" s="136"/>
      <c r="CE6957" s="136"/>
      <c r="CF6957" s="136"/>
      <c r="CG6957" s="136"/>
      <c r="CH6957" s="136"/>
    </row>
    <row r="6958" spans="79:86" ht="15.75" customHeight="1">
      <c r="CA6958" s="136"/>
      <c r="CB6958" s="136"/>
      <c r="CC6958" s="136"/>
      <c r="CD6958" s="136"/>
      <c r="CE6958" s="136"/>
      <c r="CF6958" s="136"/>
      <c r="CG6958" s="136"/>
      <c r="CH6958" s="136"/>
    </row>
    <row r="6959" spans="79:86" ht="15.75" customHeight="1">
      <c r="CA6959" s="136"/>
      <c r="CB6959" s="136"/>
      <c r="CC6959" s="136"/>
      <c r="CD6959" s="136"/>
      <c r="CE6959" s="136"/>
      <c r="CF6959" s="136"/>
      <c r="CG6959" s="136"/>
      <c r="CH6959" s="136"/>
    </row>
    <row r="6960" spans="79:86" ht="15.75" customHeight="1">
      <c r="CA6960" s="136"/>
      <c r="CB6960" s="136"/>
      <c r="CC6960" s="136"/>
      <c r="CD6960" s="136"/>
      <c r="CE6960" s="136"/>
      <c r="CF6960" s="136"/>
      <c r="CG6960" s="136"/>
      <c r="CH6960" s="136"/>
    </row>
    <row r="6961" spans="79:86" ht="15.75" customHeight="1">
      <c r="CA6961" s="136"/>
      <c r="CB6961" s="136"/>
      <c r="CC6961" s="136"/>
      <c r="CD6961" s="136"/>
      <c r="CE6961" s="136"/>
      <c r="CF6961" s="136"/>
      <c r="CG6961" s="136"/>
      <c r="CH6961" s="136"/>
    </row>
    <row r="6962" spans="79:86" ht="15.75" customHeight="1">
      <c r="CA6962" s="136"/>
      <c r="CB6962" s="136"/>
      <c r="CC6962" s="136"/>
      <c r="CD6962" s="136"/>
      <c r="CE6962" s="136"/>
      <c r="CF6962" s="136"/>
      <c r="CG6962" s="136"/>
      <c r="CH6962" s="136"/>
    </row>
    <row r="6963" spans="79:86" ht="15.75" customHeight="1">
      <c r="CA6963" s="136"/>
      <c r="CB6963" s="136"/>
      <c r="CC6963" s="136"/>
      <c r="CD6963" s="136"/>
      <c r="CE6963" s="136"/>
      <c r="CF6963" s="136"/>
      <c r="CG6963" s="136"/>
      <c r="CH6963" s="136"/>
    </row>
    <row r="6964" spans="79:86" ht="15.75" customHeight="1">
      <c r="CA6964" s="136"/>
      <c r="CB6964" s="136"/>
      <c r="CC6964" s="136"/>
      <c r="CD6964" s="136"/>
      <c r="CE6964" s="136"/>
      <c r="CF6964" s="136"/>
      <c r="CG6964" s="136"/>
      <c r="CH6964" s="136"/>
    </row>
    <row r="6965" spans="79:86" ht="15.75" customHeight="1">
      <c r="CA6965" s="136"/>
      <c r="CB6965" s="136"/>
      <c r="CC6965" s="136"/>
      <c r="CD6965" s="136"/>
      <c r="CE6965" s="136"/>
      <c r="CF6965" s="136"/>
      <c r="CG6965" s="136"/>
      <c r="CH6965" s="136"/>
    </row>
    <row r="6966" spans="79:86" ht="15.75" customHeight="1">
      <c r="CA6966" s="136"/>
      <c r="CB6966" s="136"/>
      <c r="CC6966" s="136"/>
      <c r="CD6966" s="136"/>
      <c r="CE6966" s="136"/>
      <c r="CF6966" s="136"/>
      <c r="CG6966" s="136"/>
      <c r="CH6966" s="136"/>
    </row>
    <row r="6967" spans="79:86" ht="15.75" customHeight="1">
      <c r="CA6967" s="136"/>
      <c r="CB6967" s="136"/>
      <c r="CC6967" s="136"/>
      <c r="CD6967" s="136"/>
      <c r="CE6967" s="136"/>
      <c r="CF6967" s="136"/>
      <c r="CG6967" s="136"/>
      <c r="CH6967" s="136"/>
    </row>
    <row r="6968" spans="79:86" ht="15.75" customHeight="1">
      <c r="CA6968" s="136"/>
      <c r="CB6968" s="136"/>
      <c r="CC6968" s="136"/>
      <c r="CD6968" s="136"/>
      <c r="CE6968" s="136"/>
      <c r="CF6968" s="136"/>
      <c r="CG6968" s="136"/>
      <c r="CH6968" s="136"/>
    </row>
    <row r="6969" spans="79:86" ht="15.75" customHeight="1">
      <c r="CA6969" s="136"/>
      <c r="CB6969" s="136"/>
      <c r="CC6969" s="136"/>
      <c r="CD6969" s="136"/>
      <c r="CE6969" s="136"/>
      <c r="CF6969" s="136"/>
      <c r="CG6969" s="136"/>
      <c r="CH6969" s="136"/>
    </row>
    <row r="6970" spans="79:86" ht="15.75" customHeight="1">
      <c r="CA6970" s="136"/>
      <c r="CB6970" s="136"/>
      <c r="CC6970" s="136"/>
      <c r="CD6970" s="136"/>
      <c r="CE6970" s="136"/>
      <c r="CF6970" s="136"/>
      <c r="CG6970" s="136"/>
      <c r="CH6970" s="136"/>
    </row>
    <row r="6971" spans="79:86" ht="15.75" customHeight="1">
      <c r="CA6971" s="136"/>
      <c r="CB6971" s="136"/>
      <c r="CC6971" s="136"/>
      <c r="CD6971" s="136"/>
      <c r="CE6971" s="136"/>
      <c r="CF6971" s="136"/>
      <c r="CG6971" s="136"/>
      <c r="CH6971" s="136"/>
    </row>
    <row r="6972" spans="79:86" ht="15.75" customHeight="1">
      <c r="CA6972" s="136"/>
      <c r="CB6972" s="136"/>
      <c r="CC6972" s="136"/>
      <c r="CD6972" s="136"/>
      <c r="CE6972" s="136"/>
      <c r="CF6972" s="136"/>
      <c r="CG6972" s="136"/>
      <c r="CH6972" s="136"/>
    </row>
    <row r="6973" spans="79:86" ht="15.75" customHeight="1">
      <c r="CA6973" s="136"/>
      <c r="CB6973" s="136"/>
      <c r="CC6973" s="136"/>
      <c r="CD6973" s="136"/>
      <c r="CE6973" s="136"/>
      <c r="CF6973" s="136"/>
      <c r="CG6973" s="136"/>
      <c r="CH6973" s="136"/>
    </row>
    <row r="6974" spans="79:86" ht="15.75" customHeight="1">
      <c r="CA6974" s="136"/>
      <c r="CB6974" s="136"/>
      <c r="CC6974" s="136"/>
      <c r="CD6974" s="136"/>
      <c r="CE6974" s="136"/>
      <c r="CF6974" s="136"/>
      <c r="CG6974" s="136"/>
      <c r="CH6974" s="136"/>
    </row>
    <row r="6975" spans="79:86" ht="15.75" customHeight="1">
      <c r="CA6975" s="136"/>
      <c r="CB6975" s="136"/>
      <c r="CC6975" s="136"/>
      <c r="CD6975" s="136"/>
      <c r="CE6975" s="136"/>
      <c r="CF6975" s="136"/>
      <c r="CG6975" s="136"/>
      <c r="CH6975" s="136"/>
    </row>
    <row r="6976" spans="79:86" ht="15.75" customHeight="1">
      <c r="CA6976" s="136"/>
      <c r="CB6976" s="136"/>
      <c r="CC6976" s="136"/>
      <c r="CD6976" s="136"/>
      <c r="CE6976" s="136"/>
      <c r="CF6976" s="136"/>
      <c r="CG6976" s="136"/>
      <c r="CH6976" s="136"/>
    </row>
    <row r="6977" spans="79:86" ht="15.75" customHeight="1">
      <c r="CA6977" s="136"/>
      <c r="CB6977" s="136"/>
      <c r="CC6977" s="136"/>
      <c r="CD6977" s="136"/>
      <c r="CE6977" s="136"/>
      <c r="CF6977" s="136"/>
      <c r="CG6977" s="136"/>
      <c r="CH6977" s="136"/>
    </row>
    <row r="6978" spans="79:86" ht="15.75" customHeight="1">
      <c r="CA6978" s="136"/>
      <c r="CB6978" s="136"/>
      <c r="CC6978" s="136"/>
      <c r="CD6978" s="136"/>
      <c r="CE6978" s="136"/>
      <c r="CF6978" s="136"/>
      <c r="CG6978" s="136"/>
      <c r="CH6978" s="136"/>
    </row>
    <row r="6979" spans="79:86" ht="15.75" customHeight="1">
      <c r="CA6979" s="136"/>
      <c r="CB6979" s="136"/>
      <c r="CC6979" s="136"/>
      <c r="CD6979" s="136"/>
      <c r="CE6979" s="136"/>
      <c r="CF6979" s="136"/>
      <c r="CG6979" s="136"/>
      <c r="CH6979" s="136"/>
    </row>
    <row r="6980" spans="79:86" ht="15.75" customHeight="1">
      <c r="CA6980" s="136"/>
      <c r="CB6980" s="136"/>
      <c r="CC6980" s="136"/>
      <c r="CD6980" s="136"/>
      <c r="CE6980" s="136"/>
      <c r="CF6980" s="136"/>
      <c r="CG6980" s="136"/>
      <c r="CH6980" s="136"/>
    </row>
    <row r="6981" spans="79:86" ht="15.75" customHeight="1">
      <c r="CA6981" s="136"/>
      <c r="CB6981" s="136"/>
      <c r="CC6981" s="136"/>
      <c r="CD6981" s="136"/>
      <c r="CE6981" s="136"/>
      <c r="CF6981" s="136"/>
      <c r="CG6981" s="136"/>
      <c r="CH6981" s="136"/>
    </row>
    <row r="6982" spans="79:86" ht="15.75" customHeight="1">
      <c r="CA6982" s="136"/>
      <c r="CB6982" s="136"/>
      <c r="CC6982" s="136"/>
      <c r="CD6982" s="136"/>
      <c r="CE6982" s="136"/>
      <c r="CF6982" s="136"/>
      <c r="CG6982" s="136"/>
      <c r="CH6982" s="136"/>
    </row>
    <row r="6983" spans="79:86" ht="15.75" customHeight="1">
      <c r="CA6983" s="136"/>
      <c r="CB6983" s="136"/>
      <c r="CC6983" s="136"/>
      <c r="CD6983" s="136"/>
      <c r="CE6983" s="136"/>
      <c r="CF6983" s="136"/>
      <c r="CG6983" s="136"/>
      <c r="CH6983" s="136"/>
    </row>
    <row r="6984" spans="79:86" ht="15.75" customHeight="1">
      <c r="CA6984" s="136"/>
      <c r="CB6984" s="136"/>
      <c r="CC6984" s="136"/>
      <c r="CD6984" s="136"/>
      <c r="CE6984" s="136"/>
      <c r="CF6984" s="136"/>
      <c r="CG6984" s="136"/>
      <c r="CH6984" s="136"/>
    </row>
    <row r="6985" spans="79:86" ht="15.75" customHeight="1">
      <c r="CA6985" s="136"/>
      <c r="CB6985" s="136"/>
      <c r="CC6985" s="136"/>
      <c r="CD6985" s="136"/>
      <c r="CE6985" s="136"/>
      <c r="CF6985" s="136"/>
      <c r="CG6985" s="136"/>
      <c r="CH6985" s="136"/>
    </row>
    <row r="6986" spans="79:86" ht="15.75" customHeight="1">
      <c r="CA6986" s="136"/>
      <c r="CB6986" s="136"/>
      <c r="CC6986" s="136"/>
      <c r="CD6986" s="136"/>
      <c r="CE6986" s="136"/>
      <c r="CF6986" s="136"/>
      <c r="CG6986" s="136"/>
      <c r="CH6986" s="136"/>
    </row>
    <row r="6987" spans="79:86" ht="15.75" customHeight="1">
      <c r="CA6987" s="136"/>
      <c r="CB6987" s="136"/>
      <c r="CC6987" s="136"/>
      <c r="CD6987" s="136"/>
      <c r="CE6987" s="136"/>
      <c r="CF6987" s="136"/>
      <c r="CG6987" s="136"/>
      <c r="CH6987" s="136"/>
    </row>
    <row r="6988" spans="79:86" ht="15.75" customHeight="1">
      <c r="CA6988" s="136"/>
      <c r="CB6988" s="136"/>
      <c r="CC6988" s="136"/>
      <c r="CD6988" s="136"/>
      <c r="CE6988" s="136"/>
      <c r="CF6988" s="136"/>
      <c r="CG6988" s="136"/>
      <c r="CH6988" s="136"/>
    </row>
    <row r="6989" spans="79:86" ht="15.75" customHeight="1">
      <c r="CA6989" s="136"/>
      <c r="CB6989" s="136"/>
      <c r="CC6989" s="136"/>
      <c r="CD6989" s="136"/>
      <c r="CE6989" s="136"/>
      <c r="CF6989" s="136"/>
      <c r="CG6989" s="136"/>
      <c r="CH6989" s="136"/>
    </row>
    <row r="6990" spans="79:86" ht="15.75" customHeight="1">
      <c r="CA6990" s="136"/>
      <c r="CB6990" s="136"/>
      <c r="CC6990" s="136"/>
      <c r="CD6990" s="136"/>
      <c r="CE6990" s="136"/>
      <c r="CF6990" s="136"/>
      <c r="CG6990" s="136"/>
      <c r="CH6990" s="136"/>
    </row>
    <row r="6991" spans="79:86" ht="15.75" customHeight="1">
      <c r="CA6991" s="136"/>
      <c r="CB6991" s="136"/>
      <c r="CC6991" s="136"/>
      <c r="CD6991" s="136"/>
      <c r="CE6991" s="136"/>
      <c r="CF6991" s="136"/>
      <c r="CG6991" s="136"/>
      <c r="CH6991" s="136"/>
    </row>
    <row r="6992" spans="79:86" ht="15.75" customHeight="1">
      <c r="CA6992" s="136"/>
      <c r="CB6992" s="136"/>
      <c r="CC6992" s="136"/>
      <c r="CD6992" s="136"/>
      <c r="CE6992" s="136"/>
      <c r="CF6992" s="136"/>
      <c r="CG6992" s="136"/>
      <c r="CH6992" s="136"/>
    </row>
    <row r="6993" spans="79:86" ht="15.75" customHeight="1">
      <c r="CA6993" s="136"/>
      <c r="CB6993" s="136"/>
      <c r="CC6993" s="136"/>
      <c r="CD6993" s="136"/>
      <c r="CE6993" s="136"/>
      <c r="CF6993" s="136"/>
      <c r="CG6993" s="136"/>
      <c r="CH6993" s="136"/>
    </row>
    <row r="6994" spans="79:86" ht="15.75" customHeight="1">
      <c r="CA6994" s="136"/>
      <c r="CB6994" s="136"/>
      <c r="CC6994" s="136"/>
      <c r="CD6994" s="136"/>
      <c r="CE6994" s="136"/>
      <c r="CF6994" s="136"/>
      <c r="CG6994" s="136"/>
      <c r="CH6994" s="136"/>
    </row>
    <row r="6995" spans="79:86" ht="15.75" customHeight="1">
      <c r="CA6995" s="136"/>
      <c r="CB6995" s="136"/>
      <c r="CC6995" s="136"/>
      <c r="CD6995" s="136"/>
      <c r="CE6995" s="136"/>
      <c r="CF6995" s="136"/>
      <c r="CG6995" s="136"/>
      <c r="CH6995" s="136"/>
    </row>
    <row r="6996" spans="79:86" ht="15.75" customHeight="1">
      <c r="CA6996" s="136"/>
      <c r="CB6996" s="136"/>
      <c r="CC6996" s="136"/>
      <c r="CD6996" s="136"/>
      <c r="CE6996" s="136"/>
      <c r="CF6996" s="136"/>
      <c r="CG6996" s="136"/>
      <c r="CH6996" s="136"/>
    </row>
    <row r="6997" spans="79:86" ht="15.75" customHeight="1">
      <c r="CA6997" s="136"/>
      <c r="CB6997" s="136"/>
      <c r="CC6997" s="136"/>
      <c r="CD6997" s="136"/>
      <c r="CE6997" s="136"/>
      <c r="CF6997" s="136"/>
      <c r="CG6997" s="136"/>
      <c r="CH6997" s="136"/>
    </row>
    <row r="6998" spans="79:86" ht="15.75" customHeight="1">
      <c r="CA6998" s="136"/>
      <c r="CB6998" s="136"/>
      <c r="CC6998" s="136"/>
      <c r="CD6998" s="136"/>
      <c r="CE6998" s="136"/>
      <c r="CF6998" s="136"/>
      <c r="CG6998" s="136"/>
      <c r="CH6998" s="136"/>
    </row>
    <row r="6999" spans="79:86" ht="15.75" customHeight="1">
      <c r="CA6999" s="136"/>
      <c r="CB6999" s="136"/>
      <c r="CC6999" s="136"/>
      <c r="CD6999" s="136"/>
      <c r="CE6999" s="136"/>
      <c r="CF6999" s="136"/>
      <c r="CG6999" s="136"/>
      <c r="CH6999" s="136"/>
    </row>
    <row r="7000" spans="79:86" ht="15.75" customHeight="1">
      <c r="CA7000" s="136"/>
      <c r="CB7000" s="136"/>
      <c r="CC7000" s="136"/>
      <c r="CD7000" s="136"/>
      <c r="CE7000" s="136"/>
      <c r="CF7000" s="136"/>
      <c r="CG7000" s="136"/>
      <c r="CH7000" s="136"/>
    </row>
    <row r="7001" spans="79:86" ht="15.75" customHeight="1">
      <c r="CA7001" s="136"/>
      <c r="CB7001" s="136"/>
      <c r="CC7001" s="136"/>
      <c r="CD7001" s="136"/>
      <c r="CE7001" s="136"/>
      <c r="CF7001" s="136"/>
      <c r="CG7001" s="136"/>
      <c r="CH7001" s="136"/>
    </row>
    <row r="7002" spans="79:86" ht="15.75" customHeight="1">
      <c r="CA7002" s="136"/>
      <c r="CB7002" s="136"/>
      <c r="CC7002" s="136"/>
      <c r="CD7002" s="136"/>
      <c r="CE7002" s="136"/>
      <c r="CF7002" s="136"/>
      <c r="CG7002" s="136"/>
      <c r="CH7002" s="136"/>
    </row>
    <row r="7003" spans="79:86" ht="15.75" customHeight="1">
      <c r="CA7003" s="136"/>
      <c r="CB7003" s="136"/>
      <c r="CC7003" s="136"/>
      <c r="CD7003" s="136"/>
      <c r="CE7003" s="136"/>
      <c r="CF7003" s="136"/>
      <c r="CG7003" s="136"/>
      <c r="CH7003" s="136"/>
    </row>
    <row r="7004" spans="79:86" ht="15.75" customHeight="1">
      <c r="CA7004" s="136"/>
      <c r="CB7004" s="136"/>
      <c r="CC7004" s="136"/>
      <c r="CD7004" s="136"/>
      <c r="CE7004" s="136"/>
      <c r="CF7004" s="136"/>
      <c r="CG7004" s="136"/>
      <c r="CH7004" s="136"/>
    </row>
    <row r="7005" spans="79:86" ht="15.75" customHeight="1">
      <c r="CA7005" s="136"/>
      <c r="CB7005" s="136"/>
      <c r="CC7005" s="136"/>
      <c r="CD7005" s="136"/>
      <c r="CE7005" s="136"/>
      <c r="CF7005" s="136"/>
      <c r="CG7005" s="136"/>
      <c r="CH7005" s="136"/>
    </row>
    <row r="7006" spans="79:86" ht="15.75" customHeight="1">
      <c r="CA7006" s="136"/>
      <c r="CB7006" s="136"/>
      <c r="CC7006" s="136"/>
      <c r="CD7006" s="136"/>
      <c r="CE7006" s="136"/>
      <c r="CF7006" s="136"/>
      <c r="CG7006" s="136"/>
      <c r="CH7006" s="136"/>
    </row>
    <row r="7007" spans="79:86" ht="15.75" customHeight="1">
      <c r="CA7007" s="136"/>
      <c r="CB7007" s="136"/>
      <c r="CC7007" s="136"/>
      <c r="CD7007" s="136"/>
      <c r="CE7007" s="136"/>
      <c r="CF7007" s="136"/>
      <c r="CG7007" s="136"/>
      <c r="CH7007" s="136"/>
    </row>
    <row r="7008" spans="79:86" ht="15.75" customHeight="1">
      <c r="CA7008" s="136"/>
      <c r="CB7008" s="136"/>
      <c r="CC7008" s="136"/>
      <c r="CD7008" s="136"/>
      <c r="CE7008" s="136"/>
      <c r="CF7008" s="136"/>
      <c r="CG7008" s="136"/>
      <c r="CH7008" s="136"/>
    </row>
    <row r="7009" spans="79:86" ht="15.75" customHeight="1">
      <c r="CA7009" s="136"/>
      <c r="CB7009" s="136"/>
      <c r="CC7009" s="136"/>
      <c r="CD7009" s="136"/>
      <c r="CE7009" s="136"/>
      <c r="CF7009" s="136"/>
      <c r="CG7009" s="136"/>
      <c r="CH7009" s="136"/>
    </row>
    <row r="7010" spans="79:86" ht="15.75" customHeight="1">
      <c r="CA7010" s="136"/>
      <c r="CB7010" s="136"/>
      <c r="CC7010" s="136"/>
      <c r="CD7010" s="136"/>
      <c r="CE7010" s="136"/>
      <c r="CF7010" s="136"/>
      <c r="CG7010" s="136"/>
      <c r="CH7010" s="136"/>
    </row>
    <row r="7011" spans="79:86" ht="15.75" customHeight="1">
      <c r="CA7011" s="136"/>
      <c r="CB7011" s="136"/>
      <c r="CC7011" s="136"/>
      <c r="CD7011" s="136"/>
      <c r="CE7011" s="136"/>
      <c r="CF7011" s="136"/>
      <c r="CG7011" s="136"/>
      <c r="CH7011" s="136"/>
    </row>
    <row r="7012" spans="79:86" ht="15.75" customHeight="1">
      <c r="CA7012" s="136"/>
      <c r="CB7012" s="136"/>
      <c r="CC7012" s="136"/>
      <c r="CD7012" s="136"/>
      <c r="CE7012" s="136"/>
      <c r="CF7012" s="136"/>
      <c r="CG7012" s="136"/>
      <c r="CH7012" s="136"/>
    </row>
    <row r="7013" spans="79:86" ht="15.75" customHeight="1">
      <c r="CA7013" s="136"/>
      <c r="CB7013" s="136"/>
      <c r="CC7013" s="136"/>
      <c r="CD7013" s="136"/>
      <c r="CE7013" s="136"/>
      <c r="CF7013" s="136"/>
      <c r="CG7013" s="136"/>
      <c r="CH7013" s="136"/>
    </row>
    <row r="7014" spans="79:86" ht="15.75" customHeight="1">
      <c r="CA7014" s="136"/>
      <c r="CB7014" s="136"/>
      <c r="CC7014" s="136"/>
      <c r="CD7014" s="136"/>
      <c r="CE7014" s="136"/>
      <c r="CF7014" s="136"/>
      <c r="CG7014" s="136"/>
      <c r="CH7014" s="136"/>
    </row>
    <row r="7015" spans="79:86" ht="15.75" customHeight="1">
      <c r="CA7015" s="136"/>
      <c r="CB7015" s="136"/>
      <c r="CC7015" s="136"/>
      <c r="CD7015" s="136"/>
      <c r="CE7015" s="136"/>
      <c r="CF7015" s="136"/>
      <c r="CG7015" s="136"/>
      <c r="CH7015" s="136"/>
    </row>
    <row r="7016" spans="79:86" ht="15.75" customHeight="1">
      <c r="CA7016" s="136"/>
      <c r="CB7016" s="136"/>
      <c r="CC7016" s="136"/>
      <c r="CD7016" s="136"/>
      <c r="CE7016" s="136"/>
      <c r="CF7016" s="136"/>
      <c r="CG7016" s="136"/>
      <c r="CH7016" s="136"/>
    </row>
    <row r="7017" spans="79:86" ht="15.75" customHeight="1">
      <c r="CA7017" s="136"/>
      <c r="CB7017" s="136"/>
      <c r="CC7017" s="136"/>
      <c r="CD7017" s="136"/>
      <c r="CE7017" s="136"/>
      <c r="CF7017" s="136"/>
      <c r="CG7017" s="136"/>
      <c r="CH7017" s="136"/>
    </row>
    <row r="7018" spans="79:86" ht="15.75" customHeight="1">
      <c r="CA7018" s="136"/>
      <c r="CB7018" s="136"/>
      <c r="CC7018" s="136"/>
      <c r="CD7018" s="136"/>
      <c r="CE7018" s="136"/>
      <c r="CF7018" s="136"/>
      <c r="CG7018" s="136"/>
      <c r="CH7018" s="136"/>
    </row>
    <row r="7019" spans="79:86" ht="15.75" customHeight="1">
      <c r="CA7019" s="136"/>
      <c r="CB7019" s="136"/>
      <c r="CC7019" s="136"/>
      <c r="CD7019" s="136"/>
      <c r="CE7019" s="136"/>
      <c r="CF7019" s="136"/>
      <c r="CG7019" s="136"/>
      <c r="CH7019" s="136"/>
    </row>
    <row r="7020" spans="79:86" ht="15.75" customHeight="1">
      <c r="CA7020" s="136"/>
      <c r="CB7020" s="136"/>
      <c r="CC7020" s="136"/>
      <c r="CD7020" s="136"/>
      <c r="CE7020" s="136"/>
      <c r="CF7020" s="136"/>
      <c r="CG7020" s="136"/>
      <c r="CH7020" s="136"/>
    </row>
    <row r="7021" spans="79:86" ht="15.75" customHeight="1">
      <c r="CA7021" s="136"/>
      <c r="CB7021" s="136"/>
      <c r="CC7021" s="136"/>
      <c r="CD7021" s="136"/>
      <c r="CE7021" s="136"/>
      <c r="CF7021" s="136"/>
      <c r="CG7021" s="136"/>
      <c r="CH7021" s="136"/>
    </row>
    <row r="7022" spans="79:86" ht="15.75" customHeight="1">
      <c r="CA7022" s="136"/>
      <c r="CB7022" s="136"/>
      <c r="CC7022" s="136"/>
      <c r="CD7022" s="136"/>
      <c r="CE7022" s="136"/>
      <c r="CF7022" s="136"/>
      <c r="CG7022" s="136"/>
      <c r="CH7022" s="136"/>
    </row>
    <row r="7023" spans="79:86" ht="15.75" customHeight="1">
      <c r="CA7023" s="136"/>
      <c r="CB7023" s="136"/>
      <c r="CC7023" s="136"/>
      <c r="CD7023" s="136"/>
      <c r="CE7023" s="136"/>
      <c r="CF7023" s="136"/>
      <c r="CG7023" s="136"/>
      <c r="CH7023" s="136"/>
    </row>
    <row r="7024" spans="79:86" ht="15.75" customHeight="1">
      <c r="CA7024" s="136"/>
      <c r="CB7024" s="136"/>
      <c r="CC7024" s="136"/>
      <c r="CD7024" s="136"/>
      <c r="CE7024" s="136"/>
      <c r="CF7024" s="136"/>
      <c r="CG7024" s="136"/>
      <c r="CH7024" s="136"/>
    </row>
    <row r="7025" spans="79:86" ht="15.75" customHeight="1">
      <c r="CA7025" s="136"/>
      <c r="CB7025" s="136"/>
      <c r="CC7025" s="136"/>
      <c r="CD7025" s="136"/>
      <c r="CE7025" s="136"/>
      <c r="CF7025" s="136"/>
      <c r="CG7025" s="136"/>
      <c r="CH7025" s="136"/>
    </row>
    <row r="7026" spans="79:86" ht="15.75" customHeight="1">
      <c r="CA7026" s="136"/>
      <c r="CB7026" s="136"/>
      <c r="CC7026" s="136"/>
      <c r="CD7026" s="136"/>
      <c r="CE7026" s="136"/>
      <c r="CF7026" s="136"/>
      <c r="CG7026" s="136"/>
      <c r="CH7026" s="136"/>
    </row>
    <row r="7027" spans="79:86" ht="15.75" customHeight="1">
      <c r="CA7027" s="136"/>
      <c r="CB7027" s="136"/>
      <c r="CC7027" s="136"/>
      <c r="CD7027" s="136"/>
      <c r="CE7027" s="136"/>
      <c r="CF7027" s="136"/>
      <c r="CG7027" s="136"/>
      <c r="CH7027" s="136"/>
    </row>
    <row r="7028" spans="79:86" ht="15.75" customHeight="1">
      <c r="CA7028" s="136"/>
      <c r="CB7028" s="136"/>
      <c r="CC7028" s="136"/>
      <c r="CD7028" s="136"/>
      <c r="CE7028" s="136"/>
      <c r="CF7028" s="136"/>
      <c r="CG7028" s="136"/>
      <c r="CH7028" s="136"/>
    </row>
    <row r="7029" spans="79:86" ht="15.75" customHeight="1">
      <c r="CA7029" s="136"/>
      <c r="CB7029" s="136"/>
      <c r="CC7029" s="136"/>
      <c r="CD7029" s="136"/>
      <c r="CE7029" s="136"/>
      <c r="CF7029" s="136"/>
      <c r="CG7029" s="136"/>
      <c r="CH7029" s="136"/>
    </row>
    <row r="7030" spans="79:86" ht="15.75" customHeight="1">
      <c r="CA7030" s="136"/>
      <c r="CB7030" s="136"/>
      <c r="CC7030" s="136"/>
      <c r="CD7030" s="136"/>
      <c r="CE7030" s="136"/>
      <c r="CF7030" s="136"/>
      <c r="CG7030" s="136"/>
      <c r="CH7030" s="136"/>
    </row>
    <row r="7031" spans="79:86" ht="15.75" customHeight="1">
      <c r="CA7031" s="136"/>
      <c r="CB7031" s="136"/>
      <c r="CC7031" s="136"/>
      <c r="CD7031" s="136"/>
      <c r="CE7031" s="136"/>
      <c r="CF7031" s="136"/>
      <c r="CG7031" s="136"/>
      <c r="CH7031" s="136"/>
    </row>
    <row r="7032" spans="79:86" ht="15.75" customHeight="1">
      <c r="CA7032" s="136"/>
      <c r="CB7032" s="136"/>
      <c r="CC7032" s="136"/>
      <c r="CD7032" s="136"/>
      <c r="CE7032" s="136"/>
      <c r="CF7032" s="136"/>
      <c r="CG7032" s="136"/>
      <c r="CH7032" s="136"/>
    </row>
    <row r="7033" spans="79:86" ht="15.75" customHeight="1">
      <c r="CA7033" s="136"/>
      <c r="CB7033" s="136"/>
      <c r="CC7033" s="136"/>
      <c r="CD7033" s="136"/>
      <c r="CE7033" s="136"/>
      <c r="CF7033" s="136"/>
      <c r="CG7033" s="136"/>
      <c r="CH7033" s="136"/>
    </row>
    <row r="7034" spans="79:86" ht="15.75" customHeight="1">
      <c r="CA7034" s="136"/>
      <c r="CB7034" s="136"/>
      <c r="CC7034" s="136"/>
      <c r="CD7034" s="136"/>
      <c r="CE7034" s="136"/>
      <c r="CF7034" s="136"/>
      <c r="CG7034" s="136"/>
      <c r="CH7034" s="136"/>
    </row>
    <row r="7035" spans="79:86" ht="15.75" customHeight="1">
      <c r="CA7035" s="136"/>
      <c r="CB7035" s="136"/>
      <c r="CC7035" s="136"/>
      <c r="CD7035" s="136"/>
      <c r="CE7035" s="136"/>
      <c r="CF7035" s="136"/>
      <c r="CG7035" s="136"/>
      <c r="CH7035" s="136"/>
    </row>
    <row r="7036" spans="79:86" ht="15.75" customHeight="1">
      <c r="CA7036" s="136"/>
      <c r="CB7036" s="136"/>
      <c r="CC7036" s="136"/>
      <c r="CD7036" s="136"/>
      <c r="CE7036" s="136"/>
      <c r="CF7036" s="136"/>
      <c r="CG7036" s="136"/>
      <c r="CH7036" s="136"/>
    </row>
    <row r="7037" spans="79:86" ht="15.75" customHeight="1">
      <c r="CA7037" s="136"/>
      <c r="CB7037" s="136"/>
      <c r="CC7037" s="136"/>
      <c r="CD7037" s="136"/>
      <c r="CE7037" s="136"/>
      <c r="CF7037" s="136"/>
      <c r="CG7037" s="136"/>
      <c r="CH7037" s="136"/>
    </row>
    <row r="7038" spans="79:86" ht="15.75" customHeight="1">
      <c r="CA7038" s="136"/>
      <c r="CB7038" s="136"/>
      <c r="CC7038" s="136"/>
      <c r="CD7038" s="136"/>
      <c r="CE7038" s="136"/>
      <c r="CF7038" s="136"/>
      <c r="CG7038" s="136"/>
      <c r="CH7038" s="136"/>
    </row>
    <row r="7039" spans="79:86" ht="15.75" customHeight="1">
      <c r="CA7039" s="136"/>
      <c r="CB7039" s="136"/>
      <c r="CC7039" s="136"/>
      <c r="CD7039" s="136"/>
      <c r="CE7039" s="136"/>
      <c r="CF7039" s="136"/>
      <c r="CG7039" s="136"/>
      <c r="CH7039" s="136"/>
    </row>
    <row r="7040" spans="79:86" ht="15.75" customHeight="1">
      <c r="CA7040" s="136"/>
      <c r="CB7040" s="136"/>
      <c r="CC7040" s="136"/>
      <c r="CD7040" s="136"/>
      <c r="CE7040" s="136"/>
      <c r="CF7040" s="136"/>
      <c r="CG7040" s="136"/>
      <c r="CH7040" s="136"/>
    </row>
    <row r="7041" spans="79:86" ht="15.75" customHeight="1">
      <c r="CA7041" s="136"/>
      <c r="CB7041" s="136"/>
      <c r="CC7041" s="136"/>
      <c r="CD7041" s="136"/>
      <c r="CE7041" s="136"/>
      <c r="CF7041" s="136"/>
      <c r="CG7041" s="136"/>
      <c r="CH7041" s="136"/>
    </row>
    <row r="7042" spans="79:86" ht="15.75" customHeight="1">
      <c r="CA7042" s="136"/>
      <c r="CB7042" s="136"/>
      <c r="CC7042" s="136"/>
      <c r="CD7042" s="136"/>
      <c r="CE7042" s="136"/>
      <c r="CF7042" s="136"/>
      <c r="CG7042" s="136"/>
      <c r="CH7042" s="136"/>
    </row>
    <row r="7043" spans="79:86" ht="15.75" customHeight="1">
      <c r="CA7043" s="136"/>
      <c r="CB7043" s="136"/>
      <c r="CC7043" s="136"/>
      <c r="CD7043" s="136"/>
      <c r="CE7043" s="136"/>
      <c r="CF7043" s="136"/>
      <c r="CG7043" s="136"/>
      <c r="CH7043" s="136"/>
    </row>
    <row r="7044" spans="79:86" ht="15.75" customHeight="1">
      <c r="CA7044" s="136"/>
      <c r="CB7044" s="136"/>
      <c r="CC7044" s="136"/>
      <c r="CD7044" s="136"/>
      <c r="CE7044" s="136"/>
      <c r="CF7044" s="136"/>
      <c r="CG7044" s="136"/>
      <c r="CH7044" s="136"/>
    </row>
    <row r="7045" spans="79:86" ht="15.75" customHeight="1">
      <c r="CA7045" s="136"/>
      <c r="CB7045" s="136"/>
      <c r="CC7045" s="136"/>
      <c r="CD7045" s="136"/>
      <c r="CE7045" s="136"/>
      <c r="CF7045" s="136"/>
      <c r="CG7045" s="136"/>
      <c r="CH7045" s="136"/>
    </row>
    <row r="7046" spans="79:86" ht="15.75" customHeight="1">
      <c r="CA7046" s="136"/>
      <c r="CB7046" s="136"/>
      <c r="CC7046" s="136"/>
      <c r="CD7046" s="136"/>
      <c r="CE7046" s="136"/>
      <c r="CF7046" s="136"/>
      <c r="CG7046" s="136"/>
      <c r="CH7046" s="136"/>
    </row>
    <row r="7047" spans="79:86" ht="15.75" customHeight="1">
      <c r="CA7047" s="136"/>
      <c r="CB7047" s="136"/>
      <c r="CC7047" s="136"/>
      <c r="CD7047" s="136"/>
      <c r="CE7047" s="136"/>
      <c r="CF7047" s="136"/>
      <c r="CG7047" s="136"/>
      <c r="CH7047" s="136"/>
    </row>
    <row r="7048" spans="79:86" ht="15.75" customHeight="1">
      <c r="CA7048" s="136"/>
      <c r="CB7048" s="136"/>
      <c r="CC7048" s="136"/>
      <c r="CD7048" s="136"/>
      <c r="CE7048" s="136"/>
      <c r="CF7048" s="136"/>
      <c r="CG7048" s="136"/>
      <c r="CH7048" s="136"/>
    </row>
    <row r="7049" spans="79:86" ht="15.75" customHeight="1">
      <c r="CA7049" s="136"/>
      <c r="CB7049" s="136"/>
      <c r="CC7049" s="136"/>
      <c r="CD7049" s="136"/>
      <c r="CE7049" s="136"/>
      <c r="CF7049" s="136"/>
      <c r="CG7049" s="136"/>
      <c r="CH7049" s="136"/>
    </row>
    <row r="7050" spans="79:86" ht="15.75" customHeight="1">
      <c r="CA7050" s="136"/>
      <c r="CB7050" s="136"/>
      <c r="CC7050" s="136"/>
      <c r="CD7050" s="136"/>
      <c r="CE7050" s="136"/>
      <c r="CF7050" s="136"/>
      <c r="CG7050" s="136"/>
      <c r="CH7050" s="136"/>
    </row>
    <row r="7051" spans="79:86" ht="15.75" customHeight="1">
      <c r="CA7051" s="136"/>
      <c r="CB7051" s="136"/>
      <c r="CC7051" s="136"/>
      <c r="CD7051" s="136"/>
      <c r="CE7051" s="136"/>
      <c r="CF7051" s="136"/>
      <c r="CG7051" s="136"/>
      <c r="CH7051" s="136"/>
    </row>
    <row r="7052" spans="79:86" ht="15.75" customHeight="1">
      <c r="CA7052" s="136"/>
      <c r="CB7052" s="136"/>
      <c r="CC7052" s="136"/>
      <c r="CD7052" s="136"/>
      <c r="CE7052" s="136"/>
      <c r="CF7052" s="136"/>
      <c r="CG7052" s="136"/>
      <c r="CH7052" s="136"/>
    </row>
    <row r="7053" spans="79:86" ht="15.75" customHeight="1">
      <c r="CA7053" s="136"/>
      <c r="CB7053" s="136"/>
      <c r="CC7053" s="136"/>
      <c r="CD7053" s="136"/>
      <c r="CE7053" s="136"/>
      <c r="CF7053" s="136"/>
      <c r="CG7053" s="136"/>
      <c r="CH7053" s="136"/>
    </row>
    <row r="7054" spans="79:86" ht="15.75" customHeight="1">
      <c r="CA7054" s="136"/>
      <c r="CB7054" s="136"/>
      <c r="CC7054" s="136"/>
      <c r="CD7054" s="136"/>
      <c r="CE7054" s="136"/>
      <c r="CF7054" s="136"/>
      <c r="CG7054" s="136"/>
      <c r="CH7054" s="136"/>
    </row>
    <row r="7055" spans="79:86" ht="15.75" customHeight="1">
      <c r="CA7055" s="136"/>
      <c r="CB7055" s="136"/>
      <c r="CC7055" s="136"/>
      <c r="CD7055" s="136"/>
      <c r="CE7055" s="136"/>
      <c r="CF7055" s="136"/>
      <c r="CG7055" s="136"/>
      <c r="CH7055" s="136"/>
    </row>
    <row r="7056" spans="79:86" ht="15.75" customHeight="1">
      <c r="CA7056" s="136"/>
      <c r="CB7056" s="136"/>
      <c r="CC7056" s="136"/>
      <c r="CD7056" s="136"/>
      <c r="CE7056" s="136"/>
      <c r="CF7056" s="136"/>
      <c r="CG7056" s="136"/>
      <c r="CH7056" s="136"/>
    </row>
    <row r="7057" spans="79:86" ht="15.75" customHeight="1">
      <c r="CA7057" s="136"/>
      <c r="CB7057" s="136"/>
      <c r="CC7057" s="136"/>
      <c r="CD7057" s="136"/>
      <c r="CE7057" s="136"/>
      <c r="CF7057" s="136"/>
      <c r="CG7057" s="136"/>
      <c r="CH7057" s="136"/>
    </row>
    <row r="7058" spans="79:86" ht="15.75" customHeight="1">
      <c r="CA7058" s="136"/>
      <c r="CB7058" s="136"/>
      <c r="CC7058" s="136"/>
      <c r="CD7058" s="136"/>
      <c r="CE7058" s="136"/>
      <c r="CF7058" s="136"/>
      <c r="CG7058" s="136"/>
      <c r="CH7058" s="136"/>
    </row>
    <row r="7059" spans="79:86" ht="15.75" customHeight="1">
      <c r="CA7059" s="136"/>
      <c r="CB7059" s="136"/>
      <c r="CC7059" s="136"/>
      <c r="CD7059" s="136"/>
      <c r="CE7059" s="136"/>
      <c r="CF7059" s="136"/>
      <c r="CG7059" s="136"/>
      <c r="CH7059" s="136"/>
    </row>
    <row r="7060" spans="79:86" ht="15.75" customHeight="1">
      <c r="CA7060" s="136"/>
      <c r="CB7060" s="136"/>
      <c r="CC7060" s="136"/>
      <c r="CD7060" s="136"/>
      <c r="CE7060" s="136"/>
      <c r="CF7060" s="136"/>
      <c r="CG7060" s="136"/>
      <c r="CH7060" s="136"/>
    </row>
    <row r="7061" spans="79:86" ht="15.75" customHeight="1">
      <c r="CA7061" s="136"/>
      <c r="CB7061" s="136"/>
      <c r="CC7061" s="136"/>
      <c r="CD7061" s="136"/>
      <c r="CE7061" s="136"/>
      <c r="CF7061" s="136"/>
      <c r="CG7061" s="136"/>
      <c r="CH7061" s="136"/>
    </row>
    <row r="7062" spans="79:86" ht="15.75" customHeight="1">
      <c r="CA7062" s="136"/>
      <c r="CB7062" s="136"/>
      <c r="CC7062" s="136"/>
      <c r="CD7062" s="136"/>
      <c r="CE7062" s="136"/>
      <c r="CF7062" s="136"/>
      <c r="CG7062" s="136"/>
      <c r="CH7062" s="136"/>
    </row>
    <row r="7063" spans="79:86" ht="15.75" customHeight="1">
      <c r="CA7063" s="136"/>
      <c r="CB7063" s="136"/>
      <c r="CC7063" s="136"/>
      <c r="CD7063" s="136"/>
      <c r="CE7063" s="136"/>
      <c r="CF7063" s="136"/>
      <c r="CG7063" s="136"/>
      <c r="CH7063" s="136"/>
    </row>
    <row r="7064" spans="79:86" ht="15.75" customHeight="1">
      <c r="CA7064" s="136"/>
      <c r="CB7064" s="136"/>
      <c r="CC7064" s="136"/>
      <c r="CD7064" s="136"/>
      <c r="CE7064" s="136"/>
      <c r="CF7064" s="136"/>
      <c r="CG7064" s="136"/>
      <c r="CH7064" s="136"/>
    </row>
    <row r="7065" spans="79:86" ht="15.75" customHeight="1">
      <c r="CA7065" s="136"/>
      <c r="CB7065" s="136"/>
      <c r="CC7065" s="136"/>
      <c r="CD7065" s="136"/>
      <c r="CE7065" s="136"/>
      <c r="CF7065" s="136"/>
      <c r="CG7065" s="136"/>
      <c r="CH7065" s="136"/>
    </row>
    <row r="7066" spans="79:86" ht="15.75" customHeight="1">
      <c r="CA7066" s="136"/>
      <c r="CB7066" s="136"/>
      <c r="CC7066" s="136"/>
      <c r="CD7066" s="136"/>
      <c r="CE7066" s="136"/>
      <c r="CF7066" s="136"/>
      <c r="CG7066" s="136"/>
      <c r="CH7066" s="136"/>
    </row>
    <row r="7067" spans="79:86" ht="15.75" customHeight="1">
      <c r="CA7067" s="136"/>
      <c r="CB7067" s="136"/>
      <c r="CC7067" s="136"/>
      <c r="CD7067" s="136"/>
      <c r="CE7067" s="136"/>
      <c r="CF7067" s="136"/>
      <c r="CG7067" s="136"/>
      <c r="CH7067" s="136"/>
    </row>
    <row r="7068" spans="79:86" ht="15.75" customHeight="1">
      <c r="CA7068" s="136"/>
      <c r="CB7068" s="136"/>
      <c r="CC7068" s="136"/>
      <c r="CD7068" s="136"/>
      <c r="CE7068" s="136"/>
      <c r="CF7068" s="136"/>
      <c r="CG7068" s="136"/>
      <c r="CH7068" s="136"/>
    </row>
    <row r="7069" spans="79:86" ht="15.75" customHeight="1">
      <c r="CA7069" s="136"/>
      <c r="CB7069" s="136"/>
      <c r="CC7069" s="136"/>
      <c r="CD7069" s="136"/>
      <c r="CE7069" s="136"/>
      <c r="CF7069" s="136"/>
      <c r="CG7069" s="136"/>
      <c r="CH7069" s="136"/>
    </row>
    <row r="7070" spans="79:86" ht="15.75" customHeight="1">
      <c r="CA7070" s="136"/>
      <c r="CB7070" s="136"/>
      <c r="CC7070" s="136"/>
      <c r="CD7070" s="136"/>
      <c r="CE7070" s="136"/>
      <c r="CF7070" s="136"/>
      <c r="CG7070" s="136"/>
      <c r="CH7070" s="136"/>
    </row>
    <row r="7071" spans="79:86" ht="15.75" customHeight="1">
      <c r="CA7071" s="136"/>
      <c r="CB7071" s="136"/>
      <c r="CC7071" s="136"/>
      <c r="CD7071" s="136"/>
      <c r="CE7071" s="136"/>
      <c r="CF7071" s="136"/>
      <c r="CG7071" s="136"/>
      <c r="CH7071" s="136"/>
    </row>
    <row r="7072" spans="79:86" ht="15.75" customHeight="1">
      <c r="CA7072" s="136"/>
      <c r="CB7072" s="136"/>
      <c r="CC7072" s="136"/>
      <c r="CD7072" s="136"/>
      <c r="CE7072" s="136"/>
      <c r="CF7072" s="136"/>
      <c r="CG7072" s="136"/>
      <c r="CH7072" s="136"/>
    </row>
    <row r="7073" spans="79:86" ht="15.75" customHeight="1">
      <c r="CA7073" s="136"/>
      <c r="CB7073" s="136"/>
      <c r="CC7073" s="136"/>
      <c r="CD7073" s="136"/>
      <c r="CE7073" s="136"/>
      <c r="CF7073" s="136"/>
      <c r="CG7073" s="136"/>
      <c r="CH7073" s="136"/>
    </row>
    <row r="7074" spans="79:86" ht="15.75" customHeight="1">
      <c r="CA7074" s="136"/>
      <c r="CB7074" s="136"/>
      <c r="CC7074" s="136"/>
      <c r="CD7074" s="136"/>
      <c r="CE7074" s="136"/>
      <c r="CF7074" s="136"/>
      <c r="CG7074" s="136"/>
      <c r="CH7074" s="136"/>
    </row>
    <row r="7075" spans="79:86" ht="15.75" customHeight="1">
      <c r="CA7075" s="136"/>
      <c r="CB7075" s="136"/>
      <c r="CC7075" s="136"/>
      <c r="CD7075" s="136"/>
      <c r="CE7075" s="136"/>
      <c r="CF7075" s="136"/>
      <c r="CG7075" s="136"/>
      <c r="CH7075" s="136"/>
    </row>
    <row r="7076" spans="79:86" ht="15.75" customHeight="1">
      <c r="CA7076" s="136"/>
      <c r="CB7076" s="136"/>
      <c r="CC7076" s="136"/>
      <c r="CD7076" s="136"/>
      <c r="CE7076" s="136"/>
      <c r="CF7076" s="136"/>
      <c r="CG7076" s="136"/>
      <c r="CH7076" s="136"/>
    </row>
    <row r="7077" spans="79:86" ht="15.75" customHeight="1">
      <c r="CA7077" s="136"/>
      <c r="CB7077" s="136"/>
      <c r="CC7077" s="136"/>
      <c r="CD7077" s="136"/>
      <c r="CE7077" s="136"/>
      <c r="CF7077" s="136"/>
      <c r="CG7077" s="136"/>
      <c r="CH7077" s="136"/>
    </row>
    <row r="7078" spans="79:86" ht="15.75" customHeight="1">
      <c r="CA7078" s="136"/>
      <c r="CB7078" s="136"/>
      <c r="CC7078" s="136"/>
      <c r="CD7078" s="136"/>
      <c r="CE7078" s="136"/>
      <c r="CF7078" s="136"/>
      <c r="CG7078" s="136"/>
      <c r="CH7078" s="136"/>
    </row>
    <row r="7079" spans="79:86" ht="15.75" customHeight="1">
      <c r="CA7079" s="136"/>
      <c r="CB7079" s="136"/>
      <c r="CC7079" s="136"/>
      <c r="CD7079" s="136"/>
      <c r="CE7079" s="136"/>
      <c r="CF7079" s="136"/>
      <c r="CG7079" s="136"/>
      <c r="CH7079" s="136"/>
    </row>
    <row r="7080" spans="79:86" ht="15.75" customHeight="1">
      <c r="CA7080" s="136"/>
      <c r="CB7080" s="136"/>
      <c r="CC7080" s="136"/>
      <c r="CD7080" s="136"/>
      <c r="CE7080" s="136"/>
      <c r="CF7080" s="136"/>
      <c r="CG7080" s="136"/>
      <c r="CH7080" s="136"/>
    </row>
    <row r="7081" spans="79:86" ht="15.75" customHeight="1">
      <c r="CA7081" s="136"/>
      <c r="CB7081" s="136"/>
      <c r="CC7081" s="136"/>
      <c r="CD7081" s="136"/>
      <c r="CE7081" s="136"/>
      <c r="CF7081" s="136"/>
      <c r="CG7081" s="136"/>
      <c r="CH7081" s="136"/>
    </row>
    <row r="7082" spans="79:86" ht="15.75" customHeight="1">
      <c r="CA7082" s="136"/>
      <c r="CB7082" s="136"/>
      <c r="CC7082" s="136"/>
      <c r="CD7082" s="136"/>
      <c r="CE7082" s="136"/>
      <c r="CF7082" s="136"/>
      <c r="CG7082" s="136"/>
      <c r="CH7082" s="136"/>
    </row>
    <row r="7083" spans="79:86" ht="15.75" customHeight="1">
      <c r="CA7083" s="136"/>
      <c r="CB7083" s="136"/>
      <c r="CC7083" s="136"/>
      <c r="CD7083" s="136"/>
      <c r="CE7083" s="136"/>
      <c r="CF7083" s="136"/>
      <c r="CG7083" s="136"/>
      <c r="CH7083" s="136"/>
    </row>
    <row r="7084" spans="79:86" ht="15.75" customHeight="1">
      <c r="CA7084" s="136"/>
      <c r="CB7084" s="136"/>
      <c r="CC7084" s="136"/>
      <c r="CD7084" s="136"/>
      <c r="CE7084" s="136"/>
      <c r="CF7084" s="136"/>
      <c r="CG7084" s="136"/>
      <c r="CH7084" s="136"/>
    </row>
    <row r="7085" spans="79:86" ht="15.75" customHeight="1">
      <c r="CA7085" s="136"/>
      <c r="CB7085" s="136"/>
      <c r="CC7085" s="136"/>
      <c r="CD7085" s="136"/>
      <c r="CE7085" s="136"/>
      <c r="CF7085" s="136"/>
      <c r="CG7085" s="136"/>
      <c r="CH7085" s="136"/>
    </row>
    <row r="7086" spans="79:86" ht="15.75" customHeight="1">
      <c r="CA7086" s="136"/>
      <c r="CB7086" s="136"/>
      <c r="CC7086" s="136"/>
      <c r="CD7086" s="136"/>
      <c r="CE7086" s="136"/>
      <c r="CF7086" s="136"/>
      <c r="CG7086" s="136"/>
      <c r="CH7086" s="136"/>
    </row>
    <row r="7087" spans="79:86" ht="15.75" customHeight="1">
      <c r="CA7087" s="136"/>
      <c r="CB7087" s="136"/>
      <c r="CC7087" s="136"/>
      <c r="CD7087" s="136"/>
      <c r="CE7087" s="136"/>
      <c r="CF7087" s="136"/>
      <c r="CG7087" s="136"/>
      <c r="CH7087" s="136"/>
    </row>
    <row r="7088" spans="79:86" ht="15.75" customHeight="1">
      <c r="CA7088" s="136"/>
      <c r="CB7088" s="136"/>
      <c r="CC7088" s="136"/>
      <c r="CD7088" s="136"/>
      <c r="CE7088" s="136"/>
      <c r="CF7088" s="136"/>
      <c r="CG7088" s="136"/>
      <c r="CH7088" s="136"/>
    </row>
    <row r="7089" spans="79:86" ht="15.75" customHeight="1">
      <c r="CA7089" s="136"/>
      <c r="CB7089" s="136"/>
      <c r="CC7089" s="136"/>
      <c r="CD7089" s="136"/>
      <c r="CE7089" s="136"/>
      <c r="CF7089" s="136"/>
      <c r="CG7089" s="136"/>
      <c r="CH7089" s="136"/>
    </row>
    <row r="7090" spans="79:86" ht="15.75" customHeight="1">
      <c r="CA7090" s="136"/>
      <c r="CB7090" s="136"/>
      <c r="CC7090" s="136"/>
      <c r="CD7090" s="136"/>
      <c r="CE7090" s="136"/>
      <c r="CF7090" s="136"/>
      <c r="CG7090" s="136"/>
      <c r="CH7090" s="136"/>
    </row>
    <row r="7091" spans="79:86" ht="15.75" customHeight="1">
      <c r="CA7091" s="136"/>
      <c r="CB7091" s="136"/>
      <c r="CC7091" s="136"/>
      <c r="CD7091" s="136"/>
      <c r="CE7091" s="136"/>
      <c r="CF7091" s="136"/>
      <c r="CG7091" s="136"/>
      <c r="CH7091" s="136"/>
    </row>
    <row r="7092" spans="79:86" ht="15.75" customHeight="1">
      <c r="CA7092" s="136"/>
      <c r="CB7092" s="136"/>
      <c r="CC7092" s="136"/>
      <c r="CD7092" s="136"/>
      <c r="CE7092" s="136"/>
      <c r="CF7092" s="136"/>
      <c r="CG7092" s="136"/>
      <c r="CH7092" s="136"/>
    </row>
    <row r="7093" spans="79:86" ht="15.75" customHeight="1">
      <c r="CA7093" s="136"/>
      <c r="CB7093" s="136"/>
      <c r="CC7093" s="136"/>
      <c r="CD7093" s="136"/>
      <c r="CE7093" s="136"/>
      <c r="CF7093" s="136"/>
      <c r="CG7093" s="136"/>
      <c r="CH7093" s="136"/>
    </row>
    <row r="7094" spans="79:86" ht="15.75" customHeight="1">
      <c r="CA7094" s="136"/>
      <c r="CB7094" s="136"/>
      <c r="CC7094" s="136"/>
      <c r="CD7094" s="136"/>
      <c r="CE7094" s="136"/>
      <c r="CF7094" s="136"/>
      <c r="CG7094" s="136"/>
      <c r="CH7094" s="136"/>
    </row>
    <row r="7095" spans="79:86" ht="15.75" customHeight="1">
      <c r="CA7095" s="136"/>
      <c r="CB7095" s="136"/>
      <c r="CC7095" s="136"/>
      <c r="CD7095" s="136"/>
      <c r="CE7095" s="136"/>
      <c r="CF7095" s="136"/>
      <c r="CG7095" s="136"/>
      <c r="CH7095" s="136"/>
    </row>
    <row r="7096" spans="79:86" ht="15.75" customHeight="1">
      <c r="CA7096" s="136"/>
      <c r="CB7096" s="136"/>
      <c r="CC7096" s="136"/>
      <c r="CD7096" s="136"/>
      <c r="CE7096" s="136"/>
      <c r="CF7096" s="136"/>
      <c r="CG7096" s="136"/>
      <c r="CH7096" s="136"/>
    </row>
    <row r="7097" spans="79:86" ht="15.75" customHeight="1">
      <c r="CA7097" s="136"/>
      <c r="CB7097" s="136"/>
      <c r="CC7097" s="136"/>
      <c r="CD7097" s="136"/>
      <c r="CE7097" s="136"/>
      <c r="CF7097" s="136"/>
      <c r="CG7097" s="136"/>
      <c r="CH7097" s="136"/>
    </row>
    <row r="7098" spans="79:86" ht="15.75" customHeight="1">
      <c r="CA7098" s="136"/>
      <c r="CB7098" s="136"/>
      <c r="CC7098" s="136"/>
      <c r="CD7098" s="136"/>
      <c r="CE7098" s="136"/>
      <c r="CF7098" s="136"/>
      <c r="CG7098" s="136"/>
      <c r="CH7098" s="136"/>
    </row>
    <row r="7099" spans="79:86" ht="15.75" customHeight="1">
      <c r="CA7099" s="136"/>
      <c r="CB7099" s="136"/>
      <c r="CC7099" s="136"/>
      <c r="CD7099" s="136"/>
      <c r="CE7099" s="136"/>
      <c r="CF7099" s="136"/>
      <c r="CG7099" s="136"/>
      <c r="CH7099" s="136"/>
    </row>
    <row r="7100" spans="79:86" ht="15.75" customHeight="1">
      <c r="CA7100" s="136"/>
      <c r="CB7100" s="136"/>
      <c r="CC7100" s="136"/>
      <c r="CD7100" s="136"/>
      <c r="CE7100" s="136"/>
      <c r="CF7100" s="136"/>
      <c r="CG7100" s="136"/>
      <c r="CH7100" s="136"/>
    </row>
    <row r="7101" spans="79:86" ht="15.75" customHeight="1">
      <c r="CA7101" s="136"/>
      <c r="CB7101" s="136"/>
      <c r="CC7101" s="136"/>
      <c r="CD7101" s="136"/>
      <c r="CE7101" s="136"/>
      <c r="CF7101" s="136"/>
      <c r="CG7101" s="136"/>
      <c r="CH7101" s="136"/>
    </row>
    <row r="7102" spans="79:86" ht="15.75" customHeight="1">
      <c r="CA7102" s="136"/>
      <c r="CB7102" s="136"/>
      <c r="CC7102" s="136"/>
      <c r="CD7102" s="136"/>
      <c r="CE7102" s="136"/>
      <c r="CF7102" s="136"/>
      <c r="CG7102" s="136"/>
      <c r="CH7102" s="136"/>
    </row>
    <row r="7103" spans="79:86" ht="15.75" customHeight="1">
      <c r="CA7103" s="136"/>
      <c r="CB7103" s="136"/>
      <c r="CC7103" s="136"/>
      <c r="CD7103" s="136"/>
      <c r="CE7103" s="136"/>
      <c r="CF7103" s="136"/>
      <c r="CG7103" s="136"/>
      <c r="CH7103" s="136"/>
    </row>
    <row r="7104" spans="79:86" ht="15.75" customHeight="1">
      <c r="CA7104" s="136"/>
      <c r="CB7104" s="136"/>
      <c r="CC7104" s="136"/>
      <c r="CD7104" s="136"/>
      <c r="CE7104" s="136"/>
      <c r="CF7104" s="136"/>
      <c r="CG7104" s="136"/>
      <c r="CH7104" s="136"/>
    </row>
    <row r="7105" spans="79:86" ht="15.75" customHeight="1">
      <c r="CA7105" s="136"/>
      <c r="CB7105" s="136"/>
      <c r="CC7105" s="136"/>
      <c r="CD7105" s="136"/>
      <c r="CE7105" s="136"/>
      <c r="CF7105" s="136"/>
      <c r="CG7105" s="136"/>
      <c r="CH7105" s="136"/>
    </row>
    <row r="7106" spans="79:86" ht="15.75" customHeight="1">
      <c r="CA7106" s="136"/>
      <c r="CB7106" s="136"/>
      <c r="CC7106" s="136"/>
      <c r="CD7106" s="136"/>
      <c r="CE7106" s="136"/>
      <c r="CF7106" s="136"/>
      <c r="CG7106" s="136"/>
      <c r="CH7106" s="136"/>
    </row>
    <row r="7107" spans="79:86" ht="15.75" customHeight="1">
      <c r="CA7107" s="136"/>
      <c r="CB7107" s="136"/>
      <c r="CC7107" s="136"/>
      <c r="CD7107" s="136"/>
      <c r="CE7107" s="136"/>
      <c r="CF7107" s="136"/>
      <c r="CG7107" s="136"/>
      <c r="CH7107" s="136"/>
    </row>
    <row r="7108" spans="79:86" ht="15.75" customHeight="1">
      <c r="CA7108" s="136"/>
      <c r="CB7108" s="136"/>
      <c r="CC7108" s="136"/>
      <c r="CD7108" s="136"/>
      <c r="CE7108" s="136"/>
      <c r="CF7108" s="136"/>
      <c r="CG7108" s="136"/>
      <c r="CH7108" s="136"/>
    </row>
    <row r="7109" spans="79:86" ht="15.75" customHeight="1">
      <c r="CA7109" s="136"/>
      <c r="CB7109" s="136"/>
      <c r="CC7109" s="136"/>
      <c r="CD7109" s="136"/>
      <c r="CE7109" s="136"/>
      <c r="CF7109" s="136"/>
      <c r="CG7109" s="136"/>
      <c r="CH7109" s="136"/>
    </row>
    <row r="7110" spans="79:86" ht="15.75" customHeight="1">
      <c r="CA7110" s="136"/>
      <c r="CB7110" s="136"/>
      <c r="CC7110" s="136"/>
      <c r="CD7110" s="136"/>
      <c r="CE7110" s="136"/>
      <c r="CF7110" s="136"/>
      <c r="CG7110" s="136"/>
      <c r="CH7110" s="136"/>
    </row>
    <row r="7111" spans="79:86" ht="15.75" customHeight="1">
      <c r="CA7111" s="136"/>
      <c r="CB7111" s="136"/>
      <c r="CC7111" s="136"/>
      <c r="CD7111" s="136"/>
      <c r="CE7111" s="136"/>
      <c r="CF7111" s="136"/>
      <c r="CG7111" s="136"/>
      <c r="CH7111" s="136"/>
    </row>
    <row r="7112" spans="79:86" ht="15.75" customHeight="1">
      <c r="CA7112" s="136"/>
      <c r="CB7112" s="136"/>
      <c r="CC7112" s="136"/>
      <c r="CD7112" s="136"/>
      <c r="CE7112" s="136"/>
      <c r="CF7112" s="136"/>
      <c r="CG7112" s="136"/>
      <c r="CH7112" s="136"/>
    </row>
    <row r="7113" spans="79:86" ht="15.75" customHeight="1">
      <c r="CA7113" s="136"/>
      <c r="CB7113" s="136"/>
      <c r="CC7113" s="136"/>
      <c r="CD7113" s="136"/>
      <c r="CE7113" s="136"/>
      <c r="CF7113" s="136"/>
      <c r="CG7113" s="136"/>
      <c r="CH7113" s="136"/>
    </row>
    <row r="7114" spans="79:86" ht="15.75" customHeight="1">
      <c r="CA7114" s="136"/>
      <c r="CB7114" s="136"/>
      <c r="CC7114" s="136"/>
      <c r="CD7114" s="136"/>
      <c r="CE7114" s="136"/>
      <c r="CF7114" s="136"/>
      <c r="CG7114" s="136"/>
      <c r="CH7114" s="136"/>
    </row>
    <row r="7115" spans="79:86" ht="15.75" customHeight="1">
      <c r="CA7115" s="136"/>
      <c r="CB7115" s="136"/>
      <c r="CC7115" s="136"/>
      <c r="CD7115" s="136"/>
      <c r="CE7115" s="136"/>
      <c r="CF7115" s="136"/>
      <c r="CG7115" s="136"/>
      <c r="CH7115" s="136"/>
    </row>
    <row r="7116" spans="79:86" ht="15.75" customHeight="1">
      <c r="CA7116" s="136"/>
      <c r="CB7116" s="136"/>
      <c r="CC7116" s="136"/>
      <c r="CD7116" s="136"/>
      <c r="CE7116" s="136"/>
      <c r="CF7116" s="136"/>
      <c r="CG7116" s="136"/>
      <c r="CH7116" s="136"/>
    </row>
    <row r="7117" spans="79:86" ht="15.75" customHeight="1">
      <c r="CA7117" s="136"/>
      <c r="CB7117" s="136"/>
      <c r="CC7117" s="136"/>
      <c r="CD7117" s="136"/>
      <c r="CE7117" s="136"/>
      <c r="CF7117" s="136"/>
      <c r="CG7117" s="136"/>
      <c r="CH7117" s="136"/>
    </row>
    <row r="7118" spans="79:86" ht="15.75" customHeight="1">
      <c r="CA7118" s="136"/>
      <c r="CB7118" s="136"/>
      <c r="CC7118" s="136"/>
      <c r="CD7118" s="136"/>
      <c r="CE7118" s="136"/>
      <c r="CF7118" s="136"/>
      <c r="CG7118" s="136"/>
      <c r="CH7118" s="136"/>
    </row>
    <row r="7119" spans="79:86" ht="15.75" customHeight="1">
      <c r="CA7119" s="136"/>
      <c r="CB7119" s="136"/>
      <c r="CC7119" s="136"/>
      <c r="CD7119" s="136"/>
      <c r="CE7119" s="136"/>
      <c r="CF7119" s="136"/>
      <c r="CG7119" s="136"/>
      <c r="CH7119" s="136"/>
    </row>
    <row r="7120" spans="79:86" ht="15.75" customHeight="1">
      <c r="CA7120" s="136"/>
      <c r="CB7120" s="136"/>
      <c r="CC7120" s="136"/>
      <c r="CD7120" s="136"/>
      <c r="CE7120" s="136"/>
      <c r="CF7120" s="136"/>
      <c r="CG7120" s="136"/>
      <c r="CH7120" s="136"/>
    </row>
    <row r="7121" spans="79:86" ht="15.75" customHeight="1">
      <c r="CA7121" s="136"/>
      <c r="CB7121" s="136"/>
      <c r="CC7121" s="136"/>
      <c r="CD7121" s="136"/>
      <c r="CE7121" s="136"/>
      <c r="CF7121" s="136"/>
      <c r="CG7121" s="136"/>
      <c r="CH7121" s="136"/>
    </row>
    <row r="7122" spans="79:86" ht="15.75" customHeight="1">
      <c r="CA7122" s="136"/>
      <c r="CB7122" s="136"/>
      <c r="CC7122" s="136"/>
      <c r="CD7122" s="136"/>
      <c r="CE7122" s="136"/>
      <c r="CF7122" s="136"/>
      <c r="CG7122" s="136"/>
      <c r="CH7122" s="136"/>
    </row>
    <row r="7123" spans="79:86" ht="15.75" customHeight="1">
      <c r="CA7123" s="136"/>
      <c r="CB7123" s="136"/>
      <c r="CC7123" s="136"/>
      <c r="CD7123" s="136"/>
      <c r="CE7123" s="136"/>
      <c r="CF7123" s="136"/>
      <c r="CG7123" s="136"/>
      <c r="CH7123" s="136"/>
    </row>
    <row r="7124" spans="79:86" ht="15.75" customHeight="1">
      <c r="CA7124" s="136"/>
      <c r="CB7124" s="136"/>
      <c r="CC7124" s="136"/>
      <c r="CD7124" s="136"/>
      <c r="CE7124" s="136"/>
      <c r="CF7124" s="136"/>
      <c r="CG7124" s="136"/>
      <c r="CH7124" s="136"/>
    </row>
    <row r="7125" spans="79:86" ht="15.75" customHeight="1">
      <c r="CA7125" s="136"/>
      <c r="CB7125" s="136"/>
      <c r="CC7125" s="136"/>
      <c r="CD7125" s="136"/>
      <c r="CE7125" s="136"/>
      <c r="CF7125" s="136"/>
      <c r="CG7125" s="136"/>
      <c r="CH7125" s="136"/>
    </row>
    <row r="7126" spans="79:86" ht="15.75" customHeight="1">
      <c r="CA7126" s="136"/>
      <c r="CB7126" s="136"/>
      <c r="CC7126" s="136"/>
      <c r="CD7126" s="136"/>
      <c r="CE7126" s="136"/>
      <c r="CF7126" s="136"/>
      <c r="CG7126" s="136"/>
      <c r="CH7126" s="136"/>
    </row>
    <row r="7127" spans="79:86" ht="15.75" customHeight="1">
      <c r="CA7127" s="136"/>
      <c r="CB7127" s="136"/>
      <c r="CC7127" s="136"/>
      <c r="CD7127" s="136"/>
      <c r="CE7127" s="136"/>
      <c r="CF7127" s="136"/>
      <c r="CG7127" s="136"/>
      <c r="CH7127" s="136"/>
    </row>
    <row r="7128" spans="79:86" ht="15.75" customHeight="1">
      <c r="CA7128" s="136"/>
      <c r="CB7128" s="136"/>
      <c r="CC7128" s="136"/>
      <c r="CD7128" s="136"/>
      <c r="CE7128" s="136"/>
      <c r="CF7128" s="136"/>
      <c r="CG7128" s="136"/>
      <c r="CH7128" s="136"/>
    </row>
    <row r="7129" spans="79:86" ht="15.75" customHeight="1">
      <c r="CA7129" s="136"/>
      <c r="CB7129" s="136"/>
      <c r="CC7129" s="136"/>
      <c r="CD7129" s="136"/>
      <c r="CE7129" s="136"/>
      <c r="CF7129" s="136"/>
      <c r="CG7129" s="136"/>
      <c r="CH7129" s="136"/>
    </row>
    <row r="7130" spans="79:86" ht="15.75" customHeight="1">
      <c r="CA7130" s="136"/>
      <c r="CB7130" s="136"/>
      <c r="CC7130" s="136"/>
      <c r="CD7130" s="136"/>
      <c r="CE7130" s="136"/>
      <c r="CF7130" s="136"/>
      <c r="CG7130" s="136"/>
      <c r="CH7130" s="136"/>
    </row>
    <row r="7131" spans="79:86" ht="15.75" customHeight="1">
      <c r="CA7131" s="136"/>
      <c r="CB7131" s="136"/>
      <c r="CC7131" s="136"/>
      <c r="CD7131" s="136"/>
      <c r="CE7131" s="136"/>
      <c r="CF7131" s="136"/>
      <c r="CG7131" s="136"/>
      <c r="CH7131" s="136"/>
    </row>
    <row r="7132" spans="79:86" ht="15.75" customHeight="1">
      <c r="CA7132" s="136"/>
      <c r="CB7132" s="136"/>
      <c r="CC7132" s="136"/>
      <c r="CD7132" s="136"/>
      <c r="CE7132" s="136"/>
      <c r="CF7132" s="136"/>
      <c r="CG7132" s="136"/>
      <c r="CH7132" s="136"/>
    </row>
    <row r="7133" spans="79:86" ht="15.75" customHeight="1">
      <c r="CA7133" s="136"/>
      <c r="CB7133" s="136"/>
      <c r="CC7133" s="136"/>
      <c r="CD7133" s="136"/>
      <c r="CE7133" s="136"/>
      <c r="CF7133" s="136"/>
      <c r="CG7133" s="136"/>
      <c r="CH7133" s="136"/>
    </row>
    <row r="7134" spans="79:86" ht="15.75" customHeight="1">
      <c r="CA7134" s="136"/>
      <c r="CB7134" s="136"/>
      <c r="CC7134" s="136"/>
      <c r="CD7134" s="136"/>
      <c r="CE7134" s="136"/>
      <c r="CF7134" s="136"/>
      <c r="CG7134" s="136"/>
      <c r="CH7134" s="136"/>
    </row>
    <row r="7135" spans="79:86" ht="15.75" customHeight="1">
      <c r="CA7135" s="136"/>
      <c r="CB7135" s="136"/>
      <c r="CC7135" s="136"/>
      <c r="CD7135" s="136"/>
      <c r="CE7135" s="136"/>
      <c r="CF7135" s="136"/>
      <c r="CG7135" s="136"/>
      <c r="CH7135" s="136"/>
    </row>
    <row r="7136" spans="79:86" ht="15.75" customHeight="1">
      <c r="CA7136" s="136"/>
      <c r="CB7136" s="136"/>
      <c r="CC7136" s="136"/>
      <c r="CD7136" s="136"/>
      <c r="CE7136" s="136"/>
      <c r="CF7136" s="136"/>
      <c r="CG7136" s="136"/>
      <c r="CH7136" s="136"/>
    </row>
    <row r="7137" spans="79:86" ht="15.75" customHeight="1">
      <c r="CA7137" s="136"/>
      <c r="CB7137" s="136"/>
      <c r="CC7137" s="136"/>
      <c r="CD7137" s="136"/>
      <c r="CE7137" s="136"/>
      <c r="CF7137" s="136"/>
      <c r="CG7137" s="136"/>
      <c r="CH7137" s="136"/>
    </row>
    <row r="7138" spans="79:86" ht="15.75" customHeight="1">
      <c r="CA7138" s="136"/>
      <c r="CB7138" s="136"/>
      <c r="CC7138" s="136"/>
      <c r="CD7138" s="136"/>
      <c r="CE7138" s="136"/>
      <c r="CF7138" s="136"/>
      <c r="CG7138" s="136"/>
      <c r="CH7138" s="136"/>
    </row>
    <row r="7139" spans="79:86" ht="15.75" customHeight="1">
      <c r="CA7139" s="136"/>
      <c r="CB7139" s="136"/>
      <c r="CC7139" s="136"/>
      <c r="CD7139" s="136"/>
      <c r="CE7139" s="136"/>
      <c r="CF7139" s="136"/>
      <c r="CG7139" s="136"/>
      <c r="CH7139" s="136"/>
    </row>
    <row r="7140" spans="79:86" ht="15.75" customHeight="1">
      <c r="CA7140" s="136"/>
      <c r="CB7140" s="136"/>
      <c r="CC7140" s="136"/>
      <c r="CD7140" s="136"/>
      <c r="CE7140" s="136"/>
      <c r="CF7140" s="136"/>
      <c r="CG7140" s="136"/>
      <c r="CH7140" s="136"/>
    </row>
    <row r="7141" spans="79:86" ht="15.75" customHeight="1">
      <c r="CA7141" s="136"/>
      <c r="CB7141" s="136"/>
      <c r="CC7141" s="136"/>
      <c r="CD7141" s="136"/>
      <c r="CE7141" s="136"/>
      <c r="CF7141" s="136"/>
      <c r="CG7141" s="136"/>
      <c r="CH7141" s="136"/>
    </row>
    <row r="7142" spans="79:86" ht="15.75" customHeight="1">
      <c r="CA7142" s="136"/>
      <c r="CB7142" s="136"/>
      <c r="CC7142" s="136"/>
      <c r="CD7142" s="136"/>
      <c r="CE7142" s="136"/>
      <c r="CF7142" s="136"/>
      <c r="CG7142" s="136"/>
      <c r="CH7142" s="136"/>
    </row>
    <row r="7143" spans="79:86" ht="15.75" customHeight="1">
      <c r="CA7143" s="136"/>
      <c r="CB7143" s="136"/>
      <c r="CC7143" s="136"/>
      <c r="CD7143" s="136"/>
      <c r="CE7143" s="136"/>
      <c r="CF7143" s="136"/>
      <c r="CG7143" s="136"/>
      <c r="CH7143" s="136"/>
    </row>
    <row r="7144" spans="79:86" ht="15.75" customHeight="1">
      <c r="CA7144" s="136"/>
      <c r="CB7144" s="136"/>
      <c r="CC7144" s="136"/>
      <c r="CD7144" s="136"/>
      <c r="CE7144" s="136"/>
      <c r="CF7144" s="136"/>
      <c r="CG7144" s="136"/>
      <c r="CH7144" s="136"/>
    </row>
    <row r="7145" spans="79:86" ht="15.75" customHeight="1">
      <c r="CA7145" s="136"/>
      <c r="CB7145" s="136"/>
      <c r="CC7145" s="136"/>
      <c r="CD7145" s="136"/>
      <c r="CE7145" s="136"/>
      <c r="CF7145" s="136"/>
      <c r="CG7145" s="136"/>
      <c r="CH7145" s="136"/>
    </row>
    <row r="7146" spans="79:86" ht="15.75" customHeight="1">
      <c r="CA7146" s="136"/>
      <c r="CB7146" s="136"/>
      <c r="CC7146" s="136"/>
      <c r="CD7146" s="136"/>
      <c r="CE7146" s="136"/>
      <c r="CF7146" s="136"/>
      <c r="CG7146" s="136"/>
      <c r="CH7146" s="136"/>
    </row>
    <row r="7147" spans="79:86" ht="15.75" customHeight="1">
      <c r="CA7147" s="136"/>
      <c r="CB7147" s="136"/>
      <c r="CC7147" s="136"/>
      <c r="CD7147" s="136"/>
      <c r="CE7147" s="136"/>
      <c r="CF7147" s="136"/>
      <c r="CG7147" s="136"/>
      <c r="CH7147" s="136"/>
    </row>
    <row r="7148" spans="79:86" ht="15.75" customHeight="1">
      <c r="CA7148" s="136"/>
      <c r="CB7148" s="136"/>
      <c r="CC7148" s="136"/>
      <c r="CD7148" s="136"/>
      <c r="CE7148" s="136"/>
      <c r="CF7148" s="136"/>
      <c r="CG7148" s="136"/>
      <c r="CH7148" s="136"/>
    </row>
    <row r="7149" spans="79:86" ht="15.75" customHeight="1">
      <c r="CA7149" s="136"/>
      <c r="CB7149" s="136"/>
      <c r="CC7149" s="136"/>
      <c r="CD7149" s="136"/>
      <c r="CE7149" s="136"/>
      <c r="CF7149" s="136"/>
      <c r="CG7149" s="136"/>
      <c r="CH7149" s="136"/>
    </row>
    <row r="7150" spans="79:86" ht="15.75" customHeight="1">
      <c r="CA7150" s="136"/>
      <c r="CB7150" s="136"/>
      <c r="CC7150" s="136"/>
      <c r="CD7150" s="136"/>
      <c r="CE7150" s="136"/>
      <c r="CF7150" s="136"/>
      <c r="CG7150" s="136"/>
      <c r="CH7150" s="136"/>
    </row>
    <row r="7151" spans="79:86" ht="15.75" customHeight="1">
      <c r="CA7151" s="136"/>
      <c r="CB7151" s="136"/>
      <c r="CC7151" s="136"/>
      <c r="CD7151" s="136"/>
      <c r="CE7151" s="136"/>
      <c r="CF7151" s="136"/>
      <c r="CG7151" s="136"/>
      <c r="CH7151" s="136"/>
    </row>
    <row r="7152" spans="79:86" ht="15.75" customHeight="1">
      <c r="CA7152" s="136"/>
      <c r="CB7152" s="136"/>
      <c r="CC7152" s="136"/>
      <c r="CD7152" s="136"/>
      <c r="CE7152" s="136"/>
      <c r="CF7152" s="136"/>
      <c r="CG7152" s="136"/>
      <c r="CH7152" s="136"/>
    </row>
    <row r="7153" spans="79:86" ht="15.75" customHeight="1">
      <c r="CA7153" s="136"/>
      <c r="CB7153" s="136"/>
      <c r="CC7153" s="136"/>
      <c r="CD7153" s="136"/>
      <c r="CE7153" s="136"/>
      <c r="CF7153" s="136"/>
      <c r="CG7153" s="136"/>
      <c r="CH7153" s="136"/>
    </row>
    <row r="7154" spans="79:86" ht="15.75" customHeight="1">
      <c r="CA7154" s="136"/>
      <c r="CB7154" s="136"/>
      <c r="CC7154" s="136"/>
      <c r="CD7154" s="136"/>
      <c r="CE7154" s="136"/>
      <c r="CF7154" s="136"/>
      <c r="CG7154" s="136"/>
      <c r="CH7154" s="136"/>
    </row>
    <row r="7155" spans="79:86" ht="15.75" customHeight="1">
      <c r="CA7155" s="136"/>
      <c r="CB7155" s="136"/>
      <c r="CC7155" s="136"/>
      <c r="CD7155" s="136"/>
      <c r="CE7155" s="136"/>
      <c r="CF7155" s="136"/>
      <c r="CG7155" s="136"/>
      <c r="CH7155" s="136"/>
    </row>
    <row r="7156" spans="79:86" ht="15.75" customHeight="1">
      <c r="CA7156" s="136"/>
      <c r="CB7156" s="136"/>
      <c r="CC7156" s="136"/>
      <c r="CD7156" s="136"/>
      <c r="CE7156" s="136"/>
      <c r="CF7156" s="136"/>
      <c r="CG7156" s="136"/>
      <c r="CH7156" s="136"/>
    </row>
    <row r="7157" spans="79:86" ht="15.75" customHeight="1">
      <c r="CA7157" s="136"/>
      <c r="CB7157" s="136"/>
      <c r="CC7157" s="136"/>
      <c r="CD7157" s="136"/>
      <c r="CE7157" s="136"/>
      <c r="CF7157" s="136"/>
      <c r="CG7157" s="136"/>
      <c r="CH7157" s="136"/>
    </row>
    <row r="7158" spans="79:86" ht="15.75" customHeight="1">
      <c r="CA7158" s="136"/>
      <c r="CB7158" s="136"/>
      <c r="CC7158" s="136"/>
      <c r="CD7158" s="136"/>
      <c r="CE7158" s="136"/>
      <c r="CF7158" s="136"/>
      <c r="CG7158" s="136"/>
      <c r="CH7158" s="136"/>
    </row>
    <row r="7159" spans="79:86" ht="15.75" customHeight="1">
      <c r="CA7159" s="136"/>
      <c r="CB7159" s="136"/>
      <c r="CC7159" s="136"/>
      <c r="CD7159" s="136"/>
      <c r="CE7159" s="136"/>
      <c r="CF7159" s="136"/>
      <c r="CG7159" s="136"/>
      <c r="CH7159" s="136"/>
    </row>
    <row r="7160" spans="79:86" ht="15.75" customHeight="1">
      <c r="CA7160" s="136"/>
      <c r="CB7160" s="136"/>
      <c r="CC7160" s="136"/>
      <c r="CD7160" s="136"/>
      <c r="CE7160" s="136"/>
      <c r="CF7160" s="136"/>
      <c r="CG7160" s="136"/>
      <c r="CH7160" s="136"/>
    </row>
    <row r="7161" spans="79:86" ht="15.75" customHeight="1">
      <c r="CA7161" s="136"/>
      <c r="CB7161" s="136"/>
      <c r="CC7161" s="136"/>
      <c r="CD7161" s="136"/>
      <c r="CE7161" s="136"/>
      <c r="CF7161" s="136"/>
      <c r="CG7161" s="136"/>
      <c r="CH7161" s="136"/>
    </row>
    <row r="7162" spans="79:86" ht="15.75" customHeight="1">
      <c r="CA7162" s="136"/>
      <c r="CB7162" s="136"/>
      <c r="CC7162" s="136"/>
      <c r="CD7162" s="136"/>
      <c r="CE7162" s="136"/>
      <c r="CF7162" s="136"/>
      <c r="CG7162" s="136"/>
      <c r="CH7162" s="136"/>
    </row>
    <row r="7163" spans="79:86" ht="15.75" customHeight="1">
      <c r="CA7163" s="136"/>
      <c r="CB7163" s="136"/>
      <c r="CC7163" s="136"/>
      <c r="CD7163" s="136"/>
      <c r="CE7163" s="136"/>
      <c r="CF7163" s="136"/>
      <c r="CG7163" s="136"/>
      <c r="CH7163" s="136"/>
    </row>
    <row r="7164" spans="79:86" ht="15.75" customHeight="1">
      <c r="CA7164" s="136"/>
      <c r="CB7164" s="136"/>
      <c r="CC7164" s="136"/>
      <c r="CD7164" s="136"/>
      <c r="CE7164" s="136"/>
      <c r="CF7164" s="136"/>
      <c r="CG7164" s="136"/>
      <c r="CH7164" s="136"/>
    </row>
    <row r="7165" spans="79:86" ht="15.75" customHeight="1">
      <c r="CA7165" s="136"/>
      <c r="CB7165" s="136"/>
      <c r="CC7165" s="136"/>
      <c r="CD7165" s="136"/>
      <c r="CE7165" s="136"/>
      <c r="CF7165" s="136"/>
      <c r="CG7165" s="136"/>
      <c r="CH7165" s="136"/>
    </row>
    <row r="7166" spans="79:86" ht="15.75" customHeight="1">
      <c r="CA7166" s="136"/>
      <c r="CB7166" s="136"/>
      <c r="CC7166" s="136"/>
      <c r="CD7166" s="136"/>
      <c r="CE7166" s="136"/>
      <c r="CF7166" s="136"/>
      <c r="CG7166" s="136"/>
      <c r="CH7166" s="136"/>
    </row>
    <row r="7167" spans="79:86" ht="15.75" customHeight="1">
      <c r="CA7167" s="136"/>
      <c r="CB7167" s="136"/>
      <c r="CC7167" s="136"/>
      <c r="CD7167" s="136"/>
      <c r="CE7167" s="136"/>
      <c r="CF7167" s="136"/>
      <c r="CG7167" s="136"/>
      <c r="CH7167" s="136"/>
    </row>
    <row r="7168" spans="79:86" ht="15.75" customHeight="1">
      <c r="CA7168" s="136"/>
      <c r="CB7168" s="136"/>
      <c r="CC7168" s="136"/>
      <c r="CD7168" s="136"/>
      <c r="CE7168" s="136"/>
      <c r="CF7168" s="136"/>
      <c r="CG7168" s="136"/>
      <c r="CH7168" s="136"/>
    </row>
    <row r="7169" spans="79:86" ht="15.75" customHeight="1">
      <c r="CA7169" s="136"/>
      <c r="CB7169" s="136"/>
      <c r="CC7169" s="136"/>
      <c r="CD7169" s="136"/>
      <c r="CE7169" s="136"/>
      <c r="CF7169" s="136"/>
      <c r="CG7169" s="136"/>
      <c r="CH7169" s="136"/>
    </row>
    <row r="7170" spans="79:86" ht="15.75" customHeight="1">
      <c r="CA7170" s="136"/>
      <c r="CB7170" s="136"/>
      <c r="CC7170" s="136"/>
      <c r="CD7170" s="136"/>
      <c r="CE7170" s="136"/>
      <c r="CF7170" s="136"/>
      <c r="CG7170" s="136"/>
      <c r="CH7170" s="136"/>
    </row>
    <row r="7171" spans="79:86" ht="15.75" customHeight="1">
      <c r="CA7171" s="136"/>
      <c r="CB7171" s="136"/>
      <c r="CC7171" s="136"/>
      <c r="CD7171" s="136"/>
      <c r="CE7171" s="136"/>
      <c r="CF7171" s="136"/>
      <c r="CG7171" s="136"/>
      <c r="CH7171" s="136"/>
    </row>
    <row r="7172" spans="79:86" ht="15.75" customHeight="1">
      <c r="CA7172" s="136"/>
      <c r="CB7172" s="136"/>
      <c r="CC7172" s="136"/>
      <c r="CD7172" s="136"/>
      <c r="CE7172" s="136"/>
      <c r="CF7172" s="136"/>
      <c r="CG7172" s="136"/>
      <c r="CH7172" s="136"/>
    </row>
    <row r="7173" spans="79:86" ht="15.75" customHeight="1">
      <c r="CA7173" s="136"/>
      <c r="CB7173" s="136"/>
      <c r="CC7173" s="136"/>
      <c r="CD7173" s="136"/>
      <c r="CE7173" s="136"/>
      <c r="CF7173" s="136"/>
      <c r="CG7173" s="136"/>
      <c r="CH7173" s="136"/>
    </row>
    <row r="7174" spans="79:86" ht="15.75" customHeight="1">
      <c r="CA7174" s="136"/>
      <c r="CB7174" s="136"/>
      <c r="CC7174" s="136"/>
      <c r="CD7174" s="136"/>
      <c r="CE7174" s="136"/>
      <c r="CF7174" s="136"/>
      <c r="CG7174" s="136"/>
      <c r="CH7174" s="136"/>
    </row>
    <row r="7175" spans="79:86" ht="15.75" customHeight="1">
      <c r="CA7175" s="136"/>
      <c r="CB7175" s="136"/>
      <c r="CC7175" s="136"/>
      <c r="CD7175" s="136"/>
      <c r="CE7175" s="136"/>
      <c r="CF7175" s="136"/>
      <c r="CG7175" s="136"/>
      <c r="CH7175" s="136"/>
    </row>
    <row r="7176" spans="79:86" ht="15.75" customHeight="1">
      <c r="CA7176" s="136"/>
      <c r="CB7176" s="136"/>
      <c r="CC7176" s="136"/>
      <c r="CD7176" s="136"/>
      <c r="CE7176" s="136"/>
      <c r="CF7176" s="136"/>
      <c r="CG7176" s="136"/>
      <c r="CH7176" s="136"/>
    </row>
    <row r="7177" spans="79:86" ht="15.75" customHeight="1">
      <c r="CA7177" s="136"/>
      <c r="CB7177" s="136"/>
      <c r="CC7177" s="136"/>
      <c r="CD7177" s="136"/>
      <c r="CE7177" s="136"/>
      <c r="CF7177" s="136"/>
      <c r="CG7177" s="136"/>
      <c r="CH7177" s="136"/>
    </row>
    <row r="7178" spans="79:86" ht="15.75" customHeight="1">
      <c r="CA7178" s="136"/>
      <c r="CB7178" s="136"/>
      <c r="CC7178" s="136"/>
      <c r="CD7178" s="136"/>
      <c r="CE7178" s="136"/>
      <c r="CF7178" s="136"/>
      <c r="CG7178" s="136"/>
      <c r="CH7178" s="136"/>
    </row>
    <row r="7179" spans="79:86" ht="15.75" customHeight="1">
      <c r="CA7179" s="136"/>
      <c r="CB7179" s="136"/>
      <c r="CC7179" s="136"/>
      <c r="CD7179" s="136"/>
      <c r="CE7179" s="136"/>
      <c r="CF7179" s="136"/>
      <c r="CG7179" s="136"/>
      <c r="CH7179" s="136"/>
    </row>
    <row r="7180" spans="79:86" ht="15.75" customHeight="1">
      <c r="CA7180" s="136"/>
      <c r="CB7180" s="136"/>
      <c r="CC7180" s="136"/>
      <c r="CD7180" s="136"/>
      <c r="CE7180" s="136"/>
      <c r="CF7180" s="136"/>
      <c r="CG7180" s="136"/>
      <c r="CH7180" s="136"/>
    </row>
    <row r="7181" spans="79:86" ht="15.75" customHeight="1">
      <c r="CA7181" s="136"/>
      <c r="CB7181" s="136"/>
      <c r="CC7181" s="136"/>
      <c r="CD7181" s="136"/>
      <c r="CE7181" s="136"/>
      <c r="CF7181" s="136"/>
      <c r="CG7181" s="136"/>
      <c r="CH7181" s="136"/>
    </row>
    <row r="7182" spans="79:86" ht="15.75" customHeight="1">
      <c r="CA7182" s="136"/>
      <c r="CB7182" s="136"/>
      <c r="CC7182" s="136"/>
      <c r="CD7182" s="136"/>
      <c r="CE7182" s="136"/>
      <c r="CF7182" s="136"/>
      <c r="CG7182" s="136"/>
      <c r="CH7182" s="136"/>
    </row>
    <row r="7183" spans="79:86" ht="15.75" customHeight="1">
      <c r="CA7183" s="136"/>
      <c r="CB7183" s="136"/>
      <c r="CC7183" s="136"/>
      <c r="CD7183" s="136"/>
      <c r="CE7183" s="136"/>
      <c r="CF7183" s="136"/>
      <c r="CG7183" s="136"/>
      <c r="CH7183" s="136"/>
    </row>
    <row r="7184" spans="79:86" ht="15.75" customHeight="1">
      <c r="CA7184" s="136"/>
      <c r="CB7184" s="136"/>
      <c r="CC7184" s="136"/>
      <c r="CD7184" s="136"/>
      <c r="CE7184" s="136"/>
      <c r="CF7184" s="136"/>
      <c r="CG7184" s="136"/>
      <c r="CH7184" s="136"/>
    </row>
    <row r="7185" spans="79:86" ht="15.75" customHeight="1">
      <c r="CA7185" s="136"/>
      <c r="CB7185" s="136"/>
      <c r="CC7185" s="136"/>
      <c r="CD7185" s="136"/>
      <c r="CE7185" s="136"/>
      <c r="CF7185" s="136"/>
      <c r="CG7185" s="136"/>
      <c r="CH7185" s="136"/>
    </row>
    <row r="7186" spans="79:86" ht="15.75" customHeight="1">
      <c r="CA7186" s="136"/>
      <c r="CB7186" s="136"/>
      <c r="CC7186" s="136"/>
      <c r="CD7186" s="136"/>
      <c r="CE7186" s="136"/>
      <c r="CF7186" s="136"/>
      <c r="CG7186" s="136"/>
      <c r="CH7186" s="136"/>
    </row>
    <row r="7187" spans="79:86" ht="15.75" customHeight="1">
      <c r="CA7187" s="136"/>
      <c r="CB7187" s="136"/>
      <c r="CC7187" s="136"/>
      <c r="CD7187" s="136"/>
      <c r="CE7187" s="136"/>
      <c r="CF7187" s="136"/>
      <c r="CG7187" s="136"/>
      <c r="CH7187" s="136"/>
    </row>
    <row r="7188" spans="79:86" ht="15.75" customHeight="1">
      <c r="CA7188" s="136"/>
      <c r="CB7188" s="136"/>
      <c r="CC7188" s="136"/>
      <c r="CD7188" s="136"/>
      <c r="CE7188" s="136"/>
      <c r="CF7188" s="136"/>
      <c r="CG7188" s="136"/>
      <c r="CH7188" s="136"/>
    </row>
    <row r="7189" spans="79:86" ht="15.75" customHeight="1">
      <c r="CA7189" s="136"/>
      <c r="CB7189" s="136"/>
      <c r="CC7189" s="136"/>
      <c r="CD7189" s="136"/>
      <c r="CE7189" s="136"/>
      <c r="CF7189" s="136"/>
      <c r="CG7189" s="136"/>
      <c r="CH7189" s="136"/>
    </row>
    <row r="7190" spans="79:86" ht="15.75" customHeight="1">
      <c r="CA7190" s="136"/>
      <c r="CB7190" s="136"/>
      <c r="CC7190" s="136"/>
      <c r="CD7190" s="136"/>
      <c r="CE7190" s="136"/>
      <c r="CF7190" s="136"/>
      <c r="CG7190" s="136"/>
      <c r="CH7190" s="136"/>
    </row>
    <row r="7191" spans="79:86" ht="15.75" customHeight="1">
      <c r="CA7191" s="136"/>
      <c r="CB7191" s="136"/>
      <c r="CC7191" s="136"/>
      <c r="CD7191" s="136"/>
      <c r="CE7191" s="136"/>
      <c r="CF7191" s="136"/>
      <c r="CG7191" s="136"/>
      <c r="CH7191" s="136"/>
    </row>
    <row r="7192" spans="79:86" ht="15.75" customHeight="1">
      <c r="CA7192" s="136"/>
      <c r="CB7192" s="136"/>
      <c r="CC7192" s="136"/>
      <c r="CD7192" s="136"/>
      <c r="CE7192" s="136"/>
      <c r="CF7192" s="136"/>
      <c r="CG7192" s="136"/>
      <c r="CH7192" s="136"/>
    </row>
    <row r="7193" spans="79:86" ht="15.75" customHeight="1">
      <c r="CA7193" s="136"/>
      <c r="CB7193" s="136"/>
      <c r="CC7193" s="136"/>
      <c r="CD7193" s="136"/>
      <c r="CE7193" s="136"/>
      <c r="CF7193" s="136"/>
      <c r="CG7193" s="136"/>
      <c r="CH7193" s="136"/>
    </row>
    <row r="7194" spans="79:86" ht="15.75" customHeight="1">
      <c r="CA7194" s="136"/>
      <c r="CB7194" s="136"/>
      <c r="CC7194" s="136"/>
      <c r="CD7194" s="136"/>
      <c r="CE7194" s="136"/>
      <c r="CF7194" s="136"/>
      <c r="CG7194" s="136"/>
      <c r="CH7194" s="136"/>
    </row>
    <row r="7195" spans="79:86" ht="15.75" customHeight="1">
      <c r="CA7195" s="136"/>
      <c r="CB7195" s="136"/>
      <c r="CC7195" s="136"/>
      <c r="CD7195" s="136"/>
      <c r="CE7195" s="136"/>
      <c r="CF7195" s="136"/>
      <c r="CG7195" s="136"/>
      <c r="CH7195" s="136"/>
    </row>
    <row r="7196" spans="79:86" ht="15.75" customHeight="1">
      <c r="CA7196" s="136"/>
      <c r="CB7196" s="136"/>
      <c r="CC7196" s="136"/>
      <c r="CD7196" s="136"/>
      <c r="CE7196" s="136"/>
      <c r="CF7196" s="136"/>
      <c r="CG7196" s="136"/>
      <c r="CH7196" s="136"/>
    </row>
    <row r="7197" spans="79:86" ht="15.75" customHeight="1">
      <c r="CA7197" s="136"/>
      <c r="CB7197" s="136"/>
      <c r="CC7197" s="136"/>
      <c r="CD7197" s="136"/>
      <c r="CE7197" s="136"/>
      <c r="CF7197" s="136"/>
      <c r="CG7197" s="136"/>
      <c r="CH7197" s="136"/>
    </row>
    <row r="7198" spans="79:86" ht="15.75" customHeight="1">
      <c r="CA7198" s="136"/>
      <c r="CB7198" s="136"/>
      <c r="CC7198" s="136"/>
      <c r="CD7198" s="136"/>
      <c r="CE7198" s="136"/>
      <c r="CF7198" s="136"/>
      <c r="CG7198" s="136"/>
      <c r="CH7198" s="136"/>
    </row>
    <row r="7199" spans="79:86" ht="15.75" customHeight="1">
      <c r="CA7199" s="136"/>
      <c r="CB7199" s="136"/>
      <c r="CC7199" s="136"/>
      <c r="CD7199" s="136"/>
      <c r="CE7199" s="136"/>
      <c r="CF7199" s="136"/>
      <c r="CG7199" s="136"/>
      <c r="CH7199" s="136"/>
    </row>
    <row r="7200" spans="79:86" ht="15.75" customHeight="1">
      <c r="CA7200" s="136"/>
      <c r="CB7200" s="136"/>
      <c r="CC7200" s="136"/>
      <c r="CD7200" s="136"/>
      <c r="CE7200" s="136"/>
      <c r="CF7200" s="136"/>
      <c r="CG7200" s="136"/>
      <c r="CH7200" s="136"/>
    </row>
    <row r="7201" spans="79:86" ht="15.75" customHeight="1">
      <c r="CA7201" s="136"/>
      <c r="CB7201" s="136"/>
      <c r="CC7201" s="136"/>
      <c r="CD7201" s="136"/>
      <c r="CE7201" s="136"/>
      <c r="CF7201" s="136"/>
      <c r="CG7201" s="136"/>
      <c r="CH7201" s="136"/>
    </row>
    <row r="7202" spans="79:86" ht="15.75" customHeight="1">
      <c r="CA7202" s="136"/>
      <c r="CB7202" s="136"/>
      <c r="CC7202" s="136"/>
      <c r="CD7202" s="136"/>
      <c r="CE7202" s="136"/>
      <c r="CF7202" s="136"/>
      <c r="CG7202" s="136"/>
      <c r="CH7202" s="136"/>
    </row>
    <row r="7203" spans="79:86" ht="15.75" customHeight="1">
      <c r="CA7203" s="136"/>
      <c r="CB7203" s="136"/>
      <c r="CC7203" s="136"/>
      <c r="CD7203" s="136"/>
      <c r="CE7203" s="136"/>
      <c r="CF7203" s="136"/>
      <c r="CG7203" s="136"/>
      <c r="CH7203" s="136"/>
    </row>
    <row r="7204" spans="79:86" ht="15.75" customHeight="1">
      <c r="CA7204" s="136"/>
      <c r="CB7204" s="136"/>
      <c r="CC7204" s="136"/>
      <c r="CD7204" s="136"/>
      <c r="CE7204" s="136"/>
      <c r="CF7204" s="136"/>
      <c r="CG7204" s="136"/>
      <c r="CH7204" s="136"/>
    </row>
    <row r="7205" spans="79:86" ht="15.75" customHeight="1">
      <c r="CA7205" s="136"/>
      <c r="CB7205" s="136"/>
      <c r="CC7205" s="136"/>
      <c r="CD7205" s="136"/>
      <c r="CE7205" s="136"/>
      <c r="CF7205" s="136"/>
      <c r="CG7205" s="136"/>
      <c r="CH7205" s="136"/>
    </row>
    <row r="7206" spans="79:86" ht="15.75" customHeight="1">
      <c r="CA7206" s="136"/>
      <c r="CB7206" s="136"/>
      <c r="CC7206" s="136"/>
      <c r="CD7206" s="136"/>
      <c r="CE7206" s="136"/>
      <c r="CF7206" s="136"/>
      <c r="CG7206" s="136"/>
      <c r="CH7206" s="136"/>
    </row>
    <row r="7207" spans="79:86" ht="15.75" customHeight="1">
      <c r="CA7207" s="136"/>
      <c r="CB7207" s="136"/>
      <c r="CC7207" s="136"/>
      <c r="CD7207" s="136"/>
      <c r="CE7207" s="136"/>
      <c r="CF7207" s="136"/>
      <c r="CG7207" s="136"/>
      <c r="CH7207" s="136"/>
    </row>
    <row r="7208" spans="79:86" ht="15.75" customHeight="1">
      <c r="CA7208" s="136"/>
      <c r="CB7208" s="136"/>
      <c r="CC7208" s="136"/>
      <c r="CD7208" s="136"/>
      <c r="CE7208" s="136"/>
      <c r="CF7208" s="136"/>
      <c r="CG7208" s="136"/>
      <c r="CH7208" s="136"/>
    </row>
    <row r="7209" spans="79:86" ht="15.75" customHeight="1">
      <c r="CA7209" s="136"/>
      <c r="CB7209" s="136"/>
      <c r="CC7209" s="136"/>
      <c r="CD7209" s="136"/>
      <c r="CE7209" s="136"/>
      <c r="CF7209" s="136"/>
      <c r="CG7209" s="136"/>
      <c r="CH7209" s="136"/>
    </row>
    <row r="7210" spans="79:86" ht="15.75" customHeight="1">
      <c r="CA7210" s="136"/>
      <c r="CB7210" s="136"/>
      <c r="CC7210" s="136"/>
      <c r="CD7210" s="136"/>
      <c r="CE7210" s="136"/>
      <c r="CF7210" s="136"/>
      <c r="CG7210" s="136"/>
      <c r="CH7210" s="136"/>
    </row>
    <row r="7211" spans="79:86" ht="15.75" customHeight="1">
      <c r="CA7211" s="136"/>
      <c r="CB7211" s="136"/>
      <c r="CC7211" s="136"/>
      <c r="CD7211" s="136"/>
      <c r="CE7211" s="136"/>
      <c r="CF7211" s="136"/>
      <c r="CG7211" s="136"/>
      <c r="CH7211" s="136"/>
    </row>
    <row r="7212" spans="79:86" ht="15.75" customHeight="1">
      <c r="CA7212" s="136"/>
      <c r="CB7212" s="136"/>
      <c r="CC7212" s="136"/>
      <c r="CD7212" s="136"/>
      <c r="CE7212" s="136"/>
      <c r="CF7212" s="136"/>
      <c r="CG7212" s="136"/>
      <c r="CH7212" s="136"/>
    </row>
    <row r="7213" spans="79:86" ht="15.75" customHeight="1">
      <c r="CA7213" s="136"/>
      <c r="CB7213" s="136"/>
      <c r="CC7213" s="136"/>
      <c r="CD7213" s="136"/>
      <c r="CE7213" s="136"/>
      <c r="CF7213" s="136"/>
      <c r="CG7213" s="136"/>
      <c r="CH7213" s="136"/>
    </row>
    <row r="7214" spans="79:86" ht="15.75" customHeight="1">
      <c r="CA7214" s="136"/>
      <c r="CB7214" s="136"/>
      <c r="CC7214" s="136"/>
      <c r="CD7214" s="136"/>
      <c r="CE7214" s="136"/>
      <c r="CF7214" s="136"/>
      <c r="CG7214" s="136"/>
      <c r="CH7214" s="136"/>
    </row>
    <row r="7215" spans="79:86" ht="15.75" customHeight="1">
      <c r="CA7215" s="136"/>
      <c r="CB7215" s="136"/>
      <c r="CC7215" s="136"/>
      <c r="CD7215" s="136"/>
      <c r="CE7215" s="136"/>
      <c r="CF7215" s="136"/>
      <c r="CG7215" s="136"/>
      <c r="CH7215" s="136"/>
    </row>
    <row r="7216" spans="79:86" ht="15.75" customHeight="1">
      <c r="CA7216" s="136"/>
      <c r="CB7216" s="136"/>
      <c r="CC7216" s="136"/>
      <c r="CD7216" s="136"/>
      <c r="CE7216" s="136"/>
      <c r="CF7216" s="136"/>
      <c r="CG7216" s="136"/>
      <c r="CH7216" s="136"/>
    </row>
    <row r="7217" spans="79:86" ht="15.75" customHeight="1">
      <c r="CA7217" s="136"/>
      <c r="CB7217" s="136"/>
      <c r="CC7217" s="136"/>
      <c r="CD7217" s="136"/>
      <c r="CE7217" s="136"/>
      <c r="CF7217" s="136"/>
      <c r="CG7217" s="136"/>
      <c r="CH7217" s="136"/>
    </row>
    <row r="7218" spans="79:86" ht="15.75" customHeight="1">
      <c r="CA7218" s="136"/>
      <c r="CB7218" s="136"/>
      <c r="CC7218" s="136"/>
      <c r="CD7218" s="136"/>
      <c r="CE7218" s="136"/>
      <c r="CF7218" s="136"/>
      <c r="CG7218" s="136"/>
      <c r="CH7218" s="136"/>
    </row>
    <row r="7219" spans="79:86" ht="15.75" customHeight="1">
      <c r="CA7219" s="136"/>
      <c r="CB7219" s="136"/>
      <c r="CC7219" s="136"/>
      <c r="CD7219" s="136"/>
      <c r="CE7219" s="136"/>
      <c r="CF7219" s="136"/>
      <c r="CG7219" s="136"/>
      <c r="CH7219" s="136"/>
    </row>
    <row r="7220" spans="79:86" ht="15.75" customHeight="1">
      <c r="CA7220" s="136"/>
      <c r="CB7220" s="136"/>
      <c r="CC7220" s="136"/>
      <c r="CD7220" s="136"/>
      <c r="CE7220" s="136"/>
      <c r="CF7220" s="136"/>
      <c r="CG7220" s="136"/>
      <c r="CH7220" s="136"/>
    </row>
    <row r="7221" spans="79:86" ht="15.75" customHeight="1">
      <c r="CA7221" s="136"/>
      <c r="CB7221" s="136"/>
      <c r="CC7221" s="136"/>
      <c r="CD7221" s="136"/>
      <c r="CE7221" s="136"/>
      <c r="CF7221" s="136"/>
      <c r="CG7221" s="136"/>
      <c r="CH7221" s="136"/>
    </row>
    <row r="7222" spans="79:86" ht="15.75" customHeight="1">
      <c r="CA7222" s="136"/>
      <c r="CB7222" s="136"/>
      <c r="CC7222" s="136"/>
      <c r="CD7222" s="136"/>
      <c r="CE7222" s="136"/>
      <c r="CF7222" s="136"/>
      <c r="CG7222" s="136"/>
      <c r="CH7222" s="136"/>
    </row>
    <row r="7223" spans="79:86" ht="15.75" customHeight="1">
      <c r="CA7223" s="136"/>
      <c r="CB7223" s="136"/>
      <c r="CC7223" s="136"/>
      <c r="CD7223" s="136"/>
      <c r="CE7223" s="136"/>
      <c r="CF7223" s="136"/>
      <c r="CG7223" s="136"/>
      <c r="CH7223" s="136"/>
    </row>
    <row r="7224" spans="79:86" ht="15.75" customHeight="1">
      <c r="CA7224" s="136"/>
      <c r="CB7224" s="136"/>
      <c r="CC7224" s="136"/>
      <c r="CD7224" s="136"/>
      <c r="CE7224" s="136"/>
      <c r="CF7224" s="136"/>
      <c r="CG7224" s="136"/>
      <c r="CH7224" s="136"/>
    </row>
    <row r="7225" spans="79:86" ht="15.75" customHeight="1">
      <c r="CA7225" s="136"/>
      <c r="CB7225" s="136"/>
      <c r="CC7225" s="136"/>
      <c r="CD7225" s="136"/>
      <c r="CE7225" s="136"/>
      <c r="CF7225" s="136"/>
      <c r="CG7225" s="136"/>
      <c r="CH7225" s="136"/>
    </row>
    <row r="7226" spans="79:86" ht="15.75" customHeight="1">
      <c r="CA7226" s="136"/>
      <c r="CB7226" s="136"/>
      <c r="CC7226" s="136"/>
      <c r="CD7226" s="136"/>
      <c r="CE7226" s="136"/>
      <c r="CF7226" s="136"/>
      <c r="CG7226" s="136"/>
      <c r="CH7226" s="136"/>
    </row>
    <row r="7227" spans="79:86" ht="15.75" customHeight="1">
      <c r="CA7227" s="136"/>
      <c r="CB7227" s="136"/>
      <c r="CC7227" s="136"/>
      <c r="CD7227" s="136"/>
      <c r="CE7227" s="136"/>
      <c r="CF7227" s="136"/>
      <c r="CG7227" s="136"/>
      <c r="CH7227" s="136"/>
    </row>
    <row r="7228" spans="79:86" ht="15.75" customHeight="1">
      <c r="CA7228" s="136"/>
      <c r="CB7228" s="136"/>
      <c r="CC7228" s="136"/>
      <c r="CD7228" s="136"/>
      <c r="CE7228" s="136"/>
      <c r="CF7228" s="136"/>
      <c r="CG7228" s="136"/>
      <c r="CH7228" s="136"/>
    </row>
    <row r="7229" spans="79:86" ht="15.75" customHeight="1">
      <c r="CA7229" s="136"/>
      <c r="CB7229" s="136"/>
      <c r="CC7229" s="136"/>
      <c r="CD7229" s="136"/>
      <c r="CE7229" s="136"/>
      <c r="CF7229" s="136"/>
      <c r="CG7229" s="136"/>
      <c r="CH7229" s="136"/>
    </row>
    <row r="7230" spans="79:86" ht="15.75" customHeight="1">
      <c r="CA7230" s="136"/>
      <c r="CB7230" s="136"/>
      <c r="CC7230" s="136"/>
      <c r="CD7230" s="136"/>
      <c r="CE7230" s="136"/>
      <c r="CF7230" s="136"/>
      <c r="CG7230" s="136"/>
      <c r="CH7230" s="136"/>
    </row>
    <row r="7231" spans="79:86" ht="15.75" customHeight="1">
      <c r="CA7231" s="136"/>
      <c r="CB7231" s="136"/>
      <c r="CC7231" s="136"/>
      <c r="CD7231" s="136"/>
      <c r="CE7231" s="136"/>
      <c r="CF7231" s="136"/>
      <c r="CG7231" s="136"/>
      <c r="CH7231" s="136"/>
    </row>
    <row r="7232" spans="79:86" ht="15.75" customHeight="1">
      <c r="CA7232" s="136"/>
      <c r="CB7232" s="136"/>
      <c r="CC7232" s="136"/>
      <c r="CD7232" s="136"/>
      <c r="CE7232" s="136"/>
      <c r="CF7232" s="136"/>
      <c r="CG7232" s="136"/>
      <c r="CH7232" s="136"/>
    </row>
    <row r="7233" spans="79:86" ht="15.75" customHeight="1">
      <c r="CA7233" s="136"/>
      <c r="CB7233" s="136"/>
      <c r="CC7233" s="136"/>
      <c r="CD7233" s="136"/>
      <c r="CE7233" s="136"/>
      <c r="CF7233" s="136"/>
      <c r="CG7233" s="136"/>
      <c r="CH7233" s="136"/>
    </row>
    <row r="7234" spans="79:86" ht="15.75" customHeight="1">
      <c r="CA7234" s="136"/>
      <c r="CB7234" s="136"/>
      <c r="CC7234" s="136"/>
      <c r="CD7234" s="136"/>
      <c r="CE7234" s="136"/>
      <c r="CF7234" s="136"/>
      <c r="CG7234" s="136"/>
      <c r="CH7234" s="136"/>
    </row>
    <row r="7235" spans="79:86" ht="15.75" customHeight="1">
      <c r="CA7235" s="136"/>
      <c r="CB7235" s="136"/>
      <c r="CC7235" s="136"/>
      <c r="CD7235" s="136"/>
      <c r="CE7235" s="136"/>
      <c r="CF7235" s="136"/>
      <c r="CG7235" s="136"/>
      <c r="CH7235" s="136"/>
    </row>
    <row r="7236" spans="79:86" ht="15.75" customHeight="1">
      <c r="CA7236" s="136"/>
      <c r="CB7236" s="136"/>
      <c r="CC7236" s="136"/>
      <c r="CD7236" s="136"/>
      <c r="CE7236" s="136"/>
      <c r="CF7236" s="136"/>
      <c r="CG7236" s="136"/>
      <c r="CH7236" s="136"/>
    </row>
    <row r="7237" spans="79:86" ht="15.75" customHeight="1">
      <c r="CA7237" s="136"/>
      <c r="CB7237" s="136"/>
      <c r="CC7237" s="136"/>
      <c r="CD7237" s="136"/>
      <c r="CE7237" s="136"/>
      <c r="CF7237" s="136"/>
      <c r="CG7237" s="136"/>
      <c r="CH7237" s="136"/>
    </row>
    <row r="7238" spans="79:86" ht="15.75" customHeight="1">
      <c r="CA7238" s="136"/>
      <c r="CB7238" s="136"/>
      <c r="CC7238" s="136"/>
      <c r="CD7238" s="136"/>
      <c r="CE7238" s="136"/>
      <c r="CF7238" s="136"/>
      <c r="CG7238" s="136"/>
      <c r="CH7238" s="136"/>
    </row>
    <row r="7239" spans="79:86" ht="15.75" customHeight="1">
      <c r="CA7239" s="136"/>
      <c r="CB7239" s="136"/>
      <c r="CC7239" s="136"/>
      <c r="CD7239" s="136"/>
      <c r="CE7239" s="136"/>
      <c r="CF7239" s="136"/>
      <c r="CG7239" s="136"/>
      <c r="CH7239" s="136"/>
    </row>
    <row r="7240" spans="79:86" ht="15.75" customHeight="1">
      <c r="CA7240" s="136"/>
      <c r="CB7240" s="136"/>
      <c r="CC7240" s="136"/>
      <c r="CD7240" s="136"/>
      <c r="CE7240" s="136"/>
      <c r="CF7240" s="136"/>
      <c r="CG7240" s="136"/>
      <c r="CH7240" s="136"/>
    </row>
    <row r="7241" spans="79:86" ht="15.75" customHeight="1">
      <c r="CA7241" s="136"/>
      <c r="CB7241" s="136"/>
      <c r="CC7241" s="136"/>
      <c r="CD7241" s="136"/>
      <c r="CE7241" s="136"/>
      <c r="CF7241" s="136"/>
      <c r="CG7241" s="136"/>
      <c r="CH7241" s="136"/>
    </row>
    <row r="7242" spans="79:86" ht="15.75" customHeight="1">
      <c r="CA7242" s="136"/>
      <c r="CB7242" s="136"/>
      <c r="CC7242" s="136"/>
      <c r="CD7242" s="136"/>
      <c r="CE7242" s="136"/>
      <c r="CF7242" s="136"/>
      <c r="CG7242" s="136"/>
      <c r="CH7242" s="136"/>
    </row>
    <row r="7243" spans="79:86" ht="15.75" customHeight="1">
      <c r="CA7243" s="136"/>
      <c r="CB7243" s="136"/>
      <c r="CC7243" s="136"/>
      <c r="CD7243" s="136"/>
      <c r="CE7243" s="136"/>
      <c r="CF7243" s="136"/>
      <c r="CG7243" s="136"/>
      <c r="CH7243" s="136"/>
    </row>
    <row r="7244" spans="79:86" ht="15.75" customHeight="1">
      <c r="CA7244" s="136"/>
      <c r="CB7244" s="136"/>
      <c r="CC7244" s="136"/>
      <c r="CD7244" s="136"/>
      <c r="CE7244" s="136"/>
      <c r="CF7244" s="136"/>
      <c r="CG7244" s="136"/>
      <c r="CH7244" s="136"/>
    </row>
    <row r="7245" spans="79:86" ht="15.75" customHeight="1">
      <c r="CA7245" s="136"/>
      <c r="CB7245" s="136"/>
      <c r="CC7245" s="136"/>
      <c r="CD7245" s="136"/>
      <c r="CE7245" s="136"/>
      <c r="CF7245" s="136"/>
      <c r="CG7245" s="136"/>
      <c r="CH7245" s="136"/>
    </row>
    <row r="7246" spans="79:86" ht="15.75" customHeight="1">
      <c r="CA7246" s="136"/>
      <c r="CB7246" s="136"/>
      <c r="CC7246" s="136"/>
      <c r="CD7246" s="136"/>
      <c r="CE7246" s="136"/>
      <c r="CF7246" s="136"/>
      <c r="CG7246" s="136"/>
      <c r="CH7246" s="136"/>
    </row>
    <row r="7247" spans="79:86" ht="15.75" customHeight="1">
      <c r="CA7247" s="136"/>
      <c r="CB7247" s="136"/>
      <c r="CC7247" s="136"/>
      <c r="CD7247" s="136"/>
      <c r="CE7247" s="136"/>
      <c r="CF7247" s="136"/>
      <c r="CG7247" s="136"/>
      <c r="CH7247" s="136"/>
    </row>
    <row r="7248" spans="79:86" ht="15.75" customHeight="1">
      <c r="CA7248" s="136"/>
      <c r="CB7248" s="136"/>
      <c r="CC7248" s="136"/>
      <c r="CD7248" s="136"/>
      <c r="CE7248" s="136"/>
      <c r="CF7248" s="136"/>
      <c r="CG7248" s="136"/>
      <c r="CH7248" s="136"/>
    </row>
    <row r="7249" spans="79:86" ht="15.75" customHeight="1">
      <c r="CA7249" s="136"/>
      <c r="CB7249" s="136"/>
      <c r="CC7249" s="136"/>
      <c r="CD7249" s="136"/>
      <c r="CE7249" s="136"/>
      <c r="CF7249" s="136"/>
      <c r="CG7249" s="136"/>
      <c r="CH7249" s="136"/>
    </row>
    <row r="7250" spans="79:86" ht="15.75" customHeight="1">
      <c r="CA7250" s="136"/>
      <c r="CB7250" s="136"/>
      <c r="CC7250" s="136"/>
      <c r="CD7250" s="136"/>
      <c r="CE7250" s="136"/>
      <c r="CF7250" s="136"/>
      <c r="CG7250" s="136"/>
      <c r="CH7250" s="136"/>
    </row>
    <row r="7251" spans="79:86" ht="15.75" customHeight="1">
      <c r="CA7251" s="136"/>
      <c r="CB7251" s="136"/>
      <c r="CC7251" s="136"/>
      <c r="CD7251" s="136"/>
      <c r="CE7251" s="136"/>
      <c r="CF7251" s="136"/>
      <c r="CG7251" s="136"/>
      <c r="CH7251" s="136"/>
    </row>
    <row r="7252" spans="79:86" ht="15.75" customHeight="1">
      <c r="CA7252" s="136"/>
      <c r="CB7252" s="136"/>
      <c r="CC7252" s="136"/>
      <c r="CD7252" s="136"/>
      <c r="CE7252" s="136"/>
      <c r="CF7252" s="136"/>
      <c r="CG7252" s="136"/>
      <c r="CH7252" s="136"/>
    </row>
    <row r="7253" spans="79:86" ht="15.75" customHeight="1">
      <c r="CA7253" s="136"/>
      <c r="CB7253" s="136"/>
      <c r="CC7253" s="136"/>
      <c r="CD7253" s="136"/>
      <c r="CE7253" s="136"/>
      <c r="CF7253" s="136"/>
      <c r="CG7253" s="136"/>
      <c r="CH7253" s="136"/>
    </row>
    <row r="7254" spans="79:86" ht="15.75" customHeight="1">
      <c r="CA7254" s="136"/>
      <c r="CB7254" s="136"/>
      <c r="CC7254" s="136"/>
      <c r="CD7254" s="136"/>
      <c r="CE7254" s="136"/>
      <c r="CF7254" s="136"/>
      <c r="CG7254" s="136"/>
      <c r="CH7254" s="136"/>
    </row>
    <row r="7255" spans="79:86" ht="15.75" customHeight="1">
      <c r="CA7255" s="136"/>
      <c r="CB7255" s="136"/>
      <c r="CC7255" s="136"/>
      <c r="CD7255" s="136"/>
      <c r="CE7255" s="136"/>
      <c r="CF7255" s="136"/>
      <c r="CG7255" s="136"/>
      <c r="CH7255" s="136"/>
    </row>
    <row r="7256" spans="79:86" ht="15.75" customHeight="1">
      <c r="CA7256" s="136"/>
      <c r="CB7256" s="136"/>
      <c r="CC7256" s="136"/>
      <c r="CD7256" s="136"/>
      <c r="CE7256" s="136"/>
      <c r="CF7256" s="136"/>
      <c r="CG7256" s="136"/>
      <c r="CH7256" s="136"/>
    </row>
    <row r="7257" spans="79:86" ht="15.75" customHeight="1">
      <c r="CA7257" s="136"/>
      <c r="CB7257" s="136"/>
      <c r="CC7257" s="136"/>
      <c r="CD7257" s="136"/>
      <c r="CE7257" s="136"/>
      <c r="CF7257" s="136"/>
      <c r="CG7257" s="136"/>
      <c r="CH7257" s="136"/>
    </row>
    <row r="7258" spans="79:86" ht="15.75" customHeight="1">
      <c r="CA7258" s="136"/>
      <c r="CB7258" s="136"/>
      <c r="CC7258" s="136"/>
      <c r="CD7258" s="136"/>
      <c r="CE7258" s="136"/>
      <c r="CF7258" s="136"/>
      <c r="CG7258" s="136"/>
      <c r="CH7258" s="136"/>
    </row>
    <row r="7259" spans="79:86" ht="15.75" customHeight="1">
      <c r="CA7259" s="136"/>
      <c r="CB7259" s="136"/>
      <c r="CC7259" s="136"/>
      <c r="CD7259" s="136"/>
      <c r="CE7259" s="136"/>
      <c r="CF7259" s="136"/>
      <c r="CG7259" s="136"/>
      <c r="CH7259" s="136"/>
    </row>
    <row r="7260" spans="79:86" ht="15.75" customHeight="1">
      <c r="CA7260" s="136"/>
      <c r="CB7260" s="136"/>
      <c r="CC7260" s="136"/>
      <c r="CD7260" s="136"/>
      <c r="CE7260" s="136"/>
      <c r="CF7260" s="136"/>
      <c r="CG7260" s="136"/>
      <c r="CH7260" s="136"/>
    </row>
    <row r="7261" spans="79:86" ht="15.75" customHeight="1">
      <c r="CA7261" s="136"/>
      <c r="CB7261" s="136"/>
      <c r="CC7261" s="136"/>
      <c r="CD7261" s="136"/>
      <c r="CE7261" s="136"/>
      <c r="CF7261" s="136"/>
      <c r="CG7261" s="136"/>
      <c r="CH7261" s="136"/>
    </row>
    <row r="7262" spans="79:86" ht="15.75" customHeight="1">
      <c r="CA7262" s="136"/>
      <c r="CB7262" s="136"/>
      <c r="CC7262" s="136"/>
      <c r="CD7262" s="136"/>
      <c r="CE7262" s="136"/>
      <c r="CF7262" s="136"/>
      <c r="CG7262" s="136"/>
      <c r="CH7262" s="136"/>
    </row>
    <row r="7263" spans="79:86" ht="15.75" customHeight="1">
      <c r="CA7263" s="136"/>
      <c r="CB7263" s="136"/>
      <c r="CC7263" s="136"/>
      <c r="CD7263" s="136"/>
      <c r="CE7263" s="136"/>
      <c r="CF7263" s="136"/>
      <c r="CG7263" s="136"/>
      <c r="CH7263" s="136"/>
    </row>
    <row r="7264" spans="79:86" ht="15.75" customHeight="1">
      <c r="CA7264" s="136"/>
      <c r="CB7264" s="136"/>
      <c r="CC7264" s="136"/>
      <c r="CD7264" s="136"/>
      <c r="CE7264" s="136"/>
      <c r="CF7264" s="136"/>
      <c r="CG7264" s="136"/>
      <c r="CH7264" s="136"/>
    </row>
    <row r="7265" spans="79:86" ht="15.75" customHeight="1">
      <c r="CA7265" s="136"/>
      <c r="CB7265" s="136"/>
      <c r="CC7265" s="136"/>
      <c r="CD7265" s="136"/>
      <c r="CE7265" s="136"/>
      <c r="CF7265" s="136"/>
      <c r="CG7265" s="136"/>
      <c r="CH7265" s="136"/>
    </row>
    <row r="7266" spans="79:86" ht="15.75" customHeight="1">
      <c r="CA7266" s="136"/>
      <c r="CB7266" s="136"/>
      <c r="CC7266" s="136"/>
      <c r="CD7266" s="136"/>
      <c r="CE7266" s="136"/>
      <c r="CF7266" s="136"/>
      <c r="CG7266" s="136"/>
      <c r="CH7266" s="136"/>
    </row>
    <row r="7267" spans="79:86" ht="15.75" customHeight="1">
      <c r="CA7267" s="136"/>
      <c r="CB7267" s="136"/>
      <c r="CC7267" s="136"/>
      <c r="CD7267" s="136"/>
      <c r="CE7267" s="136"/>
      <c r="CF7267" s="136"/>
      <c r="CG7267" s="136"/>
      <c r="CH7267" s="136"/>
    </row>
    <row r="7268" spans="79:86" ht="15.75" customHeight="1">
      <c r="CA7268" s="136"/>
      <c r="CB7268" s="136"/>
      <c r="CC7268" s="136"/>
      <c r="CD7268" s="136"/>
      <c r="CE7268" s="136"/>
      <c r="CF7268" s="136"/>
      <c r="CG7268" s="136"/>
      <c r="CH7268" s="136"/>
    </row>
    <row r="7269" spans="79:86" ht="15.75" customHeight="1">
      <c r="CA7269" s="136"/>
      <c r="CB7269" s="136"/>
      <c r="CC7269" s="136"/>
      <c r="CD7269" s="136"/>
      <c r="CE7269" s="136"/>
      <c r="CF7269" s="136"/>
      <c r="CG7269" s="136"/>
      <c r="CH7269" s="136"/>
    </row>
    <row r="7270" spans="79:86" ht="15.75" customHeight="1">
      <c r="CA7270" s="136"/>
      <c r="CB7270" s="136"/>
      <c r="CC7270" s="136"/>
      <c r="CD7270" s="136"/>
      <c r="CE7270" s="136"/>
      <c r="CF7270" s="136"/>
      <c r="CG7270" s="136"/>
      <c r="CH7270" s="136"/>
    </row>
    <row r="7271" spans="79:86" ht="15.75" customHeight="1">
      <c r="CA7271" s="136"/>
      <c r="CB7271" s="136"/>
      <c r="CC7271" s="136"/>
      <c r="CD7271" s="136"/>
      <c r="CE7271" s="136"/>
      <c r="CF7271" s="136"/>
      <c r="CG7271" s="136"/>
      <c r="CH7271" s="136"/>
    </row>
    <row r="7272" spans="79:86" ht="15.75" customHeight="1">
      <c r="CA7272" s="136"/>
      <c r="CB7272" s="136"/>
      <c r="CC7272" s="136"/>
      <c r="CD7272" s="136"/>
      <c r="CE7272" s="136"/>
      <c r="CF7272" s="136"/>
      <c r="CG7272" s="136"/>
      <c r="CH7272" s="136"/>
    </row>
    <row r="7273" spans="79:86" ht="15.75" customHeight="1">
      <c r="CA7273" s="136"/>
      <c r="CB7273" s="136"/>
      <c r="CC7273" s="136"/>
      <c r="CD7273" s="136"/>
      <c r="CE7273" s="136"/>
      <c r="CF7273" s="136"/>
      <c r="CG7273" s="136"/>
      <c r="CH7273" s="136"/>
    </row>
    <row r="7274" spans="79:86" ht="15.75" customHeight="1">
      <c r="CA7274" s="136"/>
      <c r="CB7274" s="136"/>
      <c r="CC7274" s="136"/>
      <c r="CD7274" s="136"/>
      <c r="CE7274" s="136"/>
      <c r="CF7274" s="136"/>
      <c r="CG7274" s="136"/>
      <c r="CH7274" s="136"/>
    </row>
    <row r="7275" spans="79:86" ht="15.75" customHeight="1">
      <c r="CA7275" s="136"/>
      <c r="CB7275" s="136"/>
      <c r="CC7275" s="136"/>
      <c r="CD7275" s="136"/>
      <c r="CE7275" s="136"/>
      <c r="CF7275" s="136"/>
      <c r="CG7275" s="136"/>
      <c r="CH7275" s="136"/>
    </row>
    <row r="7276" spans="79:86" ht="15.75" customHeight="1">
      <c r="CA7276" s="136"/>
      <c r="CB7276" s="136"/>
      <c r="CC7276" s="136"/>
      <c r="CD7276" s="136"/>
      <c r="CE7276" s="136"/>
      <c r="CF7276" s="136"/>
      <c r="CG7276" s="136"/>
      <c r="CH7276" s="136"/>
    </row>
    <row r="7277" spans="79:86" ht="15.75" customHeight="1">
      <c r="CA7277" s="136"/>
      <c r="CB7277" s="136"/>
      <c r="CC7277" s="136"/>
      <c r="CD7277" s="136"/>
      <c r="CE7277" s="136"/>
      <c r="CF7277" s="136"/>
      <c r="CG7277" s="136"/>
      <c r="CH7277" s="136"/>
    </row>
    <row r="7278" spans="79:86" ht="15.75" customHeight="1">
      <c r="CA7278" s="136"/>
      <c r="CB7278" s="136"/>
      <c r="CC7278" s="136"/>
      <c r="CD7278" s="136"/>
      <c r="CE7278" s="136"/>
      <c r="CF7278" s="136"/>
      <c r="CG7278" s="136"/>
      <c r="CH7278" s="136"/>
    </row>
    <row r="7279" spans="79:86" ht="15.75" customHeight="1">
      <c r="CA7279" s="136"/>
      <c r="CB7279" s="136"/>
      <c r="CC7279" s="136"/>
      <c r="CD7279" s="136"/>
      <c r="CE7279" s="136"/>
      <c r="CF7279" s="136"/>
      <c r="CG7279" s="136"/>
      <c r="CH7279" s="136"/>
    </row>
    <row r="7280" spans="79:86" ht="15.75" customHeight="1">
      <c r="CA7280" s="136"/>
      <c r="CB7280" s="136"/>
      <c r="CC7280" s="136"/>
      <c r="CD7280" s="136"/>
      <c r="CE7280" s="136"/>
      <c r="CF7280" s="136"/>
      <c r="CG7280" s="136"/>
      <c r="CH7280" s="136"/>
    </row>
    <row r="7281" spans="79:86" ht="15.75" customHeight="1">
      <c r="CA7281" s="136"/>
      <c r="CB7281" s="136"/>
      <c r="CC7281" s="136"/>
      <c r="CD7281" s="136"/>
      <c r="CE7281" s="136"/>
      <c r="CF7281" s="136"/>
      <c r="CG7281" s="136"/>
      <c r="CH7281" s="136"/>
    </row>
    <row r="7282" spans="79:86" ht="15.75" customHeight="1">
      <c r="CA7282" s="136"/>
      <c r="CB7282" s="136"/>
      <c r="CC7282" s="136"/>
      <c r="CD7282" s="136"/>
      <c r="CE7282" s="136"/>
      <c r="CF7282" s="136"/>
      <c r="CG7282" s="136"/>
      <c r="CH7282" s="136"/>
    </row>
    <row r="7283" spans="79:86" ht="15.75" customHeight="1">
      <c r="CA7283" s="136"/>
      <c r="CB7283" s="136"/>
      <c r="CC7283" s="136"/>
      <c r="CD7283" s="136"/>
      <c r="CE7283" s="136"/>
      <c r="CF7283" s="136"/>
      <c r="CG7283" s="136"/>
      <c r="CH7283" s="136"/>
    </row>
    <row r="7284" spans="79:86" ht="15.75" customHeight="1">
      <c r="CA7284" s="136"/>
      <c r="CB7284" s="136"/>
      <c r="CC7284" s="136"/>
      <c r="CD7284" s="136"/>
      <c r="CE7284" s="136"/>
      <c r="CF7284" s="136"/>
      <c r="CG7284" s="136"/>
      <c r="CH7284" s="136"/>
    </row>
    <row r="7285" spans="79:86" ht="15.75" customHeight="1">
      <c r="CA7285" s="136"/>
      <c r="CB7285" s="136"/>
      <c r="CC7285" s="136"/>
      <c r="CD7285" s="136"/>
      <c r="CE7285" s="136"/>
      <c r="CF7285" s="136"/>
      <c r="CG7285" s="136"/>
      <c r="CH7285" s="136"/>
    </row>
    <row r="7286" spans="79:86" ht="15.75" customHeight="1">
      <c r="CA7286" s="136"/>
      <c r="CB7286" s="136"/>
      <c r="CC7286" s="136"/>
      <c r="CD7286" s="136"/>
      <c r="CE7286" s="136"/>
      <c r="CF7286" s="136"/>
      <c r="CG7286" s="136"/>
      <c r="CH7286" s="136"/>
    </row>
    <row r="7287" spans="79:86" ht="15.75" customHeight="1">
      <c r="CA7287" s="136"/>
      <c r="CB7287" s="136"/>
      <c r="CC7287" s="136"/>
      <c r="CD7287" s="136"/>
      <c r="CE7287" s="136"/>
      <c r="CF7287" s="136"/>
      <c r="CG7287" s="136"/>
      <c r="CH7287" s="136"/>
    </row>
    <row r="7288" spans="79:86" ht="15.75" customHeight="1">
      <c r="CA7288" s="136"/>
      <c r="CB7288" s="136"/>
      <c r="CC7288" s="136"/>
      <c r="CD7288" s="136"/>
      <c r="CE7288" s="136"/>
      <c r="CF7288" s="136"/>
      <c r="CG7288" s="136"/>
      <c r="CH7288" s="136"/>
    </row>
    <row r="7289" spans="79:86" ht="15.75" customHeight="1">
      <c r="CA7289" s="136"/>
      <c r="CB7289" s="136"/>
      <c r="CC7289" s="136"/>
      <c r="CD7289" s="136"/>
      <c r="CE7289" s="136"/>
      <c r="CF7289" s="136"/>
      <c r="CG7289" s="136"/>
      <c r="CH7289" s="136"/>
    </row>
    <row r="7290" spans="79:86" ht="15.75" customHeight="1">
      <c r="CA7290" s="136"/>
      <c r="CB7290" s="136"/>
      <c r="CC7290" s="136"/>
      <c r="CD7290" s="136"/>
      <c r="CE7290" s="136"/>
      <c r="CF7290" s="136"/>
      <c r="CG7290" s="136"/>
      <c r="CH7290" s="136"/>
    </row>
    <row r="7291" spans="79:86" ht="15.75" customHeight="1">
      <c r="CA7291" s="136"/>
      <c r="CB7291" s="136"/>
      <c r="CC7291" s="136"/>
      <c r="CD7291" s="136"/>
      <c r="CE7291" s="136"/>
      <c r="CF7291" s="136"/>
      <c r="CG7291" s="136"/>
      <c r="CH7291" s="136"/>
    </row>
    <row r="7292" spans="79:86" ht="15.75" customHeight="1">
      <c r="CA7292" s="136"/>
      <c r="CB7292" s="136"/>
      <c r="CC7292" s="136"/>
      <c r="CD7292" s="136"/>
      <c r="CE7292" s="136"/>
      <c r="CF7292" s="136"/>
      <c r="CG7292" s="136"/>
      <c r="CH7292" s="136"/>
    </row>
    <row r="7293" spans="79:86" ht="15.75" customHeight="1">
      <c r="CA7293" s="136"/>
      <c r="CB7293" s="136"/>
      <c r="CC7293" s="136"/>
      <c r="CD7293" s="136"/>
      <c r="CE7293" s="136"/>
      <c r="CF7293" s="136"/>
      <c r="CG7293" s="136"/>
      <c r="CH7293" s="136"/>
    </row>
    <row r="7294" spans="79:86" ht="15.75" customHeight="1">
      <c r="CA7294" s="136"/>
      <c r="CB7294" s="136"/>
      <c r="CC7294" s="136"/>
      <c r="CD7294" s="136"/>
      <c r="CE7294" s="136"/>
      <c r="CF7294" s="136"/>
      <c r="CG7294" s="136"/>
      <c r="CH7294" s="136"/>
    </row>
    <row r="7295" spans="79:86" ht="15.75" customHeight="1">
      <c r="CA7295" s="136"/>
      <c r="CB7295" s="136"/>
      <c r="CC7295" s="136"/>
      <c r="CD7295" s="136"/>
      <c r="CE7295" s="136"/>
      <c r="CF7295" s="136"/>
      <c r="CG7295" s="136"/>
      <c r="CH7295" s="136"/>
    </row>
    <row r="7296" spans="79:86" ht="15.75" customHeight="1">
      <c r="CA7296" s="136"/>
      <c r="CB7296" s="136"/>
      <c r="CC7296" s="136"/>
      <c r="CD7296" s="136"/>
      <c r="CE7296" s="136"/>
      <c r="CF7296" s="136"/>
      <c r="CG7296" s="136"/>
      <c r="CH7296" s="136"/>
    </row>
    <row r="7297" spans="79:86" ht="15.75" customHeight="1">
      <c r="CA7297" s="136"/>
      <c r="CB7297" s="136"/>
      <c r="CC7297" s="136"/>
      <c r="CD7297" s="136"/>
      <c r="CE7297" s="136"/>
      <c r="CF7297" s="136"/>
      <c r="CG7297" s="136"/>
      <c r="CH7297" s="136"/>
    </row>
    <row r="7298" spans="79:86" ht="15.75" customHeight="1">
      <c r="CA7298" s="136"/>
      <c r="CB7298" s="136"/>
      <c r="CC7298" s="136"/>
      <c r="CD7298" s="136"/>
      <c r="CE7298" s="136"/>
      <c r="CF7298" s="136"/>
      <c r="CG7298" s="136"/>
      <c r="CH7298" s="136"/>
    </row>
    <row r="7299" spans="79:86" ht="15.75" customHeight="1">
      <c r="CA7299" s="136"/>
      <c r="CB7299" s="136"/>
      <c r="CC7299" s="136"/>
      <c r="CD7299" s="136"/>
      <c r="CE7299" s="136"/>
      <c r="CF7299" s="136"/>
      <c r="CG7299" s="136"/>
      <c r="CH7299" s="136"/>
    </row>
    <row r="7300" spans="79:86" ht="15.75" customHeight="1">
      <c r="CA7300" s="136"/>
      <c r="CB7300" s="136"/>
      <c r="CC7300" s="136"/>
      <c r="CD7300" s="136"/>
      <c r="CE7300" s="136"/>
      <c r="CF7300" s="136"/>
      <c r="CG7300" s="136"/>
      <c r="CH7300" s="136"/>
    </row>
    <row r="7301" spans="79:86" ht="15.75" customHeight="1">
      <c r="CA7301" s="136"/>
      <c r="CB7301" s="136"/>
      <c r="CC7301" s="136"/>
      <c r="CD7301" s="136"/>
      <c r="CE7301" s="136"/>
      <c r="CF7301" s="136"/>
      <c r="CG7301" s="136"/>
      <c r="CH7301" s="136"/>
    </row>
    <row r="7302" spans="79:86" ht="15.75" customHeight="1">
      <c r="CA7302" s="136"/>
      <c r="CB7302" s="136"/>
      <c r="CC7302" s="136"/>
      <c r="CD7302" s="136"/>
      <c r="CE7302" s="136"/>
      <c r="CF7302" s="136"/>
      <c r="CG7302" s="136"/>
      <c r="CH7302" s="136"/>
    </row>
    <row r="7303" spans="79:86" ht="15.75" customHeight="1">
      <c r="CA7303" s="136"/>
      <c r="CB7303" s="136"/>
      <c r="CC7303" s="136"/>
      <c r="CD7303" s="136"/>
      <c r="CE7303" s="136"/>
      <c r="CF7303" s="136"/>
      <c r="CG7303" s="136"/>
      <c r="CH7303" s="136"/>
    </row>
    <row r="7304" spans="79:86" ht="15.75" customHeight="1">
      <c r="CA7304" s="136"/>
      <c r="CB7304" s="136"/>
      <c r="CC7304" s="136"/>
      <c r="CD7304" s="136"/>
      <c r="CE7304" s="136"/>
      <c r="CF7304" s="136"/>
      <c r="CG7304" s="136"/>
      <c r="CH7304" s="136"/>
    </row>
    <row r="7305" spans="79:86" ht="15.75" customHeight="1">
      <c r="CA7305" s="136"/>
      <c r="CB7305" s="136"/>
      <c r="CC7305" s="136"/>
      <c r="CD7305" s="136"/>
      <c r="CE7305" s="136"/>
      <c r="CF7305" s="136"/>
      <c r="CG7305" s="136"/>
      <c r="CH7305" s="136"/>
    </row>
    <row r="7306" spans="79:86" ht="15.75" customHeight="1">
      <c r="CA7306" s="136"/>
      <c r="CB7306" s="136"/>
      <c r="CC7306" s="136"/>
      <c r="CD7306" s="136"/>
      <c r="CE7306" s="136"/>
      <c r="CF7306" s="136"/>
      <c r="CG7306" s="136"/>
      <c r="CH7306" s="136"/>
    </row>
    <row r="7307" spans="79:86" ht="15.75" customHeight="1">
      <c r="CA7307" s="136"/>
      <c r="CB7307" s="136"/>
      <c r="CC7307" s="136"/>
      <c r="CD7307" s="136"/>
      <c r="CE7307" s="136"/>
      <c r="CF7307" s="136"/>
      <c r="CG7307" s="136"/>
      <c r="CH7307" s="136"/>
    </row>
    <row r="7308" spans="79:86" ht="15.75" customHeight="1">
      <c r="CA7308" s="136"/>
      <c r="CB7308" s="136"/>
      <c r="CC7308" s="136"/>
      <c r="CD7308" s="136"/>
      <c r="CE7308" s="136"/>
      <c r="CF7308" s="136"/>
      <c r="CG7308" s="136"/>
      <c r="CH7308" s="136"/>
    </row>
    <row r="7309" spans="79:86" ht="15.75" customHeight="1">
      <c r="CA7309" s="136"/>
      <c r="CB7309" s="136"/>
      <c r="CC7309" s="136"/>
      <c r="CD7309" s="136"/>
      <c r="CE7309" s="136"/>
      <c r="CF7309" s="136"/>
      <c r="CG7309" s="136"/>
      <c r="CH7309" s="136"/>
    </row>
    <row r="7310" spans="79:86" ht="15.75" customHeight="1">
      <c r="CA7310" s="136"/>
      <c r="CB7310" s="136"/>
      <c r="CC7310" s="136"/>
      <c r="CD7310" s="136"/>
      <c r="CE7310" s="136"/>
      <c r="CF7310" s="136"/>
      <c r="CG7310" s="136"/>
      <c r="CH7310" s="136"/>
    </row>
    <row r="7311" spans="79:86" ht="15.75" customHeight="1">
      <c r="CA7311" s="136"/>
      <c r="CB7311" s="136"/>
      <c r="CC7311" s="136"/>
      <c r="CD7311" s="136"/>
      <c r="CE7311" s="136"/>
      <c r="CF7311" s="136"/>
      <c r="CG7311" s="136"/>
      <c r="CH7311" s="136"/>
    </row>
    <row r="7312" spans="79:86" ht="15.75" customHeight="1">
      <c r="CA7312" s="136"/>
      <c r="CB7312" s="136"/>
      <c r="CC7312" s="136"/>
      <c r="CD7312" s="136"/>
      <c r="CE7312" s="136"/>
      <c r="CF7312" s="136"/>
      <c r="CG7312" s="136"/>
      <c r="CH7312" s="136"/>
    </row>
    <row r="7313" spans="79:86" ht="15.75" customHeight="1">
      <c r="CA7313" s="136"/>
      <c r="CB7313" s="136"/>
      <c r="CC7313" s="136"/>
      <c r="CD7313" s="136"/>
      <c r="CE7313" s="136"/>
      <c r="CF7313" s="136"/>
      <c r="CG7313" s="136"/>
      <c r="CH7313" s="136"/>
    </row>
    <row r="7314" spans="79:86" ht="15.75" customHeight="1">
      <c r="CA7314" s="136"/>
      <c r="CB7314" s="136"/>
      <c r="CC7314" s="136"/>
      <c r="CD7314" s="136"/>
      <c r="CE7314" s="136"/>
      <c r="CF7314" s="136"/>
      <c r="CG7314" s="136"/>
      <c r="CH7314" s="136"/>
    </row>
    <row r="7315" spans="79:86" ht="15.75" customHeight="1">
      <c r="CA7315" s="136"/>
      <c r="CB7315" s="136"/>
      <c r="CC7315" s="136"/>
      <c r="CD7315" s="136"/>
      <c r="CE7315" s="136"/>
      <c r="CF7315" s="136"/>
      <c r="CG7315" s="136"/>
      <c r="CH7315" s="136"/>
    </row>
    <row r="7316" spans="79:86" ht="15.75" customHeight="1">
      <c r="CA7316" s="136"/>
      <c r="CB7316" s="136"/>
      <c r="CC7316" s="136"/>
      <c r="CD7316" s="136"/>
      <c r="CE7316" s="136"/>
      <c r="CF7316" s="136"/>
      <c r="CG7316" s="136"/>
      <c r="CH7316" s="136"/>
    </row>
    <row r="7317" spans="79:86" ht="15.75" customHeight="1">
      <c r="CA7317" s="136"/>
      <c r="CB7317" s="136"/>
      <c r="CC7317" s="136"/>
      <c r="CD7317" s="136"/>
      <c r="CE7317" s="136"/>
      <c r="CF7317" s="136"/>
      <c r="CG7317" s="136"/>
      <c r="CH7317" s="136"/>
    </row>
    <row r="7318" spans="79:86" ht="15.75" customHeight="1">
      <c r="CA7318" s="136"/>
      <c r="CB7318" s="136"/>
      <c r="CC7318" s="136"/>
      <c r="CD7318" s="136"/>
      <c r="CE7318" s="136"/>
      <c r="CF7318" s="136"/>
      <c r="CG7318" s="136"/>
      <c r="CH7318" s="136"/>
    </row>
    <row r="7319" spans="79:86" ht="15.75" customHeight="1">
      <c r="CA7319" s="136"/>
      <c r="CB7319" s="136"/>
      <c r="CC7319" s="136"/>
      <c r="CD7319" s="136"/>
      <c r="CE7319" s="136"/>
      <c r="CF7319" s="136"/>
      <c r="CG7319" s="136"/>
      <c r="CH7319" s="136"/>
    </row>
    <row r="7320" spans="79:86" ht="15.75" customHeight="1">
      <c r="CA7320" s="136"/>
      <c r="CB7320" s="136"/>
      <c r="CC7320" s="136"/>
      <c r="CD7320" s="136"/>
      <c r="CE7320" s="136"/>
      <c r="CF7320" s="136"/>
      <c r="CG7320" s="136"/>
      <c r="CH7320" s="136"/>
    </row>
    <row r="7321" spans="79:86" ht="15.75" customHeight="1">
      <c r="CA7321" s="136"/>
      <c r="CB7321" s="136"/>
      <c r="CC7321" s="136"/>
      <c r="CD7321" s="136"/>
      <c r="CE7321" s="136"/>
      <c r="CF7321" s="136"/>
      <c r="CG7321" s="136"/>
      <c r="CH7321" s="136"/>
    </row>
    <row r="7322" spans="79:86" ht="15.75" customHeight="1">
      <c r="CA7322" s="136"/>
      <c r="CB7322" s="136"/>
      <c r="CC7322" s="136"/>
      <c r="CD7322" s="136"/>
      <c r="CE7322" s="136"/>
      <c r="CF7322" s="136"/>
      <c r="CG7322" s="136"/>
      <c r="CH7322" s="136"/>
    </row>
    <row r="7323" spans="79:86" ht="15.75" customHeight="1">
      <c r="CA7323" s="136"/>
      <c r="CB7323" s="136"/>
      <c r="CC7323" s="136"/>
      <c r="CD7323" s="136"/>
      <c r="CE7323" s="136"/>
      <c r="CF7323" s="136"/>
      <c r="CG7323" s="136"/>
      <c r="CH7323" s="136"/>
    </row>
    <row r="7324" spans="79:86" ht="15.75" customHeight="1">
      <c r="CA7324" s="136"/>
      <c r="CB7324" s="136"/>
      <c r="CC7324" s="136"/>
      <c r="CD7324" s="136"/>
      <c r="CE7324" s="136"/>
      <c r="CF7324" s="136"/>
      <c r="CG7324" s="136"/>
      <c r="CH7324" s="136"/>
    </row>
    <row r="7325" spans="79:86" ht="15.75" customHeight="1">
      <c r="CA7325" s="136"/>
      <c r="CB7325" s="136"/>
      <c r="CC7325" s="136"/>
      <c r="CD7325" s="136"/>
      <c r="CE7325" s="136"/>
      <c r="CF7325" s="136"/>
      <c r="CG7325" s="136"/>
      <c r="CH7325" s="136"/>
    </row>
    <row r="7326" spans="79:86" ht="15.75" customHeight="1">
      <c r="CA7326" s="136"/>
      <c r="CB7326" s="136"/>
      <c r="CC7326" s="136"/>
      <c r="CD7326" s="136"/>
      <c r="CE7326" s="136"/>
      <c r="CF7326" s="136"/>
      <c r="CG7326" s="136"/>
      <c r="CH7326" s="136"/>
    </row>
    <row r="7327" spans="79:86" ht="15.75" customHeight="1">
      <c r="CA7327" s="136"/>
      <c r="CB7327" s="136"/>
      <c r="CC7327" s="136"/>
      <c r="CD7327" s="136"/>
      <c r="CE7327" s="136"/>
      <c r="CF7327" s="136"/>
      <c r="CG7327" s="136"/>
      <c r="CH7327" s="136"/>
    </row>
    <row r="7328" spans="79:86" ht="15.75" customHeight="1">
      <c r="CA7328" s="136"/>
      <c r="CB7328" s="136"/>
      <c r="CC7328" s="136"/>
      <c r="CD7328" s="136"/>
      <c r="CE7328" s="136"/>
      <c r="CF7328" s="136"/>
      <c r="CG7328" s="136"/>
      <c r="CH7328" s="136"/>
    </row>
    <row r="7329" spans="79:86" ht="15.75" customHeight="1">
      <c r="CA7329" s="136"/>
      <c r="CB7329" s="136"/>
      <c r="CC7329" s="136"/>
      <c r="CD7329" s="136"/>
      <c r="CE7329" s="136"/>
      <c r="CF7329" s="136"/>
      <c r="CG7329" s="136"/>
      <c r="CH7329" s="136"/>
    </row>
    <row r="7330" spans="79:86" ht="15.75" customHeight="1">
      <c r="CA7330" s="136"/>
      <c r="CB7330" s="136"/>
      <c r="CC7330" s="136"/>
      <c r="CD7330" s="136"/>
      <c r="CE7330" s="136"/>
      <c r="CF7330" s="136"/>
      <c r="CG7330" s="136"/>
      <c r="CH7330" s="136"/>
    </row>
    <row r="7331" spans="79:86" ht="15.75" customHeight="1">
      <c r="CA7331" s="136"/>
      <c r="CB7331" s="136"/>
      <c r="CC7331" s="136"/>
      <c r="CD7331" s="136"/>
      <c r="CE7331" s="136"/>
      <c r="CF7331" s="136"/>
      <c r="CG7331" s="136"/>
      <c r="CH7331" s="136"/>
    </row>
    <row r="7332" spans="79:86" ht="15.75" customHeight="1">
      <c r="CA7332" s="136"/>
      <c r="CB7332" s="136"/>
      <c r="CC7332" s="136"/>
      <c r="CD7332" s="136"/>
      <c r="CE7332" s="136"/>
      <c r="CF7332" s="136"/>
      <c r="CG7332" s="136"/>
      <c r="CH7332" s="136"/>
    </row>
    <row r="7333" spans="79:86" ht="15.75" customHeight="1">
      <c r="CA7333" s="136"/>
      <c r="CB7333" s="136"/>
      <c r="CC7333" s="136"/>
      <c r="CD7333" s="136"/>
      <c r="CE7333" s="136"/>
      <c r="CF7333" s="136"/>
      <c r="CG7333" s="136"/>
      <c r="CH7333" s="136"/>
    </row>
    <row r="7334" spans="79:86" ht="15.75" customHeight="1">
      <c r="CA7334" s="136"/>
      <c r="CB7334" s="136"/>
      <c r="CC7334" s="136"/>
      <c r="CD7334" s="136"/>
      <c r="CE7334" s="136"/>
      <c r="CF7334" s="136"/>
      <c r="CG7334" s="136"/>
      <c r="CH7334" s="136"/>
    </row>
    <row r="7335" spans="79:86" ht="15.75" customHeight="1">
      <c r="CA7335" s="136"/>
      <c r="CB7335" s="136"/>
      <c r="CC7335" s="136"/>
      <c r="CD7335" s="136"/>
      <c r="CE7335" s="136"/>
      <c r="CF7335" s="136"/>
      <c r="CG7335" s="136"/>
      <c r="CH7335" s="136"/>
    </row>
    <row r="7336" spans="79:86" ht="15.75" customHeight="1">
      <c r="CA7336" s="136"/>
      <c r="CB7336" s="136"/>
      <c r="CC7336" s="136"/>
      <c r="CD7336" s="136"/>
      <c r="CE7336" s="136"/>
      <c r="CF7336" s="136"/>
      <c r="CG7336" s="136"/>
      <c r="CH7336" s="136"/>
    </row>
    <row r="7337" spans="79:86" ht="15.75" customHeight="1">
      <c r="CA7337" s="136"/>
      <c r="CB7337" s="136"/>
      <c r="CC7337" s="136"/>
      <c r="CD7337" s="136"/>
      <c r="CE7337" s="136"/>
      <c r="CF7337" s="136"/>
      <c r="CG7337" s="136"/>
      <c r="CH7337" s="136"/>
    </row>
    <row r="7338" spans="79:86" ht="15.75" customHeight="1">
      <c r="CA7338" s="136"/>
      <c r="CB7338" s="136"/>
      <c r="CC7338" s="136"/>
      <c r="CD7338" s="136"/>
      <c r="CE7338" s="136"/>
      <c r="CF7338" s="136"/>
      <c r="CG7338" s="136"/>
      <c r="CH7338" s="136"/>
    </row>
    <row r="7339" spans="79:86" ht="15.75" customHeight="1">
      <c r="CA7339" s="136"/>
      <c r="CB7339" s="136"/>
      <c r="CC7339" s="136"/>
      <c r="CD7339" s="136"/>
      <c r="CE7339" s="136"/>
      <c r="CF7339" s="136"/>
      <c r="CG7339" s="136"/>
      <c r="CH7339" s="136"/>
    </row>
    <row r="7340" spans="79:86" ht="15.75" customHeight="1">
      <c r="CA7340" s="136"/>
      <c r="CB7340" s="136"/>
      <c r="CC7340" s="136"/>
      <c r="CD7340" s="136"/>
      <c r="CE7340" s="136"/>
      <c r="CF7340" s="136"/>
      <c r="CG7340" s="136"/>
      <c r="CH7340" s="136"/>
    </row>
    <row r="7341" spans="79:86" ht="15.75" customHeight="1">
      <c r="CA7341" s="136"/>
      <c r="CB7341" s="136"/>
      <c r="CC7341" s="136"/>
      <c r="CD7341" s="136"/>
      <c r="CE7341" s="136"/>
      <c r="CF7341" s="136"/>
      <c r="CG7341" s="136"/>
      <c r="CH7341" s="136"/>
    </row>
    <row r="7342" spans="79:86" ht="15.75" customHeight="1">
      <c r="CA7342" s="136"/>
      <c r="CB7342" s="136"/>
      <c r="CC7342" s="136"/>
      <c r="CD7342" s="136"/>
      <c r="CE7342" s="136"/>
      <c r="CF7342" s="136"/>
      <c r="CG7342" s="136"/>
      <c r="CH7342" s="136"/>
    </row>
    <row r="7343" spans="79:86" ht="15.75" customHeight="1">
      <c r="CA7343" s="136"/>
      <c r="CB7343" s="136"/>
      <c r="CC7343" s="136"/>
      <c r="CD7343" s="136"/>
      <c r="CE7343" s="136"/>
      <c r="CF7343" s="136"/>
      <c r="CG7343" s="136"/>
      <c r="CH7343" s="136"/>
    </row>
    <row r="7344" spans="79:86" ht="15.75" customHeight="1">
      <c r="CA7344" s="136"/>
      <c r="CB7344" s="136"/>
      <c r="CC7344" s="136"/>
      <c r="CD7344" s="136"/>
      <c r="CE7344" s="136"/>
      <c r="CF7344" s="136"/>
      <c r="CG7344" s="136"/>
      <c r="CH7344" s="136"/>
    </row>
    <row r="7345" spans="79:86" ht="15.75" customHeight="1">
      <c r="CA7345" s="136"/>
      <c r="CB7345" s="136"/>
      <c r="CC7345" s="136"/>
      <c r="CD7345" s="136"/>
      <c r="CE7345" s="136"/>
      <c r="CF7345" s="136"/>
      <c r="CG7345" s="136"/>
      <c r="CH7345" s="136"/>
    </row>
    <row r="7346" spans="79:86" ht="15.75" customHeight="1">
      <c r="CA7346" s="136"/>
      <c r="CB7346" s="136"/>
      <c r="CC7346" s="136"/>
      <c r="CD7346" s="136"/>
      <c r="CE7346" s="136"/>
      <c r="CF7346" s="136"/>
      <c r="CG7346" s="136"/>
      <c r="CH7346" s="136"/>
    </row>
    <row r="7347" spans="79:86" ht="15.75" customHeight="1">
      <c r="CA7347" s="136"/>
      <c r="CB7347" s="136"/>
      <c r="CC7347" s="136"/>
      <c r="CD7347" s="136"/>
      <c r="CE7347" s="136"/>
      <c r="CF7347" s="136"/>
      <c r="CG7347" s="136"/>
      <c r="CH7347" s="136"/>
    </row>
    <row r="7348" spans="79:86" ht="15.75" customHeight="1">
      <c r="CA7348" s="136"/>
      <c r="CB7348" s="136"/>
      <c r="CC7348" s="136"/>
      <c r="CD7348" s="136"/>
      <c r="CE7348" s="136"/>
      <c r="CF7348" s="136"/>
      <c r="CG7348" s="136"/>
      <c r="CH7348" s="136"/>
    </row>
    <row r="7349" spans="79:86" ht="15.75" customHeight="1">
      <c r="CA7349" s="136"/>
      <c r="CB7349" s="136"/>
      <c r="CC7349" s="136"/>
      <c r="CD7349" s="136"/>
      <c r="CE7349" s="136"/>
      <c r="CF7349" s="136"/>
      <c r="CG7349" s="136"/>
      <c r="CH7349" s="136"/>
    </row>
    <row r="7350" spans="79:86" ht="15.75" customHeight="1">
      <c r="CA7350" s="136"/>
      <c r="CB7350" s="136"/>
      <c r="CC7350" s="136"/>
      <c r="CD7350" s="136"/>
      <c r="CE7350" s="136"/>
      <c r="CF7350" s="136"/>
      <c r="CG7350" s="136"/>
      <c r="CH7350" s="136"/>
    </row>
    <row r="7351" spans="79:86" ht="15.75" customHeight="1">
      <c r="CA7351" s="136"/>
      <c r="CB7351" s="136"/>
      <c r="CC7351" s="136"/>
      <c r="CD7351" s="136"/>
      <c r="CE7351" s="136"/>
      <c r="CF7351" s="136"/>
      <c r="CG7351" s="136"/>
      <c r="CH7351" s="136"/>
    </row>
    <row r="7352" spans="79:86" ht="15.75" customHeight="1">
      <c r="CA7352" s="136"/>
      <c r="CB7352" s="136"/>
      <c r="CC7352" s="136"/>
      <c r="CD7352" s="136"/>
      <c r="CE7352" s="136"/>
      <c r="CF7352" s="136"/>
      <c r="CG7352" s="136"/>
      <c r="CH7352" s="136"/>
    </row>
    <row r="7353" spans="79:86" ht="15.75" customHeight="1">
      <c r="CA7353" s="136"/>
      <c r="CB7353" s="136"/>
      <c r="CC7353" s="136"/>
      <c r="CD7353" s="136"/>
      <c r="CE7353" s="136"/>
      <c r="CF7353" s="136"/>
      <c r="CG7353" s="136"/>
      <c r="CH7353" s="136"/>
    </row>
    <row r="7354" spans="79:86" ht="15.75" customHeight="1">
      <c r="CA7354" s="136"/>
      <c r="CB7354" s="136"/>
      <c r="CC7354" s="136"/>
      <c r="CD7354" s="136"/>
      <c r="CE7354" s="136"/>
      <c r="CF7354" s="136"/>
      <c r="CG7354" s="136"/>
      <c r="CH7354" s="136"/>
    </row>
    <row r="7355" spans="79:86" ht="15.75" customHeight="1">
      <c r="CA7355" s="136"/>
      <c r="CB7355" s="136"/>
      <c r="CC7355" s="136"/>
      <c r="CD7355" s="136"/>
      <c r="CE7355" s="136"/>
      <c r="CF7355" s="136"/>
      <c r="CG7355" s="136"/>
      <c r="CH7355" s="136"/>
    </row>
    <row r="7356" spans="79:86" ht="15.75" customHeight="1">
      <c r="CA7356" s="136"/>
      <c r="CB7356" s="136"/>
      <c r="CC7356" s="136"/>
      <c r="CD7356" s="136"/>
      <c r="CE7356" s="136"/>
      <c r="CF7356" s="136"/>
      <c r="CG7356" s="136"/>
      <c r="CH7356" s="136"/>
    </row>
    <row r="7357" spans="79:86" ht="15.75" customHeight="1">
      <c r="CA7357" s="136"/>
      <c r="CB7357" s="136"/>
      <c r="CC7357" s="136"/>
      <c r="CD7357" s="136"/>
      <c r="CE7357" s="136"/>
      <c r="CF7357" s="136"/>
      <c r="CG7357" s="136"/>
      <c r="CH7357" s="136"/>
    </row>
    <row r="7358" spans="79:86" ht="15.75" customHeight="1">
      <c r="CA7358" s="136"/>
      <c r="CB7358" s="136"/>
      <c r="CC7358" s="136"/>
      <c r="CD7358" s="136"/>
      <c r="CE7358" s="136"/>
      <c r="CF7358" s="136"/>
      <c r="CG7358" s="136"/>
      <c r="CH7358" s="136"/>
    </row>
    <row r="7359" spans="79:86" ht="15.75" customHeight="1">
      <c r="CA7359" s="136"/>
      <c r="CB7359" s="136"/>
      <c r="CC7359" s="136"/>
      <c r="CD7359" s="136"/>
      <c r="CE7359" s="136"/>
      <c r="CF7359" s="136"/>
      <c r="CG7359" s="136"/>
      <c r="CH7359" s="136"/>
    </row>
    <row r="7360" spans="79:86" ht="15.75" customHeight="1">
      <c r="CA7360" s="136"/>
      <c r="CB7360" s="136"/>
      <c r="CC7360" s="136"/>
      <c r="CD7360" s="136"/>
      <c r="CE7360" s="136"/>
      <c r="CF7360" s="136"/>
      <c r="CG7360" s="136"/>
      <c r="CH7360" s="136"/>
    </row>
    <row r="7361" spans="79:86" ht="15.75" customHeight="1">
      <c r="CA7361" s="136"/>
      <c r="CB7361" s="136"/>
      <c r="CC7361" s="136"/>
      <c r="CD7361" s="136"/>
      <c r="CE7361" s="136"/>
      <c r="CF7361" s="136"/>
      <c r="CG7361" s="136"/>
      <c r="CH7361" s="136"/>
    </row>
    <row r="7362" spans="79:86" ht="15.75" customHeight="1">
      <c r="CA7362" s="136"/>
      <c r="CB7362" s="136"/>
      <c r="CC7362" s="136"/>
      <c r="CD7362" s="136"/>
      <c r="CE7362" s="136"/>
      <c r="CF7362" s="136"/>
      <c r="CG7362" s="136"/>
      <c r="CH7362" s="136"/>
    </row>
    <row r="7363" spans="79:86" ht="15.75" customHeight="1">
      <c r="CA7363" s="136"/>
      <c r="CB7363" s="136"/>
      <c r="CC7363" s="136"/>
      <c r="CD7363" s="136"/>
      <c r="CE7363" s="136"/>
      <c r="CF7363" s="136"/>
      <c r="CG7363" s="136"/>
      <c r="CH7363" s="136"/>
    </row>
    <row r="7364" spans="79:86" ht="15.75" customHeight="1">
      <c r="CA7364" s="136"/>
      <c r="CB7364" s="136"/>
      <c r="CC7364" s="136"/>
      <c r="CD7364" s="136"/>
      <c r="CE7364" s="136"/>
      <c r="CF7364" s="136"/>
      <c r="CG7364" s="136"/>
      <c r="CH7364" s="136"/>
    </row>
    <row r="7365" spans="79:86" ht="15.75" customHeight="1">
      <c r="CA7365" s="136"/>
      <c r="CB7365" s="136"/>
      <c r="CC7365" s="136"/>
      <c r="CD7365" s="136"/>
      <c r="CE7365" s="136"/>
      <c r="CF7365" s="136"/>
      <c r="CG7365" s="136"/>
      <c r="CH7365" s="136"/>
    </row>
    <row r="7366" spans="79:86" ht="15.75" customHeight="1">
      <c r="CA7366" s="136"/>
      <c r="CB7366" s="136"/>
      <c r="CC7366" s="136"/>
      <c r="CD7366" s="136"/>
      <c r="CE7366" s="136"/>
      <c r="CF7366" s="136"/>
      <c r="CG7366" s="136"/>
      <c r="CH7366" s="136"/>
    </row>
    <row r="7367" spans="79:86" ht="15.75" customHeight="1">
      <c r="CA7367" s="136"/>
      <c r="CB7367" s="136"/>
      <c r="CC7367" s="136"/>
      <c r="CD7367" s="136"/>
      <c r="CE7367" s="136"/>
      <c r="CF7367" s="136"/>
      <c r="CG7367" s="136"/>
      <c r="CH7367" s="136"/>
    </row>
    <row r="7368" spans="79:86" ht="15.75" customHeight="1">
      <c r="CA7368" s="136"/>
      <c r="CB7368" s="136"/>
      <c r="CC7368" s="136"/>
      <c r="CD7368" s="136"/>
      <c r="CE7368" s="136"/>
      <c r="CF7368" s="136"/>
      <c r="CG7368" s="136"/>
      <c r="CH7368" s="136"/>
    </row>
    <row r="7369" spans="79:86" ht="15.75" customHeight="1">
      <c r="CA7369" s="136"/>
      <c r="CB7369" s="136"/>
      <c r="CC7369" s="136"/>
      <c r="CD7369" s="136"/>
      <c r="CE7369" s="136"/>
      <c r="CF7369" s="136"/>
      <c r="CG7369" s="136"/>
      <c r="CH7369" s="136"/>
    </row>
    <row r="7370" spans="79:86" ht="15.75" customHeight="1">
      <c r="CA7370" s="136"/>
      <c r="CB7370" s="136"/>
      <c r="CC7370" s="136"/>
      <c r="CD7370" s="136"/>
      <c r="CE7370" s="136"/>
      <c r="CF7370" s="136"/>
      <c r="CG7370" s="136"/>
      <c r="CH7370" s="136"/>
    </row>
    <row r="7371" spans="79:86" ht="15.75" customHeight="1">
      <c r="CA7371" s="136"/>
      <c r="CB7371" s="136"/>
      <c r="CC7371" s="136"/>
      <c r="CD7371" s="136"/>
      <c r="CE7371" s="136"/>
      <c r="CF7371" s="136"/>
      <c r="CG7371" s="136"/>
      <c r="CH7371" s="136"/>
    </row>
    <row r="7372" spans="79:86" ht="15.75" customHeight="1">
      <c r="CA7372" s="136"/>
      <c r="CB7372" s="136"/>
      <c r="CC7372" s="136"/>
      <c r="CD7372" s="136"/>
      <c r="CE7372" s="136"/>
      <c r="CF7372" s="136"/>
      <c r="CG7372" s="136"/>
      <c r="CH7372" s="136"/>
    </row>
    <row r="7373" spans="79:86" ht="15.75" customHeight="1">
      <c r="CA7373" s="136"/>
      <c r="CB7373" s="136"/>
      <c r="CC7373" s="136"/>
      <c r="CD7373" s="136"/>
      <c r="CE7373" s="136"/>
      <c r="CF7373" s="136"/>
      <c r="CG7373" s="136"/>
      <c r="CH7373" s="136"/>
    </row>
    <row r="7374" spans="79:86" ht="15.75" customHeight="1">
      <c r="CA7374" s="136"/>
      <c r="CB7374" s="136"/>
      <c r="CC7374" s="136"/>
      <c r="CD7374" s="136"/>
      <c r="CE7374" s="136"/>
      <c r="CF7374" s="136"/>
      <c r="CG7374" s="136"/>
      <c r="CH7374" s="136"/>
    </row>
    <row r="7375" spans="79:86" ht="15.75" customHeight="1">
      <c r="CA7375" s="136"/>
      <c r="CB7375" s="136"/>
      <c r="CC7375" s="136"/>
      <c r="CD7375" s="136"/>
      <c r="CE7375" s="136"/>
      <c r="CF7375" s="136"/>
      <c r="CG7375" s="136"/>
      <c r="CH7375" s="136"/>
    </row>
    <row r="7376" spans="79:86" ht="15.75" customHeight="1">
      <c r="CA7376" s="136"/>
      <c r="CB7376" s="136"/>
      <c r="CC7376" s="136"/>
      <c r="CD7376" s="136"/>
      <c r="CE7376" s="136"/>
      <c r="CF7376" s="136"/>
      <c r="CG7376" s="136"/>
      <c r="CH7376" s="136"/>
    </row>
    <row r="7377" spans="79:86" ht="15.75" customHeight="1">
      <c r="CA7377" s="136"/>
      <c r="CB7377" s="136"/>
      <c r="CC7377" s="136"/>
      <c r="CD7377" s="136"/>
      <c r="CE7377" s="136"/>
      <c r="CF7377" s="136"/>
      <c r="CG7377" s="136"/>
      <c r="CH7377" s="136"/>
    </row>
    <row r="7378" spans="79:86" ht="15.75" customHeight="1">
      <c r="CA7378" s="136"/>
      <c r="CB7378" s="136"/>
      <c r="CC7378" s="136"/>
      <c r="CD7378" s="136"/>
      <c r="CE7378" s="136"/>
      <c r="CF7378" s="136"/>
      <c r="CG7378" s="136"/>
      <c r="CH7378" s="136"/>
    </row>
    <row r="7379" spans="79:86" ht="15.75" customHeight="1">
      <c r="CA7379" s="136"/>
      <c r="CB7379" s="136"/>
      <c r="CC7379" s="136"/>
      <c r="CD7379" s="136"/>
      <c r="CE7379" s="136"/>
      <c r="CF7379" s="136"/>
      <c r="CG7379" s="136"/>
      <c r="CH7379" s="136"/>
    </row>
    <row r="7380" spans="79:86" ht="15.75" customHeight="1">
      <c r="CA7380" s="136"/>
      <c r="CB7380" s="136"/>
      <c r="CC7380" s="136"/>
      <c r="CD7380" s="136"/>
      <c r="CE7380" s="136"/>
      <c r="CF7380" s="136"/>
      <c r="CG7380" s="136"/>
      <c r="CH7380" s="136"/>
    </row>
    <row r="7381" spans="79:86" ht="15.75" customHeight="1">
      <c r="CA7381" s="136"/>
      <c r="CB7381" s="136"/>
      <c r="CC7381" s="136"/>
      <c r="CD7381" s="136"/>
      <c r="CE7381" s="136"/>
      <c r="CF7381" s="136"/>
      <c r="CG7381" s="136"/>
      <c r="CH7381" s="136"/>
    </row>
    <row r="7382" spans="79:86" ht="15.75" customHeight="1">
      <c r="CA7382" s="136"/>
      <c r="CB7382" s="136"/>
      <c r="CC7382" s="136"/>
      <c r="CD7382" s="136"/>
      <c r="CE7382" s="136"/>
      <c r="CF7382" s="136"/>
      <c r="CG7382" s="136"/>
      <c r="CH7382" s="136"/>
    </row>
    <row r="7383" spans="79:86" ht="15.75" customHeight="1">
      <c r="CA7383" s="136"/>
      <c r="CB7383" s="136"/>
      <c r="CC7383" s="136"/>
      <c r="CD7383" s="136"/>
      <c r="CE7383" s="136"/>
      <c r="CF7383" s="136"/>
      <c r="CG7383" s="136"/>
      <c r="CH7383" s="136"/>
    </row>
    <row r="7384" spans="79:86" ht="15.75" customHeight="1">
      <c r="CA7384" s="136"/>
      <c r="CB7384" s="136"/>
      <c r="CC7384" s="136"/>
      <c r="CD7384" s="136"/>
      <c r="CE7384" s="136"/>
      <c r="CF7384" s="136"/>
      <c r="CG7384" s="136"/>
      <c r="CH7384" s="136"/>
    </row>
    <row r="7385" spans="79:86" ht="15.75" customHeight="1">
      <c r="CA7385" s="136"/>
      <c r="CB7385" s="136"/>
      <c r="CC7385" s="136"/>
      <c r="CD7385" s="136"/>
      <c r="CE7385" s="136"/>
      <c r="CF7385" s="136"/>
      <c r="CG7385" s="136"/>
      <c r="CH7385" s="136"/>
    </row>
    <row r="7386" spans="79:86" ht="15.75" customHeight="1">
      <c r="CA7386" s="136"/>
      <c r="CB7386" s="136"/>
      <c r="CC7386" s="136"/>
      <c r="CD7386" s="136"/>
      <c r="CE7386" s="136"/>
      <c r="CF7386" s="136"/>
      <c r="CG7386" s="136"/>
      <c r="CH7386" s="136"/>
    </row>
    <row r="7387" spans="79:86" ht="15.75" customHeight="1">
      <c r="CA7387" s="136"/>
      <c r="CB7387" s="136"/>
      <c r="CC7387" s="136"/>
      <c r="CD7387" s="136"/>
      <c r="CE7387" s="136"/>
      <c r="CF7387" s="136"/>
      <c r="CG7387" s="136"/>
      <c r="CH7387" s="136"/>
    </row>
    <row r="7388" spans="79:86" ht="15.75" customHeight="1">
      <c r="CA7388" s="136"/>
      <c r="CB7388" s="136"/>
      <c r="CC7388" s="136"/>
      <c r="CD7388" s="136"/>
      <c r="CE7388" s="136"/>
      <c r="CF7388" s="136"/>
      <c r="CG7388" s="136"/>
      <c r="CH7388" s="136"/>
    </row>
    <row r="7389" spans="79:86" ht="15.75" customHeight="1">
      <c r="CA7389" s="136"/>
      <c r="CB7389" s="136"/>
      <c r="CC7389" s="136"/>
      <c r="CD7389" s="136"/>
      <c r="CE7389" s="136"/>
      <c r="CF7389" s="136"/>
      <c r="CG7389" s="136"/>
      <c r="CH7389" s="136"/>
    </row>
    <row r="7390" spans="79:86" ht="15.75" customHeight="1">
      <c r="CA7390" s="136"/>
      <c r="CB7390" s="136"/>
      <c r="CC7390" s="136"/>
      <c r="CD7390" s="136"/>
      <c r="CE7390" s="136"/>
      <c r="CF7390" s="136"/>
      <c r="CG7390" s="136"/>
      <c r="CH7390" s="136"/>
    </row>
    <row r="7391" spans="79:86" ht="15.75" customHeight="1">
      <c r="CA7391" s="136"/>
      <c r="CB7391" s="136"/>
      <c r="CC7391" s="136"/>
      <c r="CD7391" s="136"/>
      <c r="CE7391" s="136"/>
      <c r="CF7391" s="136"/>
      <c r="CG7391" s="136"/>
      <c r="CH7391" s="136"/>
    </row>
    <row r="7392" spans="79:86" ht="15.75" customHeight="1">
      <c r="CA7392" s="136"/>
      <c r="CB7392" s="136"/>
      <c r="CC7392" s="136"/>
      <c r="CD7392" s="136"/>
      <c r="CE7392" s="136"/>
      <c r="CF7392" s="136"/>
      <c r="CG7392" s="136"/>
      <c r="CH7392" s="136"/>
    </row>
    <row r="7393" spans="79:86" ht="15.75" customHeight="1">
      <c r="CA7393" s="136"/>
      <c r="CB7393" s="136"/>
      <c r="CC7393" s="136"/>
      <c r="CD7393" s="136"/>
      <c r="CE7393" s="136"/>
      <c r="CF7393" s="136"/>
      <c r="CG7393" s="136"/>
      <c r="CH7393" s="136"/>
    </row>
    <row r="7394" spans="79:86" ht="15.75" customHeight="1">
      <c r="CA7394" s="136"/>
      <c r="CB7394" s="136"/>
      <c r="CC7394" s="136"/>
      <c r="CD7394" s="136"/>
      <c r="CE7394" s="136"/>
      <c r="CF7394" s="136"/>
      <c r="CG7394" s="136"/>
      <c r="CH7394" s="136"/>
    </row>
    <row r="7395" spans="79:86" ht="15.75" customHeight="1">
      <c r="CA7395" s="136"/>
      <c r="CB7395" s="136"/>
      <c r="CC7395" s="136"/>
      <c r="CD7395" s="136"/>
      <c r="CE7395" s="136"/>
      <c r="CF7395" s="136"/>
      <c r="CG7395" s="136"/>
      <c r="CH7395" s="136"/>
    </row>
    <row r="7396" spans="79:86" ht="15.75" customHeight="1">
      <c r="CA7396" s="136"/>
      <c r="CB7396" s="136"/>
      <c r="CC7396" s="136"/>
      <c r="CD7396" s="136"/>
      <c r="CE7396" s="136"/>
      <c r="CF7396" s="136"/>
      <c r="CG7396" s="136"/>
      <c r="CH7396" s="136"/>
    </row>
    <row r="7397" spans="79:86" ht="15.75" customHeight="1">
      <c r="CA7397" s="136"/>
      <c r="CB7397" s="136"/>
      <c r="CC7397" s="136"/>
      <c r="CD7397" s="136"/>
      <c r="CE7397" s="136"/>
      <c r="CF7397" s="136"/>
      <c r="CG7397" s="136"/>
      <c r="CH7397" s="136"/>
    </row>
    <row r="7398" spans="79:86" ht="15.75" customHeight="1">
      <c r="CA7398" s="136"/>
      <c r="CB7398" s="136"/>
      <c r="CC7398" s="136"/>
      <c r="CD7398" s="136"/>
      <c r="CE7398" s="136"/>
      <c r="CF7398" s="136"/>
      <c r="CG7398" s="136"/>
      <c r="CH7398" s="136"/>
    </row>
    <row r="7399" spans="79:86" ht="15.75" customHeight="1">
      <c r="CA7399" s="136"/>
      <c r="CB7399" s="136"/>
      <c r="CC7399" s="136"/>
      <c r="CD7399" s="136"/>
      <c r="CE7399" s="136"/>
      <c r="CF7399" s="136"/>
      <c r="CG7399" s="136"/>
      <c r="CH7399" s="136"/>
    </row>
    <row r="7400" spans="79:86" ht="15.75" customHeight="1">
      <c r="CA7400" s="136"/>
      <c r="CB7400" s="136"/>
      <c r="CC7400" s="136"/>
      <c r="CD7400" s="136"/>
      <c r="CE7400" s="136"/>
      <c r="CF7400" s="136"/>
      <c r="CG7400" s="136"/>
      <c r="CH7400" s="136"/>
    </row>
    <row r="7401" spans="79:86" ht="15.75" customHeight="1">
      <c r="CA7401" s="136"/>
      <c r="CB7401" s="136"/>
      <c r="CC7401" s="136"/>
      <c r="CD7401" s="136"/>
      <c r="CE7401" s="136"/>
      <c r="CF7401" s="136"/>
      <c r="CG7401" s="136"/>
      <c r="CH7401" s="136"/>
    </row>
    <row r="7402" spans="79:86" ht="15.75" customHeight="1">
      <c r="CA7402" s="136"/>
      <c r="CB7402" s="136"/>
      <c r="CC7402" s="136"/>
      <c r="CD7402" s="136"/>
      <c r="CE7402" s="136"/>
      <c r="CF7402" s="136"/>
      <c r="CG7402" s="136"/>
      <c r="CH7402" s="136"/>
    </row>
    <row r="7403" spans="79:86" ht="15.75" customHeight="1">
      <c r="CA7403" s="136"/>
      <c r="CB7403" s="136"/>
      <c r="CC7403" s="136"/>
      <c r="CD7403" s="136"/>
      <c r="CE7403" s="136"/>
      <c r="CF7403" s="136"/>
      <c r="CG7403" s="136"/>
      <c r="CH7403" s="136"/>
    </row>
    <row r="7404" spans="79:86" ht="15.75" customHeight="1">
      <c r="CA7404" s="136"/>
      <c r="CB7404" s="136"/>
      <c r="CC7404" s="136"/>
      <c r="CD7404" s="136"/>
      <c r="CE7404" s="136"/>
      <c r="CF7404" s="136"/>
      <c r="CG7404" s="136"/>
      <c r="CH7404" s="136"/>
    </row>
    <row r="7405" spans="79:86" ht="15.75" customHeight="1">
      <c r="CA7405" s="136"/>
      <c r="CB7405" s="136"/>
      <c r="CC7405" s="136"/>
      <c r="CD7405" s="136"/>
      <c r="CE7405" s="136"/>
      <c r="CF7405" s="136"/>
      <c r="CG7405" s="136"/>
      <c r="CH7405" s="136"/>
    </row>
    <row r="7406" spans="79:86" ht="15.75" customHeight="1">
      <c r="CA7406" s="136"/>
      <c r="CB7406" s="136"/>
      <c r="CC7406" s="136"/>
      <c r="CD7406" s="136"/>
      <c r="CE7406" s="136"/>
      <c r="CF7406" s="136"/>
      <c r="CG7406" s="136"/>
      <c r="CH7406" s="136"/>
    </row>
    <row r="7407" spans="79:86" ht="15.75" customHeight="1">
      <c r="CA7407" s="136"/>
      <c r="CB7407" s="136"/>
      <c r="CC7407" s="136"/>
      <c r="CD7407" s="136"/>
      <c r="CE7407" s="136"/>
      <c r="CF7407" s="136"/>
      <c r="CG7407" s="136"/>
      <c r="CH7407" s="136"/>
    </row>
    <row r="7408" spans="79:86" ht="15.75" customHeight="1">
      <c r="CA7408" s="136"/>
      <c r="CB7408" s="136"/>
      <c r="CC7408" s="136"/>
      <c r="CD7408" s="136"/>
      <c r="CE7408" s="136"/>
      <c r="CF7408" s="136"/>
      <c r="CG7408" s="136"/>
      <c r="CH7408" s="136"/>
    </row>
    <row r="7409" spans="79:86" ht="15.75" customHeight="1">
      <c r="CA7409" s="136"/>
      <c r="CB7409" s="136"/>
      <c r="CC7409" s="136"/>
      <c r="CD7409" s="136"/>
      <c r="CE7409" s="136"/>
      <c r="CF7409" s="136"/>
      <c r="CG7409" s="136"/>
      <c r="CH7409" s="136"/>
    </row>
    <row r="7410" spans="79:86" ht="15.75" customHeight="1">
      <c r="CA7410" s="136"/>
      <c r="CB7410" s="136"/>
      <c r="CC7410" s="136"/>
      <c r="CD7410" s="136"/>
      <c r="CE7410" s="136"/>
      <c r="CF7410" s="136"/>
      <c r="CG7410" s="136"/>
      <c r="CH7410" s="136"/>
    </row>
    <row r="7411" spans="79:86" ht="15.75" customHeight="1">
      <c r="CA7411" s="136"/>
      <c r="CB7411" s="136"/>
      <c r="CC7411" s="136"/>
      <c r="CD7411" s="136"/>
      <c r="CE7411" s="136"/>
      <c r="CF7411" s="136"/>
      <c r="CG7411" s="136"/>
      <c r="CH7411" s="136"/>
    </row>
    <row r="7412" spans="79:86" ht="15.75" customHeight="1">
      <c r="CA7412" s="136"/>
      <c r="CB7412" s="136"/>
      <c r="CC7412" s="136"/>
      <c r="CD7412" s="136"/>
      <c r="CE7412" s="136"/>
      <c r="CF7412" s="136"/>
      <c r="CG7412" s="136"/>
      <c r="CH7412" s="136"/>
    </row>
    <row r="7413" spans="79:86" ht="15.75" customHeight="1">
      <c r="CA7413" s="136"/>
      <c r="CB7413" s="136"/>
      <c r="CC7413" s="136"/>
      <c r="CD7413" s="136"/>
      <c r="CE7413" s="136"/>
      <c r="CF7413" s="136"/>
      <c r="CG7413" s="136"/>
      <c r="CH7413" s="136"/>
    </row>
    <row r="7414" spans="79:86" ht="15.75" customHeight="1">
      <c r="CA7414" s="136"/>
      <c r="CB7414" s="136"/>
      <c r="CC7414" s="136"/>
      <c r="CD7414" s="136"/>
      <c r="CE7414" s="136"/>
      <c r="CF7414" s="136"/>
      <c r="CG7414" s="136"/>
      <c r="CH7414" s="136"/>
    </row>
    <row r="7415" spans="79:86" ht="15.75" customHeight="1">
      <c r="CA7415" s="136"/>
      <c r="CB7415" s="136"/>
      <c r="CC7415" s="136"/>
      <c r="CD7415" s="136"/>
      <c r="CE7415" s="136"/>
      <c r="CF7415" s="136"/>
      <c r="CG7415" s="136"/>
      <c r="CH7415" s="136"/>
    </row>
    <row r="7416" spans="79:86" ht="15.75" customHeight="1">
      <c r="CA7416" s="136"/>
      <c r="CB7416" s="136"/>
      <c r="CC7416" s="136"/>
      <c r="CD7416" s="136"/>
      <c r="CE7416" s="136"/>
      <c r="CF7416" s="136"/>
      <c r="CG7416" s="136"/>
      <c r="CH7416" s="136"/>
    </row>
    <row r="7417" spans="79:86" ht="15.75" customHeight="1">
      <c r="CA7417" s="136"/>
      <c r="CB7417" s="136"/>
      <c r="CC7417" s="136"/>
      <c r="CD7417" s="136"/>
      <c r="CE7417" s="136"/>
      <c r="CF7417" s="136"/>
      <c r="CG7417" s="136"/>
      <c r="CH7417" s="136"/>
    </row>
    <row r="7418" spans="79:86" ht="15.75" customHeight="1">
      <c r="CA7418" s="136"/>
      <c r="CB7418" s="136"/>
      <c r="CC7418" s="136"/>
      <c r="CD7418" s="136"/>
      <c r="CE7418" s="136"/>
      <c r="CF7418" s="136"/>
      <c r="CG7418" s="136"/>
      <c r="CH7418" s="136"/>
    </row>
    <row r="7419" spans="79:86" ht="15.75" customHeight="1">
      <c r="CA7419" s="136"/>
      <c r="CB7419" s="136"/>
      <c r="CC7419" s="136"/>
      <c r="CD7419" s="136"/>
      <c r="CE7419" s="136"/>
      <c r="CF7419" s="136"/>
      <c r="CG7419" s="136"/>
      <c r="CH7419" s="136"/>
    </row>
    <row r="7420" spans="79:86" ht="15.75" customHeight="1">
      <c r="CA7420" s="136"/>
      <c r="CB7420" s="136"/>
      <c r="CC7420" s="136"/>
      <c r="CD7420" s="136"/>
      <c r="CE7420" s="136"/>
      <c r="CF7420" s="136"/>
      <c r="CG7420" s="136"/>
      <c r="CH7420" s="136"/>
    </row>
    <row r="7421" spans="79:86" ht="15.75" customHeight="1">
      <c r="CA7421" s="136"/>
      <c r="CB7421" s="136"/>
      <c r="CC7421" s="136"/>
      <c r="CD7421" s="136"/>
      <c r="CE7421" s="136"/>
      <c r="CF7421" s="136"/>
      <c r="CG7421" s="136"/>
      <c r="CH7421" s="136"/>
    </row>
    <row r="7422" spans="79:86" ht="15.75" customHeight="1">
      <c r="CA7422" s="136"/>
      <c r="CB7422" s="136"/>
      <c r="CC7422" s="136"/>
      <c r="CD7422" s="136"/>
      <c r="CE7422" s="136"/>
      <c r="CF7422" s="136"/>
      <c r="CG7422" s="136"/>
      <c r="CH7422" s="136"/>
    </row>
    <row r="7423" spans="79:86" ht="15.75" customHeight="1">
      <c r="CA7423" s="136"/>
      <c r="CB7423" s="136"/>
      <c r="CC7423" s="136"/>
      <c r="CD7423" s="136"/>
      <c r="CE7423" s="136"/>
      <c r="CF7423" s="136"/>
      <c r="CG7423" s="136"/>
      <c r="CH7423" s="136"/>
    </row>
    <row r="7424" spans="79:86" ht="15.75" customHeight="1">
      <c r="CA7424" s="136"/>
      <c r="CB7424" s="136"/>
      <c r="CC7424" s="136"/>
      <c r="CD7424" s="136"/>
      <c r="CE7424" s="136"/>
      <c r="CF7424" s="136"/>
      <c r="CG7424" s="136"/>
      <c r="CH7424" s="136"/>
    </row>
    <row r="7425" spans="79:86" ht="15.75" customHeight="1">
      <c r="CA7425" s="136"/>
      <c r="CB7425" s="136"/>
      <c r="CC7425" s="136"/>
      <c r="CD7425" s="136"/>
      <c r="CE7425" s="136"/>
      <c r="CF7425" s="136"/>
      <c r="CG7425" s="136"/>
      <c r="CH7425" s="136"/>
    </row>
    <row r="7426" spans="79:86" ht="15.75" customHeight="1">
      <c r="CA7426" s="136"/>
      <c r="CB7426" s="136"/>
      <c r="CC7426" s="136"/>
      <c r="CD7426" s="136"/>
      <c r="CE7426" s="136"/>
      <c r="CF7426" s="136"/>
      <c r="CG7426" s="136"/>
      <c r="CH7426" s="136"/>
    </row>
    <row r="7427" spans="79:86" ht="15.75" customHeight="1">
      <c r="CA7427" s="136"/>
      <c r="CB7427" s="136"/>
      <c r="CC7427" s="136"/>
      <c r="CD7427" s="136"/>
      <c r="CE7427" s="136"/>
      <c r="CF7427" s="136"/>
      <c r="CG7427" s="136"/>
      <c r="CH7427" s="136"/>
    </row>
    <row r="7428" spans="79:86" ht="15.75" customHeight="1">
      <c r="CA7428" s="136"/>
      <c r="CB7428" s="136"/>
      <c r="CC7428" s="136"/>
      <c r="CD7428" s="136"/>
      <c r="CE7428" s="136"/>
      <c r="CF7428" s="136"/>
      <c r="CG7428" s="136"/>
      <c r="CH7428" s="136"/>
    </row>
    <row r="7429" spans="79:86" ht="15.75" customHeight="1">
      <c r="CA7429" s="136"/>
      <c r="CB7429" s="136"/>
      <c r="CC7429" s="136"/>
      <c r="CD7429" s="136"/>
      <c r="CE7429" s="136"/>
      <c r="CF7429" s="136"/>
      <c r="CG7429" s="136"/>
      <c r="CH7429" s="136"/>
    </row>
    <row r="7430" spans="79:86" ht="15.75" customHeight="1">
      <c r="CA7430" s="136"/>
      <c r="CB7430" s="136"/>
      <c r="CC7430" s="136"/>
      <c r="CD7430" s="136"/>
      <c r="CE7430" s="136"/>
      <c r="CF7430" s="136"/>
      <c r="CG7430" s="136"/>
      <c r="CH7430" s="136"/>
    </row>
    <row r="7431" spans="79:86" ht="15.75" customHeight="1">
      <c r="CA7431" s="136"/>
      <c r="CB7431" s="136"/>
      <c r="CC7431" s="136"/>
      <c r="CD7431" s="136"/>
      <c r="CE7431" s="136"/>
      <c r="CF7431" s="136"/>
      <c r="CG7431" s="136"/>
      <c r="CH7431" s="136"/>
    </row>
    <row r="7432" spans="79:86" ht="15.75" customHeight="1">
      <c r="CA7432" s="136"/>
      <c r="CB7432" s="136"/>
      <c r="CC7432" s="136"/>
      <c r="CD7432" s="136"/>
      <c r="CE7432" s="136"/>
      <c r="CF7432" s="136"/>
      <c r="CG7432" s="136"/>
      <c r="CH7432" s="136"/>
    </row>
    <row r="7433" spans="79:86" ht="15.75" customHeight="1">
      <c r="CA7433" s="136"/>
      <c r="CB7433" s="136"/>
      <c r="CC7433" s="136"/>
      <c r="CD7433" s="136"/>
      <c r="CE7433" s="136"/>
      <c r="CF7433" s="136"/>
      <c r="CG7433" s="136"/>
      <c r="CH7433" s="136"/>
    </row>
    <row r="7434" spans="79:86" ht="15.75" customHeight="1">
      <c r="CA7434" s="136"/>
      <c r="CB7434" s="136"/>
      <c r="CC7434" s="136"/>
      <c r="CD7434" s="136"/>
      <c r="CE7434" s="136"/>
      <c r="CF7434" s="136"/>
      <c r="CG7434" s="136"/>
      <c r="CH7434" s="136"/>
    </row>
    <row r="7435" spans="79:86" ht="15.75" customHeight="1">
      <c r="CA7435" s="136"/>
      <c r="CB7435" s="136"/>
      <c r="CC7435" s="136"/>
      <c r="CD7435" s="136"/>
      <c r="CE7435" s="136"/>
      <c r="CF7435" s="136"/>
      <c r="CG7435" s="136"/>
      <c r="CH7435" s="136"/>
    </row>
    <row r="7436" spans="79:86" ht="15.75" customHeight="1">
      <c r="CA7436" s="136"/>
      <c r="CB7436" s="136"/>
      <c r="CC7436" s="136"/>
      <c r="CD7436" s="136"/>
      <c r="CE7436" s="136"/>
      <c r="CF7436" s="136"/>
      <c r="CG7436" s="136"/>
      <c r="CH7436" s="136"/>
    </row>
    <row r="7437" spans="79:86" ht="15.75" customHeight="1">
      <c r="CA7437" s="136"/>
      <c r="CB7437" s="136"/>
      <c r="CC7437" s="136"/>
      <c r="CD7437" s="136"/>
      <c r="CE7437" s="136"/>
      <c r="CF7437" s="136"/>
      <c r="CG7437" s="136"/>
      <c r="CH7437" s="136"/>
    </row>
    <row r="7438" spans="79:86" ht="15.75" customHeight="1">
      <c r="CA7438" s="136"/>
      <c r="CB7438" s="136"/>
      <c r="CC7438" s="136"/>
      <c r="CD7438" s="136"/>
      <c r="CE7438" s="136"/>
      <c r="CF7438" s="136"/>
      <c r="CG7438" s="136"/>
      <c r="CH7438" s="136"/>
    </row>
    <row r="7439" spans="79:86" ht="15.75" customHeight="1">
      <c r="CA7439" s="136"/>
      <c r="CB7439" s="136"/>
      <c r="CC7439" s="136"/>
      <c r="CD7439" s="136"/>
      <c r="CE7439" s="136"/>
      <c r="CF7439" s="136"/>
      <c r="CG7439" s="136"/>
      <c r="CH7439" s="136"/>
    </row>
    <row r="7440" spans="79:86" ht="15.75" customHeight="1">
      <c r="CA7440" s="136"/>
      <c r="CB7440" s="136"/>
      <c r="CC7440" s="136"/>
      <c r="CD7440" s="136"/>
      <c r="CE7440" s="136"/>
      <c r="CF7440" s="136"/>
      <c r="CG7440" s="136"/>
      <c r="CH7440" s="136"/>
    </row>
    <row r="7441" spans="79:86" ht="15.75" customHeight="1">
      <c r="CA7441" s="136"/>
      <c r="CB7441" s="136"/>
      <c r="CC7441" s="136"/>
      <c r="CD7441" s="136"/>
      <c r="CE7441" s="136"/>
      <c r="CF7441" s="136"/>
      <c r="CG7441" s="136"/>
      <c r="CH7441" s="136"/>
    </row>
    <row r="7442" spans="79:86" ht="15.75" customHeight="1">
      <c r="CA7442" s="136"/>
      <c r="CB7442" s="136"/>
      <c r="CC7442" s="136"/>
      <c r="CD7442" s="136"/>
      <c r="CE7442" s="136"/>
      <c r="CF7442" s="136"/>
      <c r="CG7442" s="136"/>
      <c r="CH7442" s="136"/>
    </row>
    <row r="7443" spans="79:86" ht="15.75" customHeight="1">
      <c r="CA7443" s="136"/>
      <c r="CB7443" s="136"/>
      <c r="CC7443" s="136"/>
      <c r="CD7443" s="136"/>
      <c r="CE7443" s="136"/>
      <c r="CF7443" s="136"/>
      <c r="CG7443" s="136"/>
      <c r="CH7443" s="136"/>
    </row>
    <row r="7444" spans="79:86" ht="15.75" customHeight="1">
      <c r="CA7444" s="136"/>
      <c r="CB7444" s="136"/>
      <c r="CC7444" s="136"/>
      <c r="CD7444" s="136"/>
      <c r="CE7444" s="136"/>
      <c r="CF7444" s="136"/>
      <c r="CG7444" s="136"/>
      <c r="CH7444" s="136"/>
    </row>
    <row r="7445" spans="79:86" ht="15.75" customHeight="1">
      <c r="CA7445" s="136"/>
      <c r="CB7445" s="136"/>
      <c r="CC7445" s="136"/>
      <c r="CD7445" s="136"/>
      <c r="CE7445" s="136"/>
      <c r="CF7445" s="136"/>
      <c r="CG7445" s="136"/>
      <c r="CH7445" s="136"/>
    </row>
    <row r="7446" spans="79:86" ht="15.75" customHeight="1">
      <c r="CA7446" s="136"/>
      <c r="CB7446" s="136"/>
      <c r="CC7446" s="136"/>
      <c r="CD7446" s="136"/>
      <c r="CE7446" s="136"/>
      <c r="CF7446" s="136"/>
      <c r="CG7446" s="136"/>
      <c r="CH7446" s="136"/>
    </row>
    <row r="7447" spans="79:86" ht="15.75" customHeight="1">
      <c r="CA7447" s="136"/>
      <c r="CB7447" s="136"/>
      <c r="CC7447" s="136"/>
      <c r="CD7447" s="136"/>
      <c r="CE7447" s="136"/>
      <c r="CF7447" s="136"/>
      <c r="CG7447" s="136"/>
      <c r="CH7447" s="136"/>
    </row>
    <row r="7448" spans="79:86" ht="15.75" customHeight="1">
      <c r="CA7448" s="136"/>
      <c r="CB7448" s="136"/>
      <c r="CC7448" s="136"/>
      <c r="CD7448" s="136"/>
      <c r="CE7448" s="136"/>
      <c r="CF7448" s="136"/>
      <c r="CG7448" s="136"/>
      <c r="CH7448" s="136"/>
    </row>
    <row r="7449" spans="79:86" ht="15.75" customHeight="1">
      <c r="CA7449" s="136"/>
      <c r="CB7449" s="136"/>
      <c r="CC7449" s="136"/>
      <c r="CD7449" s="136"/>
      <c r="CE7449" s="136"/>
      <c r="CF7449" s="136"/>
      <c r="CG7449" s="136"/>
      <c r="CH7449" s="136"/>
    </row>
    <row r="7450" spans="79:86" ht="15.75" customHeight="1">
      <c r="CA7450" s="136"/>
      <c r="CB7450" s="136"/>
      <c r="CC7450" s="136"/>
      <c r="CD7450" s="136"/>
      <c r="CE7450" s="136"/>
      <c r="CF7450" s="136"/>
      <c r="CG7450" s="136"/>
      <c r="CH7450" s="136"/>
    </row>
    <row r="7451" spans="79:86" ht="15.75" customHeight="1">
      <c r="CA7451" s="136"/>
      <c r="CB7451" s="136"/>
      <c r="CC7451" s="136"/>
      <c r="CD7451" s="136"/>
      <c r="CE7451" s="136"/>
      <c r="CF7451" s="136"/>
      <c r="CG7451" s="136"/>
      <c r="CH7451" s="136"/>
    </row>
    <row r="7452" spans="79:86" ht="15.75" customHeight="1">
      <c r="CA7452" s="136"/>
      <c r="CB7452" s="136"/>
      <c r="CC7452" s="136"/>
      <c r="CD7452" s="136"/>
      <c r="CE7452" s="136"/>
      <c r="CF7452" s="136"/>
      <c r="CG7452" s="136"/>
      <c r="CH7452" s="136"/>
    </row>
    <row r="7453" spans="79:86" ht="15.75" customHeight="1">
      <c r="CA7453" s="136"/>
      <c r="CB7453" s="136"/>
      <c r="CC7453" s="136"/>
      <c r="CD7453" s="136"/>
      <c r="CE7453" s="136"/>
      <c r="CF7453" s="136"/>
      <c r="CG7453" s="136"/>
      <c r="CH7453" s="136"/>
    </row>
    <row r="7454" spans="79:86" ht="15.75" customHeight="1">
      <c r="CA7454" s="136"/>
      <c r="CB7454" s="136"/>
      <c r="CC7454" s="136"/>
      <c r="CD7454" s="136"/>
      <c r="CE7454" s="136"/>
      <c r="CF7454" s="136"/>
      <c r="CG7454" s="136"/>
      <c r="CH7454" s="136"/>
    </row>
    <row r="7455" spans="79:86" ht="15.75" customHeight="1">
      <c r="CA7455" s="136"/>
      <c r="CB7455" s="136"/>
      <c r="CC7455" s="136"/>
      <c r="CD7455" s="136"/>
      <c r="CE7455" s="136"/>
      <c r="CF7455" s="136"/>
      <c r="CG7455" s="136"/>
      <c r="CH7455" s="136"/>
    </row>
    <row r="7456" spans="79:86" ht="15.75" customHeight="1">
      <c r="CA7456" s="136"/>
      <c r="CB7456" s="136"/>
      <c r="CC7456" s="136"/>
      <c r="CD7456" s="136"/>
      <c r="CE7456" s="136"/>
      <c r="CF7456" s="136"/>
      <c r="CG7456" s="136"/>
      <c r="CH7456" s="136"/>
    </row>
    <row r="7457" spans="79:86" ht="15.75" customHeight="1">
      <c r="CA7457" s="136"/>
      <c r="CB7457" s="136"/>
      <c r="CC7457" s="136"/>
      <c r="CD7457" s="136"/>
      <c r="CE7457" s="136"/>
      <c r="CF7457" s="136"/>
      <c r="CG7457" s="136"/>
      <c r="CH7457" s="136"/>
    </row>
    <row r="7458" spans="79:86" ht="15.75" customHeight="1">
      <c r="CA7458" s="136"/>
      <c r="CB7458" s="136"/>
      <c r="CC7458" s="136"/>
      <c r="CD7458" s="136"/>
      <c r="CE7458" s="136"/>
      <c r="CF7458" s="136"/>
      <c r="CG7458" s="136"/>
      <c r="CH7458" s="136"/>
    </row>
    <row r="7459" spans="79:86" ht="15.75" customHeight="1">
      <c r="CA7459" s="136"/>
      <c r="CB7459" s="136"/>
      <c r="CC7459" s="136"/>
      <c r="CD7459" s="136"/>
      <c r="CE7459" s="136"/>
      <c r="CF7459" s="136"/>
      <c r="CG7459" s="136"/>
      <c r="CH7459" s="136"/>
    </row>
    <row r="7460" spans="79:86" ht="15.75" customHeight="1">
      <c r="CA7460" s="136"/>
      <c r="CB7460" s="136"/>
      <c r="CC7460" s="136"/>
      <c r="CD7460" s="136"/>
      <c r="CE7460" s="136"/>
      <c r="CF7460" s="136"/>
      <c r="CG7460" s="136"/>
      <c r="CH7460" s="136"/>
    </row>
    <row r="7461" spans="79:86" ht="15.75" customHeight="1">
      <c r="CA7461" s="136"/>
      <c r="CB7461" s="136"/>
      <c r="CC7461" s="136"/>
      <c r="CD7461" s="136"/>
      <c r="CE7461" s="136"/>
      <c r="CF7461" s="136"/>
      <c r="CG7461" s="136"/>
      <c r="CH7461" s="136"/>
    </row>
    <row r="7462" spans="79:86" ht="15.75" customHeight="1">
      <c r="CA7462" s="136"/>
      <c r="CB7462" s="136"/>
      <c r="CC7462" s="136"/>
      <c r="CD7462" s="136"/>
      <c r="CE7462" s="136"/>
      <c r="CF7462" s="136"/>
      <c r="CG7462" s="136"/>
      <c r="CH7462" s="136"/>
    </row>
    <row r="7463" spans="79:86" ht="15.75" customHeight="1">
      <c r="CA7463" s="136"/>
      <c r="CB7463" s="136"/>
      <c r="CC7463" s="136"/>
      <c r="CD7463" s="136"/>
      <c r="CE7463" s="136"/>
      <c r="CF7463" s="136"/>
      <c r="CG7463" s="136"/>
      <c r="CH7463" s="136"/>
    </row>
    <row r="7464" spans="79:86" ht="15.75" customHeight="1">
      <c r="CA7464" s="136"/>
      <c r="CB7464" s="136"/>
      <c r="CC7464" s="136"/>
      <c r="CD7464" s="136"/>
      <c r="CE7464" s="136"/>
      <c r="CF7464" s="136"/>
      <c r="CG7464" s="136"/>
      <c r="CH7464" s="136"/>
    </row>
    <row r="7465" spans="79:86" ht="15.75" customHeight="1">
      <c r="CA7465" s="136"/>
      <c r="CB7465" s="136"/>
      <c r="CC7465" s="136"/>
      <c r="CD7465" s="136"/>
      <c r="CE7465" s="136"/>
      <c r="CF7465" s="136"/>
      <c r="CG7465" s="136"/>
      <c r="CH7465" s="136"/>
    </row>
    <row r="7466" spans="79:86" ht="15.75" customHeight="1">
      <c r="CA7466" s="136"/>
      <c r="CB7466" s="136"/>
      <c r="CC7466" s="136"/>
      <c r="CD7466" s="136"/>
      <c r="CE7466" s="136"/>
      <c r="CF7466" s="136"/>
      <c r="CG7466" s="136"/>
      <c r="CH7466" s="136"/>
    </row>
    <row r="7467" spans="79:86" ht="15.75" customHeight="1">
      <c r="CA7467" s="136"/>
      <c r="CB7467" s="136"/>
      <c r="CC7467" s="136"/>
      <c r="CD7467" s="136"/>
      <c r="CE7467" s="136"/>
      <c r="CF7467" s="136"/>
      <c r="CG7467" s="136"/>
      <c r="CH7467" s="136"/>
    </row>
    <row r="7468" spans="79:86" ht="15.75" customHeight="1">
      <c r="CA7468" s="136"/>
      <c r="CB7468" s="136"/>
      <c r="CC7468" s="136"/>
      <c r="CD7468" s="136"/>
      <c r="CE7468" s="136"/>
      <c r="CF7468" s="136"/>
      <c r="CG7468" s="136"/>
      <c r="CH7468" s="136"/>
    </row>
    <row r="7469" spans="79:86" ht="15.75" customHeight="1">
      <c r="CA7469" s="136"/>
      <c r="CB7469" s="136"/>
      <c r="CC7469" s="136"/>
      <c r="CD7469" s="136"/>
      <c r="CE7469" s="136"/>
      <c r="CF7469" s="136"/>
      <c r="CG7469" s="136"/>
      <c r="CH7469" s="136"/>
    </row>
    <row r="7470" spans="79:86" ht="15.75" customHeight="1">
      <c r="CA7470" s="136"/>
      <c r="CB7470" s="136"/>
      <c r="CC7470" s="136"/>
      <c r="CD7470" s="136"/>
      <c r="CE7470" s="136"/>
      <c r="CF7470" s="136"/>
      <c r="CG7470" s="136"/>
      <c r="CH7470" s="136"/>
    </row>
    <row r="7471" spans="79:86" ht="15.75" customHeight="1">
      <c r="CA7471" s="136"/>
      <c r="CB7471" s="136"/>
      <c r="CC7471" s="136"/>
      <c r="CD7471" s="136"/>
      <c r="CE7471" s="136"/>
      <c r="CF7471" s="136"/>
      <c r="CG7471" s="136"/>
      <c r="CH7471" s="136"/>
    </row>
    <row r="7472" spans="79:86" ht="15.75" customHeight="1">
      <c r="CA7472" s="136"/>
      <c r="CB7472" s="136"/>
      <c r="CC7472" s="136"/>
      <c r="CD7472" s="136"/>
      <c r="CE7472" s="136"/>
      <c r="CF7472" s="136"/>
      <c r="CG7472" s="136"/>
      <c r="CH7472" s="136"/>
    </row>
    <row r="7473" spans="79:86" ht="15.75" customHeight="1">
      <c r="CA7473" s="136"/>
      <c r="CB7473" s="136"/>
      <c r="CC7473" s="136"/>
      <c r="CD7473" s="136"/>
      <c r="CE7473" s="136"/>
      <c r="CF7473" s="136"/>
      <c r="CG7473" s="136"/>
      <c r="CH7473" s="136"/>
    </row>
    <row r="7474" spans="79:86" ht="15.75" customHeight="1">
      <c r="CA7474" s="136"/>
      <c r="CB7474" s="136"/>
      <c r="CC7474" s="136"/>
      <c r="CD7474" s="136"/>
      <c r="CE7474" s="136"/>
      <c r="CF7474" s="136"/>
      <c r="CG7474" s="136"/>
      <c r="CH7474" s="136"/>
    </row>
    <row r="7475" spans="79:86" ht="15.75" customHeight="1">
      <c r="CA7475" s="136"/>
      <c r="CB7475" s="136"/>
      <c r="CC7475" s="136"/>
      <c r="CD7475" s="136"/>
      <c r="CE7475" s="136"/>
      <c r="CF7475" s="136"/>
      <c r="CG7475" s="136"/>
      <c r="CH7475" s="136"/>
    </row>
    <row r="7476" spans="79:86" ht="15.75" customHeight="1">
      <c r="CA7476" s="136"/>
      <c r="CB7476" s="136"/>
      <c r="CC7476" s="136"/>
      <c r="CD7476" s="136"/>
      <c r="CE7476" s="136"/>
      <c r="CF7476" s="136"/>
      <c r="CG7476" s="136"/>
      <c r="CH7476" s="136"/>
    </row>
    <row r="7477" spans="79:86" ht="15.75" customHeight="1">
      <c r="CA7477" s="136"/>
      <c r="CB7477" s="136"/>
      <c r="CC7477" s="136"/>
      <c r="CD7477" s="136"/>
      <c r="CE7477" s="136"/>
      <c r="CF7477" s="136"/>
      <c r="CG7477" s="136"/>
      <c r="CH7477" s="136"/>
    </row>
    <row r="7478" spans="79:86" ht="15.75" customHeight="1">
      <c r="CA7478" s="136"/>
      <c r="CB7478" s="136"/>
      <c r="CC7478" s="136"/>
      <c r="CD7478" s="136"/>
      <c r="CE7478" s="136"/>
      <c r="CF7478" s="136"/>
      <c r="CG7478" s="136"/>
      <c r="CH7478" s="136"/>
    </row>
    <row r="7479" spans="79:86" ht="15.75" customHeight="1">
      <c r="CA7479" s="136"/>
      <c r="CB7479" s="136"/>
      <c r="CC7479" s="136"/>
      <c r="CD7479" s="136"/>
      <c r="CE7479" s="136"/>
      <c r="CF7479" s="136"/>
      <c r="CG7479" s="136"/>
      <c r="CH7479" s="136"/>
    </row>
    <row r="7480" spans="79:86" ht="15.75" customHeight="1">
      <c r="CA7480" s="136"/>
      <c r="CB7480" s="136"/>
      <c r="CC7480" s="136"/>
      <c r="CD7480" s="136"/>
      <c r="CE7480" s="136"/>
      <c r="CF7480" s="136"/>
      <c r="CG7480" s="136"/>
      <c r="CH7480" s="136"/>
    </row>
    <row r="7481" spans="79:86" ht="15.75" customHeight="1">
      <c r="CA7481" s="136"/>
      <c r="CB7481" s="136"/>
      <c r="CC7481" s="136"/>
      <c r="CD7481" s="136"/>
      <c r="CE7481" s="136"/>
      <c r="CF7481" s="136"/>
      <c r="CG7481" s="136"/>
      <c r="CH7481" s="136"/>
    </row>
    <row r="7482" spans="79:86" ht="15.75" customHeight="1">
      <c r="CA7482" s="136"/>
      <c r="CB7482" s="136"/>
      <c r="CC7482" s="136"/>
      <c r="CD7482" s="136"/>
      <c r="CE7482" s="136"/>
      <c r="CF7482" s="136"/>
      <c r="CG7482" s="136"/>
      <c r="CH7482" s="136"/>
    </row>
    <row r="7483" spans="79:86" ht="15.75" customHeight="1">
      <c r="CA7483" s="136"/>
      <c r="CB7483" s="136"/>
      <c r="CC7483" s="136"/>
      <c r="CD7483" s="136"/>
      <c r="CE7483" s="136"/>
      <c r="CF7483" s="136"/>
      <c r="CG7483" s="136"/>
      <c r="CH7483" s="136"/>
    </row>
    <row r="7484" spans="79:86" ht="15.75" customHeight="1">
      <c r="CA7484" s="136"/>
      <c r="CB7484" s="136"/>
      <c r="CC7484" s="136"/>
      <c r="CD7484" s="136"/>
      <c r="CE7484" s="136"/>
      <c r="CF7484" s="136"/>
      <c r="CG7484" s="136"/>
      <c r="CH7484" s="136"/>
    </row>
    <row r="7485" spans="79:86" ht="15.75" customHeight="1">
      <c r="CA7485" s="136"/>
      <c r="CB7485" s="136"/>
      <c r="CC7485" s="136"/>
      <c r="CD7485" s="136"/>
      <c r="CE7485" s="136"/>
      <c r="CF7485" s="136"/>
      <c r="CG7485" s="136"/>
      <c r="CH7485" s="136"/>
    </row>
    <row r="7486" spans="79:86" ht="15.75" customHeight="1">
      <c r="CA7486" s="136"/>
      <c r="CB7486" s="136"/>
      <c r="CC7486" s="136"/>
      <c r="CD7486" s="136"/>
      <c r="CE7486" s="136"/>
      <c r="CF7486" s="136"/>
      <c r="CG7486" s="136"/>
      <c r="CH7486" s="136"/>
    </row>
    <row r="7487" spans="79:86" ht="15.75" customHeight="1">
      <c r="CA7487" s="136"/>
      <c r="CB7487" s="136"/>
      <c r="CC7487" s="136"/>
      <c r="CD7487" s="136"/>
      <c r="CE7487" s="136"/>
      <c r="CF7487" s="136"/>
      <c r="CG7487" s="136"/>
      <c r="CH7487" s="136"/>
    </row>
    <row r="7488" spans="79:86" ht="15.75" customHeight="1">
      <c r="CA7488" s="136"/>
      <c r="CB7488" s="136"/>
      <c r="CC7488" s="136"/>
      <c r="CD7488" s="136"/>
      <c r="CE7488" s="136"/>
      <c r="CF7488" s="136"/>
      <c r="CG7488" s="136"/>
      <c r="CH7488" s="136"/>
    </row>
    <row r="7489" spans="79:86" ht="15.75" customHeight="1">
      <c r="CA7489" s="136"/>
      <c r="CB7489" s="136"/>
      <c r="CC7489" s="136"/>
      <c r="CD7489" s="136"/>
      <c r="CE7489" s="136"/>
      <c r="CF7489" s="136"/>
      <c r="CG7489" s="136"/>
      <c r="CH7489" s="136"/>
    </row>
    <row r="7490" spans="79:86" ht="15.75" customHeight="1">
      <c r="CA7490" s="136"/>
      <c r="CB7490" s="136"/>
      <c r="CC7490" s="136"/>
      <c r="CD7490" s="136"/>
      <c r="CE7490" s="136"/>
      <c r="CF7490" s="136"/>
      <c r="CG7490" s="136"/>
      <c r="CH7490" s="136"/>
    </row>
    <row r="7491" spans="79:86" ht="15.75" customHeight="1">
      <c r="CA7491" s="136"/>
      <c r="CB7491" s="136"/>
      <c r="CC7491" s="136"/>
      <c r="CD7491" s="136"/>
      <c r="CE7491" s="136"/>
      <c r="CF7491" s="136"/>
      <c r="CG7491" s="136"/>
      <c r="CH7491" s="136"/>
    </row>
    <row r="7492" spans="79:86" ht="15.75" customHeight="1">
      <c r="CA7492" s="136"/>
      <c r="CB7492" s="136"/>
      <c r="CC7492" s="136"/>
      <c r="CD7492" s="136"/>
      <c r="CE7492" s="136"/>
      <c r="CF7492" s="136"/>
      <c r="CG7492" s="136"/>
      <c r="CH7492" s="136"/>
    </row>
    <row r="7493" spans="79:86" ht="15.75" customHeight="1">
      <c r="CA7493" s="136"/>
      <c r="CB7493" s="136"/>
      <c r="CC7493" s="136"/>
      <c r="CD7493" s="136"/>
      <c r="CE7493" s="136"/>
      <c r="CF7493" s="136"/>
      <c r="CG7493" s="136"/>
      <c r="CH7493" s="136"/>
    </row>
    <row r="7494" spans="79:86" ht="15.75" customHeight="1">
      <c r="CA7494" s="136"/>
      <c r="CB7494" s="136"/>
      <c r="CC7494" s="136"/>
      <c r="CD7494" s="136"/>
      <c r="CE7494" s="136"/>
      <c r="CF7494" s="136"/>
      <c r="CG7494" s="136"/>
      <c r="CH7494" s="136"/>
    </row>
    <row r="7495" spans="79:86" ht="15.75" customHeight="1">
      <c r="CA7495" s="136"/>
      <c r="CB7495" s="136"/>
      <c r="CC7495" s="136"/>
      <c r="CD7495" s="136"/>
      <c r="CE7495" s="136"/>
      <c r="CF7495" s="136"/>
      <c r="CG7495" s="136"/>
      <c r="CH7495" s="136"/>
    </row>
    <row r="7496" spans="79:86" ht="15.75" customHeight="1">
      <c r="CA7496" s="136"/>
      <c r="CB7496" s="136"/>
      <c r="CC7496" s="136"/>
      <c r="CD7496" s="136"/>
      <c r="CE7496" s="136"/>
      <c r="CF7496" s="136"/>
      <c r="CG7496" s="136"/>
      <c r="CH7496" s="136"/>
    </row>
    <row r="7497" spans="79:86" ht="15.75" customHeight="1">
      <c r="CA7497" s="136"/>
      <c r="CB7497" s="136"/>
      <c r="CC7497" s="136"/>
      <c r="CD7497" s="136"/>
      <c r="CE7497" s="136"/>
      <c r="CF7497" s="136"/>
      <c r="CG7497" s="136"/>
      <c r="CH7497" s="136"/>
    </row>
    <row r="7498" spans="79:86" ht="15.75" customHeight="1">
      <c r="CA7498" s="136"/>
      <c r="CB7498" s="136"/>
      <c r="CC7498" s="136"/>
      <c r="CD7498" s="136"/>
      <c r="CE7498" s="136"/>
      <c r="CF7498" s="136"/>
      <c r="CG7498" s="136"/>
      <c r="CH7498" s="136"/>
    </row>
    <row r="7499" spans="79:86" ht="15.75" customHeight="1">
      <c r="CA7499" s="136"/>
      <c r="CB7499" s="136"/>
      <c r="CC7499" s="136"/>
      <c r="CD7499" s="136"/>
      <c r="CE7499" s="136"/>
      <c r="CF7499" s="136"/>
      <c r="CG7499" s="136"/>
      <c r="CH7499" s="136"/>
    </row>
    <row r="7500" spans="79:86" ht="15.75" customHeight="1">
      <c r="CA7500" s="136"/>
      <c r="CB7500" s="136"/>
      <c r="CC7500" s="136"/>
      <c r="CD7500" s="136"/>
      <c r="CE7500" s="136"/>
      <c r="CF7500" s="136"/>
      <c r="CG7500" s="136"/>
      <c r="CH7500" s="136"/>
    </row>
    <row r="7501" spans="79:86" ht="15.75" customHeight="1">
      <c r="CA7501" s="136"/>
      <c r="CB7501" s="136"/>
      <c r="CC7501" s="136"/>
      <c r="CD7501" s="136"/>
      <c r="CE7501" s="136"/>
      <c r="CF7501" s="136"/>
      <c r="CG7501" s="136"/>
      <c r="CH7501" s="136"/>
    </row>
    <row r="7502" spans="79:86" ht="15.75" customHeight="1">
      <c r="CA7502" s="136"/>
      <c r="CB7502" s="136"/>
      <c r="CC7502" s="136"/>
      <c r="CD7502" s="136"/>
      <c r="CE7502" s="136"/>
      <c r="CF7502" s="136"/>
      <c r="CG7502" s="136"/>
      <c r="CH7502" s="136"/>
    </row>
    <row r="7503" spans="79:86" ht="15.75" customHeight="1">
      <c r="CA7503" s="136"/>
      <c r="CB7503" s="136"/>
      <c r="CC7503" s="136"/>
      <c r="CD7503" s="136"/>
      <c r="CE7503" s="136"/>
      <c r="CF7503" s="136"/>
      <c r="CG7503" s="136"/>
      <c r="CH7503" s="136"/>
    </row>
    <row r="7504" spans="79:86" ht="15.75" customHeight="1">
      <c r="CA7504" s="136"/>
      <c r="CB7504" s="136"/>
      <c r="CC7504" s="136"/>
      <c r="CD7504" s="136"/>
      <c r="CE7504" s="136"/>
      <c r="CF7504" s="136"/>
      <c r="CG7504" s="136"/>
      <c r="CH7504" s="136"/>
    </row>
    <row r="7505" spans="79:86" ht="15.75" customHeight="1">
      <c r="CA7505" s="136"/>
      <c r="CB7505" s="136"/>
      <c r="CC7505" s="136"/>
      <c r="CD7505" s="136"/>
      <c r="CE7505" s="136"/>
      <c r="CF7505" s="136"/>
      <c r="CG7505" s="136"/>
      <c r="CH7505" s="136"/>
    </row>
    <row r="7506" spans="79:86" ht="15.75" customHeight="1">
      <c r="CA7506" s="136"/>
      <c r="CB7506" s="136"/>
      <c r="CC7506" s="136"/>
      <c r="CD7506" s="136"/>
      <c r="CE7506" s="136"/>
      <c r="CF7506" s="136"/>
      <c r="CG7506" s="136"/>
      <c r="CH7506" s="136"/>
    </row>
    <row r="7507" spans="79:86" ht="15.75" customHeight="1">
      <c r="CA7507" s="136"/>
      <c r="CB7507" s="136"/>
      <c r="CC7507" s="136"/>
      <c r="CD7507" s="136"/>
      <c r="CE7507" s="136"/>
      <c r="CF7507" s="136"/>
      <c r="CG7507" s="136"/>
      <c r="CH7507" s="136"/>
    </row>
    <row r="7508" spans="79:86" ht="15.75" customHeight="1">
      <c r="CA7508" s="136"/>
      <c r="CB7508" s="136"/>
      <c r="CC7508" s="136"/>
      <c r="CD7508" s="136"/>
      <c r="CE7508" s="136"/>
      <c r="CF7508" s="136"/>
      <c r="CG7508" s="136"/>
      <c r="CH7508" s="136"/>
    </row>
    <row r="7509" spans="79:86" ht="15.75" customHeight="1">
      <c r="CA7509" s="136"/>
      <c r="CB7509" s="136"/>
      <c r="CC7509" s="136"/>
      <c r="CD7509" s="136"/>
      <c r="CE7509" s="136"/>
      <c r="CF7509" s="136"/>
      <c r="CG7509" s="136"/>
      <c r="CH7509" s="136"/>
    </row>
    <row r="7510" spans="79:86" ht="15.75" customHeight="1">
      <c r="CA7510" s="136"/>
      <c r="CB7510" s="136"/>
      <c r="CC7510" s="136"/>
      <c r="CD7510" s="136"/>
      <c r="CE7510" s="136"/>
      <c r="CF7510" s="136"/>
      <c r="CG7510" s="136"/>
      <c r="CH7510" s="136"/>
    </row>
    <row r="7511" spans="79:86" ht="15.75" customHeight="1">
      <c r="CA7511" s="136"/>
      <c r="CB7511" s="136"/>
      <c r="CC7511" s="136"/>
      <c r="CD7511" s="136"/>
      <c r="CE7511" s="136"/>
      <c r="CF7511" s="136"/>
      <c r="CG7511" s="136"/>
      <c r="CH7511" s="136"/>
    </row>
    <row r="7512" spans="79:86" ht="15.75" customHeight="1">
      <c r="CA7512" s="136"/>
      <c r="CB7512" s="136"/>
      <c r="CC7512" s="136"/>
      <c r="CD7512" s="136"/>
      <c r="CE7512" s="136"/>
      <c r="CF7512" s="136"/>
      <c r="CG7512" s="136"/>
      <c r="CH7512" s="136"/>
    </row>
    <row r="7513" spans="79:86" ht="15.75" customHeight="1">
      <c r="CA7513" s="136"/>
      <c r="CB7513" s="136"/>
      <c r="CC7513" s="136"/>
      <c r="CD7513" s="136"/>
      <c r="CE7513" s="136"/>
      <c r="CF7513" s="136"/>
      <c r="CG7513" s="136"/>
      <c r="CH7513" s="136"/>
    </row>
    <row r="7514" spans="79:86" ht="15.75" customHeight="1">
      <c r="CA7514" s="136"/>
      <c r="CB7514" s="136"/>
      <c r="CC7514" s="136"/>
      <c r="CD7514" s="136"/>
      <c r="CE7514" s="136"/>
      <c r="CF7514" s="136"/>
      <c r="CG7514" s="136"/>
      <c r="CH7514" s="136"/>
    </row>
    <row r="7515" spans="79:86" ht="15.75" customHeight="1">
      <c r="CA7515" s="136"/>
      <c r="CB7515" s="136"/>
      <c r="CC7515" s="136"/>
      <c r="CD7515" s="136"/>
      <c r="CE7515" s="136"/>
      <c r="CF7515" s="136"/>
      <c r="CG7515" s="136"/>
      <c r="CH7515" s="136"/>
    </row>
    <row r="7516" spans="79:86" ht="15.75" customHeight="1">
      <c r="CA7516" s="136"/>
      <c r="CB7516" s="136"/>
      <c r="CC7516" s="136"/>
      <c r="CD7516" s="136"/>
      <c r="CE7516" s="136"/>
      <c r="CF7516" s="136"/>
      <c r="CG7516" s="136"/>
      <c r="CH7516" s="136"/>
    </row>
    <row r="7517" spans="79:86" ht="15.75" customHeight="1">
      <c r="CA7517" s="136"/>
      <c r="CB7517" s="136"/>
      <c r="CC7517" s="136"/>
      <c r="CD7517" s="136"/>
      <c r="CE7517" s="136"/>
      <c r="CF7517" s="136"/>
      <c r="CG7517" s="136"/>
      <c r="CH7517" s="136"/>
    </row>
    <row r="7518" spans="79:86" ht="15.75" customHeight="1">
      <c r="CA7518" s="136"/>
      <c r="CB7518" s="136"/>
      <c r="CC7518" s="136"/>
      <c r="CD7518" s="136"/>
      <c r="CE7518" s="136"/>
      <c r="CF7518" s="136"/>
      <c r="CG7518" s="136"/>
      <c r="CH7518" s="136"/>
    </row>
    <row r="7519" spans="79:86" ht="15.75" customHeight="1">
      <c r="CA7519" s="136"/>
      <c r="CB7519" s="136"/>
      <c r="CC7519" s="136"/>
      <c r="CD7519" s="136"/>
      <c r="CE7519" s="136"/>
      <c r="CF7519" s="136"/>
      <c r="CG7519" s="136"/>
      <c r="CH7519" s="136"/>
    </row>
    <row r="7520" spans="79:86" ht="15.75" customHeight="1">
      <c r="CA7520" s="136"/>
      <c r="CB7520" s="136"/>
      <c r="CC7520" s="136"/>
      <c r="CD7520" s="136"/>
      <c r="CE7520" s="136"/>
      <c r="CF7520" s="136"/>
      <c r="CG7520" s="136"/>
      <c r="CH7520" s="136"/>
    </row>
    <row r="7521" spans="79:86" ht="15.75" customHeight="1">
      <c r="CA7521" s="136"/>
      <c r="CB7521" s="136"/>
      <c r="CC7521" s="136"/>
      <c r="CD7521" s="136"/>
      <c r="CE7521" s="136"/>
      <c r="CF7521" s="136"/>
      <c r="CG7521" s="136"/>
      <c r="CH7521" s="136"/>
    </row>
    <row r="7522" spans="79:86" ht="15.75" customHeight="1">
      <c r="CA7522" s="136"/>
      <c r="CB7522" s="136"/>
      <c r="CC7522" s="136"/>
      <c r="CD7522" s="136"/>
      <c r="CE7522" s="136"/>
      <c r="CF7522" s="136"/>
      <c r="CG7522" s="136"/>
      <c r="CH7522" s="136"/>
    </row>
    <row r="7523" spans="79:86" ht="15.75" customHeight="1">
      <c r="CA7523" s="136"/>
      <c r="CB7523" s="136"/>
      <c r="CC7523" s="136"/>
      <c r="CD7523" s="136"/>
      <c r="CE7523" s="136"/>
      <c r="CF7523" s="136"/>
      <c r="CG7523" s="136"/>
      <c r="CH7523" s="136"/>
    </row>
    <row r="7524" spans="79:86" ht="15.75" customHeight="1">
      <c r="CA7524" s="136"/>
      <c r="CB7524" s="136"/>
      <c r="CC7524" s="136"/>
      <c r="CD7524" s="136"/>
      <c r="CE7524" s="136"/>
      <c r="CF7524" s="136"/>
      <c r="CG7524" s="136"/>
      <c r="CH7524" s="136"/>
    </row>
    <row r="7525" spans="79:86" ht="15.75" customHeight="1">
      <c r="CA7525" s="136"/>
      <c r="CB7525" s="136"/>
      <c r="CC7525" s="136"/>
      <c r="CD7525" s="136"/>
      <c r="CE7525" s="136"/>
      <c r="CF7525" s="136"/>
      <c r="CG7525" s="136"/>
      <c r="CH7525" s="136"/>
    </row>
    <row r="7526" spans="79:86" ht="15.75" customHeight="1">
      <c r="CA7526" s="136"/>
      <c r="CB7526" s="136"/>
      <c r="CC7526" s="136"/>
      <c r="CD7526" s="136"/>
      <c r="CE7526" s="136"/>
      <c r="CF7526" s="136"/>
      <c r="CG7526" s="136"/>
      <c r="CH7526" s="136"/>
    </row>
    <row r="7527" spans="79:86" ht="15.75" customHeight="1">
      <c r="CA7527" s="136"/>
      <c r="CB7527" s="136"/>
      <c r="CC7527" s="136"/>
      <c r="CD7527" s="136"/>
      <c r="CE7527" s="136"/>
      <c r="CF7527" s="136"/>
      <c r="CG7527" s="136"/>
      <c r="CH7527" s="136"/>
    </row>
    <row r="7528" spans="79:86" ht="15.75" customHeight="1">
      <c r="CA7528" s="136"/>
      <c r="CB7528" s="136"/>
      <c r="CC7528" s="136"/>
      <c r="CD7528" s="136"/>
      <c r="CE7528" s="136"/>
      <c r="CF7528" s="136"/>
      <c r="CG7528" s="136"/>
      <c r="CH7528" s="136"/>
    </row>
    <row r="7529" spans="79:86" ht="15.75" customHeight="1">
      <c r="CA7529" s="136"/>
      <c r="CB7529" s="136"/>
      <c r="CC7529" s="136"/>
      <c r="CD7529" s="136"/>
      <c r="CE7529" s="136"/>
      <c r="CF7529" s="136"/>
      <c r="CG7529" s="136"/>
      <c r="CH7529" s="136"/>
    </row>
    <row r="7530" spans="79:86" ht="15.75" customHeight="1">
      <c r="CA7530" s="136"/>
      <c r="CB7530" s="136"/>
      <c r="CC7530" s="136"/>
      <c r="CD7530" s="136"/>
      <c r="CE7530" s="136"/>
      <c r="CF7530" s="136"/>
      <c r="CG7530" s="136"/>
      <c r="CH7530" s="136"/>
    </row>
    <row r="7531" spans="79:86" ht="15.75" customHeight="1">
      <c r="CA7531" s="136"/>
      <c r="CB7531" s="136"/>
      <c r="CC7531" s="136"/>
      <c r="CD7531" s="136"/>
      <c r="CE7531" s="136"/>
      <c r="CF7531" s="136"/>
      <c r="CG7531" s="136"/>
      <c r="CH7531" s="136"/>
    </row>
    <row r="7532" spans="79:86" ht="15.75" customHeight="1">
      <c r="CA7532" s="136"/>
      <c r="CB7532" s="136"/>
      <c r="CC7532" s="136"/>
      <c r="CD7532" s="136"/>
      <c r="CE7532" s="136"/>
      <c r="CF7532" s="136"/>
      <c r="CG7532" s="136"/>
      <c r="CH7532" s="136"/>
    </row>
    <row r="7533" spans="79:86" ht="15.75" customHeight="1">
      <c r="CA7533" s="136"/>
      <c r="CB7533" s="136"/>
      <c r="CC7533" s="136"/>
      <c r="CD7533" s="136"/>
      <c r="CE7533" s="136"/>
      <c r="CF7533" s="136"/>
      <c r="CG7533" s="136"/>
      <c r="CH7533" s="136"/>
    </row>
    <row r="7534" spans="79:86" ht="15.75" customHeight="1">
      <c r="CA7534" s="136"/>
      <c r="CB7534" s="136"/>
      <c r="CC7534" s="136"/>
      <c r="CD7534" s="136"/>
      <c r="CE7534" s="136"/>
      <c r="CF7534" s="136"/>
      <c r="CG7534" s="136"/>
      <c r="CH7534" s="136"/>
    </row>
    <row r="7535" spans="79:86" ht="15.75" customHeight="1">
      <c r="CA7535" s="136"/>
      <c r="CB7535" s="136"/>
      <c r="CC7535" s="136"/>
      <c r="CD7535" s="136"/>
      <c r="CE7535" s="136"/>
      <c r="CF7535" s="136"/>
      <c r="CG7535" s="136"/>
      <c r="CH7535" s="136"/>
    </row>
    <row r="7536" spans="79:86" ht="15.75" customHeight="1">
      <c r="CA7536" s="136"/>
      <c r="CB7536" s="136"/>
      <c r="CC7536" s="136"/>
      <c r="CD7536" s="136"/>
      <c r="CE7536" s="136"/>
      <c r="CF7536" s="136"/>
      <c r="CG7536" s="136"/>
      <c r="CH7536" s="136"/>
    </row>
    <row r="7537" spans="79:86" ht="15.75" customHeight="1">
      <c r="CA7537" s="136"/>
      <c r="CB7537" s="136"/>
      <c r="CC7537" s="136"/>
      <c r="CD7537" s="136"/>
      <c r="CE7537" s="136"/>
      <c r="CF7537" s="136"/>
      <c r="CG7537" s="136"/>
      <c r="CH7537" s="136"/>
    </row>
    <row r="7538" spans="79:86" ht="15.75" customHeight="1">
      <c r="CA7538" s="136"/>
      <c r="CB7538" s="136"/>
      <c r="CC7538" s="136"/>
      <c r="CD7538" s="136"/>
      <c r="CE7538" s="136"/>
      <c r="CF7538" s="136"/>
      <c r="CG7538" s="136"/>
      <c r="CH7538" s="136"/>
    </row>
    <row r="7539" spans="79:86" ht="15.75" customHeight="1">
      <c r="CA7539" s="136"/>
      <c r="CB7539" s="136"/>
      <c r="CC7539" s="136"/>
      <c r="CD7539" s="136"/>
      <c r="CE7539" s="136"/>
      <c r="CF7539" s="136"/>
      <c r="CG7539" s="136"/>
      <c r="CH7539" s="136"/>
    </row>
    <row r="7540" spans="79:86" ht="15.75" customHeight="1">
      <c r="CA7540" s="136"/>
      <c r="CB7540" s="136"/>
      <c r="CC7540" s="136"/>
      <c r="CD7540" s="136"/>
      <c r="CE7540" s="136"/>
      <c r="CF7540" s="136"/>
      <c r="CG7540" s="136"/>
      <c r="CH7540" s="136"/>
    </row>
    <row r="7541" spans="79:86" ht="15.75" customHeight="1">
      <c r="CA7541" s="136"/>
      <c r="CB7541" s="136"/>
      <c r="CC7541" s="136"/>
      <c r="CD7541" s="136"/>
      <c r="CE7541" s="136"/>
      <c r="CF7541" s="136"/>
      <c r="CG7541" s="136"/>
      <c r="CH7541" s="136"/>
    </row>
    <row r="7542" spans="79:86" ht="15.75" customHeight="1">
      <c r="CA7542" s="136"/>
      <c r="CB7542" s="136"/>
      <c r="CC7542" s="136"/>
      <c r="CD7542" s="136"/>
      <c r="CE7542" s="136"/>
      <c r="CF7542" s="136"/>
      <c r="CG7542" s="136"/>
      <c r="CH7542" s="136"/>
    </row>
    <row r="7543" spans="79:86" ht="15.75" customHeight="1">
      <c r="CA7543" s="136"/>
      <c r="CB7543" s="136"/>
      <c r="CC7543" s="136"/>
      <c r="CD7543" s="136"/>
      <c r="CE7543" s="136"/>
      <c r="CF7543" s="136"/>
      <c r="CG7543" s="136"/>
      <c r="CH7543" s="136"/>
    </row>
    <row r="7544" spans="79:86" ht="15.75" customHeight="1">
      <c r="CA7544" s="136"/>
      <c r="CB7544" s="136"/>
      <c r="CC7544" s="136"/>
      <c r="CD7544" s="136"/>
      <c r="CE7544" s="136"/>
      <c r="CF7544" s="136"/>
      <c r="CG7544" s="136"/>
      <c r="CH7544" s="136"/>
    </row>
    <row r="7545" spans="79:86" ht="15.75" customHeight="1">
      <c r="CA7545" s="136"/>
      <c r="CB7545" s="136"/>
      <c r="CC7545" s="136"/>
      <c r="CD7545" s="136"/>
      <c r="CE7545" s="136"/>
      <c r="CF7545" s="136"/>
      <c r="CG7545" s="136"/>
      <c r="CH7545" s="136"/>
    </row>
    <row r="7546" spans="79:86" ht="15.75" customHeight="1">
      <c r="CA7546" s="136"/>
      <c r="CB7546" s="136"/>
      <c r="CC7546" s="136"/>
      <c r="CD7546" s="136"/>
      <c r="CE7546" s="136"/>
      <c r="CF7546" s="136"/>
      <c r="CG7546" s="136"/>
      <c r="CH7546" s="136"/>
    </row>
    <row r="7547" spans="79:86" ht="15.75" customHeight="1">
      <c r="CA7547" s="136"/>
      <c r="CB7547" s="136"/>
      <c r="CC7547" s="136"/>
      <c r="CD7547" s="136"/>
      <c r="CE7547" s="136"/>
      <c r="CF7547" s="136"/>
      <c r="CG7547" s="136"/>
      <c r="CH7547" s="136"/>
    </row>
    <row r="7548" spans="79:86" ht="15.75" customHeight="1">
      <c r="CA7548" s="136"/>
      <c r="CB7548" s="136"/>
      <c r="CC7548" s="136"/>
      <c r="CD7548" s="136"/>
      <c r="CE7548" s="136"/>
      <c r="CF7548" s="136"/>
      <c r="CG7548" s="136"/>
      <c r="CH7548" s="136"/>
    </row>
    <row r="7549" spans="79:86" ht="15.75" customHeight="1">
      <c r="CA7549" s="136"/>
      <c r="CB7549" s="136"/>
      <c r="CC7549" s="136"/>
      <c r="CD7549" s="136"/>
      <c r="CE7549" s="136"/>
      <c r="CF7549" s="136"/>
      <c r="CG7549" s="136"/>
      <c r="CH7549" s="136"/>
    </row>
    <row r="7550" spans="79:86" ht="15.75" customHeight="1">
      <c r="CA7550" s="136"/>
      <c r="CB7550" s="136"/>
      <c r="CC7550" s="136"/>
      <c r="CD7550" s="136"/>
      <c r="CE7550" s="136"/>
      <c r="CF7550" s="136"/>
      <c r="CG7550" s="136"/>
      <c r="CH7550" s="136"/>
    </row>
    <row r="7551" spans="79:86" ht="15.75" customHeight="1">
      <c r="CA7551" s="136"/>
      <c r="CB7551" s="136"/>
      <c r="CC7551" s="136"/>
      <c r="CD7551" s="136"/>
      <c r="CE7551" s="136"/>
      <c r="CF7551" s="136"/>
      <c r="CG7551" s="136"/>
      <c r="CH7551" s="136"/>
    </row>
    <row r="7552" spans="79:86" ht="15.75" customHeight="1">
      <c r="CA7552" s="136"/>
      <c r="CB7552" s="136"/>
      <c r="CC7552" s="136"/>
      <c r="CD7552" s="136"/>
      <c r="CE7552" s="136"/>
      <c r="CF7552" s="136"/>
      <c r="CG7552" s="136"/>
      <c r="CH7552" s="136"/>
    </row>
    <row r="7553" spans="79:86" ht="15.75" customHeight="1">
      <c r="CA7553" s="136"/>
      <c r="CB7553" s="136"/>
      <c r="CC7553" s="136"/>
      <c r="CD7553" s="136"/>
      <c r="CE7553" s="136"/>
      <c r="CF7553" s="136"/>
      <c r="CG7553" s="136"/>
      <c r="CH7553" s="136"/>
    </row>
    <row r="7554" spans="79:86" ht="15.75" customHeight="1">
      <c r="CA7554" s="136"/>
      <c r="CB7554" s="136"/>
      <c r="CC7554" s="136"/>
      <c r="CD7554" s="136"/>
      <c r="CE7554" s="136"/>
      <c r="CF7554" s="136"/>
      <c r="CG7554" s="136"/>
      <c r="CH7554" s="136"/>
    </row>
    <row r="7555" spans="79:86" ht="15.75" customHeight="1">
      <c r="CA7555" s="136"/>
      <c r="CB7555" s="136"/>
      <c r="CC7555" s="136"/>
      <c r="CD7555" s="136"/>
      <c r="CE7555" s="136"/>
      <c r="CF7555" s="136"/>
      <c r="CG7555" s="136"/>
      <c r="CH7555" s="136"/>
    </row>
    <row r="7556" spans="79:86" ht="15.75" customHeight="1">
      <c r="CA7556" s="136"/>
      <c r="CB7556" s="136"/>
      <c r="CC7556" s="136"/>
      <c r="CD7556" s="136"/>
      <c r="CE7556" s="136"/>
      <c r="CF7556" s="136"/>
      <c r="CG7556" s="136"/>
      <c r="CH7556" s="136"/>
    </row>
    <row r="7557" spans="79:86" ht="15.75" customHeight="1">
      <c r="CA7557" s="136"/>
      <c r="CB7557" s="136"/>
      <c r="CC7557" s="136"/>
      <c r="CD7557" s="136"/>
      <c r="CE7557" s="136"/>
      <c r="CF7557" s="136"/>
      <c r="CG7557" s="136"/>
      <c r="CH7557" s="136"/>
    </row>
    <row r="7558" spans="79:86" ht="15.75" customHeight="1">
      <c r="CA7558" s="136"/>
      <c r="CB7558" s="136"/>
      <c r="CC7558" s="136"/>
      <c r="CD7558" s="136"/>
      <c r="CE7558" s="136"/>
      <c r="CF7558" s="136"/>
      <c r="CG7558" s="136"/>
      <c r="CH7558" s="136"/>
    </row>
    <row r="7559" spans="79:86" ht="15.75" customHeight="1">
      <c r="CA7559" s="136"/>
      <c r="CB7559" s="136"/>
      <c r="CC7559" s="136"/>
      <c r="CD7559" s="136"/>
      <c r="CE7559" s="136"/>
      <c r="CF7559" s="136"/>
      <c r="CG7559" s="136"/>
      <c r="CH7559" s="136"/>
    </row>
    <row r="7560" spans="79:86" ht="15.75" customHeight="1">
      <c r="CA7560" s="136"/>
      <c r="CB7560" s="136"/>
      <c r="CC7560" s="136"/>
      <c r="CD7560" s="136"/>
      <c r="CE7560" s="136"/>
      <c r="CF7560" s="136"/>
      <c r="CG7560" s="136"/>
      <c r="CH7560" s="136"/>
    </row>
    <row r="7561" spans="79:86" ht="15.75" customHeight="1">
      <c r="CA7561" s="136"/>
      <c r="CB7561" s="136"/>
      <c r="CC7561" s="136"/>
      <c r="CD7561" s="136"/>
      <c r="CE7561" s="136"/>
      <c r="CF7561" s="136"/>
      <c r="CG7561" s="136"/>
      <c r="CH7561" s="136"/>
    </row>
    <row r="7562" spans="79:86" ht="15.75" customHeight="1">
      <c r="CA7562" s="136"/>
      <c r="CB7562" s="136"/>
      <c r="CC7562" s="136"/>
      <c r="CD7562" s="136"/>
      <c r="CE7562" s="136"/>
      <c r="CF7562" s="136"/>
      <c r="CG7562" s="136"/>
      <c r="CH7562" s="136"/>
    </row>
    <row r="7563" spans="79:86" ht="15.75" customHeight="1">
      <c r="CA7563" s="136"/>
      <c r="CB7563" s="136"/>
      <c r="CC7563" s="136"/>
      <c r="CD7563" s="136"/>
      <c r="CE7563" s="136"/>
      <c r="CF7563" s="136"/>
      <c r="CG7563" s="136"/>
      <c r="CH7563" s="136"/>
    </row>
    <row r="7564" spans="79:86" ht="15.75" customHeight="1">
      <c r="CA7564" s="136"/>
      <c r="CB7564" s="136"/>
      <c r="CC7564" s="136"/>
      <c r="CD7564" s="136"/>
      <c r="CE7564" s="136"/>
      <c r="CF7564" s="136"/>
      <c r="CG7564" s="136"/>
      <c r="CH7564" s="136"/>
    </row>
    <row r="7565" spans="79:86" ht="15.75" customHeight="1">
      <c r="CA7565" s="136"/>
      <c r="CB7565" s="136"/>
      <c r="CC7565" s="136"/>
      <c r="CD7565" s="136"/>
      <c r="CE7565" s="136"/>
      <c r="CF7565" s="136"/>
      <c r="CG7565" s="136"/>
      <c r="CH7565" s="136"/>
    </row>
    <row r="7566" spans="79:86" ht="15.75" customHeight="1">
      <c r="CA7566" s="136"/>
      <c r="CB7566" s="136"/>
      <c r="CC7566" s="136"/>
      <c r="CD7566" s="136"/>
      <c r="CE7566" s="136"/>
      <c r="CF7566" s="136"/>
      <c r="CG7566" s="136"/>
      <c r="CH7566" s="136"/>
    </row>
    <row r="7567" spans="79:86" ht="15.75" customHeight="1">
      <c r="CA7567" s="136"/>
      <c r="CB7567" s="136"/>
      <c r="CC7567" s="136"/>
      <c r="CD7567" s="136"/>
      <c r="CE7567" s="136"/>
      <c r="CF7567" s="136"/>
      <c r="CG7567" s="136"/>
      <c r="CH7567" s="136"/>
    </row>
    <row r="7568" spans="79:86" ht="15.75" customHeight="1">
      <c r="CA7568" s="136"/>
      <c r="CB7568" s="136"/>
      <c r="CC7568" s="136"/>
      <c r="CD7568" s="136"/>
      <c r="CE7568" s="136"/>
      <c r="CF7568" s="136"/>
      <c r="CG7568" s="136"/>
      <c r="CH7568" s="136"/>
    </row>
    <row r="7569" spans="79:86" ht="15.75" customHeight="1">
      <c r="CA7569" s="136"/>
      <c r="CB7569" s="136"/>
      <c r="CC7569" s="136"/>
      <c r="CD7569" s="136"/>
      <c r="CE7569" s="136"/>
      <c r="CF7569" s="136"/>
      <c r="CG7569" s="136"/>
      <c r="CH7569" s="136"/>
    </row>
    <row r="7570" spans="79:86" ht="15.75" customHeight="1">
      <c r="CA7570" s="136"/>
      <c r="CB7570" s="136"/>
      <c r="CC7570" s="136"/>
      <c r="CD7570" s="136"/>
      <c r="CE7570" s="136"/>
      <c r="CF7570" s="136"/>
      <c r="CG7570" s="136"/>
      <c r="CH7570" s="136"/>
    </row>
    <row r="7571" spans="79:86" ht="15.75" customHeight="1">
      <c r="CA7571" s="136"/>
      <c r="CB7571" s="136"/>
      <c r="CC7571" s="136"/>
      <c r="CD7571" s="136"/>
      <c r="CE7571" s="136"/>
      <c r="CF7571" s="136"/>
      <c r="CG7571" s="136"/>
      <c r="CH7571" s="136"/>
    </row>
    <row r="7572" spans="79:86" ht="15.75" customHeight="1">
      <c r="CA7572" s="136"/>
      <c r="CB7572" s="136"/>
      <c r="CC7572" s="136"/>
      <c r="CD7572" s="136"/>
      <c r="CE7572" s="136"/>
      <c r="CF7572" s="136"/>
      <c r="CG7572" s="136"/>
      <c r="CH7572" s="136"/>
    </row>
    <row r="7573" spans="79:86" ht="15.75" customHeight="1">
      <c r="CA7573" s="136"/>
      <c r="CB7573" s="136"/>
      <c r="CC7573" s="136"/>
      <c r="CD7573" s="136"/>
      <c r="CE7573" s="136"/>
      <c r="CF7573" s="136"/>
      <c r="CG7573" s="136"/>
      <c r="CH7573" s="136"/>
    </row>
    <row r="7574" spans="79:86" ht="15.75" customHeight="1">
      <c r="CA7574" s="136"/>
      <c r="CB7574" s="136"/>
      <c r="CC7574" s="136"/>
      <c r="CD7574" s="136"/>
      <c r="CE7574" s="136"/>
      <c r="CF7574" s="136"/>
      <c r="CG7574" s="136"/>
      <c r="CH7574" s="136"/>
    </row>
    <row r="7575" spans="79:86" ht="15.75" customHeight="1">
      <c r="CA7575" s="136"/>
      <c r="CB7575" s="136"/>
      <c r="CC7575" s="136"/>
      <c r="CD7575" s="136"/>
      <c r="CE7575" s="136"/>
      <c r="CF7575" s="136"/>
      <c r="CG7575" s="136"/>
      <c r="CH7575" s="136"/>
    </row>
    <row r="7576" spans="79:86" ht="15.75" customHeight="1">
      <c r="CA7576" s="136"/>
      <c r="CB7576" s="136"/>
      <c r="CC7576" s="136"/>
      <c r="CD7576" s="136"/>
      <c r="CE7576" s="136"/>
      <c r="CF7576" s="136"/>
      <c r="CG7576" s="136"/>
      <c r="CH7576" s="136"/>
    </row>
    <row r="7577" spans="79:86" ht="15.75" customHeight="1">
      <c r="CA7577" s="136"/>
      <c r="CB7577" s="136"/>
      <c r="CC7577" s="136"/>
      <c r="CD7577" s="136"/>
      <c r="CE7577" s="136"/>
      <c r="CF7577" s="136"/>
      <c r="CG7577" s="136"/>
      <c r="CH7577" s="136"/>
    </row>
    <row r="7578" spans="79:86" ht="15.75" customHeight="1">
      <c r="CA7578" s="136"/>
      <c r="CB7578" s="136"/>
      <c r="CC7578" s="136"/>
      <c r="CD7578" s="136"/>
      <c r="CE7578" s="136"/>
      <c r="CF7578" s="136"/>
      <c r="CG7578" s="136"/>
      <c r="CH7578" s="136"/>
    </row>
    <row r="7579" spans="79:86" ht="15.75" customHeight="1">
      <c r="CA7579" s="136"/>
      <c r="CB7579" s="136"/>
      <c r="CC7579" s="136"/>
      <c r="CD7579" s="136"/>
      <c r="CE7579" s="136"/>
      <c r="CF7579" s="136"/>
      <c r="CG7579" s="136"/>
      <c r="CH7579" s="136"/>
    </row>
    <row r="7580" spans="79:86" ht="15.75" customHeight="1">
      <c r="CA7580" s="136"/>
      <c r="CB7580" s="136"/>
      <c r="CC7580" s="136"/>
      <c r="CD7580" s="136"/>
      <c r="CE7580" s="136"/>
      <c r="CF7580" s="136"/>
      <c r="CG7580" s="136"/>
      <c r="CH7580" s="136"/>
    </row>
    <row r="7581" spans="79:86" ht="15.75" customHeight="1">
      <c r="CA7581" s="136"/>
      <c r="CB7581" s="136"/>
      <c r="CC7581" s="136"/>
      <c r="CD7581" s="136"/>
      <c r="CE7581" s="136"/>
      <c r="CF7581" s="136"/>
      <c r="CG7581" s="136"/>
      <c r="CH7581" s="136"/>
    </row>
    <row r="7582" spans="79:86" ht="15.75" customHeight="1">
      <c r="CA7582" s="136"/>
      <c r="CB7582" s="136"/>
      <c r="CC7582" s="136"/>
      <c r="CD7582" s="136"/>
      <c r="CE7582" s="136"/>
      <c r="CF7582" s="136"/>
      <c r="CG7582" s="136"/>
      <c r="CH7582" s="136"/>
    </row>
    <row r="7583" spans="79:86" ht="15.75" customHeight="1">
      <c r="CA7583" s="136"/>
      <c r="CB7583" s="136"/>
      <c r="CC7583" s="136"/>
      <c r="CD7583" s="136"/>
      <c r="CE7583" s="136"/>
      <c r="CF7583" s="136"/>
      <c r="CG7583" s="136"/>
      <c r="CH7583" s="136"/>
    </row>
    <row r="7584" spans="79:86" ht="15.75" customHeight="1">
      <c r="CA7584" s="136"/>
      <c r="CB7584" s="136"/>
      <c r="CC7584" s="136"/>
      <c r="CD7584" s="136"/>
      <c r="CE7584" s="136"/>
      <c r="CF7584" s="136"/>
      <c r="CG7584" s="136"/>
      <c r="CH7584" s="136"/>
    </row>
    <row r="7585" spans="79:86" ht="15.75" customHeight="1">
      <c r="CA7585" s="136"/>
      <c r="CB7585" s="136"/>
      <c r="CC7585" s="136"/>
      <c r="CD7585" s="136"/>
      <c r="CE7585" s="136"/>
      <c r="CF7585" s="136"/>
      <c r="CG7585" s="136"/>
      <c r="CH7585" s="136"/>
    </row>
    <row r="7586" spans="79:86" ht="15.75" customHeight="1">
      <c r="CA7586" s="136"/>
      <c r="CB7586" s="136"/>
      <c r="CC7586" s="136"/>
      <c r="CD7586" s="136"/>
      <c r="CE7586" s="136"/>
      <c r="CF7586" s="136"/>
      <c r="CG7586" s="136"/>
      <c r="CH7586" s="136"/>
    </row>
    <row r="7587" spans="79:86" ht="15.75" customHeight="1">
      <c r="CA7587" s="136"/>
      <c r="CB7587" s="136"/>
      <c r="CC7587" s="136"/>
      <c r="CD7587" s="136"/>
      <c r="CE7587" s="136"/>
      <c r="CF7587" s="136"/>
      <c r="CG7587" s="136"/>
      <c r="CH7587" s="136"/>
    </row>
    <row r="7588" spans="79:86" ht="15.75" customHeight="1">
      <c r="CA7588" s="136"/>
      <c r="CB7588" s="136"/>
      <c r="CC7588" s="136"/>
      <c r="CD7588" s="136"/>
      <c r="CE7588" s="136"/>
      <c r="CF7588" s="136"/>
      <c r="CG7588" s="136"/>
      <c r="CH7588" s="136"/>
    </row>
    <row r="7589" spans="79:86" ht="15.75" customHeight="1">
      <c r="CA7589" s="136"/>
      <c r="CB7589" s="136"/>
      <c r="CC7589" s="136"/>
      <c r="CD7589" s="136"/>
      <c r="CE7589" s="136"/>
      <c r="CF7589" s="136"/>
      <c r="CG7589" s="136"/>
      <c r="CH7589" s="136"/>
    </row>
    <row r="7590" spans="79:86" ht="15.75" customHeight="1">
      <c r="CA7590" s="136"/>
      <c r="CB7590" s="136"/>
      <c r="CC7590" s="136"/>
      <c r="CD7590" s="136"/>
      <c r="CE7590" s="136"/>
      <c r="CF7590" s="136"/>
      <c r="CG7590" s="136"/>
      <c r="CH7590" s="136"/>
    </row>
    <row r="7591" spans="79:86" ht="15.75" customHeight="1">
      <c r="CA7591" s="136"/>
      <c r="CB7591" s="136"/>
      <c r="CC7591" s="136"/>
      <c r="CD7591" s="136"/>
      <c r="CE7591" s="136"/>
      <c r="CF7591" s="136"/>
      <c r="CG7591" s="136"/>
      <c r="CH7591" s="136"/>
    </row>
    <row r="7592" spans="79:86" ht="15.75" customHeight="1">
      <c r="CA7592" s="136"/>
      <c r="CB7592" s="136"/>
      <c r="CC7592" s="136"/>
      <c r="CD7592" s="136"/>
      <c r="CE7592" s="136"/>
      <c r="CF7592" s="136"/>
      <c r="CG7592" s="136"/>
      <c r="CH7592" s="136"/>
    </row>
    <row r="7593" spans="79:86" ht="15.75" customHeight="1">
      <c r="CA7593" s="136"/>
      <c r="CB7593" s="136"/>
      <c r="CC7593" s="136"/>
      <c r="CD7593" s="136"/>
      <c r="CE7593" s="136"/>
      <c r="CF7593" s="136"/>
      <c r="CG7593" s="136"/>
      <c r="CH7593" s="136"/>
    </row>
    <row r="7594" spans="79:86" ht="15.75" customHeight="1">
      <c r="CA7594" s="136"/>
      <c r="CB7594" s="136"/>
      <c r="CC7594" s="136"/>
      <c r="CD7594" s="136"/>
      <c r="CE7594" s="136"/>
      <c r="CF7594" s="136"/>
      <c r="CG7594" s="136"/>
      <c r="CH7594" s="136"/>
    </row>
    <row r="7595" spans="79:86" ht="15.75" customHeight="1">
      <c r="CA7595" s="136"/>
      <c r="CB7595" s="136"/>
      <c r="CC7595" s="136"/>
      <c r="CD7595" s="136"/>
      <c r="CE7595" s="136"/>
      <c r="CF7595" s="136"/>
      <c r="CG7595" s="136"/>
      <c r="CH7595" s="136"/>
    </row>
    <row r="7596" spans="79:86" ht="15.75" customHeight="1">
      <c r="CA7596" s="136"/>
      <c r="CB7596" s="136"/>
      <c r="CC7596" s="136"/>
      <c r="CD7596" s="136"/>
      <c r="CE7596" s="136"/>
      <c r="CF7596" s="136"/>
      <c r="CG7596" s="136"/>
      <c r="CH7596" s="136"/>
    </row>
    <row r="7597" spans="79:86" ht="15.75" customHeight="1">
      <c r="CA7597" s="136"/>
      <c r="CB7597" s="136"/>
      <c r="CC7597" s="136"/>
      <c r="CD7597" s="136"/>
      <c r="CE7597" s="136"/>
      <c r="CF7597" s="136"/>
      <c r="CG7597" s="136"/>
      <c r="CH7597" s="136"/>
    </row>
    <row r="7598" spans="79:86" ht="15.75" customHeight="1">
      <c r="CA7598" s="136"/>
      <c r="CB7598" s="136"/>
      <c r="CC7598" s="136"/>
      <c r="CD7598" s="136"/>
      <c r="CE7598" s="136"/>
      <c r="CF7598" s="136"/>
      <c r="CG7598" s="136"/>
      <c r="CH7598" s="136"/>
    </row>
    <row r="7599" spans="79:86" ht="15.75" customHeight="1">
      <c r="CA7599" s="136"/>
      <c r="CB7599" s="136"/>
      <c r="CC7599" s="136"/>
      <c r="CD7599" s="136"/>
      <c r="CE7599" s="136"/>
      <c r="CF7599" s="136"/>
      <c r="CG7599" s="136"/>
      <c r="CH7599" s="136"/>
    </row>
    <row r="7600" spans="79:86" ht="15.75" customHeight="1">
      <c r="CA7600" s="136"/>
      <c r="CB7600" s="136"/>
      <c r="CC7600" s="136"/>
      <c r="CD7600" s="136"/>
      <c r="CE7600" s="136"/>
      <c r="CF7600" s="136"/>
      <c r="CG7600" s="136"/>
      <c r="CH7600" s="136"/>
    </row>
    <row r="7601" spans="79:86" ht="15.75" customHeight="1">
      <c r="CA7601" s="136"/>
      <c r="CB7601" s="136"/>
      <c r="CC7601" s="136"/>
      <c r="CD7601" s="136"/>
      <c r="CE7601" s="136"/>
      <c r="CF7601" s="136"/>
      <c r="CG7601" s="136"/>
      <c r="CH7601" s="136"/>
    </row>
    <row r="7602" spans="79:86" ht="15.75" customHeight="1">
      <c r="CA7602" s="136"/>
      <c r="CB7602" s="136"/>
      <c r="CC7602" s="136"/>
      <c r="CD7602" s="136"/>
      <c r="CE7602" s="136"/>
      <c r="CF7602" s="136"/>
      <c r="CG7602" s="136"/>
      <c r="CH7602" s="136"/>
    </row>
    <row r="7603" spans="79:86" ht="15.75" customHeight="1">
      <c r="CA7603" s="136"/>
      <c r="CB7603" s="136"/>
      <c r="CC7603" s="136"/>
      <c r="CD7603" s="136"/>
      <c r="CE7603" s="136"/>
      <c r="CF7603" s="136"/>
      <c r="CG7603" s="136"/>
      <c r="CH7603" s="136"/>
    </row>
    <row r="7604" spans="79:86" ht="15.75" customHeight="1">
      <c r="CA7604" s="136"/>
      <c r="CB7604" s="136"/>
      <c r="CC7604" s="136"/>
      <c r="CD7604" s="136"/>
      <c r="CE7604" s="136"/>
      <c r="CF7604" s="136"/>
      <c r="CG7604" s="136"/>
      <c r="CH7604" s="136"/>
    </row>
    <row r="7605" spans="79:86" ht="15.75" customHeight="1">
      <c r="CA7605" s="136"/>
      <c r="CB7605" s="136"/>
      <c r="CC7605" s="136"/>
      <c r="CD7605" s="136"/>
      <c r="CE7605" s="136"/>
      <c r="CF7605" s="136"/>
      <c r="CG7605" s="136"/>
      <c r="CH7605" s="136"/>
    </row>
    <row r="7606" spans="79:86" ht="15.75" customHeight="1">
      <c r="CA7606" s="136"/>
      <c r="CB7606" s="136"/>
      <c r="CC7606" s="136"/>
      <c r="CD7606" s="136"/>
      <c r="CE7606" s="136"/>
      <c r="CF7606" s="136"/>
      <c r="CG7606" s="136"/>
      <c r="CH7606" s="136"/>
    </row>
    <row r="7607" spans="79:86" ht="15.75" customHeight="1">
      <c r="CA7607" s="136"/>
      <c r="CB7607" s="136"/>
      <c r="CC7607" s="136"/>
      <c r="CD7607" s="136"/>
      <c r="CE7607" s="136"/>
      <c r="CF7607" s="136"/>
      <c r="CG7607" s="136"/>
      <c r="CH7607" s="136"/>
    </row>
    <row r="7608" spans="79:86" ht="15.75" customHeight="1">
      <c r="CA7608" s="136"/>
      <c r="CB7608" s="136"/>
      <c r="CC7608" s="136"/>
      <c r="CD7608" s="136"/>
      <c r="CE7608" s="136"/>
      <c r="CF7608" s="136"/>
      <c r="CG7608" s="136"/>
      <c r="CH7608" s="136"/>
    </row>
    <row r="7609" spans="79:86" ht="15.75" customHeight="1">
      <c r="CA7609" s="136"/>
      <c r="CB7609" s="136"/>
      <c r="CC7609" s="136"/>
      <c r="CD7609" s="136"/>
      <c r="CE7609" s="136"/>
      <c r="CF7609" s="136"/>
      <c r="CG7609" s="136"/>
      <c r="CH7609" s="136"/>
    </row>
    <row r="7610" spans="79:86" ht="15.75" customHeight="1">
      <c r="CA7610" s="136"/>
      <c r="CB7610" s="136"/>
      <c r="CC7610" s="136"/>
      <c r="CD7610" s="136"/>
      <c r="CE7610" s="136"/>
      <c r="CF7610" s="136"/>
      <c r="CG7610" s="136"/>
      <c r="CH7610" s="136"/>
    </row>
    <row r="7611" spans="79:86" ht="15.75" customHeight="1">
      <c r="CA7611" s="136"/>
      <c r="CB7611" s="136"/>
      <c r="CC7611" s="136"/>
      <c r="CD7611" s="136"/>
      <c r="CE7611" s="136"/>
      <c r="CF7611" s="136"/>
      <c r="CG7611" s="136"/>
      <c r="CH7611" s="136"/>
    </row>
    <row r="7612" spans="79:86" ht="15.75" customHeight="1">
      <c r="CA7612" s="136"/>
      <c r="CB7612" s="136"/>
      <c r="CC7612" s="136"/>
      <c r="CD7612" s="136"/>
      <c r="CE7612" s="136"/>
      <c r="CF7612" s="136"/>
      <c r="CG7612" s="136"/>
      <c r="CH7612" s="136"/>
    </row>
    <row r="7613" spans="79:86" ht="15.75" customHeight="1">
      <c r="CA7613" s="136"/>
      <c r="CB7613" s="136"/>
      <c r="CC7613" s="136"/>
      <c r="CD7613" s="136"/>
      <c r="CE7613" s="136"/>
      <c r="CF7613" s="136"/>
      <c r="CG7613" s="136"/>
      <c r="CH7613" s="136"/>
    </row>
    <row r="7614" spans="79:86" ht="15.75" customHeight="1">
      <c r="CA7614" s="136"/>
      <c r="CB7614" s="136"/>
      <c r="CC7614" s="136"/>
      <c r="CD7614" s="136"/>
      <c r="CE7614" s="136"/>
      <c r="CF7614" s="136"/>
      <c r="CG7614" s="136"/>
      <c r="CH7614" s="136"/>
    </row>
    <row r="7615" spans="79:86" ht="15.75" customHeight="1">
      <c r="CA7615" s="136"/>
      <c r="CB7615" s="136"/>
      <c r="CC7615" s="136"/>
      <c r="CD7615" s="136"/>
      <c r="CE7615" s="136"/>
      <c r="CF7615" s="136"/>
      <c r="CG7615" s="136"/>
      <c r="CH7615" s="136"/>
    </row>
    <row r="7616" spans="79:86" ht="15.75" customHeight="1">
      <c r="CA7616" s="136"/>
      <c r="CB7616" s="136"/>
      <c r="CC7616" s="136"/>
      <c r="CD7616" s="136"/>
      <c r="CE7616" s="136"/>
      <c r="CF7616" s="136"/>
      <c r="CG7616" s="136"/>
      <c r="CH7616" s="136"/>
    </row>
    <row r="7617" spans="79:86" ht="15.75" customHeight="1">
      <c r="CA7617" s="136"/>
      <c r="CB7617" s="136"/>
      <c r="CC7617" s="136"/>
      <c r="CD7617" s="136"/>
      <c r="CE7617" s="136"/>
      <c r="CF7617" s="136"/>
      <c r="CG7617" s="136"/>
      <c r="CH7617" s="136"/>
    </row>
    <row r="7618" spans="79:86" ht="15.75" customHeight="1">
      <c r="CA7618" s="136"/>
      <c r="CB7618" s="136"/>
      <c r="CC7618" s="136"/>
      <c r="CD7618" s="136"/>
      <c r="CE7618" s="136"/>
      <c r="CF7618" s="136"/>
      <c r="CG7618" s="136"/>
      <c r="CH7618" s="136"/>
    </row>
    <row r="7619" spans="79:86" ht="15.75" customHeight="1">
      <c r="CA7619" s="136"/>
      <c r="CB7619" s="136"/>
      <c r="CC7619" s="136"/>
      <c r="CD7619" s="136"/>
      <c r="CE7619" s="136"/>
      <c r="CF7619" s="136"/>
      <c r="CG7619" s="136"/>
      <c r="CH7619" s="136"/>
    </row>
    <row r="7620" spans="79:86" ht="15.75" customHeight="1">
      <c r="CA7620" s="136"/>
      <c r="CB7620" s="136"/>
      <c r="CC7620" s="136"/>
      <c r="CD7620" s="136"/>
      <c r="CE7620" s="136"/>
      <c r="CF7620" s="136"/>
      <c r="CG7620" s="136"/>
      <c r="CH7620" s="136"/>
    </row>
    <row r="7621" spans="79:86" ht="15.75" customHeight="1">
      <c r="CA7621" s="136"/>
      <c r="CB7621" s="136"/>
      <c r="CC7621" s="136"/>
      <c r="CD7621" s="136"/>
      <c r="CE7621" s="136"/>
      <c r="CF7621" s="136"/>
      <c r="CG7621" s="136"/>
      <c r="CH7621" s="136"/>
    </row>
    <row r="7622" spans="79:86" ht="15.75" customHeight="1">
      <c r="CA7622" s="136"/>
      <c r="CB7622" s="136"/>
      <c r="CC7622" s="136"/>
      <c r="CD7622" s="136"/>
      <c r="CE7622" s="136"/>
      <c r="CF7622" s="136"/>
      <c r="CG7622" s="136"/>
      <c r="CH7622" s="136"/>
    </row>
    <row r="7623" spans="79:86" ht="15.75" customHeight="1">
      <c r="CA7623" s="136"/>
      <c r="CB7623" s="136"/>
      <c r="CC7623" s="136"/>
      <c r="CD7623" s="136"/>
      <c r="CE7623" s="136"/>
      <c r="CF7623" s="136"/>
      <c r="CG7623" s="136"/>
      <c r="CH7623" s="136"/>
    </row>
    <row r="7624" spans="79:86" ht="15.75" customHeight="1">
      <c r="CA7624" s="136"/>
      <c r="CB7624" s="136"/>
      <c r="CC7624" s="136"/>
      <c r="CD7624" s="136"/>
      <c r="CE7624" s="136"/>
      <c r="CF7624" s="136"/>
      <c r="CG7624" s="136"/>
      <c r="CH7624" s="136"/>
    </row>
    <row r="7625" spans="79:86" ht="15.75" customHeight="1">
      <c r="CA7625" s="136"/>
      <c r="CB7625" s="136"/>
      <c r="CC7625" s="136"/>
      <c r="CD7625" s="136"/>
      <c r="CE7625" s="136"/>
      <c r="CF7625" s="136"/>
      <c r="CG7625" s="136"/>
      <c r="CH7625" s="136"/>
    </row>
    <row r="7626" spans="79:86" ht="15.75" customHeight="1">
      <c r="CA7626" s="136"/>
      <c r="CB7626" s="136"/>
      <c r="CC7626" s="136"/>
      <c r="CD7626" s="136"/>
      <c r="CE7626" s="136"/>
      <c r="CF7626" s="136"/>
      <c r="CG7626" s="136"/>
      <c r="CH7626" s="136"/>
    </row>
    <row r="7627" spans="79:86" ht="15.75" customHeight="1">
      <c r="CA7627" s="136"/>
      <c r="CB7627" s="136"/>
      <c r="CC7627" s="136"/>
      <c r="CD7627" s="136"/>
      <c r="CE7627" s="136"/>
      <c r="CF7627" s="136"/>
      <c r="CG7627" s="136"/>
      <c r="CH7627" s="136"/>
    </row>
    <row r="7628" spans="79:86" ht="15.75" customHeight="1">
      <c r="CA7628" s="136"/>
      <c r="CB7628" s="136"/>
      <c r="CC7628" s="136"/>
      <c r="CD7628" s="136"/>
      <c r="CE7628" s="136"/>
      <c r="CF7628" s="136"/>
      <c r="CG7628" s="136"/>
      <c r="CH7628" s="136"/>
    </row>
    <row r="7629" spans="79:86" ht="15.75" customHeight="1">
      <c r="CA7629" s="136"/>
      <c r="CB7629" s="136"/>
      <c r="CC7629" s="136"/>
      <c r="CD7629" s="136"/>
      <c r="CE7629" s="136"/>
      <c r="CF7629" s="136"/>
      <c r="CG7629" s="136"/>
      <c r="CH7629" s="136"/>
    </row>
    <row r="7630" spans="79:86" ht="15.75" customHeight="1">
      <c r="CA7630" s="136"/>
      <c r="CB7630" s="136"/>
      <c r="CC7630" s="136"/>
      <c r="CD7630" s="136"/>
      <c r="CE7630" s="136"/>
      <c r="CF7630" s="136"/>
      <c r="CG7630" s="136"/>
      <c r="CH7630" s="136"/>
    </row>
    <row r="7631" spans="79:86" ht="15.75" customHeight="1">
      <c r="CA7631" s="136"/>
      <c r="CB7631" s="136"/>
      <c r="CC7631" s="136"/>
      <c r="CD7631" s="136"/>
      <c r="CE7631" s="136"/>
      <c r="CF7631" s="136"/>
      <c r="CG7631" s="136"/>
      <c r="CH7631" s="136"/>
    </row>
    <row r="7632" spans="79:86" ht="15.75" customHeight="1">
      <c r="CA7632" s="136"/>
      <c r="CB7632" s="136"/>
      <c r="CC7632" s="136"/>
      <c r="CD7632" s="136"/>
      <c r="CE7632" s="136"/>
      <c r="CF7632" s="136"/>
      <c r="CG7632" s="136"/>
      <c r="CH7632" s="136"/>
    </row>
    <row r="7633" spans="79:86" ht="15.75" customHeight="1">
      <c r="CA7633" s="136"/>
      <c r="CB7633" s="136"/>
      <c r="CC7633" s="136"/>
      <c r="CD7633" s="136"/>
      <c r="CE7633" s="136"/>
      <c r="CF7633" s="136"/>
      <c r="CG7633" s="136"/>
      <c r="CH7633" s="136"/>
    </row>
    <row r="7634" spans="79:86" ht="15.75" customHeight="1">
      <c r="CA7634" s="136"/>
      <c r="CB7634" s="136"/>
      <c r="CC7634" s="136"/>
      <c r="CD7634" s="136"/>
      <c r="CE7634" s="136"/>
      <c r="CF7634" s="136"/>
      <c r="CG7634" s="136"/>
      <c r="CH7634" s="136"/>
    </row>
    <row r="7635" spans="79:86" ht="15.75" customHeight="1">
      <c r="CA7635" s="136"/>
      <c r="CB7635" s="136"/>
      <c r="CC7635" s="136"/>
      <c r="CD7635" s="136"/>
      <c r="CE7635" s="136"/>
      <c r="CF7635" s="136"/>
      <c r="CG7635" s="136"/>
      <c r="CH7635" s="136"/>
    </row>
    <row r="7636" spans="79:86" ht="15.75" customHeight="1">
      <c r="CA7636" s="136"/>
      <c r="CB7636" s="136"/>
      <c r="CC7636" s="136"/>
      <c r="CD7636" s="136"/>
      <c r="CE7636" s="136"/>
      <c r="CF7636" s="136"/>
      <c r="CG7636" s="136"/>
      <c r="CH7636" s="136"/>
    </row>
    <row r="7637" spans="79:86" ht="15.75" customHeight="1">
      <c r="CA7637" s="136"/>
      <c r="CB7637" s="136"/>
      <c r="CC7637" s="136"/>
      <c r="CD7637" s="136"/>
      <c r="CE7637" s="136"/>
      <c r="CF7637" s="136"/>
      <c r="CG7637" s="136"/>
      <c r="CH7637" s="136"/>
    </row>
    <row r="7638" spans="79:86" ht="15.75" customHeight="1">
      <c r="CA7638" s="136"/>
      <c r="CB7638" s="136"/>
      <c r="CC7638" s="136"/>
      <c r="CD7638" s="136"/>
      <c r="CE7638" s="136"/>
      <c r="CF7638" s="136"/>
      <c r="CG7638" s="136"/>
      <c r="CH7638" s="136"/>
    </row>
    <row r="7639" spans="79:86" ht="15.75" customHeight="1">
      <c r="CA7639" s="136"/>
      <c r="CB7639" s="136"/>
      <c r="CC7639" s="136"/>
      <c r="CD7639" s="136"/>
      <c r="CE7639" s="136"/>
      <c r="CF7639" s="136"/>
      <c r="CG7639" s="136"/>
      <c r="CH7639" s="136"/>
    </row>
    <row r="7640" spans="79:86" ht="15.75" customHeight="1">
      <c r="CA7640" s="136"/>
      <c r="CB7640" s="136"/>
      <c r="CC7640" s="136"/>
      <c r="CD7640" s="136"/>
      <c r="CE7640" s="136"/>
      <c r="CF7640" s="136"/>
      <c r="CG7640" s="136"/>
      <c r="CH7640" s="136"/>
    </row>
    <row r="7641" spans="79:86" ht="15.75" customHeight="1">
      <c r="CA7641" s="136"/>
      <c r="CB7641" s="136"/>
      <c r="CC7641" s="136"/>
      <c r="CD7641" s="136"/>
      <c r="CE7641" s="136"/>
      <c r="CF7641" s="136"/>
      <c r="CG7641" s="136"/>
      <c r="CH7641" s="136"/>
    </row>
    <row r="7642" spans="79:86" ht="15.75" customHeight="1">
      <c r="CA7642" s="136"/>
      <c r="CB7642" s="136"/>
      <c r="CC7642" s="136"/>
      <c r="CD7642" s="136"/>
      <c r="CE7642" s="136"/>
      <c r="CF7642" s="136"/>
      <c r="CG7642" s="136"/>
      <c r="CH7642" s="136"/>
    </row>
    <row r="7643" spans="79:86" ht="15.75" customHeight="1">
      <c r="CA7643" s="136"/>
      <c r="CB7643" s="136"/>
      <c r="CC7643" s="136"/>
      <c r="CD7643" s="136"/>
      <c r="CE7643" s="136"/>
      <c r="CF7643" s="136"/>
      <c r="CG7643" s="136"/>
      <c r="CH7643" s="136"/>
    </row>
    <row r="7644" spans="79:86" ht="15.75" customHeight="1">
      <c r="CA7644" s="136"/>
      <c r="CB7644" s="136"/>
      <c r="CC7644" s="136"/>
      <c r="CD7644" s="136"/>
      <c r="CE7644" s="136"/>
      <c r="CF7644" s="136"/>
      <c r="CG7644" s="136"/>
      <c r="CH7644" s="136"/>
    </row>
    <row r="7645" spans="79:86" ht="15.75" customHeight="1">
      <c r="CA7645" s="136"/>
      <c r="CB7645" s="136"/>
      <c r="CC7645" s="136"/>
      <c r="CD7645" s="136"/>
      <c r="CE7645" s="136"/>
      <c r="CF7645" s="136"/>
      <c r="CG7645" s="136"/>
      <c r="CH7645" s="136"/>
    </row>
    <row r="7646" spans="79:86" ht="15.75" customHeight="1">
      <c r="CA7646" s="136"/>
      <c r="CB7646" s="136"/>
      <c r="CC7646" s="136"/>
      <c r="CD7646" s="136"/>
      <c r="CE7646" s="136"/>
      <c r="CF7646" s="136"/>
      <c r="CG7646" s="136"/>
      <c r="CH7646" s="136"/>
    </row>
    <row r="7647" spans="79:86" ht="15.75" customHeight="1">
      <c r="CA7647" s="136"/>
      <c r="CB7647" s="136"/>
      <c r="CC7647" s="136"/>
      <c r="CD7647" s="136"/>
      <c r="CE7647" s="136"/>
      <c r="CF7647" s="136"/>
      <c r="CG7647" s="136"/>
      <c r="CH7647" s="136"/>
    </row>
    <row r="7648" spans="79:86" ht="15.75" customHeight="1">
      <c r="CA7648" s="136"/>
      <c r="CB7648" s="136"/>
      <c r="CC7648" s="136"/>
      <c r="CD7648" s="136"/>
      <c r="CE7648" s="136"/>
      <c r="CF7648" s="136"/>
      <c r="CG7648" s="136"/>
      <c r="CH7648" s="136"/>
    </row>
    <row r="7649" spans="79:86" ht="15.75" customHeight="1">
      <c r="CA7649" s="136"/>
      <c r="CB7649" s="136"/>
      <c r="CC7649" s="136"/>
      <c r="CD7649" s="136"/>
      <c r="CE7649" s="136"/>
      <c r="CF7649" s="136"/>
      <c r="CG7649" s="136"/>
      <c r="CH7649" s="136"/>
    </row>
    <row r="7650" spans="79:86" ht="15.75" customHeight="1">
      <c r="CA7650" s="136"/>
      <c r="CB7650" s="136"/>
      <c r="CC7650" s="136"/>
      <c r="CD7650" s="136"/>
      <c r="CE7650" s="136"/>
      <c r="CF7650" s="136"/>
      <c r="CG7650" s="136"/>
      <c r="CH7650" s="136"/>
    </row>
    <row r="7651" spans="79:86" ht="15.75" customHeight="1">
      <c r="CA7651" s="136"/>
      <c r="CB7651" s="136"/>
      <c r="CC7651" s="136"/>
      <c r="CD7651" s="136"/>
      <c r="CE7651" s="136"/>
      <c r="CF7651" s="136"/>
      <c r="CG7651" s="136"/>
      <c r="CH7651" s="136"/>
    </row>
    <row r="7652" spans="79:86" ht="15.75" customHeight="1">
      <c r="CA7652" s="136"/>
      <c r="CB7652" s="136"/>
      <c r="CC7652" s="136"/>
      <c r="CD7652" s="136"/>
      <c r="CE7652" s="136"/>
      <c r="CF7652" s="136"/>
      <c r="CG7652" s="136"/>
      <c r="CH7652" s="136"/>
    </row>
    <row r="7653" spans="79:86" ht="15.75" customHeight="1">
      <c r="CA7653" s="136"/>
      <c r="CB7653" s="136"/>
      <c r="CC7653" s="136"/>
      <c r="CD7653" s="136"/>
      <c r="CE7653" s="136"/>
      <c r="CF7653" s="136"/>
      <c r="CG7653" s="136"/>
      <c r="CH7653" s="136"/>
    </row>
    <row r="7654" spans="79:86" ht="15.75" customHeight="1">
      <c r="CA7654" s="136"/>
      <c r="CB7654" s="136"/>
      <c r="CC7654" s="136"/>
      <c r="CD7654" s="136"/>
      <c r="CE7654" s="136"/>
      <c r="CF7654" s="136"/>
      <c r="CG7654" s="136"/>
      <c r="CH7654" s="136"/>
    </row>
    <row r="7655" spans="79:86" ht="15.75" customHeight="1">
      <c r="CA7655" s="136"/>
      <c r="CB7655" s="136"/>
      <c r="CC7655" s="136"/>
      <c r="CD7655" s="136"/>
      <c r="CE7655" s="136"/>
      <c r="CF7655" s="136"/>
      <c r="CG7655" s="136"/>
      <c r="CH7655" s="136"/>
    </row>
    <row r="7656" spans="79:86" ht="15.75" customHeight="1">
      <c r="CA7656" s="136"/>
      <c r="CB7656" s="136"/>
      <c r="CC7656" s="136"/>
      <c r="CD7656" s="136"/>
      <c r="CE7656" s="136"/>
      <c r="CF7656" s="136"/>
      <c r="CG7656" s="136"/>
      <c r="CH7656" s="136"/>
    </row>
    <row r="7657" spans="79:86" ht="15.75" customHeight="1">
      <c r="CA7657" s="136"/>
      <c r="CB7657" s="136"/>
      <c r="CC7657" s="136"/>
      <c r="CD7657" s="136"/>
      <c r="CE7657" s="136"/>
      <c r="CF7657" s="136"/>
      <c r="CG7657" s="136"/>
      <c r="CH7657" s="136"/>
    </row>
    <row r="7658" spans="79:86" ht="15.75" customHeight="1">
      <c r="CA7658" s="136"/>
      <c r="CB7658" s="136"/>
      <c r="CC7658" s="136"/>
      <c r="CD7658" s="136"/>
      <c r="CE7658" s="136"/>
      <c r="CF7658" s="136"/>
      <c r="CG7658" s="136"/>
      <c r="CH7658" s="136"/>
    </row>
    <row r="7659" spans="79:86" ht="15.75" customHeight="1">
      <c r="CA7659" s="136"/>
      <c r="CB7659" s="136"/>
      <c r="CC7659" s="136"/>
      <c r="CD7659" s="136"/>
      <c r="CE7659" s="136"/>
      <c r="CF7659" s="136"/>
      <c r="CG7659" s="136"/>
      <c r="CH7659" s="136"/>
    </row>
    <row r="7660" spans="79:86" ht="15.75" customHeight="1">
      <c r="CA7660" s="136"/>
      <c r="CB7660" s="136"/>
      <c r="CC7660" s="136"/>
      <c r="CD7660" s="136"/>
      <c r="CE7660" s="136"/>
      <c r="CF7660" s="136"/>
      <c r="CG7660" s="136"/>
      <c r="CH7660" s="136"/>
    </row>
    <row r="7661" spans="79:86" ht="15.75" customHeight="1">
      <c r="CA7661" s="136"/>
      <c r="CB7661" s="136"/>
      <c r="CC7661" s="136"/>
      <c r="CD7661" s="136"/>
      <c r="CE7661" s="136"/>
      <c r="CF7661" s="136"/>
      <c r="CG7661" s="136"/>
      <c r="CH7661" s="136"/>
    </row>
    <row r="7662" spans="79:86" ht="15.75" customHeight="1">
      <c r="CA7662" s="136"/>
      <c r="CB7662" s="136"/>
      <c r="CC7662" s="136"/>
      <c r="CD7662" s="136"/>
      <c r="CE7662" s="136"/>
      <c r="CF7662" s="136"/>
      <c r="CG7662" s="136"/>
      <c r="CH7662" s="136"/>
    </row>
    <row r="7663" spans="79:86" ht="15.75" customHeight="1">
      <c r="CA7663" s="136"/>
      <c r="CB7663" s="136"/>
      <c r="CC7663" s="136"/>
      <c r="CD7663" s="136"/>
      <c r="CE7663" s="136"/>
      <c r="CF7663" s="136"/>
      <c r="CG7663" s="136"/>
      <c r="CH7663" s="136"/>
    </row>
    <row r="7664" spans="79:86" ht="15.75" customHeight="1">
      <c r="CA7664" s="136"/>
      <c r="CB7664" s="136"/>
      <c r="CC7664" s="136"/>
      <c r="CD7664" s="136"/>
      <c r="CE7664" s="136"/>
      <c r="CF7664" s="136"/>
      <c r="CG7664" s="136"/>
      <c r="CH7664" s="136"/>
    </row>
    <row r="7665" spans="79:86" ht="15.75" customHeight="1">
      <c r="CA7665" s="136"/>
      <c r="CB7665" s="136"/>
      <c r="CC7665" s="136"/>
      <c r="CD7665" s="136"/>
      <c r="CE7665" s="136"/>
      <c r="CF7665" s="136"/>
      <c r="CG7665" s="136"/>
      <c r="CH7665" s="136"/>
    </row>
    <row r="7666" spans="79:86" ht="15.75" customHeight="1">
      <c r="CA7666" s="136"/>
      <c r="CB7666" s="136"/>
      <c r="CC7666" s="136"/>
      <c r="CD7666" s="136"/>
      <c r="CE7666" s="136"/>
      <c r="CF7666" s="136"/>
      <c r="CG7666" s="136"/>
      <c r="CH7666" s="136"/>
    </row>
    <row r="7667" spans="79:86" ht="15.75" customHeight="1">
      <c r="CA7667" s="136"/>
      <c r="CB7667" s="136"/>
      <c r="CC7667" s="136"/>
      <c r="CD7667" s="136"/>
      <c r="CE7667" s="136"/>
      <c r="CF7667" s="136"/>
      <c r="CG7667" s="136"/>
      <c r="CH7667" s="136"/>
    </row>
    <row r="7668" spans="79:86" ht="15.75" customHeight="1">
      <c r="CA7668" s="136"/>
      <c r="CB7668" s="136"/>
      <c r="CC7668" s="136"/>
      <c r="CD7668" s="136"/>
      <c r="CE7668" s="136"/>
      <c r="CF7668" s="136"/>
      <c r="CG7668" s="136"/>
      <c r="CH7668" s="136"/>
    </row>
    <row r="7669" spans="79:86" ht="15.75" customHeight="1">
      <c r="CA7669" s="136"/>
      <c r="CB7669" s="136"/>
      <c r="CC7669" s="136"/>
      <c r="CD7669" s="136"/>
      <c r="CE7669" s="136"/>
      <c r="CF7669" s="136"/>
      <c r="CG7669" s="136"/>
      <c r="CH7669" s="136"/>
    </row>
    <row r="7670" spans="79:86" ht="15.75" customHeight="1">
      <c r="CA7670" s="136"/>
      <c r="CB7670" s="136"/>
      <c r="CC7670" s="136"/>
      <c r="CD7670" s="136"/>
      <c r="CE7670" s="136"/>
      <c r="CF7670" s="136"/>
      <c r="CG7670" s="136"/>
      <c r="CH7670" s="136"/>
    </row>
    <row r="7671" spans="79:86" ht="15.75" customHeight="1">
      <c r="CA7671" s="136"/>
      <c r="CB7671" s="136"/>
      <c r="CC7671" s="136"/>
      <c r="CD7671" s="136"/>
      <c r="CE7671" s="136"/>
      <c r="CF7671" s="136"/>
      <c r="CG7671" s="136"/>
      <c r="CH7671" s="136"/>
    </row>
    <row r="7672" spans="79:86" ht="15.75" customHeight="1">
      <c r="CA7672" s="136"/>
      <c r="CB7672" s="136"/>
      <c r="CC7672" s="136"/>
      <c r="CD7672" s="136"/>
      <c r="CE7672" s="136"/>
      <c r="CF7672" s="136"/>
      <c r="CG7672" s="136"/>
      <c r="CH7672" s="136"/>
    </row>
    <row r="7673" spans="79:86" ht="15.75" customHeight="1">
      <c r="CA7673" s="136"/>
      <c r="CB7673" s="136"/>
      <c r="CC7673" s="136"/>
      <c r="CD7673" s="136"/>
      <c r="CE7673" s="136"/>
      <c r="CF7673" s="136"/>
      <c r="CG7673" s="136"/>
      <c r="CH7673" s="136"/>
    </row>
    <row r="7674" spans="79:86" ht="15.75" customHeight="1">
      <c r="CA7674" s="136"/>
      <c r="CB7674" s="136"/>
      <c r="CC7674" s="136"/>
      <c r="CD7674" s="136"/>
      <c r="CE7674" s="136"/>
      <c r="CF7674" s="136"/>
      <c r="CG7674" s="136"/>
      <c r="CH7674" s="136"/>
    </row>
    <row r="7675" spans="79:86" ht="15.75" customHeight="1">
      <c r="CA7675" s="136"/>
      <c r="CB7675" s="136"/>
      <c r="CC7675" s="136"/>
      <c r="CD7675" s="136"/>
      <c r="CE7675" s="136"/>
      <c r="CF7675" s="136"/>
      <c r="CG7675" s="136"/>
      <c r="CH7675" s="136"/>
    </row>
    <row r="7676" spans="79:86" ht="15.75" customHeight="1">
      <c r="CA7676" s="136"/>
      <c r="CB7676" s="136"/>
      <c r="CC7676" s="136"/>
      <c r="CD7676" s="136"/>
      <c r="CE7676" s="136"/>
      <c r="CF7676" s="136"/>
      <c r="CG7676" s="136"/>
      <c r="CH7676" s="136"/>
    </row>
    <row r="7677" spans="79:86" ht="15.75" customHeight="1">
      <c r="CA7677" s="136"/>
      <c r="CB7677" s="136"/>
      <c r="CC7677" s="136"/>
      <c r="CD7677" s="136"/>
      <c r="CE7677" s="136"/>
      <c r="CF7677" s="136"/>
      <c r="CG7677" s="136"/>
      <c r="CH7677" s="136"/>
    </row>
    <row r="7678" spans="79:86" ht="15.75" customHeight="1">
      <c r="CA7678" s="136"/>
      <c r="CB7678" s="136"/>
      <c r="CC7678" s="136"/>
      <c r="CD7678" s="136"/>
      <c r="CE7678" s="136"/>
      <c r="CF7678" s="136"/>
      <c r="CG7678" s="136"/>
      <c r="CH7678" s="136"/>
    </row>
    <row r="7679" spans="79:86" ht="15.75" customHeight="1">
      <c r="CA7679" s="136"/>
      <c r="CB7679" s="136"/>
      <c r="CC7679" s="136"/>
      <c r="CD7679" s="136"/>
      <c r="CE7679" s="136"/>
      <c r="CF7679" s="136"/>
      <c r="CG7679" s="136"/>
      <c r="CH7679" s="136"/>
    </row>
    <row r="7680" spans="79:86" ht="15.75" customHeight="1">
      <c r="CA7680" s="136"/>
      <c r="CB7680" s="136"/>
      <c r="CC7680" s="136"/>
      <c r="CD7680" s="136"/>
      <c r="CE7680" s="136"/>
      <c r="CF7680" s="136"/>
      <c r="CG7680" s="136"/>
      <c r="CH7680" s="136"/>
    </row>
    <row r="7681" spans="79:86" ht="15.75" customHeight="1">
      <c r="CA7681" s="136"/>
      <c r="CB7681" s="136"/>
      <c r="CC7681" s="136"/>
      <c r="CD7681" s="136"/>
      <c r="CE7681" s="136"/>
      <c r="CF7681" s="136"/>
      <c r="CG7681" s="136"/>
      <c r="CH7681" s="136"/>
    </row>
    <row r="7682" spans="79:86" ht="15.75" customHeight="1">
      <c r="CA7682" s="136"/>
      <c r="CB7682" s="136"/>
      <c r="CC7682" s="136"/>
      <c r="CD7682" s="136"/>
      <c r="CE7682" s="136"/>
      <c r="CF7682" s="136"/>
      <c r="CG7682" s="136"/>
      <c r="CH7682" s="136"/>
    </row>
    <row r="7683" spans="79:86" ht="15.75" customHeight="1">
      <c r="CA7683" s="136"/>
      <c r="CB7683" s="136"/>
      <c r="CC7683" s="136"/>
      <c r="CD7683" s="136"/>
      <c r="CE7683" s="136"/>
      <c r="CF7683" s="136"/>
      <c r="CG7683" s="136"/>
      <c r="CH7683" s="136"/>
    </row>
    <row r="7684" spans="79:86" ht="15.75" customHeight="1">
      <c r="CA7684" s="136"/>
      <c r="CB7684" s="136"/>
      <c r="CC7684" s="136"/>
      <c r="CD7684" s="136"/>
      <c r="CE7684" s="136"/>
      <c r="CF7684" s="136"/>
      <c r="CG7684" s="136"/>
      <c r="CH7684" s="136"/>
    </row>
    <row r="7685" spans="79:86" ht="15.75" customHeight="1">
      <c r="CA7685" s="136"/>
      <c r="CB7685" s="136"/>
      <c r="CC7685" s="136"/>
      <c r="CD7685" s="136"/>
      <c r="CE7685" s="136"/>
      <c r="CF7685" s="136"/>
      <c r="CG7685" s="136"/>
      <c r="CH7685" s="136"/>
    </row>
    <row r="7686" spans="79:86" ht="15.75" customHeight="1">
      <c r="CA7686" s="136"/>
      <c r="CB7686" s="136"/>
      <c r="CC7686" s="136"/>
      <c r="CD7686" s="136"/>
      <c r="CE7686" s="136"/>
      <c r="CF7686" s="136"/>
      <c r="CG7686" s="136"/>
      <c r="CH7686" s="136"/>
    </row>
    <row r="7687" spans="79:86" ht="15.75" customHeight="1">
      <c r="CA7687" s="136"/>
      <c r="CB7687" s="136"/>
      <c r="CC7687" s="136"/>
      <c r="CD7687" s="136"/>
      <c r="CE7687" s="136"/>
      <c r="CF7687" s="136"/>
      <c r="CG7687" s="136"/>
      <c r="CH7687" s="136"/>
    </row>
    <row r="7688" spans="79:86" ht="15.75" customHeight="1">
      <c r="CA7688" s="136"/>
      <c r="CB7688" s="136"/>
      <c r="CC7688" s="136"/>
      <c r="CD7688" s="136"/>
      <c r="CE7688" s="136"/>
      <c r="CF7688" s="136"/>
      <c r="CG7688" s="136"/>
      <c r="CH7688" s="136"/>
    </row>
    <row r="7689" spans="79:86" ht="15.75" customHeight="1">
      <c r="CA7689" s="136"/>
      <c r="CB7689" s="136"/>
      <c r="CC7689" s="136"/>
      <c r="CD7689" s="136"/>
      <c r="CE7689" s="136"/>
      <c r="CF7689" s="136"/>
      <c r="CG7689" s="136"/>
      <c r="CH7689" s="136"/>
    </row>
    <row r="7690" spans="79:86" ht="15.75" customHeight="1">
      <c r="CA7690" s="136"/>
      <c r="CB7690" s="136"/>
      <c r="CC7690" s="136"/>
      <c r="CD7690" s="136"/>
      <c r="CE7690" s="136"/>
      <c r="CF7690" s="136"/>
      <c r="CG7690" s="136"/>
      <c r="CH7690" s="136"/>
    </row>
    <row r="7691" spans="79:86" ht="15.75" customHeight="1">
      <c r="CA7691" s="136"/>
      <c r="CB7691" s="136"/>
      <c r="CC7691" s="136"/>
      <c r="CD7691" s="136"/>
      <c r="CE7691" s="136"/>
      <c r="CF7691" s="136"/>
      <c r="CG7691" s="136"/>
      <c r="CH7691" s="136"/>
    </row>
    <row r="7692" spans="79:86" ht="15.75" customHeight="1">
      <c r="CA7692" s="136"/>
      <c r="CB7692" s="136"/>
      <c r="CC7692" s="136"/>
      <c r="CD7692" s="136"/>
      <c r="CE7692" s="136"/>
      <c r="CF7692" s="136"/>
      <c r="CG7692" s="136"/>
      <c r="CH7692" s="136"/>
    </row>
    <row r="7693" spans="79:86" ht="15.75" customHeight="1">
      <c r="CA7693" s="136"/>
      <c r="CB7693" s="136"/>
      <c r="CC7693" s="136"/>
      <c r="CD7693" s="136"/>
      <c r="CE7693" s="136"/>
      <c r="CF7693" s="136"/>
      <c r="CG7693" s="136"/>
      <c r="CH7693" s="136"/>
    </row>
    <row r="7694" spans="79:86" ht="15.75" customHeight="1">
      <c r="CA7694" s="136"/>
      <c r="CB7694" s="136"/>
      <c r="CC7694" s="136"/>
      <c r="CD7694" s="136"/>
      <c r="CE7694" s="136"/>
      <c r="CF7694" s="136"/>
      <c r="CG7694" s="136"/>
      <c r="CH7694" s="136"/>
    </row>
    <row r="7695" spans="79:86" ht="15.75" customHeight="1">
      <c r="CA7695" s="136"/>
      <c r="CB7695" s="136"/>
      <c r="CC7695" s="136"/>
      <c r="CD7695" s="136"/>
      <c r="CE7695" s="136"/>
      <c r="CF7695" s="136"/>
      <c r="CG7695" s="136"/>
      <c r="CH7695" s="136"/>
    </row>
    <row r="7696" spans="79:86" ht="15.75" customHeight="1">
      <c r="CA7696" s="136"/>
      <c r="CB7696" s="136"/>
      <c r="CC7696" s="136"/>
      <c r="CD7696" s="136"/>
      <c r="CE7696" s="136"/>
      <c r="CF7696" s="136"/>
      <c r="CG7696" s="136"/>
      <c r="CH7696" s="136"/>
    </row>
    <row r="7697" spans="79:86" ht="15.75" customHeight="1">
      <c r="CA7697" s="136"/>
      <c r="CB7697" s="136"/>
      <c r="CC7697" s="136"/>
      <c r="CD7697" s="136"/>
      <c r="CE7697" s="136"/>
      <c r="CF7697" s="136"/>
      <c r="CG7697" s="136"/>
      <c r="CH7697" s="136"/>
    </row>
    <row r="7698" spans="79:86" ht="15.75" customHeight="1">
      <c r="CA7698" s="136"/>
      <c r="CB7698" s="136"/>
      <c r="CC7698" s="136"/>
      <c r="CD7698" s="136"/>
      <c r="CE7698" s="136"/>
      <c r="CF7698" s="136"/>
      <c r="CG7698" s="136"/>
      <c r="CH7698" s="136"/>
    </row>
    <row r="7699" spans="79:86" ht="15.75" customHeight="1">
      <c r="CA7699" s="136"/>
      <c r="CB7699" s="136"/>
      <c r="CC7699" s="136"/>
      <c r="CD7699" s="136"/>
      <c r="CE7699" s="136"/>
      <c r="CF7699" s="136"/>
      <c r="CG7699" s="136"/>
      <c r="CH7699" s="136"/>
    </row>
    <row r="7700" spans="79:86" ht="15.75" customHeight="1">
      <c r="CA7700" s="136"/>
      <c r="CB7700" s="136"/>
      <c r="CC7700" s="136"/>
      <c r="CD7700" s="136"/>
      <c r="CE7700" s="136"/>
      <c r="CF7700" s="136"/>
      <c r="CG7700" s="136"/>
      <c r="CH7700" s="136"/>
    </row>
    <row r="7701" spans="79:86" ht="15.75" customHeight="1">
      <c r="CA7701" s="136"/>
      <c r="CB7701" s="136"/>
      <c r="CC7701" s="136"/>
      <c r="CD7701" s="136"/>
      <c r="CE7701" s="136"/>
      <c r="CF7701" s="136"/>
      <c r="CG7701" s="136"/>
      <c r="CH7701" s="136"/>
    </row>
    <row r="7702" spans="79:86" ht="15.75" customHeight="1">
      <c r="CA7702" s="136"/>
      <c r="CB7702" s="136"/>
      <c r="CC7702" s="136"/>
      <c r="CD7702" s="136"/>
      <c r="CE7702" s="136"/>
      <c r="CF7702" s="136"/>
      <c r="CG7702" s="136"/>
      <c r="CH7702" s="136"/>
    </row>
    <row r="7703" spans="79:86" ht="15.75" customHeight="1">
      <c r="CA7703" s="136"/>
      <c r="CB7703" s="136"/>
      <c r="CC7703" s="136"/>
      <c r="CD7703" s="136"/>
      <c r="CE7703" s="136"/>
      <c r="CF7703" s="136"/>
      <c r="CG7703" s="136"/>
      <c r="CH7703" s="136"/>
    </row>
    <row r="7704" spans="79:86" ht="15.75" customHeight="1">
      <c r="CA7704" s="136"/>
      <c r="CB7704" s="136"/>
      <c r="CC7704" s="136"/>
      <c r="CD7704" s="136"/>
      <c r="CE7704" s="136"/>
      <c r="CF7704" s="136"/>
      <c r="CG7704" s="136"/>
      <c r="CH7704" s="136"/>
    </row>
    <row r="7705" spans="79:86" ht="15.75" customHeight="1">
      <c r="CA7705" s="136"/>
      <c r="CB7705" s="136"/>
      <c r="CC7705" s="136"/>
      <c r="CD7705" s="136"/>
      <c r="CE7705" s="136"/>
      <c r="CF7705" s="136"/>
      <c r="CG7705" s="136"/>
      <c r="CH7705" s="136"/>
    </row>
    <row r="7706" spans="79:86" ht="15.75" customHeight="1">
      <c r="CA7706" s="136"/>
      <c r="CB7706" s="136"/>
      <c r="CC7706" s="136"/>
      <c r="CD7706" s="136"/>
      <c r="CE7706" s="136"/>
      <c r="CF7706" s="136"/>
      <c r="CG7706" s="136"/>
      <c r="CH7706" s="136"/>
    </row>
    <row r="7707" spans="79:86" ht="15.75" customHeight="1">
      <c r="CA7707" s="136"/>
      <c r="CB7707" s="136"/>
      <c r="CC7707" s="136"/>
      <c r="CD7707" s="136"/>
      <c r="CE7707" s="136"/>
      <c r="CF7707" s="136"/>
      <c r="CG7707" s="136"/>
      <c r="CH7707" s="136"/>
    </row>
    <row r="7708" spans="79:86" ht="15.75" customHeight="1">
      <c r="CA7708" s="136"/>
      <c r="CB7708" s="136"/>
      <c r="CC7708" s="136"/>
      <c r="CD7708" s="136"/>
      <c r="CE7708" s="136"/>
      <c r="CF7708" s="136"/>
      <c r="CG7708" s="136"/>
      <c r="CH7708" s="136"/>
    </row>
    <row r="7709" spans="79:86" ht="15.75" customHeight="1">
      <c r="CA7709" s="136"/>
      <c r="CB7709" s="136"/>
      <c r="CC7709" s="136"/>
      <c r="CD7709" s="136"/>
      <c r="CE7709" s="136"/>
      <c r="CF7709" s="136"/>
      <c r="CG7709" s="136"/>
      <c r="CH7709" s="136"/>
    </row>
    <row r="7710" spans="79:86" ht="15.75" customHeight="1">
      <c r="CA7710" s="136"/>
      <c r="CB7710" s="136"/>
      <c r="CC7710" s="136"/>
      <c r="CD7710" s="136"/>
      <c r="CE7710" s="136"/>
      <c r="CF7710" s="136"/>
      <c r="CG7710" s="136"/>
      <c r="CH7710" s="136"/>
    </row>
    <row r="7711" spans="79:86" ht="15.75" customHeight="1">
      <c r="CA7711" s="136"/>
      <c r="CB7711" s="136"/>
      <c r="CC7711" s="136"/>
      <c r="CD7711" s="136"/>
      <c r="CE7711" s="136"/>
      <c r="CF7711" s="136"/>
      <c r="CG7711" s="136"/>
      <c r="CH7711" s="136"/>
    </row>
    <row r="7712" spans="79:86" ht="15.75" customHeight="1">
      <c r="CA7712" s="136"/>
      <c r="CB7712" s="136"/>
      <c r="CC7712" s="136"/>
      <c r="CD7712" s="136"/>
      <c r="CE7712" s="136"/>
      <c r="CF7712" s="136"/>
      <c r="CG7712" s="136"/>
      <c r="CH7712" s="136"/>
    </row>
    <row r="7713" spans="79:86" ht="15.75" customHeight="1">
      <c r="CA7713" s="136"/>
      <c r="CB7713" s="136"/>
      <c r="CC7713" s="136"/>
      <c r="CD7713" s="136"/>
      <c r="CE7713" s="136"/>
      <c r="CF7713" s="136"/>
      <c r="CG7713" s="136"/>
      <c r="CH7713" s="136"/>
    </row>
    <row r="7714" spans="79:86" ht="15.75" customHeight="1">
      <c r="CA7714" s="136"/>
      <c r="CB7714" s="136"/>
      <c r="CC7714" s="136"/>
      <c r="CD7714" s="136"/>
      <c r="CE7714" s="136"/>
      <c r="CF7714" s="136"/>
      <c r="CG7714" s="136"/>
      <c r="CH7714" s="136"/>
    </row>
    <row r="7715" spans="79:86" ht="15.75" customHeight="1">
      <c r="CA7715" s="136"/>
      <c r="CB7715" s="136"/>
      <c r="CC7715" s="136"/>
      <c r="CD7715" s="136"/>
      <c r="CE7715" s="136"/>
      <c r="CF7715" s="136"/>
      <c r="CG7715" s="136"/>
      <c r="CH7715" s="136"/>
    </row>
    <row r="7716" spans="79:86" ht="15.75" customHeight="1">
      <c r="CA7716" s="136"/>
      <c r="CB7716" s="136"/>
      <c r="CC7716" s="136"/>
      <c r="CD7716" s="136"/>
      <c r="CE7716" s="136"/>
      <c r="CF7716" s="136"/>
      <c r="CG7716" s="136"/>
      <c r="CH7716" s="136"/>
    </row>
    <row r="7717" spans="79:86" ht="15.75" customHeight="1">
      <c r="CA7717" s="136"/>
      <c r="CB7717" s="136"/>
      <c r="CC7717" s="136"/>
      <c r="CD7717" s="136"/>
      <c r="CE7717" s="136"/>
      <c r="CF7717" s="136"/>
      <c r="CG7717" s="136"/>
      <c r="CH7717" s="136"/>
    </row>
    <row r="7718" spans="79:86" ht="15.75" customHeight="1">
      <c r="CA7718" s="136"/>
      <c r="CB7718" s="136"/>
      <c r="CC7718" s="136"/>
      <c r="CD7718" s="136"/>
      <c r="CE7718" s="136"/>
      <c r="CF7718" s="136"/>
      <c r="CG7718" s="136"/>
      <c r="CH7718" s="136"/>
    </row>
    <row r="7719" spans="79:86" ht="15.75" customHeight="1">
      <c r="CA7719" s="136"/>
      <c r="CB7719" s="136"/>
      <c r="CC7719" s="136"/>
      <c r="CD7719" s="136"/>
      <c r="CE7719" s="136"/>
      <c r="CF7719" s="136"/>
      <c r="CG7719" s="136"/>
      <c r="CH7719" s="136"/>
    </row>
    <row r="7720" spans="79:86" ht="15.75" customHeight="1">
      <c r="CA7720" s="136"/>
      <c r="CB7720" s="136"/>
      <c r="CC7720" s="136"/>
      <c r="CD7720" s="136"/>
      <c r="CE7720" s="136"/>
      <c r="CF7720" s="136"/>
      <c r="CG7720" s="136"/>
      <c r="CH7720" s="136"/>
    </row>
    <row r="7721" spans="79:86" ht="15.75" customHeight="1">
      <c r="CA7721" s="136"/>
      <c r="CB7721" s="136"/>
      <c r="CC7721" s="136"/>
      <c r="CD7721" s="136"/>
      <c r="CE7721" s="136"/>
      <c r="CF7721" s="136"/>
      <c r="CG7721" s="136"/>
      <c r="CH7721" s="136"/>
    </row>
    <row r="7722" spans="79:86" ht="15.75" customHeight="1">
      <c r="CA7722" s="136"/>
      <c r="CB7722" s="136"/>
      <c r="CC7722" s="136"/>
      <c r="CD7722" s="136"/>
      <c r="CE7722" s="136"/>
      <c r="CF7722" s="136"/>
      <c r="CG7722" s="136"/>
      <c r="CH7722" s="136"/>
    </row>
    <row r="7723" spans="79:86" ht="15.75" customHeight="1">
      <c r="CA7723" s="136"/>
      <c r="CB7723" s="136"/>
      <c r="CC7723" s="136"/>
      <c r="CD7723" s="136"/>
      <c r="CE7723" s="136"/>
      <c r="CF7723" s="136"/>
      <c r="CG7723" s="136"/>
      <c r="CH7723" s="136"/>
    </row>
    <row r="7724" spans="79:86" ht="15.75" customHeight="1">
      <c r="CA7724" s="136"/>
      <c r="CB7724" s="136"/>
      <c r="CC7724" s="136"/>
      <c r="CD7724" s="136"/>
      <c r="CE7724" s="136"/>
      <c r="CF7724" s="136"/>
      <c r="CG7724" s="136"/>
      <c r="CH7724" s="136"/>
    </row>
    <row r="7725" spans="79:86" ht="15.75" customHeight="1">
      <c r="CA7725" s="136"/>
      <c r="CB7725" s="136"/>
      <c r="CC7725" s="136"/>
      <c r="CD7725" s="136"/>
      <c r="CE7725" s="136"/>
      <c r="CF7725" s="136"/>
      <c r="CG7725" s="136"/>
      <c r="CH7725" s="136"/>
    </row>
    <row r="7726" spans="79:86" ht="15.75" customHeight="1">
      <c r="CA7726" s="136"/>
      <c r="CB7726" s="136"/>
      <c r="CC7726" s="136"/>
      <c r="CD7726" s="136"/>
      <c r="CE7726" s="136"/>
      <c r="CF7726" s="136"/>
      <c r="CG7726" s="136"/>
      <c r="CH7726" s="136"/>
    </row>
    <row r="7727" spans="79:86" ht="15.75" customHeight="1">
      <c r="CA7727" s="136"/>
      <c r="CB7727" s="136"/>
      <c r="CC7727" s="136"/>
      <c r="CD7727" s="136"/>
      <c r="CE7727" s="136"/>
      <c r="CF7727" s="136"/>
      <c r="CG7727" s="136"/>
      <c r="CH7727" s="136"/>
    </row>
    <row r="7728" spans="79:86" ht="15.75" customHeight="1">
      <c r="CA7728" s="136"/>
      <c r="CB7728" s="136"/>
      <c r="CC7728" s="136"/>
      <c r="CD7728" s="136"/>
      <c r="CE7728" s="136"/>
      <c r="CF7728" s="136"/>
      <c r="CG7728" s="136"/>
      <c r="CH7728" s="136"/>
    </row>
    <row r="7729" spans="79:86" ht="15.75" customHeight="1">
      <c r="CA7729" s="136"/>
      <c r="CB7729" s="136"/>
      <c r="CC7729" s="136"/>
      <c r="CD7729" s="136"/>
      <c r="CE7729" s="136"/>
      <c r="CF7729" s="136"/>
      <c r="CG7729" s="136"/>
      <c r="CH7729" s="136"/>
    </row>
    <row r="7730" spans="79:86" ht="15.75" customHeight="1">
      <c r="CA7730" s="136"/>
      <c r="CB7730" s="136"/>
      <c r="CC7730" s="136"/>
      <c r="CD7730" s="136"/>
      <c r="CE7730" s="136"/>
      <c r="CF7730" s="136"/>
      <c r="CG7730" s="136"/>
      <c r="CH7730" s="136"/>
    </row>
    <row r="7731" spans="79:86" ht="15.75" customHeight="1">
      <c r="CA7731" s="136"/>
      <c r="CB7731" s="136"/>
      <c r="CC7731" s="136"/>
      <c r="CD7731" s="136"/>
      <c r="CE7731" s="136"/>
      <c r="CF7731" s="136"/>
      <c r="CG7731" s="136"/>
      <c r="CH7731" s="136"/>
    </row>
    <row r="7732" spans="79:86" ht="15.75" customHeight="1">
      <c r="CA7732" s="136"/>
      <c r="CB7732" s="136"/>
      <c r="CC7732" s="136"/>
      <c r="CD7732" s="136"/>
      <c r="CE7732" s="136"/>
      <c r="CF7732" s="136"/>
      <c r="CG7732" s="136"/>
      <c r="CH7732" s="136"/>
    </row>
    <row r="7733" spans="79:86" ht="15.75" customHeight="1">
      <c r="CA7733" s="136"/>
      <c r="CB7733" s="136"/>
      <c r="CC7733" s="136"/>
      <c r="CD7733" s="136"/>
      <c r="CE7733" s="136"/>
      <c r="CF7733" s="136"/>
      <c r="CG7733" s="136"/>
      <c r="CH7733" s="136"/>
    </row>
    <row r="7734" spans="79:86" ht="15.75" customHeight="1">
      <c r="CA7734" s="136"/>
      <c r="CB7734" s="136"/>
      <c r="CC7734" s="136"/>
      <c r="CD7734" s="136"/>
      <c r="CE7734" s="136"/>
      <c r="CF7734" s="136"/>
      <c r="CG7734" s="136"/>
      <c r="CH7734" s="136"/>
    </row>
    <row r="7735" spans="79:86" ht="15.75" customHeight="1">
      <c r="CA7735" s="136"/>
      <c r="CB7735" s="136"/>
      <c r="CC7735" s="136"/>
      <c r="CD7735" s="136"/>
      <c r="CE7735" s="136"/>
      <c r="CF7735" s="136"/>
      <c r="CG7735" s="136"/>
      <c r="CH7735" s="136"/>
    </row>
    <row r="7736" spans="79:86" ht="15.75" customHeight="1">
      <c r="CA7736" s="136"/>
      <c r="CB7736" s="136"/>
      <c r="CC7736" s="136"/>
      <c r="CD7736" s="136"/>
      <c r="CE7736" s="136"/>
      <c r="CF7736" s="136"/>
      <c r="CG7736" s="136"/>
      <c r="CH7736" s="136"/>
    </row>
    <row r="7737" spans="79:86" ht="15.75" customHeight="1">
      <c r="CA7737" s="136"/>
      <c r="CB7737" s="136"/>
      <c r="CC7737" s="136"/>
      <c r="CD7737" s="136"/>
      <c r="CE7737" s="136"/>
      <c r="CF7737" s="136"/>
      <c r="CG7737" s="136"/>
      <c r="CH7737" s="136"/>
    </row>
    <row r="7738" spans="79:86" ht="15.75" customHeight="1">
      <c r="CA7738" s="136"/>
      <c r="CB7738" s="136"/>
      <c r="CC7738" s="136"/>
      <c r="CD7738" s="136"/>
      <c r="CE7738" s="136"/>
      <c r="CF7738" s="136"/>
      <c r="CG7738" s="136"/>
      <c r="CH7738" s="136"/>
    </row>
    <row r="7739" spans="79:86" ht="15.75" customHeight="1">
      <c r="CA7739" s="136"/>
      <c r="CB7739" s="136"/>
      <c r="CC7739" s="136"/>
      <c r="CD7739" s="136"/>
      <c r="CE7739" s="136"/>
      <c r="CF7739" s="136"/>
      <c r="CG7739" s="136"/>
      <c r="CH7739" s="136"/>
    </row>
    <row r="7740" spans="79:86" ht="15.75" customHeight="1">
      <c r="CA7740" s="136"/>
      <c r="CB7740" s="136"/>
      <c r="CC7740" s="136"/>
      <c r="CD7740" s="136"/>
      <c r="CE7740" s="136"/>
      <c r="CF7740" s="136"/>
      <c r="CG7740" s="136"/>
      <c r="CH7740" s="136"/>
    </row>
    <row r="7741" spans="79:86" ht="15.75" customHeight="1">
      <c r="CA7741" s="136"/>
      <c r="CB7741" s="136"/>
      <c r="CC7741" s="136"/>
      <c r="CD7741" s="136"/>
      <c r="CE7741" s="136"/>
      <c r="CF7741" s="136"/>
      <c r="CG7741" s="136"/>
      <c r="CH7741" s="136"/>
    </row>
    <row r="7742" spans="79:86" ht="15.75" customHeight="1">
      <c r="CA7742" s="136"/>
      <c r="CB7742" s="136"/>
      <c r="CC7742" s="136"/>
      <c r="CD7742" s="136"/>
      <c r="CE7742" s="136"/>
      <c r="CF7742" s="136"/>
      <c r="CG7742" s="136"/>
      <c r="CH7742" s="136"/>
    </row>
    <row r="7743" spans="79:86" ht="15.75" customHeight="1">
      <c r="CA7743" s="136"/>
      <c r="CB7743" s="136"/>
      <c r="CC7743" s="136"/>
      <c r="CD7743" s="136"/>
      <c r="CE7743" s="136"/>
      <c r="CF7743" s="136"/>
      <c r="CG7743" s="136"/>
      <c r="CH7743" s="136"/>
    </row>
    <row r="7744" spans="79:86" ht="15.75" customHeight="1">
      <c r="CA7744" s="136"/>
      <c r="CB7744" s="136"/>
      <c r="CC7744" s="136"/>
      <c r="CD7744" s="136"/>
      <c r="CE7744" s="136"/>
      <c r="CF7744" s="136"/>
      <c r="CG7744" s="136"/>
      <c r="CH7744" s="136"/>
    </row>
    <row r="7745" spans="79:86" ht="15.75" customHeight="1">
      <c r="CA7745" s="136"/>
      <c r="CB7745" s="136"/>
      <c r="CC7745" s="136"/>
      <c r="CD7745" s="136"/>
      <c r="CE7745" s="136"/>
      <c r="CF7745" s="136"/>
      <c r="CG7745" s="136"/>
      <c r="CH7745" s="136"/>
    </row>
    <row r="7746" spans="79:86" ht="15.75" customHeight="1">
      <c r="CA7746" s="136"/>
      <c r="CB7746" s="136"/>
      <c r="CC7746" s="136"/>
      <c r="CD7746" s="136"/>
      <c r="CE7746" s="136"/>
      <c r="CF7746" s="136"/>
      <c r="CG7746" s="136"/>
      <c r="CH7746" s="136"/>
    </row>
    <row r="7747" spans="79:86" ht="15.75" customHeight="1">
      <c r="CA7747" s="136"/>
      <c r="CB7747" s="136"/>
      <c r="CC7747" s="136"/>
      <c r="CD7747" s="136"/>
      <c r="CE7747" s="136"/>
      <c r="CF7747" s="136"/>
      <c r="CG7747" s="136"/>
      <c r="CH7747" s="136"/>
    </row>
    <row r="7748" spans="79:86" ht="15.75" customHeight="1">
      <c r="CA7748" s="136"/>
      <c r="CB7748" s="136"/>
      <c r="CC7748" s="136"/>
      <c r="CD7748" s="136"/>
      <c r="CE7748" s="136"/>
      <c r="CF7748" s="136"/>
      <c r="CG7748" s="136"/>
      <c r="CH7748" s="136"/>
    </row>
    <row r="7749" spans="79:86" ht="15.75" customHeight="1">
      <c r="CA7749" s="136"/>
      <c r="CB7749" s="136"/>
      <c r="CC7749" s="136"/>
      <c r="CD7749" s="136"/>
      <c r="CE7749" s="136"/>
      <c r="CF7749" s="136"/>
      <c r="CG7749" s="136"/>
      <c r="CH7749" s="136"/>
    </row>
    <row r="7750" spans="79:86" ht="15.75" customHeight="1">
      <c r="CA7750" s="136"/>
      <c r="CB7750" s="136"/>
      <c r="CC7750" s="136"/>
      <c r="CD7750" s="136"/>
      <c r="CE7750" s="136"/>
      <c r="CF7750" s="136"/>
      <c r="CG7750" s="136"/>
      <c r="CH7750" s="136"/>
    </row>
    <row r="7751" spans="79:86" ht="15.75" customHeight="1">
      <c r="CA7751" s="136"/>
      <c r="CB7751" s="136"/>
      <c r="CC7751" s="136"/>
      <c r="CD7751" s="136"/>
      <c r="CE7751" s="136"/>
      <c r="CF7751" s="136"/>
      <c r="CG7751" s="136"/>
      <c r="CH7751" s="136"/>
    </row>
    <row r="7752" spans="79:86" ht="15.75" customHeight="1">
      <c r="CA7752" s="136"/>
      <c r="CB7752" s="136"/>
      <c r="CC7752" s="136"/>
      <c r="CD7752" s="136"/>
      <c r="CE7752" s="136"/>
      <c r="CF7752" s="136"/>
      <c r="CG7752" s="136"/>
      <c r="CH7752" s="136"/>
    </row>
    <row r="7753" spans="79:86" ht="15.75" customHeight="1">
      <c r="CA7753" s="136"/>
      <c r="CB7753" s="136"/>
      <c r="CC7753" s="136"/>
      <c r="CD7753" s="136"/>
      <c r="CE7753" s="136"/>
      <c r="CF7753" s="136"/>
      <c r="CG7753" s="136"/>
      <c r="CH7753" s="136"/>
    </row>
    <row r="7754" spans="79:86" ht="15.75" customHeight="1">
      <c r="CA7754" s="136"/>
      <c r="CB7754" s="136"/>
      <c r="CC7754" s="136"/>
      <c r="CD7754" s="136"/>
      <c r="CE7754" s="136"/>
      <c r="CF7754" s="136"/>
      <c r="CG7754" s="136"/>
      <c r="CH7754" s="136"/>
    </row>
    <row r="7755" spans="79:86" ht="15.75" customHeight="1">
      <c r="CA7755" s="136"/>
      <c r="CB7755" s="136"/>
      <c r="CC7755" s="136"/>
      <c r="CD7755" s="136"/>
      <c r="CE7755" s="136"/>
      <c r="CF7755" s="136"/>
      <c r="CG7755" s="136"/>
      <c r="CH7755" s="136"/>
    </row>
    <row r="7756" spans="79:86" ht="15.75" customHeight="1">
      <c r="CA7756" s="136"/>
      <c r="CB7756" s="136"/>
      <c r="CC7756" s="136"/>
      <c r="CD7756" s="136"/>
      <c r="CE7756" s="136"/>
      <c r="CF7756" s="136"/>
      <c r="CG7756" s="136"/>
      <c r="CH7756" s="136"/>
    </row>
    <row r="7757" spans="79:86" ht="15.75" customHeight="1">
      <c r="CA7757" s="136"/>
      <c r="CB7757" s="136"/>
      <c r="CC7757" s="136"/>
      <c r="CD7757" s="136"/>
      <c r="CE7757" s="136"/>
      <c r="CF7757" s="136"/>
      <c r="CG7757" s="136"/>
      <c r="CH7757" s="136"/>
    </row>
    <row r="7758" spans="79:86" ht="15.75" customHeight="1">
      <c r="CA7758" s="136"/>
      <c r="CB7758" s="136"/>
      <c r="CC7758" s="136"/>
      <c r="CD7758" s="136"/>
      <c r="CE7758" s="136"/>
      <c r="CF7758" s="136"/>
      <c r="CG7758" s="136"/>
      <c r="CH7758" s="136"/>
    </row>
    <row r="7759" spans="79:86" ht="15.75" customHeight="1">
      <c r="CA7759" s="136"/>
      <c r="CB7759" s="136"/>
      <c r="CC7759" s="136"/>
      <c r="CD7759" s="136"/>
      <c r="CE7759" s="136"/>
      <c r="CF7759" s="136"/>
      <c r="CG7759" s="136"/>
      <c r="CH7759" s="136"/>
    </row>
    <row r="7760" spans="79:86" ht="15.75" customHeight="1">
      <c r="CA7760" s="136"/>
      <c r="CB7760" s="136"/>
      <c r="CC7760" s="136"/>
      <c r="CD7760" s="136"/>
      <c r="CE7760" s="136"/>
      <c r="CF7760" s="136"/>
      <c r="CG7760" s="136"/>
      <c r="CH7760" s="136"/>
    </row>
    <row r="7761" spans="79:86" ht="15.75" customHeight="1">
      <c r="CA7761" s="136"/>
      <c r="CB7761" s="136"/>
      <c r="CC7761" s="136"/>
      <c r="CD7761" s="136"/>
      <c r="CE7761" s="136"/>
      <c r="CF7761" s="136"/>
      <c r="CG7761" s="136"/>
      <c r="CH7761" s="136"/>
    </row>
    <row r="7762" spans="79:86" ht="15.75" customHeight="1">
      <c r="CA7762" s="136"/>
      <c r="CB7762" s="136"/>
      <c r="CC7762" s="136"/>
      <c r="CD7762" s="136"/>
      <c r="CE7762" s="136"/>
      <c r="CF7762" s="136"/>
      <c r="CG7762" s="136"/>
      <c r="CH7762" s="136"/>
    </row>
    <row r="7763" spans="79:86" ht="15.75" customHeight="1">
      <c r="CA7763" s="136"/>
      <c r="CB7763" s="136"/>
      <c r="CC7763" s="136"/>
      <c r="CD7763" s="136"/>
      <c r="CE7763" s="136"/>
      <c r="CF7763" s="136"/>
      <c r="CG7763" s="136"/>
      <c r="CH7763" s="136"/>
    </row>
    <row r="7764" spans="79:86" ht="15.75" customHeight="1">
      <c r="CA7764" s="136"/>
      <c r="CB7764" s="136"/>
      <c r="CC7764" s="136"/>
      <c r="CD7764" s="136"/>
      <c r="CE7764" s="136"/>
      <c r="CF7764" s="136"/>
      <c r="CG7764" s="136"/>
      <c r="CH7764" s="136"/>
    </row>
    <row r="7765" spans="79:86" ht="15.75" customHeight="1">
      <c r="CA7765" s="136"/>
      <c r="CB7765" s="136"/>
      <c r="CC7765" s="136"/>
      <c r="CD7765" s="136"/>
      <c r="CE7765" s="136"/>
      <c r="CF7765" s="136"/>
      <c r="CG7765" s="136"/>
      <c r="CH7765" s="136"/>
    </row>
    <row r="7766" spans="79:86" ht="15.75" customHeight="1">
      <c r="CA7766" s="136"/>
      <c r="CB7766" s="136"/>
      <c r="CC7766" s="136"/>
      <c r="CD7766" s="136"/>
      <c r="CE7766" s="136"/>
      <c r="CF7766" s="136"/>
      <c r="CG7766" s="136"/>
      <c r="CH7766" s="136"/>
    </row>
    <row r="7767" spans="79:86" ht="15.75" customHeight="1">
      <c r="CA7767" s="136"/>
      <c r="CB7767" s="136"/>
      <c r="CC7767" s="136"/>
      <c r="CD7767" s="136"/>
      <c r="CE7767" s="136"/>
      <c r="CF7767" s="136"/>
      <c r="CG7767" s="136"/>
      <c r="CH7767" s="136"/>
    </row>
    <row r="7768" spans="79:86" ht="15.75" customHeight="1">
      <c r="CA7768" s="136"/>
      <c r="CB7768" s="136"/>
      <c r="CC7768" s="136"/>
      <c r="CD7768" s="136"/>
      <c r="CE7768" s="136"/>
      <c r="CF7768" s="136"/>
      <c r="CG7768" s="136"/>
      <c r="CH7768" s="136"/>
    </row>
    <row r="7769" spans="79:86" ht="15.75" customHeight="1">
      <c r="CA7769" s="136"/>
      <c r="CB7769" s="136"/>
      <c r="CC7769" s="136"/>
      <c r="CD7769" s="136"/>
      <c r="CE7769" s="136"/>
      <c r="CF7769" s="136"/>
      <c r="CG7769" s="136"/>
      <c r="CH7769" s="136"/>
    </row>
    <row r="7770" spans="79:86" ht="15.75" customHeight="1">
      <c r="CA7770" s="136"/>
      <c r="CB7770" s="136"/>
      <c r="CC7770" s="136"/>
      <c r="CD7770" s="136"/>
      <c r="CE7770" s="136"/>
      <c r="CF7770" s="136"/>
      <c r="CG7770" s="136"/>
      <c r="CH7770" s="136"/>
    </row>
    <row r="7771" spans="79:86" ht="15.75" customHeight="1">
      <c r="CA7771" s="136"/>
      <c r="CB7771" s="136"/>
      <c r="CC7771" s="136"/>
      <c r="CD7771" s="136"/>
      <c r="CE7771" s="136"/>
      <c r="CF7771" s="136"/>
      <c r="CG7771" s="136"/>
      <c r="CH7771" s="136"/>
    </row>
    <row r="7772" spans="79:86" ht="15.75" customHeight="1">
      <c r="CA7772" s="136"/>
      <c r="CB7772" s="136"/>
      <c r="CC7772" s="136"/>
      <c r="CD7772" s="136"/>
      <c r="CE7772" s="136"/>
      <c r="CF7772" s="136"/>
      <c r="CG7772" s="136"/>
      <c r="CH7772" s="136"/>
    </row>
    <row r="7773" spans="79:86" ht="15.75" customHeight="1">
      <c r="CA7773" s="136"/>
      <c r="CB7773" s="136"/>
      <c r="CC7773" s="136"/>
      <c r="CD7773" s="136"/>
      <c r="CE7773" s="136"/>
      <c r="CF7773" s="136"/>
      <c r="CG7773" s="136"/>
      <c r="CH7773" s="136"/>
    </row>
    <row r="7774" spans="79:86" ht="15.75" customHeight="1">
      <c r="CA7774" s="136"/>
      <c r="CB7774" s="136"/>
      <c r="CC7774" s="136"/>
      <c r="CD7774" s="136"/>
      <c r="CE7774" s="136"/>
      <c r="CF7774" s="136"/>
      <c r="CG7774" s="136"/>
      <c r="CH7774" s="136"/>
    </row>
    <row r="7775" spans="79:86" ht="15.75" customHeight="1">
      <c r="CA7775" s="136"/>
      <c r="CB7775" s="136"/>
      <c r="CC7775" s="136"/>
      <c r="CD7775" s="136"/>
      <c r="CE7775" s="136"/>
      <c r="CF7775" s="136"/>
      <c r="CG7775" s="136"/>
      <c r="CH7775" s="136"/>
    </row>
    <row r="7776" spans="79:86" ht="15.75" customHeight="1">
      <c r="CA7776" s="136"/>
      <c r="CB7776" s="136"/>
      <c r="CC7776" s="136"/>
      <c r="CD7776" s="136"/>
      <c r="CE7776" s="136"/>
      <c r="CF7776" s="136"/>
      <c r="CG7776" s="136"/>
      <c r="CH7776" s="136"/>
    </row>
    <row r="7777" spans="79:86" ht="15.75" customHeight="1">
      <c r="CA7777" s="136"/>
      <c r="CB7777" s="136"/>
      <c r="CC7777" s="136"/>
      <c r="CD7777" s="136"/>
      <c r="CE7777" s="136"/>
      <c r="CF7777" s="136"/>
      <c r="CG7777" s="136"/>
      <c r="CH7777" s="136"/>
    </row>
    <row r="7778" spans="79:86" ht="15.75" customHeight="1">
      <c r="CA7778" s="136"/>
      <c r="CB7778" s="136"/>
      <c r="CC7778" s="136"/>
      <c r="CD7778" s="136"/>
      <c r="CE7778" s="136"/>
      <c r="CF7778" s="136"/>
      <c r="CG7778" s="136"/>
      <c r="CH7778" s="136"/>
    </row>
    <row r="7779" spans="79:86" ht="15.75" customHeight="1">
      <c r="CA7779" s="136"/>
      <c r="CB7779" s="136"/>
      <c r="CC7779" s="136"/>
      <c r="CD7779" s="136"/>
      <c r="CE7779" s="136"/>
      <c r="CF7779" s="136"/>
      <c r="CG7779" s="136"/>
      <c r="CH7779" s="136"/>
    </row>
    <row r="7780" spans="79:86" ht="15.75" customHeight="1">
      <c r="CA7780" s="136"/>
      <c r="CB7780" s="136"/>
      <c r="CC7780" s="136"/>
      <c r="CD7780" s="136"/>
      <c r="CE7780" s="136"/>
      <c r="CF7780" s="136"/>
      <c r="CG7780" s="136"/>
      <c r="CH7780" s="136"/>
    </row>
    <row r="7781" spans="79:86" ht="15.75" customHeight="1">
      <c r="CA7781" s="136"/>
      <c r="CB7781" s="136"/>
      <c r="CC7781" s="136"/>
      <c r="CD7781" s="136"/>
      <c r="CE7781" s="136"/>
      <c r="CF7781" s="136"/>
      <c r="CG7781" s="136"/>
      <c r="CH7781" s="136"/>
    </row>
    <row r="7782" spans="79:86" ht="15.75" customHeight="1">
      <c r="CA7782" s="136"/>
      <c r="CB7782" s="136"/>
      <c r="CC7782" s="136"/>
      <c r="CD7782" s="136"/>
      <c r="CE7782" s="136"/>
      <c r="CF7782" s="136"/>
      <c r="CG7782" s="136"/>
      <c r="CH7782" s="136"/>
    </row>
    <row r="7783" spans="79:86" ht="15.75" customHeight="1">
      <c r="CA7783" s="136"/>
      <c r="CB7783" s="136"/>
      <c r="CC7783" s="136"/>
      <c r="CD7783" s="136"/>
      <c r="CE7783" s="136"/>
      <c r="CF7783" s="136"/>
      <c r="CG7783" s="136"/>
      <c r="CH7783" s="136"/>
    </row>
    <row r="7784" spans="79:86" ht="15.75" customHeight="1">
      <c r="CA7784" s="136"/>
      <c r="CB7784" s="136"/>
      <c r="CC7784" s="136"/>
      <c r="CD7784" s="136"/>
      <c r="CE7784" s="136"/>
      <c r="CF7784" s="136"/>
      <c r="CG7784" s="136"/>
      <c r="CH7784" s="136"/>
    </row>
    <row r="7785" spans="79:86" ht="15.75" customHeight="1">
      <c r="CA7785" s="136"/>
      <c r="CB7785" s="136"/>
      <c r="CC7785" s="136"/>
      <c r="CD7785" s="136"/>
      <c r="CE7785" s="136"/>
      <c r="CF7785" s="136"/>
      <c r="CG7785" s="136"/>
      <c r="CH7785" s="136"/>
    </row>
    <row r="7786" spans="79:86" ht="15.75" customHeight="1">
      <c r="CA7786" s="136"/>
      <c r="CB7786" s="136"/>
      <c r="CC7786" s="136"/>
      <c r="CD7786" s="136"/>
      <c r="CE7786" s="136"/>
      <c r="CF7786" s="136"/>
      <c r="CG7786" s="136"/>
      <c r="CH7786" s="136"/>
    </row>
    <row r="7787" spans="79:86" ht="15.75" customHeight="1">
      <c r="CA7787" s="136"/>
      <c r="CB7787" s="136"/>
      <c r="CC7787" s="136"/>
      <c r="CD7787" s="136"/>
      <c r="CE7787" s="136"/>
      <c r="CF7787" s="136"/>
      <c r="CG7787" s="136"/>
      <c r="CH7787" s="136"/>
    </row>
    <row r="7788" spans="79:86" ht="15.75" customHeight="1">
      <c r="CA7788" s="136"/>
      <c r="CB7788" s="136"/>
      <c r="CC7788" s="136"/>
      <c r="CD7788" s="136"/>
      <c r="CE7788" s="136"/>
      <c r="CF7788" s="136"/>
      <c r="CG7788" s="136"/>
      <c r="CH7788" s="136"/>
    </row>
    <row r="7789" spans="79:86" ht="15.75" customHeight="1">
      <c r="CA7789" s="136"/>
      <c r="CB7789" s="136"/>
      <c r="CC7789" s="136"/>
      <c r="CD7789" s="136"/>
      <c r="CE7789" s="136"/>
      <c r="CF7789" s="136"/>
      <c r="CG7789" s="136"/>
      <c r="CH7789" s="136"/>
    </row>
    <row r="7790" spans="79:86" ht="15.75" customHeight="1">
      <c r="CA7790" s="136"/>
      <c r="CB7790" s="136"/>
      <c r="CC7790" s="136"/>
      <c r="CD7790" s="136"/>
      <c r="CE7790" s="136"/>
      <c r="CF7790" s="136"/>
      <c r="CG7790" s="136"/>
      <c r="CH7790" s="136"/>
    </row>
    <row r="7791" spans="79:86" ht="15.75" customHeight="1">
      <c r="CA7791" s="136"/>
      <c r="CB7791" s="136"/>
      <c r="CC7791" s="136"/>
      <c r="CD7791" s="136"/>
      <c r="CE7791" s="136"/>
      <c r="CF7791" s="136"/>
      <c r="CG7791" s="136"/>
      <c r="CH7791" s="136"/>
    </row>
    <row r="7792" spans="79:86" ht="15.75" customHeight="1">
      <c r="CA7792" s="136"/>
      <c r="CB7792" s="136"/>
      <c r="CC7792" s="136"/>
      <c r="CD7792" s="136"/>
      <c r="CE7792" s="136"/>
      <c r="CF7792" s="136"/>
      <c r="CG7792" s="136"/>
      <c r="CH7792" s="136"/>
    </row>
    <row r="7793" spans="79:86" ht="15.75" customHeight="1">
      <c r="CA7793" s="136"/>
      <c r="CB7793" s="136"/>
      <c r="CC7793" s="136"/>
      <c r="CD7793" s="136"/>
      <c r="CE7793" s="136"/>
      <c r="CF7793" s="136"/>
      <c r="CG7793" s="136"/>
      <c r="CH7793" s="136"/>
    </row>
    <row r="7794" spans="79:86" ht="15.75" customHeight="1">
      <c r="CA7794" s="136"/>
      <c r="CB7794" s="136"/>
      <c r="CC7794" s="136"/>
      <c r="CD7794" s="136"/>
      <c r="CE7794" s="136"/>
      <c r="CF7794" s="136"/>
      <c r="CG7794" s="136"/>
      <c r="CH7794" s="136"/>
    </row>
    <row r="7795" spans="79:86" ht="15.75" customHeight="1">
      <c r="CA7795" s="136"/>
      <c r="CB7795" s="136"/>
      <c r="CC7795" s="136"/>
      <c r="CD7795" s="136"/>
      <c r="CE7795" s="136"/>
      <c r="CF7795" s="136"/>
      <c r="CG7795" s="136"/>
      <c r="CH7795" s="136"/>
    </row>
    <row r="7796" spans="79:86" ht="15.75" customHeight="1">
      <c r="CA7796" s="136"/>
      <c r="CB7796" s="136"/>
      <c r="CC7796" s="136"/>
      <c r="CD7796" s="136"/>
      <c r="CE7796" s="136"/>
      <c r="CF7796" s="136"/>
      <c r="CG7796" s="136"/>
      <c r="CH7796" s="136"/>
    </row>
    <row r="7797" spans="79:86" ht="15.75" customHeight="1">
      <c r="CA7797" s="136"/>
      <c r="CB7797" s="136"/>
      <c r="CC7797" s="136"/>
      <c r="CD7797" s="136"/>
      <c r="CE7797" s="136"/>
      <c r="CF7797" s="136"/>
      <c r="CG7797" s="136"/>
      <c r="CH7797" s="136"/>
    </row>
    <row r="7798" spans="79:86" ht="15.75" customHeight="1">
      <c r="CA7798" s="136"/>
      <c r="CB7798" s="136"/>
      <c r="CC7798" s="136"/>
      <c r="CD7798" s="136"/>
      <c r="CE7798" s="136"/>
      <c r="CF7798" s="136"/>
      <c r="CG7798" s="136"/>
      <c r="CH7798" s="136"/>
    </row>
    <row r="7799" spans="79:86" ht="15.75" customHeight="1">
      <c r="CA7799" s="136"/>
      <c r="CB7799" s="136"/>
      <c r="CC7799" s="136"/>
      <c r="CD7799" s="136"/>
      <c r="CE7799" s="136"/>
      <c r="CF7799" s="136"/>
      <c r="CG7799" s="136"/>
      <c r="CH7799" s="136"/>
    </row>
    <row r="7800" spans="79:86" ht="15.75" customHeight="1">
      <c r="CA7800" s="136"/>
      <c r="CB7800" s="136"/>
      <c r="CC7800" s="136"/>
      <c r="CD7800" s="136"/>
      <c r="CE7800" s="136"/>
      <c r="CF7800" s="136"/>
      <c r="CG7800" s="136"/>
      <c r="CH7800" s="136"/>
    </row>
    <row r="7801" spans="79:86" ht="15.75" customHeight="1">
      <c r="CA7801" s="136"/>
      <c r="CB7801" s="136"/>
      <c r="CC7801" s="136"/>
      <c r="CD7801" s="136"/>
      <c r="CE7801" s="136"/>
      <c r="CF7801" s="136"/>
      <c r="CG7801" s="136"/>
      <c r="CH7801" s="136"/>
    </row>
    <row r="7802" spans="79:86" ht="15.75" customHeight="1">
      <c r="CA7802" s="136"/>
      <c r="CB7802" s="136"/>
      <c r="CC7802" s="136"/>
      <c r="CD7802" s="136"/>
      <c r="CE7802" s="136"/>
      <c r="CF7802" s="136"/>
      <c r="CG7802" s="136"/>
      <c r="CH7802" s="136"/>
    </row>
    <row r="7803" spans="79:86" ht="15.75" customHeight="1">
      <c r="CA7803" s="136"/>
      <c r="CB7803" s="136"/>
      <c r="CC7803" s="136"/>
      <c r="CD7803" s="136"/>
      <c r="CE7803" s="136"/>
      <c r="CF7803" s="136"/>
      <c r="CG7803" s="136"/>
      <c r="CH7803" s="136"/>
    </row>
    <row r="7804" spans="79:86" ht="15.75" customHeight="1">
      <c r="CA7804" s="136"/>
      <c r="CB7804" s="136"/>
      <c r="CC7804" s="136"/>
      <c r="CD7804" s="136"/>
      <c r="CE7804" s="136"/>
      <c r="CF7804" s="136"/>
      <c r="CG7804" s="136"/>
      <c r="CH7804" s="136"/>
    </row>
    <row r="7805" spans="79:86" ht="15.75" customHeight="1">
      <c r="CA7805" s="136"/>
      <c r="CB7805" s="136"/>
      <c r="CC7805" s="136"/>
      <c r="CD7805" s="136"/>
      <c r="CE7805" s="136"/>
      <c r="CF7805" s="136"/>
      <c r="CG7805" s="136"/>
      <c r="CH7805" s="136"/>
    </row>
    <row r="7806" spans="79:86" ht="15.75" customHeight="1">
      <c r="CA7806" s="136"/>
      <c r="CB7806" s="136"/>
      <c r="CC7806" s="136"/>
      <c r="CD7806" s="136"/>
      <c r="CE7806" s="136"/>
      <c r="CF7806" s="136"/>
      <c r="CG7806" s="136"/>
      <c r="CH7806" s="136"/>
    </row>
    <row r="7807" spans="79:86" ht="15.75" customHeight="1">
      <c r="CA7807" s="136"/>
      <c r="CB7807" s="136"/>
      <c r="CC7807" s="136"/>
      <c r="CD7807" s="136"/>
      <c r="CE7807" s="136"/>
      <c r="CF7807" s="136"/>
      <c r="CG7807" s="136"/>
      <c r="CH7807" s="136"/>
    </row>
    <row r="7808" spans="79:86" ht="15.75" customHeight="1">
      <c r="CA7808" s="136"/>
      <c r="CB7808" s="136"/>
      <c r="CC7808" s="136"/>
      <c r="CD7808" s="136"/>
      <c r="CE7808" s="136"/>
      <c r="CF7808" s="136"/>
      <c r="CG7808" s="136"/>
      <c r="CH7808" s="136"/>
    </row>
    <row r="7809" spans="79:86" ht="15.75" customHeight="1">
      <c r="CA7809" s="136"/>
      <c r="CB7809" s="136"/>
      <c r="CC7809" s="136"/>
      <c r="CD7809" s="136"/>
      <c r="CE7809" s="136"/>
      <c r="CF7809" s="136"/>
      <c r="CG7809" s="136"/>
      <c r="CH7809" s="136"/>
    </row>
    <row r="7810" spans="79:86" ht="15.75" customHeight="1">
      <c r="CA7810" s="136"/>
      <c r="CB7810" s="136"/>
      <c r="CC7810" s="136"/>
      <c r="CD7810" s="136"/>
      <c r="CE7810" s="136"/>
      <c r="CF7810" s="136"/>
      <c r="CG7810" s="136"/>
      <c r="CH7810" s="136"/>
    </row>
    <row r="7811" spans="79:86" ht="15.75" customHeight="1">
      <c r="CA7811" s="136"/>
      <c r="CB7811" s="136"/>
      <c r="CC7811" s="136"/>
      <c r="CD7811" s="136"/>
      <c r="CE7811" s="136"/>
      <c r="CF7811" s="136"/>
      <c r="CG7811" s="136"/>
      <c r="CH7811" s="136"/>
    </row>
    <row r="7812" spans="79:86" ht="15.75" customHeight="1">
      <c r="CA7812" s="136"/>
      <c r="CB7812" s="136"/>
      <c r="CC7812" s="136"/>
      <c r="CD7812" s="136"/>
      <c r="CE7812" s="136"/>
      <c r="CF7812" s="136"/>
      <c r="CG7812" s="136"/>
      <c r="CH7812" s="136"/>
    </row>
    <row r="7813" spans="79:86" ht="15.75" customHeight="1">
      <c r="CA7813" s="136"/>
      <c r="CB7813" s="136"/>
      <c r="CC7813" s="136"/>
      <c r="CD7813" s="136"/>
      <c r="CE7813" s="136"/>
      <c r="CF7813" s="136"/>
      <c r="CG7813" s="136"/>
      <c r="CH7813" s="136"/>
    </row>
    <row r="7814" spans="79:86" ht="15.75" customHeight="1">
      <c r="CA7814" s="136"/>
      <c r="CB7814" s="136"/>
      <c r="CC7814" s="136"/>
      <c r="CD7814" s="136"/>
      <c r="CE7814" s="136"/>
      <c r="CF7814" s="136"/>
      <c r="CG7814" s="136"/>
      <c r="CH7814" s="136"/>
    </row>
    <row r="7815" spans="79:86" ht="15.75" customHeight="1">
      <c r="CA7815" s="136"/>
      <c r="CB7815" s="136"/>
      <c r="CC7815" s="136"/>
      <c r="CD7815" s="136"/>
      <c r="CE7815" s="136"/>
      <c r="CF7815" s="136"/>
      <c r="CG7815" s="136"/>
      <c r="CH7815" s="136"/>
    </row>
    <row r="7816" spans="79:86" ht="15.75" customHeight="1">
      <c r="CA7816" s="136"/>
      <c r="CB7816" s="136"/>
      <c r="CC7816" s="136"/>
      <c r="CD7816" s="136"/>
      <c r="CE7816" s="136"/>
      <c r="CF7816" s="136"/>
      <c r="CG7816" s="136"/>
      <c r="CH7816" s="136"/>
    </row>
    <row r="7817" spans="79:86" ht="15.75" customHeight="1">
      <c r="CA7817" s="136"/>
      <c r="CB7817" s="136"/>
      <c r="CC7817" s="136"/>
      <c r="CD7817" s="136"/>
      <c r="CE7817" s="136"/>
      <c r="CF7817" s="136"/>
      <c r="CG7817" s="136"/>
      <c r="CH7817" s="136"/>
    </row>
    <row r="7818" spans="79:86" ht="15.75" customHeight="1">
      <c r="CA7818" s="136"/>
      <c r="CB7818" s="136"/>
      <c r="CC7818" s="136"/>
      <c r="CD7818" s="136"/>
      <c r="CE7818" s="136"/>
      <c r="CF7818" s="136"/>
      <c r="CG7818" s="136"/>
      <c r="CH7818" s="136"/>
    </row>
    <row r="7819" spans="79:86" ht="15.75" customHeight="1">
      <c r="CA7819" s="136"/>
      <c r="CB7819" s="136"/>
      <c r="CC7819" s="136"/>
      <c r="CD7819" s="136"/>
      <c r="CE7819" s="136"/>
      <c r="CF7819" s="136"/>
      <c r="CG7819" s="136"/>
      <c r="CH7819" s="136"/>
    </row>
    <row r="7820" spans="79:86" ht="15.75" customHeight="1">
      <c r="CA7820" s="136"/>
      <c r="CB7820" s="136"/>
      <c r="CC7820" s="136"/>
      <c r="CD7820" s="136"/>
      <c r="CE7820" s="136"/>
      <c r="CF7820" s="136"/>
      <c r="CG7820" s="136"/>
      <c r="CH7820" s="136"/>
    </row>
    <row r="7821" spans="79:86" ht="15.75" customHeight="1">
      <c r="CA7821" s="136"/>
      <c r="CB7821" s="136"/>
      <c r="CC7821" s="136"/>
      <c r="CD7821" s="136"/>
      <c r="CE7821" s="136"/>
      <c r="CF7821" s="136"/>
      <c r="CG7821" s="136"/>
      <c r="CH7821" s="136"/>
    </row>
    <row r="7822" spans="79:86" ht="15.75" customHeight="1">
      <c r="CA7822" s="136"/>
      <c r="CB7822" s="136"/>
      <c r="CC7822" s="136"/>
      <c r="CD7822" s="136"/>
      <c r="CE7822" s="136"/>
      <c r="CF7822" s="136"/>
      <c r="CG7822" s="136"/>
      <c r="CH7822" s="136"/>
    </row>
    <row r="7823" spans="79:86" ht="15.75" customHeight="1">
      <c r="CA7823" s="136"/>
      <c r="CB7823" s="136"/>
      <c r="CC7823" s="136"/>
      <c r="CD7823" s="136"/>
      <c r="CE7823" s="136"/>
      <c r="CF7823" s="136"/>
      <c r="CG7823" s="136"/>
      <c r="CH7823" s="136"/>
    </row>
    <row r="7824" spans="79:86" ht="15.75" customHeight="1">
      <c r="CA7824" s="136"/>
      <c r="CB7824" s="136"/>
      <c r="CC7824" s="136"/>
      <c r="CD7824" s="136"/>
      <c r="CE7824" s="136"/>
      <c r="CF7824" s="136"/>
      <c r="CG7824" s="136"/>
      <c r="CH7824" s="136"/>
    </row>
    <row r="7825" spans="79:86" ht="15.75" customHeight="1">
      <c r="CA7825" s="136"/>
      <c r="CB7825" s="136"/>
      <c r="CC7825" s="136"/>
      <c r="CD7825" s="136"/>
      <c r="CE7825" s="136"/>
      <c r="CF7825" s="136"/>
      <c r="CG7825" s="136"/>
      <c r="CH7825" s="136"/>
    </row>
    <row r="7826" spans="79:86" ht="15.75" customHeight="1">
      <c r="CA7826" s="136"/>
      <c r="CB7826" s="136"/>
      <c r="CC7826" s="136"/>
      <c r="CD7826" s="136"/>
      <c r="CE7826" s="136"/>
      <c r="CF7826" s="136"/>
      <c r="CG7826" s="136"/>
      <c r="CH7826" s="136"/>
    </row>
    <row r="7827" spans="79:86" ht="15.75" customHeight="1">
      <c r="CA7827" s="136"/>
      <c r="CB7827" s="136"/>
      <c r="CC7827" s="136"/>
      <c r="CD7827" s="136"/>
      <c r="CE7827" s="136"/>
      <c r="CF7827" s="136"/>
      <c r="CG7827" s="136"/>
      <c r="CH7827" s="136"/>
    </row>
    <row r="7828" spans="79:86" ht="15.75" customHeight="1">
      <c r="CA7828" s="136"/>
      <c r="CB7828" s="136"/>
      <c r="CC7828" s="136"/>
      <c r="CD7828" s="136"/>
      <c r="CE7828" s="136"/>
      <c r="CF7828" s="136"/>
      <c r="CG7828" s="136"/>
      <c r="CH7828" s="136"/>
    </row>
    <row r="7829" spans="79:86" ht="15.75" customHeight="1">
      <c r="CA7829" s="136"/>
      <c r="CB7829" s="136"/>
      <c r="CC7829" s="136"/>
      <c r="CD7829" s="136"/>
      <c r="CE7829" s="136"/>
      <c r="CF7829" s="136"/>
      <c r="CG7829" s="136"/>
      <c r="CH7829" s="136"/>
    </row>
    <row r="7830" spans="79:86" ht="15.75" customHeight="1">
      <c r="CA7830" s="136"/>
      <c r="CB7830" s="136"/>
      <c r="CC7830" s="136"/>
      <c r="CD7830" s="136"/>
      <c r="CE7830" s="136"/>
      <c r="CF7830" s="136"/>
      <c r="CG7830" s="136"/>
      <c r="CH7830" s="136"/>
    </row>
    <row r="7831" spans="79:86" ht="15.75" customHeight="1">
      <c r="CA7831" s="136"/>
      <c r="CB7831" s="136"/>
      <c r="CC7831" s="136"/>
      <c r="CD7831" s="136"/>
      <c r="CE7831" s="136"/>
      <c r="CF7831" s="136"/>
      <c r="CG7831" s="136"/>
      <c r="CH7831" s="136"/>
    </row>
    <row r="7832" spans="79:86" ht="15.75" customHeight="1">
      <c r="CA7832" s="136"/>
      <c r="CB7832" s="136"/>
      <c r="CC7832" s="136"/>
      <c r="CD7832" s="136"/>
      <c r="CE7832" s="136"/>
      <c r="CF7832" s="136"/>
      <c r="CG7832" s="136"/>
      <c r="CH7832" s="136"/>
    </row>
    <row r="7833" spans="79:86" ht="15.75" customHeight="1">
      <c r="CA7833" s="136"/>
      <c r="CB7833" s="136"/>
      <c r="CC7833" s="136"/>
      <c r="CD7833" s="136"/>
      <c r="CE7833" s="136"/>
      <c r="CF7833" s="136"/>
      <c r="CG7833" s="136"/>
      <c r="CH7833" s="136"/>
    </row>
    <row r="7834" spans="79:86" ht="15.75" customHeight="1">
      <c r="CA7834" s="136"/>
      <c r="CB7834" s="136"/>
      <c r="CC7834" s="136"/>
      <c r="CD7834" s="136"/>
      <c r="CE7834" s="136"/>
      <c r="CF7834" s="136"/>
      <c r="CG7834" s="136"/>
      <c r="CH7834" s="136"/>
    </row>
    <row r="7835" spans="79:86" ht="15.75" customHeight="1">
      <c r="CA7835" s="136"/>
      <c r="CB7835" s="136"/>
      <c r="CC7835" s="136"/>
      <c r="CD7835" s="136"/>
      <c r="CE7835" s="136"/>
      <c r="CF7835" s="136"/>
      <c r="CG7835" s="136"/>
      <c r="CH7835" s="136"/>
    </row>
    <row r="7836" spans="79:86" ht="15.75" customHeight="1">
      <c r="CA7836" s="136"/>
      <c r="CB7836" s="136"/>
      <c r="CC7836" s="136"/>
      <c r="CD7836" s="136"/>
      <c r="CE7836" s="136"/>
      <c r="CF7836" s="136"/>
      <c r="CG7836" s="136"/>
      <c r="CH7836" s="136"/>
    </row>
    <row r="7837" spans="79:86" ht="15.75" customHeight="1">
      <c r="CA7837" s="136"/>
      <c r="CB7837" s="136"/>
      <c r="CC7837" s="136"/>
      <c r="CD7837" s="136"/>
      <c r="CE7837" s="136"/>
      <c r="CF7837" s="136"/>
      <c r="CG7837" s="136"/>
      <c r="CH7837" s="136"/>
    </row>
    <row r="7838" spans="79:86" ht="15.75" customHeight="1">
      <c r="CA7838" s="136"/>
      <c r="CB7838" s="136"/>
      <c r="CC7838" s="136"/>
      <c r="CD7838" s="136"/>
      <c r="CE7838" s="136"/>
      <c r="CF7838" s="136"/>
      <c r="CG7838" s="136"/>
      <c r="CH7838" s="136"/>
    </row>
    <row r="7839" spans="79:86" ht="15.75" customHeight="1">
      <c r="CA7839" s="136"/>
      <c r="CB7839" s="136"/>
      <c r="CC7839" s="136"/>
      <c r="CD7839" s="136"/>
      <c r="CE7839" s="136"/>
      <c r="CF7839" s="136"/>
      <c r="CG7839" s="136"/>
      <c r="CH7839" s="136"/>
    </row>
    <row r="7840" spans="79:86" ht="15.75" customHeight="1">
      <c r="CA7840" s="136"/>
      <c r="CB7840" s="136"/>
      <c r="CC7840" s="136"/>
      <c r="CD7840" s="136"/>
      <c r="CE7840" s="136"/>
      <c r="CF7840" s="136"/>
      <c r="CG7840" s="136"/>
      <c r="CH7840" s="136"/>
    </row>
    <row r="7841" spans="79:86" ht="15.75" customHeight="1">
      <c r="CA7841" s="136"/>
      <c r="CB7841" s="136"/>
      <c r="CC7841" s="136"/>
      <c r="CD7841" s="136"/>
      <c r="CE7841" s="136"/>
      <c r="CF7841" s="136"/>
      <c r="CG7841" s="136"/>
      <c r="CH7841" s="136"/>
    </row>
    <row r="7842" spans="79:86" ht="15.75" customHeight="1">
      <c r="CA7842" s="136"/>
      <c r="CB7842" s="136"/>
      <c r="CC7842" s="136"/>
      <c r="CD7842" s="136"/>
      <c r="CE7842" s="136"/>
      <c r="CF7842" s="136"/>
      <c r="CG7842" s="136"/>
      <c r="CH7842" s="136"/>
    </row>
    <row r="7843" spans="79:86" ht="15.75" customHeight="1">
      <c r="CA7843" s="136"/>
      <c r="CB7843" s="136"/>
      <c r="CC7843" s="136"/>
      <c r="CD7843" s="136"/>
      <c r="CE7843" s="136"/>
      <c r="CF7843" s="136"/>
      <c r="CG7843" s="136"/>
      <c r="CH7843" s="136"/>
    </row>
    <row r="7844" spans="79:86" ht="15.75" customHeight="1">
      <c r="CA7844" s="136"/>
      <c r="CB7844" s="136"/>
      <c r="CC7844" s="136"/>
      <c r="CD7844" s="136"/>
      <c r="CE7844" s="136"/>
      <c r="CF7844" s="136"/>
      <c r="CG7844" s="136"/>
      <c r="CH7844" s="136"/>
    </row>
    <row r="7845" spans="79:86" ht="15.75" customHeight="1">
      <c r="CA7845" s="136"/>
      <c r="CB7845" s="136"/>
      <c r="CC7845" s="136"/>
      <c r="CD7845" s="136"/>
      <c r="CE7845" s="136"/>
      <c r="CF7845" s="136"/>
      <c r="CG7845" s="136"/>
      <c r="CH7845" s="136"/>
    </row>
    <row r="7846" spans="79:86" ht="15.75" customHeight="1">
      <c r="CA7846" s="136"/>
      <c r="CB7846" s="136"/>
      <c r="CC7846" s="136"/>
      <c r="CD7846" s="136"/>
      <c r="CE7846" s="136"/>
      <c r="CF7846" s="136"/>
      <c r="CG7846" s="136"/>
      <c r="CH7846" s="136"/>
    </row>
    <row r="7847" spans="79:86" ht="15.75" customHeight="1">
      <c r="CA7847" s="136"/>
      <c r="CB7847" s="136"/>
      <c r="CC7847" s="136"/>
      <c r="CD7847" s="136"/>
      <c r="CE7847" s="136"/>
      <c r="CF7847" s="136"/>
      <c r="CG7847" s="136"/>
      <c r="CH7847" s="136"/>
    </row>
    <row r="7848" spans="79:86" ht="15.75" customHeight="1">
      <c r="CA7848" s="136"/>
      <c r="CB7848" s="136"/>
      <c r="CC7848" s="136"/>
      <c r="CD7848" s="136"/>
      <c r="CE7848" s="136"/>
      <c r="CF7848" s="136"/>
      <c r="CG7848" s="136"/>
      <c r="CH7848" s="136"/>
    </row>
    <row r="7849" spans="79:86" ht="15.75" customHeight="1">
      <c r="CA7849" s="136"/>
      <c r="CB7849" s="136"/>
      <c r="CC7849" s="136"/>
      <c r="CD7849" s="136"/>
      <c r="CE7849" s="136"/>
      <c r="CF7849" s="136"/>
      <c r="CG7849" s="136"/>
      <c r="CH7849" s="136"/>
    </row>
    <row r="7850" spans="79:86" ht="15.75" customHeight="1">
      <c r="CA7850" s="136"/>
      <c r="CB7850" s="136"/>
      <c r="CC7850" s="136"/>
      <c r="CD7850" s="136"/>
      <c r="CE7850" s="136"/>
      <c r="CF7850" s="136"/>
      <c r="CG7850" s="136"/>
      <c r="CH7850" s="136"/>
    </row>
    <row r="7851" spans="79:86" ht="15.75" customHeight="1">
      <c r="CA7851" s="136"/>
      <c r="CB7851" s="136"/>
      <c r="CC7851" s="136"/>
      <c r="CD7851" s="136"/>
      <c r="CE7851" s="136"/>
      <c r="CF7851" s="136"/>
      <c r="CG7851" s="136"/>
      <c r="CH7851" s="136"/>
    </row>
    <row r="7852" spans="79:86" ht="15.75" customHeight="1">
      <c r="CA7852" s="136"/>
      <c r="CB7852" s="136"/>
      <c r="CC7852" s="136"/>
      <c r="CD7852" s="136"/>
      <c r="CE7852" s="136"/>
      <c r="CF7852" s="136"/>
      <c r="CG7852" s="136"/>
      <c r="CH7852" s="136"/>
    </row>
    <row r="7853" spans="79:86" ht="15.75" customHeight="1">
      <c r="CA7853" s="136"/>
      <c r="CB7853" s="136"/>
      <c r="CC7853" s="136"/>
      <c r="CD7853" s="136"/>
      <c r="CE7853" s="136"/>
      <c r="CF7853" s="136"/>
      <c r="CG7853" s="136"/>
      <c r="CH7853" s="136"/>
    </row>
    <row r="7854" spans="79:86" ht="15.75" customHeight="1">
      <c r="CA7854" s="136"/>
      <c r="CB7854" s="136"/>
      <c r="CC7854" s="136"/>
      <c r="CD7854" s="136"/>
      <c r="CE7854" s="136"/>
      <c r="CF7854" s="136"/>
      <c r="CG7854" s="136"/>
      <c r="CH7854" s="136"/>
    </row>
    <row r="7855" spans="79:86" ht="15.75" customHeight="1">
      <c r="CA7855" s="136"/>
      <c r="CB7855" s="136"/>
      <c r="CC7855" s="136"/>
      <c r="CD7855" s="136"/>
      <c r="CE7855" s="136"/>
      <c r="CF7855" s="136"/>
      <c r="CG7855" s="136"/>
      <c r="CH7855" s="136"/>
    </row>
    <row r="7856" spans="79:86" ht="15.75" customHeight="1">
      <c r="CA7856" s="136"/>
      <c r="CB7856" s="136"/>
      <c r="CC7856" s="136"/>
      <c r="CD7856" s="136"/>
      <c r="CE7856" s="136"/>
      <c r="CF7856" s="136"/>
      <c r="CG7856" s="136"/>
      <c r="CH7856" s="136"/>
    </row>
    <row r="7857" spans="79:86" ht="15.75" customHeight="1">
      <c r="CA7857" s="136"/>
      <c r="CB7857" s="136"/>
      <c r="CC7857" s="136"/>
      <c r="CD7857" s="136"/>
      <c r="CE7857" s="136"/>
      <c r="CF7857" s="136"/>
      <c r="CG7857" s="136"/>
      <c r="CH7857" s="136"/>
    </row>
    <row r="7858" spans="79:86" ht="15.75" customHeight="1">
      <c r="CA7858" s="136"/>
      <c r="CB7858" s="136"/>
      <c r="CC7858" s="136"/>
      <c r="CD7858" s="136"/>
      <c r="CE7858" s="136"/>
      <c r="CF7858" s="136"/>
      <c r="CG7858" s="136"/>
      <c r="CH7858" s="136"/>
    </row>
    <row r="7859" spans="79:86" ht="15.75" customHeight="1">
      <c r="CA7859" s="136"/>
      <c r="CB7859" s="136"/>
      <c r="CC7859" s="136"/>
      <c r="CD7859" s="136"/>
      <c r="CE7859" s="136"/>
      <c r="CF7859" s="136"/>
      <c r="CG7859" s="136"/>
      <c r="CH7859" s="136"/>
    </row>
    <row r="7860" spans="79:86" ht="15.75" customHeight="1">
      <c r="CA7860" s="136"/>
      <c r="CB7860" s="136"/>
      <c r="CC7860" s="136"/>
      <c r="CD7860" s="136"/>
      <c r="CE7860" s="136"/>
      <c r="CF7860" s="136"/>
      <c r="CG7860" s="136"/>
      <c r="CH7860" s="136"/>
    </row>
    <row r="7861" spans="79:86" ht="15.75" customHeight="1">
      <c r="CA7861" s="136"/>
      <c r="CB7861" s="136"/>
      <c r="CC7861" s="136"/>
      <c r="CD7861" s="136"/>
      <c r="CE7861" s="136"/>
      <c r="CF7861" s="136"/>
      <c r="CG7861" s="136"/>
      <c r="CH7861" s="136"/>
    </row>
    <row r="7862" spans="79:86" ht="15.75" customHeight="1">
      <c r="CA7862" s="136"/>
      <c r="CB7862" s="136"/>
      <c r="CC7862" s="136"/>
      <c r="CD7862" s="136"/>
      <c r="CE7862" s="136"/>
      <c r="CF7862" s="136"/>
      <c r="CG7862" s="136"/>
      <c r="CH7862" s="136"/>
    </row>
    <row r="7863" spans="79:86" ht="15.75" customHeight="1">
      <c r="CA7863" s="136"/>
      <c r="CB7863" s="136"/>
      <c r="CC7863" s="136"/>
      <c r="CD7863" s="136"/>
      <c r="CE7863" s="136"/>
      <c r="CF7863" s="136"/>
      <c r="CG7863" s="136"/>
      <c r="CH7863" s="136"/>
    </row>
    <row r="7864" spans="79:86" ht="15.75" customHeight="1">
      <c r="CA7864" s="136"/>
      <c r="CB7864" s="136"/>
      <c r="CC7864" s="136"/>
      <c r="CD7864" s="136"/>
      <c r="CE7864" s="136"/>
      <c r="CF7864" s="136"/>
      <c r="CG7864" s="136"/>
      <c r="CH7864" s="136"/>
    </row>
    <row r="7865" spans="79:86" ht="15.75" customHeight="1">
      <c r="CA7865" s="136"/>
      <c r="CB7865" s="136"/>
      <c r="CC7865" s="136"/>
      <c r="CD7865" s="136"/>
      <c r="CE7865" s="136"/>
      <c r="CF7865" s="136"/>
      <c r="CG7865" s="136"/>
      <c r="CH7865" s="136"/>
    </row>
    <row r="7866" spans="79:86" ht="15.75" customHeight="1">
      <c r="CA7866" s="136"/>
      <c r="CB7866" s="136"/>
      <c r="CC7866" s="136"/>
      <c r="CD7866" s="136"/>
      <c r="CE7866" s="136"/>
      <c r="CF7866" s="136"/>
      <c r="CG7866" s="136"/>
      <c r="CH7866" s="136"/>
    </row>
    <row r="7867" spans="79:86" ht="15.75" customHeight="1">
      <c r="CA7867" s="136"/>
      <c r="CB7867" s="136"/>
      <c r="CC7867" s="136"/>
      <c r="CD7867" s="136"/>
      <c r="CE7867" s="136"/>
      <c r="CF7867" s="136"/>
      <c r="CG7867" s="136"/>
      <c r="CH7867" s="136"/>
    </row>
    <row r="7868" spans="79:86" ht="15.75" customHeight="1">
      <c r="CA7868" s="136"/>
      <c r="CB7868" s="136"/>
      <c r="CC7868" s="136"/>
      <c r="CD7868" s="136"/>
      <c r="CE7868" s="136"/>
      <c r="CF7868" s="136"/>
      <c r="CG7868" s="136"/>
      <c r="CH7868" s="136"/>
    </row>
    <row r="7869" spans="79:86" ht="15.75" customHeight="1">
      <c r="CA7869" s="136"/>
      <c r="CB7869" s="136"/>
      <c r="CC7869" s="136"/>
      <c r="CD7869" s="136"/>
      <c r="CE7869" s="136"/>
      <c r="CF7869" s="136"/>
      <c r="CG7869" s="136"/>
      <c r="CH7869" s="136"/>
    </row>
    <row r="7870" spans="79:86" ht="15.75" customHeight="1">
      <c r="CA7870" s="136"/>
      <c r="CB7870" s="136"/>
      <c r="CC7870" s="136"/>
      <c r="CD7870" s="136"/>
      <c r="CE7870" s="136"/>
      <c r="CF7870" s="136"/>
      <c r="CG7870" s="136"/>
      <c r="CH7870" s="136"/>
    </row>
    <row r="7871" spans="79:86" ht="15.75" customHeight="1">
      <c r="CA7871" s="136"/>
      <c r="CB7871" s="136"/>
      <c r="CC7871" s="136"/>
      <c r="CD7871" s="136"/>
      <c r="CE7871" s="136"/>
      <c r="CF7871" s="136"/>
      <c r="CG7871" s="136"/>
      <c r="CH7871" s="136"/>
    </row>
    <row r="7872" spans="79:86" ht="15.75" customHeight="1">
      <c r="CA7872" s="136"/>
      <c r="CB7872" s="136"/>
      <c r="CC7872" s="136"/>
      <c r="CD7872" s="136"/>
      <c r="CE7872" s="136"/>
      <c r="CF7872" s="136"/>
      <c r="CG7872" s="136"/>
      <c r="CH7872" s="136"/>
    </row>
    <row r="7873" spans="79:86" ht="15.75" customHeight="1">
      <c r="CA7873" s="136"/>
      <c r="CB7873" s="136"/>
      <c r="CC7873" s="136"/>
      <c r="CD7873" s="136"/>
      <c r="CE7873" s="136"/>
      <c r="CF7873" s="136"/>
      <c r="CG7873" s="136"/>
      <c r="CH7873" s="136"/>
    </row>
    <row r="7874" spans="79:86" ht="15.75" customHeight="1">
      <c r="CA7874" s="136"/>
      <c r="CB7874" s="136"/>
      <c r="CC7874" s="136"/>
      <c r="CD7874" s="136"/>
      <c r="CE7874" s="136"/>
      <c r="CF7874" s="136"/>
      <c r="CG7874" s="136"/>
      <c r="CH7874" s="136"/>
    </row>
    <row r="7875" spans="79:86" ht="15.75" customHeight="1">
      <c r="CA7875" s="136"/>
      <c r="CB7875" s="136"/>
      <c r="CC7875" s="136"/>
      <c r="CD7875" s="136"/>
      <c r="CE7875" s="136"/>
      <c r="CF7875" s="136"/>
      <c r="CG7875" s="136"/>
      <c r="CH7875" s="136"/>
    </row>
    <row r="7876" spans="79:86" ht="15.75" customHeight="1">
      <c r="CA7876" s="136"/>
      <c r="CB7876" s="136"/>
      <c r="CC7876" s="136"/>
      <c r="CD7876" s="136"/>
      <c r="CE7876" s="136"/>
      <c r="CF7876" s="136"/>
      <c r="CG7876" s="136"/>
      <c r="CH7876" s="136"/>
    </row>
    <row r="7877" spans="79:86" ht="15.75" customHeight="1">
      <c r="CA7877" s="136"/>
      <c r="CB7877" s="136"/>
      <c r="CC7877" s="136"/>
      <c r="CD7877" s="136"/>
      <c r="CE7877" s="136"/>
      <c r="CF7877" s="136"/>
      <c r="CG7877" s="136"/>
      <c r="CH7877" s="136"/>
    </row>
    <row r="7878" spans="79:86" ht="15.75" customHeight="1">
      <c r="CA7878" s="136"/>
      <c r="CB7878" s="136"/>
      <c r="CC7878" s="136"/>
      <c r="CD7878" s="136"/>
      <c r="CE7878" s="136"/>
      <c r="CF7878" s="136"/>
      <c r="CG7878" s="136"/>
      <c r="CH7878" s="136"/>
    </row>
    <row r="7879" spans="79:86" ht="15.75" customHeight="1">
      <c r="CA7879" s="136"/>
      <c r="CB7879" s="136"/>
      <c r="CC7879" s="136"/>
      <c r="CD7879" s="136"/>
      <c r="CE7879" s="136"/>
      <c r="CF7879" s="136"/>
      <c r="CG7879" s="136"/>
      <c r="CH7879" s="136"/>
    </row>
    <row r="7880" spans="79:86" ht="15.75" customHeight="1">
      <c r="CA7880" s="136"/>
      <c r="CB7880" s="136"/>
      <c r="CC7880" s="136"/>
      <c r="CD7880" s="136"/>
      <c r="CE7880" s="136"/>
      <c r="CF7880" s="136"/>
      <c r="CG7880" s="136"/>
      <c r="CH7880" s="136"/>
    </row>
    <row r="7881" spans="79:86" ht="15.75" customHeight="1">
      <c r="CA7881" s="136"/>
      <c r="CB7881" s="136"/>
      <c r="CC7881" s="136"/>
      <c r="CD7881" s="136"/>
      <c r="CE7881" s="136"/>
      <c r="CF7881" s="136"/>
      <c r="CG7881" s="136"/>
      <c r="CH7881" s="136"/>
    </row>
    <row r="7882" spans="79:86" ht="15.75" customHeight="1">
      <c r="CA7882" s="136"/>
      <c r="CB7882" s="136"/>
      <c r="CC7882" s="136"/>
      <c r="CD7882" s="136"/>
      <c r="CE7882" s="136"/>
      <c r="CF7882" s="136"/>
      <c r="CG7882" s="136"/>
      <c r="CH7882" s="136"/>
    </row>
    <row r="7883" spans="79:86" ht="15.75" customHeight="1">
      <c r="CA7883" s="136"/>
      <c r="CB7883" s="136"/>
      <c r="CC7883" s="136"/>
      <c r="CD7883" s="136"/>
      <c r="CE7883" s="136"/>
      <c r="CF7883" s="136"/>
      <c r="CG7883" s="136"/>
      <c r="CH7883" s="136"/>
    </row>
    <row r="7884" spans="79:86" ht="15.75" customHeight="1">
      <c r="CA7884" s="136"/>
      <c r="CB7884" s="136"/>
      <c r="CC7884" s="136"/>
      <c r="CD7884" s="136"/>
      <c r="CE7884" s="136"/>
      <c r="CF7884" s="136"/>
      <c r="CG7884" s="136"/>
      <c r="CH7884" s="136"/>
    </row>
    <row r="7885" spans="79:86" ht="15.75" customHeight="1">
      <c r="CA7885" s="136"/>
      <c r="CB7885" s="136"/>
      <c r="CC7885" s="136"/>
      <c r="CD7885" s="136"/>
      <c r="CE7885" s="136"/>
      <c r="CF7885" s="136"/>
      <c r="CG7885" s="136"/>
      <c r="CH7885" s="136"/>
    </row>
    <row r="7886" spans="79:86" ht="15.75" customHeight="1">
      <c r="CA7886" s="136"/>
      <c r="CB7886" s="136"/>
      <c r="CC7886" s="136"/>
      <c r="CD7886" s="136"/>
      <c r="CE7886" s="136"/>
      <c r="CF7886" s="136"/>
      <c r="CG7886" s="136"/>
      <c r="CH7886" s="136"/>
    </row>
    <row r="7887" spans="79:86" ht="15.75" customHeight="1">
      <c r="CA7887" s="136"/>
      <c r="CB7887" s="136"/>
      <c r="CC7887" s="136"/>
      <c r="CD7887" s="136"/>
      <c r="CE7887" s="136"/>
      <c r="CF7887" s="136"/>
      <c r="CG7887" s="136"/>
      <c r="CH7887" s="136"/>
    </row>
    <row r="7888" spans="79:86" ht="15.75" customHeight="1">
      <c r="CA7888" s="136"/>
      <c r="CB7888" s="136"/>
      <c r="CC7888" s="136"/>
      <c r="CD7888" s="136"/>
      <c r="CE7888" s="136"/>
      <c r="CF7888" s="136"/>
      <c r="CG7888" s="136"/>
      <c r="CH7888" s="136"/>
    </row>
    <row r="7889" spans="79:86" ht="15.75" customHeight="1">
      <c r="CA7889" s="136"/>
      <c r="CB7889" s="136"/>
      <c r="CC7889" s="136"/>
      <c r="CD7889" s="136"/>
      <c r="CE7889" s="136"/>
      <c r="CF7889" s="136"/>
      <c r="CG7889" s="136"/>
      <c r="CH7889" s="136"/>
    </row>
    <row r="7890" spans="79:86" ht="15.75" customHeight="1">
      <c r="CA7890" s="136"/>
      <c r="CB7890" s="136"/>
      <c r="CC7890" s="136"/>
      <c r="CD7890" s="136"/>
      <c r="CE7890" s="136"/>
      <c r="CF7890" s="136"/>
      <c r="CG7890" s="136"/>
      <c r="CH7890" s="136"/>
    </row>
    <row r="7891" spans="79:86" ht="15.75" customHeight="1">
      <c r="CA7891" s="136"/>
      <c r="CB7891" s="136"/>
      <c r="CC7891" s="136"/>
      <c r="CD7891" s="136"/>
      <c r="CE7891" s="136"/>
      <c r="CF7891" s="136"/>
      <c r="CG7891" s="136"/>
      <c r="CH7891" s="136"/>
    </row>
    <row r="7892" spans="79:86" ht="15.75" customHeight="1">
      <c r="CA7892" s="136"/>
      <c r="CB7892" s="136"/>
      <c r="CC7892" s="136"/>
      <c r="CD7892" s="136"/>
      <c r="CE7892" s="136"/>
      <c r="CF7892" s="136"/>
      <c r="CG7892" s="136"/>
      <c r="CH7892" s="136"/>
    </row>
    <row r="7893" spans="79:86" ht="15.75" customHeight="1">
      <c r="CA7893" s="136"/>
      <c r="CB7893" s="136"/>
      <c r="CC7893" s="136"/>
      <c r="CD7893" s="136"/>
      <c r="CE7893" s="136"/>
      <c r="CF7893" s="136"/>
      <c r="CG7893" s="136"/>
      <c r="CH7893" s="136"/>
    </row>
    <row r="7894" spans="79:86" ht="15.75" customHeight="1">
      <c r="CA7894" s="136"/>
      <c r="CB7894" s="136"/>
      <c r="CC7894" s="136"/>
      <c r="CD7894" s="136"/>
      <c r="CE7894" s="136"/>
      <c r="CF7894" s="136"/>
      <c r="CG7894" s="136"/>
      <c r="CH7894" s="136"/>
    </row>
    <row r="7895" spans="79:86" ht="15.75" customHeight="1">
      <c r="CA7895" s="136"/>
      <c r="CB7895" s="136"/>
      <c r="CC7895" s="136"/>
      <c r="CD7895" s="136"/>
      <c r="CE7895" s="136"/>
      <c r="CF7895" s="136"/>
      <c r="CG7895" s="136"/>
      <c r="CH7895" s="136"/>
    </row>
    <row r="7896" spans="79:86" ht="15.75" customHeight="1">
      <c r="CA7896" s="136"/>
      <c r="CB7896" s="136"/>
      <c r="CC7896" s="136"/>
      <c r="CD7896" s="136"/>
      <c r="CE7896" s="136"/>
      <c r="CF7896" s="136"/>
      <c r="CG7896" s="136"/>
      <c r="CH7896" s="136"/>
    </row>
    <row r="7897" spans="79:86" ht="15.75" customHeight="1">
      <c r="CA7897" s="136"/>
      <c r="CB7897" s="136"/>
      <c r="CC7897" s="136"/>
      <c r="CD7897" s="136"/>
      <c r="CE7897" s="136"/>
      <c r="CF7897" s="136"/>
      <c r="CG7897" s="136"/>
      <c r="CH7897" s="136"/>
    </row>
    <row r="7898" spans="79:86" ht="15.75" customHeight="1">
      <c r="CA7898" s="136"/>
      <c r="CB7898" s="136"/>
      <c r="CC7898" s="136"/>
      <c r="CD7898" s="136"/>
      <c r="CE7898" s="136"/>
      <c r="CF7898" s="136"/>
      <c r="CG7898" s="136"/>
      <c r="CH7898" s="136"/>
    </row>
    <row r="7899" spans="79:86" ht="15.75" customHeight="1">
      <c r="CA7899" s="136"/>
      <c r="CB7899" s="136"/>
      <c r="CC7899" s="136"/>
      <c r="CD7899" s="136"/>
      <c r="CE7899" s="136"/>
      <c r="CF7899" s="136"/>
      <c r="CG7899" s="136"/>
      <c r="CH7899" s="136"/>
    </row>
    <row r="7900" spans="79:86" ht="15.75" customHeight="1">
      <c r="CA7900" s="136"/>
      <c r="CB7900" s="136"/>
      <c r="CC7900" s="136"/>
      <c r="CD7900" s="136"/>
      <c r="CE7900" s="136"/>
      <c r="CF7900" s="136"/>
      <c r="CG7900" s="136"/>
      <c r="CH7900" s="136"/>
    </row>
    <row r="7901" spans="79:86" ht="15.75" customHeight="1">
      <c r="CA7901" s="136"/>
      <c r="CB7901" s="136"/>
      <c r="CC7901" s="136"/>
      <c r="CD7901" s="136"/>
      <c r="CE7901" s="136"/>
      <c r="CF7901" s="136"/>
      <c r="CG7901" s="136"/>
      <c r="CH7901" s="136"/>
    </row>
    <row r="7902" spans="79:86" ht="15.75" customHeight="1">
      <c r="CA7902" s="136"/>
      <c r="CB7902" s="136"/>
      <c r="CC7902" s="136"/>
      <c r="CD7902" s="136"/>
      <c r="CE7902" s="136"/>
      <c r="CF7902" s="136"/>
      <c r="CG7902" s="136"/>
      <c r="CH7902" s="136"/>
    </row>
    <row r="7903" spans="79:86" ht="15.75" customHeight="1">
      <c r="CA7903" s="136"/>
      <c r="CB7903" s="136"/>
      <c r="CC7903" s="136"/>
      <c r="CD7903" s="136"/>
      <c r="CE7903" s="136"/>
      <c r="CF7903" s="136"/>
      <c r="CG7903" s="136"/>
      <c r="CH7903" s="136"/>
    </row>
    <row r="7904" spans="79:86" ht="15.75" customHeight="1">
      <c r="CA7904" s="136"/>
      <c r="CB7904" s="136"/>
      <c r="CC7904" s="136"/>
      <c r="CD7904" s="136"/>
      <c r="CE7904" s="136"/>
      <c r="CF7904" s="136"/>
      <c r="CG7904" s="136"/>
      <c r="CH7904" s="136"/>
    </row>
    <row r="7905" spans="79:86" ht="15.75" customHeight="1">
      <c r="CA7905" s="136"/>
      <c r="CB7905" s="136"/>
      <c r="CC7905" s="136"/>
      <c r="CD7905" s="136"/>
      <c r="CE7905" s="136"/>
      <c r="CF7905" s="136"/>
      <c r="CG7905" s="136"/>
      <c r="CH7905" s="136"/>
    </row>
    <row r="7906" spans="79:86" ht="15.75" customHeight="1">
      <c r="CA7906" s="136"/>
      <c r="CB7906" s="136"/>
      <c r="CC7906" s="136"/>
      <c r="CD7906" s="136"/>
      <c r="CE7906" s="136"/>
      <c r="CF7906" s="136"/>
      <c r="CG7906" s="136"/>
      <c r="CH7906" s="136"/>
    </row>
    <row r="7907" spans="79:86" ht="15.75" customHeight="1">
      <c r="CA7907" s="136"/>
      <c r="CB7907" s="136"/>
      <c r="CC7907" s="136"/>
      <c r="CD7907" s="136"/>
      <c r="CE7907" s="136"/>
      <c r="CF7907" s="136"/>
      <c r="CG7907" s="136"/>
      <c r="CH7907" s="136"/>
    </row>
    <row r="7908" spans="79:86" ht="15.75" customHeight="1">
      <c r="CA7908" s="136"/>
      <c r="CB7908" s="136"/>
      <c r="CC7908" s="136"/>
      <c r="CD7908" s="136"/>
      <c r="CE7908" s="136"/>
      <c r="CF7908" s="136"/>
      <c r="CG7908" s="136"/>
      <c r="CH7908" s="136"/>
    </row>
    <row r="7909" spans="79:86" ht="15.75" customHeight="1">
      <c r="CA7909" s="136"/>
      <c r="CB7909" s="136"/>
      <c r="CC7909" s="136"/>
      <c r="CD7909" s="136"/>
      <c r="CE7909" s="136"/>
      <c r="CF7909" s="136"/>
      <c r="CG7909" s="136"/>
      <c r="CH7909" s="136"/>
    </row>
    <row r="7910" spans="79:86" ht="15.75" customHeight="1">
      <c r="CA7910" s="136"/>
      <c r="CB7910" s="136"/>
      <c r="CC7910" s="136"/>
      <c r="CD7910" s="136"/>
      <c r="CE7910" s="136"/>
      <c r="CF7910" s="136"/>
      <c r="CG7910" s="136"/>
      <c r="CH7910" s="136"/>
    </row>
    <row r="7911" spans="79:86" ht="15.75" customHeight="1">
      <c r="CA7911" s="136"/>
      <c r="CB7911" s="136"/>
      <c r="CC7911" s="136"/>
      <c r="CD7911" s="136"/>
      <c r="CE7911" s="136"/>
      <c r="CF7911" s="136"/>
      <c r="CG7911" s="136"/>
      <c r="CH7911" s="136"/>
    </row>
    <row r="7912" spans="79:86" ht="15.75" customHeight="1">
      <c r="CA7912" s="136"/>
      <c r="CB7912" s="136"/>
      <c r="CC7912" s="136"/>
      <c r="CD7912" s="136"/>
      <c r="CE7912" s="136"/>
      <c r="CF7912" s="136"/>
      <c r="CG7912" s="136"/>
      <c r="CH7912" s="136"/>
    </row>
    <row r="7913" spans="79:86" ht="15.75" customHeight="1">
      <c r="CA7913" s="136"/>
      <c r="CB7913" s="136"/>
      <c r="CC7913" s="136"/>
      <c r="CD7913" s="136"/>
      <c r="CE7913" s="136"/>
      <c r="CF7913" s="136"/>
      <c r="CG7913" s="136"/>
      <c r="CH7913" s="136"/>
    </row>
    <row r="7914" spans="79:86" ht="15.75" customHeight="1">
      <c r="CA7914" s="136"/>
      <c r="CB7914" s="136"/>
      <c r="CC7914" s="136"/>
      <c r="CD7914" s="136"/>
      <c r="CE7914" s="136"/>
      <c r="CF7914" s="136"/>
      <c r="CG7914" s="136"/>
      <c r="CH7914" s="136"/>
    </row>
    <row r="7915" spans="79:86" ht="15.75" customHeight="1">
      <c r="CA7915" s="136"/>
      <c r="CB7915" s="136"/>
      <c r="CC7915" s="136"/>
      <c r="CD7915" s="136"/>
      <c r="CE7915" s="136"/>
      <c r="CF7915" s="136"/>
      <c r="CG7915" s="136"/>
      <c r="CH7915" s="136"/>
    </row>
    <row r="7916" spans="79:86" ht="15.75" customHeight="1">
      <c r="CA7916" s="136"/>
      <c r="CB7916" s="136"/>
      <c r="CC7916" s="136"/>
      <c r="CD7916" s="136"/>
      <c r="CE7916" s="136"/>
      <c r="CF7916" s="136"/>
      <c r="CG7916" s="136"/>
      <c r="CH7916" s="136"/>
    </row>
    <row r="7917" spans="79:86" ht="15.75" customHeight="1">
      <c r="CA7917" s="136"/>
      <c r="CB7917" s="136"/>
      <c r="CC7917" s="136"/>
      <c r="CD7917" s="136"/>
      <c r="CE7917" s="136"/>
      <c r="CF7917" s="136"/>
      <c r="CG7917" s="136"/>
      <c r="CH7917" s="136"/>
    </row>
    <row r="7918" spans="79:86" ht="15.75" customHeight="1">
      <c r="CA7918" s="136"/>
      <c r="CB7918" s="136"/>
      <c r="CC7918" s="136"/>
      <c r="CD7918" s="136"/>
      <c r="CE7918" s="136"/>
      <c r="CF7918" s="136"/>
      <c r="CG7918" s="136"/>
      <c r="CH7918" s="136"/>
    </row>
    <row r="7919" spans="79:86" ht="15.75" customHeight="1">
      <c r="CA7919" s="136"/>
      <c r="CB7919" s="136"/>
      <c r="CC7919" s="136"/>
      <c r="CD7919" s="136"/>
      <c r="CE7919" s="136"/>
      <c r="CF7919" s="136"/>
      <c r="CG7919" s="136"/>
      <c r="CH7919" s="136"/>
    </row>
    <row r="7920" spans="79:86" ht="15.75" customHeight="1">
      <c r="CA7920" s="136"/>
      <c r="CB7920" s="136"/>
      <c r="CC7920" s="136"/>
      <c r="CD7920" s="136"/>
      <c r="CE7920" s="136"/>
      <c r="CF7920" s="136"/>
      <c r="CG7920" s="136"/>
      <c r="CH7920" s="136"/>
    </row>
    <row r="7921" spans="79:86" ht="15.75" customHeight="1">
      <c r="CA7921" s="136"/>
      <c r="CB7921" s="136"/>
      <c r="CC7921" s="136"/>
      <c r="CD7921" s="136"/>
      <c r="CE7921" s="136"/>
      <c r="CF7921" s="136"/>
      <c r="CG7921" s="136"/>
      <c r="CH7921" s="136"/>
    </row>
    <row r="7922" spans="79:86" ht="15.75" customHeight="1">
      <c r="CA7922" s="136"/>
      <c r="CB7922" s="136"/>
      <c r="CC7922" s="136"/>
      <c r="CD7922" s="136"/>
      <c r="CE7922" s="136"/>
      <c r="CF7922" s="136"/>
      <c r="CG7922" s="136"/>
      <c r="CH7922" s="136"/>
    </row>
    <row r="7923" spans="79:86" ht="15.75" customHeight="1">
      <c r="CA7923" s="136"/>
      <c r="CB7923" s="136"/>
      <c r="CC7923" s="136"/>
      <c r="CD7923" s="136"/>
      <c r="CE7923" s="136"/>
      <c r="CF7923" s="136"/>
      <c r="CG7923" s="136"/>
      <c r="CH7923" s="136"/>
    </row>
    <row r="7924" spans="79:86" ht="15.75" customHeight="1">
      <c r="CA7924" s="136"/>
      <c r="CB7924" s="136"/>
      <c r="CC7924" s="136"/>
      <c r="CD7924" s="136"/>
      <c r="CE7924" s="136"/>
      <c r="CF7924" s="136"/>
      <c r="CG7924" s="136"/>
      <c r="CH7924" s="136"/>
    </row>
    <row r="7925" spans="79:86" ht="15.75" customHeight="1">
      <c r="CA7925" s="136"/>
      <c r="CB7925" s="136"/>
      <c r="CC7925" s="136"/>
      <c r="CD7925" s="136"/>
      <c r="CE7925" s="136"/>
      <c r="CF7925" s="136"/>
      <c r="CG7925" s="136"/>
      <c r="CH7925" s="136"/>
    </row>
    <row r="7926" spans="79:86" ht="15.75" customHeight="1">
      <c r="CA7926" s="136"/>
      <c r="CB7926" s="136"/>
      <c r="CC7926" s="136"/>
      <c r="CD7926" s="136"/>
      <c r="CE7926" s="136"/>
      <c r="CF7926" s="136"/>
      <c r="CG7926" s="136"/>
      <c r="CH7926" s="136"/>
    </row>
    <row r="7927" spans="79:86" ht="15.75" customHeight="1">
      <c r="CA7927" s="136"/>
      <c r="CB7927" s="136"/>
      <c r="CC7927" s="136"/>
      <c r="CD7927" s="136"/>
      <c r="CE7927" s="136"/>
      <c r="CF7927" s="136"/>
      <c r="CG7927" s="136"/>
      <c r="CH7927" s="136"/>
    </row>
    <row r="7928" spans="79:86" ht="15.75" customHeight="1">
      <c r="CA7928" s="136"/>
      <c r="CB7928" s="136"/>
      <c r="CC7928" s="136"/>
      <c r="CD7928" s="136"/>
      <c r="CE7928" s="136"/>
      <c r="CF7928" s="136"/>
      <c r="CG7928" s="136"/>
      <c r="CH7928" s="136"/>
    </row>
    <row r="7929" spans="79:86" ht="15.75" customHeight="1">
      <c r="CA7929" s="136"/>
      <c r="CB7929" s="136"/>
      <c r="CC7929" s="136"/>
      <c r="CD7929" s="136"/>
      <c r="CE7929" s="136"/>
      <c r="CF7929" s="136"/>
      <c r="CG7929" s="136"/>
      <c r="CH7929" s="136"/>
    </row>
    <row r="7930" spans="79:86" ht="15.75" customHeight="1">
      <c r="CA7930" s="136"/>
      <c r="CB7930" s="136"/>
      <c r="CC7930" s="136"/>
      <c r="CD7930" s="136"/>
      <c r="CE7930" s="136"/>
      <c r="CF7930" s="136"/>
      <c r="CG7930" s="136"/>
      <c r="CH7930" s="136"/>
    </row>
    <row r="7931" spans="79:86" ht="15.75" customHeight="1">
      <c r="CA7931" s="136"/>
      <c r="CB7931" s="136"/>
      <c r="CC7931" s="136"/>
      <c r="CD7931" s="136"/>
      <c r="CE7931" s="136"/>
      <c r="CF7931" s="136"/>
      <c r="CG7931" s="136"/>
      <c r="CH7931" s="136"/>
    </row>
    <row r="7932" spans="79:86" ht="15.75" customHeight="1">
      <c r="CA7932" s="136"/>
      <c r="CB7932" s="136"/>
      <c r="CC7932" s="136"/>
      <c r="CD7932" s="136"/>
      <c r="CE7932" s="136"/>
      <c r="CF7932" s="136"/>
      <c r="CG7932" s="136"/>
      <c r="CH7932" s="136"/>
    </row>
    <row r="7933" spans="79:86" ht="15.75" customHeight="1">
      <c r="CA7933" s="136"/>
      <c r="CB7933" s="136"/>
      <c r="CC7933" s="136"/>
      <c r="CD7933" s="136"/>
      <c r="CE7933" s="136"/>
      <c r="CF7933" s="136"/>
      <c r="CG7933" s="136"/>
      <c r="CH7933" s="136"/>
    </row>
    <row r="7934" spans="79:86" ht="15.75" customHeight="1">
      <c r="CA7934" s="136"/>
      <c r="CB7934" s="136"/>
      <c r="CC7934" s="136"/>
      <c r="CD7934" s="136"/>
      <c r="CE7934" s="136"/>
      <c r="CF7934" s="136"/>
      <c r="CG7934" s="136"/>
      <c r="CH7934" s="136"/>
    </row>
    <row r="7935" spans="79:86" ht="15.75" customHeight="1">
      <c r="CA7935" s="136"/>
      <c r="CB7935" s="136"/>
      <c r="CC7935" s="136"/>
      <c r="CD7935" s="136"/>
      <c r="CE7935" s="136"/>
      <c r="CF7935" s="136"/>
      <c r="CG7935" s="136"/>
      <c r="CH7935" s="136"/>
    </row>
    <row r="7936" spans="79:86" ht="15.75" customHeight="1">
      <c r="CA7936" s="136"/>
      <c r="CB7936" s="136"/>
      <c r="CC7936" s="136"/>
      <c r="CD7936" s="136"/>
      <c r="CE7936" s="136"/>
      <c r="CF7936" s="136"/>
      <c r="CG7936" s="136"/>
      <c r="CH7936" s="136"/>
    </row>
    <row r="7937" spans="79:86" ht="15.75" customHeight="1">
      <c r="CA7937" s="136"/>
      <c r="CB7937" s="136"/>
      <c r="CC7937" s="136"/>
      <c r="CD7937" s="136"/>
      <c r="CE7937" s="136"/>
      <c r="CF7937" s="136"/>
      <c r="CG7937" s="136"/>
      <c r="CH7937" s="136"/>
    </row>
    <row r="7938" spans="79:86" ht="15.75" customHeight="1">
      <c r="CA7938" s="136"/>
      <c r="CB7938" s="136"/>
      <c r="CC7938" s="136"/>
      <c r="CD7938" s="136"/>
      <c r="CE7938" s="136"/>
      <c r="CF7938" s="136"/>
      <c r="CG7938" s="136"/>
      <c r="CH7938" s="136"/>
    </row>
    <row r="7939" spans="79:86" ht="15.75" customHeight="1">
      <c r="CA7939" s="136"/>
      <c r="CB7939" s="136"/>
      <c r="CC7939" s="136"/>
      <c r="CD7939" s="136"/>
      <c r="CE7939" s="136"/>
      <c r="CF7939" s="136"/>
      <c r="CG7939" s="136"/>
      <c r="CH7939" s="136"/>
    </row>
    <row r="7940" spans="79:86" ht="15.75" customHeight="1">
      <c r="CA7940" s="136"/>
      <c r="CB7940" s="136"/>
      <c r="CC7940" s="136"/>
      <c r="CD7940" s="136"/>
      <c r="CE7940" s="136"/>
      <c r="CF7940" s="136"/>
      <c r="CG7940" s="136"/>
      <c r="CH7940" s="136"/>
    </row>
    <row r="7941" spans="79:86" ht="15.75" customHeight="1">
      <c r="CA7941" s="136"/>
      <c r="CB7941" s="136"/>
      <c r="CC7941" s="136"/>
      <c r="CD7941" s="136"/>
      <c r="CE7941" s="136"/>
      <c r="CF7941" s="136"/>
      <c r="CG7941" s="136"/>
      <c r="CH7941" s="136"/>
    </row>
    <row r="7942" spans="79:86" ht="15.75" customHeight="1">
      <c r="CA7942" s="136"/>
      <c r="CB7942" s="136"/>
      <c r="CC7942" s="136"/>
      <c r="CD7942" s="136"/>
      <c r="CE7942" s="136"/>
      <c r="CF7942" s="136"/>
      <c r="CG7942" s="136"/>
      <c r="CH7942" s="136"/>
    </row>
    <row r="7943" spans="79:86" ht="15.75" customHeight="1">
      <c r="CA7943" s="136"/>
      <c r="CB7943" s="136"/>
      <c r="CC7943" s="136"/>
      <c r="CD7943" s="136"/>
      <c r="CE7943" s="136"/>
      <c r="CF7943" s="136"/>
      <c r="CG7943" s="136"/>
      <c r="CH7943" s="136"/>
    </row>
    <row r="7944" spans="79:86" ht="15.75" customHeight="1">
      <c r="CA7944" s="136"/>
      <c r="CB7944" s="136"/>
      <c r="CC7944" s="136"/>
      <c r="CD7944" s="136"/>
      <c r="CE7944" s="136"/>
      <c r="CF7944" s="136"/>
      <c r="CG7944" s="136"/>
      <c r="CH7944" s="136"/>
    </row>
    <row r="7945" spans="79:86" ht="15.75" customHeight="1">
      <c r="CA7945" s="136"/>
      <c r="CB7945" s="136"/>
      <c r="CC7945" s="136"/>
      <c r="CD7945" s="136"/>
      <c r="CE7945" s="136"/>
      <c r="CF7945" s="136"/>
      <c r="CG7945" s="136"/>
      <c r="CH7945" s="136"/>
    </row>
    <row r="7946" spans="79:86" ht="15.75" customHeight="1">
      <c r="CA7946" s="136"/>
      <c r="CB7946" s="136"/>
      <c r="CC7946" s="136"/>
      <c r="CD7946" s="136"/>
      <c r="CE7946" s="136"/>
      <c r="CF7946" s="136"/>
      <c r="CG7946" s="136"/>
      <c r="CH7946" s="136"/>
    </row>
    <row r="7947" spans="79:86" ht="15.75" customHeight="1">
      <c r="CA7947" s="136"/>
      <c r="CB7947" s="136"/>
      <c r="CC7947" s="136"/>
      <c r="CD7947" s="136"/>
      <c r="CE7947" s="136"/>
      <c r="CF7947" s="136"/>
      <c r="CG7947" s="136"/>
      <c r="CH7947" s="136"/>
    </row>
    <row r="7948" spans="79:86" ht="15.75" customHeight="1">
      <c r="CA7948" s="136"/>
      <c r="CB7948" s="136"/>
      <c r="CC7948" s="136"/>
      <c r="CD7948" s="136"/>
      <c r="CE7948" s="136"/>
      <c r="CF7948" s="136"/>
      <c r="CG7948" s="136"/>
      <c r="CH7948" s="136"/>
    </row>
    <row r="7949" spans="79:86" ht="15.75" customHeight="1">
      <c r="CA7949" s="136"/>
      <c r="CB7949" s="136"/>
      <c r="CC7949" s="136"/>
      <c r="CD7949" s="136"/>
      <c r="CE7949" s="136"/>
      <c r="CF7949" s="136"/>
      <c r="CG7949" s="136"/>
      <c r="CH7949" s="136"/>
    </row>
    <row r="7950" spans="79:86" ht="15.75" customHeight="1">
      <c r="CA7950" s="136"/>
      <c r="CB7950" s="136"/>
      <c r="CC7950" s="136"/>
      <c r="CD7950" s="136"/>
      <c r="CE7950" s="136"/>
      <c r="CF7950" s="136"/>
      <c r="CG7950" s="136"/>
      <c r="CH7950" s="136"/>
    </row>
    <row r="7951" spans="79:86" ht="15.75" customHeight="1">
      <c r="CA7951" s="136"/>
      <c r="CB7951" s="136"/>
      <c r="CC7951" s="136"/>
      <c r="CD7951" s="136"/>
      <c r="CE7951" s="136"/>
      <c r="CF7951" s="136"/>
      <c r="CG7951" s="136"/>
      <c r="CH7951" s="136"/>
    </row>
    <row r="7952" spans="79:86" ht="15.75" customHeight="1">
      <c r="CA7952" s="136"/>
      <c r="CB7952" s="136"/>
      <c r="CC7952" s="136"/>
      <c r="CD7952" s="136"/>
      <c r="CE7952" s="136"/>
      <c r="CF7952" s="136"/>
      <c r="CG7952" s="136"/>
      <c r="CH7952" s="136"/>
    </row>
    <row r="7953" spans="79:86" ht="15.75" customHeight="1">
      <c r="CA7953" s="136"/>
      <c r="CB7953" s="136"/>
      <c r="CC7953" s="136"/>
      <c r="CD7953" s="136"/>
      <c r="CE7953" s="136"/>
      <c r="CF7953" s="136"/>
      <c r="CG7953" s="136"/>
      <c r="CH7953" s="136"/>
    </row>
    <row r="7954" spans="79:86" ht="15.75" customHeight="1">
      <c r="CA7954" s="136"/>
      <c r="CB7954" s="136"/>
      <c r="CC7954" s="136"/>
      <c r="CD7954" s="136"/>
      <c r="CE7954" s="136"/>
      <c r="CF7954" s="136"/>
      <c r="CG7954" s="136"/>
      <c r="CH7954" s="136"/>
    </row>
    <row r="7955" spans="79:86" ht="15.75" customHeight="1">
      <c r="CA7955" s="136"/>
      <c r="CB7955" s="136"/>
      <c r="CC7955" s="136"/>
      <c r="CD7955" s="136"/>
      <c r="CE7955" s="136"/>
      <c r="CF7955" s="136"/>
      <c r="CG7955" s="136"/>
      <c r="CH7955" s="136"/>
    </row>
    <row r="7956" spans="79:86" ht="15.75" customHeight="1">
      <c r="CA7956" s="136"/>
      <c r="CB7956" s="136"/>
      <c r="CC7956" s="136"/>
      <c r="CD7956" s="136"/>
      <c r="CE7956" s="136"/>
      <c r="CF7956" s="136"/>
      <c r="CG7956" s="136"/>
      <c r="CH7956" s="136"/>
    </row>
    <row r="7957" spans="79:86" ht="15.75" customHeight="1">
      <c r="CA7957" s="136"/>
      <c r="CB7957" s="136"/>
      <c r="CC7957" s="136"/>
      <c r="CD7957" s="136"/>
      <c r="CE7957" s="136"/>
      <c r="CF7957" s="136"/>
      <c r="CG7957" s="136"/>
      <c r="CH7957" s="136"/>
    </row>
    <row r="7958" spans="79:86" ht="15.75" customHeight="1">
      <c r="CA7958" s="136"/>
      <c r="CB7958" s="136"/>
      <c r="CC7958" s="136"/>
      <c r="CD7958" s="136"/>
      <c r="CE7958" s="136"/>
      <c r="CF7958" s="136"/>
      <c r="CG7958" s="136"/>
      <c r="CH7958" s="136"/>
    </row>
    <row r="7959" spans="79:86" ht="15.75" customHeight="1">
      <c r="CA7959" s="136"/>
      <c r="CB7959" s="136"/>
      <c r="CC7959" s="136"/>
      <c r="CD7959" s="136"/>
      <c r="CE7959" s="136"/>
      <c r="CF7959" s="136"/>
      <c r="CG7959" s="136"/>
      <c r="CH7959" s="136"/>
    </row>
    <row r="7960" spans="79:86" ht="15.75" customHeight="1">
      <c r="CA7960" s="136"/>
      <c r="CB7960" s="136"/>
      <c r="CC7960" s="136"/>
      <c r="CD7960" s="136"/>
      <c r="CE7960" s="136"/>
      <c r="CF7960" s="136"/>
      <c r="CG7960" s="136"/>
      <c r="CH7960" s="136"/>
    </row>
    <row r="7961" spans="79:86" ht="15.75" customHeight="1">
      <c r="CA7961" s="136"/>
      <c r="CB7961" s="136"/>
      <c r="CC7961" s="136"/>
      <c r="CD7961" s="136"/>
      <c r="CE7961" s="136"/>
      <c r="CF7961" s="136"/>
      <c r="CG7961" s="136"/>
      <c r="CH7961" s="136"/>
    </row>
    <row r="7962" spans="79:86" ht="15.75" customHeight="1">
      <c r="CA7962" s="136"/>
      <c r="CB7962" s="136"/>
      <c r="CC7962" s="136"/>
      <c r="CD7962" s="136"/>
      <c r="CE7962" s="136"/>
      <c r="CF7962" s="136"/>
      <c r="CG7962" s="136"/>
      <c r="CH7962" s="136"/>
    </row>
    <row r="7963" spans="79:86" ht="15.75" customHeight="1">
      <c r="CA7963" s="136"/>
      <c r="CB7963" s="136"/>
      <c r="CC7963" s="136"/>
      <c r="CD7963" s="136"/>
      <c r="CE7963" s="136"/>
      <c r="CF7963" s="136"/>
      <c r="CG7963" s="136"/>
      <c r="CH7963" s="136"/>
    </row>
    <row r="7964" spans="79:86" ht="15.75" customHeight="1">
      <c r="CA7964" s="136"/>
      <c r="CB7964" s="136"/>
      <c r="CC7964" s="136"/>
      <c r="CD7964" s="136"/>
      <c r="CE7964" s="136"/>
      <c r="CF7964" s="136"/>
      <c r="CG7964" s="136"/>
      <c r="CH7964" s="136"/>
    </row>
    <row r="7965" spans="79:86" ht="15.75" customHeight="1">
      <c r="CA7965" s="136"/>
      <c r="CB7965" s="136"/>
      <c r="CC7965" s="136"/>
      <c r="CD7965" s="136"/>
      <c r="CE7965" s="136"/>
      <c r="CF7965" s="136"/>
      <c r="CG7965" s="136"/>
      <c r="CH7965" s="136"/>
    </row>
    <row r="7966" spans="79:86" ht="15.75" customHeight="1">
      <c r="CA7966" s="136"/>
      <c r="CB7966" s="136"/>
      <c r="CC7966" s="136"/>
      <c r="CD7966" s="136"/>
      <c r="CE7966" s="136"/>
      <c r="CF7966" s="136"/>
      <c r="CG7966" s="136"/>
      <c r="CH7966" s="136"/>
    </row>
    <row r="7967" spans="79:86" ht="15.75" customHeight="1">
      <c r="CA7967" s="136"/>
      <c r="CB7967" s="136"/>
      <c r="CC7967" s="136"/>
      <c r="CD7967" s="136"/>
      <c r="CE7967" s="136"/>
      <c r="CF7967" s="136"/>
      <c r="CG7967" s="136"/>
      <c r="CH7967" s="136"/>
    </row>
    <row r="7968" spans="79:86" ht="15.75" customHeight="1">
      <c r="CA7968" s="136"/>
      <c r="CB7968" s="136"/>
      <c r="CC7968" s="136"/>
      <c r="CD7968" s="136"/>
      <c r="CE7968" s="136"/>
      <c r="CF7968" s="136"/>
      <c r="CG7968" s="136"/>
      <c r="CH7968" s="136"/>
    </row>
    <row r="7969" spans="79:86" ht="15.75" customHeight="1">
      <c r="CA7969" s="136"/>
      <c r="CB7969" s="136"/>
      <c r="CC7969" s="136"/>
      <c r="CD7969" s="136"/>
      <c r="CE7969" s="136"/>
      <c r="CF7969" s="136"/>
      <c r="CG7969" s="136"/>
      <c r="CH7969" s="136"/>
    </row>
    <row r="7970" spans="79:86" ht="15.75" customHeight="1">
      <c r="CA7970" s="136"/>
      <c r="CB7970" s="136"/>
      <c r="CC7970" s="136"/>
      <c r="CD7970" s="136"/>
      <c r="CE7970" s="136"/>
      <c r="CF7970" s="136"/>
      <c r="CG7970" s="136"/>
      <c r="CH7970" s="136"/>
    </row>
    <row r="7971" spans="79:86" ht="15.75" customHeight="1">
      <c r="CA7971" s="136"/>
      <c r="CB7971" s="136"/>
      <c r="CC7971" s="136"/>
      <c r="CD7971" s="136"/>
      <c r="CE7971" s="136"/>
      <c r="CF7971" s="136"/>
      <c r="CG7971" s="136"/>
      <c r="CH7971" s="136"/>
    </row>
    <row r="7972" spans="79:86" ht="15.75" customHeight="1">
      <c r="CA7972" s="136"/>
      <c r="CB7972" s="136"/>
      <c r="CC7972" s="136"/>
      <c r="CD7972" s="136"/>
      <c r="CE7972" s="136"/>
      <c r="CF7972" s="136"/>
      <c r="CG7972" s="136"/>
      <c r="CH7972" s="136"/>
    </row>
    <row r="7973" spans="79:86" ht="15.75" customHeight="1">
      <c r="CA7973" s="136"/>
      <c r="CB7973" s="136"/>
      <c r="CC7973" s="136"/>
      <c r="CD7973" s="136"/>
      <c r="CE7973" s="136"/>
      <c r="CF7973" s="136"/>
      <c r="CG7973" s="136"/>
      <c r="CH7973" s="136"/>
    </row>
    <row r="7974" spans="79:86" ht="15.75" customHeight="1">
      <c r="CA7974" s="136"/>
      <c r="CB7974" s="136"/>
      <c r="CC7974" s="136"/>
      <c r="CD7974" s="136"/>
      <c r="CE7974" s="136"/>
      <c r="CF7974" s="136"/>
      <c r="CG7974" s="136"/>
      <c r="CH7974" s="136"/>
    </row>
    <row r="7975" spans="79:86" ht="15.75" customHeight="1">
      <c r="CA7975" s="136"/>
      <c r="CB7975" s="136"/>
      <c r="CC7975" s="136"/>
      <c r="CD7975" s="136"/>
      <c r="CE7975" s="136"/>
      <c r="CF7975" s="136"/>
      <c r="CG7975" s="136"/>
      <c r="CH7975" s="136"/>
    </row>
    <row r="7976" spans="79:86" ht="15.75" customHeight="1">
      <c r="CA7976" s="136"/>
      <c r="CB7976" s="136"/>
      <c r="CC7976" s="136"/>
      <c r="CD7976" s="136"/>
      <c r="CE7976" s="136"/>
      <c r="CF7976" s="136"/>
      <c r="CG7976" s="136"/>
      <c r="CH7976" s="136"/>
    </row>
    <row r="7977" spans="79:86" ht="15.75" customHeight="1">
      <c r="CA7977" s="136"/>
      <c r="CB7977" s="136"/>
      <c r="CC7977" s="136"/>
      <c r="CD7977" s="136"/>
      <c r="CE7977" s="136"/>
      <c r="CF7977" s="136"/>
      <c r="CG7977" s="136"/>
      <c r="CH7977" s="136"/>
    </row>
    <row r="7978" spans="79:86" ht="15.75" customHeight="1">
      <c r="CA7978" s="136"/>
      <c r="CB7978" s="136"/>
      <c r="CC7978" s="136"/>
      <c r="CD7978" s="136"/>
      <c r="CE7978" s="136"/>
      <c r="CF7978" s="136"/>
      <c r="CG7978" s="136"/>
      <c r="CH7978" s="136"/>
    </row>
    <row r="7979" spans="79:86" ht="15.75" customHeight="1">
      <c r="CA7979" s="136"/>
      <c r="CB7979" s="136"/>
      <c r="CC7979" s="136"/>
      <c r="CD7979" s="136"/>
      <c r="CE7979" s="136"/>
      <c r="CF7979" s="136"/>
      <c r="CG7979" s="136"/>
      <c r="CH7979" s="136"/>
    </row>
    <row r="7980" spans="79:86" ht="15.75" customHeight="1">
      <c r="CA7980" s="136"/>
      <c r="CB7980" s="136"/>
      <c r="CC7980" s="136"/>
      <c r="CD7980" s="136"/>
      <c r="CE7980" s="136"/>
      <c r="CF7980" s="136"/>
      <c r="CG7980" s="136"/>
      <c r="CH7980" s="136"/>
    </row>
    <row r="7981" spans="79:86" ht="15.75" customHeight="1">
      <c r="CA7981" s="136"/>
      <c r="CB7981" s="136"/>
      <c r="CC7981" s="136"/>
      <c r="CD7981" s="136"/>
      <c r="CE7981" s="136"/>
      <c r="CF7981" s="136"/>
      <c r="CG7981" s="136"/>
      <c r="CH7981" s="136"/>
    </row>
    <row r="7982" spans="79:86" ht="15.75" customHeight="1">
      <c r="CA7982" s="136"/>
      <c r="CB7982" s="136"/>
      <c r="CC7982" s="136"/>
      <c r="CD7982" s="136"/>
      <c r="CE7982" s="136"/>
      <c r="CF7982" s="136"/>
      <c r="CG7982" s="136"/>
      <c r="CH7982" s="136"/>
    </row>
    <row r="7983" spans="79:86" ht="15.75" customHeight="1">
      <c r="CA7983" s="136"/>
      <c r="CB7983" s="136"/>
      <c r="CC7983" s="136"/>
      <c r="CD7983" s="136"/>
      <c r="CE7983" s="136"/>
      <c r="CF7983" s="136"/>
      <c r="CG7983" s="136"/>
      <c r="CH7983" s="136"/>
    </row>
    <row r="7984" spans="79:86" ht="15.75" customHeight="1">
      <c r="CA7984" s="136"/>
      <c r="CB7984" s="136"/>
      <c r="CC7984" s="136"/>
      <c r="CD7984" s="136"/>
      <c r="CE7984" s="136"/>
      <c r="CF7984" s="136"/>
      <c r="CG7984" s="136"/>
      <c r="CH7984" s="136"/>
    </row>
    <row r="7985" spans="79:86" ht="15.75" customHeight="1">
      <c r="CA7985" s="136"/>
      <c r="CB7985" s="136"/>
      <c r="CC7985" s="136"/>
      <c r="CD7985" s="136"/>
      <c r="CE7985" s="136"/>
      <c r="CF7985" s="136"/>
      <c r="CG7985" s="136"/>
      <c r="CH7985" s="136"/>
    </row>
    <row r="7986" spans="79:86" ht="15.75" customHeight="1">
      <c r="CA7986" s="136"/>
      <c r="CB7986" s="136"/>
      <c r="CC7986" s="136"/>
      <c r="CD7986" s="136"/>
      <c r="CE7986" s="136"/>
      <c r="CF7986" s="136"/>
      <c r="CG7986" s="136"/>
      <c r="CH7986" s="136"/>
    </row>
    <row r="7987" spans="79:86" ht="15.75" customHeight="1">
      <c r="CA7987" s="136"/>
      <c r="CB7987" s="136"/>
      <c r="CC7987" s="136"/>
      <c r="CD7987" s="136"/>
      <c r="CE7987" s="136"/>
      <c r="CF7987" s="136"/>
      <c r="CG7987" s="136"/>
      <c r="CH7987" s="136"/>
    </row>
    <row r="7988" spans="79:86" ht="15.75" customHeight="1">
      <c r="CA7988" s="136"/>
      <c r="CB7988" s="136"/>
      <c r="CC7988" s="136"/>
      <c r="CD7988" s="136"/>
      <c r="CE7988" s="136"/>
      <c r="CF7988" s="136"/>
      <c r="CG7988" s="136"/>
      <c r="CH7988" s="136"/>
    </row>
    <row r="7989" spans="79:86" ht="15.75" customHeight="1">
      <c r="CA7989" s="136"/>
      <c r="CB7989" s="136"/>
      <c r="CC7989" s="136"/>
      <c r="CD7989" s="136"/>
      <c r="CE7989" s="136"/>
      <c r="CF7989" s="136"/>
      <c r="CG7989" s="136"/>
      <c r="CH7989" s="136"/>
    </row>
    <row r="7990" spans="79:86" ht="15.75" customHeight="1">
      <c r="CA7990" s="136"/>
      <c r="CB7990" s="136"/>
      <c r="CC7990" s="136"/>
      <c r="CD7990" s="136"/>
      <c r="CE7990" s="136"/>
      <c r="CF7990" s="136"/>
      <c r="CG7990" s="136"/>
      <c r="CH7990" s="136"/>
    </row>
    <row r="7991" spans="79:86" ht="15.75" customHeight="1">
      <c r="CA7991" s="136"/>
      <c r="CB7991" s="136"/>
      <c r="CC7991" s="136"/>
      <c r="CD7991" s="136"/>
      <c r="CE7991" s="136"/>
      <c r="CF7991" s="136"/>
      <c r="CG7991" s="136"/>
      <c r="CH7991" s="136"/>
    </row>
    <row r="7992" spans="79:86" ht="15.75" customHeight="1">
      <c r="CA7992" s="136"/>
      <c r="CB7992" s="136"/>
      <c r="CC7992" s="136"/>
      <c r="CD7992" s="136"/>
      <c r="CE7992" s="136"/>
      <c r="CF7992" s="136"/>
      <c r="CG7992" s="136"/>
      <c r="CH7992" s="136"/>
    </row>
    <row r="7993" spans="79:86" ht="15.75" customHeight="1">
      <c r="CA7993" s="136"/>
      <c r="CB7993" s="136"/>
      <c r="CC7993" s="136"/>
      <c r="CD7993" s="136"/>
      <c r="CE7993" s="136"/>
      <c r="CF7993" s="136"/>
      <c r="CG7993" s="136"/>
      <c r="CH7993" s="136"/>
    </row>
    <row r="7994" spans="79:86" ht="15.75" customHeight="1">
      <c r="CA7994" s="136"/>
      <c r="CB7994" s="136"/>
      <c r="CC7994" s="136"/>
      <c r="CD7994" s="136"/>
      <c r="CE7994" s="136"/>
      <c r="CF7994" s="136"/>
      <c r="CG7994" s="136"/>
      <c r="CH7994" s="136"/>
    </row>
    <row r="7995" spans="79:86" ht="15.75" customHeight="1">
      <c r="CA7995" s="136"/>
      <c r="CB7995" s="136"/>
      <c r="CC7995" s="136"/>
      <c r="CD7995" s="136"/>
      <c r="CE7995" s="136"/>
      <c r="CF7995" s="136"/>
      <c r="CG7995" s="136"/>
      <c r="CH7995" s="136"/>
    </row>
    <row r="7996" spans="79:86" ht="15.75" customHeight="1">
      <c r="CA7996" s="136"/>
      <c r="CB7996" s="136"/>
      <c r="CC7996" s="136"/>
      <c r="CD7996" s="136"/>
      <c r="CE7996" s="136"/>
      <c r="CF7996" s="136"/>
      <c r="CG7996" s="136"/>
      <c r="CH7996" s="136"/>
    </row>
    <row r="7997" spans="79:86" ht="15.75" customHeight="1">
      <c r="CA7997" s="136"/>
      <c r="CB7997" s="136"/>
      <c r="CC7997" s="136"/>
      <c r="CD7997" s="136"/>
      <c r="CE7997" s="136"/>
      <c r="CF7997" s="136"/>
      <c r="CG7997" s="136"/>
      <c r="CH7997" s="136"/>
    </row>
    <row r="7998" spans="79:86" ht="15.75" customHeight="1">
      <c r="CA7998" s="136"/>
      <c r="CB7998" s="136"/>
      <c r="CC7998" s="136"/>
      <c r="CD7998" s="136"/>
      <c r="CE7998" s="136"/>
      <c r="CF7998" s="136"/>
      <c r="CG7998" s="136"/>
      <c r="CH7998" s="136"/>
    </row>
    <row r="7999" spans="79:86" ht="15.75" customHeight="1">
      <c r="CA7999" s="136"/>
      <c r="CB7999" s="136"/>
      <c r="CC7999" s="136"/>
      <c r="CD7999" s="136"/>
      <c r="CE7999" s="136"/>
      <c r="CF7999" s="136"/>
      <c r="CG7999" s="136"/>
      <c r="CH7999" s="136"/>
    </row>
    <row r="8000" spans="79:86" ht="15.75" customHeight="1">
      <c r="CA8000" s="136"/>
      <c r="CB8000" s="136"/>
      <c r="CC8000" s="136"/>
      <c r="CD8000" s="136"/>
      <c r="CE8000" s="136"/>
      <c r="CF8000" s="136"/>
      <c r="CG8000" s="136"/>
      <c r="CH8000" s="136"/>
    </row>
    <row r="8001" spans="79:86" ht="15.75" customHeight="1">
      <c r="CA8001" s="136"/>
      <c r="CB8001" s="136"/>
      <c r="CC8001" s="136"/>
      <c r="CD8001" s="136"/>
      <c r="CE8001" s="136"/>
      <c r="CF8001" s="136"/>
      <c r="CG8001" s="136"/>
      <c r="CH8001" s="136"/>
    </row>
    <row r="8002" spans="79:86" ht="15.75" customHeight="1">
      <c r="CA8002" s="136"/>
      <c r="CB8002" s="136"/>
      <c r="CC8002" s="136"/>
      <c r="CD8002" s="136"/>
      <c r="CE8002" s="136"/>
      <c r="CF8002" s="136"/>
      <c r="CG8002" s="136"/>
      <c r="CH8002" s="136"/>
    </row>
    <row r="8003" spans="79:86" ht="15.75" customHeight="1">
      <c r="CA8003" s="136"/>
      <c r="CB8003" s="136"/>
      <c r="CC8003" s="136"/>
      <c r="CD8003" s="136"/>
      <c r="CE8003" s="136"/>
      <c r="CF8003" s="136"/>
      <c r="CG8003" s="136"/>
      <c r="CH8003" s="136"/>
    </row>
    <row r="8004" spans="79:86" ht="15.75" customHeight="1">
      <c r="CA8004" s="136"/>
      <c r="CB8004" s="136"/>
      <c r="CC8004" s="136"/>
      <c r="CD8004" s="136"/>
      <c r="CE8004" s="136"/>
      <c r="CF8004" s="136"/>
      <c r="CG8004" s="136"/>
      <c r="CH8004" s="136"/>
    </row>
    <row r="8005" spans="79:86" ht="15.75" customHeight="1">
      <c r="CA8005" s="136"/>
      <c r="CB8005" s="136"/>
      <c r="CC8005" s="136"/>
      <c r="CD8005" s="136"/>
      <c r="CE8005" s="136"/>
      <c r="CF8005" s="136"/>
      <c r="CG8005" s="136"/>
      <c r="CH8005" s="136"/>
    </row>
    <row r="8006" spans="79:86" ht="15.75" customHeight="1">
      <c r="CA8006" s="136"/>
      <c r="CB8006" s="136"/>
      <c r="CC8006" s="136"/>
      <c r="CD8006" s="136"/>
      <c r="CE8006" s="136"/>
      <c r="CF8006" s="136"/>
      <c r="CG8006" s="136"/>
      <c r="CH8006" s="136"/>
    </row>
    <row r="8007" spans="79:86" ht="15.75" customHeight="1">
      <c r="CA8007" s="136"/>
      <c r="CB8007" s="136"/>
      <c r="CC8007" s="136"/>
      <c r="CD8007" s="136"/>
      <c r="CE8007" s="136"/>
      <c r="CF8007" s="136"/>
      <c r="CG8007" s="136"/>
      <c r="CH8007" s="136"/>
    </row>
    <row r="8008" spans="79:86" ht="15.75" customHeight="1">
      <c r="CA8008" s="136"/>
      <c r="CB8008" s="136"/>
      <c r="CC8008" s="136"/>
      <c r="CD8008" s="136"/>
      <c r="CE8008" s="136"/>
      <c r="CF8008" s="136"/>
      <c r="CG8008" s="136"/>
      <c r="CH8008" s="136"/>
    </row>
    <row r="8009" spans="79:86" ht="15.75" customHeight="1">
      <c r="CA8009" s="136"/>
      <c r="CB8009" s="136"/>
      <c r="CC8009" s="136"/>
      <c r="CD8009" s="136"/>
      <c r="CE8009" s="136"/>
      <c r="CF8009" s="136"/>
      <c r="CG8009" s="136"/>
      <c r="CH8009" s="136"/>
    </row>
    <row r="8010" spans="79:86" ht="15.75" customHeight="1">
      <c r="CA8010" s="136"/>
      <c r="CB8010" s="136"/>
      <c r="CC8010" s="136"/>
      <c r="CD8010" s="136"/>
      <c r="CE8010" s="136"/>
      <c r="CF8010" s="136"/>
      <c r="CG8010" s="136"/>
      <c r="CH8010" s="136"/>
    </row>
    <row r="8011" spans="79:86" ht="15.75" customHeight="1">
      <c r="CA8011" s="136"/>
      <c r="CB8011" s="136"/>
      <c r="CC8011" s="136"/>
      <c r="CD8011" s="136"/>
      <c r="CE8011" s="136"/>
      <c r="CF8011" s="136"/>
      <c r="CG8011" s="136"/>
      <c r="CH8011" s="136"/>
    </row>
    <row r="8012" spans="79:86" ht="15.75" customHeight="1">
      <c r="CA8012" s="136"/>
      <c r="CB8012" s="136"/>
      <c r="CC8012" s="136"/>
      <c r="CD8012" s="136"/>
      <c r="CE8012" s="136"/>
      <c r="CF8012" s="136"/>
      <c r="CG8012" s="136"/>
      <c r="CH8012" s="136"/>
    </row>
    <row r="8013" spans="79:86" ht="15.75" customHeight="1">
      <c r="CA8013" s="136"/>
      <c r="CB8013" s="136"/>
      <c r="CC8013" s="136"/>
      <c r="CD8013" s="136"/>
      <c r="CE8013" s="136"/>
      <c r="CF8013" s="136"/>
      <c r="CG8013" s="136"/>
      <c r="CH8013" s="136"/>
    </row>
    <row r="8014" spans="79:86" ht="15.75" customHeight="1">
      <c r="CA8014" s="136"/>
      <c r="CB8014" s="136"/>
      <c r="CC8014" s="136"/>
      <c r="CD8014" s="136"/>
      <c r="CE8014" s="136"/>
      <c r="CF8014" s="136"/>
      <c r="CG8014" s="136"/>
      <c r="CH8014" s="136"/>
    </row>
    <row r="8015" spans="79:86" ht="15.75" customHeight="1">
      <c r="CA8015" s="136"/>
      <c r="CB8015" s="136"/>
      <c r="CC8015" s="136"/>
      <c r="CD8015" s="136"/>
      <c r="CE8015" s="136"/>
      <c r="CF8015" s="136"/>
      <c r="CG8015" s="136"/>
      <c r="CH8015" s="136"/>
    </row>
    <row r="8016" spans="79:86" ht="15.75" customHeight="1">
      <c r="CA8016" s="136"/>
      <c r="CB8016" s="136"/>
      <c r="CC8016" s="136"/>
      <c r="CD8016" s="136"/>
      <c r="CE8016" s="136"/>
      <c r="CF8016" s="136"/>
      <c r="CG8016" s="136"/>
      <c r="CH8016" s="136"/>
    </row>
    <row r="8017" spans="79:86" ht="15.75" customHeight="1">
      <c r="CA8017" s="136"/>
      <c r="CB8017" s="136"/>
      <c r="CC8017" s="136"/>
      <c r="CD8017" s="136"/>
      <c r="CE8017" s="136"/>
      <c r="CF8017" s="136"/>
      <c r="CG8017" s="136"/>
      <c r="CH8017" s="136"/>
    </row>
    <row r="8018" spans="79:86" ht="15.75" customHeight="1">
      <c r="CA8018" s="136"/>
      <c r="CB8018" s="136"/>
      <c r="CC8018" s="136"/>
      <c r="CD8018" s="136"/>
      <c r="CE8018" s="136"/>
      <c r="CF8018" s="136"/>
      <c r="CG8018" s="136"/>
      <c r="CH8018" s="136"/>
    </row>
    <row r="8019" spans="79:86" ht="15.75" customHeight="1">
      <c r="CA8019" s="136"/>
      <c r="CB8019" s="136"/>
      <c r="CC8019" s="136"/>
      <c r="CD8019" s="136"/>
      <c r="CE8019" s="136"/>
      <c r="CF8019" s="136"/>
      <c r="CG8019" s="136"/>
      <c r="CH8019" s="136"/>
    </row>
    <row r="8020" spans="79:86" ht="15.75" customHeight="1">
      <c r="CA8020" s="136"/>
      <c r="CB8020" s="136"/>
      <c r="CC8020" s="136"/>
      <c r="CD8020" s="136"/>
      <c r="CE8020" s="136"/>
      <c r="CF8020" s="136"/>
      <c r="CG8020" s="136"/>
      <c r="CH8020" s="136"/>
    </row>
    <row r="8021" spans="79:86" ht="15.75" customHeight="1">
      <c r="CA8021" s="136"/>
      <c r="CB8021" s="136"/>
      <c r="CC8021" s="136"/>
      <c r="CD8021" s="136"/>
      <c r="CE8021" s="136"/>
      <c r="CF8021" s="136"/>
      <c r="CG8021" s="136"/>
      <c r="CH8021" s="136"/>
    </row>
    <row r="8022" spans="79:86" ht="15.75" customHeight="1">
      <c r="CA8022" s="136"/>
      <c r="CB8022" s="136"/>
      <c r="CC8022" s="136"/>
      <c r="CD8022" s="136"/>
      <c r="CE8022" s="136"/>
      <c r="CF8022" s="136"/>
      <c r="CG8022" s="136"/>
      <c r="CH8022" s="136"/>
    </row>
    <row r="8023" spans="79:86" ht="15.75" customHeight="1">
      <c r="CA8023" s="136"/>
      <c r="CB8023" s="136"/>
      <c r="CC8023" s="136"/>
      <c r="CD8023" s="136"/>
      <c r="CE8023" s="136"/>
      <c r="CF8023" s="136"/>
      <c r="CG8023" s="136"/>
      <c r="CH8023" s="136"/>
    </row>
    <row r="8024" spans="79:86" ht="15.75" customHeight="1">
      <c r="CA8024" s="136"/>
      <c r="CB8024" s="136"/>
      <c r="CC8024" s="136"/>
      <c r="CD8024" s="136"/>
      <c r="CE8024" s="136"/>
      <c r="CF8024" s="136"/>
      <c r="CG8024" s="136"/>
      <c r="CH8024" s="136"/>
    </row>
    <row r="8025" spans="79:86" ht="15.75" customHeight="1">
      <c r="CA8025" s="136"/>
      <c r="CB8025" s="136"/>
      <c r="CC8025" s="136"/>
      <c r="CD8025" s="136"/>
      <c r="CE8025" s="136"/>
      <c r="CF8025" s="136"/>
      <c r="CG8025" s="136"/>
      <c r="CH8025" s="136"/>
    </row>
    <row r="8026" spans="79:86" ht="15.75" customHeight="1">
      <c r="CA8026" s="136"/>
      <c r="CB8026" s="136"/>
      <c r="CC8026" s="136"/>
      <c r="CD8026" s="136"/>
      <c r="CE8026" s="136"/>
      <c r="CF8026" s="136"/>
      <c r="CG8026" s="136"/>
      <c r="CH8026" s="136"/>
    </row>
    <row r="8027" spans="79:86" ht="15.75" customHeight="1">
      <c r="CA8027" s="136"/>
      <c r="CB8027" s="136"/>
      <c r="CC8027" s="136"/>
      <c r="CD8027" s="136"/>
      <c r="CE8027" s="136"/>
      <c r="CF8027" s="136"/>
      <c r="CG8027" s="136"/>
      <c r="CH8027" s="136"/>
    </row>
    <row r="8028" spans="79:86" ht="15.75" customHeight="1">
      <c r="CA8028" s="136"/>
      <c r="CB8028" s="136"/>
      <c r="CC8028" s="136"/>
      <c r="CD8028" s="136"/>
      <c r="CE8028" s="136"/>
      <c r="CF8028" s="136"/>
      <c r="CG8028" s="136"/>
      <c r="CH8028" s="136"/>
    </row>
    <row r="8029" spans="79:86" ht="15.75" customHeight="1">
      <c r="CA8029" s="136"/>
      <c r="CB8029" s="136"/>
      <c r="CC8029" s="136"/>
      <c r="CD8029" s="136"/>
      <c r="CE8029" s="136"/>
      <c r="CF8029" s="136"/>
      <c r="CG8029" s="136"/>
      <c r="CH8029" s="136"/>
    </row>
    <row r="8030" spans="79:86" ht="15.75" customHeight="1">
      <c r="CA8030" s="136"/>
      <c r="CB8030" s="136"/>
      <c r="CC8030" s="136"/>
      <c r="CD8030" s="136"/>
      <c r="CE8030" s="136"/>
      <c r="CF8030" s="136"/>
      <c r="CG8030" s="136"/>
      <c r="CH8030" s="136"/>
    </row>
    <row r="8031" spans="79:86" ht="15.75" customHeight="1">
      <c r="CA8031" s="136"/>
      <c r="CB8031" s="136"/>
      <c r="CC8031" s="136"/>
      <c r="CD8031" s="136"/>
      <c r="CE8031" s="136"/>
      <c r="CF8031" s="136"/>
      <c r="CG8031" s="136"/>
      <c r="CH8031" s="136"/>
    </row>
    <row r="8032" spans="79:86" ht="15.75" customHeight="1">
      <c r="CA8032" s="136"/>
      <c r="CB8032" s="136"/>
      <c r="CC8032" s="136"/>
      <c r="CD8032" s="136"/>
      <c r="CE8032" s="136"/>
      <c r="CF8032" s="136"/>
      <c r="CG8032" s="136"/>
      <c r="CH8032" s="136"/>
    </row>
    <row r="8033" spans="79:86" ht="15.75" customHeight="1">
      <c r="CA8033" s="136"/>
      <c r="CB8033" s="136"/>
      <c r="CC8033" s="136"/>
      <c r="CD8033" s="136"/>
      <c r="CE8033" s="136"/>
      <c r="CF8033" s="136"/>
      <c r="CG8033" s="136"/>
      <c r="CH8033" s="136"/>
    </row>
    <row r="8034" spans="79:86" ht="15.75" customHeight="1">
      <c r="CA8034" s="136"/>
      <c r="CB8034" s="136"/>
      <c r="CC8034" s="136"/>
      <c r="CD8034" s="136"/>
      <c r="CE8034" s="136"/>
      <c r="CF8034" s="136"/>
      <c r="CG8034" s="136"/>
      <c r="CH8034" s="136"/>
    </row>
    <row r="8035" spans="79:86" ht="15.75" customHeight="1">
      <c r="CA8035" s="136"/>
      <c r="CB8035" s="136"/>
      <c r="CC8035" s="136"/>
      <c r="CD8035" s="136"/>
      <c r="CE8035" s="136"/>
      <c r="CF8035" s="136"/>
      <c r="CG8035" s="136"/>
      <c r="CH8035" s="136"/>
    </row>
    <row r="8036" spans="79:86" ht="15.75" customHeight="1">
      <c r="CA8036" s="136"/>
      <c r="CB8036" s="136"/>
      <c r="CC8036" s="136"/>
      <c r="CD8036" s="136"/>
      <c r="CE8036" s="136"/>
      <c r="CF8036" s="136"/>
      <c r="CG8036" s="136"/>
      <c r="CH8036" s="136"/>
    </row>
    <row r="8037" spans="79:86" ht="15.75" customHeight="1">
      <c r="CA8037" s="136"/>
      <c r="CB8037" s="136"/>
      <c r="CC8037" s="136"/>
      <c r="CD8037" s="136"/>
      <c r="CE8037" s="136"/>
      <c r="CF8037" s="136"/>
      <c r="CG8037" s="136"/>
      <c r="CH8037" s="136"/>
    </row>
    <row r="8038" spans="79:86" ht="15.75" customHeight="1">
      <c r="CA8038" s="136"/>
      <c r="CB8038" s="136"/>
      <c r="CC8038" s="136"/>
      <c r="CD8038" s="136"/>
      <c r="CE8038" s="136"/>
      <c r="CF8038" s="136"/>
      <c r="CG8038" s="136"/>
      <c r="CH8038" s="136"/>
    </row>
    <row r="8039" spans="79:86" ht="15.75" customHeight="1">
      <c r="CA8039" s="136"/>
      <c r="CB8039" s="136"/>
      <c r="CC8039" s="136"/>
      <c r="CD8039" s="136"/>
      <c r="CE8039" s="136"/>
      <c r="CF8039" s="136"/>
      <c r="CG8039" s="136"/>
      <c r="CH8039" s="136"/>
    </row>
    <row r="8040" spans="79:86" ht="15.75" customHeight="1">
      <c r="CA8040" s="136"/>
      <c r="CB8040" s="136"/>
      <c r="CC8040" s="136"/>
      <c r="CD8040" s="136"/>
      <c r="CE8040" s="136"/>
      <c r="CF8040" s="136"/>
      <c r="CG8040" s="136"/>
      <c r="CH8040" s="136"/>
    </row>
    <row r="8041" spans="79:86" ht="15.75" customHeight="1">
      <c r="CA8041" s="136"/>
      <c r="CB8041" s="136"/>
      <c r="CC8041" s="136"/>
      <c r="CD8041" s="136"/>
      <c r="CE8041" s="136"/>
      <c r="CF8041" s="136"/>
      <c r="CG8041" s="136"/>
      <c r="CH8041" s="136"/>
    </row>
    <row r="8042" spans="79:86" ht="15.75" customHeight="1">
      <c r="CA8042" s="136"/>
      <c r="CB8042" s="136"/>
      <c r="CC8042" s="136"/>
      <c r="CD8042" s="136"/>
      <c r="CE8042" s="136"/>
      <c r="CF8042" s="136"/>
      <c r="CG8042" s="136"/>
      <c r="CH8042" s="136"/>
    </row>
    <row r="8043" spans="79:86" ht="15.75" customHeight="1">
      <c r="CA8043" s="136"/>
      <c r="CB8043" s="136"/>
      <c r="CC8043" s="136"/>
      <c r="CD8043" s="136"/>
      <c r="CE8043" s="136"/>
      <c r="CF8043" s="136"/>
      <c r="CG8043" s="136"/>
      <c r="CH8043" s="136"/>
    </row>
    <row r="8044" spans="79:86" ht="15.75" customHeight="1">
      <c r="CA8044" s="136"/>
      <c r="CB8044" s="136"/>
      <c r="CC8044" s="136"/>
      <c r="CD8044" s="136"/>
      <c r="CE8044" s="136"/>
      <c r="CF8044" s="136"/>
      <c r="CG8044" s="136"/>
      <c r="CH8044" s="136"/>
    </row>
    <row r="8045" spans="79:86" ht="15.75" customHeight="1">
      <c r="CA8045" s="136"/>
      <c r="CB8045" s="136"/>
      <c r="CC8045" s="136"/>
      <c r="CD8045" s="136"/>
      <c r="CE8045" s="136"/>
      <c r="CF8045" s="136"/>
      <c r="CG8045" s="136"/>
      <c r="CH8045" s="136"/>
    </row>
    <row r="8046" spans="79:86" ht="15.75" customHeight="1">
      <c r="CA8046" s="136"/>
      <c r="CB8046" s="136"/>
      <c r="CC8046" s="136"/>
      <c r="CD8046" s="136"/>
      <c r="CE8046" s="136"/>
      <c r="CF8046" s="136"/>
      <c r="CG8046" s="136"/>
      <c r="CH8046" s="136"/>
    </row>
    <row r="8047" spans="79:86" ht="15.75" customHeight="1">
      <c r="CA8047" s="136"/>
      <c r="CB8047" s="136"/>
      <c r="CC8047" s="136"/>
      <c r="CD8047" s="136"/>
      <c r="CE8047" s="136"/>
      <c r="CF8047" s="136"/>
      <c r="CG8047" s="136"/>
      <c r="CH8047" s="136"/>
    </row>
    <row r="8048" spans="79:86" ht="15.75" customHeight="1">
      <c r="CA8048" s="136"/>
      <c r="CB8048" s="136"/>
      <c r="CC8048" s="136"/>
      <c r="CD8048" s="136"/>
      <c r="CE8048" s="136"/>
      <c r="CF8048" s="136"/>
      <c r="CG8048" s="136"/>
      <c r="CH8048" s="136"/>
    </row>
    <row r="8049" spans="79:86" ht="15.75" customHeight="1">
      <c r="CA8049" s="136"/>
      <c r="CB8049" s="136"/>
      <c r="CC8049" s="136"/>
      <c r="CD8049" s="136"/>
      <c r="CE8049" s="136"/>
      <c r="CF8049" s="136"/>
      <c r="CG8049" s="136"/>
      <c r="CH8049" s="136"/>
    </row>
    <row r="8050" spans="79:86" ht="15.75" customHeight="1">
      <c r="CA8050" s="136"/>
      <c r="CB8050" s="136"/>
      <c r="CC8050" s="136"/>
      <c r="CD8050" s="136"/>
      <c r="CE8050" s="136"/>
      <c r="CF8050" s="136"/>
      <c r="CG8050" s="136"/>
      <c r="CH8050" s="136"/>
    </row>
    <row r="8051" spans="79:86" ht="15.75" customHeight="1">
      <c r="CA8051" s="136"/>
      <c r="CB8051" s="136"/>
      <c r="CC8051" s="136"/>
      <c r="CD8051" s="136"/>
      <c r="CE8051" s="136"/>
      <c r="CF8051" s="136"/>
      <c r="CG8051" s="136"/>
      <c r="CH8051" s="136"/>
    </row>
    <row r="8052" spans="79:86" ht="15.75" customHeight="1">
      <c r="CA8052" s="136"/>
      <c r="CB8052" s="136"/>
      <c r="CC8052" s="136"/>
      <c r="CD8052" s="136"/>
      <c r="CE8052" s="136"/>
      <c r="CF8052" s="136"/>
      <c r="CG8052" s="136"/>
      <c r="CH8052" s="136"/>
    </row>
    <row r="8053" spans="79:86" ht="15.75" customHeight="1">
      <c r="CA8053" s="136"/>
      <c r="CB8053" s="136"/>
      <c r="CC8053" s="136"/>
      <c r="CD8053" s="136"/>
      <c r="CE8053" s="136"/>
      <c r="CF8053" s="136"/>
      <c r="CG8053" s="136"/>
      <c r="CH8053" s="136"/>
    </row>
    <row r="8054" spans="79:86" ht="15.75" customHeight="1">
      <c r="CA8054" s="136"/>
      <c r="CB8054" s="136"/>
      <c r="CC8054" s="136"/>
      <c r="CD8054" s="136"/>
      <c r="CE8054" s="136"/>
      <c r="CF8054" s="136"/>
      <c r="CG8054" s="136"/>
      <c r="CH8054" s="136"/>
    </row>
    <row r="8055" spans="79:86" ht="15.75" customHeight="1">
      <c r="CA8055" s="136"/>
      <c r="CB8055" s="136"/>
      <c r="CC8055" s="136"/>
      <c r="CD8055" s="136"/>
      <c r="CE8055" s="136"/>
      <c r="CF8055" s="136"/>
      <c r="CG8055" s="136"/>
      <c r="CH8055" s="136"/>
    </row>
    <row r="8056" spans="79:86" ht="15.75" customHeight="1">
      <c r="CA8056" s="136"/>
      <c r="CB8056" s="136"/>
      <c r="CC8056" s="136"/>
      <c r="CD8056" s="136"/>
      <c r="CE8056" s="136"/>
      <c r="CF8056" s="136"/>
      <c r="CG8056" s="136"/>
      <c r="CH8056" s="136"/>
    </row>
    <row r="8057" spans="79:86" ht="15.75" customHeight="1">
      <c r="CA8057" s="136"/>
      <c r="CB8057" s="136"/>
      <c r="CC8057" s="136"/>
      <c r="CD8057" s="136"/>
      <c r="CE8057" s="136"/>
      <c r="CF8057" s="136"/>
      <c r="CG8057" s="136"/>
      <c r="CH8057" s="136"/>
    </row>
    <row r="8058" spans="79:86" ht="15.75" customHeight="1">
      <c r="CA8058" s="136"/>
      <c r="CB8058" s="136"/>
      <c r="CC8058" s="136"/>
      <c r="CD8058" s="136"/>
      <c r="CE8058" s="136"/>
      <c r="CF8058" s="136"/>
      <c r="CG8058" s="136"/>
      <c r="CH8058" s="136"/>
    </row>
    <row r="8059" spans="79:86" ht="15.75" customHeight="1">
      <c r="CA8059" s="136"/>
      <c r="CB8059" s="136"/>
      <c r="CC8059" s="136"/>
      <c r="CD8059" s="136"/>
      <c r="CE8059" s="136"/>
      <c r="CF8059" s="136"/>
      <c r="CG8059" s="136"/>
      <c r="CH8059" s="136"/>
    </row>
    <row r="8060" spans="79:86" ht="15.75" customHeight="1">
      <c r="CA8060" s="136"/>
      <c r="CB8060" s="136"/>
      <c r="CC8060" s="136"/>
      <c r="CD8060" s="136"/>
      <c r="CE8060" s="136"/>
      <c r="CF8060" s="136"/>
      <c r="CG8060" s="136"/>
      <c r="CH8060" s="136"/>
    </row>
    <row r="8061" spans="79:86" ht="15.75" customHeight="1">
      <c r="CA8061" s="136"/>
      <c r="CB8061" s="136"/>
      <c r="CC8061" s="136"/>
      <c r="CD8061" s="136"/>
      <c r="CE8061" s="136"/>
      <c r="CF8061" s="136"/>
      <c r="CG8061" s="136"/>
      <c r="CH8061" s="136"/>
    </row>
    <row r="8062" spans="79:86" ht="15.75" customHeight="1">
      <c r="CA8062" s="136"/>
      <c r="CB8062" s="136"/>
      <c r="CC8062" s="136"/>
      <c r="CD8062" s="136"/>
      <c r="CE8062" s="136"/>
      <c r="CF8062" s="136"/>
      <c r="CG8062" s="136"/>
      <c r="CH8062" s="136"/>
    </row>
    <row r="8063" spans="79:86" ht="15.75" customHeight="1">
      <c r="CA8063" s="136"/>
      <c r="CB8063" s="136"/>
      <c r="CC8063" s="136"/>
      <c r="CD8063" s="136"/>
      <c r="CE8063" s="136"/>
      <c r="CF8063" s="136"/>
      <c r="CG8063" s="136"/>
      <c r="CH8063" s="136"/>
    </row>
    <row r="8064" spans="79:86" ht="15.75" customHeight="1">
      <c r="CA8064" s="136"/>
      <c r="CB8064" s="136"/>
      <c r="CC8064" s="136"/>
      <c r="CD8064" s="136"/>
      <c r="CE8064" s="136"/>
      <c r="CF8064" s="136"/>
      <c r="CG8064" s="136"/>
      <c r="CH8064" s="136"/>
    </row>
    <row r="8065" spans="79:86" ht="15.75" customHeight="1">
      <c r="CA8065" s="136"/>
      <c r="CB8065" s="136"/>
      <c r="CC8065" s="136"/>
      <c r="CD8065" s="136"/>
      <c r="CE8065" s="136"/>
      <c r="CF8065" s="136"/>
      <c r="CG8065" s="136"/>
      <c r="CH8065" s="136"/>
    </row>
    <row r="8066" spans="79:86" ht="15.75" customHeight="1">
      <c r="CA8066" s="136"/>
      <c r="CB8066" s="136"/>
      <c r="CC8066" s="136"/>
      <c r="CD8066" s="136"/>
      <c r="CE8066" s="136"/>
      <c r="CF8066" s="136"/>
      <c r="CG8066" s="136"/>
      <c r="CH8066" s="136"/>
    </row>
    <row r="8067" spans="79:86" ht="15.75" customHeight="1">
      <c r="CA8067" s="136"/>
      <c r="CB8067" s="136"/>
      <c r="CC8067" s="136"/>
      <c r="CD8067" s="136"/>
      <c r="CE8067" s="136"/>
      <c r="CF8067" s="136"/>
      <c r="CG8067" s="136"/>
      <c r="CH8067" s="136"/>
    </row>
    <row r="8068" spans="79:86" ht="15.75" customHeight="1">
      <c r="CA8068" s="136"/>
      <c r="CB8068" s="136"/>
      <c r="CC8068" s="136"/>
      <c r="CD8068" s="136"/>
      <c r="CE8068" s="136"/>
      <c r="CF8068" s="136"/>
      <c r="CG8068" s="136"/>
      <c r="CH8068" s="136"/>
    </row>
    <row r="8069" spans="79:86" ht="15.75" customHeight="1">
      <c r="CA8069" s="136"/>
      <c r="CB8069" s="136"/>
      <c r="CC8069" s="136"/>
      <c r="CD8069" s="136"/>
      <c r="CE8069" s="136"/>
      <c r="CF8069" s="136"/>
      <c r="CG8069" s="136"/>
      <c r="CH8069" s="136"/>
    </row>
    <row r="8070" spans="79:86" ht="15.75" customHeight="1">
      <c r="CA8070" s="136"/>
      <c r="CB8070" s="136"/>
      <c r="CC8070" s="136"/>
      <c r="CD8070" s="136"/>
      <c r="CE8070" s="136"/>
      <c r="CF8070" s="136"/>
      <c r="CG8070" s="136"/>
      <c r="CH8070" s="136"/>
    </row>
    <row r="8071" spans="79:86" ht="15.75" customHeight="1">
      <c r="CA8071" s="136"/>
      <c r="CB8071" s="136"/>
      <c r="CC8071" s="136"/>
      <c r="CD8071" s="136"/>
      <c r="CE8071" s="136"/>
      <c r="CF8071" s="136"/>
      <c r="CG8071" s="136"/>
      <c r="CH8071" s="136"/>
    </row>
    <row r="8072" spans="79:86" ht="15.75" customHeight="1">
      <c r="CA8072" s="136"/>
      <c r="CB8072" s="136"/>
      <c r="CC8072" s="136"/>
      <c r="CD8072" s="136"/>
      <c r="CE8072" s="136"/>
      <c r="CF8072" s="136"/>
      <c r="CG8072" s="136"/>
      <c r="CH8072" s="136"/>
    </row>
    <row r="8073" spans="79:86" ht="15.75" customHeight="1">
      <c r="CA8073" s="136"/>
      <c r="CB8073" s="136"/>
      <c r="CC8073" s="136"/>
      <c r="CD8073" s="136"/>
      <c r="CE8073" s="136"/>
      <c r="CF8073" s="136"/>
      <c r="CG8073" s="136"/>
      <c r="CH8073" s="136"/>
    </row>
    <row r="8074" spans="79:86" ht="15.75" customHeight="1">
      <c r="CA8074" s="136"/>
      <c r="CB8074" s="136"/>
      <c r="CC8074" s="136"/>
      <c r="CD8074" s="136"/>
      <c r="CE8074" s="136"/>
      <c r="CF8074" s="136"/>
      <c r="CG8074" s="136"/>
      <c r="CH8074" s="136"/>
    </row>
    <row r="8075" spans="79:86" ht="15.75" customHeight="1">
      <c r="CA8075" s="136"/>
      <c r="CB8075" s="136"/>
      <c r="CC8075" s="136"/>
      <c r="CD8075" s="136"/>
      <c r="CE8075" s="136"/>
      <c r="CF8075" s="136"/>
      <c r="CG8075" s="136"/>
      <c r="CH8075" s="136"/>
    </row>
    <row r="8076" spans="79:86" ht="15.75" customHeight="1">
      <c r="CA8076" s="136"/>
      <c r="CB8076" s="136"/>
      <c r="CC8076" s="136"/>
      <c r="CD8076" s="136"/>
      <c r="CE8076" s="136"/>
      <c r="CF8076" s="136"/>
      <c r="CG8076" s="136"/>
      <c r="CH8076" s="136"/>
    </row>
    <row r="8077" spans="79:86" ht="15.75" customHeight="1">
      <c r="CA8077" s="136"/>
      <c r="CB8077" s="136"/>
      <c r="CC8077" s="136"/>
      <c r="CD8077" s="136"/>
      <c r="CE8077" s="136"/>
      <c r="CF8077" s="136"/>
      <c r="CG8077" s="136"/>
      <c r="CH8077" s="136"/>
    </row>
    <row r="8078" spans="79:86" ht="15.75" customHeight="1">
      <c r="CA8078" s="136"/>
      <c r="CB8078" s="136"/>
      <c r="CC8078" s="136"/>
      <c r="CD8078" s="136"/>
      <c r="CE8078" s="136"/>
      <c r="CF8078" s="136"/>
      <c r="CG8078" s="136"/>
      <c r="CH8078" s="136"/>
    </row>
    <row r="8079" spans="79:86" ht="15.75" customHeight="1">
      <c r="CA8079" s="136"/>
      <c r="CB8079" s="136"/>
      <c r="CC8079" s="136"/>
      <c r="CD8079" s="136"/>
      <c r="CE8079" s="136"/>
      <c r="CF8079" s="136"/>
      <c r="CG8079" s="136"/>
      <c r="CH8079" s="136"/>
    </row>
    <row r="8080" spans="79:86" ht="15.75" customHeight="1">
      <c r="CA8080" s="136"/>
      <c r="CB8080" s="136"/>
      <c r="CC8080" s="136"/>
      <c r="CD8080" s="136"/>
      <c r="CE8080" s="136"/>
      <c r="CF8080" s="136"/>
      <c r="CG8080" s="136"/>
      <c r="CH8080" s="136"/>
    </row>
    <row r="8081" spans="79:86" ht="15.75" customHeight="1">
      <c r="CA8081" s="136"/>
      <c r="CB8081" s="136"/>
      <c r="CC8081" s="136"/>
      <c r="CD8081" s="136"/>
      <c r="CE8081" s="136"/>
      <c r="CF8081" s="136"/>
      <c r="CG8081" s="136"/>
      <c r="CH8081" s="136"/>
    </row>
    <row r="8082" spans="79:86" ht="15.75" customHeight="1">
      <c r="CA8082" s="136"/>
      <c r="CB8082" s="136"/>
      <c r="CC8082" s="136"/>
      <c r="CD8082" s="136"/>
      <c r="CE8082" s="136"/>
      <c r="CF8082" s="136"/>
      <c r="CG8082" s="136"/>
      <c r="CH8082" s="136"/>
    </row>
    <row r="8083" spans="79:86" ht="15.75" customHeight="1">
      <c r="CA8083" s="136"/>
      <c r="CB8083" s="136"/>
      <c r="CC8083" s="136"/>
      <c r="CD8083" s="136"/>
      <c r="CE8083" s="136"/>
      <c r="CF8083" s="136"/>
      <c r="CG8083" s="136"/>
      <c r="CH8083" s="136"/>
    </row>
    <row r="8084" spans="79:86" ht="15.75" customHeight="1">
      <c r="CA8084" s="136"/>
      <c r="CB8084" s="136"/>
      <c r="CC8084" s="136"/>
      <c r="CD8084" s="136"/>
      <c r="CE8084" s="136"/>
      <c r="CF8084" s="136"/>
      <c r="CG8084" s="136"/>
      <c r="CH8084" s="136"/>
    </row>
    <row r="8085" spans="79:86" ht="15.75" customHeight="1">
      <c r="CA8085" s="136"/>
      <c r="CB8085" s="136"/>
      <c r="CC8085" s="136"/>
      <c r="CD8085" s="136"/>
      <c r="CE8085" s="136"/>
      <c r="CF8085" s="136"/>
      <c r="CG8085" s="136"/>
      <c r="CH8085" s="136"/>
    </row>
    <row r="8086" spans="79:86" ht="15.75" customHeight="1">
      <c r="CA8086" s="136"/>
      <c r="CB8086" s="136"/>
      <c r="CC8086" s="136"/>
      <c r="CD8086" s="136"/>
      <c r="CE8086" s="136"/>
      <c r="CF8086" s="136"/>
      <c r="CG8086" s="136"/>
      <c r="CH8086" s="136"/>
    </row>
    <row r="8087" spans="79:86" ht="15.75" customHeight="1">
      <c r="CA8087" s="136"/>
      <c r="CB8087" s="136"/>
      <c r="CC8087" s="136"/>
      <c r="CD8087" s="136"/>
      <c r="CE8087" s="136"/>
      <c r="CF8087" s="136"/>
      <c r="CG8087" s="136"/>
      <c r="CH8087" s="136"/>
    </row>
    <row r="8088" spans="79:86" ht="15.75" customHeight="1">
      <c r="CA8088" s="136"/>
      <c r="CB8088" s="136"/>
      <c r="CC8088" s="136"/>
      <c r="CD8088" s="136"/>
      <c r="CE8088" s="136"/>
      <c r="CF8088" s="136"/>
      <c r="CG8088" s="136"/>
      <c r="CH8088" s="136"/>
    </row>
    <row r="8089" spans="79:86" ht="15.75" customHeight="1">
      <c r="CA8089" s="136"/>
      <c r="CB8089" s="136"/>
      <c r="CC8089" s="136"/>
      <c r="CD8089" s="136"/>
      <c r="CE8089" s="136"/>
      <c r="CF8089" s="136"/>
      <c r="CG8089" s="136"/>
      <c r="CH8089" s="136"/>
    </row>
    <row r="8090" spans="79:86" ht="15.75" customHeight="1">
      <c r="CA8090" s="136"/>
      <c r="CB8090" s="136"/>
      <c r="CC8090" s="136"/>
      <c r="CD8090" s="136"/>
      <c r="CE8090" s="136"/>
      <c r="CF8090" s="136"/>
      <c r="CG8090" s="136"/>
      <c r="CH8090" s="136"/>
    </row>
    <row r="8091" spans="79:86" ht="15.75" customHeight="1">
      <c r="CA8091" s="136"/>
      <c r="CB8091" s="136"/>
      <c r="CC8091" s="136"/>
      <c r="CD8091" s="136"/>
      <c r="CE8091" s="136"/>
      <c r="CF8091" s="136"/>
      <c r="CG8091" s="136"/>
      <c r="CH8091" s="136"/>
    </row>
    <row r="8092" spans="79:86" ht="15.75" customHeight="1">
      <c r="CA8092" s="136"/>
      <c r="CB8092" s="136"/>
      <c r="CC8092" s="136"/>
      <c r="CD8092" s="136"/>
      <c r="CE8092" s="136"/>
      <c r="CF8092" s="136"/>
      <c r="CG8092" s="136"/>
      <c r="CH8092" s="136"/>
    </row>
    <row r="8093" spans="79:86" ht="15.75" customHeight="1">
      <c r="CA8093" s="136"/>
      <c r="CB8093" s="136"/>
      <c r="CC8093" s="136"/>
      <c r="CD8093" s="136"/>
      <c r="CE8093" s="136"/>
      <c r="CF8093" s="136"/>
      <c r="CG8093" s="136"/>
      <c r="CH8093" s="136"/>
    </row>
    <row r="8094" spans="79:86" ht="15.75" customHeight="1">
      <c r="CA8094" s="136"/>
      <c r="CB8094" s="136"/>
      <c r="CC8094" s="136"/>
      <c r="CD8094" s="136"/>
      <c r="CE8094" s="136"/>
      <c r="CF8094" s="136"/>
      <c r="CG8094" s="136"/>
      <c r="CH8094" s="136"/>
    </row>
    <row r="8095" spans="79:86" ht="15.75" customHeight="1">
      <c r="CA8095" s="136"/>
      <c r="CB8095" s="136"/>
      <c r="CC8095" s="136"/>
      <c r="CD8095" s="136"/>
      <c r="CE8095" s="136"/>
      <c r="CF8095" s="136"/>
      <c r="CG8095" s="136"/>
      <c r="CH8095" s="136"/>
    </row>
    <row r="8096" spans="79:86" ht="15.75" customHeight="1">
      <c r="CA8096" s="136"/>
      <c r="CB8096" s="136"/>
      <c r="CC8096" s="136"/>
      <c r="CD8096" s="136"/>
      <c r="CE8096" s="136"/>
      <c r="CF8096" s="136"/>
      <c r="CG8096" s="136"/>
      <c r="CH8096" s="136"/>
    </row>
    <row r="8097" spans="79:86" ht="15.75" customHeight="1">
      <c r="CA8097" s="136"/>
      <c r="CB8097" s="136"/>
      <c r="CC8097" s="136"/>
      <c r="CD8097" s="136"/>
      <c r="CE8097" s="136"/>
      <c r="CF8097" s="136"/>
      <c r="CG8097" s="136"/>
      <c r="CH8097" s="136"/>
    </row>
    <row r="8098" spans="79:86" ht="15.75" customHeight="1">
      <c r="CA8098" s="136"/>
      <c r="CB8098" s="136"/>
      <c r="CC8098" s="136"/>
      <c r="CD8098" s="136"/>
      <c r="CE8098" s="136"/>
      <c r="CF8098" s="136"/>
      <c r="CG8098" s="136"/>
      <c r="CH8098" s="136"/>
    </row>
    <row r="8099" spans="79:86" ht="15.75" customHeight="1">
      <c r="CA8099" s="136"/>
      <c r="CB8099" s="136"/>
      <c r="CC8099" s="136"/>
      <c r="CD8099" s="136"/>
      <c r="CE8099" s="136"/>
      <c r="CF8099" s="136"/>
      <c r="CG8099" s="136"/>
      <c r="CH8099" s="136"/>
    </row>
    <row r="8100" spans="79:86" ht="15.75" customHeight="1">
      <c r="CA8100" s="136"/>
      <c r="CB8100" s="136"/>
      <c r="CC8100" s="136"/>
      <c r="CD8100" s="136"/>
      <c r="CE8100" s="136"/>
      <c r="CF8100" s="136"/>
      <c r="CG8100" s="136"/>
      <c r="CH8100" s="136"/>
    </row>
    <row r="8101" spans="79:86" ht="15.75" customHeight="1">
      <c r="CA8101" s="136"/>
      <c r="CB8101" s="136"/>
      <c r="CC8101" s="136"/>
      <c r="CD8101" s="136"/>
      <c r="CE8101" s="136"/>
      <c r="CF8101" s="136"/>
      <c r="CG8101" s="136"/>
      <c r="CH8101" s="136"/>
    </row>
    <row r="8102" spans="79:86" ht="15.75" customHeight="1">
      <c r="CA8102" s="136"/>
      <c r="CB8102" s="136"/>
      <c r="CC8102" s="136"/>
      <c r="CD8102" s="136"/>
      <c r="CE8102" s="136"/>
      <c r="CF8102" s="136"/>
      <c r="CG8102" s="136"/>
      <c r="CH8102" s="136"/>
    </row>
    <row r="8103" spans="79:86" ht="15.75" customHeight="1">
      <c r="CA8103" s="136"/>
      <c r="CB8103" s="136"/>
      <c r="CC8103" s="136"/>
      <c r="CD8103" s="136"/>
      <c r="CE8103" s="136"/>
      <c r="CF8103" s="136"/>
      <c r="CG8103" s="136"/>
      <c r="CH8103" s="136"/>
    </row>
    <row r="8104" spans="79:86" ht="15.75" customHeight="1">
      <c r="CA8104" s="136"/>
      <c r="CB8104" s="136"/>
      <c r="CC8104" s="136"/>
      <c r="CD8104" s="136"/>
      <c r="CE8104" s="136"/>
      <c r="CF8104" s="136"/>
      <c r="CG8104" s="136"/>
      <c r="CH8104" s="136"/>
    </row>
    <row r="8105" spans="79:86" ht="15.75" customHeight="1">
      <c r="CA8105" s="136"/>
      <c r="CB8105" s="136"/>
      <c r="CC8105" s="136"/>
      <c r="CD8105" s="136"/>
      <c r="CE8105" s="136"/>
      <c r="CF8105" s="136"/>
      <c r="CG8105" s="136"/>
      <c r="CH8105" s="136"/>
    </row>
    <row r="8106" spans="79:86" ht="15.75" customHeight="1">
      <c r="CA8106" s="136"/>
      <c r="CB8106" s="136"/>
      <c r="CC8106" s="136"/>
      <c r="CD8106" s="136"/>
      <c r="CE8106" s="136"/>
      <c r="CF8106" s="136"/>
      <c r="CG8106" s="136"/>
      <c r="CH8106" s="136"/>
    </row>
    <row r="8107" spans="79:86" ht="15.75" customHeight="1">
      <c r="CA8107" s="136"/>
      <c r="CB8107" s="136"/>
      <c r="CC8107" s="136"/>
      <c r="CD8107" s="136"/>
      <c r="CE8107" s="136"/>
      <c r="CF8107" s="136"/>
      <c r="CG8107" s="136"/>
      <c r="CH8107" s="136"/>
    </row>
    <row r="8108" spans="79:86" ht="15.75" customHeight="1">
      <c r="CA8108" s="136"/>
      <c r="CB8108" s="136"/>
      <c r="CC8108" s="136"/>
      <c r="CD8108" s="136"/>
      <c r="CE8108" s="136"/>
      <c r="CF8108" s="136"/>
      <c r="CG8108" s="136"/>
      <c r="CH8108" s="136"/>
    </row>
    <row r="8109" spans="79:86" ht="15.75" customHeight="1">
      <c r="CA8109" s="136"/>
      <c r="CB8109" s="136"/>
      <c r="CC8109" s="136"/>
      <c r="CD8109" s="136"/>
      <c r="CE8109" s="136"/>
      <c r="CF8109" s="136"/>
      <c r="CG8109" s="136"/>
      <c r="CH8109" s="136"/>
    </row>
    <row r="8110" spans="79:86" ht="15.75" customHeight="1">
      <c r="CA8110" s="136"/>
      <c r="CB8110" s="136"/>
      <c r="CC8110" s="136"/>
      <c r="CD8110" s="136"/>
      <c r="CE8110" s="136"/>
      <c r="CF8110" s="136"/>
      <c r="CG8110" s="136"/>
      <c r="CH8110" s="136"/>
    </row>
    <row r="8111" spans="79:86" ht="15.75" customHeight="1">
      <c r="CA8111" s="136"/>
      <c r="CB8111" s="136"/>
      <c r="CC8111" s="136"/>
      <c r="CD8111" s="136"/>
      <c r="CE8111" s="136"/>
      <c r="CF8111" s="136"/>
      <c r="CG8111" s="136"/>
      <c r="CH8111" s="136"/>
    </row>
    <row r="8112" spans="79:86" ht="15.75" customHeight="1">
      <c r="CA8112" s="136"/>
      <c r="CB8112" s="136"/>
      <c r="CC8112" s="136"/>
      <c r="CD8112" s="136"/>
      <c r="CE8112" s="136"/>
      <c r="CF8112" s="136"/>
      <c r="CG8112" s="136"/>
      <c r="CH8112" s="136"/>
    </row>
    <row r="8113" spans="79:86" ht="15.75" customHeight="1">
      <c r="CA8113" s="136"/>
      <c r="CB8113" s="136"/>
      <c r="CC8113" s="136"/>
      <c r="CD8113" s="136"/>
      <c r="CE8113" s="136"/>
      <c r="CF8113" s="136"/>
      <c r="CG8113" s="136"/>
      <c r="CH8113" s="136"/>
    </row>
    <row r="8114" spans="79:86" ht="15.75" customHeight="1">
      <c r="CA8114" s="136"/>
      <c r="CB8114" s="136"/>
      <c r="CC8114" s="136"/>
      <c r="CD8114" s="136"/>
      <c r="CE8114" s="136"/>
      <c r="CF8114" s="136"/>
      <c r="CG8114" s="136"/>
      <c r="CH8114" s="136"/>
    </row>
    <row r="8115" spans="79:86" ht="15.75" customHeight="1">
      <c r="CA8115" s="136"/>
      <c r="CB8115" s="136"/>
      <c r="CC8115" s="136"/>
      <c r="CD8115" s="136"/>
      <c r="CE8115" s="136"/>
      <c r="CF8115" s="136"/>
      <c r="CG8115" s="136"/>
      <c r="CH8115" s="136"/>
    </row>
    <row r="8116" spans="79:86" ht="15.75" customHeight="1">
      <c r="CA8116" s="136"/>
      <c r="CB8116" s="136"/>
      <c r="CC8116" s="136"/>
      <c r="CD8116" s="136"/>
      <c r="CE8116" s="136"/>
      <c r="CF8116" s="136"/>
      <c r="CG8116" s="136"/>
      <c r="CH8116" s="136"/>
    </row>
    <row r="8117" spans="79:86" ht="15.75" customHeight="1">
      <c r="CA8117" s="136"/>
      <c r="CB8117" s="136"/>
      <c r="CC8117" s="136"/>
      <c r="CD8117" s="136"/>
      <c r="CE8117" s="136"/>
      <c r="CF8117" s="136"/>
      <c r="CG8117" s="136"/>
      <c r="CH8117" s="136"/>
    </row>
    <row r="8118" spans="79:86" ht="15.75" customHeight="1">
      <c r="CA8118" s="136"/>
      <c r="CB8118" s="136"/>
      <c r="CC8118" s="136"/>
      <c r="CD8118" s="136"/>
      <c r="CE8118" s="136"/>
      <c r="CF8118" s="136"/>
      <c r="CG8118" s="136"/>
      <c r="CH8118" s="136"/>
    </row>
    <row r="8119" spans="79:86" ht="15.75" customHeight="1">
      <c r="CA8119" s="136"/>
      <c r="CB8119" s="136"/>
      <c r="CC8119" s="136"/>
      <c r="CD8119" s="136"/>
      <c r="CE8119" s="136"/>
      <c r="CF8119" s="136"/>
      <c r="CG8119" s="136"/>
      <c r="CH8119" s="136"/>
    </row>
    <row r="8120" spans="79:86" ht="15.75" customHeight="1">
      <c r="CA8120" s="136"/>
      <c r="CB8120" s="136"/>
      <c r="CC8120" s="136"/>
      <c r="CD8120" s="136"/>
      <c r="CE8120" s="136"/>
      <c r="CF8120" s="136"/>
      <c r="CG8120" s="136"/>
      <c r="CH8120" s="136"/>
    </row>
    <row r="8121" spans="79:86" ht="15.75" customHeight="1">
      <c r="CA8121" s="136"/>
      <c r="CB8121" s="136"/>
      <c r="CC8121" s="136"/>
      <c r="CD8121" s="136"/>
      <c r="CE8121" s="136"/>
      <c r="CF8121" s="136"/>
      <c r="CG8121" s="136"/>
      <c r="CH8121" s="136"/>
    </row>
    <row r="8122" spans="79:86" ht="15.75" customHeight="1">
      <c r="CA8122" s="136"/>
      <c r="CB8122" s="136"/>
      <c r="CC8122" s="136"/>
      <c r="CD8122" s="136"/>
      <c r="CE8122" s="136"/>
      <c r="CF8122" s="136"/>
      <c r="CG8122" s="136"/>
      <c r="CH8122" s="136"/>
    </row>
    <row r="8123" spans="79:86" ht="15.75" customHeight="1">
      <c r="CA8123" s="136"/>
      <c r="CB8123" s="136"/>
      <c r="CC8123" s="136"/>
      <c r="CD8123" s="136"/>
      <c r="CE8123" s="136"/>
      <c r="CF8123" s="136"/>
      <c r="CG8123" s="136"/>
      <c r="CH8123" s="136"/>
    </row>
    <row r="8124" spans="79:86" ht="15.75" customHeight="1">
      <c r="CA8124" s="136"/>
      <c r="CB8124" s="136"/>
      <c r="CC8124" s="136"/>
      <c r="CD8124" s="136"/>
      <c r="CE8124" s="136"/>
      <c r="CF8124" s="136"/>
      <c r="CG8124" s="136"/>
      <c r="CH8124" s="136"/>
    </row>
    <row r="8125" spans="79:86" ht="15.75" customHeight="1">
      <c r="CA8125" s="136"/>
      <c r="CB8125" s="136"/>
      <c r="CC8125" s="136"/>
      <c r="CD8125" s="136"/>
      <c r="CE8125" s="136"/>
      <c r="CF8125" s="136"/>
      <c r="CG8125" s="136"/>
      <c r="CH8125" s="136"/>
    </row>
    <row r="8126" spans="79:86" ht="15.75" customHeight="1">
      <c r="CA8126" s="136"/>
      <c r="CB8126" s="136"/>
      <c r="CC8126" s="136"/>
      <c r="CD8126" s="136"/>
      <c r="CE8126" s="136"/>
      <c r="CF8126" s="136"/>
      <c r="CG8126" s="136"/>
      <c r="CH8126" s="136"/>
    </row>
    <row r="8127" spans="79:86" ht="15.75" customHeight="1">
      <c r="CA8127" s="136"/>
      <c r="CB8127" s="136"/>
      <c r="CC8127" s="136"/>
      <c r="CD8127" s="136"/>
      <c r="CE8127" s="136"/>
      <c r="CF8127" s="136"/>
      <c r="CG8127" s="136"/>
      <c r="CH8127" s="136"/>
    </row>
    <row r="8128" spans="79:86" ht="15.75" customHeight="1">
      <c r="CA8128" s="136"/>
      <c r="CB8128" s="136"/>
      <c r="CC8128" s="136"/>
      <c r="CD8128" s="136"/>
      <c r="CE8128" s="136"/>
      <c r="CF8128" s="136"/>
      <c r="CG8128" s="136"/>
      <c r="CH8128" s="136"/>
    </row>
    <row r="8129" spans="79:86" ht="15.75" customHeight="1">
      <c r="CA8129" s="136"/>
      <c r="CB8129" s="136"/>
      <c r="CC8129" s="136"/>
      <c r="CD8129" s="136"/>
      <c r="CE8129" s="136"/>
      <c r="CF8129" s="136"/>
      <c r="CG8129" s="136"/>
      <c r="CH8129" s="136"/>
    </row>
    <row r="8130" spans="79:86" ht="15.75" customHeight="1">
      <c r="CA8130" s="136"/>
      <c r="CB8130" s="136"/>
      <c r="CC8130" s="136"/>
      <c r="CD8130" s="136"/>
      <c r="CE8130" s="136"/>
      <c r="CF8130" s="136"/>
      <c r="CG8130" s="136"/>
      <c r="CH8130" s="136"/>
    </row>
    <row r="8131" spans="79:86" ht="15.75" customHeight="1">
      <c r="CA8131" s="136"/>
      <c r="CB8131" s="136"/>
      <c r="CC8131" s="136"/>
      <c r="CD8131" s="136"/>
      <c r="CE8131" s="136"/>
      <c r="CF8131" s="136"/>
      <c r="CG8131" s="136"/>
      <c r="CH8131" s="136"/>
    </row>
    <row r="8132" spans="79:86" ht="15.75" customHeight="1">
      <c r="CA8132" s="136"/>
      <c r="CB8132" s="136"/>
      <c r="CC8132" s="136"/>
      <c r="CD8132" s="136"/>
      <c r="CE8132" s="136"/>
      <c r="CF8132" s="136"/>
      <c r="CG8132" s="136"/>
      <c r="CH8132" s="136"/>
    </row>
    <row r="8133" spans="79:86" ht="15.75" customHeight="1">
      <c r="CA8133" s="136"/>
      <c r="CB8133" s="136"/>
      <c r="CC8133" s="136"/>
      <c r="CD8133" s="136"/>
      <c r="CE8133" s="136"/>
      <c r="CF8133" s="136"/>
      <c r="CG8133" s="136"/>
      <c r="CH8133" s="136"/>
    </row>
    <row r="8134" spans="79:86" ht="15.75" customHeight="1">
      <c r="CA8134" s="136"/>
      <c r="CB8134" s="136"/>
      <c r="CC8134" s="136"/>
      <c r="CD8134" s="136"/>
      <c r="CE8134" s="136"/>
      <c r="CF8134" s="136"/>
      <c r="CG8134" s="136"/>
      <c r="CH8134" s="136"/>
    </row>
    <row r="8135" spans="79:86" ht="15.75" customHeight="1">
      <c r="CA8135" s="136"/>
      <c r="CB8135" s="136"/>
      <c r="CC8135" s="136"/>
      <c r="CD8135" s="136"/>
      <c r="CE8135" s="136"/>
      <c r="CF8135" s="136"/>
      <c r="CG8135" s="136"/>
      <c r="CH8135" s="136"/>
    </row>
    <row r="8136" spans="79:86" ht="15.75" customHeight="1">
      <c r="CA8136" s="136"/>
      <c r="CB8136" s="136"/>
      <c r="CC8136" s="136"/>
      <c r="CD8136" s="136"/>
      <c r="CE8136" s="136"/>
      <c r="CF8136" s="136"/>
      <c r="CG8136" s="136"/>
      <c r="CH8136" s="136"/>
    </row>
    <row r="8137" spans="79:86" ht="15.75" customHeight="1">
      <c r="CA8137" s="136"/>
      <c r="CB8137" s="136"/>
      <c r="CC8137" s="136"/>
      <c r="CD8137" s="136"/>
      <c r="CE8137" s="136"/>
      <c r="CF8137" s="136"/>
      <c r="CG8137" s="136"/>
      <c r="CH8137" s="136"/>
    </row>
    <row r="8138" spans="79:86" ht="15.75" customHeight="1">
      <c r="CA8138" s="136"/>
      <c r="CB8138" s="136"/>
      <c r="CC8138" s="136"/>
      <c r="CD8138" s="136"/>
      <c r="CE8138" s="136"/>
      <c r="CF8138" s="136"/>
      <c r="CG8138" s="136"/>
      <c r="CH8138" s="136"/>
    </row>
    <row r="8139" spans="79:86" ht="15.75" customHeight="1">
      <c r="CA8139" s="136"/>
      <c r="CB8139" s="136"/>
      <c r="CC8139" s="136"/>
      <c r="CD8139" s="136"/>
      <c r="CE8139" s="136"/>
      <c r="CF8139" s="136"/>
      <c r="CG8139" s="136"/>
      <c r="CH8139" s="136"/>
    </row>
    <row r="8140" spans="79:86" ht="15.75" customHeight="1">
      <c r="CA8140" s="136"/>
      <c r="CB8140" s="136"/>
      <c r="CC8140" s="136"/>
      <c r="CD8140" s="136"/>
      <c r="CE8140" s="136"/>
      <c r="CF8140" s="136"/>
      <c r="CG8140" s="136"/>
      <c r="CH8140" s="136"/>
    </row>
    <row r="8141" spans="79:86" ht="15.75" customHeight="1">
      <c r="CA8141" s="136"/>
      <c r="CB8141" s="136"/>
      <c r="CC8141" s="136"/>
      <c r="CD8141" s="136"/>
      <c r="CE8141" s="136"/>
      <c r="CF8141" s="136"/>
      <c r="CG8141" s="136"/>
      <c r="CH8141" s="136"/>
    </row>
    <row r="8142" spans="79:86" ht="15.75" customHeight="1">
      <c r="CA8142" s="136"/>
      <c r="CB8142" s="136"/>
      <c r="CC8142" s="136"/>
      <c r="CD8142" s="136"/>
      <c r="CE8142" s="136"/>
      <c r="CF8142" s="136"/>
      <c r="CG8142" s="136"/>
      <c r="CH8142" s="136"/>
    </row>
    <row r="8143" spans="79:86" ht="15.75" customHeight="1">
      <c r="CA8143" s="136"/>
      <c r="CB8143" s="136"/>
      <c r="CC8143" s="136"/>
      <c r="CD8143" s="136"/>
      <c r="CE8143" s="136"/>
      <c r="CF8143" s="136"/>
      <c r="CG8143" s="136"/>
      <c r="CH8143" s="136"/>
    </row>
    <row r="8144" spans="79:86" ht="15.75" customHeight="1">
      <c r="CA8144" s="136"/>
      <c r="CB8144" s="136"/>
      <c r="CC8144" s="136"/>
      <c r="CD8144" s="136"/>
      <c r="CE8144" s="136"/>
      <c r="CF8144" s="136"/>
      <c r="CG8144" s="136"/>
      <c r="CH8144" s="136"/>
    </row>
    <row r="8145" spans="79:86" ht="15.75" customHeight="1">
      <c r="CA8145" s="136"/>
      <c r="CB8145" s="136"/>
      <c r="CC8145" s="136"/>
      <c r="CD8145" s="136"/>
      <c r="CE8145" s="136"/>
      <c r="CF8145" s="136"/>
      <c r="CG8145" s="136"/>
      <c r="CH8145" s="136"/>
    </row>
    <row r="8146" spans="79:86" ht="15.75" customHeight="1">
      <c r="CA8146" s="136"/>
      <c r="CB8146" s="136"/>
      <c r="CC8146" s="136"/>
      <c r="CD8146" s="136"/>
      <c r="CE8146" s="136"/>
      <c r="CF8146" s="136"/>
      <c r="CG8146" s="136"/>
      <c r="CH8146" s="136"/>
    </row>
    <row r="8147" spans="79:86" ht="15.75" customHeight="1">
      <c r="CA8147" s="136"/>
      <c r="CB8147" s="136"/>
      <c r="CC8147" s="136"/>
      <c r="CD8147" s="136"/>
      <c r="CE8147" s="136"/>
      <c r="CF8147" s="136"/>
      <c r="CG8147" s="136"/>
      <c r="CH8147" s="136"/>
    </row>
    <row r="8148" spans="79:86" ht="15.75" customHeight="1">
      <c r="CA8148" s="136"/>
      <c r="CB8148" s="136"/>
      <c r="CC8148" s="136"/>
      <c r="CD8148" s="136"/>
      <c r="CE8148" s="136"/>
      <c r="CF8148" s="136"/>
      <c r="CG8148" s="136"/>
      <c r="CH8148" s="136"/>
    </row>
    <row r="8149" spans="79:86" ht="15.75" customHeight="1">
      <c r="CA8149" s="136"/>
      <c r="CB8149" s="136"/>
      <c r="CC8149" s="136"/>
      <c r="CD8149" s="136"/>
      <c r="CE8149" s="136"/>
      <c r="CF8149" s="136"/>
      <c r="CG8149" s="136"/>
      <c r="CH8149" s="136"/>
    </row>
    <row r="8150" spans="79:86" ht="15.75" customHeight="1">
      <c r="CA8150" s="136"/>
      <c r="CB8150" s="136"/>
      <c r="CC8150" s="136"/>
      <c r="CD8150" s="136"/>
      <c r="CE8150" s="136"/>
      <c r="CF8150" s="136"/>
      <c r="CG8150" s="136"/>
      <c r="CH8150" s="136"/>
    </row>
    <row r="8151" spans="79:86" ht="15.75" customHeight="1">
      <c r="CA8151" s="136"/>
      <c r="CB8151" s="136"/>
      <c r="CC8151" s="136"/>
      <c r="CD8151" s="136"/>
      <c r="CE8151" s="136"/>
      <c r="CF8151" s="136"/>
      <c r="CG8151" s="136"/>
      <c r="CH8151" s="136"/>
    </row>
    <row r="8152" spans="79:86" ht="15.75" customHeight="1">
      <c r="CA8152" s="136"/>
      <c r="CB8152" s="136"/>
      <c r="CC8152" s="136"/>
      <c r="CD8152" s="136"/>
      <c r="CE8152" s="136"/>
      <c r="CF8152" s="136"/>
      <c r="CG8152" s="136"/>
      <c r="CH8152" s="136"/>
    </row>
    <row r="8153" spans="79:86" ht="15.75" customHeight="1">
      <c r="CA8153" s="136"/>
      <c r="CB8153" s="136"/>
      <c r="CC8153" s="136"/>
      <c r="CD8153" s="136"/>
      <c r="CE8153" s="136"/>
      <c r="CF8153" s="136"/>
      <c r="CG8153" s="136"/>
      <c r="CH8153" s="136"/>
    </row>
    <row r="8154" spans="79:86" ht="15.75" customHeight="1">
      <c r="CA8154" s="136"/>
      <c r="CB8154" s="136"/>
      <c r="CC8154" s="136"/>
      <c r="CD8154" s="136"/>
      <c r="CE8154" s="136"/>
      <c r="CF8154" s="136"/>
      <c r="CG8154" s="136"/>
      <c r="CH8154" s="136"/>
    </row>
    <row r="8155" spans="79:86" ht="15.75" customHeight="1">
      <c r="CA8155" s="136"/>
      <c r="CB8155" s="136"/>
      <c r="CC8155" s="136"/>
      <c r="CD8155" s="136"/>
      <c r="CE8155" s="136"/>
      <c r="CF8155" s="136"/>
      <c r="CG8155" s="136"/>
      <c r="CH8155" s="136"/>
    </row>
    <row r="8156" spans="79:86" ht="15.75" customHeight="1">
      <c r="CA8156" s="136"/>
      <c r="CB8156" s="136"/>
      <c r="CC8156" s="136"/>
      <c r="CD8156" s="136"/>
      <c r="CE8156" s="136"/>
      <c r="CF8156" s="136"/>
      <c r="CG8156" s="136"/>
      <c r="CH8156" s="136"/>
    </row>
    <row r="8157" spans="79:86" ht="15.75" customHeight="1">
      <c r="CA8157" s="136"/>
      <c r="CB8157" s="136"/>
      <c r="CC8157" s="136"/>
      <c r="CD8157" s="136"/>
      <c r="CE8157" s="136"/>
      <c r="CF8157" s="136"/>
      <c r="CG8157" s="136"/>
      <c r="CH8157" s="136"/>
    </row>
    <row r="8158" spans="79:86" ht="15.75" customHeight="1">
      <c r="CA8158" s="136"/>
      <c r="CB8158" s="136"/>
      <c r="CC8158" s="136"/>
      <c r="CD8158" s="136"/>
      <c r="CE8158" s="136"/>
      <c r="CF8158" s="136"/>
      <c r="CG8158" s="136"/>
      <c r="CH8158" s="136"/>
    </row>
    <row r="8159" spans="79:86" ht="15.75" customHeight="1">
      <c r="CA8159" s="136"/>
      <c r="CB8159" s="136"/>
      <c r="CC8159" s="136"/>
      <c r="CD8159" s="136"/>
      <c r="CE8159" s="136"/>
      <c r="CF8159" s="136"/>
      <c r="CG8159" s="136"/>
      <c r="CH8159" s="136"/>
    </row>
    <row r="8160" spans="79:86" ht="15.75" customHeight="1">
      <c r="CA8160" s="136"/>
      <c r="CB8160" s="136"/>
      <c r="CC8160" s="136"/>
      <c r="CD8160" s="136"/>
      <c r="CE8160" s="136"/>
      <c r="CF8160" s="136"/>
      <c r="CG8160" s="136"/>
      <c r="CH8160" s="136"/>
    </row>
    <row r="8161" spans="79:86" ht="15.75" customHeight="1">
      <c r="CA8161" s="136"/>
      <c r="CB8161" s="136"/>
      <c r="CC8161" s="136"/>
      <c r="CD8161" s="136"/>
      <c r="CE8161" s="136"/>
      <c r="CF8161" s="136"/>
      <c r="CG8161" s="136"/>
      <c r="CH8161" s="136"/>
    </row>
    <row r="8162" spans="79:86" ht="15.75" customHeight="1">
      <c r="CA8162" s="136"/>
      <c r="CB8162" s="136"/>
      <c r="CC8162" s="136"/>
      <c r="CD8162" s="136"/>
      <c r="CE8162" s="136"/>
      <c r="CF8162" s="136"/>
      <c r="CG8162" s="136"/>
      <c r="CH8162" s="136"/>
    </row>
    <row r="8163" spans="79:86" ht="15.75" customHeight="1">
      <c r="CA8163" s="136"/>
      <c r="CB8163" s="136"/>
      <c r="CC8163" s="136"/>
      <c r="CD8163" s="136"/>
      <c r="CE8163" s="136"/>
      <c r="CF8163" s="136"/>
      <c r="CG8163" s="136"/>
      <c r="CH8163" s="136"/>
    </row>
    <row r="8164" spans="79:86" ht="15.75" customHeight="1">
      <c r="CA8164" s="136"/>
      <c r="CB8164" s="136"/>
      <c r="CC8164" s="136"/>
      <c r="CD8164" s="136"/>
      <c r="CE8164" s="136"/>
      <c r="CF8164" s="136"/>
      <c r="CG8164" s="136"/>
      <c r="CH8164" s="136"/>
    </row>
    <row r="8165" spans="79:86" ht="15.75" customHeight="1">
      <c r="CA8165" s="136"/>
      <c r="CB8165" s="136"/>
      <c r="CC8165" s="136"/>
      <c r="CD8165" s="136"/>
      <c r="CE8165" s="136"/>
      <c r="CF8165" s="136"/>
      <c r="CG8165" s="136"/>
      <c r="CH8165" s="136"/>
    </row>
    <row r="8166" spans="79:86" ht="15.75" customHeight="1">
      <c r="CA8166" s="136"/>
      <c r="CB8166" s="136"/>
      <c r="CC8166" s="136"/>
      <c r="CD8166" s="136"/>
      <c r="CE8166" s="136"/>
      <c r="CF8166" s="136"/>
      <c r="CG8166" s="136"/>
      <c r="CH8166" s="136"/>
    </row>
    <row r="8167" spans="79:86" ht="15.75" customHeight="1">
      <c r="CA8167" s="136"/>
      <c r="CB8167" s="136"/>
      <c r="CC8167" s="136"/>
      <c r="CD8167" s="136"/>
      <c r="CE8167" s="136"/>
      <c r="CF8167" s="136"/>
      <c r="CG8167" s="136"/>
      <c r="CH8167" s="136"/>
    </row>
    <row r="8168" spans="79:86" ht="15.75" customHeight="1">
      <c r="CA8168" s="136"/>
      <c r="CB8168" s="136"/>
      <c r="CC8168" s="136"/>
      <c r="CD8168" s="136"/>
      <c r="CE8168" s="136"/>
      <c r="CF8168" s="136"/>
      <c r="CG8168" s="136"/>
      <c r="CH8168" s="136"/>
    </row>
    <row r="8169" spans="79:86" ht="15.75" customHeight="1">
      <c r="CA8169" s="136"/>
      <c r="CB8169" s="136"/>
      <c r="CC8169" s="136"/>
      <c r="CD8169" s="136"/>
      <c r="CE8169" s="136"/>
      <c r="CF8169" s="136"/>
      <c r="CG8169" s="136"/>
      <c r="CH8169" s="136"/>
    </row>
    <row r="8170" spans="79:86" ht="15.75" customHeight="1">
      <c r="CA8170" s="136"/>
      <c r="CB8170" s="136"/>
      <c r="CC8170" s="136"/>
      <c r="CD8170" s="136"/>
      <c r="CE8170" s="136"/>
      <c r="CF8170" s="136"/>
      <c r="CG8170" s="136"/>
      <c r="CH8170" s="136"/>
    </row>
    <row r="8171" spans="79:86" ht="15.75" customHeight="1">
      <c r="CA8171" s="136"/>
      <c r="CB8171" s="136"/>
      <c r="CC8171" s="136"/>
      <c r="CD8171" s="136"/>
      <c r="CE8171" s="136"/>
      <c r="CF8171" s="136"/>
      <c r="CG8171" s="136"/>
      <c r="CH8171" s="136"/>
    </row>
    <row r="8172" spans="79:86" ht="15.75" customHeight="1">
      <c r="CA8172" s="136"/>
      <c r="CB8172" s="136"/>
      <c r="CC8172" s="136"/>
      <c r="CD8172" s="136"/>
      <c r="CE8172" s="136"/>
      <c r="CF8172" s="136"/>
      <c r="CG8172" s="136"/>
      <c r="CH8172" s="136"/>
    </row>
    <row r="8173" spans="79:86" ht="15.75" customHeight="1">
      <c r="CA8173" s="136"/>
      <c r="CB8173" s="136"/>
      <c r="CC8173" s="136"/>
      <c r="CD8173" s="136"/>
      <c r="CE8173" s="136"/>
      <c r="CF8173" s="136"/>
      <c r="CG8173" s="136"/>
      <c r="CH8173" s="136"/>
    </row>
    <row r="8174" spans="79:86" ht="15.75" customHeight="1">
      <c r="CA8174" s="136"/>
      <c r="CB8174" s="136"/>
      <c r="CC8174" s="136"/>
      <c r="CD8174" s="136"/>
      <c r="CE8174" s="136"/>
      <c r="CF8174" s="136"/>
      <c r="CG8174" s="136"/>
      <c r="CH8174" s="136"/>
    </row>
    <row r="8175" spans="79:86" ht="15.75" customHeight="1">
      <c r="CA8175" s="136"/>
      <c r="CB8175" s="136"/>
      <c r="CC8175" s="136"/>
      <c r="CD8175" s="136"/>
      <c r="CE8175" s="136"/>
      <c r="CF8175" s="136"/>
      <c r="CG8175" s="136"/>
      <c r="CH8175" s="136"/>
    </row>
    <row r="8176" spans="79:86" ht="15.75" customHeight="1">
      <c r="CA8176" s="136"/>
      <c r="CB8176" s="136"/>
      <c r="CC8176" s="136"/>
      <c r="CD8176" s="136"/>
      <c r="CE8176" s="136"/>
      <c r="CF8176" s="136"/>
      <c r="CG8176" s="136"/>
      <c r="CH8176" s="136"/>
    </row>
    <row r="8177" spans="79:86" ht="15.75" customHeight="1">
      <c r="CA8177" s="136"/>
      <c r="CB8177" s="136"/>
      <c r="CC8177" s="136"/>
      <c r="CD8177" s="136"/>
      <c r="CE8177" s="136"/>
      <c r="CF8177" s="136"/>
      <c r="CG8177" s="136"/>
      <c r="CH8177" s="136"/>
    </row>
    <row r="8178" spans="79:86" ht="15.75" customHeight="1">
      <c r="CA8178" s="136"/>
      <c r="CB8178" s="136"/>
      <c r="CC8178" s="136"/>
      <c r="CD8178" s="136"/>
      <c r="CE8178" s="136"/>
      <c r="CF8178" s="136"/>
      <c r="CG8178" s="136"/>
      <c r="CH8178" s="136"/>
    </row>
    <row r="8179" spans="79:86" ht="15.75" customHeight="1">
      <c r="CA8179" s="136"/>
      <c r="CB8179" s="136"/>
      <c r="CC8179" s="136"/>
      <c r="CD8179" s="136"/>
      <c r="CE8179" s="136"/>
      <c r="CF8179" s="136"/>
      <c r="CG8179" s="136"/>
      <c r="CH8179" s="136"/>
    </row>
    <row r="8180" spans="79:86" ht="15.75" customHeight="1">
      <c r="CA8180" s="136"/>
      <c r="CB8180" s="136"/>
      <c r="CC8180" s="136"/>
      <c r="CD8180" s="136"/>
      <c r="CE8180" s="136"/>
      <c r="CF8180" s="136"/>
      <c r="CG8180" s="136"/>
      <c r="CH8180" s="136"/>
    </row>
    <row r="8181" spans="79:86" ht="15.75" customHeight="1">
      <c r="CA8181" s="136"/>
      <c r="CB8181" s="136"/>
      <c r="CC8181" s="136"/>
      <c r="CD8181" s="136"/>
      <c r="CE8181" s="136"/>
      <c r="CF8181" s="136"/>
      <c r="CG8181" s="136"/>
      <c r="CH8181" s="136"/>
    </row>
    <row r="8182" spans="79:86" ht="15.75" customHeight="1">
      <c r="CA8182" s="136"/>
      <c r="CB8182" s="136"/>
      <c r="CC8182" s="136"/>
      <c r="CD8182" s="136"/>
      <c r="CE8182" s="136"/>
      <c r="CF8182" s="136"/>
      <c r="CG8182" s="136"/>
      <c r="CH8182" s="136"/>
    </row>
    <row r="8183" spans="79:86" ht="15.75" customHeight="1">
      <c r="CA8183" s="136"/>
      <c r="CB8183" s="136"/>
      <c r="CC8183" s="136"/>
      <c r="CD8183" s="136"/>
      <c r="CE8183" s="136"/>
      <c r="CF8183" s="136"/>
      <c r="CG8183" s="136"/>
      <c r="CH8183" s="136"/>
    </row>
    <row r="8184" spans="79:86" ht="15.75" customHeight="1">
      <c r="CA8184" s="136"/>
      <c r="CB8184" s="136"/>
      <c r="CC8184" s="136"/>
      <c r="CD8184" s="136"/>
      <c r="CE8184" s="136"/>
      <c r="CF8184" s="136"/>
      <c r="CG8184" s="136"/>
      <c r="CH8184" s="136"/>
    </row>
    <row r="8185" spans="79:86" ht="15.75" customHeight="1">
      <c r="CA8185" s="136"/>
      <c r="CB8185" s="136"/>
      <c r="CC8185" s="136"/>
      <c r="CD8185" s="136"/>
      <c r="CE8185" s="136"/>
      <c r="CF8185" s="136"/>
      <c r="CG8185" s="136"/>
      <c r="CH8185" s="136"/>
    </row>
    <row r="8186" spans="79:86" ht="15.75" customHeight="1">
      <c r="CA8186" s="136"/>
      <c r="CB8186" s="136"/>
      <c r="CC8186" s="136"/>
      <c r="CD8186" s="136"/>
      <c r="CE8186" s="136"/>
      <c r="CF8186" s="136"/>
      <c r="CG8186" s="136"/>
      <c r="CH8186" s="136"/>
    </row>
    <row r="8187" spans="79:86" ht="15.75" customHeight="1">
      <c r="CA8187" s="136"/>
      <c r="CB8187" s="136"/>
      <c r="CC8187" s="136"/>
      <c r="CD8187" s="136"/>
      <c r="CE8187" s="136"/>
      <c r="CF8187" s="136"/>
      <c r="CG8187" s="136"/>
      <c r="CH8187" s="136"/>
    </row>
    <row r="8188" spans="79:86" ht="15.75" customHeight="1">
      <c r="CA8188" s="136"/>
      <c r="CB8188" s="136"/>
      <c r="CC8188" s="136"/>
      <c r="CD8188" s="136"/>
      <c r="CE8188" s="136"/>
      <c r="CF8188" s="136"/>
      <c r="CG8188" s="136"/>
      <c r="CH8188" s="136"/>
    </row>
    <row r="8189" spans="79:86" ht="15.75" customHeight="1">
      <c r="CA8189" s="136"/>
      <c r="CB8189" s="136"/>
      <c r="CC8189" s="136"/>
      <c r="CD8189" s="136"/>
      <c r="CE8189" s="136"/>
      <c r="CF8189" s="136"/>
      <c r="CG8189" s="136"/>
      <c r="CH8189" s="136"/>
    </row>
    <row r="8190" spans="79:86" ht="15.75" customHeight="1">
      <c r="CA8190" s="136"/>
      <c r="CB8190" s="136"/>
      <c r="CC8190" s="136"/>
      <c r="CD8190" s="136"/>
      <c r="CE8190" s="136"/>
      <c r="CF8190" s="136"/>
      <c r="CG8190" s="136"/>
      <c r="CH8190" s="136"/>
    </row>
    <row r="8191" spans="79:86" ht="15.75" customHeight="1">
      <c r="CA8191" s="136"/>
      <c r="CB8191" s="136"/>
      <c r="CC8191" s="136"/>
      <c r="CD8191" s="136"/>
      <c r="CE8191" s="136"/>
      <c r="CF8191" s="136"/>
      <c r="CG8191" s="136"/>
      <c r="CH8191" s="136"/>
    </row>
    <row r="8192" spans="79:86" ht="15.75" customHeight="1">
      <c r="CA8192" s="136"/>
      <c r="CB8192" s="136"/>
      <c r="CC8192" s="136"/>
      <c r="CD8192" s="136"/>
      <c r="CE8192" s="136"/>
      <c r="CF8192" s="136"/>
      <c r="CG8192" s="136"/>
      <c r="CH8192" s="136"/>
    </row>
    <row r="8193" spans="79:86" ht="15.75" customHeight="1">
      <c r="CA8193" s="136"/>
      <c r="CB8193" s="136"/>
      <c r="CC8193" s="136"/>
      <c r="CD8193" s="136"/>
      <c r="CE8193" s="136"/>
      <c r="CF8193" s="136"/>
      <c r="CG8193" s="136"/>
      <c r="CH8193" s="136"/>
    </row>
    <row r="8194" spans="79:86" ht="15.75" customHeight="1">
      <c r="CA8194" s="136"/>
      <c r="CB8194" s="136"/>
      <c r="CC8194" s="136"/>
      <c r="CD8194" s="136"/>
      <c r="CE8194" s="136"/>
      <c r="CF8194" s="136"/>
      <c r="CG8194" s="136"/>
      <c r="CH8194" s="136"/>
    </row>
    <row r="8195" spans="79:86" ht="15.75" customHeight="1">
      <c r="CA8195" s="136"/>
      <c r="CB8195" s="136"/>
      <c r="CC8195" s="136"/>
      <c r="CD8195" s="136"/>
      <c r="CE8195" s="136"/>
      <c r="CF8195" s="136"/>
      <c r="CG8195" s="136"/>
      <c r="CH8195" s="136"/>
    </row>
    <row r="8196" spans="79:86" ht="15.75" customHeight="1">
      <c r="CA8196" s="136"/>
      <c r="CB8196" s="136"/>
      <c r="CC8196" s="136"/>
      <c r="CD8196" s="136"/>
      <c r="CE8196" s="136"/>
      <c r="CF8196" s="136"/>
      <c r="CG8196" s="136"/>
      <c r="CH8196" s="136"/>
    </row>
    <row r="8197" spans="79:86" ht="15.75" customHeight="1">
      <c r="CA8197" s="136"/>
      <c r="CB8197" s="136"/>
      <c r="CC8197" s="136"/>
      <c r="CD8197" s="136"/>
      <c r="CE8197" s="136"/>
      <c r="CF8197" s="136"/>
      <c r="CG8197" s="136"/>
      <c r="CH8197" s="136"/>
    </row>
    <row r="8198" spans="79:86" ht="15.75" customHeight="1">
      <c r="CA8198" s="136"/>
      <c r="CB8198" s="136"/>
      <c r="CC8198" s="136"/>
      <c r="CD8198" s="136"/>
      <c r="CE8198" s="136"/>
      <c r="CF8198" s="136"/>
      <c r="CG8198" s="136"/>
      <c r="CH8198" s="136"/>
    </row>
    <row r="8199" spans="79:86" ht="15.75" customHeight="1">
      <c r="CA8199" s="136"/>
      <c r="CB8199" s="136"/>
      <c r="CC8199" s="136"/>
      <c r="CD8199" s="136"/>
      <c r="CE8199" s="136"/>
      <c r="CF8199" s="136"/>
      <c r="CG8199" s="136"/>
      <c r="CH8199" s="136"/>
    </row>
    <row r="8200" spans="79:86" ht="15.75" customHeight="1">
      <c r="CA8200" s="136"/>
      <c r="CB8200" s="136"/>
      <c r="CC8200" s="136"/>
      <c r="CD8200" s="136"/>
      <c r="CE8200" s="136"/>
      <c r="CF8200" s="136"/>
      <c r="CG8200" s="136"/>
      <c r="CH8200" s="136"/>
    </row>
    <row r="8201" spans="79:86" ht="15.75" customHeight="1">
      <c r="CA8201" s="136"/>
      <c r="CB8201" s="136"/>
      <c r="CC8201" s="136"/>
      <c r="CD8201" s="136"/>
      <c r="CE8201" s="136"/>
      <c r="CF8201" s="136"/>
      <c r="CG8201" s="136"/>
      <c r="CH8201" s="136"/>
    </row>
    <row r="8202" spans="79:86" ht="15.75" customHeight="1">
      <c r="CA8202" s="136"/>
      <c r="CB8202" s="136"/>
      <c r="CC8202" s="136"/>
      <c r="CD8202" s="136"/>
      <c r="CE8202" s="136"/>
      <c r="CF8202" s="136"/>
      <c r="CG8202" s="136"/>
      <c r="CH8202" s="136"/>
    </row>
    <row r="8203" spans="79:86" ht="15.75" customHeight="1">
      <c r="CA8203" s="136"/>
      <c r="CB8203" s="136"/>
      <c r="CC8203" s="136"/>
      <c r="CD8203" s="136"/>
      <c r="CE8203" s="136"/>
      <c r="CF8203" s="136"/>
      <c r="CG8203" s="136"/>
      <c r="CH8203" s="136"/>
    </row>
    <row r="8204" spans="79:86" ht="15.75" customHeight="1">
      <c r="CA8204" s="136"/>
      <c r="CB8204" s="136"/>
      <c r="CC8204" s="136"/>
      <c r="CD8204" s="136"/>
      <c r="CE8204" s="136"/>
      <c r="CF8204" s="136"/>
      <c r="CG8204" s="136"/>
      <c r="CH8204" s="136"/>
    </row>
    <row r="8205" spans="79:86" ht="15.75" customHeight="1">
      <c r="CA8205" s="136"/>
      <c r="CB8205" s="136"/>
      <c r="CC8205" s="136"/>
      <c r="CD8205" s="136"/>
      <c r="CE8205" s="136"/>
      <c r="CF8205" s="136"/>
      <c r="CG8205" s="136"/>
      <c r="CH8205" s="136"/>
    </row>
    <row r="8206" spans="79:86" ht="15.75" customHeight="1">
      <c r="CA8206" s="136"/>
      <c r="CB8206" s="136"/>
      <c r="CC8206" s="136"/>
      <c r="CD8206" s="136"/>
      <c r="CE8206" s="136"/>
      <c r="CF8206" s="136"/>
      <c r="CG8206" s="136"/>
      <c r="CH8206" s="136"/>
    </row>
    <row r="8207" spans="79:86" ht="15.75" customHeight="1">
      <c r="CA8207" s="136"/>
      <c r="CB8207" s="136"/>
      <c r="CC8207" s="136"/>
      <c r="CD8207" s="136"/>
      <c r="CE8207" s="136"/>
      <c r="CF8207" s="136"/>
      <c r="CG8207" s="136"/>
      <c r="CH8207" s="136"/>
    </row>
    <row r="8208" spans="79:86" ht="15.75" customHeight="1">
      <c r="CA8208" s="136"/>
      <c r="CB8208" s="136"/>
      <c r="CC8208" s="136"/>
      <c r="CD8208" s="136"/>
      <c r="CE8208" s="136"/>
      <c r="CF8208" s="136"/>
      <c r="CG8208" s="136"/>
      <c r="CH8208" s="136"/>
    </row>
    <row r="8209" spans="79:86" ht="15.75" customHeight="1">
      <c r="CA8209" s="136"/>
      <c r="CB8209" s="136"/>
      <c r="CC8209" s="136"/>
      <c r="CD8209" s="136"/>
      <c r="CE8209" s="136"/>
      <c r="CF8209" s="136"/>
      <c r="CG8209" s="136"/>
      <c r="CH8209" s="136"/>
    </row>
    <row r="8210" spans="79:86" ht="15.75" customHeight="1">
      <c r="CA8210" s="136"/>
      <c r="CB8210" s="136"/>
      <c r="CC8210" s="136"/>
      <c r="CD8210" s="136"/>
      <c r="CE8210" s="136"/>
      <c r="CF8210" s="136"/>
      <c r="CG8210" s="136"/>
      <c r="CH8210" s="136"/>
    </row>
    <row r="8211" spans="79:86" ht="15.75" customHeight="1">
      <c r="CA8211" s="136"/>
      <c r="CB8211" s="136"/>
      <c r="CC8211" s="136"/>
      <c r="CD8211" s="136"/>
      <c r="CE8211" s="136"/>
      <c r="CF8211" s="136"/>
      <c r="CG8211" s="136"/>
      <c r="CH8211" s="136"/>
    </row>
    <row r="8212" spans="79:86" ht="15.75" customHeight="1">
      <c r="CA8212" s="136"/>
      <c r="CB8212" s="136"/>
      <c r="CC8212" s="136"/>
      <c r="CD8212" s="136"/>
      <c r="CE8212" s="136"/>
      <c r="CF8212" s="136"/>
      <c r="CG8212" s="136"/>
      <c r="CH8212" s="136"/>
    </row>
    <row r="8213" spans="79:86" ht="15.75" customHeight="1">
      <c r="CA8213" s="136"/>
      <c r="CB8213" s="136"/>
      <c r="CC8213" s="136"/>
      <c r="CD8213" s="136"/>
      <c r="CE8213" s="136"/>
      <c r="CF8213" s="136"/>
      <c r="CG8213" s="136"/>
      <c r="CH8213" s="136"/>
    </row>
    <row r="8214" spans="79:86" ht="15.75" customHeight="1">
      <c r="CA8214" s="136"/>
      <c r="CB8214" s="136"/>
      <c r="CC8214" s="136"/>
      <c r="CD8214" s="136"/>
      <c r="CE8214" s="136"/>
      <c r="CF8214" s="136"/>
      <c r="CG8214" s="136"/>
      <c r="CH8214" s="136"/>
    </row>
    <row r="8215" spans="79:86" ht="15.75" customHeight="1">
      <c r="CA8215" s="136"/>
      <c r="CB8215" s="136"/>
      <c r="CC8215" s="136"/>
      <c r="CD8215" s="136"/>
      <c r="CE8215" s="136"/>
      <c r="CF8215" s="136"/>
      <c r="CG8215" s="136"/>
      <c r="CH8215" s="136"/>
    </row>
    <row r="8216" spans="79:86" ht="15.75" customHeight="1">
      <c r="CA8216" s="136"/>
      <c r="CB8216" s="136"/>
      <c r="CC8216" s="136"/>
      <c r="CD8216" s="136"/>
      <c r="CE8216" s="136"/>
      <c r="CF8216" s="136"/>
      <c r="CG8216" s="136"/>
      <c r="CH8216" s="136"/>
    </row>
    <row r="8217" spans="79:86" ht="15.75" customHeight="1">
      <c r="CA8217" s="136"/>
      <c r="CB8217" s="136"/>
      <c r="CC8217" s="136"/>
      <c r="CD8217" s="136"/>
      <c r="CE8217" s="136"/>
      <c r="CF8217" s="136"/>
      <c r="CG8217" s="136"/>
      <c r="CH8217" s="136"/>
    </row>
    <row r="8218" spans="79:86" ht="15.75" customHeight="1">
      <c r="CA8218" s="136"/>
      <c r="CB8218" s="136"/>
      <c r="CC8218" s="136"/>
      <c r="CD8218" s="136"/>
      <c r="CE8218" s="136"/>
      <c r="CF8218" s="136"/>
      <c r="CG8218" s="136"/>
      <c r="CH8218" s="136"/>
    </row>
    <row r="8219" spans="79:86" ht="15.75" customHeight="1">
      <c r="CA8219" s="136"/>
      <c r="CB8219" s="136"/>
      <c r="CC8219" s="136"/>
      <c r="CD8219" s="136"/>
      <c r="CE8219" s="136"/>
      <c r="CF8219" s="136"/>
      <c r="CG8219" s="136"/>
      <c r="CH8219" s="136"/>
    </row>
    <row r="8220" spans="79:86" ht="15.75" customHeight="1">
      <c r="CA8220" s="136"/>
      <c r="CB8220" s="136"/>
      <c r="CC8220" s="136"/>
      <c r="CD8220" s="136"/>
      <c r="CE8220" s="136"/>
      <c r="CF8220" s="136"/>
      <c r="CG8220" s="136"/>
      <c r="CH8220" s="136"/>
    </row>
    <row r="8221" spans="79:86" ht="15.75" customHeight="1">
      <c r="CA8221" s="136"/>
      <c r="CB8221" s="136"/>
      <c r="CC8221" s="136"/>
      <c r="CD8221" s="136"/>
      <c r="CE8221" s="136"/>
      <c r="CF8221" s="136"/>
      <c r="CG8221" s="136"/>
      <c r="CH8221" s="136"/>
    </row>
    <row r="8222" spans="79:86" ht="15.75" customHeight="1">
      <c r="CA8222" s="136"/>
      <c r="CB8222" s="136"/>
      <c r="CC8222" s="136"/>
      <c r="CD8222" s="136"/>
      <c r="CE8222" s="136"/>
      <c r="CF8222" s="136"/>
      <c r="CG8222" s="136"/>
      <c r="CH8222" s="136"/>
    </row>
    <row r="8223" spans="79:86" ht="15.75" customHeight="1">
      <c r="CA8223" s="136"/>
      <c r="CB8223" s="136"/>
      <c r="CC8223" s="136"/>
      <c r="CD8223" s="136"/>
      <c r="CE8223" s="136"/>
      <c r="CF8223" s="136"/>
      <c r="CG8223" s="136"/>
      <c r="CH8223" s="136"/>
    </row>
    <row r="8224" spans="79:86" ht="15.75" customHeight="1">
      <c r="CA8224" s="136"/>
      <c r="CB8224" s="136"/>
      <c r="CC8224" s="136"/>
      <c r="CD8224" s="136"/>
      <c r="CE8224" s="136"/>
      <c r="CF8224" s="136"/>
      <c r="CG8224" s="136"/>
      <c r="CH8224" s="136"/>
    </row>
    <row r="8225" spans="79:86" ht="15.75" customHeight="1">
      <c r="CA8225" s="136"/>
      <c r="CB8225" s="136"/>
      <c r="CC8225" s="136"/>
      <c r="CD8225" s="136"/>
      <c r="CE8225" s="136"/>
      <c r="CF8225" s="136"/>
      <c r="CG8225" s="136"/>
      <c r="CH8225" s="136"/>
    </row>
    <row r="8226" spans="79:86" ht="15.75" customHeight="1">
      <c r="CA8226" s="136"/>
      <c r="CB8226" s="136"/>
      <c r="CC8226" s="136"/>
      <c r="CD8226" s="136"/>
      <c r="CE8226" s="136"/>
      <c r="CF8226" s="136"/>
      <c r="CG8226" s="136"/>
      <c r="CH8226" s="136"/>
    </row>
    <row r="8227" spans="79:86" ht="15.75" customHeight="1">
      <c r="CA8227" s="136"/>
      <c r="CB8227" s="136"/>
      <c r="CC8227" s="136"/>
      <c r="CD8227" s="136"/>
      <c r="CE8227" s="136"/>
      <c r="CF8227" s="136"/>
      <c r="CG8227" s="136"/>
      <c r="CH8227" s="136"/>
    </row>
    <row r="8228" spans="79:86" ht="15.75" customHeight="1">
      <c r="CA8228" s="136"/>
      <c r="CB8228" s="136"/>
      <c r="CC8228" s="136"/>
      <c r="CD8228" s="136"/>
      <c r="CE8228" s="136"/>
      <c r="CF8228" s="136"/>
      <c r="CG8228" s="136"/>
      <c r="CH8228" s="136"/>
    </row>
    <row r="8229" spans="79:86" ht="15.75" customHeight="1">
      <c r="CA8229" s="136"/>
      <c r="CB8229" s="136"/>
      <c r="CC8229" s="136"/>
      <c r="CD8229" s="136"/>
      <c r="CE8229" s="136"/>
      <c r="CF8229" s="136"/>
      <c r="CG8229" s="136"/>
      <c r="CH8229" s="136"/>
    </row>
    <row r="8230" spans="79:86" ht="15.75" customHeight="1">
      <c r="CA8230" s="136"/>
      <c r="CB8230" s="136"/>
      <c r="CC8230" s="136"/>
      <c r="CD8230" s="136"/>
      <c r="CE8230" s="136"/>
      <c r="CF8230" s="136"/>
      <c r="CG8230" s="136"/>
      <c r="CH8230" s="136"/>
    </row>
    <row r="8231" spans="79:86" ht="15.75" customHeight="1">
      <c r="CA8231" s="136"/>
      <c r="CB8231" s="136"/>
      <c r="CC8231" s="136"/>
      <c r="CD8231" s="136"/>
      <c r="CE8231" s="136"/>
      <c r="CF8231" s="136"/>
      <c r="CG8231" s="136"/>
      <c r="CH8231" s="136"/>
    </row>
    <row r="8232" spans="79:86" ht="15.75" customHeight="1">
      <c r="CA8232" s="136"/>
      <c r="CB8232" s="136"/>
      <c r="CC8232" s="136"/>
      <c r="CD8232" s="136"/>
      <c r="CE8232" s="136"/>
      <c r="CF8232" s="136"/>
      <c r="CG8232" s="136"/>
      <c r="CH8232" s="136"/>
    </row>
    <row r="8233" spans="79:86" ht="15.75" customHeight="1">
      <c r="CA8233" s="136"/>
      <c r="CB8233" s="136"/>
      <c r="CC8233" s="136"/>
      <c r="CD8233" s="136"/>
      <c r="CE8233" s="136"/>
      <c r="CF8233" s="136"/>
      <c r="CG8233" s="136"/>
      <c r="CH8233" s="136"/>
    </row>
    <row r="8234" spans="79:86" ht="15.75" customHeight="1">
      <c r="CA8234" s="136"/>
      <c r="CB8234" s="136"/>
      <c r="CC8234" s="136"/>
      <c r="CD8234" s="136"/>
      <c r="CE8234" s="136"/>
      <c r="CF8234" s="136"/>
      <c r="CG8234" s="136"/>
      <c r="CH8234" s="136"/>
    </row>
    <row r="8235" spans="79:86" ht="15.75" customHeight="1">
      <c r="CA8235" s="136"/>
      <c r="CB8235" s="136"/>
      <c r="CC8235" s="136"/>
      <c r="CD8235" s="136"/>
      <c r="CE8235" s="136"/>
      <c r="CF8235" s="136"/>
      <c r="CG8235" s="136"/>
      <c r="CH8235" s="136"/>
    </row>
    <row r="8236" spans="79:86" ht="15.75" customHeight="1">
      <c r="CA8236" s="136"/>
      <c r="CB8236" s="136"/>
      <c r="CC8236" s="136"/>
      <c r="CD8236" s="136"/>
      <c r="CE8236" s="136"/>
      <c r="CF8236" s="136"/>
      <c r="CG8236" s="136"/>
      <c r="CH8236" s="136"/>
    </row>
    <row r="8237" spans="79:86" ht="15.75" customHeight="1">
      <c r="CA8237" s="136"/>
      <c r="CB8237" s="136"/>
      <c r="CC8237" s="136"/>
      <c r="CD8237" s="136"/>
      <c r="CE8237" s="136"/>
      <c r="CF8237" s="136"/>
      <c r="CG8237" s="136"/>
      <c r="CH8237" s="136"/>
    </row>
    <row r="8238" spans="79:86" ht="15.75" customHeight="1">
      <c r="CA8238" s="136"/>
      <c r="CB8238" s="136"/>
      <c r="CC8238" s="136"/>
      <c r="CD8238" s="136"/>
      <c r="CE8238" s="136"/>
      <c r="CF8238" s="136"/>
      <c r="CG8238" s="136"/>
      <c r="CH8238" s="136"/>
    </row>
    <row r="8239" spans="79:86" ht="15.75" customHeight="1">
      <c r="CA8239" s="136"/>
      <c r="CB8239" s="136"/>
      <c r="CC8239" s="136"/>
      <c r="CD8239" s="136"/>
      <c r="CE8239" s="136"/>
      <c r="CF8239" s="136"/>
      <c r="CG8239" s="136"/>
      <c r="CH8239" s="136"/>
    </row>
    <row r="8240" spans="79:86" ht="15.75" customHeight="1">
      <c r="CA8240" s="136"/>
      <c r="CB8240" s="136"/>
      <c r="CC8240" s="136"/>
      <c r="CD8240" s="136"/>
      <c r="CE8240" s="136"/>
      <c r="CF8240" s="136"/>
      <c r="CG8240" s="136"/>
      <c r="CH8240" s="136"/>
    </row>
    <row r="8241" spans="79:86" ht="15.75" customHeight="1">
      <c r="CA8241" s="136"/>
      <c r="CB8241" s="136"/>
      <c r="CC8241" s="136"/>
      <c r="CD8241" s="136"/>
      <c r="CE8241" s="136"/>
      <c r="CF8241" s="136"/>
      <c r="CG8241" s="136"/>
      <c r="CH8241" s="136"/>
    </row>
    <row r="8242" spans="79:86" ht="15.75" customHeight="1">
      <c r="CA8242" s="136"/>
      <c r="CB8242" s="136"/>
      <c r="CC8242" s="136"/>
      <c r="CD8242" s="136"/>
      <c r="CE8242" s="136"/>
      <c r="CF8242" s="136"/>
      <c r="CG8242" s="136"/>
      <c r="CH8242" s="136"/>
    </row>
    <row r="8243" spans="79:86" ht="15.75" customHeight="1">
      <c r="CA8243" s="136"/>
      <c r="CB8243" s="136"/>
      <c r="CC8243" s="136"/>
      <c r="CD8243" s="136"/>
      <c r="CE8243" s="136"/>
      <c r="CF8243" s="136"/>
      <c r="CG8243" s="136"/>
      <c r="CH8243" s="136"/>
    </row>
    <row r="8244" spans="79:86" ht="15.75" customHeight="1">
      <c r="CA8244" s="136"/>
      <c r="CB8244" s="136"/>
      <c r="CC8244" s="136"/>
      <c r="CD8244" s="136"/>
      <c r="CE8244" s="136"/>
      <c r="CF8244" s="136"/>
      <c r="CG8244" s="136"/>
      <c r="CH8244" s="136"/>
    </row>
    <row r="8245" spans="79:86" ht="15.75" customHeight="1">
      <c r="CA8245" s="136"/>
      <c r="CB8245" s="136"/>
      <c r="CC8245" s="136"/>
      <c r="CD8245" s="136"/>
      <c r="CE8245" s="136"/>
      <c r="CF8245" s="136"/>
      <c r="CG8245" s="136"/>
      <c r="CH8245" s="136"/>
    </row>
    <row r="8246" spans="79:86" ht="15.75" customHeight="1">
      <c r="CA8246" s="136"/>
      <c r="CB8246" s="136"/>
      <c r="CC8246" s="136"/>
      <c r="CD8246" s="136"/>
      <c r="CE8246" s="136"/>
      <c r="CF8246" s="136"/>
      <c r="CG8246" s="136"/>
      <c r="CH8246" s="136"/>
    </row>
    <row r="8247" spans="79:86" ht="15.75" customHeight="1">
      <c r="CA8247" s="136"/>
      <c r="CB8247" s="136"/>
      <c r="CC8247" s="136"/>
      <c r="CD8247" s="136"/>
      <c r="CE8247" s="136"/>
      <c r="CF8247" s="136"/>
      <c r="CG8247" s="136"/>
      <c r="CH8247" s="136"/>
    </row>
    <row r="8248" spans="79:86" ht="15.75" customHeight="1">
      <c r="CA8248" s="136"/>
      <c r="CB8248" s="136"/>
      <c r="CC8248" s="136"/>
      <c r="CD8248" s="136"/>
      <c r="CE8248" s="136"/>
      <c r="CF8248" s="136"/>
      <c r="CG8248" s="136"/>
      <c r="CH8248" s="136"/>
    </row>
    <row r="8249" spans="79:86" ht="15.75" customHeight="1">
      <c r="CA8249" s="136"/>
      <c r="CB8249" s="136"/>
      <c r="CC8249" s="136"/>
      <c r="CD8249" s="136"/>
      <c r="CE8249" s="136"/>
      <c r="CF8249" s="136"/>
      <c r="CG8249" s="136"/>
      <c r="CH8249" s="136"/>
    </row>
    <row r="8250" spans="79:86" ht="15.75" customHeight="1">
      <c r="CA8250" s="136"/>
      <c r="CB8250" s="136"/>
      <c r="CC8250" s="136"/>
      <c r="CD8250" s="136"/>
      <c r="CE8250" s="136"/>
      <c r="CF8250" s="136"/>
      <c r="CG8250" s="136"/>
      <c r="CH8250" s="136"/>
    </row>
    <row r="8251" spans="79:86" ht="15.75" customHeight="1">
      <c r="CA8251" s="136"/>
      <c r="CB8251" s="136"/>
      <c r="CC8251" s="136"/>
      <c r="CD8251" s="136"/>
      <c r="CE8251" s="136"/>
      <c r="CF8251" s="136"/>
      <c r="CG8251" s="136"/>
      <c r="CH8251" s="136"/>
    </row>
    <row r="8252" spans="79:86" ht="15.75" customHeight="1">
      <c r="CA8252" s="136"/>
      <c r="CB8252" s="136"/>
      <c r="CC8252" s="136"/>
      <c r="CD8252" s="136"/>
      <c r="CE8252" s="136"/>
      <c r="CF8252" s="136"/>
      <c r="CG8252" s="136"/>
      <c r="CH8252" s="136"/>
    </row>
    <row r="8253" spans="79:86" ht="15.75" customHeight="1">
      <c r="CA8253" s="136"/>
      <c r="CB8253" s="136"/>
      <c r="CC8253" s="136"/>
      <c r="CD8253" s="136"/>
      <c r="CE8253" s="136"/>
      <c r="CF8253" s="136"/>
      <c r="CG8253" s="136"/>
      <c r="CH8253" s="136"/>
    </row>
    <row r="8254" spans="79:86" ht="15.75" customHeight="1">
      <c r="CA8254" s="136"/>
      <c r="CB8254" s="136"/>
      <c r="CC8254" s="136"/>
      <c r="CD8254" s="136"/>
      <c r="CE8254" s="136"/>
      <c r="CF8254" s="136"/>
      <c r="CG8254" s="136"/>
      <c r="CH8254" s="136"/>
    </row>
    <row r="8255" spans="79:86" ht="15.75" customHeight="1">
      <c r="CA8255" s="136"/>
      <c r="CB8255" s="136"/>
      <c r="CC8255" s="136"/>
      <c r="CD8255" s="136"/>
      <c r="CE8255" s="136"/>
      <c r="CF8255" s="136"/>
      <c r="CG8255" s="136"/>
      <c r="CH8255" s="136"/>
    </row>
    <row r="8256" spans="79:86" ht="15.75" customHeight="1">
      <c r="CA8256" s="136"/>
      <c r="CB8256" s="136"/>
      <c r="CC8256" s="136"/>
      <c r="CD8256" s="136"/>
      <c r="CE8256" s="136"/>
      <c r="CF8256" s="136"/>
      <c r="CG8256" s="136"/>
      <c r="CH8256" s="136"/>
    </row>
    <row r="8257" spans="79:86" ht="15.75" customHeight="1">
      <c r="CA8257" s="136"/>
      <c r="CB8257" s="136"/>
      <c r="CC8257" s="136"/>
      <c r="CD8257" s="136"/>
      <c r="CE8257" s="136"/>
      <c r="CF8257" s="136"/>
      <c r="CG8257" s="136"/>
      <c r="CH8257" s="136"/>
    </row>
    <row r="8258" spans="79:86" ht="15.75" customHeight="1">
      <c r="CA8258" s="136"/>
      <c r="CB8258" s="136"/>
      <c r="CC8258" s="136"/>
      <c r="CD8258" s="136"/>
      <c r="CE8258" s="136"/>
      <c r="CF8258" s="136"/>
      <c r="CG8258" s="136"/>
      <c r="CH8258" s="136"/>
    </row>
    <row r="8259" spans="79:86" ht="15.75" customHeight="1">
      <c r="CA8259" s="136"/>
      <c r="CB8259" s="136"/>
      <c r="CC8259" s="136"/>
      <c r="CD8259" s="136"/>
      <c r="CE8259" s="136"/>
      <c r="CF8259" s="136"/>
      <c r="CG8259" s="136"/>
      <c r="CH8259" s="136"/>
    </row>
    <row r="8260" spans="79:86" ht="15.75" customHeight="1">
      <c r="CA8260" s="136"/>
      <c r="CB8260" s="136"/>
      <c r="CC8260" s="136"/>
      <c r="CD8260" s="136"/>
      <c r="CE8260" s="136"/>
      <c r="CF8260" s="136"/>
      <c r="CG8260" s="136"/>
      <c r="CH8260" s="136"/>
    </row>
    <row r="8261" spans="79:86" ht="15.75" customHeight="1">
      <c r="CA8261" s="136"/>
      <c r="CB8261" s="136"/>
      <c r="CC8261" s="136"/>
      <c r="CD8261" s="136"/>
      <c r="CE8261" s="136"/>
      <c r="CF8261" s="136"/>
      <c r="CG8261" s="136"/>
      <c r="CH8261" s="136"/>
    </row>
    <row r="8262" spans="79:86" ht="15.75" customHeight="1">
      <c r="CA8262" s="136"/>
      <c r="CB8262" s="136"/>
      <c r="CC8262" s="136"/>
      <c r="CD8262" s="136"/>
      <c r="CE8262" s="136"/>
      <c r="CF8262" s="136"/>
      <c r="CG8262" s="136"/>
      <c r="CH8262" s="136"/>
    </row>
    <row r="8263" spans="79:86" ht="15.75" customHeight="1">
      <c r="CA8263" s="136"/>
      <c r="CB8263" s="136"/>
      <c r="CC8263" s="136"/>
      <c r="CD8263" s="136"/>
      <c r="CE8263" s="136"/>
      <c r="CF8263" s="136"/>
      <c r="CG8263" s="136"/>
      <c r="CH8263" s="136"/>
    </row>
    <row r="8264" spans="79:86" ht="15.75" customHeight="1">
      <c r="CA8264" s="136"/>
      <c r="CB8264" s="136"/>
      <c r="CC8264" s="136"/>
      <c r="CD8264" s="136"/>
      <c r="CE8264" s="136"/>
      <c r="CF8264" s="136"/>
      <c r="CG8264" s="136"/>
      <c r="CH8264" s="136"/>
    </row>
    <row r="8265" spans="79:86" ht="15.75" customHeight="1">
      <c r="CA8265" s="136"/>
      <c r="CB8265" s="136"/>
      <c r="CC8265" s="136"/>
      <c r="CD8265" s="136"/>
      <c r="CE8265" s="136"/>
      <c r="CF8265" s="136"/>
      <c r="CG8265" s="136"/>
      <c r="CH8265" s="136"/>
    </row>
    <row r="8266" spans="79:86" ht="15.75" customHeight="1">
      <c r="CA8266" s="136"/>
      <c r="CB8266" s="136"/>
      <c r="CC8266" s="136"/>
      <c r="CD8266" s="136"/>
      <c r="CE8266" s="136"/>
      <c r="CF8266" s="136"/>
      <c r="CG8266" s="136"/>
      <c r="CH8266" s="136"/>
    </row>
    <row r="8267" spans="79:86" ht="15.75" customHeight="1">
      <c r="CA8267" s="136"/>
      <c r="CB8267" s="136"/>
      <c r="CC8267" s="136"/>
      <c r="CD8267" s="136"/>
      <c r="CE8267" s="136"/>
      <c r="CF8267" s="136"/>
      <c r="CG8267" s="136"/>
      <c r="CH8267" s="136"/>
    </row>
    <row r="8268" spans="79:86" ht="15.75" customHeight="1">
      <c r="CA8268" s="136"/>
      <c r="CB8268" s="136"/>
      <c r="CC8268" s="136"/>
      <c r="CD8268" s="136"/>
      <c r="CE8268" s="136"/>
      <c r="CF8268" s="136"/>
      <c r="CG8268" s="136"/>
      <c r="CH8268" s="136"/>
    </row>
    <row r="8269" spans="79:86" ht="15.75" customHeight="1">
      <c r="CA8269" s="136"/>
      <c r="CB8269" s="136"/>
      <c r="CC8269" s="136"/>
      <c r="CD8269" s="136"/>
      <c r="CE8269" s="136"/>
      <c r="CF8269" s="136"/>
      <c r="CG8269" s="136"/>
      <c r="CH8269" s="136"/>
    </row>
    <row r="8270" spans="79:86" ht="15.75" customHeight="1">
      <c r="CA8270" s="136"/>
      <c r="CB8270" s="136"/>
      <c r="CC8270" s="136"/>
      <c r="CD8270" s="136"/>
      <c r="CE8270" s="136"/>
      <c r="CF8270" s="136"/>
      <c r="CG8270" s="136"/>
      <c r="CH8270" s="136"/>
    </row>
    <row r="8271" spans="79:86" ht="15.75" customHeight="1">
      <c r="CA8271" s="136"/>
      <c r="CB8271" s="136"/>
      <c r="CC8271" s="136"/>
      <c r="CD8271" s="136"/>
      <c r="CE8271" s="136"/>
      <c r="CF8271" s="136"/>
      <c r="CG8271" s="136"/>
      <c r="CH8271" s="136"/>
    </row>
    <row r="8272" spans="79:86" ht="15.75" customHeight="1">
      <c r="CA8272" s="136"/>
      <c r="CB8272" s="136"/>
      <c r="CC8272" s="136"/>
      <c r="CD8272" s="136"/>
      <c r="CE8272" s="136"/>
      <c r="CF8272" s="136"/>
      <c r="CG8272" s="136"/>
      <c r="CH8272" s="136"/>
    </row>
    <row r="8273" spans="79:86" ht="15.75" customHeight="1">
      <c r="CA8273" s="136"/>
      <c r="CB8273" s="136"/>
      <c r="CC8273" s="136"/>
      <c r="CD8273" s="136"/>
      <c r="CE8273" s="136"/>
      <c r="CF8273" s="136"/>
      <c r="CG8273" s="136"/>
      <c r="CH8273" s="136"/>
    </row>
    <row r="8274" spans="79:86" ht="15.75" customHeight="1">
      <c r="CA8274" s="136"/>
      <c r="CB8274" s="136"/>
      <c r="CC8274" s="136"/>
      <c r="CD8274" s="136"/>
      <c r="CE8274" s="136"/>
      <c r="CF8274" s="136"/>
      <c r="CG8274" s="136"/>
      <c r="CH8274" s="136"/>
    </row>
    <row r="8275" spans="79:86" ht="15.75" customHeight="1">
      <c r="CA8275" s="136"/>
      <c r="CB8275" s="136"/>
      <c r="CC8275" s="136"/>
      <c r="CD8275" s="136"/>
      <c r="CE8275" s="136"/>
      <c r="CF8275" s="136"/>
      <c r="CG8275" s="136"/>
      <c r="CH8275" s="136"/>
    </row>
    <row r="8276" spans="79:86" ht="15.75" customHeight="1">
      <c r="CA8276" s="136"/>
      <c r="CB8276" s="136"/>
      <c r="CC8276" s="136"/>
      <c r="CD8276" s="136"/>
      <c r="CE8276" s="136"/>
      <c r="CF8276" s="136"/>
      <c r="CG8276" s="136"/>
      <c r="CH8276" s="136"/>
    </row>
    <row r="8277" spans="79:86" ht="15.75" customHeight="1">
      <c r="CA8277" s="136"/>
      <c r="CB8277" s="136"/>
      <c r="CC8277" s="136"/>
      <c r="CD8277" s="136"/>
      <c r="CE8277" s="136"/>
      <c r="CF8277" s="136"/>
      <c r="CG8277" s="136"/>
      <c r="CH8277" s="136"/>
    </row>
    <row r="8278" spans="79:86" ht="15.75" customHeight="1">
      <c r="CA8278" s="136"/>
      <c r="CB8278" s="136"/>
      <c r="CC8278" s="136"/>
      <c r="CD8278" s="136"/>
      <c r="CE8278" s="136"/>
      <c r="CF8278" s="136"/>
      <c r="CG8278" s="136"/>
      <c r="CH8278" s="136"/>
    </row>
    <row r="8279" spans="79:86" ht="15.75" customHeight="1">
      <c r="CA8279" s="136"/>
      <c r="CB8279" s="136"/>
      <c r="CC8279" s="136"/>
      <c r="CD8279" s="136"/>
      <c r="CE8279" s="136"/>
      <c r="CF8279" s="136"/>
      <c r="CG8279" s="136"/>
      <c r="CH8279" s="136"/>
    </row>
    <row r="8280" spans="79:86" ht="15.75" customHeight="1">
      <c r="CA8280" s="136"/>
      <c r="CB8280" s="136"/>
      <c r="CC8280" s="136"/>
      <c r="CD8280" s="136"/>
      <c r="CE8280" s="136"/>
      <c r="CF8280" s="136"/>
      <c r="CG8280" s="136"/>
      <c r="CH8280" s="136"/>
    </row>
    <row r="8281" spans="79:86" ht="15.75" customHeight="1">
      <c r="CA8281" s="136"/>
      <c r="CB8281" s="136"/>
      <c r="CC8281" s="136"/>
      <c r="CD8281" s="136"/>
      <c r="CE8281" s="136"/>
      <c r="CF8281" s="136"/>
      <c r="CG8281" s="136"/>
      <c r="CH8281" s="136"/>
    </row>
    <row r="8282" spans="79:86" ht="15.75" customHeight="1">
      <c r="CA8282" s="136"/>
      <c r="CB8282" s="136"/>
      <c r="CC8282" s="136"/>
      <c r="CD8282" s="136"/>
      <c r="CE8282" s="136"/>
      <c r="CF8282" s="136"/>
      <c r="CG8282" s="136"/>
      <c r="CH8282" s="136"/>
    </row>
    <row r="8283" spans="79:86" ht="15.75" customHeight="1">
      <c r="CA8283" s="136"/>
      <c r="CB8283" s="136"/>
      <c r="CC8283" s="136"/>
      <c r="CD8283" s="136"/>
      <c r="CE8283" s="136"/>
      <c r="CF8283" s="136"/>
      <c r="CG8283" s="136"/>
      <c r="CH8283" s="136"/>
    </row>
    <row r="8284" spans="79:86" ht="15.75" customHeight="1">
      <c r="CA8284" s="136"/>
      <c r="CB8284" s="136"/>
      <c r="CC8284" s="136"/>
      <c r="CD8284" s="136"/>
      <c r="CE8284" s="136"/>
      <c r="CF8284" s="136"/>
      <c r="CG8284" s="136"/>
      <c r="CH8284" s="136"/>
    </row>
    <row r="8285" spans="79:86" ht="15.75" customHeight="1">
      <c r="CA8285" s="136"/>
      <c r="CB8285" s="136"/>
      <c r="CC8285" s="136"/>
      <c r="CD8285" s="136"/>
      <c r="CE8285" s="136"/>
      <c r="CF8285" s="136"/>
      <c r="CG8285" s="136"/>
      <c r="CH8285" s="136"/>
    </row>
    <row r="8286" spans="79:86" ht="15.75" customHeight="1">
      <c r="CA8286" s="136"/>
      <c r="CB8286" s="136"/>
      <c r="CC8286" s="136"/>
      <c r="CD8286" s="136"/>
      <c r="CE8286" s="136"/>
      <c r="CF8286" s="136"/>
      <c r="CG8286" s="136"/>
      <c r="CH8286" s="136"/>
    </row>
    <row r="8287" spans="79:86" ht="15.75" customHeight="1">
      <c r="CA8287" s="136"/>
      <c r="CB8287" s="136"/>
      <c r="CC8287" s="136"/>
      <c r="CD8287" s="136"/>
      <c r="CE8287" s="136"/>
      <c r="CF8287" s="136"/>
      <c r="CG8287" s="136"/>
      <c r="CH8287" s="136"/>
    </row>
    <row r="8288" spans="79:86" ht="15.75" customHeight="1">
      <c r="CA8288" s="136"/>
      <c r="CB8288" s="136"/>
      <c r="CC8288" s="136"/>
      <c r="CD8288" s="136"/>
      <c r="CE8288" s="136"/>
      <c r="CF8288" s="136"/>
      <c r="CG8288" s="136"/>
      <c r="CH8288" s="136"/>
    </row>
    <row r="8289" spans="79:86" ht="15.75" customHeight="1">
      <c r="CA8289" s="136"/>
      <c r="CB8289" s="136"/>
      <c r="CC8289" s="136"/>
      <c r="CD8289" s="136"/>
      <c r="CE8289" s="136"/>
      <c r="CF8289" s="136"/>
      <c r="CG8289" s="136"/>
      <c r="CH8289" s="136"/>
    </row>
    <row r="8290" spans="79:86" ht="15.75" customHeight="1">
      <c r="CA8290" s="136"/>
      <c r="CB8290" s="136"/>
      <c r="CC8290" s="136"/>
      <c r="CD8290" s="136"/>
      <c r="CE8290" s="136"/>
      <c r="CF8290" s="136"/>
      <c r="CG8290" s="136"/>
      <c r="CH8290" s="136"/>
    </row>
    <row r="8291" spans="79:86" ht="15.75" customHeight="1">
      <c r="CA8291" s="136"/>
      <c r="CB8291" s="136"/>
      <c r="CC8291" s="136"/>
      <c r="CD8291" s="136"/>
      <c r="CE8291" s="136"/>
      <c r="CF8291" s="136"/>
      <c r="CG8291" s="136"/>
      <c r="CH8291" s="136"/>
    </row>
    <row r="8292" spans="79:86" ht="15.75" customHeight="1">
      <c r="CA8292" s="136"/>
      <c r="CB8292" s="136"/>
      <c r="CC8292" s="136"/>
      <c r="CD8292" s="136"/>
      <c r="CE8292" s="136"/>
      <c r="CF8292" s="136"/>
      <c r="CG8292" s="136"/>
      <c r="CH8292" s="136"/>
    </row>
    <row r="8293" spans="79:86" ht="15.75" customHeight="1">
      <c r="CA8293" s="136"/>
      <c r="CB8293" s="136"/>
      <c r="CC8293" s="136"/>
      <c r="CD8293" s="136"/>
      <c r="CE8293" s="136"/>
      <c r="CF8293" s="136"/>
      <c r="CG8293" s="136"/>
      <c r="CH8293" s="136"/>
    </row>
    <row r="8294" spans="79:86" ht="15.75" customHeight="1">
      <c r="CA8294" s="136"/>
      <c r="CB8294" s="136"/>
      <c r="CC8294" s="136"/>
      <c r="CD8294" s="136"/>
      <c r="CE8294" s="136"/>
      <c r="CF8294" s="136"/>
      <c r="CG8294" s="136"/>
      <c r="CH8294" s="136"/>
    </row>
    <row r="8295" spans="79:86" ht="15.75" customHeight="1">
      <c r="CA8295" s="136"/>
      <c r="CB8295" s="136"/>
      <c r="CC8295" s="136"/>
      <c r="CD8295" s="136"/>
      <c r="CE8295" s="136"/>
      <c r="CF8295" s="136"/>
      <c r="CG8295" s="136"/>
      <c r="CH8295" s="136"/>
    </row>
    <row r="8296" spans="79:86" ht="15.75" customHeight="1">
      <c r="CA8296" s="136"/>
      <c r="CB8296" s="136"/>
      <c r="CC8296" s="136"/>
      <c r="CD8296" s="136"/>
      <c r="CE8296" s="136"/>
      <c r="CF8296" s="136"/>
      <c r="CG8296" s="136"/>
      <c r="CH8296" s="136"/>
    </row>
    <row r="8297" spans="79:86" ht="15.75" customHeight="1">
      <c r="CA8297" s="136"/>
      <c r="CB8297" s="136"/>
      <c r="CC8297" s="136"/>
      <c r="CD8297" s="136"/>
      <c r="CE8297" s="136"/>
      <c r="CF8297" s="136"/>
      <c r="CG8297" s="136"/>
      <c r="CH8297" s="136"/>
    </row>
    <row r="8298" spans="79:86" ht="15.75" customHeight="1">
      <c r="CA8298" s="136"/>
      <c r="CB8298" s="136"/>
      <c r="CC8298" s="136"/>
      <c r="CD8298" s="136"/>
      <c r="CE8298" s="136"/>
      <c r="CF8298" s="136"/>
      <c r="CG8298" s="136"/>
      <c r="CH8298" s="136"/>
    </row>
    <row r="8299" spans="79:86" ht="15.75" customHeight="1">
      <c r="CA8299" s="136"/>
      <c r="CB8299" s="136"/>
      <c r="CC8299" s="136"/>
      <c r="CD8299" s="136"/>
      <c r="CE8299" s="136"/>
      <c r="CF8299" s="136"/>
      <c r="CG8299" s="136"/>
      <c r="CH8299" s="136"/>
    </row>
    <row r="8300" spans="79:86" ht="15.75" customHeight="1">
      <c r="CA8300" s="136"/>
      <c r="CB8300" s="136"/>
      <c r="CC8300" s="136"/>
      <c r="CD8300" s="136"/>
      <c r="CE8300" s="136"/>
      <c r="CF8300" s="136"/>
      <c r="CG8300" s="136"/>
      <c r="CH8300" s="136"/>
    </row>
    <row r="8301" spans="79:86" ht="15.75" customHeight="1">
      <c r="CA8301" s="136"/>
      <c r="CB8301" s="136"/>
      <c r="CC8301" s="136"/>
      <c r="CD8301" s="136"/>
      <c r="CE8301" s="136"/>
      <c r="CF8301" s="136"/>
      <c r="CG8301" s="136"/>
      <c r="CH8301" s="136"/>
    </row>
    <row r="8302" spans="79:86" ht="15.75" customHeight="1">
      <c r="CA8302" s="136"/>
      <c r="CB8302" s="136"/>
      <c r="CC8302" s="136"/>
      <c r="CD8302" s="136"/>
      <c r="CE8302" s="136"/>
      <c r="CF8302" s="136"/>
      <c r="CG8302" s="136"/>
      <c r="CH8302" s="136"/>
    </row>
    <row r="8303" spans="79:86" ht="15.75" customHeight="1">
      <c r="CA8303" s="136"/>
      <c r="CB8303" s="136"/>
      <c r="CC8303" s="136"/>
      <c r="CD8303" s="136"/>
      <c r="CE8303" s="136"/>
      <c r="CF8303" s="136"/>
      <c r="CG8303" s="136"/>
      <c r="CH8303" s="136"/>
    </row>
    <row r="8304" spans="79:86" ht="15.75" customHeight="1">
      <c r="CA8304" s="136"/>
      <c r="CB8304" s="136"/>
      <c r="CC8304" s="136"/>
      <c r="CD8304" s="136"/>
      <c r="CE8304" s="136"/>
      <c r="CF8304" s="136"/>
      <c r="CG8304" s="136"/>
      <c r="CH8304" s="136"/>
    </row>
    <row r="8305" spans="79:86" ht="15.75" customHeight="1">
      <c r="CA8305" s="136"/>
      <c r="CB8305" s="136"/>
      <c r="CC8305" s="136"/>
      <c r="CD8305" s="136"/>
      <c r="CE8305" s="136"/>
      <c r="CF8305" s="136"/>
      <c r="CG8305" s="136"/>
      <c r="CH8305" s="136"/>
    </row>
    <row r="8306" spans="79:86" ht="15.75" customHeight="1">
      <c r="CA8306" s="136"/>
      <c r="CB8306" s="136"/>
      <c r="CC8306" s="136"/>
      <c r="CD8306" s="136"/>
      <c r="CE8306" s="136"/>
      <c r="CF8306" s="136"/>
      <c r="CG8306" s="136"/>
      <c r="CH8306" s="136"/>
    </row>
    <row r="8307" spans="79:86" ht="15.75" customHeight="1">
      <c r="CA8307" s="136"/>
      <c r="CB8307" s="136"/>
      <c r="CC8307" s="136"/>
      <c r="CD8307" s="136"/>
      <c r="CE8307" s="136"/>
      <c r="CF8307" s="136"/>
      <c r="CG8307" s="136"/>
      <c r="CH8307" s="136"/>
    </row>
    <row r="8308" spans="79:86" ht="15.75" customHeight="1">
      <c r="CA8308" s="136"/>
      <c r="CB8308" s="136"/>
      <c r="CC8308" s="136"/>
      <c r="CD8308" s="136"/>
      <c r="CE8308" s="136"/>
      <c r="CF8308" s="136"/>
      <c r="CG8308" s="136"/>
      <c r="CH8308" s="136"/>
    </row>
    <row r="8309" spans="79:86" ht="15.75" customHeight="1">
      <c r="CA8309" s="136"/>
      <c r="CB8309" s="136"/>
      <c r="CC8309" s="136"/>
      <c r="CD8309" s="136"/>
      <c r="CE8309" s="136"/>
      <c r="CF8309" s="136"/>
      <c r="CG8309" s="136"/>
      <c r="CH8309" s="136"/>
    </row>
    <row r="8310" spans="79:86" ht="15.75" customHeight="1">
      <c r="CA8310" s="136"/>
      <c r="CB8310" s="136"/>
      <c r="CC8310" s="136"/>
      <c r="CD8310" s="136"/>
      <c r="CE8310" s="136"/>
      <c r="CF8310" s="136"/>
      <c r="CG8310" s="136"/>
      <c r="CH8310" s="136"/>
    </row>
    <row r="8311" spans="79:86" ht="15.75" customHeight="1">
      <c r="CA8311" s="136"/>
      <c r="CB8311" s="136"/>
      <c r="CC8311" s="136"/>
      <c r="CD8311" s="136"/>
      <c r="CE8311" s="136"/>
      <c r="CF8311" s="136"/>
      <c r="CG8311" s="136"/>
      <c r="CH8311" s="136"/>
    </row>
    <row r="8312" spans="79:86" ht="15.75" customHeight="1">
      <c r="CA8312" s="136"/>
      <c r="CB8312" s="136"/>
      <c r="CC8312" s="136"/>
      <c r="CD8312" s="136"/>
      <c r="CE8312" s="136"/>
      <c r="CF8312" s="136"/>
      <c r="CG8312" s="136"/>
      <c r="CH8312" s="136"/>
    </row>
    <row r="8313" spans="79:86" ht="15.75" customHeight="1">
      <c r="CA8313" s="136"/>
      <c r="CB8313" s="136"/>
      <c r="CC8313" s="136"/>
      <c r="CD8313" s="136"/>
      <c r="CE8313" s="136"/>
      <c r="CF8313" s="136"/>
      <c r="CG8313" s="136"/>
      <c r="CH8313" s="136"/>
    </row>
    <row r="8314" spans="79:86" ht="15.75" customHeight="1">
      <c r="CA8314" s="136"/>
      <c r="CB8314" s="136"/>
      <c r="CC8314" s="136"/>
      <c r="CD8314" s="136"/>
      <c r="CE8314" s="136"/>
      <c r="CF8314" s="136"/>
      <c r="CG8314" s="136"/>
      <c r="CH8314" s="136"/>
    </row>
    <row r="8315" spans="79:86" ht="15.75" customHeight="1">
      <c r="CA8315" s="136"/>
      <c r="CB8315" s="136"/>
      <c r="CC8315" s="136"/>
      <c r="CD8315" s="136"/>
      <c r="CE8315" s="136"/>
      <c r="CF8315" s="136"/>
      <c r="CG8315" s="136"/>
      <c r="CH8315" s="136"/>
    </row>
    <row r="8316" spans="79:86" ht="15.75" customHeight="1">
      <c r="CA8316" s="136"/>
      <c r="CB8316" s="136"/>
      <c r="CC8316" s="136"/>
      <c r="CD8316" s="136"/>
      <c r="CE8316" s="136"/>
      <c r="CF8316" s="136"/>
      <c r="CG8316" s="136"/>
      <c r="CH8316" s="136"/>
    </row>
    <row r="8317" spans="79:86" ht="15.75" customHeight="1">
      <c r="CA8317" s="136"/>
      <c r="CB8317" s="136"/>
      <c r="CC8317" s="136"/>
      <c r="CD8317" s="136"/>
      <c r="CE8317" s="136"/>
      <c r="CF8317" s="136"/>
      <c r="CG8317" s="136"/>
      <c r="CH8317" s="136"/>
    </row>
    <row r="8318" spans="79:86" ht="15.75" customHeight="1">
      <c r="CA8318" s="136"/>
      <c r="CB8318" s="136"/>
      <c r="CC8318" s="136"/>
      <c r="CD8318" s="136"/>
      <c r="CE8318" s="136"/>
      <c r="CF8318" s="136"/>
      <c r="CG8318" s="136"/>
      <c r="CH8318" s="136"/>
    </row>
    <row r="8319" spans="79:86" ht="15.75" customHeight="1">
      <c r="CA8319" s="136"/>
      <c r="CB8319" s="136"/>
      <c r="CC8319" s="136"/>
      <c r="CD8319" s="136"/>
      <c r="CE8319" s="136"/>
      <c r="CF8319" s="136"/>
      <c r="CG8319" s="136"/>
      <c r="CH8319" s="136"/>
    </row>
    <row r="8320" spans="79:86" ht="15.75" customHeight="1">
      <c r="CA8320" s="136"/>
      <c r="CB8320" s="136"/>
      <c r="CC8320" s="136"/>
      <c r="CD8320" s="136"/>
      <c r="CE8320" s="136"/>
      <c r="CF8320" s="136"/>
      <c r="CG8320" s="136"/>
      <c r="CH8320" s="136"/>
    </row>
    <row r="8321" spans="79:86" ht="15.75" customHeight="1">
      <c r="CA8321" s="136"/>
      <c r="CB8321" s="136"/>
      <c r="CC8321" s="136"/>
      <c r="CD8321" s="136"/>
      <c r="CE8321" s="136"/>
      <c r="CF8321" s="136"/>
      <c r="CG8321" s="136"/>
      <c r="CH8321" s="136"/>
    </row>
    <row r="8322" spans="79:86" ht="15.75" customHeight="1">
      <c r="CA8322" s="136"/>
      <c r="CB8322" s="136"/>
      <c r="CC8322" s="136"/>
      <c r="CD8322" s="136"/>
      <c r="CE8322" s="136"/>
      <c r="CF8322" s="136"/>
      <c r="CG8322" s="136"/>
      <c r="CH8322" s="136"/>
    </row>
    <row r="8323" spans="79:86" ht="15.75" customHeight="1">
      <c r="CA8323" s="136"/>
      <c r="CB8323" s="136"/>
      <c r="CC8323" s="136"/>
      <c r="CD8323" s="136"/>
      <c r="CE8323" s="136"/>
      <c r="CF8323" s="136"/>
      <c r="CG8323" s="136"/>
      <c r="CH8323" s="136"/>
    </row>
    <row r="8324" spans="79:86" ht="15.75" customHeight="1">
      <c r="CA8324" s="136"/>
      <c r="CB8324" s="136"/>
      <c r="CC8324" s="136"/>
      <c r="CD8324" s="136"/>
      <c r="CE8324" s="136"/>
      <c r="CF8324" s="136"/>
      <c r="CG8324" s="136"/>
      <c r="CH8324" s="136"/>
    </row>
    <row r="8325" spans="79:86" ht="15.75" customHeight="1">
      <c r="CA8325" s="136"/>
      <c r="CB8325" s="136"/>
      <c r="CC8325" s="136"/>
      <c r="CD8325" s="136"/>
      <c r="CE8325" s="136"/>
      <c r="CF8325" s="136"/>
      <c r="CG8325" s="136"/>
      <c r="CH8325" s="136"/>
    </row>
    <row r="8326" spans="79:86" ht="15.75" customHeight="1">
      <c r="CA8326" s="136"/>
      <c r="CB8326" s="136"/>
      <c r="CC8326" s="136"/>
      <c r="CD8326" s="136"/>
      <c r="CE8326" s="136"/>
      <c r="CF8326" s="136"/>
      <c r="CG8326" s="136"/>
      <c r="CH8326" s="136"/>
    </row>
    <row r="8327" spans="79:86" ht="15.75" customHeight="1">
      <c r="CA8327" s="136"/>
      <c r="CB8327" s="136"/>
      <c r="CC8327" s="136"/>
      <c r="CD8327" s="136"/>
      <c r="CE8327" s="136"/>
      <c r="CF8327" s="136"/>
      <c r="CG8327" s="136"/>
      <c r="CH8327" s="136"/>
    </row>
    <row r="8328" spans="79:86" ht="15.75" customHeight="1">
      <c r="CA8328" s="136"/>
      <c r="CB8328" s="136"/>
      <c r="CC8328" s="136"/>
      <c r="CD8328" s="136"/>
      <c r="CE8328" s="136"/>
      <c r="CF8328" s="136"/>
      <c r="CG8328" s="136"/>
      <c r="CH8328" s="136"/>
    </row>
    <row r="8329" spans="79:86" ht="15.75" customHeight="1">
      <c r="CA8329" s="136"/>
      <c r="CB8329" s="136"/>
      <c r="CC8329" s="136"/>
      <c r="CD8329" s="136"/>
      <c r="CE8329" s="136"/>
      <c r="CF8329" s="136"/>
      <c r="CG8329" s="136"/>
      <c r="CH8329" s="136"/>
    </row>
    <row r="8330" spans="79:86" ht="15.75" customHeight="1">
      <c r="CA8330" s="136"/>
      <c r="CB8330" s="136"/>
      <c r="CC8330" s="136"/>
      <c r="CD8330" s="136"/>
      <c r="CE8330" s="136"/>
      <c r="CF8330" s="136"/>
      <c r="CG8330" s="136"/>
      <c r="CH8330" s="136"/>
    </row>
    <row r="8331" spans="79:86" ht="15.75" customHeight="1">
      <c r="CA8331" s="136"/>
      <c r="CB8331" s="136"/>
      <c r="CC8331" s="136"/>
      <c r="CD8331" s="136"/>
      <c r="CE8331" s="136"/>
      <c r="CF8331" s="136"/>
      <c r="CG8331" s="136"/>
      <c r="CH8331" s="136"/>
    </row>
    <row r="8332" spans="79:86" ht="15.75" customHeight="1">
      <c r="CA8332" s="136"/>
      <c r="CB8332" s="136"/>
      <c r="CC8332" s="136"/>
      <c r="CD8332" s="136"/>
      <c r="CE8332" s="136"/>
      <c r="CF8332" s="136"/>
      <c r="CG8332" s="136"/>
      <c r="CH8332" s="136"/>
    </row>
    <row r="8333" spans="79:86" ht="15.75" customHeight="1">
      <c r="CA8333" s="136"/>
      <c r="CB8333" s="136"/>
      <c r="CC8333" s="136"/>
      <c r="CD8333" s="136"/>
      <c r="CE8333" s="136"/>
      <c r="CF8333" s="136"/>
      <c r="CG8333" s="136"/>
      <c r="CH8333" s="136"/>
    </row>
    <row r="8334" spans="79:86" ht="15.75" customHeight="1">
      <c r="CA8334" s="136"/>
      <c r="CB8334" s="136"/>
      <c r="CC8334" s="136"/>
      <c r="CD8334" s="136"/>
      <c r="CE8334" s="136"/>
      <c r="CF8334" s="136"/>
      <c r="CG8334" s="136"/>
      <c r="CH8334" s="136"/>
    </row>
    <row r="8335" spans="79:86" ht="15.75" customHeight="1">
      <c r="CA8335" s="136"/>
      <c r="CB8335" s="136"/>
      <c r="CC8335" s="136"/>
      <c r="CD8335" s="136"/>
      <c r="CE8335" s="136"/>
      <c r="CF8335" s="136"/>
      <c r="CG8335" s="136"/>
      <c r="CH8335" s="136"/>
    </row>
    <row r="8336" spans="79:86" ht="15.75" customHeight="1">
      <c r="CA8336" s="136"/>
      <c r="CB8336" s="136"/>
      <c r="CC8336" s="136"/>
      <c r="CD8336" s="136"/>
      <c r="CE8336" s="136"/>
      <c r="CF8336" s="136"/>
      <c r="CG8336" s="136"/>
      <c r="CH8336" s="136"/>
    </row>
    <row r="8337" spans="79:86" ht="15.75" customHeight="1">
      <c r="CA8337" s="136"/>
      <c r="CB8337" s="136"/>
      <c r="CC8337" s="136"/>
      <c r="CD8337" s="136"/>
      <c r="CE8337" s="136"/>
      <c r="CF8337" s="136"/>
      <c r="CG8337" s="136"/>
      <c r="CH8337" s="136"/>
    </row>
    <row r="8338" spans="79:86" ht="15.75" customHeight="1">
      <c r="CA8338" s="136"/>
      <c r="CB8338" s="136"/>
      <c r="CC8338" s="136"/>
      <c r="CD8338" s="136"/>
      <c r="CE8338" s="136"/>
      <c r="CF8338" s="136"/>
      <c r="CG8338" s="136"/>
      <c r="CH8338" s="136"/>
    </row>
    <row r="8339" spans="79:86" ht="15.75" customHeight="1">
      <c r="CA8339" s="136"/>
      <c r="CB8339" s="136"/>
      <c r="CC8339" s="136"/>
      <c r="CD8339" s="136"/>
      <c r="CE8339" s="136"/>
      <c r="CF8339" s="136"/>
      <c r="CG8339" s="136"/>
      <c r="CH8339" s="136"/>
    </row>
    <row r="8340" spans="79:86" ht="15.75" customHeight="1">
      <c r="CA8340" s="136"/>
      <c r="CB8340" s="136"/>
      <c r="CC8340" s="136"/>
      <c r="CD8340" s="136"/>
      <c r="CE8340" s="136"/>
      <c r="CF8340" s="136"/>
      <c r="CG8340" s="136"/>
      <c r="CH8340" s="136"/>
    </row>
    <row r="8341" spans="79:86" ht="15.75" customHeight="1">
      <c r="CA8341" s="136"/>
      <c r="CB8341" s="136"/>
      <c r="CC8341" s="136"/>
      <c r="CD8341" s="136"/>
      <c r="CE8341" s="136"/>
      <c r="CF8341" s="136"/>
      <c r="CG8341" s="136"/>
      <c r="CH8341" s="136"/>
    </row>
    <row r="8342" spans="79:86" ht="15.75" customHeight="1">
      <c r="CA8342" s="136"/>
      <c r="CB8342" s="136"/>
      <c r="CC8342" s="136"/>
      <c r="CD8342" s="136"/>
      <c r="CE8342" s="136"/>
      <c r="CF8342" s="136"/>
      <c r="CG8342" s="136"/>
      <c r="CH8342" s="136"/>
    </row>
    <row r="8343" spans="79:86" ht="15.75" customHeight="1">
      <c r="CA8343" s="136"/>
      <c r="CB8343" s="136"/>
      <c r="CC8343" s="136"/>
      <c r="CD8343" s="136"/>
      <c r="CE8343" s="136"/>
      <c r="CF8343" s="136"/>
      <c r="CG8343" s="136"/>
      <c r="CH8343" s="136"/>
    </row>
    <row r="8344" spans="79:86" ht="15.75" customHeight="1">
      <c r="CA8344" s="136"/>
      <c r="CB8344" s="136"/>
      <c r="CC8344" s="136"/>
      <c r="CD8344" s="136"/>
      <c r="CE8344" s="136"/>
      <c r="CF8344" s="136"/>
      <c r="CG8344" s="136"/>
      <c r="CH8344" s="136"/>
    </row>
    <row r="8345" spans="79:86" ht="15.75" customHeight="1">
      <c r="CA8345" s="136"/>
      <c r="CB8345" s="136"/>
      <c r="CC8345" s="136"/>
      <c r="CD8345" s="136"/>
      <c r="CE8345" s="136"/>
      <c r="CF8345" s="136"/>
      <c r="CG8345" s="136"/>
      <c r="CH8345" s="136"/>
    </row>
    <row r="8346" spans="79:86" ht="15.75" customHeight="1">
      <c r="CA8346" s="136"/>
      <c r="CB8346" s="136"/>
      <c r="CC8346" s="136"/>
      <c r="CD8346" s="136"/>
      <c r="CE8346" s="136"/>
      <c r="CF8346" s="136"/>
      <c r="CG8346" s="136"/>
      <c r="CH8346" s="136"/>
    </row>
    <row r="8347" spans="79:86" ht="15.75" customHeight="1">
      <c r="CA8347" s="136"/>
      <c r="CB8347" s="136"/>
      <c r="CC8347" s="136"/>
      <c r="CD8347" s="136"/>
      <c r="CE8347" s="136"/>
      <c r="CF8347" s="136"/>
      <c r="CG8347" s="136"/>
      <c r="CH8347" s="136"/>
    </row>
    <row r="8348" spans="79:86" ht="15.75" customHeight="1">
      <c r="CA8348" s="136"/>
      <c r="CB8348" s="136"/>
      <c r="CC8348" s="136"/>
      <c r="CD8348" s="136"/>
      <c r="CE8348" s="136"/>
      <c r="CF8348" s="136"/>
      <c r="CG8348" s="136"/>
      <c r="CH8348" s="136"/>
    </row>
    <row r="8349" spans="79:86" ht="15.75" customHeight="1">
      <c r="CA8349" s="136"/>
      <c r="CB8349" s="136"/>
      <c r="CC8349" s="136"/>
      <c r="CD8349" s="136"/>
      <c r="CE8349" s="136"/>
      <c r="CF8349" s="136"/>
      <c r="CG8349" s="136"/>
      <c r="CH8349" s="136"/>
    </row>
    <row r="8350" spans="79:86" ht="15.75" customHeight="1">
      <c r="CA8350" s="136"/>
      <c r="CB8350" s="136"/>
      <c r="CC8350" s="136"/>
      <c r="CD8350" s="136"/>
      <c r="CE8350" s="136"/>
      <c r="CF8350" s="136"/>
      <c r="CG8350" s="136"/>
      <c r="CH8350" s="136"/>
    </row>
    <row r="8351" spans="79:86" ht="15.75" customHeight="1">
      <c r="CA8351" s="136"/>
      <c r="CB8351" s="136"/>
      <c r="CC8351" s="136"/>
      <c r="CD8351" s="136"/>
      <c r="CE8351" s="136"/>
      <c r="CF8351" s="136"/>
      <c r="CG8351" s="136"/>
      <c r="CH8351" s="136"/>
    </row>
    <row r="8352" spans="79:86" ht="15.75" customHeight="1">
      <c r="CA8352" s="136"/>
      <c r="CB8352" s="136"/>
      <c r="CC8352" s="136"/>
      <c r="CD8352" s="136"/>
      <c r="CE8352" s="136"/>
      <c r="CF8352" s="136"/>
      <c r="CG8352" s="136"/>
      <c r="CH8352" s="136"/>
    </row>
    <row r="8353" spans="79:86" ht="15.75" customHeight="1">
      <c r="CA8353" s="136"/>
      <c r="CB8353" s="136"/>
      <c r="CC8353" s="136"/>
      <c r="CD8353" s="136"/>
      <c r="CE8353" s="136"/>
      <c r="CF8353" s="136"/>
      <c r="CG8353" s="136"/>
      <c r="CH8353" s="136"/>
    </row>
    <row r="8354" spans="79:86" ht="15.75" customHeight="1">
      <c r="CA8354" s="136"/>
      <c r="CB8354" s="136"/>
      <c r="CC8354" s="136"/>
      <c r="CD8354" s="136"/>
      <c r="CE8354" s="136"/>
      <c r="CF8354" s="136"/>
      <c r="CG8354" s="136"/>
      <c r="CH8354" s="136"/>
    </row>
    <row r="8355" spans="79:86" ht="15.75" customHeight="1">
      <c r="CA8355" s="136"/>
      <c r="CB8355" s="136"/>
      <c r="CC8355" s="136"/>
      <c r="CD8355" s="136"/>
      <c r="CE8355" s="136"/>
      <c r="CF8355" s="136"/>
      <c r="CG8355" s="136"/>
      <c r="CH8355" s="136"/>
    </row>
    <row r="8356" spans="79:86" ht="15.75" customHeight="1">
      <c r="CA8356" s="136"/>
      <c r="CB8356" s="136"/>
      <c r="CC8356" s="136"/>
      <c r="CD8356" s="136"/>
      <c r="CE8356" s="136"/>
      <c r="CF8356" s="136"/>
      <c r="CG8356" s="136"/>
      <c r="CH8356" s="136"/>
    </row>
    <row r="8357" spans="79:86" ht="15.75" customHeight="1">
      <c r="CA8357" s="136"/>
      <c r="CB8357" s="136"/>
      <c r="CC8357" s="136"/>
      <c r="CD8357" s="136"/>
      <c r="CE8357" s="136"/>
      <c r="CF8357" s="136"/>
      <c r="CG8357" s="136"/>
      <c r="CH8357" s="136"/>
    </row>
    <row r="8358" spans="79:86" ht="15.75" customHeight="1">
      <c r="CA8358" s="136"/>
      <c r="CB8358" s="136"/>
      <c r="CC8358" s="136"/>
      <c r="CD8358" s="136"/>
      <c r="CE8358" s="136"/>
      <c r="CF8358" s="136"/>
      <c r="CG8358" s="136"/>
      <c r="CH8358" s="136"/>
    </row>
    <row r="8359" spans="79:86" ht="15.75" customHeight="1">
      <c r="CA8359" s="136"/>
      <c r="CB8359" s="136"/>
      <c r="CC8359" s="136"/>
      <c r="CD8359" s="136"/>
      <c r="CE8359" s="136"/>
      <c r="CF8359" s="136"/>
      <c r="CG8359" s="136"/>
      <c r="CH8359" s="136"/>
    </row>
    <row r="8360" spans="79:86" ht="15.75" customHeight="1">
      <c r="CA8360" s="136"/>
      <c r="CB8360" s="136"/>
      <c r="CC8360" s="136"/>
      <c r="CD8360" s="136"/>
      <c r="CE8360" s="136"/>
      <c r="CF8360" s="136"/>
      <c r="CG8360" s="136"/>
      <c r="CH8360" s="136"/>
    </row>
    <row r="8361" spans="79:86" ht="15.75" customHeight="1">
      <c r="CA8361" s="136"/>
      <c r="CB8361" s="136"/>
      <c r="CC8361" s="136"/>
      <c r="CD8361" s="136"/>
      <c r="CE8361" s="136"/>
      <c r="CF8361" s="136"/>
      <c r="CG8361" s="136"/>
      <c r="CH8361" s="136"/>
    </row>
    <row r="8362" spans="79:86" ht="15.75" customHeight="1">
      <c r="CA8362" s="136"/>
      <c r="CB8362" s="136"/>
      <c r="CC8362" s="136"/>
      <c r="CD8362" s="136"/>
      <c r="CE8362" s="136"/>
      <c r="CF8362" s="136"/>
      <c r="CG8362" s="136"/>
      <c r="CH8362" s="136"/>
    </row>
    <row r="8363" spans="79:86" ht="15.75" customHeight="1">
      <c r="CA8363" s="136"/>
      <c r="CB8363" s="136"/>
      <c r="CC8363" s="136"/>
      <c r="CD8363" s="136"/>
      <c r="CE8363" s="136"/>
      <c r="CF8363" s="136"/>
      <c r="CG8363" s="136"/>
      <c r="CH8363" s="136"/>
    </row>
    <row r="8364" spans="79:86" ht="15.75" customHeight="1">
      <c r="CA8364" s="136"/>
      <c r="CB8364" s="136"/>
      <c r="CC8364" s="136"/>
      <c r="CD8364" s="136"/>
      <c r="CE8364" s="136"/>
      <c r="CF8364" s="136"/>
      <c r="CG8364" s="136"/>
      <c r="CH8364" s="136"/>
    </row>
    <row r="8365" spans="79:86" ht="15.75" customHeight="1">
      <c r="CA8365" s="136"/>
      <c r="CB8365" s="136"/>
      <c r="CC8365" s="136"/>
      <c r="CD8365" s="136"/>
      <c r="CE8365" s="136"/>
      <c r="CF8365" s="136"/>
      <c r="CG8365" s="136"/>
      <c r="CH8365" s="136"/>
    </row>
    <row r="8366" spans="79:86" ht="15.75" customHeight="1">
      <c r="CA8366" s="136"/>
      <c r="CB8366" s="136"/>
      <c r="CC8366" s="136"/>
      <c r="CD8366" s="136"/>
      <c r="CE8366" s="136"/>
      <c r="CF8366" s="136"/>
      <c r="CG8366" s="136"/>
      <c r="CH8366" s="136"/>
    </row>
    <row r="8367" spans="79:86" ht="15.75" customHeight="1">
      <c r="CA8367" s="136"/>
      <c r="CB8367" s="136"/>
      <c r="CC8367" s="136"/>
      <c r="CD8367" s="136"/>
      <c r="CE8367" s="136"/>
      <c r="CF8367" s="136"/>
      <c r="CG8367" s="136"/>
      <c r="CH8367" s="136"/>
    </row>
    <row r="8368" spans="79:86" ht="15.75" customHeight="1">
      <c r="CA8368" s="136"/>
      <c r="CB8368" s="136"/>
      <c r="CC8368" s="136"/>
      <c r="CD8368" s="136"/>
      <c r="CE8368" s="136"/>
      <c r="CF8368" s="136"/>
      <c r="CG8368" s="136"/>
      <c r="CH8368" s="136"/>
    </row>
    <row r="8369" spans="79:86" ht="15.75" customHeight="1">
      <c r="CA8369" s="136"/>
      <c r="CB8369" s="136"/>
      <c r="CC8369" s="136"/>
      <c r="CD8369" s="136"/>
      <c r="CE8369" s="136"/>
      <c r="CF8369" s="136"/>
      <c r="CG8369" s="136"/>
      <c r="CH8369" s="136"/>
    </row>
    <row r="8370" spans="79:86" ht="15.75" customHeight="1">
      <c r="CA8370" s="136"/>
      <c r="CB8370" s="136"/>
      <c r="CC8370" s="136"/>
      <c r="CD8370" s="136"/>
      <c r="CE8370" s="136"/>
      <c r="CF8370" s="136"/>
      <c r="CG8370" s="136"/>
      <c r="CH8370" s="136"/>
    </row>
    <row r="8371" spans="79:86" ht="15.75" customHeight="1">
      <c r="CA8371" s="136"/>
      <c r="CB8371" s="136"/>
      <c r="CC8371" s="136"/>
      <c r="CD8371" s="136"/>
      <c r="CE8371" s="136"/>
      <c r="CF8371" s="136"/>
      <c r="CG8371" s="136"/>
      <c r="CH8371" s="136"/>
    </row>
    <row r="8372" spans="79:86" ht="15.75" customHeight="1">
      <c r="CA8372" s="136"/>
      <c r="CB8372" s="136"/>
      <c r="CC8372" s="136"/>
      <c r="CD8372" s="136"/>
      <c r="CE8372" s="136"/>
      <c r="CF8372" s="136"/>
      <c r="CG8372" s="136"/>
      <c r="CH8372" s="136"/>
    </row>
    <row r="8373" spans="79:86" ht="15.75" customHeight="1">
      <c r="CA8373" s="136"/>
      <c r="CB8373" s="136"/>
      <c r="CC8373" s="136"/>
      <c r="CD8373" s="136"/>
      <c r="CE8373" s="136"/>
      <c r="CF8373" s="136"/>
      <c r="CG8373" s="136"/>
      <c r="CH8373" s="136"/>
    </row>
    <row r="8374" spans="79:86" ht="15.75" customHeight="1">
      <c r="CA8374" s="136"/>
      <c r="CB8374" s="136"/>
      <c r="CC8374" s="136"/>
      <c r="CD8374" s="136"/>
      <c r="CE8374" s="136"/>
      <c r="CF8374" s="136"/>
      <c r="CG8374" s="136"/>
      <c r="CH8374" s="136"/>
    </row>
    <row r="8375" spans="79:86" ht="15.75" customHeight="1">
      <c r="CA8375" s="136"/>
      <c r="CB8375" s="136"/>
      <c r="CC8375" s="136"/>
      <c r="CD8375" s="136"/>
      <c r="CE8375" s="136"/>
      <c r="CF8375" s="136"/>
      <c r="CG8375" s="136"/>
      <c r="CH8375" s="136"/>
    </row>
    <row r="8376" spans="79:86" ht="15.75" customHeight="1">
      <c r="CA8376" s="136"/>
      <c r="CB8376" s="136"/>
      <c r="CC8376" s="136"/>
      <c r="CD8376" s="136"/>
      <c r="CE8376" s="136"/>
      <c r="CF8376" s="136"/>
      <c r="CG8376" s="136"/>
      <c r="CH8376" s="136"/>
    </row>
    <row r="8377" spans="79:86" ht="15.75" customHeight="1">
      <c r="CA8377" s="136"/>
      <c r="CB8377" s="136"/>
      <c r="CC8377" s="136"/>
      <c r="CD8377" s="136"/>
      <c r="CE8377" s="136"/>
      <c r="CF8377" s="136"/>
      <c r="CG8377" s="136"/>
      <c r="CH8377" s="136"/>
    </row>
    <row r="8378" spans="79:86" ht="15.75" customHeight="1">
      <c r="CA8378" s="136"/>
      <c r="CB8378" s="136"/>
      <c r="CC8378" s="136"/>
      <c r="CD8378" s="136"/>
      <c r="CE8378" s="136"/>
      <c r="CF8378" s="136"/>
      <c r="CG8378" s="136"/>
      <c r="CH8378" s="136"/>
    </row>
    <row r="8379" spans="79:86" ht="15.75" customHeight="1">
      <c r="CA8379" s="136"/>
      <c r="CB8379" s="136"/>
      <c r="CC8379" s="136"/>
      <c r="CD8379" s="136"/>
      <c r="CE8379" s="136"/>
      <c r="CF8379" s="136"/>
      <c r="CG8379" s="136"/>
      <c r="CH8379" s="136"/>
    </row>
    <row r="8380" spans="79:86" ht="15.75" customHeight="1">
      <c r="CA8380" s="136"/>
      <c r="CB8380" s="136"/>
      <c r="CC8380" s="136"/>
      <c r="CD8380" s="136"/>
      <c r="CE8380" s="136"/>
      <c r="CF8380" s="136"/>
      <c r="CG8380" s="136"/>
      <c r="CH8380" s="136"/>
    </row>
    <row r="8381" spans="79:86" ht="15.75" customHeight="1">
      <c r="CA8381" s="136"/>
      <c r="CB8381" s="136"/>
      <c r="CC8381" s="136"/>
      <c r="CD8381" s="136"/>
      <c r="CE8381" s="136"/>
      <c r="CF8381" s="136"/>
      <c r="CG8381" s="136"/>
      <c r="CH8381" s="136"/>
    </row>
    <row r="8382" spans="79:86" ht="15.75" customHeight="1">
      <c r="CA8382" s="136"/>
      <c r="CB8382" s="136"/>
      <c r="CC8382" s="136"/>
      <c r="CD8382" s="136"/>
      <c r="CE8382" s="136"/>
      <c r="CF8382" s="136"/>
      <c r="CG8382" s="136"/>
      <c r="CH8382" s="136"/>
    </row>
    <row r="8383" spans="79:86" ht="15.75" customHeight="1">
      <c r="CA8383" s="136"/>
      <c r="CB8383" s="136"/>
      <c r="CC8383" s="136"/>
      <c r="CD8383" s="136"/>
      <c r="CE8383" s="136"/>
      <c r="CF8383" s="136"/>
      <c r="CG8383" s="136"/>
      <c r="CH8383" s="136"/>
    </row>
    <row r="8384" spans="79:86" ht="15.75" customHeight="1">
      <c r="CA8384" s="136"/>
      <c r="CB8384" s="136"/>
      <c r="CC8384" s="136"/>
      <c r="CD8384" s="136"/>
      <c r="CE8384" s="136"/>
      <c r="CF8384" s="136"/>
      <c r="CG8384" s="136"/>
      <c r="CH8384" s="136"/>
    </row>
    <row r="8385" spans="79:86" ht="15.75" customHeight="1">
      <c r="CA8385" s="136"/>
      <c r="CB8385" s="136"/>
      <c r="CC8385" s="136"/>
      <c r="CD8385" s="136"/>
      <c r="CE8385" s="136"/>
      <c r="CF8385" s="136"/>
      <c r="CG8385" s="136"/>
      <c r="CH8385" s="136"/>
    </row>
    <row r="8386" spans="79:86" ht="15.75" customHeight="1">
      <c r="CA8386" s="136"/>
      <c r="CB8386" s="136"/>
      <c r="CC8386" s="136"/>
      <c r="CD8386" s="136"/>
      <c r="CE8386" s="136"/>
      <c r="CF8386" s="136"/>
      <c r="CG8386" s="136"/>
      <c r="CH8386" s="136"/>
    </row>
    <row r="8387" spans="79:86" ht="15.75" customHeight="1">
      <c r="CA8387" s="136"/>
      <c r="CB8387" s="136"/>
      <c r="CC8387" s="136"/>
      <c r="CD8387" s="136"/>
      <c r="CE8387" s="136"/>
      <c r="CF8387" s="136"/>
      <c r="CG8387" s="136"/>
      <c r="CH8387" s="136"/>
    </row>
    <row r="8388" spans="79:86" ht="15.75" customHeight="1">
      <c r="CA8388" s="136"/>
      <c r="CB8388" s="136"/>
      <c r="CC8388" s="136"/>
      <c r="CD8388" s="136"/>
      <c r="CE8388" s="136"/>
      <c r="CF8388" s="136"/>
      <c r="CG8388" s="136"/>
      <c r="CH8388" s="136"/>
    </row>
    <row r="8389" spans="79:86" ht="15.75" customHeight="1">
      <c r="CA8389" s="136"/>
      <c r="CB8389" s="136"/>
      <c r="CC8389" s="136"/>
      <c r="CD8389" s="136"/>
      <c r="CE8389" s="136"/>
      <c r="CF8389" s="136"/>
      <c r="CG8389" s="136"/>
      <c r="CH8389" s="136"/>
    </row>
    <row r="8390" spans="79:86" ht="15.75" customHeight="1">
      <c r="CA8390" s="136"/>
      <c r="CB8390" s="136"/>
      <c r="CC8390" s="136"/>
      <c r="CD8390" s="136"/>
      <c r="CE8390" s="136"/>
      <c r="CF8390" s="136"/>
      <c r="CG8390" s="136"/>
      <c r="CH8390" s="136"/>
    </row>
    <row r="8391" spans="79:86" ht="15.75" customHeight="1">
      <c r="CA8391" s="136"/>
      <c r="CB8391" s="136"/>
      <c r="CC8391" s="136"/>
      <c r="CD8391" s="136"/>
      <c r="CE8391" s="136"/>
      <c r="CF8391" s="136"/>
      <c r="CG8391" s="136"/>
      <c r="CH8391" s="136"/>
    </row>
    <row r="8392" spans="79:86" ht="15.75" customHeight="1">
      <c r="CA8392" s="136"/>
      <c r="CB8392" s="136"/>
      <c r="CC8392" s="136"/>
      <c r="CD8392" s="136"/>
      <c r="CE8392" s="136"/>
      <c r="CF8392" s="136"/>
      <c r="CG8392" s="136"/>
      <c r="CH8392" s="136"/>
    </row>
    <row r="8393" spans="79:86" ht="15.75" customHeight="1">
      <c r="CA8393" s="136"/>
      <c r="CB8393" s="136"/>
      <c r="CC8393" s="136"/>
      <c r="CD8393" s="136"/>
      <c r="CE8393" s="136"/>
      <c r="CF8393" s="136"/>
      <c r="CG8393" s="136"/>
      <c r="CH8393" s="136"/>
    </row>
    <row r="8394" spans="79:86" ht="15.75" customHeight="1">
      <c r="CA8394" s="136"/>
      <c r="CB8394" s="136"/>
      <c r="CC8394" s="136"/>
      <c r="CD8394" s="136"/>
      <c r="CE8394" s="136"/>
      <c r="CF8394" s="136"/>
      <c r="CG8394" s="136"/>
      <c r="CH8394" s="136"/>
    </row>
    <row r="8395" spans="79:86" ht="15.75" customHeight="1">
      <c r="CA8395" s="136"/>
      <c r="CB8395" s="136"/>
      <c r="CC8395" s="136"/>
      <c r="CD8395" s="136"/>
      <c r="CE8395" s="136"/>
      <c r="CF8395" s="136"/>
      <c r="CG8395" s="136"/>
      <c r="CH8395" s="136"/>
    </row>
    <row r="8396" spans="79:86" ht="15.75" customHeight="1">
      <c r="CA8396" s="136"/>
      <c r="CB8396" s="136"/>
      <c r="CC8396" s="136"/>
      <c r="CD8396" s="136"/>
      <c r="CE8396" s="136"/>
      <c r="CF8396" s="136"/>
      <c r="CG8396" s="136"/>
      <c r="CH8396" s="136"/>
    </row>
    <row r="8397" spans="79:86" ht="15.75" customHeight="1">
      <c r="CA8397" s="136"/>
      <c r="CB8397" s="136"/>
      <c r="CC8397" s="136"/>
      <c r="CD8397" s="136"/>
      <c r="CE8397" s="136"/>
      <c r="CF8397" s="136"/>
      <c r="CG8397" s="136"/>
      <c r="CH8397" s="136"/>
    </row>
    <row r="8398" spans="79:86" ht="15.75" customHeight="1">
      <c r="CA8398" s="136"/>
      <c r="CB8398" s="136"/>
      <c r="CC8398" s="136"/>
      <c r="CD8398" s="136"/>
      <c r="CE8398" s="136"/>
      <c r="CF8398" s="136"/>
      <c r="CG8398" s="136"/>
      <c r="CH8398" s="136"/>
    </row>
    <row r="8399" spans="79:86" ht="15.75" customHeight="1">
      <c r="CA8399" s="136"/>
      <c r="CB8399" s="136"/>
      <c r="CC8399" s="136"/>
      <c r="CD8399" s="136"/>
      <c r="CE8399" s="136"/>
      <c r="CF8399" s="136"/>
      <c r="CG8399" s="136"/>
      <c r="CH8399" s="136"/>
    </row>
    <row r="8400" spans="79:86" ht="15.75" customHeight="1">
      <c r="CA8400" s="136"/>
      <c r="CB8400" s="136"/>
      <c r="CC8400" s="136"/>
      <c r="CD8400" s="136"/>
      <c r="CE8400" s="136"/>
      <c r="CF8400" s="136"/>
      <c r="CG8400" s="136"/>
      <c r="CH8400" s="136"/>
    </row>
    <row r="8401" spans="79:86" ht="15.75" customHeight="1">
      <c r="CA8401" s="136"/>
      <c r="CB8401" s="136"/>
      <c r="CC8401" s="136"/>
      <c r="CD8401" s="136"/>
      <c r="CE8401" s="136"/>
      <c r="CF8401" s="136"/>
      <c r="CG8401" s="136"/>
      <c r="CH8401" s="136"/>
    </row>
    <row r="8402" spans="79:86" ht="15.75" customHeight="1">
      <c r="CA8402" s="136"/>
      <c r="CB8402" s="136"/>
      <c r="CC8402" s="136"/>
      <c r="CD8402" s="136"/>
      <c r="CE8402" s="136"/>
      <c r="CF8402" s="136"/>
      <c r="CG8402" s="136"/>
      <c r="CH8402" s="136"/>
    </row>
    <row r="8403" spans="79:86" ht="15.75" customHeight="1">
      <c r="CA8403" s="136"/>
      <c r="CB8403" s="136"/>
      <c r="CC8403" s="136"/>
      <c r="CD8403" s="136"/>
      <c r="CE8403" s="136"/>
      <c r="CF8403" s="136"/>
      <c r="CG8403" s="136"/>
      <c r="CH8403" s="136"/>
    </row>
    <row r="8404" spans="79:86" ht="15.75" customHeight="1">
      <c r="CA8404" s="136"/>
      <c r="CB8404" s="136"/>
      <c r="CC8404" s="136"/>
      <c r="CD8404" s="136"/>
      <c r="CE8404" s="136"/>
      <c r="CF8404" s="136"/>
      <c r="CG8404" s="136"/>
      <c r="CH8404" s="136"/>
    </row>
    <row r="8405" spans="79:86" ht="15.75" customHeight="1">
      <c r="CA8405" s="136"/>
      <c r="CB8405" s="136"/>
      <c r="CC8405" s="136"/>
      <c r="CD8405" s="136"/>
      <c r="CE8405" s="136"/>
      <c r="CF8405" s="136"/>
      <c r="CG8405" s="136"/>
      <c r="CH8405" s="136"/>
    </row>
    <row r="8406" spans="79:86" ht="15.75" customHeight="1">
      <c r="CA8406" s="136"/>
      <c r="CB8406" s="136"/>
      <c r="CC8406" s="136"/>
      <c r="CD8406" s="136"/>
      <c r="CE8406" s="136"/>
      <c r="CF8406" s="136"/>
      <c r="CG8406" s="136"/>
      <c r="CH8406" s="136"/>
    </row>
    <row r="8407" spans="79:86" ht="15.75" customHeight="1">
      <c r="CA8407" s="136"/>
      <c r="CB8407" s="136"/>
      <c r="CC8407" s="136"/>
      <c r="CD8407" s="136"/>
      <c r="CE8407" s="136"/>
      <c r="CF8407" s="136"/>
      <c r="CG8407" s="136"/>
      <c r="CH8407" s="136"/>
    </row>
    <row r="8408" spans="79:86" ht="15.75" customHeight="1">
      <c r="CA8408" s="136"/>
      <c r="CB8408" s="136"/>
      <c r="CC8408" s="136"/>
      <c r="CD8408" s="136"/>
      <c r="CE8408" s="136"/>
      <c r="CF8408" s="136"/>
      <c r="CG8408" s="136"/>
      <c r="CH8408" s="136"/>
    </row>
    <row r="8409" spans="79:86" ht="15.75" customHeight="1">
      <c r="CA8409" s="136"/>
      <c r="CB8409" s="136"/>
      <c r="CC8409" s="136"/>
      <c r="CD8409" s="136"/>
      <c r="CE8409" s="136"/>
      <c r="CF8409" s="136"/>
      <c r="CG8409" s="136"/>
      <c r="CH8409" s="136"/>
    </row>
    <row r="8410" spans="79:86" ht="15.75" customHeight="1">
      <c r="CA8410" s="136"/>
      <c r="CB8410" s="136"/>
      <c r="CC8410" s="136"/>
      <c r="CD8410" s="136"/>
      <c r="CE8410" s="136"/>
      <c r="CF8410" s="136"/>
      <c r="CG8410" s="136"/>
      <c r="CH8410" s="136"/>
    </row>
    <row r="8411" spans="79:86" ht="15.75" customHeight="1">
      <c r="CA8411" s="136"/>
      <c r="CB8411" s="136"/>
      <c r="CC8411" s="136"/>
      <c r="CD8411" s="136"/>
      <c r="CE8411" s="136"/>
      <c r="CF8411" s="136"/>
      <c r="CG8411" s="136"/>
      <c r="CH8411" s="136"/>
    </row>
    <row r="8412" spans="79:86" ht="15.75" customHeight="1">
      <c r="CA8412" s="136"/>
      <c r="CB8412" s="136"/>
      <c r="CC8412" s="136"/>
      <c r="CD8412" s="136"/>
      <c r="CE8412" s="136"/>
      <c r="CF8412" s="136"/>
      <c r="CG8412" s="136"/>
      <c r="CH8412" s="136"/>
    </row>
    <row r="8413" spans="79:86" ht="15.75" customHeight="1">
      <c r="CA8413" s="136"/>
      <c r="CB8413" s="136"/>
      <c r="CC8413" s="136"/>
      <c r="CD8413" s="136"/>
      <c r="CE8413" s="136"/>
      <c r="CF8413" s="136"/>
      <c r="CG8413" s="136"/>
      <c r="CH8413" s="136"/>
    </row>
    <row r="8414" spans="79:86" ht="15.75" customHeight="1">
      <c r="CA8414" s="136"/>
      <c r="CB8414" s="136"/>
      <c r="CC8414" s="136"/>
      <c r="CD8414" s="136"/>
      <c r="CE8414" s="136"/>
      <c r="CF8414" s="136"/>
      <c r="CG8414" s="136"/>
      <c r="CH8414" s="136"/>
    </row>
    <row r="8415" spans="79:86" ht="15.75" customHeight="1">
      <c r="CA8415" s="136"/>
      <c r="CB8415" s="136"/>
      <c r="CC8415" s="136"/>
      <c r="CD8415" s="136"/>
      <c r="CE8415" s="136"/>
      <c r="CF8415" s="136"/>
      <c r="CG8415" s="136"/>
      <c r="CH8415" s="136"/>
    </row>
    <row r="8416" spans="79:86" ht="15.75" customHeight="1">
      <c r="CA8416" s="136"/>
      <c r="CB8416" s="136"/>
      <c r="CC8416" s="136"/>
      <c r="CD8416" s="136"/>
      <c r="CE8416" s="136"/>
      <c r="CF8416" s="136"/>
      <c r="CG8416" s="136"/>
      <c r="CH8416" s="136"/>
    </row>
    <row r="8417" spans="79:86" ht="15.75" customHeight="1">
      <c r="CA8417" s="136"/>
      <c r="CB8417" s="136"/>
      <c r="CC8417" s="136"/>
      <c r="CD8417" s="136"/>
      <c r="CE8417" s="136"/>
      <c r="CF8417" s="136"/>
      <c r="CG8417" s="136"/>
      <c r="CH8417" s="136"/>
    </row>
    <row r="8418" spans="79:86" ht="15.75" customHeight="1">
      <c r="CA8418" s="136"/>
      <c r="CB8418" s="136"/>
      <c r="CC8418" s="136"/>
      <c r="CD8418" s="136"/>
      <c r="CE8418" s="136"/>
      <c r="CF8418" s="136"/>
      <c r="CG8418" s="136"/>
      <c r="CH8418" s="136"/>
    </row>
    <row r="8419" spans="79:86" ht="15.75" customHeight="1">
      <c r="CA8419" s="136"/>
      <c r="CB8419" s="136"/>
      <c r="CC8419" s="136"/>
      <c r="CD8419" s="136"/>
      <c r="CE8419" s="136"/>
      <c r="CF8419" s="136"/>
      <c r="CG8419" s="136"/>
      <c r="CH8419" s="136"/>
    </row>
    <row r="8420" spans="79:86" ht="15.75" customHeight="1">
      <c r="CA8420" s="136"/>
      <c r="CB8420" s="136"/>
      <c r="CC8420" s="136"/>
      <c r="CD8420" s="136"/>
      <c r="CE8420" s="136"/>
      <c r="CF8420" s="136"/>
      <c r="CG8420" s="136"/>
      <c r="CH8420" s="136"/>
    </row>
    <row r="8421" spans="79:86" ht="15.75" customHeight="1">
      <c r="CA8421" s="136"/>
      <c r="CB8421" s="136"/>
      <c r="CC8421" s="136"/>
      <c r="CD8421" s="136"/>
      <c r="CE8421" s="136"/>
      <c r="CF8421" s="136"/>
      <c r="CG8421" s="136"/>
      <c r="CH8421" s="136"/>
    </row>
    <row r="8422" spans="79:86" ht="15.75" customHeight="1">
      <c r="CA8422" s="136"/>
      <c r="CB8422" s="136"/>
      <c r="CC8422" s="136"/>
      <c r="CD8422" s="136"/>
      <c r="CE8422" s="136"/>
      <c r="CF8422" s="136"/>
      <c r="CG8422" s="136"/>
      <c r="CH8422" s="136"/>
    </row>
    <row r="8423" spans="79:86" ht="15.75" customHeight="1">
      <c r="CA8423" s="136"/>
      <c r="CB8423" s="136"/>
      <c r="CC8423" s="136"/>
      <c r="CD8423" s="136"/>
      <c r="CE8423" s="136"/>
      <c r="CF8423" s="136"/>
      <c r="CG8423" s="136"/>
      <c r="CH8423" s="136"/>
    </row>
    <row r="8424" spans="79:86" ht="15.75" customHeight="1">
      <c r="CA8424" s="136"/>
      <c r="CB8424" s="136"/>
      <c r="CC8424" s="136"/>
      <c r="CD8424" s="136"/>
      <c r="CE8424" s="136"/>
      <c r="CF8424" s="136"/>
      <c r="CG8424" s="136"/>
      <c r="CH8424" s="136"/>
    </row>
    <row r="8425" spans="79:86" ht="15.75" customHeight="1">
      <c r="CA8425" s="136"/>
      <c r="CB8425" s="136"/>
      <c r="CC8425" s="136"/>
      <c r="CD8425" s="136"/>
      <c r="CE8425" s="136"/>
      <c r="CF8425" s="136"/>
      <c r="CG8425" s="136"/>
      <c r="CH8425" s="136"/>
    </row>
    <row r="8426" spans="79:86" ht="15.75" customHeight="1">
      <c r="CA8426" s="136"/>
      <c r="CB8426" s="136"/>
      <c r="CC8426" s="136"/>
      <c r="CD8426" s="136"/>
      <c r="CE8426" s="136"/>
      <c r="CF8426" s="136"/>
      <c r="CG8426" s="136"/>
      <c r="CH8426" s="136"/>
    </row>
    <row r="8427" spans="79:86" ht="15.75" customHeight="1">
      <c r="CA8427" s="136"/>
      <c r="CB8427" s="136"/>
      <c r="CC8427" s="136"/>
      <c r="CD8427" s="136"/>
      <c r="CE8427" s="136"/>
      <c r="CF8427" s="136"/>
      <c r="CG8427" s="136"/>
      <c r="CH8427" s="136"/>
    </row>
    <row r="8428" spans="79:86" ht="15.75" customHeight="1">
      <c r="CA8428" s="136"/>
      <c r="CB8428" s="136"/>
      <c r="CC8428" s="136"/>
      <c r="CD8428" s="136"/>
      <c r="CE8428" s="136"/>
      <c r="CF8428" s="136"/>
      <c r="CG8428" s="136"/>
      <c r="CH8428" s="136"/>
    </row>
    <row r="8429" spans="79:86" ht="15.75" customHeight="1">
      <c r="CA8429" s="136"/>
      <c r="CB8429" s="136"/>
      <c r="CC8429" s="136"/>
      <c r="CD8429" s="136"/>
      <c r="CE8429" s="136"/>
      <c r="CF8429" s="136"/>
      <c r="CG8429" s="136"/>
      <c r="CH8429" s="136"/>
    </row>
    <row r="8430" spans="79:86" ht="15.75" customHeight="1">
      <c r="CA8430" s="136"/>
      <c r="CB8430" s="136"/>
      <c r="CC8430" s="136"/>
      <c r="CD8430" s="136"/>
      <c r="CE8430" s="136"/>
      <c r="CF8430" s="136"/>
      <c r="CG8430" s="136"/>
      <c r="CH8430" s="136"/>
    </row>
    <row r="8431" spans="79:86" ht="15.75" customHeight="1">
      <c r="CA8431" s="136"/>
      <c r="CB8431" s="136"/>
      <c r="CC8431" s="136"/>
      <c r="CD8431" s="136"/>
      <c r="CE8431" s="136"/>
      <c r="CF8431" s="136"/>
      <c r="CG8431" s="136"/>
      <c r="CH8431" s="136"/>
    </row>
    <row r="8432" spans="79:86" ht="15.75" customHeight="1">
      <c r="CA8432" s="136"/>
      <c r="CB8432" s="136"/>
      <c r="CC8432" s="136"/>
      <c r="CD8432" s="136"/>
      <c r="CE8432" s="136"/>
      <c r="CF8432" s="136"/>
      <c r="CG8432" s="136"/>
      <c r="CH8432" s="136"/>
    </row>
    <row r="8433" spans="79:86" ht="15.75" customHeight="1">
      <c r="CA8433" s="136"/>
      <c r="CB8433" s="136"/>
      <c r="CC8433" s="136"/>
      <c r="CD8433" s="136"/>
      <c r="CE8433" s="136"/>
      <c r="CF8433" s="136"/>
      <c r="CG8433" s="136"/>
      <c r="CH8433" s="136"/>
    </row>
    <row r="8434" spans="79:86" ht="15.75" customHeight="1">
      <c r="CA8434" s="136"/>
      <c r="CB8434" s="136"/>
      <c r="CC8434" s="136"/>
      <c r="CD8434" s="136"/>
      <c r="CE8434" s="136"/>
      <c r="CF8434" s="136"/>
      <c r="CG8434" s="136"/>
      <c r="CH8434" s="136"/>
    </row>
    <row r="8435" spans="79:86" ht="15.75" customHeight="1">
      <c r="CA8435" s="136"/>
      <c r="CB8435" s="136"/>
      <c r="CC8435" s="136"/>
      <c r="CD8435" s="136"/>
      <c r="CE8435" s="136"/>
      <c r="CF8435" s="136"/>
      <c r="CG8435" s="136"/>
      <c r="CH8435" s="136"/>
    </row>
    <row r="8436" spans="79:86" ht="15.75" customHeight="1">
      <c r="CA8436" s="136"/>
      <c r="CB8436" s="136"/>
      <c r="CC8436" s="136"/>
      <c r="CD8436" s="136"/>
      <c r="CE8436" s="136"/>
      <c r="CF8436" s="136"/>
      <c r="CG8436" s="136"/>
      <c r="CH8436" s="136"/>
    </row>
    <row r="8437" spans="79:86" ht="15.75" customHeight="1">
      <c r="CA8437" s="136"/>
      <c r="CB8437" s="136"/>
      <c r="CC8437" s="136"/>
      <c r="CD8437" s="136"/>
      <c r="CE8437" s="136"/>
      <c r="CF8437" s="136"/>
      <c r="CG8437" s="136"/>
      <c r="CH8437" s="136"/>
    </row>
    <row r="8438" spans="79:86" ht="15.75" customHeight="1">
      <c r="CA8438" s="136"/>
      <c r="CB8438" s="136"/>
      <c r="CC8438" s="136"/>
      <c r="CD8438" s="136"/>
      <c r="CE8438" s="136"/>
      <c r="CF8438" s="136"/>
      <c r="CG8438" s="136"/>
      <c r="CH8438" s="136"/>
    </row>
    <row r="8439" spans="79:86" ht="15.75" customHeight="1">
      <c r="CA8439" s="136"/>
      <c r="CB8439" s="136"/>
      <c r="CC8439" s="136"/>
      <c r="CD8439" s="136"/>
      <c r="CE8439" s="136"/>
      <c r="CF8439" s="136"/>
      <c r="CG8439" s="136"/>
      <c r="CH8439" s="136"/>
    </row>
    <row r="8440" spans="79:86" ht="15.75" customHeight="1">
      <c r="CA8440" s="136"/>
      <c r="CB8440" s="136"/>
      <c r="CC8440" s="136"/>
      <c r="CD8440" s="136"/>
      <c r="CE8440" s="136"/>
      <c r="CF8440" s="136"/>
      <c r="CG8440" s="136"/>
      <c r="CH8440" s="136"/>
    </row>
    <row r="8441" spans="79:86" ht="15.75" customHeight="1">
      <c r="CA8441" s="136"/>
      <c r="CB8441" s="136"/>
      <c r="CC8441" s="136"/>
      <c r="CD8441" s="136"/>
      <c r="CE8441" s="136"/>
      <c r="CF8441" s="136"/>
      <c r="CG8441" s="136"/>
      <c r="CH8441" s="136"/>
    </row>
    <row r="8442" spans="79:86" ht="15.75" customHeight="1">
      <c r="CA8442" s="136"/>
      <c r="CB8442" s="136"/>
      <c r="CC8442" s="136"/>
      <c r="CD8442" s="136"/>
      <c r="CE8442" s="136"/>
      <c r="CF8442" s="136"/>
      <c r="CG8442" s="136"/>
      <c r="CH8442" s="136"/>
    </row>
    <row r="8443" spans="79:86" ht="15.75" customHeight="1">
      <c r="CA8443" s="136"/>
      <c r="CB8443" s="136"/>
      <c r="CC8443" s="136"/>
      <c r="CD8443" s="136"/>
      <c r="CE8443" s="136"/>
      <c r="CF8443" s="136"/>
      <c r="CG8443" s="136"/>
      <c r="CH8443" s="136"/>
    </row>
    <row r="8444" spans="79:86" ht="15.75" customHeight="1">
      <c r="CA8444" s="136"/>
      <c r="CB8444" s="136"/>
      <c r="CC8444" s="136"/>
      <c r="CD8444" s="136"/>
      <c r="CE8444" s="136"/>
      <c r="CF8444" s="136"/>
      <c r="CG8444" s="136"/>
      <c r="CH8444" s="136"/>
    </row>
    <row r="8445" spans="79:86" ht="15.75" customHeight="1">
      <c r="CA8445" s="136"/>
      <c r="CB8445" s="136"/>
      <c r="CC8445" s="136"/>
      <c r="CD8445" s="136"/>
      <c r="CE8445" s="136"/>
      <c r="CF8445" s="136"/>
      <c r="CG8445" s="136"/>
      <c r="CH8445" s="136"/>
    </row>
    <row r="8446" spans="79:86" ht="15.75" customHeight="1">
      <c r="CA8446" s="136"/>
      <c r="CB8446" s="136"/>
      <c r="CC8446" s="136"/>
      <c r="CD8446" s="136"/>
      <c r="CE8446" s="136"/>
      <c r="CF8446" s="136"/>
      <c r="CG8446" s="136"/>
      <c r="CH8446" s="136"/>
    </row>
    <row r="8447" spans="79:86" ht="15.75" customHeight="1">
      <c r="CA8447" s="136"/>
      <c r="CB8447" s="136"/>
      <c r="CC8447" s="136"/>
      <c r="CD8447" s="136"/>
      <c r="CE8447" s="136"/>
      <c r="CF8447" s="136"/>
      <c r="CG8447" s="136"/>
      <c r="CH8447" s="136"/>
    </row>
    <row r="8448" spans="79:86" ht="15.75" customHeight="1">
      <c r="CA8448" s="136"/>
      <c r="CB8448" s="136"/>
      <c r="CC8448" s="136"/>
      <c r="CD8448" s="136"/>
      <c r="CE8448" s="136"/>
      <c r="CF8448" s="136"/>
      <c r="CG8448" s="136"/>
      <c r="CH8448" s="136"/>
    </row>
    <row r="8449" spans="79:86" ht="15.75" customHeight="1">
      <c r="CA8449" s="136"/>
      <c r="CB8449" s="136"/>
      <c r="CC8449" s="136"/>
      <c r="CD8449" s="136"/>
      <c r="CE8449" s="136"/>
      <c r="CF8449" s="136"/>
      <c r="CG8449" s="136"/>
      <c r="CH8449" s="136"/>
    </row>
    <row r="8450" spans="79:86" ht="15.75" customHeight="1">
      <c r="CA8450" s="136"/>
      <c r="CB8450" s="136"/>
      <c r="CC8450" s="136"/>
      <c r="CD8450" s="136"/>
      <c r="CE8450" s="136"/>
      <c r="CF8450" s="136"/>
      <c r="CG8450" s="136"/>
      <c r="CH8450" s="136"/>
    </row>
    <row r="8451" spans="79:86" ht="15.75" customHeight="1">
      <c r="CA8451" s="136"/>
      <c r="CB8451" s="136"/>
      <c r="CC8451" s="136"/>
      <c r="CD8451" s="136"/>
      <c r="CE8451" s="136"/>
      <c r="CF8451" s="136"/>
      <c r="CG8451" s="136"/>
      <c r="CH8451" s="136"/>
    </row>
    <row r="8452" spans="79:86" ht="15.75" customHeight="1">
      <c r="CA8452" s="136"/>
      <c r="CB8452" s="136"/>
      <c r="CC8452" s="136"/>
      <c r="CD8452" s="136"/>
      <c r="CE8452" s="136"/>
      <c r="CF8452" s="136"/>
      <c r="CG8452" s="136"/>
      <c r="CH8452" s="136"/>
    </row>
    <row r="8453" spans="79:86" ht="15.75" customHeight="1">
      <c r="CA8453" s="136"/>
      <c r="CB8453" s="136"/>
      <c r="CC8453" s="136"/>
      <c r="CD8453" s="136"/>
      <c r="CE8453" s="136"/>
      <c r="CF8453" s="136"/>
      <c r="CG8453" s="136"/>
      <c r="CH8453" s="136"/>
    </row>
    <row r="8454" spans="79:86" ht="15.75" customHeight="1">
      <c r="CA8454" s="136"/>
      <c r="CB8454" s="136"/>
      <c r="CC8454" s="136"/>
      <c r="CD8454" s="136"/>
      <c r="CE8454" s="136"/>
      <c r="CF8454" s="136"/>
      <c r="CG8454" s="136"/>
      <c r="CH8454" s="136"/>
    </row>
    <row r="8455" spans="79:86" ht="15.75" customHeight="1">
      <c r="CA8455" s="136"/>
      <c r="CB8455" s="136"/>
      <c r="CC8455" s="136"/>
      <c r="CD8455" s="136"/>
      <c r="CE8455" s="136"/>
      <c r="CF8455" s="136"/>
      <c r="CG8455" s="136"/>
      <c r="CH8455" s="136"/>
    </row>
    <row r="8456" spans="79:86" ht="15.75" customHeight="1">
      <c r="CA8456" s="136"/>
      <c r="CB8456" s="136"/>
      <c r="CC8456" s="136"/>
      <c r="CD8456" s="136"/>
      <c r="CE8456" s="136"/>
      <c r="CF8456" s="136"/>
      <c r="CG8456" s="136"/>
      <c r="CH8456" s="136"/>
    </row>
    <row r="8457" spans="79:86" ht="15.75" customHeight="1">
      <c r="CA8457" s="136"/>
      <c r="CB8457" s="136"/>
      <c r="CC8457" s="136"/>
      <c r="CD8457" s="136"/>
      <c r="CE8457" s="136"/>
      <c r="CF8457" s="136"/>
      <c r="CG8457" s="136"/>
      <c r="CH8457" s="136"/>
    </row>
    <row r="8458" spans="79:86" ht="15.75" customHeight="1">
      <c r="CA8458" s="136"/>
      <c r="CB8458" s="136"/>
      <c r="CC8458" s="136"/>
      <c r="CD8458" s="136"/>
      <c r="CE8458" s="136"/>
      <c r="CF8458" s="136"/>
      <c r="CG8458" s="136"/>
      <c r="CH8458" s="136"/>
    </row>
    <row r="8459" spans="79:86" ht="15.75" customHeight="1">
      <c r="CA8459" s="136"/>
      <c r="CB8459" s="136"/>
      <c r="CC8459" s="136"/>
      <c r="CD8459" s="136"/>
      <c r="CE8459" s="136"/>
      <c r="CF8459" s="136"/>
      <c r="CG8459" s="136"/>
      <c r="CH8459" s="136"/>
    </row>
    <row r="8460" spans="79:86" ht="15.75" customHeight="1">
      <c r="CA8460" s="136"/>
      <c r="CB8460" s="136"/>
      <c r="CC8460" s="136"/>
      <c r="CD8460" s="136"/>
      <c r="CE8460" s="136"/>
      <c r="CF8460" s="136"/>
      <c r="CG8460" s="136"/>
      <c r="CH8460" s="136"/>
    </row>
    <row r="8461" spans="79:86" ht="15.75" customHeight="1">
      <c r="CA8461" s="136"/>
      <c r="CB8461" s="136"/>
      <c r="CC8461" s="136"/>
      <c r="CD8461" s="136"/>
      <c r="CE8461" s="136"/>
      <c r="CF8461" s="136"/>
      <c r="CG8461" s="136"/>
      <c r="CH8461" s="136"/>
    </row>
    <row r="8462" spans="79:86" ht="15.75" customHeight="1">
      <c r="CA8462" s="136"/>
      <c r="CB8462" s="136"/>
      <c r="CC8462" s="136"/>
      <c r="CD8462" s="136"/>
      <c r="CE8462" s="136"/>
      <c r="CF8462" s="136"/>
      <c r="CG8462" s="136"/>
      <c r="CH8462" s="136"/>
    </row>
    <row r="8463" spans="79:86" ht="15.75" customHeight="1">
      <c r="CA8463" s="136"/>
      <c r="CB8463" s="136"/>
      <c r="CC8463" s="136"/>
      <c r="CD8463" s="136"/>
      <c r="CE8463" s="136"/>
      <c r="CF8463" s="136"/>
      <c r="CG8463" s="136"/>
      <c r="CH8463" s="136"/>
    </row>
    <row r="8464" spans="79:86" ht="15.75" customHeight="1">
      <c r="CA8464" s="136"/>
      <c r="CB8464" s="136"/>
      <c r="CC8464" s="136"/>
      <c r="CD8464" s="136"/>
      <c r="CE8464" s="136"/>
      <c r="CF8464" s="136"/>
      <c r="CG8464" s="136"/>
      <c r="CH8464" s="136"/>
    </row>
    <row r="8465" spans="79:86" ht="15.75" customHeight="1">
      <c r="CA8465" s="136"/>
      <c r="CB8465" s="136"/>
      <c r="CC8465" s="136"/>
      <c r="CD8465" s="136"/>
      <c r="CE8465" s="136"/>
      <c r="CF8465" s="136"/>
      <c r="CG8465" s="136"/>
      <c r="CH8465" s="136"/>
    </row>
    <row r="8466" spans="79:86" ht="15.75" customHeight="1">
      <c r="CA8466" s="136"/>
      <c r="CB8466" s="136"/>
      <c r="CC8466" s="136"/>
      <c r="CD8466" s="136"/>
      <c r="CE8466" s="136"/>
      <c r="CF8466" s="136"/>
      <c r="CG8466" s="136"/>
      <c r="CH8466" s="136"/>
    </row>
    <row r="8467" spans="79:86" ht="15.75" customHeight="1">
      <c r="CA8467" s="136"/>
      <c r="CB8467" s="136"/>
      <c r="CC8467" s="136"/>
      <c r="CD8467" s="136"/>
      <c r="CE8467" s="136"/>
      <c r="CF8467" s="136"/>
      <c r="CG8467" s="136"/>
      <c r="CH8467" s="136"/>
    </row>
    <row r="8468" spans="79:86" ht="15.75" customHeight="1">
      <c r="CA8468" s="136"/>
      <c r="CB8468" s="136"/>
      <c r="CC8468" s="136"/>
      <c r="CD8468" s="136"/>
      <c r="CE8468" s="136"/>
      <c r="CF8468" s="136"/>
      <c r="CG8468" s="136"/>
      <c r="CH8468" s="136"/>
    </row>
    <row r="8469" spans="79:86" ht="15.75" customHeight="1">
      <c r="CA8469" s="136"/>
      <c r="CB8469" s="136"/>
      <c r="CC8469" s="136"/>
      <c r="CD8469" s="136"/>
      <c r="CE8469" s="136"/>
      <c r="CF8469" s="136"/>
      <c r="CG8469" s="136"/>
      <c r="CH8469" s="136"/>
    </row>
    <row r="8470" spans="79:86" ht="15.75" customHeight="1">
      <c r="CA8470" s="136"/>
      <c r="CB8470" s="136"/>
      <c r="CC8470" s="136"/>
      <c r="CD8470" s="136"/>
      <c r="CE8470" s="136"/>
      <c r="CF8470" s="136"/>
      <c r="CG8470" s="136"/>
      <c r="CH8470" s="136"/>
    </row>
    <row r="8471" spans="79:86" ht="15.75" customHeight="1">
      <c r="CA8471" s="136"/>
      <c r="CB8471" s="136"/>
      <c r="CC8471" s="136"/>
      <c r="CD8471" s="136"/>
      <c r="CE8471" s="136"/>
      <c r="CF8471" s="136"/>
      <c r="CG8471" s="136"/>
      <c r="CH8471" s="136"/>
    </row>
    <row r="8472" spans="79:86" ht="15.75" customHeight="1">
      <c r="CA8472" s="136"/>
      <c r="CB8472" s="136"/>
      <c r="CC8472" s="136"/>
      <c r="CD8472" s="136"/>
      <c r="CE8472" s="136"/>
      <c r="CF8472" s="136"/>
      <c r="CG8472" s="136"/>
      <c r="CH8472" s="136"/>
    </row>
    <row r="8473" spans="79:86" ht="15.75" customHeight="1">
      <c r="CA8473" s="136"/>
      <c r="CB8473" s="136"/>
      <c r="CC8473" s="136"/>
      <c r="CD8473" s="136"/>
      <c r="CE8473" s="136"/>
      <c r="CF8473" s="136"/>
      <c r="CG8473" s="136"/>
      <c r="CH8473" s="136"/>
    </row>
    <row r="8474" spans="79:86" ht="15.75" customHeight="1">
      <c r="CA8474" s="136"/>
      <c r="CB8474" s="136"/>
      <c r="CC8474" s="136"/>
      <c r="CD8474" s="136"/>
      <c r="CE8474" s="136"/>
      <c r="CF8474" s="136"/>
      <c r="CG8474" s="136"/>
      <c r="CH8474" s="136"/>
    </row>
    <row r="8475" spans="79:86" ht="15.75" customHeight="1">
      <c r="CA8475" s="136"/>
      <c r="CB8475" s="136"/>
      <c r="CC8475" s="136"/>
      <c r="CD8475" s="136"/>
      <c r="CE8475" s="136"/>
      <c r="CF8475" s="136"/>
      <c r="CG8475" s="136"/>
      <c r="CH8475" s="136"/>
    </row>
    <row r="8476" spans="79:86" ht="15.75" customHeight="1">
      <c r="CA8476" s="136"/>
      <c r="CB8476" s="136"/>
      <c r="CC8476" s="136"/>
      <c r="CD8476" s="136"/>
      <c r="CE8476" s="136"/>
      <c r="CF8476" s="136"/>
      <c r="CG8476" s="136"/>
      <c r="CH8476" s="136"/>
    </row>
    <row r="8477" spans="79:86" ht="15.75" customHeight="1">
      <c r="CA8477" s="136"/>
      <c r="CB8477" s="136"/>
      <c r="CC8477" s="136"/>
      <c r="CD8477" s="136"/>
      <c r="CE8477" s="136"/>
      <c r="CF8477" s="136"/>
      <c r="CG8477" s="136"/>
      <c r="CH8477" s="136"/>
    </row>
    <row r="8478" spans="79:86" ht="15.75" customHeight="1">
      <c r="CA8478" s="136"/>
      <c r="CB8478" s="136"/>
      <c r="CC8478" s="136"/>
      <c r="CD8478" s="136"/>
      <c r="CE8478" s="136"/>
      <c r="CF8478" s="136"/>
      <c r="CG8478" s="136"/>
      <c r="CH8478" s="136"/>
    </row>
    <row r="8479" spans="79:86" ht="15.75" customHeight="1">
      <c r="CA8479" s="136"/>
      <c r="CB8479" s="136"/>
      <c r="CC8479" s="136"/>
      <c r="CD8479" s="136"/>
      <c r="CE8479" s="136"/>
      <c r="CF8479" s="136"/>
      <c r="CG8479" s="136"/>
      <c r="CH8479" s="136"/>
    </row>
    <row r="8480" spans="79:86" ht="15.75" customHeight="1">
      <c r="CA8480" s="136"/>
      <c r="CB8480" s="136"/>
      <c r="CC8480" s="136"/>
      <c r="CD8480" s="136"/>
      <c r="CE8480" s="136"/>
      <c r="CF8480" s="136"/>
      <c r="CG8480" s="136"/>
      <c r="CH8480" s="136"/>
    </row>
    <row r="8481" spans="79:86" ht="15.75" customHeight="1">
      <c r="CA8481" s="136"/>
      <c r="CB8481" s="136"/>
      <c r="CC8481" s="136"/>
      <c r="CD8481" s="136"/>
      <c r="CE8481" s="136"/>
      <c r="CF8481" s="136"/>
      <c r="CG8481" s="136"/>
      <c r="CH8481" s="136"/>
    </row>
    <row r="8482" spans="79:86" ht="15.75" customHeight="1">
      <c r="CA8482" s="136"/>
      <c r="CB8482" s="136"/>
      <c r="CC8482" s="136"/>
      <c r="CD8482" s="136"/>
      <c r="CE8482" s="136"/>
      <c r="CF8482" s="136"/>
      <c r="CG8482" s="136"/>
      <c r="CH8482" s="136"/>
    </row>
    <row r="8483" spans="79:86" ht="15.75" customHeight="1">
      <c r="CA8483" s="136"/>
      <c r="CB8483" s="136"/>
      <c r="CC8483" s="136"/>
      <c r="CD8483" s="136"/>
      <c r="CE8483" s="136"/>
      <c r="CF8483" s="136"/>
      <c r="CG8483" s="136"/>
      <c r="CH8483" s="136"/>
    </row>
    <row r="8484" spans="79:86" ht="15.75" customHeight="1">
      <c r="CA8484" s="136"/>
      <c r="CB8484" s="136"/>
      <c r="CC8484" s="136"/>
      <c r="CD8484" s="136"/>
      <c r="CE8484" s="136"/>
      <c r="CF8484" s="136"/>
      <c r="CG8484" s="136"/>
      <c r="CH8484" s="136"/>
    </row>
    <row r="8485" spans="79:86" ht="15.75" customHeight="1">
      <c r="CA8485" s="136"/>
      <c r="CB8485" s="136"/>
      <c r="CC8485" s="136"/>
      <c r="CD8485" s="136"/>
      <c r="CE8485" s="136"/>
      <c r="CF8485" s="136"/>
      <c r="CG8485" s="136"/>
      <c r="CH8485" s="136"/>
    </row>
    <row r="8486" spans="79:86" ht="15.75" customHeight="1">
      <c r="CA8486" s="136"/>
      <c r="CB8486" s="136"/>
      <c r="CC8486" s="136"/>
      <c r="CD8486" s="136"/>
      <c r="CE8486" s="136"/>
      <c r="CF8486" s="136"/>
      <c r="CG8486" s="136"/>
      <c r="CH8486" s="136"/>
    </row>
    <row r="8487" spans="79:86" ht="15.75" customHeight="1">
      <c r="CA8487" s="136"/>
      <c r="CB8487" s="136"/>
      <c r="CC8487" s="136"/>
      <c r="CD8487" s="136"/>
      <c r="CE8487" s="136"/>
      <c r="CF8487" s="136"/>
      <c r="CG8487" s="136"/>
      <c r="CH8487" s="136"/>
    </row>
    <row r="8488" spans="79:86" ht="15.75" customHeight="1">
      <c r="CA8488" s="136"/>
      <c r="CB8488" s="136"/>
      <c r="CC8488" s="136"/>
      <c r="CD8488" s="136"/>
      <c r="CE8488" s="136"/>
      <c r="CF8488" s="136"/>
      <c r="CG8488" s="136"/>
      <c r="CH8488" s="136"/>
    </row>
    <row r="8489" spans="79:86" ht="15.75" customHeight="1">
      <c r="CA8489" s="136"/>
      <c r="CB8489" s="136"/>
      <c r="CC8489" s="136"/>
      <c r="CD8489" s="136"/>
      <c r="CE8489" s="136"/>
      <c r="CF8489" s="136"/>
      <c r="CG8489" s="136"/>
      <c r="CH8489" s="136"/>
    </row>
    <row r="8490" spans="79:86" ht="15.75" customHeight="1">
      <c r="CA8490" s="136"/>
      <c r="CB8490" s="136"/>
      <c r="CC8490" s="136"/>
      <c r="CD8490" s="136"/>
      <c r="CE8490" s="136"/>
      <c r="CF8490" s="136"/>
      <c r="CG8490" s="136"/>
      <c r="CH8490" s="136"/>
    </row>
    <row r="8491" spans="79:86" ht="15.75" customHeight="1">
      <c r="CA8491" s="136"/>
      <c r="CB8491" s="136"/>
      <c r="CC8491" s="136"/>
      <c r="CD8491" s="136"/>
      <c r="CE8491" s="136"/>
      <c r="CF8491" s="136"/>
      <c r="CG8491" s="136"/>
      <c r="CH8491" s="136"/>
    </row>
    <row r="8492" spans="79:86" ht="15.75" customHeight="1">
      <c r="CA8492" s="136"/>
      <c r="CB8492" s="136"/>
      <c r="CC8492" s="136"/>
      <c r="CD8492" s="136"/>
      <c r="CE8492" s="136"/>
      <c r="CF8492" s="136"/>
      <c r="CG8492" s="136"/>
      <c r="CH8492" s="136"/>
    </row>
    <row r="8493" spans="79:86" ht="15.75" customHeight="1">
      <c r="CA8493" s="136"/>
      <c r="CB8493" s="136"/>
      <c r="CC8493" s="136"/>
      <c r="CD8493" s="136"/>
      <c r="CE8493" s="136"/>
      <c r="CF8493" s="136"/>
      <c r="CG8493" s="136"/>
      <c r="CH8493" s="136"/>
    </row>
    <row r="8494" spans="79:86" ht="15.75" customHeight="1">
      <c r="CA8494" s="136"/>
      <c r="CB8494" s="136"/>
      <c r="CC8494" s="136"/>
      <c r="CD8494" s="136"/>
      <c r="CE8494" s="136"/>
      <c r="CF8494" s="136"/>
      <c r="CG8494" s="136"/>
      <c r="CH8494" s="136"/>
    </row>
    <row r="8495" spans="79:86" ht="15.75" customHeight="1">
      <c r="CA8495" s="136"/>
      <c r="CB8495" s="136"/>
      <c r="CC8495" s="136"/>
      <c r="CD8495" s="136"/>
      <c r="CE8495" s="136"/>
      <c r="CF8495" s="136"/>
      <c r="CG8495" s="136"/>
      <c r="CH8495" s="136"/>
    </row>
    <row r="8496" spans="79:86" ht="15.75" customHeight="1">
      <c r="CA8496" s="136"/>
      <c r="CB8496" s="136"/>
      <c r="CC8496" s="136"/>
      <c r="CD8496" s="136"/>
      <c r="CE8496" s="136"/>
      <c r="CF8496" s="136"/>
      <c r="CG8496" s="136"/>
      <c r="CH8496" s="136"/>
    </row>
    <row r="8497" spans="79:86" ht="15.75" customHeight="1">
      <c r="CA8497" s="136"/>
      <c r="CB8497" s="136"/>
      <c r="CC8497" s="136"/>
      <c r="CD8497" s="136"/>
      <c r="CE8497" s="136"/>
      <c r="CF8497" s="136"/>
      <c r="CG8497" s="136"/>
      <c r="CH8497" s="136"/>
    </row>
    <row r="8498" spans="79:86" ht="15.75" customHeight="1">
      <c r="CA8498" s="136"/>
      <c r="CB8498" s="136"/>
      <c r="CC8498" s="136"/>
      <c r="CD8498" s="136"/>
      <c r="CE8498" s="136"/>
      <c r="CF8498" s="136"/>
      <c r="CG8498" s="136"/>
      <c r="CH8498" s="136"/>
    </row>
    <row r="8499" spans="79:86" ht="15.75" customHeight="1">
      <c r="CA8499" s="136"/>
      <c r="CB8499" s="136"/>
      <c r="CC8499" s="136"/>
      <c r="CD8499" s="136"/>
      <c r="CE8499" s="136"/>
      <c r="CF8499" s="136"/>
      <c r="CG8499" s="136"/>
      <c r="CH8499" s="136"/>
    </row>
    <row r="8500" spans="79:86" ht="15.75" customHeight="1">
      <c r="CA8500" s="136"/>
      <c r="CB8500" s="136"/>
      <c r="CC8500" s="136"/>
      <c r="CD8500" s="136"/>
      <c r="CE8500" s="136"/>
      <c r="CF8500" s="136"/>
      <c r="CG8500" s="136"/>
      <c r="CH8500" s="136"/>
    </row>
    <row r="8501" spans="79:86" ht="15.75" customHeight="1">
      <c r="CA8501" s="136"/>
      <c r="CB8501" s="136"/>
      <c r="CC8501" s="136"/>
      <c r="CD8501" s="136"/>
      <c r="CE8501" s="136"/>
      <c r="CF8501" s="136"/>
      <c r="CG8501" s="136"/>
      <c r="CH8501" s="136"/>
    </row>
    <row r="8502" spans="79:86" ht="15.75" customHeight="1">
      <c r="CA8502" s="136"/>
      <c r="CB8502" s="136"/>
      <c r="CC8502" s="136"/>
      <c r="CD8502" s="136"/>
      <c r="CE8502" s="136"/>
      <c r="CF8502" s="136"/>
      <c r="CG8502" s="136"/>
      <c r="CH8502" s="136"/>
    </row>
    <row r="8503" spans="79:86" ht="15.75" customHeight="1">
      <c r="CA8503" s="136"/>
      <c r="CB8503" s="136"/>
      <c r="CC8503" s="136"/>
      <c r="CD8503" s="136"/>
      <c r="CE8503" s="136"/>
      <c r="CF8503" s="136"/>
      <c r="CG8503" s="136"/>
      <c r="CH8503" s="136"/>
    </row>
    <row r="8504" spans="79:86" ht="15.75" customHeight="1">
      <c r="CA8504" s="136"/>
      <c r="CB8504" s="136"/>
      <c r="CC8504" s="136"/>
      <c r="CD8504" s="136"/>
      <c r="CE8504" s="136"/>
      <c r="CF8504" s="136"/>
      <c r="CG8504" s="136"/>
      <c r="CH8504" s="136"/>
    </row>
    <row r="8505" spans="79:86" ht="15.75" customHeight="1">
      <c r="CA8505" s="136"/>
      <c r="CB8505" s="136"/>
      <c r="CC8505" s="136"/>
      <c r="CD8505" s="136"/>
      <c r="CE8505" s="136"/>
      <c r="CF8505" s="136"/>
      <c r="CG8505" s="136"/>
      <c r="CH8505" s="136"/>
    </row>
    <row r="8506" spans="79:86" ht="15.75" customHeight="1">
      <c r="CA8506" s="136"/>
      <c r="CB8506" s="136"/>
      <c r="CC8506" s="136"/>
      <c r="CD8506" s="136"/>
      <c r="CE8506" s="136"/>
      <c r="CF8506" s="136"/>
      <c r="CG8506" s="136"/>
      <c r="CH8506" s="136"/>
    </row>
    <row r="8507" spans="79:86" ht="15.75" customHeight="1">
      <c r="CA8507" s="136"/>
      <c r="CB8507" s="136"/>
      <c r="CC8507" s="136"/>
      <c r="CD8507" s="136"/>
      <c r="CE8507" s="136"/>
      <c r="CF8507" s="136"/>
      <c r="CG8507" s="136"/>
      <c r="CH8507" s="136"/>
    </row>
    <row r="8508" spans="79:86" ht="15.75" customHeight="1">
      <c r="CA8508" s="136"/>
      <c r="CB8508" s="136"/>
      <c r="CC8508" s="136"/>
      <c r="CD8508" s="136"/>
      <c r="CE8508" s="136"/>
      <c r="CF8508" s="136"/>
      <c r="CG8508" s="136"/>
      <c r="CH8508" s="136"/>
    </row>
    <row r="8509" spans="79:86" ht="15.75" customHeight="1">
      <c r="CA8509" s="136"/>
      <c r="CB8509" s="136"/>
      <c r="CC8509" s="136"/>
      <c r="CD8509" s="136"/>
      <c r="CE8509" s="136"/>
      <c r="CF8509" s="136"/>
      <c r="CG8509" s="136"/>
      <c r="CH8509" s="136"/>
    </row>
    <row r="8510" spans="79:86" ht="15.75" customHeight="1">
      <c r="CA8510" s="136"/>
      <c r="CB8510" s="136"/>
      <c r="CC8510" s="136"/>
      <c r="CD8510" s="136"/>
      <c r="CE8510" s="136"/>
      <c r="CF8510" s="136"/>
      <c r="CG8510" s="136"/>
      <c r="CH8510" s="136"/>
    </row>
    <row r="8511" spans="79:86" ht="15.75" customHeight="1">
      <c r="CA8511" s="136"/>
      <c r="CB8511" s="136"/>
      <c r="CC8511" s="136"/>
      <c r="CD8511" s="136"/>
      <c r="CE8511" s="136"/>
      <c r="CF8511" s="136"/>
      <c r="CG8511" s="136"/>
      <c r="CH8511" s="136"/>
    </row>
    <row r="8512" spans="79:86" ht="15.75" customHeight="1">
      <c r="CA8512" s="136"/>
      <c r="CB8512" s="136"/>
      <c r="CC8512" s="136"/>
      <c r="CD8512" s="136"/>
      <c r="CE8512" s="136"/>
      <c r="CF8512" s="136"/>
      <c r="CG8512" s="136"/>
      <c r="CH8512" s="136"/>
    </row>
    <row r="8513" spans="79:86" ht="15.75" customHeight="1">
      <c r="CA8513" s="136"/>
      <c r="CB8513" s="136"/>
      <c r="CC8513" s="136"/>
      <c r="CD8513" s="136"/>
      <c r="CE8513" s="136"/>
      <c r="CF8513" s="136"/>
      <c r="CG8513" s="136"/>
      <c r="CH8513" s="136"/>
    </row>
    <row r="8514" spans="79:86" ht="15.75" customHeight="1">
      <c r="CA8514" s="136"/>
      <c r="CB8514" s="136"/>
      <c r="CC8514" s="136"/>
      <c r="CD8514" s="136"/>
      <c r="CE8514" s="136"/>
      <c r="CF8514" s="136"/>
      <c r="CG8514" s="136"/>
      <c r="CH8514" s="136"/>
    </row>
    <row r="8515" spans="79:86" ht="15.75" customHeight="1">
      <c r="CA8515" s="136"/>
      <c r="CB8515" s="136"/>
      <c r="CC8515" s="136"/>
      <c r="CD8515" s="136"/>
      <c r="CE8515" s="136"/>
      <c r="CF8515" s="136"/>
      <c r="CG8515" s="136"/>
      <c r="CH8515" s="136"/>
    </row>
    <row r="8516" spans="79:86" ht="15.75" customHeight="1">
      <c r="CA8516" s="136"/>
      <c r="CB8516" s="136"/>
      <c r="CC8516" s="136"/>
      <c r="CD8516" s="136"/>
      <c r="CE8516" s="136"/>
      <c r="CF8516" s="136"/>
      <c r="CG8516" s="136"/>
      <c r="CH8516" s="136"/>
    </row>
    <row r="8517" spans="79:86" ht="15.75" customHeight="1">
      <c r="CA8517" s="136"/>
      <c r="CB8517" s="136"/>
      <c r="CC8517" s="136"/>
      <c r="CD8517" s="136"/>
      <c r="CE8517" s="136"/>
      <c r="CF8517" s="136"/>
      <c r="CG8517" s="136"/>
      <c r="CH8517" s="136"/>
    </row>
    <row r="8518" spans="79:86" ht="15.75" customHeight="1">
      <c r="CA8518" s="136"/>
      <c r="CB8518" s="136"/>
      <c r="CC8518" s="136"/>
      <c r="CD8518" s="136"/>
      <c r="CE8518" s="136"/>
      <c r="CF8518" s="136"/>
      <c r="CG8518" s="136"/>
      <c r="CH8518" s="136"/>
    </row>
    <row r="8519" spans="79:86" ht="15.75" customHeight="1">
      <c r="CA8519" s="136"/>
      <c r="CB8519" s="136"/>
      <c r="CC8519" s="136"/>
      <c r="CD8519" s="136"/>
      <c r="CE8519" s="136"/>
      <c r="CF8519" s="136"/>
      <c r="CG8519" s="136"/>
      <c r="CH8519" s="136"/>
    </row>
    <row r="8520" spans="79:86" ht="15.75" customHeight="1">
      <c r="CA8520" s="136"/>
      <c r="CB8520" s="136"/>
      <c r="CC8520" s="136"/>
      <c r="CD8520" s="136"/>
      <c r="CE8520" s="136"/>
      <c r="CF8520" s="136"/>
      <c r="CG8520" s="136"/>
      <c r="CH8520" s="136"/>
    </row>
    <row r="8521" spans="79:86" ht="15.75" customHeight="1">
      <c r="CA8521" s="136"/>
      <c r="CB8521" s="136"/>
      <c r="CC8521" s="136"/>
      <c r="CD8521" s="136"/>
      <c r="CE8521" s="136"/>
      <c r="CF8521" s="136"/>
      <c r="CG8521" s="136"/>
      <c r="CH8521" s="136"/>
    </row>
    <row r="8522" spans="79:86" ht="15.75" customHeight="1">
      <c r="CA8522" s="136"/>
      <c r="CB8522" s="136"/>
      <c r="CC8522" s="136"/>
      <c r="CD8522" s="136"/>
      <c r="CE8522" s="136"/>
      <c r="CF8522" s="136"/>
      <c r="CG8522" s="136"/>
      <c r="CH8522" s="136"/>
    </row>
    <row r="8523" spans="79:86" ht="15.75" customHeight="1">
      <c r="CA8523" s="136"/>
      <c r="CB8523" s="136"/>
      <c r="CC8523" s="136"/>
      <c r="CD8523" s="136"/>
      <c r="CE8523" s="136"/>
      <c r="CF8523" s="136"/>
      <c r="CG8523" s="136"/>
      <c r="CH8523" s="136"/>
    </row>
    <row r="8524" spans="79:86" ht="15.75" customHeight="1">
      <c r="CA8524" s="136"/>
      <c r="CB8524" s="136"/>
      <c r="CC8524" s="136"/>
      <c r="CD8524" s="136"/>
      <c r="CE8524" s="136"/>
      <c r="CF8524" s="136"/>
      <c r="CG8524" s="136"/>
      <c r="CH8524" s="136"/>
    </row>
    <row r="8525" spans="79:86" ht="15.75" customHeight="1">
      <c r="CA8525" s="136"/>
      <c r="CB8525" s="136"/>
      <c r="CC8525" s="136"/>
      <c r="CD8525" s="136"/>
      <c r="CE8525" s="136"/>
      <c r="CF8525" s="136"/>
      <c r="CG8525" s="136"/>
      <c r="CH8525" s="136"/>
    </row>
    <row r="8526" spans="79:86" ht="15.75" customHeight="1">
      <c r="CA8526" s="136"/>
      <c r="CB8526" s="136"/>
      <c r="CC8526" s="136"/>
      <c r="CD8526" s="136"/>
      <c r="CE8526" s="136"/>
      <c r="CF8526" s="136"/>
      <c r="CG8526" s="136"/>
      <c r="CH8526" s="136"/>
    </row>
    <row r="8527" spans="79:86" ht="15.75" customHeight="1">
      <c r="CA8527" s="136"/>
      <c r="CB8527" s="136"/>
      <c r="CC8527" s="136"/>
      <c r="CD8527" s="136"/>
      <c r="CE8527" s="136"/>
      <c r="CF8527" s="136"/>
      <c r="CG8527" s="136"/>
      <c r="CH8527" s="136"/>
    </row>
    <row r="8528" spans="79:86" ht="15.75" customHeight="1">
      <c r="CA8528" s="136"/>
      <c r="CB8528" s="136"/>
      <c r="CC8528" s="136"/>
      <c r="CD8528" s="136"/>
      <c r="CE8528" s="136"/>
      <c r="CF8528" s="136"/>
      <c r="CG8528" s="136"/>
      <c r="CH8528" s="136"/>
    </row>
    <row r="8529" spans="79:86" ht="15.75" customHeight="1">
      <c r="CA8529" s="136"/>
      <c r="CB8529" s="136"/>
      <c r="CC8529" s="136"/>
      <c r="CD8529" s="136"/>
      <c r="CE8529" s="136"/>
      <c r="CF8529" s="136"/>
      <c r="CG8529" s="136"/>
      <c r="CH8529" s="136"/>
    </row>
    <row r="8530" spans="79:86" ht="15.75" customHeight="1">
      <c r="CA8530" s="136"/>
      <c r="CB8530" s="136"/>
      <c r="CC8530" s="136"/>
      <c r="CD8530" s="136"/>
      <c r="CE8530" s="136"/>
      <c r="CF8530" s="136"/>
      <c r="CG8530" s="136"/>
      <c r="CH8530" s="136"/>
    </row>
    <row r="8531" spans="79:86" ht="15.75" customHeight="1">
      <c r="CA8531" s="136"/>
      <c r="CB8531" s="136"/>
      <c r="CC8531" s="136"/>
      <c r="CD8531" s="136"/>
      <c r="CE8531" s="136"/>
      <c r="CF8531" s="136"/>
      <c r="CG8531" s="136"/>
      <c r="CH8531" s="136"/>
    </row>
    <row r="8532" spans="79:86" ht="15.75" customHeight="1">
      <c r="CA8532" s="136"/>
      <c r="CB8532" s="136"/>
      <c r="CC8532" s="136"/>
      <c r="CD8532" s="136"/>
      <c r="CE8532" s="136"/>
      <c r="CF8532" s="136"/>
      <c r="CG8532" s="136"/>
      <c r="CH8532" s="136"/>
    </row>
    <row r="8533" spans="79:86" ht="15.75" customHeight="1">
      <c r="CA8533" s="136"/>
      <c r="CB8533" s="136"/>
      <c r="CC8533" s="136"/>
      <c r="CD8533" s="136"/>
      <c r="CE8533" s="136"/>
      <c r="CF8533" s="136"/>
      <c r="CG8533" s="136"/>
      <c r="CH8533" s="136"/>
    </row>
    <row r="8534" spans="79:86" ht="15.75" customHeight="1">
      <c r="CA8534" s="136"/>
      <c r="CB8534" s="136"/>
      <c r="CC8534" s="136"/>
      <c r="CD8534" s="136"/>
      <c r="CE8534" s="136"/>
      <c r="CF8534" s="136"/>
      <c r="CG8534" s="136"/>
      <c r="CH8534" s="136"/>
    </row>
    <row r="8535" spans="79:86" ht="15.75" customHeight="1">
      <c r="CA8535" s="136"/>
      <c r="CB8535" s="136"/>
      <c r="CC8535" s="136"/>
      <c r="CD8535" s="136"/>
      <c r="CE8535" s="136"/>
      <c r="CF8535" s="136"/>
      <c r="CG8535" s="136"/>
      <c r="CH8535" s="136"/>
    </row>
    <row r="8536" spans="79:86" ht="15.75" customHeight="1">
      <c r="CA8536" s="136"/>
      <c r="CB8536" s="136"/>
      <c r="CC8536" s="136"/>
      <c r="CD8536" s="136"/>
      <c r="CE8536" s="136"/>
      <c r="CF8536" s="136"/>
      <c r="CG8536" s="136"/>
      <c r="CH8536" s="136"/>
    </row>
    <row r="8537" spans="79:86" ht="15.75" customHeight="1">
      <c r="CA8537" s="136"/>
      <c r="CB8537" s="136"/>
      <c r="CC8537" s="136"/>
      <c r="CD8537" s="136"/>
      <c r="CE8537" s="136"/>
      <c r="CF8537" s="136"/>
      <c r="CG8537" s="136"/>
      <c r="CH8537" s="136"/>
    </row>
    <row r="8538" spans="79:86" ht="15.75" customHeight="1">
      <c r="CA8538" s="136"/>
      <c r="CB8538" s="136"/>
      <c r="CC8538" s="136"/>
      <c r="CD8538" s="136"/>
      <c r="CE8538" s="136"/>
      <c r="CF8538" s="136"/>
      <c r="CG8538" s="136"/>
      <c r="CH8538" s="136"/>
    </row>
    <row r="8539" spans="79:86" ht="15.75" customHeight="1">
      <c r="CA8539" s="136"/>
      <c r="CB8539" s="136"/>
      <c r="CC8539" s="136"/>
      <c r="CD8539" s="136"/>
      <c r="CE8539" s="136"/>
      <c r="CF8539" s="136"/>
      <c r="CG8539" s="136"/>
      <c r="CH8539" s="136"/>
    </row>
    <row r="8540" spans="79:86" ht="15.75" customHeight="1">
      <c r="CA8540" s="136"/>
      <c r="CB8540" s="136"/>
      <c r="CC8540" s="136"/>
      <c r="CD8540" s="136"/>
      <c r="CE8540" s="136"/>
      <c r="CF8540" s="136"/>
      <c r="CG8540" s="136"/>
      <c r="CH8540" s="136"/>
    </row>
    <row r="8541" spans="79:86" ht="15.75" customHeight="1">
      <c r="CA8541" s="136"/>
      <c r="CB8541" s="136"/>
      <c r="CC8541" s="136"/>
      <c r="CD8541" s="136"/>
      <c r="CE8541" s="136"/>
      <c r="CF8541" s="136"/>
      <c r="CG8541" s="136"/>
      <c r="CH8541" s="136"/>
    </row>
    <row r="8542" spans="79:86" ht="15.75" customHeight="1">
      <c r="CA8542" s="136"/>
      <c r="CB8542" s="136"/>
      <c r="CC8542" s="136"/>
      <c r="CD8542" s="136"/>
      <c r="CE8542" s="136"/>
      <c r="CF8542" s="136"/>
      <c r="CG8542" s="136"/>
      <c r="CH8542" s="136"/>
    </row>
    <row r="8543" spans="79:86" ht="15.75" customHeight="1">
      <c r="CA8543" s="136"/>
      <c r="CB8543" s="136"/>
      <c r="CC8543" s="136"/>
      <c r="CD8543" s="136"/>
      <c r="CE8543" s="136"/>
      <c r="CF8543" s="136"/>
      <c r="CG8543" s="136"/>
      <c r="CH8543" s="136"/>
    </row>
    <row r="8544" spans="79:86" ht="15.75" customHeight="1">
      <c r="CA8544" s="136"/>
      <c r="CB8544" s="136"/>
      <c r="CC8544" s="136"/>
      <c r="CD8544" s="136"/>
      <c r="CE8544" s="136"/>
      <c r="CF8544" s="136"/>
      <c r="CG8544" s="136"/>
      <c r="CH8544" s="136"/>
    </row>
    <row r="8545" spans="79:86" ht="15.75" customHeight="1">
      <c r="CA8545" s="136"/>
      <c r="CB8545" s="136"/>
      <c r="CC8545" s="136"/>
      <c r="CD8545" s="136"/>
      <c r="CE8545" s="136"/>
      <c r="CF8545" s="136"/>
      <c r="CG8545" s="136"/>
      <c r="CH8545" s="136"/>
    </row>
    <row r="8546" spans="79:86" ht="15.75" customHeight="1">
      <c r="CA8546" s="136"/>
      <c r="CB8546" s="136"/>
      <c r="CC8546" s="136"/>
      <c r="CD8546" s="136"/>
      <c r="CE8546" s="136"/>
      <c r="CF8546" s="136"/>
      <c r="CG8546" s="136"/>
      <c r="CH8546" s="136"/>
    </row>
    <row r="8547" spans="79:86" ht="15.75" customHeight="1">
      <c r="CA8547" s="136"/>
      <c r="CB8547" s="136"/>
      <c r="CC8547" s="136"/>
      <c r="CD8547" s="136"/>
      <c r="CE8547" s="136"/>
      <c r="CF8547" s="136"/>
      <c r="CG8547" s="136"/>
      <c r="CH8547" s="136"/>
    </row>
    <row r="8548" spans="79:86" ht="15.75" customHeight="1">
      <c r="CA8548" s="136"/>
      <c r="CB8548" s="136"/>
      <c r="CC8548" s="136"/>
      <c r="CD8548" s="136"/>
      <c r="CE8548" s="136"/>
      <c r="CF8548" s="136"/>
      <c r="CG8548" s="136"/>
      <c r="CH8548" s="136"/>
    </row>
    <row r="8549" spans="79:86" ht="15.75" customHeight="1">
      <c r="CA8549" s="136"/>
      <c r="CB8549" s="136"/>
      <c r="CC8549" s="136"/>
      <c r="CD8549" s="136"/>
      <c r="CE8549" s="136"/>
      <c r="CF8549" s="136"/>
      <c r="CG8549" s="136"/>
      <c r="CH8549" s="136"/>
    </row>
    <row r="8550" spans="79:86" ht="15.75" customHeight="1">
      <c r="CA8550" s="136"/>
      <c r="CB8550" s="136"/>
      <c r="CC8550" s="136"/>
      <c r="CD8550" s="136"/>
      <c r="CE8550" s="136"/>
      <c r="CF8550" s="136"/>
      <c r="CG8550" s="136"/>
      <c r="CH8550" s="136"/>
    </row>
    <row r="8551" spans="79:86" ht="15.75" customHeight="1">
      <c r="CA8551" s="136"/>
      <c r="CB8551" s="136"/>
      <c r="CC8551" s="136"/>
      <c r="CD8551" s="136"/>
      <c r="CE8551" s="136"/>
      <c r="CF8551" s="136"/>
      <c r="CG8551" s="136"/>
      <c r="CH8551" s="136"/>
    </row>
    <row r="8552" spans="79:86" ht="15.75" customHeight="1">
      <c r="CA8552" s="136"/>
      <c r="CB8552" s="136"/>
      <c r="CC8552" s="136"/>
      <c r="CD8552" s="136"/>
      <c r="CE8552" s="136"/>
      <c r="CF8552" s="136"/>
      <c r="CG8552" s="136"/>
      <c r="CH8552" s="136"/>
    </row>
    <row r="8553" spans="79:86" ht="15.75" customHeight="1">
      <c r="CA8553" s="136"/>
      <c r="CB8553" s="136"/>
      <c r="CC8553" s="136"/>
      <c r="CD8553" s="136"/>
      <c r="CE8553" s="136"/>
      <c r="CF8553" s="136"/>
      <c r="CG8553" s="136"/>
      <c r="CH8553" s="136"/>
    </row>
    <row r="8554" spans="79:86" ht="15.75" customHeight="1">
      <c r="CA8554" s="136"/>
      <c r="CB8554" s="136"/>
      <c r="CC8554" s="136"/>
      <c r="CD8554" s="136"/>
      <c r="CE8554" s="136"/>
      <c r="CF8554" s="136"/>
      <c r="CG8554" s="136"/>
      <c r="CH8554" s="136"/>
    </row>
    <row r="8555" spans="79:86" ht="15.75" customHeight="1">
      <c r="CA8555" s="136"/>
      <c r="CB8555" s="136"/>
      <c r="CC8555" s="136"/>
      <c r="CD8555" s="136"/>
      <c r="CE8555" s="136"/>
      <c r="CF8555" s="136"/>
      <c r="CG8555" s="136"/>
      <c r="CH8555" s="136"/>
    </row>
    <row r="8556" spans="79:86" ht="15.75" customHeight="1">
      <c r="CA8556" s="136"/>
      <c r="CB8556" s="136"/>
      <c r="CC8556" s="136"/>
      <c r="CD8556" s="136"/>
      <c r="CE8556" s="136"/>
      <c r="CF8556" s="136"/>
      <c r="CG8556" s="136"/>
      <c r="CH8556" s="136"/>
    </row>
    <row r="8557" spans="79:86" ht="15.75" customHeight="1">
      <c r="CA8557" s="136"/>
      <c r="CB8557" s="136"/>
      <c r="CC8557" s="136"/>
      <c r="CD8557" s="136"/>
      <c r="CE8557" s="136"/>
      <c r="CF8557" s="136"/>
      <c r="CG8557" s="136"/>
      <c r="CH8557" s="136"/>
    </row>
    <row r="8558" spans="79:86" ht="15.75" customHeight="1">
      <c r="CA8558" s="136"/>
      <c r="CB8558" s="136"/>
      <c r="CC8558" s="136"/>
      <c r="CD8558" s="136"/>
      <c r="CE8558" s="136"/>
      <c r="CF8558" s="136"/>
      <c r="CG8558" s="136"/>
      <c r="CH8558" s="136"/>
    </row>
    <row r="8559" spans="79:86" ht="15.75" customHeight="1">
      <c r="CA8559" s="136"/>
      <c r="CB8559" s="136"/>
      <c r="CC8559" s="136"/>
      <c r="CD8559" s="136"/>
      <c r="CE8559" s="136"/>
      <c r="CF8559" s="136"/>
      <c r="CG8559" s="136"/>
      <c r="CH8559" s="136"/>
    </row>
    <row r="8560" spans="79:86" ht="15.75" customHeight="1">
      <c r="CA8560" s="136"/>
      <c r="CB8560" s="136"/>
      <c r="CC8560" s="136"/>
      <c r="CD8560" s="136"/>
      <c r="CE8560" s="136"/>
      <c r="CF8560" s="136"/>
      <c r="CG8560" s="136"/>
      <c r="CH8560" s="136"/>
    </row>
    <row r="8561" spans="79:86" ht="15.75" customHeight="1">
      <c r="CA8561" s="136"/>
      <c r="CB8561" s="136"/>
      <c r="CC8561" s="136"/>
      <c r="CD8561" s="136"/>
      <c r="CE8561" s="136"/>
      <c r="CF8561" s="136"/>
      <c r="CG8561" s="136"/>
      <c r="CH8561" s="136"/>
    </row>
    <row r="8562" spans="79:86" ht="15.75" customHeight="1">
      <c r="CA8562" s="136"/>
      <c r="CB8562" s="136"/>
      <c r="CC8562" s="136"/>
      <c r="CD8562" s="136"/>
      <c r="CE8562" s="136"/>
      <c r="CF8562" s="136"/>
      <c r="CG8562" s="136"/>
      <c r="CH8562" s="136"/>
    </row>
    <row r="8563" spans="79:86" ht="15.75" customHeight="1">
      <c r="CA8563" s="136"/>
      <c r="CB8563" s="136"/>
      <c r="CC8563" s="136"/>
      <c r="CD8563" s="136"/>
      <c r="CE8563" s="136"/>
      <c r="CF8563" s="136"/>
      <c r="CG8563" s="136"/>
      <c r="CH8563" s="136"/>
    </row>
    <row r="8564" spans="79:86" ht="15.75" customHeight="1">
      <c r="CA8564" s="136"/>
      <c r="CB8564" s="136"/>
      <c r="CC8564" s="136"/>
      <c r="CD8564" s="136"/>
      <c r="CE8564" s="136"/>
      <c r="CF8564" s="136"/>
      <c r="CG8564" s="136"/>
      <c r="CH8564" s="136"/>
    </row>
    <row r="8565" spans="79:86" ht="15.75" customHeight="1">
      <c r="CA8565" s="136"/>
      <c r="CB8565" s="136"/>
      <c r="CC8565" s="136"/>
      <c r="CD8565" s="136"/>
      <c r="CE8565" s="136"/>
      <c r="CF8565" s="136"/>
      <c r="CG8565" s="136"/>
      <c r="CH8565" s="136"/>
    </row>
    <row r="8566" spans="79:86" ht="15.75" customHeight="1">
      <c r="CA8566" s="136"/>
      <c r="CB8566" s="136"/>
      <c r="CC8566" s="136"/>
      <c r="CD8566" s="136"/>
      <c r="CE8566" s="136"/>
      <c r="CF8566" s="136"/>
      <c r="CG8566" s="136"/>
      <c r="CH8566" s="136"/>
    </row>
    <row r="8567" spans="79:86" ht="15.75" customHeight="1">
      <c r="CA8567" s="136"/>
      <c r="CB8567" s="136"/>
      <c r="CC8567" s="136"/>
      <c r="CD8567" s="136"/>
      <c r="CE8567" s="136"/>
      <c r="CF8567" s="136"/>
      <c r="CG8567" s="136"/>
      <c r="CH8567" s="136"/>
    </row>
    <row r="8568" spans="79:86" ht="15.75" customHeight="1">
      <c r="CA8568" s="136"/>
      <c r="CB8568" s="136"/>
      <c r="CC8568" s="136"/>
      <c r="CD8568" s="136"/>
      <c r="CE8568" s="136"/>
      <c r="CF8568" s="136"/>
      <c r="CG8568" s="136"/>
      <c r="CH8568" s="136"/>
    </row>
    <row r="8569" spans="79:86" ht="15.75" customHeight="1">
      <c r="CA8569" s="136"/>
      <c r="CB8569" s="136"/>
      <c r="CC8569" s="136"/>
      <c r="CD8569" s="136"/>
      <c r="CE8569" s="136"/>
      <c r="CF8569" s="136"/>
      <c r="CG8569" s="136"/>
      <c r="CH8569" s="136"/>
    </row>
    <row r="8570" spans="79:86" ht="15.75" customHeight="1">
      <c r="CA8570" s="136"/>
      <c r="CB8570" s="136"/>
      <c r="CC8570" s="136"/>
      <c r="CD8570" s="136"/>
      <c r="CE8570" s="136"/>
      <c r="CF8570" s="136"/>
      <c r="CG8570" s="136"/>
      <c r="CH8570" s="136"/>
    </row>
    <row r="8571" spans="79:86" ht="15.75" customHeight="1">
      <c r="CA8571" s="136"/>
      <c r="CB8571" s="136"/>
      <c r="CC8571" s="136"/>
      <c r="CD8571" s="136"/>
      <c r="CE8571" s="136"/>
      <c r="CF8571" s="136"/>
      <c r="CG8571" s="136"/>
      <c r="CH8571" s="136"/>
    </row>
    <row r="8572" spans="79:86" ht="15.75" customHeight="1">
      <c r="CA8572" s="136"/>
      <c r="CB8572" s="136"/>
      <c r="CC8572" s="136"/>
      <c r="CD8572" s="136"/>
      <c r="CE8572" s="136"/>
      <c r="CF8572" s="136"/>
      <c r="CG8572" s="136"/>
      <c r="CH8572" s="136"/>
    </row>
    <row r="8573" spans="79:86" ht="15.75" customHeight="1">
      <c r="CA8573" s="136"/>
      <c r="CB8573" s="136"/>
      <c r="CC8573" s="136"/>
      <c r="CD8573" s="136"/>
      <c r="CE8573" s="136"/>
      <c r="CF8573" s="136"/>
      <c r="CG8573" s="136"/>
      <c r="CH8573" s="136"/>
    </row>
    <row r="8574" spans="79:86" ht="15.75" customHeight="1">
      <c r="CA8574" s="136"/>
      <c r="CB8574" s="136"/>
      <c r="CC8574" s="136"/>
      <c r="CD8574" s="136"/>
      <c r="CE8574" s="136"/>
      <c r="CF8574" s="136"/>
      <c r="CG8574" s="136"/>
      <c r="CH8574" s="136"/>
    </row>
    <row r="8575" spans="79:86" ht="15.75" customHeight="1">
      <c r="CA8575" s="136"/>
      <c r="CB8575" s="136"/>
      <c r="CC8575" s="136"/>
      <c r="CD8575" s="136"/>
      <c r="CE8575" s="136"/>
      <c r="CF8575" s="136"/>
      <c r="CG8575" s="136"/>
      <c r="CH8575" s="136"/>
    </row>
    <row r="8576" spans="79:86" ht="15.75" customHeight="1">
      <c r="CA8576" s="136"/>
      <c r="CB8576" s="136"/>
      <c r="CC8576" s="136"/>
      <c r="CD8576" s="136"/>
      <c r="CE8576" s="136"/>
      <c r="CF8576" s="136"/>
      <c r="CG8576" s="136"/>
      <c r="CH8576" s="136"/>
    </row>
    <row r="8577" spans="79:86" ht="15.75" customHeight="1">
      <c r="CA8577" s="136"/>
      <c r="CB8577" s="136"/>
      <c r="CC8577" s="136"/>
      <c r="CD8577" s="136"/>
      <c r="CE8577" s="136"/>
      <c r="CF8577" s="136"/>
      <c r="CG8577" s="136"/>
      <c r="CH8577" s="136"/>
    </row>
    <row r="8578" spans="79:86" ht="15.75" customHeight="1">
      <c r="CA8578" s="136"/>
      <c r="CB8578" s="136"/>
      <c r="CC8578" s="136"/>
      <c r="CD8578" s="136"/>
      <c r="CE8578" s="136"/>
      <c r="CF8578" s="136"/>
      <c r="CG8578" s="136"/>
      <c r="CH8578" s="136"/>
    </row>
    <row r="8579" spans="79:86" ht="15.75" customHeight="1">
      <c r="CA8579" s="136"/>
      <c r="CB8579" s="136"/>
      <c r="CC8579" s="136"/>
      <c r="CD8579" s="136"/>
      <c r="CE8579" s="136"/>
      <c r="CF8579" s="136"/>
      <c r="CG8579" s="136"/>
      <c r="CH8579" s="136"/>
    </row>
    <row r="8580" spans="79:86" ht="15.75" customHeight="1">
      <c r="CA8580" s="136"/>
      <c r="CB8580" s="136"/>
      <c r="CC8580" s="136"/>
      <c r="CD8580" s="136"/>
      <c r="CE8580" s="136"/>
      <c r="CF8580" s="136"/>
      <c r="CG8580" s="136"/>
      <c r="CH8580" s="136"/>
    </row>
    <row r="8581" spans="79:86" ht="15.75" customHeight="1">
      <c r="CA8581" s="136"/>
      <c r="CB8581" s="136"/>
      <c r="CC8581" s="136"/>
      <c r="CD8581" s="136"/>
      <c r="CE8581" s="136"/>
      <c r="CF8581" s="136"/>
      <c r="CG8581" s="136"/>
      <c r="CH8581" s="136"/>
    </row>
    <row r="8582" spans="79:86" ht="15.75" customHeight="1">
      <c r="CA8582" s="136"/>
      <c r="CB8582" s="136"/>
      <c r="CC8582" s="136"/>
      <c r="CD8582" s="136"/>
      <c r="CE8582" s="136"/>
      <c r="CF8582" s="136"/>
      <c r="CG8582" s="136"/>
      <c r="CH8582" s="136"/>
    </row>
    <row r="8583" spans="79:86" ht="15.75" customHeight="1">
      <c r="CA8583" s="136"/>
      <c r="CB8583" s="136"/>
      <c r="CC8583" s="136"/>
      <c r="CD8583" s="136"/>
      <c r="CE8583" s="136"/>
      <c r="CF8583" s="136"/>
      <c r="CG8583" s="136"/>
      <c r="CH8583" s="136"/>
    </row>
    <row r="8584" spans="79:86" ht="15.75" customHeight="1">
      <c r="CA8584" s="136"/>
      <c r="CB8584" s="136"/>
      <c r="CC8584" s="136"/>
      <c r="CD8584" s="136"/>
      <c r="CE8584" s="136"/>
      <c r="CF8584" s="136"/>
      <c r="CG8584" s="136"/>
      <c r="CH8584" s="136"/>
    </row>
    <row r="8585" spans="79:86" ht="15.75" customHeight="1">
      <c r="CA8585" s="136"/>
      <c r="CB8585" s="136"/>
      <c r="CC8585" s="136"/>
      <c r="CD8585" s="136"/>
      <c r="CE8585" s="136"/>
      <c r="CF8585" s="136"/>
      <c r="CG8585" s="136"/>
      <c r="CH8585" s="136"/>
    </row>
    <row r="8586" spans="79:86" ht="15.75" customHeight="1">
      <c r="CA8586" s="136"/>
      <c r="CB8586" s="136"/>
      <c r="CC8586" s="136"/>
      <c r="CD8586" s="136"/>
      <c r="CE8586" s="136"/>
      <c r="CF8586" s="136"/>
      <c r="CG8586" s="136"/>
      <c r="CH8586" s="136"/>
    </row>
    <row r="8587" spans="79:86" ht="15.75" customHeight="1">
      <c r="CA8587" s="136"/>
      <c r="CB8587" s="136"/>
      <c r="CC8587" s="136"/>
      <c r="CD8587" s="136"/>
      <c r="CE8587" s="136"/>
      <c r="CF8587" s="136"/>
      <c r="CG8587" s="136"/>
      <c r="CH8587" s="136"/>
    </row>
    <row r="8588" spans="79:86" ht="15.75" customHeight="1">
      <c r="CA8588" s="136"/>
      <c r="CB8588" s="136"/>
      <c r="CC8588" s="136"/>
      <c r="CD8588" s="136"/>
      <c r="CE8588" s="136"/>
      <c r="CF8588" s="136"/>
      <c r="CG8588" s="136"/>
      <c r="CH8588" s="136"/>
    </row>
    <row r="8589" spans="79:86" ht="15.75" customHeight="1">
      <c r="CA8589" s="136"/>
      <c r="CB8589" s="136"/>
      <c r="CC8589" s="136"/>
      <c r="CD8589" s="136"/>
      <c r="CE8589" s="136"/>
      <c r="CF8589" s="136"/>
      <c r="CG8589" s="136"/>
      <c r="CH8589" s="136"/>
    </row>
    <row r="8590" spans="79:86" ht="15.75" customHeight="1">
      <c r="CA8590" s="136"/>
      <c r="CB8590" s="136"/>
      <c r="CC8590" s="136"/>
      <c r="CD8590" s="136"/>
      <c r="CE8590" s="136"/>
      <c r="CF8590" s="136"/>
      <c r="CG8590" s="136"/>
      <c r="CH8590" s="136"/>
    </row>
    <row r="8591" spans="79:86" ht="15.75" customHeight="1">
      <c r="CA8591" s="136"/>
      <c r="CB8591" s="136"/>
      <c r="CC8591" s="136"/>
      <c r="CD8591" s="136"/>
      <c r="CE8591" s="136"/>
      <c r="CF8591" s="136"/>
      <c r="CG8591" s="136"/>
      <c r="CH8591" s="136"/>
    </row>
    <row r="8592" spans="79:86" ht="15.75" customHeight="1">
      <c r="CA8592" s="136"/>
      <c r="CB8592" s="136"/>
      <c r="CC8592" s="136"/>
      <c r="CD8592" s="136"/>
      <c r="CE8592" s="136"/>
      <c r="CF8592" s="136"/>
      <c r="CG8592" s="136"/>
      <c r="CH8592" s="136"/>
    </row>
    <row r="8593" spans="79:86" ht="15.75" customHeight="1">
      <c r="CA8593" s="136"/>
      <c r="CB8593" s="136"/>
      <c r="CC8593" s="136"/>
      <c r="CD8593" s="136"/>
      <c r="CE8593" s="136"/>
      <c r="CF8593" s="136"/>
      <c r="CG8593" s="136"/>
      <c r="CH8593" s="136"/>
    </row>
    <row r="8594" spans="79:86" ht="15.75" customHeight="1">
      <c r="CA8594" s="136"/>
      <c r="CB8594" s="136"/>
      <c r="CC8594" s="136"/>
      <c r="CD8594" s="136"/>
      <c r="CE8594" s="136"/>
      <c r="CF8594" s="136"/>
      <c r="CG8594" s="136"/>
      <c r="CH8594" s="136"/>
    </row>
    <row r="8595" spans="79:86" ht="15.75" customHeight="1">
      <c r="CA8595" s="136"/>
      <c r="CB8595" s="136"/>
      <c r="CC8595" s="136"/>
      <c r="CD8595" s="136"/>
      <c r="CE8595" s="136"/>
      <c r="CF8595" s="136"/>
      <c r="CG8595" s="136"/>
      <c r="CH8595" s="136"/>
    </row>
    <row r="8596" spans="79:86" ht="15.75" customHeight="1">
      <c r="CA8596" s="136"/>
      <c r="CB8596" s="136"/>
      <c r="CC8596" s="136"/>
      <c r="CD8596" s="136"/>
      <c r="CE8596" s="136"/>
      <c r="CF8596" s="136"/>
      <c r="CG8596" s="136"/>
      <c r="CH8596" s="136"/>
    </row>
    <row r="8597" spans="79:86" ht="15.75" customHeight="1">
      <c r="CA8597" s="136"/>
      <c r="CB8597" s="136"/>
      <c r="CC8597" s="136"/>
      <c r="CD8597" s="136"/>
      <c r="CE8597" s="136"/>
      <c r="CF8597" s="136"/>
      <c r="CG8597" s="136"/>
      <c r="CH8597" s="136"/>
    </row>
    <row r="8598" spans="79:86" ht="15.75" customHeight="1">
      <c r="CA8598" s="136"/>
      <c r="CB8598" s="136"/>
      <c r="CC8598" s="136"/>
      <c r="CD8598" s="136"/>
      <c r="CE8598" s="136"/>
      <c r="CF8598" s="136"/>
      <c r="CG8598" s="136"/>
      <c r="CH8598" s="136"/>
    </row>
    <row r="8599" spans="79:86" ht="15.75" customHeight="1">
      <c r="CA8599" s="136"/>
      <c r="CB8599" s="136"/>
      <c r="CC8599" s="136"/>
      <c r="CD8599" s="136"/>
      <c r="CE8599" s="136"/>
      <c r="CF8599" s="136"/>
      <c r="CG8599" s="136"/>
      <c r="CH8599" s="136"/>
    </row>
    <row r="8600" spans="79:86" ht="15.75" customHeight="1">
      <c r="CA8600" s="136"/>
      <c r="CB8600" s="136"/>
      <c r="CC8600" s="136"/>
      <c r="CD8600" s="136"/>
      <c r="CE8600" s="136"/>
      <c r="CF8600" s="136"/>
      <c r="CG8600" s="136"/>
      <c r="CH8600" s="136"/>
    </row>
    <row r="8601" spans="79:86" ht="15.75" customHeight="1">
      <c r="CA8601" s="136"/>
      <c r="CB8601" s="136"/>
      <c r="CC8601" s="136"/>
      <c r="CD8601" s="136"/>
      <c r="CE8601" s="136"/>
      <c r="CF8601" s="136"/>
      <c r="CG8601" s="136"/>
      <c r="CH8601" s="136"/>
    </row>
    <row r="8602" spans="79:86" ht="15.75" customHeight="1">
      <c r="CA8602" s="136"/>
      <c r="CB8602" s="136"/>
      <c r="CC8602" s="136"/>
      <c r="CD8602" s="136"/>
      <c r="CE8602" s="136"/>
      <c r="CF8602" s="136"/>
      <c r="CG8602" s="136"/>
      <c r="CH8602" s="136"/>
    </row>
    <row r="8603" spans="79:86" ht="15.75" customHeight="1">
      <c r="CA8603" s="136"/>
      <c r="CB8603" s="136"/>
      <c r="CC8603" s="136"/>
      <c r="CD8603" s="136"/>
      <c r="CE8603" s="136"/>
      <c r="CF8603" s="136"/>
      <c r="CG8603" s="136"/>
      <c r="CH8603" s="136"/>
    </row>
    <row r="8604" spans="79:86" ht="15.75" customHeight="1">
      <c r="CA8604" s="136"/>
      <c r="CB8604" s="136"/>
      <c r="CC8604" s="136"/>
      <c r="CD8604" s="136"/>
      <c r="CE8604" s="136"/>
      <c r="CF8604" s="136"/>
      <c r="CG8604" s="136"/>
      <c r="CH8604" s="136"/>
    </row>
    <row r="8605" spans="79:86" ht="15.75" customHeight="1">
      <c r="CA8605" s="136"/>
      <c r="CB8605" s="136"/>
      <c r="CC8605" s="136"/>
      <c r="CD8605" s="136"/>
      <c r="CE8605" s="136"/>
      <c r="CF8605" s="136"/>
      <c r="CG8605" s="136"/>
      <c r="CH8605" s="136"/>
    </row>
    <row r="8606" spans="79:86" ht="15.75" customHeight="1">
      <c r="CA8606" s="136"/>
      <c r="CB8606" s="136"/>
      <c r="CC8606" s="136"/>
      <c r="CD8606" s="136"/>
      <c r="CE8606" s="136"/>
      <c r="CF8606" s="136"/>
      <c r="CG8606" s="136"/>
      <c r="CH8606" s="136"/>
    </row>
    <row r="8607" spans="79:86" ht="15.75" customHeight="1">
      <c r="CA8607" s="136"/>
      <c r="CB8607" s="136"/>
      <c r="CC8607" s="136"/>
      <c r="CD8607" s="136"/>
      <c r="CE8607" s="136"/>
      <c r="CF8607" s="136"/>
      <c r="CG8607" s="136"/>
      <c r="CH8607" s="136"/>
    </row>
    <row r="8608" spans="79:86" ht="15.75" customHeight="1">
      <c r="CA8608" s="136"/>
      <c r="CB8608" s="136"/>
      <c r="CC8608" s="136"/>
      <c r="CD8608" s="136"/>
      <c r="CE8608" s="136"/>
      <c r="CF8608" s="136"/>
      <c r="CG8608" s="136"/>
      <c r="CH8608" s="136"/>
    </row>
    <row r="8609" spans="79:86" ht="15.75" customHeight="1">
      <c r="CA8609" s="136"/>
      <c r="CB8609" s="136"/>
      <c r="CC8609" s="136"/>
      <c r="CD8609" s="136"/>
      <c r="CE8609" s="136"/>
      <c r="CF8609" s="136"/>
      <c r="CG8609" s="136"/>
      <c r="CH8609" s="136"/>
    </row>
    <row r="8610" spans="79:86" ht="15.75" customHeight="1">
      <c r="CA8610" s="136"/>
      <c r="CB8610" s="136"/>
      <c r="CC8610" s="136"/>
      <c r="CD8610" s="136"/>
      <c r="CE8610" s="136"/>
      <c r="CF8610" s="136"/>
      <c r="CG8610" s="136"/>
      <c r="CH8610" s="136"/>
    </row>
    <row r="8611" spans="79:86" ht="15.75" customHeight="1">
      <c r="CA8611" s="136"/>
      <c r="CB8611" s="136"/>
      <c r="CC8611" s="136"/>
      <c r="CD8611" s="136"/>
      <c r="CE8611" s="136"/>
      <c r="CF8611" s="136"/>
      <c r="CG8611" s="136"/>
      <c r="CH8611" s="136"/>
    </row>
    <row r="8612" spans="79:86" ht="15.75" customHeight="1">
      <c r="CA8612" s="136"/>
      <c r="CB8612" s="136"/>
      <c r="CC8612" s="136"/>
      <c r="CD8612" s="136"/>
      <c r="CE8612" s="136"/>
      <c r="CF8612" s="136"/>
      <c r="CG8612" s="136"/>
      <c r="CH8612" s="136"/>
    </row>
    <row r="8613" spans="79:86" ht="15.75" customHeight="1">
      <c r="CA8613" s="136"/>
      <c r="CB8613" s="136"/>
      <c r="CC8613" s="136"/>
      <c r="CD8613" s="136"/>
      <c r="CE8613" s="136"/>
      <c r="CF8613" s="136"/>
      <c r="CG8613" s="136"/>
      <c r="CH8613" s="136"/>
    </row>
    <row r="8614" spans="79:86" ht="15.75" customHeight="1">
      <c r="CA8614" s="136"/>
      <c r="CB8614" s="136"/>
      <c r="CC8614" s="136"/>
      <c r="CD8614" s="136"/>
      <c r="CE8614" s="136"/>
      <c r="CF8614" s="136"/>
      <c r="CG8614" s="136"/>
      <c r="CH8614" s="136"/>
    </row>
    <row r="8615" spans="79:86" ht="15.75" customHeight="1">
      <c r="CA8615" s="136"/>
      <c r="CB8615" s="136"/>
      <c r="CC8615" s="136"/>
      <c r="CD8615" s="136"/>
      <c r="CE8615" s="136"/>
      <c r="CF8615" s="136"/>
      <c r="CG8615" s="136"/>
      <c r="CH8615" s="136"/>
    </row>
    <row r="8616" spans="79:86" ht="15.75" customHeight="1">
      <c r="CA8616" s="136"/>
      <c r="CB8616" s="136"/>
      <c r="CC8616" s="136"/>
      <c r="CD8616" s="136"/>
      <c r="CE8616" s="136"/>
      <c r="CF8616" s="136"/>
      <c r="CG8616" s="136"/>
      <c r="CH8616" s="136"/>
    </row>
    <row r="8617" spans="79:86" ht="15.75" customHeight="1">
      <c r="CA8617" s="136"/>
      <c r="CB8617" s="136"/>
      <c r="CC8617" s="136"/>
      <c r="CD8617" s="136"/>
      <c r="CE8617" s="136"/>
      <c r="CF8617" s="136"/>
      <c r="CG8617" s="136"/>
      <c r="CH8617" s="136"/>
    </row>
    <row r="8618" spans="79:86" ht="15.75" customHeight="1">
      <c r="CA8618" s="136"/>
      <c r="CB8618" s="136"/>
      <c r="CC8618" s="136"/>
      <c r="CD8618" s="136"/>
      <c r="CE8618" s="136"/>
      <c r="CF8618" s="136"/>
      <c r="CG8618" s="136"/>
      <c r="CH8618" s="136"/>
    </row>
    <row r="8619" spans="79:86" ht="15.75" customHeight="1">
      <c r="CA8619" s="136"/>
      <c r="CB8619" s="136"/>
      <c r="CC8619" s="136"/>
      <c r="CD8619" s="136"/>
      <c r="CE8619" s="136"/>
      <c r="CF8619" s="136"/>
      <c r="CG8619" s="136"/>
      <c r="CH8619" s="136"/>
    </row>
    <row r="8620" spans="79:86" ht="15.75" customHeight="1">
      <c r="CA8620" s="136"/>
      <c r="CB8620" s="136"/>
      <c r="CC8620" s="136"/>
      <c r="CD8620" s="136"/>
      <c r="CE8620" s="136"/>
      <c r="CF8620" s="136"/>
      <c r="CG8620" s="136"/>
      <c r="CH8620" s="136"/>
    </row>
    <row r="8621" spans="79:86" ht="15.75" customHeight="1">
      <c r="CA8621" s="136"/>
      <c r="CB8621" s="136"/>
      <c r="CC8621" s="136"/>
      <c r="CD8621" s="136"/>
      <c r="CE8621" s="136"/>
      <c r="CF8621" s="136"/>
      <c r="CG8621" s="136"/>
      <c r="CH8621" s="136"/>
    </row>
    <row r="8622" spans="79:86" ht="15.75" customHeight="1">
      <c r="CA8622" s="136"/>
      <c r="CB8622" s="136"/>
      <c r="CC8622" s="136"/>
      <c r="CD8622" s="136"/>
      <c r="CE8622" s="136"/>
      <c r="CF8622" s="136"/>
      <c r="CG8622" s="136"/>
      <c r="CH8622" s="136"/>
    </row>
    <row r="8623" spans="79:86" ht="15.75" customHeight="1">
      <c r="CA8623" s="136"/>
      <c r="CB8623" s="136"/>
      <c r="CC8623" s="136"/>
      <c r="CD8623" s="136"/>
      <c r="CE8623" s="136"/>
      <c r="CF8623" s="136"/>
      <c r="CG8623" s="136"/>
      <c r="CH8623" s="136"/>
    </row>
    <row r="8624" spans="79:86" ht="15.75" customHeight="1">
      <c r="CA8624" s="136"/>
      <c r="CB8624" s="136"/>
      <c r="CC8624" s="136"/>
      <c r="CD8624" s="136"/>
      <c r="CE8624" s="136"/>
      <c r="CF8624" s="136"/>
      <c r="CG8624" s="136"/>
      <c r="CH8624" s="136"/>
    </row>
    <row r="8625" spans="79:86" ht="15.75" customHeight="1">
      <c r="CA8625" s="136"/>
      <c r="CB8625" s="136"/>
      <c r="CC8625" s="136"/>
      <c r="CD8625" s="136"/>
      <c r="CE8625" s="136"/>
      <c r="CF8625" s="136"/>
      <c r="CG8625" s="136"/>
      <c r="CH8625" s="136"/>
    </row>
    <row r="8626" spans="79:86" ht="15.75" customHeight="1">
      <c r="CA8626" s="136"/>
      <c r="CB8626" s="136"/>
      <c r="CC8626" s="136"/>
      <c r="CD8626" s="136"/>
      <c r="CE8626" s="136"/>
      <c r="CF8626" s="136"/>
      <c r="CG8626" s="136"/>
      <c r="CH8626" s="136"/>
    </row>
    <row r="8627" spans="79:86" ht="15.75" customHeight="1">
      <c r="CA8627" s="136"/>
      <c r="CB8627" s="136"/>
      <c r="CC8627" s="136"/>
      <c r="CD8627" s="136"/>
      <c r="CE8627" s="136"/>
      <c r="CF8627" s="136"/>
      <c r="CG8627" s="136"/>
      <c r="CH8627" s="136"/>
    </row>
    <row r="8628" spans="79:86" ht="15.75" customHeight="1">
      <c r="CA8628" s="136"/>
      <c r="CB8628" s="136"/>
      <c r="CC8628" s="136"/>
      <c r="CD8628" s="136"/>
      <c r="CE8628" s="136"/>
      <c r="CF8628" s="136"/>
      <c r="CG8628" s="136"/>
      <c r="CH8628" s="136"/>
    </row>
    <row r="8629" spans="79:86" ht="15.75" customHeight="1">
      <c r="CA8629" s="136"/>
      <c r="CB8629" s="136"/>
      <c r="CC8629" s="136"/>
      <c r="CD8629" s="136"/>
      <c r="CE8629" s="136"/>
      <c r="CF8629" s="136"/>
      <c r="CG8629" s="136"/>
      <c r="CH8629" s="136"/>
    </row>
    <row r="8630" spans="79:86" ht="15.75" customHeight="1">
      <c r="CA8630" s="136"/>
      <c r="CB8630" s="136"/>
      <c r="CC8630" s="136"/>
      <c r="CD8630" s="136"/>
      <c r="CE8630" s="136"/>
      <c r="CF8630" s="136"/>
      <c r="CG8630" s="136"/>
      <c r="CH8630" s="136"/>
    </row>
    <row r="8631" spans="79:86" ht="15.75" customHeight="1">
      <c r="CA8631" s="136"/>
      <c r="CB8631" s="136"/>
      <c r="CC8631" s="136"/>
      <c r="CD8631" s="136"/>
      <c r="CE8631" s="136"/>
      <c r="CF8631" s="136"/>
      <c r="CG8631" s="136"/>
      <c r="CH8631" s="136"/>
    </row>
    <row r="8632" spans="79:86" ht="15.75" customHeight="1">
      <c r="CA8632" s="136"/>
      <c r="CB8632" s="136"/>
      <c r="CC8632" s="136"/>
      <c r="CD8632" s="136"/>
      <c r="CE8632" s="136"/>
      <c r="CF8632" s="136"/>
      <c r="CG8632" s="136"/>
      <c r="CH8632" s="136"/>
    </row>
    <row r="8633" spans="79:86" ht="15.75" customHeight="1">
      <c r="CA8633" s="136"/>
      <c r="CB8633" s="136"/>
      <c r="CC8633" s="136"/>
      <c r="CD8633" s="136"/>
      <c r="CE8633" s="136"/>
      <c r="CF8633" s="136"/>
      <c r="CG8633" s="136"/>
      <c r="CH8633" s="136"/>
    </row>
    <row r="8634" spans="79:86" ht="15.75" customHeight="1">
      <c r="CA8634" s="136"/>
      <c r="CB8634" s="136"/>
      <c r="CC8634" s="136"/>
      <c r="CD8634" s="136"/>
      <c r="CE8634" s="136"/>
      <c r="CF8634" s="136"/>
      <c r="CG8634" s="136"/>
      <c r="CH8634" s="136"/>
    </row>
    <row r="8635" spans="79:86" ht="15.75" customHeight="1">
      <c r="CA8635" s="136"/>
      <c r="CB8635" s="136"/>
      <c r="CC8635" s="136"/>
      <c r="CD8635" s="136"/>
      <c r="CE8635" s="136"/>
      <c r="CF8635" s="136"/>
      <c r="CG8635" s="136"/>
      <c r="CH8635" s="136"/>
    </row>
    <row r="8636" spans="79:86" ht="15.75" customHeight="1">
      <c r="CA8636" s="136"/>
      <c r="CB8636" s="136"/>
      <c r="CC8636" s="136"/>
      <c r="CD8636" s="136"/>
      <c r="CE8636" s="136"/>
      <c r="CF8636" s="136"/>
      <c r="CG8636" s="136"/>
      <c r="CH8636" s="136"/>
    </row>
    <row r="8637" spans="79:86" ht="15.75" customHeight="1">
      <c r="CA8637" s="136"/>
      <c r="CB8637" s="136"/>
      <c r="CC8637" s="136"/>
      <c r="CD8637" s="136"/>
      <c r="CE8637" s="136"/>
      <c r="CF8637" s="136"/>
      <c r="CG8637" s="136"/>
      <c r="CH8637" s="136"/>
    </row>
    <row r="8638" spans="79:86" ht="15.75" customHeight="1">
      <c r="CA8638" s="136"/>
      <c r="CB8638" s="136"/>
      <c r="CC8638" s="136"/>
      <c r="CD8638" s="136"/>
      <c r="CE8638" s="136"/>
      <c r="CF8638" s="136"/>
      <c r="CG8638" s="136"/>
      <c r="CH8638" s="136"/>
    </row>
    <row r="8639" spans="79:86" ht="15.75" customHeight="1">
      <c r="CA8639" s="136"/>
      <c r="CB8639" s="136"/>
      <c r="CC8639" s="136"/>
      <c r="CD8639" s="136"/>
      <c r="CE8639" s="136"/>
      <c r="CF8639" s="136"/>
      <c r="CG8639" s="136"/>
      <c r="CH8639" s="136"/>
    </row>
    <row r="8640" spans="79:86" ht="15.75" customHeight="1">
      <c r="CA8640" s="136"/>
      <c r="CB8640" s="136"/>
      <c r="CC8640" s="136"/>
      <c r="CD8640" s="136"/>
      <c r="CE8640" s="136"/>
      <c r="CF8640" s="136"/>
      <c r="CG8640" s="136"/>
      <c r="CH8640" s="136"/>
    </row>
    <row r="8641" spans="79:86" ht="15.75" customHeight="1">
      <c r="CA8641" s="136"/>
      <c r="CB8641" s="136"/>
      <c r="CC8641" s="136"/>
      <c r="CD8641" s="136"/>
      <c r="CE8641" s="136"/>
      <c r="CF8641" s="136"/>
      <c r="CG8641" s="136"/>
      <c r="CH8641" s="136"/>
    </row>
    <row r="8642" spans="79:86" ht="15.75" customHeight="1">
      <c r="CA8642" s="136"/>
      <c r="CB8642" s="136"/>
      <c r="CC8642" s="136"/>
      <c r="CD8642" s="136"/>
      <c r="CE8642" s="136"/>
      <c r="CF8642" s="136"/>
      <c r="CG8642" s="136"/>
      <c r="CH8642" s="136"/>
    </row>
    <row r="8643" spans="79:86" ht="15.75" customHeight="1">
      <c r="CA8643" s="136"/>
      <c r="CB8643" s="136"/>
      <c r="CC8643" s="136"/>
      <c r="CD8643" s="136"/>
      <c r="CE8643" s="136"/>
      <c r="CF8643" s="136"/>
      <c r="CG8643" s="136"/>
      <c r="CH8643" s="136"/>
    </row>
    <row r="8644" spans="79:86" ht="15.75" customHeight="1">
      <c r="CA8644" s="136"/>
      <c r="CB8644" s="136"/>
      <c r="CC8644" s="136"/>
      <c r="CD8644" s="136"/>
      <c r="CE8644" s="136"/>
      <c r="CF8644" s="136"/>
      <c r="CG8644" s="136"/>
      <c r="CH8644" s="136"/>
    </row>
    <row r="8645" spans="79:86" ht="15.75" customHeight="1">
      <c r="CA8645" s="136"/>
      <c r="CB8645" s="136"/>
      <c r="CC8645" s="136"/>
      <c r="CD8645" s="136"/>
      <c r="CE8645" s="136"/>
      <c r="CF8645" s="136"/>
      <c r="CG8645" s="136"/>
      <c r="CH8645" s="136"/>
    </row>
    <row r="8646" spans="79:86" ht="15.75" customHeight="1">
      <c r="CA8646" s="136"/>
      <c r="CB8646" s="136"/>
      <c r="CC8646" s="136"/>
      <c r="CD8646" s="136"/>
      <c r="CE8646" s="136"/>
      <c r="CF8646" s="136"/>
      <c r="CG8646" s="136"/>
      <c r="CH8646" s="136"/>
    </row>
    <row r="8647" spans="79:86" ht="15.75" customHeight="1">
      <c r="CA8647" s="136"/>
      <c r="CB8647" s="136"/>
      <c r="CC8647" s="136"/>
      <c r="CD8647" s="136"/>
      <c r="CE8647" s="136"/>
      <c r="CF8647" s="136"/>
      <c r="CG8647" s="136"/>
      <c r="CH8647" s="136"/>
    </row>
    <row r="8648" spans="79:86" ht="15.75" customHeight="1">
      <c r="CA8648" s="136"/>
      <c r="CB8648" s="136"/>
      <c r="CC8648" s="136"/>
      <c r="CD8648" s="136"/>
      <c r="CE8648" s="136"/>
      <c r="CF8648" s="136"/>
      <c r="CG8648" s="136"/>
      <c r="CH8648" s="136"/>
    </row>
    <row r="8649" spans="79:86" ht="15.75" customHeight="1">
      <c r="CA8649" s="136"/>
      <c r="CB8649" s="136"/>
      <c r="CC8649" s="136"/>
      <c r="CD8649" s="136"/>
      <c r="CE8649" s="136"/>
      <c r="CF8649" s="136"/>
      <c r="CG8649" s="136"/>
      <c r="CH8649" s="136"/>
    </row>
    <row r="8650" spans="79:86" ht="15.75" customHeight="1">
      <c r="CA8650" s="136"/>
      <c r="CB8650" s="136"/>
      <c r="CC8650" s="136"/>
      <c r="CD8650" s="136"/>
      <c r="CE8650" s="136"/>
      <c r="CF8650" s="136"/>
      <c r="CG8650" s="136"/>
      <c r="CH8650" s="136"/>
    </row>
    <row r="8651" spans="79:86" ht="15.75" customHeight="1">
      <c r="CA8651" s="136"/>
      <c r="CB8651" s="136"/>
      <c r="CC8651" s="136"/>
      <c r="CD8651" s="136"/>
      <c r="CE8651" s="136"/>
      <c r="CF8651" s="136"/>
      <c r="CG8651" s="136"/>
      <c r="CH8651" s="136"/>
    </row>
    <row r="8652" spans="79:86" ht="15.75" customHeight="1">
      <c r="CA8652" s="136"/>
      <c r="CB8652" s="136"/>
      <c r="CC8652" s="136"/>
      <c r="CD8652" s="136"/>
      <c r="CE8652" s="136"/>
      <c r="CF8652" s="136"/>
      <c r="CG8652" s="136"/>
      <c r="CH8652" s="136"/>
    </row>
    <row r="8653" spans="79:86" ht="15.75" customHeight="1">
      <c r="CA8653" s="136"/>
      <c r="CB8653" s="136"/>
      <c r="CC8653" s="136"/>
      <c r="CD8653" s="136"/>
      <c r="CE8653" s="136"/>
      <c r="CF8653" s="136"/>
      <c r="CG8653" s="136"/>
      <c r="CH8653" s="136"/>
    </row>
    <row r="8654" spans="79:86" ht="15.75" customHeight="1">
      <c r="CA8654" s="136"/>
      <c r="CB8654" s="136"/>
      <c r="CC8654" s="136"/>
      <c r="CD8654" s="136"/>
      <c r="CE8654" s="136"/>
      <c r="CF8654" s="136"/>
      <c r="CG8654" s="136"/>
      <c r="CH8654" s="136"/>
    </row>
    <row r="8655" spans="79:86" ht="15.75" customHeight="1">
      <c r="CA8655" s="136"/>
      <c r="CB8655" s="136"/>
      <c r="CC8655" s="136"/>
      <c r="CD8655" s="136"/>
      <c r="CE8655" s="136"/>
      <c r="CF8655" s="136"/>
      <c r="CG8655" s="136"/>
      <c r="CH8655" s="136"/>
    </row>
    <row r="8656" spans="79:86" ht="15.75" customHeight="1">
      <c r="CA8656" s="136"/>
      <c r="CB8656" s="136"/>
      <c r="CC8656" s="136"/>
      <c r="CD8656" s="136"/>
      <c r="CE8656" s="136"/>
      <c r="CF8656" s="136"/>
      <c r="CG8656" s="136"/>
      <c r="CH8656" s="136"/>
    </row>
    <row r="8657" spans="79:86" ht="15.75" customHeight="1">
      <c r="CA8657" s="136"/>
      <c r="CB8657" s="136"/>
      <c r="CC8657" s="136"/>
      <c r="CD8657" s="136"/>
      <c r="CE8657" s="136"/>
      <c r="CF8657" s="136"/>
      <c r="CG8657" s="136"/>
      <c r="CH8657" s="136"/>
    </row>
    <row r="8658" spans="79:86" ht="15.75" customHeight="1">
      <c r="CA8658" s="136"/>
      <c r="CB8658" s="136"/>
      <c r="CC8658" s="136"/>
      <c r="CD8658" s="136"/>
      <c r="CE8658" s="136"/>
      <c r="CF8658" s="136"/>
      <c r="CG8658" s="136"/>
      <c r="CH8658" s="136"/>
    </row>
    <row r="8659" spans="79:86" ht="15.75" customHeight="1">
      <c r="CA8659" s="136"/>
      <c r="CB8659" s="136"/>
      <c r="CC8659" s="136"/>
      <c r="CD8659" s="136"/>
      <c r="CE8659" s="136"/>
      <c r="CF8659" s="136"/>
      <c r="CG8659" s="136"/>
      <c r="CH8659" s="136"/>
    </row>
    <row r="8660" spans="79:86" ht="15.75" customHeight="1">
      <c r="CA8660" s="136"/>
      <c r="CB8660" s="136"/>
      <c r="CC8660" s="136"/>
      <c r="CD8660" s="136"/>
      <c r="CE8660" s="136"/>
      <c r="CF8660" s="136"/>
      <c r="CG8660" s="136"/>
      <c r="CH8660" s="136"/>
    </row>
    <row r="8661" spans="79:86" ht="15.75" customHeight="1">
      <c r="CA8661" s="136"/>
      <c r="CB8661" s="136"/>
      <c r="CC8661" s="136"/>
      <c r="CD8661" s="136"/>
      <c r="CE8661" s="136"/>
      <c r="CF8661" s="136"/>
      <c r="CG8661" s="136"/>
      <c r="CH8661" s="136"/>
    </row>
    <row r="8662" spans="79:86" ht="15.75" customHeight="1">
      <c r="CA8662" s="136"/>
      <c r="CB8662" s="136"/>
      <c r="CC8662" s="136"/>
      <c r="CD8662" s="136"/>
      <c r="CE8662" s="136"/>
      <c r="CF8662" s="136"/>
      <c r="CG8662" s="136"/>
      <c r="CH8662" s="136"/>
    </row>
    <row r="8663" spans="79:86" ht="15.75" customHeight="1">
      <c r="CA8663" s="136"/>
      <c r="CB8663" s="136"/>
      <c r="CC8663" s="136"/>
      <c r="CD8663" s="136"/>
      <c r="CE8663" s="136"/>
      <c r="CF8663" s="136"/>
      <c r="CG8663" s="136"/>
      <c r="CH8663" s="136"/>
    </row>
    <row r="8664" spans="79:86" ht="15.75" customHeight="1">
      <c r="CA8664" s="136"/>
      <c r="CB8664" s="136"/>
      <c r="CC8664" s="136"/>
      <c r="CD8664" s="136"/>
      <c r="CE8664" s="136"/>
      <c r="CF8664" s="136"/>
      <c r="CG8664" s="136"/>
      <c r="CH8664" s="136"/>
    </row>
    <row r="8665" spans="79:86" ht="15.75" customHeight="1">
      <c r="CA8665" s="136"/>
      <c r="CB8665" s="136"/>
      <c r="CC8665" s="136"/>
      <c r="CD8665" s="136"/>
      <c r="CE8665" s="136"/>
      <c r="CF8665" s="136"/>
      <c r="CG8665" s="136"/>
      <c r="CH8665" s="136"/>
    </row>
    <row r="8666" spans="79:86" ht="15.75" customHeight="1">
      <c r="CA8666" s="136"/>
      <c r="CB8666" s="136"/>
      <c r="CC8666" s="136"/>
      <c r="CD8666" s="136"/>
      <c r="CE8666" s="136"/>
      <c r="CF8666" s="136"/>
      <c r="CG8666" s="136"/>
      <c r="CH8666" s="136"/>
    </row>
    <row r="8667" spans="79:86" ht="15.75" customHeight="1">
      <c r="CA8667" s="136"/>
      <c r="CB8667" s="136"/>
      <c r="CC8667" s="136"/>
      <c r="CD8667" s="136"/>
      <c r="CE8667" s="136"/>
      <c r="CF8667" s="136"/>
      <c r="CG8667" s="136"/>
      <c r="CH8667" s="136"/>
    </row>
    <row r="8668" spans="79:86" ht="15.75" customHeight="1">
      <c r="CA8668" s="136"/>
      <c r="CB8668" s="136"/>
      <c r="CC8668" s="136"/>
      <c r="CD8668" s="136"/>
      <c r="CE8668" s="136"/>
      <c r="CF8668" s="136"/>
      <c r="CG8668" s="136"/>
      <c r="CH8668" s="136"/>
    </row>
    <row r="8669" spans="79:86" ht="15.75" customHeight="1">
      <c r="CA8669" s="136"/>
      <c r="CB8669" s="136"/>
      <c r="CC8669" s="136"/>
      <c r="CD8669" s="136"/>
      <c r="CE8669" s="136"/>
      <c r="CF8669" s="136"/>
      <c r="CG8669" s="136"/>
      <c r="CH8669" s="136"/>
    </row>
    <row r="8670" spans="79:86" ht="15.75" customHeight="1">
      <c r="CA8670" s="136"/>
      <c r="CB8670" s="136"/>
      <c r="CC8670" s="136"/>
      <c r="CD8670" s="136"/>
      <c r="CE8670" s="136"/>
      <c r="CF8670" s="136"/>
      <c r="CG8670" s="136"/>
      <c r="CH8670" s="136"/>
    </row>
    <row r="8671" spans="79:86" ht="15.75" customHeight="1">
      <c r="CA8671" s="136"/>
      <c r="CB8671" s="136"/>
      <c r="CC8671" s="136"/>
      <c r="CD8671" s="136"/>
      <c r="CE8671" s="136"/>
      <c r="CF8671" s="136"/>
      <c r="CG8671" s="136"/>
      <c r="CH8671" s="136"/>
    </row>
    <row r="8672" spans="79:86" ht="15.75" customHeight="1">
      <c r="CA8672" s="136"/>
      <c r="CB8672" s="136"/>
      <c r="CC8672" s="136"/>
      <c r="CD8672" s="136"/>
      <c r="CE8672" s="136"/>
      <c r="CF8672" s="136"/>
      <c r="CG8672" s="136"/>
      <c r="CH8672" s="136"/>
    </row>
    <row r="8673" spans="79:86" ht="15.75" customHeight="1">
      <c r="CA8673" s="136"/>
      <c r="CB8673" s="136"/>
      <c r="CC8673" s="136"/>
      <c r="CD8673" s="136"/>
      <c r="CE8673" s="136"/>
      <c r="CF8673" s="136"/>
      <c r="CG8673" s="136"/>
      <c r="CH8673" s="136"/>
    </row>
    <row r="8674" spans="79:86" ht="15.75" customHeight="1">
      <c r="CA8674" s="136"/>
      <c r="CB8674" s="136"/>
      <c r="CC8674" s="136"/>
      <c r="CD8674" s="136"/>
      <c r="CE8674" s="136"/>
      <c r="CF8674" s="136"/>
      <c r="CG8674" s="136"/>
      <c r="CH8674" s="136"/>
    </row>
    <row r="8675" spans="79:86" ht="15.75" customHeight="1">
      <c r="CA8675" s="136"/>
      <c r="CB8675" s="136"/>
      <c r="CC8675" s="136"/>
      <c r="CD8675" s="136"/>
      <c r="CE8675" s="136"/>
      <c r="CF8675" s="136"/>
      <c r="CG8675" s="136"/>
      <c r="CH8675" s="136"/>
    </row>
    <row r="8676" spans="79:86" ht="15.75" customHeight="1">
      <c r="CA8676" s="136"/>
      <c r="CB8676" s="136"/>
      <c r="CC8676" s="136"/>
      <c r="CD8676" s="136"/>
      <c r="CE8676" s="136"/>
      <c r="CF8676" s="136"/>
      <c r="CG8676" s="136"/>
      <c r="CH8676" s="136"/>
    </row>
    <row r="8677" spans="79:86" ht="15.75" customHeight="1">
      <c r="CA8677" s="136"/>
      <c r="CB8677" s="136"/>
      <c r="CC8677" s="136"/>
      <c r="CD8677" s="136"/>
      <c r="CE8677" s="136"/>
      <c r="CF8677" s="136"/>
      <c r="CG8677" s="136"/>
      <c r="CH8677" s="136"/>
    </row>
    <row r="8678" spans="79:86" ht="15.75" customHeight="1">
      <c r="CA8678" s="136"/>
      <c r="CB8678" s="136"/>
      <c r="CC8678" s="136"/>
      <c r="CD8678" s="136"/>
      <c r="CE8678" s="136"/>
      <c r="CF8678" s="136"/>
      <c r="CG8678" s="136"/>
      <c r="CH8678" s="136"/>
    </row>
    <row r="8679" spans="79:86" ht="15.75" customHeight="1">
      <c r="CA8679" s="136"/>
      <c r="CB8679" s="136"/>
      <c r="CC8679" s="136"/>
      <c r="CD8679" s="136"/>
      <c r="CE8679" s="136"/>
      <c r="CF8679" s="136"/>
      <c r="CG8679" s="136"/>
      <c r="CH8679" s="136"/>
    </row>
    <row r="8680" spans="79:86" ht="15.75" customHeight="1">
      <c r="CA8680" s="136"/>
      <c r="CB8680" s="136"/>
      <c r="CC8680" s="136"/>
      <c r="CD8680" s="136"/>
      <c r="CE8680" s="136"/>
      <c r="CF8680" s="136"/>
      <c r="CG8680" s="136"/>
      <c r="CH8680" s="136"/>
    </row>
    <row r="8681" spans="79:86" ht="15.75" customHeight="1">
      <c r="CA8681" s="136"/>
      <c r="CB8681" s="136"/>
      <c r="CC8681" s="136"/>
      <c r="CD8681" s="136"/>
      <c r="CE8681" s="136"/>
      <c r="CF8681" s="136"/>
      <c r="CG8681" s="136"/>
      <c r="CH8681" s="136"/>
    </row>
    <row r="8682" spans="79:86" ht="15.75" customHeight="1">
      <c r="CA8682" s="136"/>
      <c r="CB8682" s="136"/>
      <c r="CC8682" s="136"/>
      <c r="CD8682" s="136"/>
      <c r="CE8682" s="136"/>
      <c r="CF8682" s="136"/>
      <c r="CG8682" s="136"/>
      <c r="CH8682" s="136"/>
    </row>
    <row r="8683" spans="79:86" ht="15.75" customHeight="1">
      <c r="CA8683" s="136"/>
      <c r="CB8683" s="136"/>
      <c r="CC8683" s="136"/>
      <c r="CD8683" s="136"/>
      <c r="CE8683" s="136"/>
      <c r="CF8683" s="136"/>
      <c r="CG8683" s="136"/>
      <c r="CH8683" s="136"/>
    </row>
    <row r="8684" spans="79:86" ht="15.75" customHeight="1">
      <c r="CA8684" s="136"/>
      <c r="CB8684" s="136"/>
      <c r="CC8684" s="136"/>
      <c r="CD8684" s="136"/>
      <c r="CE8684" s="136"/>
      <c r="CF8684" s="136"/>
      <c r="CG8684" s="136"/>
      <c r="CH8684" s="136"/>
    </row>
    <row r="8685" spans="79:86" ht="15.75" customHeight="1">
      <c r="CA8685" s="136"/>
      <c r="CB8685" s="136"/>
      <c r="CC8685" s="136"/>
      <c r="CD8685" s="136"/>
      <c r="CE8685" s="136"/>
      <c r="CF8685" s="136"/>
      <c r="CG8685" s="136"/>
      <c r="CH8685" s="136"/>
    </row>
    <row r="8686" spans="79:86" ht="15.75" customHeight="1">
      <c r="CA8686" s="136"/>
      <c r="CB8686" s="136"/>
      <c r="CC8686" s="136"/>
      <c r="CD8686" s="136"/>
      <c r="CE8686" s="136"/>
      <c r="CF8686" s="136"/>
      <c r="CG8686" s="136"/>
      <c r="CH8686" s="136"/>
    </row>
    <row r="8687" spans="79:86" ht="15.75" customHeight="1">
      <c r="CA8687" s="136"/>
      <c r="CB8687" s="136"/>
      <c r="CC8687" s="136"/>
      <c r="CD8687" s="136"/>
      <c r="CE8687" s="136"/>
      <c r="CF8687" s="136"/>
      <c r="CG8687" s="136"/>
      <c r="CH8687" s="136"/>
    </row>
    <row r="8688" spans="79:86" ht="15.75" customHeight="1">
      <c r="CA8688" s="136"/>
      <c r="CB8688" s="136"/>
      <c r="CC8688" s="136"/>
      <c r="CD8688" s="136"/>
      <c r="CE8688" s="136"/>
      <c r="CF8688" s="136"/>
      <c r="CG8688" s="136"/>
      <c r="CH8688" s="136"/>
    </row>
    <row r="8689" spans="79:86" ht="15.75" customHeight="1">
      <c r="CA8689" s="136"/>
      <c r="CB8689" s="136"/>
      <c r="CC8689" s="136"/>
      <c r="CD8689" s="136"/>
      <c r="CE8689" s="136"/>
      <c r="CF8689" s="136"/>
      <c r="CG8689" s="136"/>
      <c r="CH8689" s="136"/>
    </row>
    <row r="8690" spans="79:86" ht="15.75" customHeight="1">
      <c r="CA8690" s="136"/>
      <c r="CB8690" s="136"/>
      <c r="CC8690" s="136"/>
      <c r="CD8690" s="136"/>
      <c r="CE8690" s="136"/>
      <c r="CF8690" s="136"/>
      <c r="CG8690" s="136"/>
      <c r="CH8690" s="136"/>
    </row>
    <row r="8691" spans="79:86" ht="15.75" customHeight="1">
      <c r="CA8691" s="136"/>
      <c r="CB8691" s="136"/>
      <c r="CC8691" s="136"/>
      <c r="CD8691" s="136"/>
      <c r="CE8691" s="136"/>
      <c r="CF8691" s="136"/>
      <c r="CG8691" s="136"/>
      <c r="CH8691" s="136"/>
    </row>
    <row r="8692" spans="79:86" ht="15.75" customHeight="1">
      <c r="CA8692" s="136"/>
      <c r="CB8692" s="136"/>
      <c r="CC8692" s="136"/>
      <c r="CD8692" s="136"/>
      <c r="CE8692" s="136"/>
      <c r="CF8692" s="136"/>
      <c r="CG8692" s="136"/>
      <c r="CH8692" s="136"/>
    </row>
    <row r="8693" spans="79:86" ht="15.75" customHeight="1">
      <c r="CA8693" s="136"/>
      <c r="CB8693" s="136"/>
      <c r="CC8693" s="136"/>
      <c r="CD8693" s="136"/>
      <c r="CE8693" s="136"/>
      <c r="CF8693" s="136"/>
      <c r="CG8693" s="136"/>
      <c r="CH8693" s="136"/>
    </row>
    <row r="8694" spans="79:86" ht="15.75" customHeight="1">
      <c r="CA8694" s="136"/>
      <c r="CB8694" s="136"/>
      <c r="CC8694" s="136"/>
      <c r="CD8694" s="136"/>
      <c r="CE8694" s="136"/>
      <c r="CF8694" s="136"/>
      <c r="CG8694" s="136"/>
      <c r="CH8694" s="136"/>
    </row>
    <row r="8695" spans="79:86" ht="15.75" customHeight="1">
      <c r="CA8695" s="136"/>
      <c r="CB8695" s="136"/>
      <c r="CC8695" s="136"/>
      <c r="CD8695" s="136"/>
      <c r="CE8695" s="136"/>
      <c r="CF8695" s="136"/>
      <c r="CG8695" s="136"/>
      <c r="CH8695" s="136"/>
    </row>
    <row r="8696" spans="79:86" ht="15.75" customHeight="1">
      <c r="CA8696" s="136"/>
      <c r="CB8696" s="136"/>
      <c r="CC8696" s="136"/>
      <c r="CD8696" s="136"/>
      <c r="CE8696" s="136"/>
      <c r="CF8696" s="136"/>
      <c r="CG8696" s="136"/>
      <c r="CH8696" s="136"/>
    </row>
    <row r="8697" spans="79:86" ht="15.75" customHeight="1">
      <c r="CA8697" s="136"/>
      <c r="CB8697" s="136"/>
      <c r="CC8697" s="136"/>
      <c r="CD8697" s="136"/>
      <c r="CE8697" s="136"/>
      <c r="CF8697" s="136"/>
      <c r="CG8697" s="136"/>
      <c r="CH8697" s="136"/>
    </row>
    <row r="8698" spans="79:86" ht="15.75" customHeight="1">
      <c r="CA8698" s="136"/>
      <c r="CB8698" s="136"/>
      <c r="CC8698" s="136"/>
      <c r="CD8698" s="136"/>
      <c r="CE8698" s="136"/>
      <c r="CF8698" s="136"/>
      <c r="CG8698" s="136"/>
      <c r="CH8698" s="136"/>
    </row>
    <row r="8699" spans="79:86" ht="15.75" customHeight="1">
      <c r="CA8699" s="136"/>
      <c r="CB8699" s="136"/>
      <c r="CC8699" s="136"/>
      <c r="CD8699" s="136"/>
      <c r="CE8699" s="136"/>
      <c r="CF8699" s="136"/>
      <c r="CG8699" s="136"/>
      <c r="CH8699" s="136"/>
    </row>
    <row r="8700" spans="79:86" ht="15.75" customHeight="1">
      <c r="CA8700" s="136"/>
      <c r="CB8700" s="136"/>
      <c r="CC8700" s="136"/>
      <c r="CD8700" s="136"/>
      <c r="CE8700" s="136"/>
      <c r="CF8700" s="136"/>
      <c r="CG8700" s="136"/>
      <c r="CH8700" s="136"/>
    </row>
    <row r="8701" spans="79:86" ht="15.75" customHeight="1">
      <c r="CA8701" s="136"/>
      <c r="CB8701" s="136"/>
      <c r="CC8701" s="136"/>
      <c r="CD8701" s="136"/>
      <c r="CE8701" s="136"/>
      <c r="CF8701" s="136"/>
      <c r="CG8701" s="136"/>
      <c r="CH8701" s="136"/>
    </row>
    <row r="8702" spans="79:86" ht="15.75" customHeight="1">
      <c r="CA8702" s="136"/>
      <c r="CB8702" s="136"/>
      <c r="CC8702" s="136"/>
      <c r="CD8702" s="136"/>
      <c r="CE8702" s="136"/>
      <c r="CF8702" s="136"/>
      <c r="CG8702" s="136"/>
      <c r="CH8702" s="136"/>
    </row>
    <row r="8703" spans="79:86" ht="15.75" customHeight="1">
      <c r="CA8703" s="136"/>
      <c r="CB8703" s="136"/>
      <c r="CC8703" s="136"/>
      <c r="CD8703" s="136"/>
      <c r="CE8703" s="136"/>
      <c r="CF8703" s="136"/>
      <c r="CG8703" s="136"/>
      <c r="CH8703" s="136"/>
    </row>
    <row r="8704" spans="79:86" ht="15.75" customHeight="1">
      <c r="CA8704" s="136"/>
      <c r="CB8704" s="136"/>
      <c r="CC8704" s="136"/>
      <c r="CD8704" s="136"/>
      <c r="CE8704" s="136"/>
      <c r="CF8704" s="136"/>
      <c r="CG8704" s="136"/>
      <c r="CH8704" s="136"/>
    </row>
    <row r="8705" spans="79:86" ht="15.75" customHeight="1">
      <c r="CA8705" s="136"/>
      <c r="CB8705" s="136"/>
      <c r="CC8705" s="136"/>
      <c r="CD8705" s="136"/>
      <c r="CE8705" s="136"/>
      <c r="CF8705" s="136"/>
      <c r="CG8705" s="136"/>
      <c r="CH8705" s="136"/>
    </row>
    <row r="8706" spans="79:86" ht="15.75" customHeight="1">
      <c r="CA8706" s="136"/>
      <c r="CB8706" s="136"/>
      <c r="CC8706" s="136"/>
      <c r="CD8706" s="136"/>
      <c r="CE8706" s="136"/>
      <c r="CF8706" s="136"/>
      <c r="CG8706" s="136"/>
      <c r="CH8706" s="136"/>
    </row>
    <row r="8707" spans="79:86" ht="15.75" customHeight="1">
      <c r="CA8707" s="136"/>
      <c r="CB8707" s="136"/>
      <c r="CC8707" s="136"/>
      <c r="CD8707" s="136"/>
      <c r="CE8707" s="136"/>
      <c r="CF8707" s="136"/>
      <c r="CG8707" s="136"/>
      <c r="CH8707" s="136"/>
    </row>
    <row r="8708" spans="79:86" ht="15.75" customHeight="1">
      <c r="CA8708" s="136"/>
      <c r="CB8708" s="136"/>
      <c r="CC8708" s="136"/>
      <c r="CD8708" s="136"/>
      <c r="CE8708" s="136"/>
      <c r="CF8708" s="136"/>
      <c r="CG8708" s="136"/>
      <c r="CH8708" s="136"/>
    </row>
    <row r="8709" spans="79:86" ht="15.75" customHeight="1">
      <c r="CA8709" s="136"/>
      <c r="CB8709" s="136"/>
      <c r="CC8709" s="136"/>
      <c r="CD8709" s="136"/>
      <c r="CE8709" s="136"/>
      <c r="CF8709" s="136"/>
      <c r="CG8709" s="136"/>
      <c r="CH8709" s="136"/>
    </row>
    <row r="8710" spans="79:86" ht="15.75" customHeight="1">
      <c r="CA8710" s="136"/>
      <c r="CB8710" s="136"/>
      <c r="CC8710" s="136"/>
      <c r="CD8710" s="136"/>
      <c r="CE8710" s="136"/>
      <c r="CF8710" s="136"/>
      <c r="CG8710" s="136"/>
      <c r="CH8710" s="136"/>
    </row>
    <row r="8711" spans="79:86" ht="15.75" customHeight="1">
      <c r="CA8711" s="136"/>
      <c r="CB8711" s="136"/>
      <c r="CC8711" s="136"/>
      <c r="CD8711" s="136"/>
      <c r="CE8711" s="136"/>
      <c r="CF8711" s="136"/>
      <c r="CG8711" s="136"/>
      <c r="CH8711" s="136"/>
    </row>
    <row r="8712" spans="79:86" ht="15.75" customHeight="1">
      <c r="CA8712" s="136"/>
      <c r="CB8712" s="136"/>
      <c r="CC8712" s="136"/>
      <c r="CD8712" s="136"/>
      <c r="CE8712" s="136"/>
      <c r="CF8712" s="136"/>
      <c r="CG8712" s="136"/>
      <c r="CH8712" s="136"/>
    </row>
    <row r="8713" spans="79:86" ht="15.75" customHeight="1">
      <c r="CA8713" s="136"/>
      <c r="CB8713" s="136"/>
      <c r="CC8713" s="136"/>
      <c r="CD8713" s="136"/>
      <c r="CE8713" s="136"/>
      <c r="CF8713" s="136"/>
      <c r="CG8713" s="136"/>
      <c r="CH8713" s="136"/>
    </row>
    <row r="8714" spans="79:86" ht="15.75" customHeight="1">
      <c r="CA8714" s="136"/>
      <c r="CB8714" s="136"/>
      <c r="CC8714" s="136"/>
      <c r="CD8714" s="136"/>
      <c r="CE8714" s="136"/>
      <c r="CF8714" s="136"/>
      <c r="CG8714" s="136"/>
      <c r="CH8714" s="136"/>
    </row>
    <row r="8715" spans="79:86" ht="15.75" customHeight="1">
      <c r="CA8715" s="136"/>
      <c r="CB8715" s="136"/>
      <c r="CC8715" s="136"/>
      <c r="CD8715" s="136"/>
      <c r="CE8715" s="136"/>
      <c r="CF8715" s="136"/>
      <c r="CG8715" s="136"/>
      <c r="CH8715" s="136"/>
    </row>
    <row r="8716" spans="79:86" ht="15.75" customHeight="1">
      <c r="CA8716" s="136"/>
      <c r="CB8716" s="136"/>
      <c r="CC8716" s="136"/>
      <c r="CD8716" s="136"/>
      <c r="CE8716" s="136"/>
      <c r="CF8716" s="136"/>
      <c r="CG8716" s="136"/>
      <c r="CH8716" s="136"/>
    </row>
    <row r="8717" spans="79:86" ht="15.75" customHeight="1">
      <c r="CA8717" s="136"/>
      <c r="CB8717" s="136"/>
      <c r="CC8717" s="136"/>
      <c r="CD8717" s="136"/>
      <c r="CE8717" s="136"/>
      <c r="CF8717" s="136"/>
      <c r="CG8717" s="136"/>
      <c r="CH8717" s="136"/>
    </row>
    <row r="8718" spans="79:86" ht="15.75" customHeight="1">
      <c r="CA8718" s="136"/>
      <c r="CB8718" s="136"/>
      <c r="CC8718" s="136"/>
      <c r="CD8718" s="136"/>
      <c r="CE8718" s="136"/>
      <c r="CF8718" s="136"/>
      <c r="CG8718" s="136"/>
      <c r="CH8718" s="136"/>
    </row>
    <row r="8719" spans="79:86" ht="15.75" customHeight="1">
      <c r="CA8719" s="136"/>
      <c r="CB8719" s="136"/>
      <c r="CC8719" s="136"/>
      <c r="CD8719" s="136"/>
      <c r="CE8719" s="136"/>
      <c r="CF8719" s="136"/>
      <c r="CG8719" s="136"/>
      <c r="CH8719" s="136"/>
    </row>
    <row r="8720" spans="79:86" ht="15.75" customHeight="1">
      <c r="CA8720" s="136"/>
      <c r="CB8720" s="136"/>
      <c r="CC8720" s="136"/>
      <c r="CD8720" s="136"/>
      <c r="CE8720" s="136"/>
      <c r="CF8720" s="136"/>
      <c r="CG8720" s="136"/>
      <c r="CH8720" s="136"/>
    </row>
    <row r="8721" spans="79:86" ht="15.75" customHeight="1">
      <c r="CA8721" s="136"/>
      <c r="CB8721" s="136"/>
      <c r="CC8721" s="136"/>
      <c r="CD8721" s="136"/>
      <c r="CE8721" s="136"/>
      <c r="CF8721" s="136"/>
      <c r="CG8721" s="136"/>
      <c r="CH8721" s="136"/>
    </row>
    <row r="8722" spans="79:86" ht="15.75" customHeight="1">
      <c r="CA8722" s="136"/>
      <c r="CB8722" s="136"/>
      <c r="CC8722" s="136"/>
      <c r="CD8722" s="136"/>
      <c r="CE8722" s="136"/>
      <c r="CF8722" s="136"/>
      <c r="CG8722" s="136"/>
      <c r="CH8722" s="136"/>
    </row>
    <row r="8723" spans="79:86" ht="15.75" customHeight="1">
      <c r="CA8723" s="136"/>
      <c r="CB8723" s="136"/>
      <c r="CC8723" s="136"/>
      <c r="CD8723" s="136"/>
      <c r="CE8723" s="136"/>
      <c r="CF8723" s="136"/>
      <c r="CG8723" s="136"/>
      <c r="CH8723" s="136"/>
    </row>
    <row r="8724" spans="79:86" ht="15.75" customHeight="1">
      <c r="CA8724" s="136"/>
      <c r="CB8724" s="136"/>
      <c r="CC8724" s="136"/>
      <c r="CD8724" s="136"/>
      <c r="CE8724" s="136"/>
      <c r="CF8724" s="136"/>
      <c r="CG8724" s="136"/>
      <c r="CH8724" s="136"/>
    </row>
    <row r="8725" spans="79:86" ht="15.75" customHeight="1">
      <c r="CA8725" s="136"/>
      <c r="CB8725" s="136"/>
      <c r="CC8725" s="136"/>
      <c r="CD8725" s="136"/>
      <c r="CE8725" s="136"/>
      <c r="CF8725" s="136"/>
      <c r="CG8725" s="136"/>
      <c r="CH8725" s="136"/>
    </row>
    <row r="8726" spans="79:86" ht="15.75" customHeight="1">
      <c r="CA8726" s="136"/>
      <c r="CB8726" s="136"/>
      <c r="CC8726" s="136"/>
      <c r="CD8726" s="136"/>
      <c r="CE8726" s="136"/>
      <c r="CF8726" s="136"/>
      <c r="CG8726" s="136"/>
      <c r="CH8726" s="136"/>
    </row>
    <row r="8727" spans="79:86" ht="15.75" customHeight="1">
      <c r="CA8727" s="136"/>
      <c r="CB8727" s="136"/>
      <c r="CC8727" s="136"/>
      <c r="CD8727" s="136"/>
      <c r="CE8727" s="136"/>
      <c r="CF8727" s="136"/>
      <c r="CG8727" s="136"/>
      <c r="CH8727" s="136"/>
    </row>
    <row r="8728" spans="79:86" ht="15.75" customHeight="1">
      <c r="CA8728" s="136"/>
      <c r="CB8728" s="136"/>
      <c r="CC8728" s="136"/>
      <c r="CD8728" s="136"/>
      <c r="CE8728" s="136"/>
      <c r="CF8728" s="136"/>
      <c r="CG8728" s="136"/>
      <c r="CH8728" s="136"/>
    </row>
    <row r="8729" spans="79:86" ht="15.75" customHeight="1">
      <c r="CA8729" s="136"/>
      <c r="CB8729" s="136"/>
      <c r="CC8729" s="136"/>
      <c r="CD8729" s="136"/>
      <c r="CE8729" s="136"/>
      <c r="CF8729" s="136"/>
      <c r="CG8729" s="136"/>
      <c r="CH8729" s="136"/>
    </row>
    <row r="8730" spans="79:86" ht="15.75" customHeight="1">
      <c r="CA8730" s="136"/>
      <c r="CB8730" s="136"/>
      <c r="CC8730" s="136"/>
      <c r="CD8730" s="136"/>
      <c r="CE8730" s="136"/>
      <c r="CF8730" s="136"/>
      <c r="CG8730" s="136"/>
      <c r="CH8730" s="136"/>
    </row>
    <row r="8731" spans="79:86" ht="15.75" customHeight="1">
      <c r="CA8731" s="136"/>
      <c r="CB8731" s="136"/>
      <c r="CC8731" s="136"/>
      <c r="CD8731" s="136"/>
      <c r="CE8731" s="136"/>
      <c r="CF8731" s="136"/>
      <c r="CG8731" s="136"/>
      <c r="CH8731" s="136"/>
    </row>
    <row r="8732" spans="79:86" ht="15.75" customHeight="1">
      <c r="CA8732" s="136"/>
      <c r="CB8732" s="136"/>
      <c r="CC8732" s="136"/>
      <c r="CD8732" s="136"/>
      <c r="CE8732" s="136"/>
      <c r="CF8732" s="136"/>
      <c r="CG8732" s="136"/>
      <c r="CH8732" s="136"/>
    </row>
    <row r="8733" spans="79:86" ht="15.75" customHeight="1">
      <c r="CA8733" s="136"/>
      <c r="CB8733" s="136"/>
      <c r="CC8733" s="136"/>
      <c r="CD8733" s="136"/>
      <c r="CE8733" s="136"/>
      <c r="CF8733" s="136"/>
      <c r="CG8733" s="136"/>
      <c r="CH8733" s="136"/>
    </row>
    <row r="8734" spans="79:86" ht="15.75" customHeight="1">
      <c r="CA8734" s="136"/>
      <c r="CB8734" s="136"/>
      <c r="CC8734" s="136"/>
      <c r="CD8734" s="136"/>
      <c r="CE8734" s="136"/>
      <c r="CF8734" s="136"/>
      <c r="CG8734" s="136"/>
      <c r="CH8734" s="136"/>
    </row>
    <row r="8735" spans="79:86" ht="15.75" customHeight="1">
      <c r="CA8735" s="136"/>
      <c r="CB8735" s="136"/>
      <c r="CC8735" s="136"/>
      <c r="CD8735" s="136"/>
      <c r="CE8735" s="136"/>
      <c r="CF8735" s="136"/>
      <c r="CG8735" s="136"/>
      <c r="CH8735" s="136"/>
    </row>
    <row r="8736" spans="79:86" ht="15.75" customHeight="1">
      <c r="CA8736" s="136"/>
      <c r="CB8736" s="136"/>
      <c r="CC8736" s="136"/>
      <c r="CD8736" s="136"/>
      <c r="CE8736" s="136"/>
      <c r="CF8736" s="136"/>
      <c r="CG8736" s="136"/>
      <c r="CH8736" s="136"/>
    </row>
    <row r="8737" spans="79:86" ht="15.75" customHeight="1">
      <c r="CA8737" s="136"/>
      <c r="CB8737" s="136"/>
      <c r="CC8737" s="136"/>
      <c r="CD8737" s="136"/>
      <c r="CE8737" s="136"/>
      <c r="CF8737" s="136"/>
      <c r="CG8737" s="136"/>
      <c r="CH8737" s="136"/>
    </row>
    <row r="8738" spans="79:86" ht="15.75" customHeight="1">
      <c r="CA8738" s="136"/>
      <c r="CB8738" s="136"/>
      <c r="CC8738" s="136"/>
      <c r="CD8738" s="136"/>
      <c r="CE8738" s="136"/>
      <c r="CF8738" s="136"/>
      <c r="CG8738" s="136"/>
      <c r="CH8738" s="136"/>
    </row>
    <row r="8739" spans="79:86" ht="15.75" customHeight="1">
      <c r="CA8739" s="136"/>
      <c r="CB8739" s="136"/>
      <c r="CC8739" s="136"/>
      <c r="CD8739" s="136"/>
      <c r="CE8739" s="136"/>
      <c r="CF8739" s="136"/>
      <c r="CG8739" s="136"/>
      <c r="CH8739" s="136"/>
    </row>
    <row r="8740" spans="79:86" ht="15.75" customHeight="1">
      <c r="CA8740" s="136"/>
      <c r="CB8740" s="136"/>
      <c r="CC8740" s="136"/>
      <c r="CD8740" s="136"/>
      <c r="CE8740" s="136"/>
      <c r="CF8740" s="136"/>
      <c r="CG8740" s="136"/>
      <c r="CH8740" s="136"/>
    </row>
    <row r="8741" spans="79:86" ht="15.75" customHeight="1">
      <c r="CA8741" s="136"/>
      <c r="CB8741" s="136"/>
      <c r="CC8741" s="136"/>
      <c r="CD8741" s="136"/>
      <c r="CE8741" s="136"/>
      <c r="CF8741" s="136"/>
      <c r="CG8741" s="136"/>
      <c r="CH8741" s="136"/>
    </row>
    <row r="8742" spans="79:86" ht="15.75" customHeight="1">
      <c r="CA8742" s="136"/>
      <c r="CB8742" s="136"/>
      <c r="CC8742" s="136"/>
      <c r="CD8742" s="136"/>
      <c r="CE8742" s="136"/>
      <c r="CF8742" s="136"/>
      <c r="CG8742" s="136"/>
      <c r="CH8742" s="136"/>
    </row>
    <row r="8743" spans="79:86" ht="15.75" customHeight="1">
      <c r="CA8743" s="136"/>
      <c r="CB8743" s="136"/>
      <c r="CC8743" s="136"/>
      <c r="CD8743" s="136"/>
      <c r="CE8743" s="136"/>
      <c r="CF8743" s="136"/>
      <c r="CG8743" s="136"/>
      <c r="CH8743" s="136"/>
    </row>
    <row r="8744" spans="79:86" ht="15.75" customHeight="1">
      <c r="CA8744" s="136"/>
      <c r="CB8744" s="136"/>
      <c r="CC8744" s="136"/>
      <c r="CD8744" s="136"/>
      <c r="CE8744" s="136"/>
      <c r="CF8744" s="136"/>
      <c r="CG8744" s="136"/>
      <c r="CH8744" s="136"/>
    </row>
    <row r="8745" spans="79:86" ht="15.75" customHeight="1">
      <c r="CA8745" s="136"/>
      <c r="CB8745" s="136"/>
      <c r="CC8745" s="136"/>
      <c r="CD8745" s="136"/>
      <c r="CE8745" s="136"/>
      <c r="CF8745" s="136"/>
      <c r="CG8745" s="136"/>
      <c r="CH8745" s="136"/>
    </row>
    <row r="8746" spans="79:86" ht="15.75" customHeight="1">
      <c r="CA8746" s="136"/>
      <c r="CB8746" s="136"/>
      <c r="CC8746" s="136"/>
      <c r="CD8746" s="136"/>
      <c r="CE8746" s="136"/>
      <c r="CF8746" s="136"/>
      <c r="CG8746" s="136"/>
      <c r="CH8746" s="136"/>
    </row>
    <row r="8747" spans="79:86" ht="15.75" customHeight="1">
      <c r="CA8747" s="136"/>
      <c r="CB8747" s="136"/>
      <c r="CC8747" s="136"/>
      <c r="CD8747" s="136"/>
      <c r="CE8747" s="136"/>
      <c r="CF8747" s="136"/>
      <c r="CG8747" s="136"/>
      <c r="CH8747" s="136"/>
    </row>
    <row r="8748" spans="79:86" ht="15.75" customHeight="1">
      <c r="CA8748" s="136"/>
      <c r="CB8748" s="136"/>
      <c r="CC8748" s="136"/>
      <c r="CD8748" s="136"/>
      <c r="CE8748" s="136"/>
      <c r="CF8748" s="136"/>
      <c r="CG8748" s="136"/>
      <c r="CH8748" s="136"/>
    </row>
    <row r="8749" spans="79:86" ht="15.75" customHeight="1">
      <c r="CA8749" s="136"/>
      <c r="CB8749" s="136"/>
      <c r="CC8749" s="136"/>
      <c r="CD8749" s="136"/>
      <c r="CE8749" s="136"/>
      <c r="CF8749" s="136"/>
      <c r="CG8749" s="136"/>
      <c r="CH8749" s="136"/>
    </row>
    <row r="8750" spans="79:86" ht="15.75" customHeight="1">
      <c r="CA8750" s="136"/>
      <c r="CB8750" s="136"/>
      <c r="CC8750" s="136"/>
      <c r="CD8750" s="136"/>
      <c r="CE8750" s="136"/>
      <c r="CF8750" s="136"/>
      <c r="CG8750" s="136"/>
      <c r="CH8750" s="136"/>
    </row>
    <row r="8751" spans="79:86" ht="15.75" customHeight="1">
      <c r="CA8751" s="136"/>
      <c r="CB8751" s="136"/>
      <c r="CC8751" s="136"/>
      <c r="CD8751" s="136"/>
      <c r="CE8751" s="136"/>
      <c r="CF8751" s="136"/>
      <c r="CG8751" s="136"/>
      <c r="CH8751" s="136"/>
    </row>
    <row r="8752" spans="79:86" ht="15.75" customHeight="1">
      <c r="CA8752" s="136"/>
      <c r="CB8752" s="136"/>
      <c r="CC8752" s="136"/>
      <c r="CD8752" s="136"/>
      <c r="CE8752" s="136"/>
      <c r="CF8752" s="136"/>
      <c r="CG8752" s="136"/>
      <c r="CH8752" s="136"/>
    </row>
    <row r="8753" spans="79:86" ht="15.75" customHeight="1">
      <c r="CA8753" s="136"/>
      <c r="CB8753" s="136"/>
      <c r="CC8753" s="136"/>
      <c r="CD8753" s="136"/>
      <c r="CE8753" s="136"/>
      <c r="CF8753" s="136"/>
      <c r="CG8753" s="136"/>
      <c r="CH8753" s="136"/>
    </row>
    <row r="8754" spans="79:86" ht="15.75" customHeight="1">
      <c r="CA8754" s="136"/>
      <c r="CB8754" s="136"/>
      <c r="CC8754" s="136"/>
      <c r="CD8754" s="136"/>
      <c r="CE8754" s="136"/>
      <c r="CF8754" s="136"/>
      <c r="CG8754" s="136"/>
      <c r="CH8754" s="136"/>
    </row>
    <row r="8755" spans="79:86" ht="15.75" customHeight="1">
      <c r="CA8755" s="136"/>
      <c r="CB8755" s="136"/>
      <c r="CC8755" s="136"/>
      <c r="CD8755" s="136"/>
      <c r="CE8755" s="136"/>
      <c r="CF8755" s="136"/>
      <c r="CG8755" s="136"/>
      <c r="CH8755" s="136"/>
    </row>
    <row r="8756" spans="79:86" ht="15.75" customHeight="1">
      <c r="CA8756" s="136"/>
      <c r="CB8756" s="136"/>
      <c r="CC8756" s="136"/>
      <c r="CD8756" s="136"/>
      <c r="CE8756" s="136"/>
      <c r="CF8756" s="136"/>
      <c r="CG8756" s="136"/>
      <c r="CH8756" s="136"/>
    </row>
    <row r="8757" spans="79:86" ht="15.75" customHeight="1">
      <c r="CA8757" s="136"/>
      <c r="CB8757" s="136"/>
      <c r="CC8757" s="136"/>
      <c r="CD8757" s="136"/>
      <c r="CE8757" s="136"/>
      <c r="CF8757" s="136"/>
      <c r="CG8757" s="136"/>
      <c r="CH8757" s="136"/>
    </row>
    <row r="8758" spans="79:86" ht="15.75" customHeight="1">
      <c r="CA8758" s="136"/>
      <c r="CB8758" s="136"/>
      <c r="CC8758" s="136"/>
      <c r="CD8758" s="136"/>
      <c r="CE8758" s="136"/>
      <c r="CF8758" s="136"/>
      <c r="CG8758" s="136"/>
      <c r="CH8758" s="136"/>
    </row>
    <row r="8759" spans="79:86" ht="15.75" customHeight="1">
      <c r="CA8759" s="136"/>
      <c r="CB8759" s="136"/>
      <c r="CC8759" s="136"/>
      <c r="CD8759" s="136"/>
      <c r="CE8759" s="136"/>
      <c r="CF8759" s="136"/>
      <c r="CG8759" s="136"/>
      <c r="CH8759" s="136"/>
    </row>
    <row r="8760" spans="79:86" ht="15.75" customHeight="1">
      <c r="CA8760" s="136"/>
      <c r="CB8760" s="136"/>
      <c r="CC8760" s="136"/>
      <c r="CD8760" s="136"/>
      <c r="CE8760" s="136"/>
      <c r="CF8760" s="136"/>
      <c r="CG8760" s="136"/>
      <c r="CH8760" s="136"/>
    </row>
    <row r="8761" spans="79:86" ht="15.75" customHeight="1">
      <c r="CA8761" s="136"/>
      <c r="CB8761" s="136"/>
      <c r="CC8761" s="136"/>
      <c r="CD8761" s="136"/>
      <c r="CE8761" s="136"/>
      <c r="CF8761" s="136"/>
      <c r="CG8761" s="136"/>
      <c r="CH8761" s="136"/>
    </row>
    <row r="8762" spans="79:86" ht="15.75" customHeight="1">
      <c r="CA8762" s="136"/>
      <c r="CB8762" s="136"/>
      <c r="CC8762" s="136"/>
      <c r="CD8762" s="136"/>
      <c r="CE8762" s="136"/>
      <c r="CF8762" s="136"/>
      <c r="CG8762" s="136"/>
      <c r="CH8762" s="136"/>
    </row>
    <row r="8763" spans="79:86" ht="15.75" customHeight="1">
      <c r="CA8763" s="136"/>
      <c r="CB8763" s="136"/>
      <c r="CC8763" s="136"/>
      <c r="CD8763" s="136"/>
      <c r="CE8763" s="136"/>
      <c r="CF8763" s="136"/>
      <c r="CG8763" s="136"/>
      <c r="CH8763" s="136"/>
    </row>
    <row r="8764" spans="79:86" ht="15.75" customHeight="1">
      <c r="CA8764" s="136"/>
      <c r="CB8764" s="136"/>
      <c r="CC8764" s="136"/>
      <c r="CD8764" s="136"/>
      <c r="CE8764" s="136"/>
      <c r="CF8764" s="136"/>
      <c r="CG8764" s="136"/>
      <c r="CH8764" s="136"/>
    </row>
    <row r="8765" spans="79:86" ht="15.75" customHeight="1">
      <c r="CA8765" s="136"/>
      <c r="CB8765" s="136"/>
      <c r="CC8765" s="136"/>
      <c r="CD8765" s="136"/>
      <c r="CE8765" s="136"/>
      <c r="CF8765" s="136"/>
      <c r="CG8765" s="136"/>
      <c r="CH8765" s="136"/>
    </row>
    <row r="8766" spans="79:86" ht="15.75" customHeight="1">
      <c r="CA8766" s="136"/>
      <c r="CB8766" s="136"/>
      <c r="CC8766" s="136"/>
      <c r="CD8766" s="136"/>
      <c r="CE8766" s="136"/>
      <c r="CF8766" s="136"/>
      <c r="CG8766" s="136"/>
      <c r="CH8766" s="136"/>
    </row>
    <row r="8767" spans="79:86" ht="15.75" customHeight="1">
      <c r="CA8767" s="136"/>
      <c r="CB8767" s="136"/>
      <c r="CC8767" s="136"/>
      <c r="CD8767" s="136"/>
      <c r="CE8767" s="136"/>
      <c r="CF8767" s="136"/>
      <c r="CG8767" s="136"/>
      <c r="CH8767" s="136"/>
    </row>
    <row r="8768" spans="79:86" ht="15.75" customHeight="1">
      <c r="CA8768" s="136"/>
      <c r="CB8768" s="136"/>
      <c r="CC8768" s="136"/>
      <c r="CD8768" s="136"/>
      <c r="CE8768" s="136"/>
      <c r="CF8768" s="136"/>
      <c r="CG8768" s="136"/>
      <c r="CH8768" s="136"/>
    </row>
    <row r="8769" spans="79:86" ht="15.75" customHeight="1">
      <c r="CA8769" s="136"/>
      <c r="CB8769" s="136"/>
      <c r="CC8769" s="136"/>
      <c r="CD8769" s="136"/>
      <c r="CE8769" s="136"/>
      <c r="CF8769" s="136"/>
      <c r="CG8769" s="136"/>
      <c r="CH8769" s="136"/>
    </row>
    <row r="8770" spans="79:86" ht="15.75" customHeight="1">
      <c r="CA8770" s="136"/>
      <c r="CB8770" s="136"/>
      <c r="CC8770" s="136"/>
      <c r="CD8770" s="136"/>
      <c r="CE8770" s="136"/>
      <c r="CF8770" s="136"/>
      <c r="CG8770" s="136"/>
      <c r="CH8770" s="136"/>
    </row>
    <row r="8771" spans="79:86" ht="15.75" customHeight="1">
      <c r="CA8771" s="136"/>
      <c r="CB8771" s="136"/>
      <c r="CC8771" s="136"/>
      <c r="CD8771" s="136"/>
      <c r="CE8771" s="136"/>
      <c r="CF8771" s="136"/>
      <c r="CG8771" s="136"/>
      <c r="CH8771" s="136"/>
    </row>
    <row r="8772" spans="79:86" ht="15.75" customHeight="1">
      <c r="CA8772" s="136"/>
      <c r="CB8772" s="136"/>
      <c r="CC8772" s="136"/>
      <c r="CD8772" s="136"/>
      <c r="CE8772" s="136"/>
      <c r="CF8772" s="136"/>
      <c r="CG8772" s="136"/>
      <c r="CH8772" s="136"/>
    </row>
    <row r="8773" spans="79:86" ht="15.75" customHeight="1">
      <c r="CA8773" s="136"/>
      <c r="CB8773" s="136"/>
      <c r="CC8773" s="136"/>
      <c r="CD8773" s="136"/>
      <c r="CE8773" s="136"/>
      <c r="CF8773" s="136"/>
      <c r="CG8773" s="136"/>
      <c r="CH8773" s="136"/>
    </row>
    <row r="8774" spans="79:86" ht="15.75" customHeight="1">
      <c r="CA8774" s="136"/>
      <c r="CB8774" s="136"/>
      <c r="CC8774" s="136"/>
      <c r="CD8774" s="136"/>
      <c r="CE8774" s="136"/>
      <c r="CF8774" s="136"/>
      <c r="CG8774" s="136"/>
      <c r="CH8774" s="136"/>
    </row>
    <row r="8775" spans="79:86" ht="15.75" customHeight="1">
      <c r="CA8775" s="136"/>
      <c r="CB8775" s="136"/>
      <c r="CC8775" s="136"/>
      <c r="CD8775" s="136"/>
      <c r="CE8775" s="136"/>
      <c r="CF8775" s="136"/>
      <c r="CG8775" s="136"/>
      <c r="CH8775" s="136"/>
    </row>
    <row r="8776" spans="79:86" ht="15.75" customHeight="1">
      <c r="CA8776" s="136"/>
      <c r="CB8776" s="136"/>
      <c r="CC8776" s="136"/>
      <c r="CD8776" s="136"/>
      <c r="CE8776" s="136"/>
      <c r="CF8776" s="136"/>
      <c r="CG8776" s="136"/>
      <c r="CH8776" s="136"/>
    </row>
    <row r="8777" spans="79:86" ht="15.75" customHeight="1">
      <c r="CA8777" s="136"/>
      <c r="CB8777" s="136"/>
      <c r="CC8777" s="136"/>
      <c r="CD8777" s="136"/>
      <c r="CE8777" s="136"/>
      <c r="CF8777" s="136"/>
      <c r="CG8777" s="136"/>
      <c r="CH8777" s="136"/>
    </row>
    <row r="8778" spans="79:86" ht="15.75" customHeight="1">
      <c r="CA8778" s="136"/>
      <c r="CB8778" s="136"/>
      <c r="CC8778" s="136"/>
      <c r="CD8778" s="136"/>
      <c r="CE8778" s="136"/>
      <c r="CF8778" s="136"/>
      <c r="CG8778" s="136"/>
      <c r="CH8778" s="136"/>
    </row>
    <row r="8779" spans="79:86" ht="15.75" customHeight="1">
      <c r="CA8779" s="136"/>
      <c r="CB8779" s="136"/>
      <c r="CC8779" s="136"/>
      <c r="CD8779" s="136"/>
      <c r="CE8779" s="136"/>
      <c r="CF8779" s="136"/>
      <c r="CG8779" s="136"/>
      <c r="CH8779" s="136"/>
    </row>
    <row r="8780" spans="79:86" ht="15.75" customHeight="1">
      <c r="CA8780" s="136"/>
      <c r="CB8780" s="136"/>
      <c r="CC8780" s="136"/>
      <c r="CD8780" s="136"/>
      <c r="CE8780" s="136"/>
      <c r="CF8780" s="136"/>
      <c r="CG8780" s="136"/>
      <c r="CH8780" s="136"/>
    </row>
    <row r="8781" spans="79:86" ht="15.75" customHeight="1">
      <c r="CA8781" s="136"/>
      <c r="CB8781" s="136"/>
      <c r="CC8781" s="136"/>
      <c r="CD8781" s="136"/>
      <c r="CE8781" s="136"/>
      <c r="CF8781" s="136"/>
      <c r="CG8781" s="136"/>
      <c r="CH8781" s="136"/>
    </row>
    <row r="8782" spans="79:86" ht="15.75" customHeight="1">
      <c r="CA8782" s="136"/>
      <c r="CB8782" s="136"/>
      <c r="CC8782" s="136"/>
      <c r="CD8782" s="136"/>
      <c r="CE8782" s="136"/>
      <c r="CF8782" s="136"/>
      <c r="CG8782" s="136"/>
      <c r="CH8782" s="136"/>
    </row>
    <row r="8783" spans="79:86" ht="15.75" customHeight="1">
      <c r="CA8783" s="136"/>
      <c r="CB8783" s="136"/>
      <c r="CC8783" s="136"/>
      <c r="CD8783" s="136"/>
      <c r="CE8783" s="136"/>
      <c r="CF8783" s="136"/>
      <c r="CG8783" s="136"/>
      <c r="CH8783" s="136"/>
    </row>
    <row r="8784" spans="79:86" ht="15.75" customHeight="1">
      <c r="CA8784" s="136"/>
      <c r="CB8784" s="136"/>
      <c r="CC8784" s="136"/>
      <c r="CD8784" s="136"/>
      <c r="CE8784" s="136"/>
      <c r="CF8784" s="136"/>
      <c r="CG8784" s="136"/>
      <c r="CH8784" s="136"/>
    </row>
    <row r="8785" spans="79:86" ht="15.75" customHeight="1">
      <c r="CA8785" s="136"/>
      <c r="CB8785" s="136"/>
      <c r="CC8785" s="136"/>
      <c r="CD8785" s="136"/>
      <c r="CE8785" s="136"/>
      <c r="CF8785" s="136"/>
      <c r="CG8785" s="136"/>
      <c r="CH8785" s="136"/>
    </row>
    <row r="8786" spans="79:86" ht="15.75" customHeight="1">
      <c r="CA8786" s="136"/>
      <c r="CB8786" s="136"/>
      <c r="CC8786" s="136"/>
      <c r="CD8786" s="136"/>
      <c r="CE8786" s="136"/>
      <c r="CF8786" s="136"/>
      <c r="CG8786" s="136"/>
      <c r="CH8786" s="136"/>
    </row>
    <row r="8787" spans="79:86" ht="15.75" customHeight="1">
      <c r="CA8787" s="136"/>
      <c r="CB8787" s="136"/>
      <c r="CC8787" s="136"/>
      <c r="CD8787" s="136"/>
      <c r="CE8787" s="136"/>
      <c r="CF8787" s="136"/>
      <c r="CG8787" s="136"/>
      <c r="CH8787" s="136"/>
    </row>
    <row r="8788" spans="79:86" ht="15.75" customHeight="1">
      <c r="CA8788" s="136"/>
      <c r="CB8788" s="136"/>
      <c r="CC8788" s="136"/>
      <c r="CD8788" s="136"/>
      <c r="CE8788" s="136"/>
      <c r="CF8788" s="136"/>
      <c r="CG8788" s="136"/>
      <c r="CH8788" s="136"/>
    </row>
    <row r="8789" spans="79:86" ht="15.75" customHeight="1">
      <c r="CA8789" s="136"/>
      <c r="CB8789" s="136"/>
      <c r="CC8789" s="136"/>
      <c r="CD8789" s="136"/>
      <c r="CE8789" s="136"/>
      <c r="CF8789" s="136"/>
      <c r="CG8789" s="136"/>
      <c r="CH8789" s="136"/>
    </row>
    <row r="8790" spans="79:86" ht="15.75" customHeight="1">
      <c r="CA8790" s="136"/>
      <c r="CB8790" s="136"/>
      <c r="CC8790" s="136"/>
      <c r="CD8790" s="136"/>
      <c r="CE8790" s="136"/>
      <c r="CF8790" s="136"/>
      <c r="CG8790" s="136"/>
      <c r="CH8790" s="136"/>
    </row>
    <row r="8791" spans="79:86" ht="15.75" customHeight="1">
      <c r="CA8791" s="136"/>
      <c r="CB8791" s="136"/>
      <c r="CC8791" s="136"/>
      <c r="CD8791" s="136"/>
      <c r="CE8791" s="136"/>
      <c r="CF8791" s="136"/>
      <c r="CG8791" s="136"/>
      <c r="CH8791" s="136"/>
    </row>
    <row r="8792" spans="79:86" ht="15.75" customHeight="1">
      <c r="CA8792" s="136"/>
      <c r="CB8792" s="136"/>
      <c r="CC8792" s="136"/>
      <c r="CD8792" s="136"/>
      <c r="CE8792" s="136"/>
      <c r="CF8792" s="136"/>
      <c r="CG8792" s="136"/>
      <c r="CH8792" s="136"/>
    </row>
    <row r="8793" spans="79:86" ht="15.75" customHeight="1">
      <c r="CA8793" s="136"/>
      <c r="CB8793" s="136"/>
      <c r="CC8793" s="136"/>
      <c r="CD8793" s="136"/>
      <c r="CE8793" s="136"/>
      <c r="CF8793" s="136"/>
      <c r="CG8793" s="136"/>
      <c r="CH8793" s="136"/>
    </row>
    <row r="8794" spans="79:86" ht="15.75" customHeight="1">
      <c r="CA8794" s="136"/>
      <c r="CB8794" s="136"/>
      <c r="CC8794" s="136"/>
      <c r="CD8794" s="136"/>
      <c r="CE8794" s="136"/>
      <c r="CF8794" s="136"/>
      <c r="CG8794" s="136"/>
      <c r="CH8794" s="136"/>
    </row>
    <row r="8795" spans="79:86" ht="15.75" customHeight="1">
      <c r="CA8795" s="136"/>
      <c r="CB8795" s="136"/>
      <c r="CC8795" s="136"/>
      <c r="CD8795" s="136"/>
      <c r="CE8795" s="136"/>
      <c r="CF8795" s="136"/>
      <c r="CG8795" s="136"/>
      <c r="CH8795" s="136"/>
    </row>
    <row r="8796" spans="79:86" ht="15.75" customHeight="1">
      <c r="CA8796" s="136"/>
      <c r="CB8796" s="136"/>
      <c r="CC8796" s="136"/>
      <c r="CD8796" s="136"/>
      <c r="CE8796" s="136"/>
      <c r="CF8796" s="136"/>
      <c r="CG8796" s="136"/>
      <c r="CH8796" s="136"/>
    </row>
    <row r="8797" spans="79:86" ht="15.75" customHeight="1">
      <c r="CA8797" s="136"/>
      <c r="CB8797" s="136"/>
      <c r="CC8797" s="136"/>
      <c r="CD8797" s="136"/>
      <c r="CE8797" s="136"/>
      <c r="CF8797" s="136"/>
      <c r="CG8797" s="136"/>
      <c r="CH8797" s="136"/>
    </row>
    <row r="8798" spans="79:86" ht="15.75" customHeight="1">
      <c r="CA8798" s="136"/>
      <c r="CB8798" s="136"/>
      <c r="CC8798" s="136"/>
      <c r="CD8798" s="136"/>
      <c r="CE8798" s="136"/>
      <c r="CF8798" s="136"/>
      <c r="CG8798" s="136"/>
      <c r="CH8798" s="136"/>
    </row>
    <row r="8799" spans="79:86" ht="15.75" customHeight="1">
      <c r="CA8799" s="136"/>
      <c r="CB8799" s="136"/>
      <c r="CC8799" s="136"/>
      <c r="CD8799" s="136"/>
      <c r="CE8799" s="136"/>
      <c r="CF8799" s="136"/>
      <c r="CG8799" s="136"/>
      <c r="CH8799" s="136"/>
    </row>
    <row r="8800" spans="79:86" ht="15.75" customHeight="1">
      <c r="CA8800" s="136"/>
      <c r="CB8800" s="136"/>
      <c r="CC8800" s="136"/>
      <c r="CD8800" s="136"/>
      <c r="CE8800" s="136"/>
      <c r="CF8800" s="136"/>
      <c r="CG8800" s="136"/>
      <c r="CH8800" s="136"/>
    </row>
    <row r="8801" spans="79:86" ht="15.75" customHeight="1">
      <c r="CA8801" s="136"/>
      <c r="CB8801" s="136"/>
      <c r="CC8801" s="136"/>
      <c r="CD8801" s="136"/>
      <c r="CE8801" s="136"/>
      <c r="CF8801" s="136"/>
      <c r="CG8801" s="136"/>
      <c r="CH8801" s="136"/>
    </row>
    <row r="8802" spans="79:86" ht="15.75" customHeight="1">
      <c r="CA8802" s="136"/>
      <c r="CB8802" s="136"/>
      <c r="CC8802" s="136"/>
      <c r="CD8802" s="136"/>
      <c r="CE8802" s="136"/>
      <c r="CF8802" s="136"/>
      <c r="CG8802" s="136"/>
      <c r="CH8802" s="136"/>
    </row>
    <row r="8803" spans="79:86" ht="15.75" customHeight="1">
      <c r="CA8803" s="136"/>
      <c r="CB8803" s="136"/>
      <c r="CC8803" s="136"/>
      <c r="CD8803" s="136"/>
      <c r="CE8803" s="136"/>
      <c r="CF8803" s="136"/>
      <c r="CG8803" s="136"/>
      <c r="CH8803" s="136"/>
    </row>
    <row r="8804" spans="79:86" ht="15.75" customHeight="1">
      <c r="CA8804" s="136"/>
      <c r="CB8804" s="136"/>
      <c r="CC8804" s="136"/>
      <c r="CD8804" s="136"/>
      <c r="CE8804" s="136"/>
      <c r="CF8804" s="136"/>
      <c r="CG8804" s="136"/>
      <c r="CH8804" s="136"/>
    </row>
    <row r="8805" spans="79:86" ht="15.75" customHeight="1">
      <c r="CA8805" s="136"/>
      <c r="CB8805" s="136"/>
      <c r="CC8805" s="136"/>
      <c r="CD8805" s="136"/>
      <c r="CE8805" s="136"/>
      <c r="CF8805" s="136"/>
      <c r="CG8805" s="136"/>
      <c r="CH8805" s="136"/>
    </row>
    <row r="8806" spans="79:86" ht="15.75" customHeight="1">
      <c r="CA8806" s="136"/>
      <c r="CB8806" s="136"/>
      <c r="CC8806" s="136"/>
      <c r="CD8806" s="136"/>
      <c r="CE8806" s="136"/>
      <c r="CF8806" s="136"/>
      <c r="CG8806" s="136"/>
      <c r="CH8806" s="136"/>
    </row>
    <row r="8807" spans="79:86" ht="15.75" customHeight="1">
      <c r="CA8807" s="136"/>
      <c r="CB8807" s="136"/>
      <c r="CC8807" s="136"/>
      <c r="CD8807" s="136"/>
      <c r="CE8807" s="136"/>
      <c r="CF8807" s="136"/>
      <c r="CG8807" s="136"/>
      <c r="CH8807" s="136"/>
    </row>
    <row r="8808" spans="79:86" ht="15.75" customHeight="1">
      <c r="CA8808" s="136"/>
      <c r="CB8808" s="136"/>
      <c r="CC8808" s="136"/>
      <c r="CD8808" s="136"/>
      <c r="CE8808" s="136"/>
      <c r="CF8808" s="136"/>
      <c r="CG8808" s="136"/>
      <c r="CH8808" s="136"/>
    </row>
    <row r="8809" spans="79:86" ht="15.75" customHeight="1">
      <c r="CA8809" s="136"/>
      <c r="CB8809" s="136"/>
      <c r="CC8809" s="136"/>
      <c r="CD8809" s="136"/>
      <c r="CE8809" s="136"/>
      <c r="CF8809" s="136"/>
      <c r="CG8809" s="136"/>
      <c r="CH8809" s="136"/>
    </row>
    <row r="8810" spans="79:86" ht="15.75" customHeight="1">
      <c r="CA8810" s="136"/>
      <c r="CB8810" s="136"/>
      <c r="CC8810" s="136"/>
      <c r="CD8810" s="136"/>
      <c r="CE8810" s="136"/>
      <c r="CF8810" s="136"/>
      <c r="CG8810" s="136"/>
      <c r="CH8810" s="136"/>
    </row>
    <row r="8811" spans="79:86" ht="15.75" customHeight="1">
      <c r="CA8811" s="136"/>
      <c r="CB8811" s="136"/>
      <c r="CC8811" s="136"/>
      <c r="CD8811" s="136"/>
      <c r="CE8811" s="136"/>
      <c r="CF8811" s="136"/>
      <c r="CG8811" s="136"/>
      <c r="CH8811" s="136"/>
    </row>
    <row r="8812" spans="79:86" ht="15.75" customHeight="1">
      <c r="CA8812" s="136"/>
      <c r="CB8812" s="136"/>
      <c r="CC8812" s="136"/>
      <c r="CD8812" s="136"/>
      <c r="CE8812" s="136"/>
      <c r="CF8812" s="136"/>
      <c r="CG8812" s="136"/>
      <c r="CH8812" s="136"/>
    </row>
    <row r="8813" spans="79:86" ht="15.75" customHeight="1">
      <c r="CA8813" s="136"/>
      <c r="CB8813" s="136"/>
      <c r="CC8813" s="136"/>
      <c r="CD8813" s="136"/>
      <c r="CE8813" s="136"/>
      <c r="CF8813" s="136"/>
      <c r="CG8813" s="136"/>
      <c r="CH8813" s="136"/>
    </row>
    <row r="8814" spans="79:86" ht="15.75" customHeight="1">
      <c r="CA8814" s="136"/>
      <c r="CB8814" s="136"/>
      <c r="CC8814" s="136"/>
      <c r="CD8814" s="136"/>
      <c r="CE8814" s="136"/>
      <c r="CF8814" s="136"/>
      <c r="CG8814" s="136"/>
      <c r="CH8814" s="136"/>
    </row>
    <row r="8815" spans="79:86" ht="15.75" customHeight="1">
      <c r="CA8815" s="136"/>
      <c r="CB8815" s="136"/>
      <c r="CC8815" s="136"/>
      <c r="CD8815" s="136"/>
      <c r="CE8815" s="136"/>
      <c r="CF8815" s="136"/>
      <c r="CG8815" s="136"/>
      <c r="CH8815" s="136"/>
    </row>
    <row r="8816" spans="79:86" ht="15.75" customHeight="1">
      <c r="CA8816" s="136"/>
      <c r="CB8816" s="136"/>
      <c r="CC8816" s="136"/>
      <c r="CD8816" s="136"/>
      <c r="CE8816" s="136"/>
      <c r="CF8816" s="136"/>
      <c r="CG8816" s="136"/>
      <c r="CH8816" s="136"/>
    </row>
    <row r="8817" spans="79:86" ht="15.75" customHeight="1">
      <c r="CA8817" s="136"/>
      <c r="CB8817" s="136"/>
      <c r="CC8817" s="136"/>
      <c r="CD8817" s="136"/>
      <c r="CE8817" s="136"/>
      <c r="CF8817" s="136"/>
      <c r="CG8817" s="136"/>
      <c r="CH8817" s="136"/>
    </row>
    <row r="8818" spans="79:86" ht="15.75" customHeight="1">
      <c r="CA8818" s="136"/>
      <c r="CB8818" s="136"/>
      <c r="CC8818" s="136"/>
      <c r="CD8818" s="136"/>
      <c r="CE8818" s="136"/>
      <c r="CF8818" s="136"/>
      <c r="CG8818" s="136"/>
      <c r="CH8818" s="136"/>
    </row>
    <row r="8819" spans="79:86" ht="15.75" customHeight="1">
      <c r="CA8819" s="136"/>
      <c r="CB8819" s="136"/>
      <c r="CC8819" s="136"/>
      <c r="CD8819" s="136"/>
      <c r="CE8819" s="136"/>
      <c r="CF8819" s="136"/>
      <c r="CG8819" s="136"/>
      <c r="CH8819" s="136"/>
    </row>
    <row r="8820" spans="79:86" ht="15.75" customHeight="1">
      <c r="CA8820" s="136"/>
      <c r="CB8820" s="136"/>
      <c r="CC8820" s="136"/>
      <c r="CD8820" s="136"/>
      <c r="CE8820" s="136"/>
      <c r="CF8820" s="136"/>
      <c r="CG8820" s="136"/>
      <c r="CH8820" s="136"/>
    </row>
    <row r="8821" spans="79:86" ht="15.75" customHeight="1">
      <c r="CA8821" s="136"/>
      <c r="CB8821" s="136"/>
      <c r="CC8821" s="136"/>
      <c r="CD8821" s="136"/>
      <c r="CE8821" s="136"/>
      <c r="CF8821" s="136"/>
      <c r="CG8821" s="136"/>
      <c r="CH8821" s="136"/>
    </row>
    <row r="8822" spans="79:86" ht="15.75" customHeight="1">
      <c r="CA8822" s="136"/>
      <c r="CB8822" s="136"/>
      <c r="CC8822" s="136"/>
      <c r="CD8822" s="136"/>
      <c r="CE8822" s="136"/>
      <c r="CF8822" s="136"/>
      <c r="CG8822" s="136"/>
      <c r="CH8822" s="136"/>
    </row>
    <row r="8823" spans="79:86" ht="15.75" customHeight="1">
      <c r="CA8823" s="136"/>
      <c r="CB8823" s="136"/>
      <c r="CC8823" s="136"/>
      <c r="CD8823" s="136"/>
      <c r="CE8823" s="136"/>
      <c r="CF8823" s="136"/>
      <c r="CG8823" s="136"/>
      <c r="CH8823" s="136"/>
    </row>
    <row r="8824" spans="79:86" ht="15.75" customHeight="1">
      <c r="CA8824" s="136"/>
      <c r="CB8824" s="136"/>
      <c r="CC8824" s="136"/>
      <c r="CD8824" s="136"/>
      <c r="CE8824" s="136"/>
      <c r="CF8824" s="136"/>
      <c r="CG8824" s="136"/>
      <c r="CH8824" s="136"/>
    </row>
    <row r="8825" spans="79:86" ht="15.75" customHeight="1">
      <c r="CA8825" s="136"/>
      <c r="CB8825" s="136"/>
      <c r="CC8825" s="136"/>
      <c r="CD8825" s="136"/>
      <c r="CE8825" s="136"/>
      <c r="CF8825" s="136"/>
      <c r="CG8825" s="136"/>
      <c r="CH8825" s="136"/>
    </row>
    <row r="8826" spans="79:86" ht="15.75" customHeight="1">
      <c r="CA8826" s="136"/>
      <c r="CB8826" s="136"/>
      <c r="CC8826" s="136"/>
      <c r="CD8826" s="136"/>
      <c r="CE8826" s="136"/>
      <c r="CF8826" s="136"/>
      <c r="CG8826" s="136"/>
      <c r="CH8826" s="136"/>
    </row>
    <row r="8827" spans="79:86" ht="15.75" customHeight="1">
      <c r="CA8827" s="136"/>
      <c r="CB8827" s="136"/>
      <c r="CC8827" s="136"/>
      <c r="CD8827" s="136"/>
      <c r="CE8827" s="136"/>
      <c r="CF8827" s="136"/>
      <c r="CG8827" s="136"/>
      <c r="CH8827" s="136"/>
    </row>
    <row r="8828" spans="79:86" ht="15.75" customHeight="1">
      <c r="CA8828" s="136"/>
      <c r="CB8828" s="136"/>
      <c r="CC8828" s="136"/>
      <c r="CD8828" s="136"/>
      <c r="CE8828" s="136"/>
      <c r="CF8828" s="136"/>
      <c r="CG8828" s="136"/>
      <c r="CH8828" s="136"/>
    </row>
    <row r="8829" spans="79:86" ht="15.75" customHeight="1">
      <c r="CA8829" s="136"/>
      <c r="CB8829" s="136"/>
      <c r="CC8829" s="136"/>
      <c r="CD8829" s="136"/>
      <c r="CE8829" s="136"/>
      <c r="CF8829" s="136"/>
      <c r="CG8829" s="136"/>
      <c r="CH8829" s="136"/>
    </row>
    <row r="8830" spans="79:86" ht="15.75" customHeight="1">
      <c r="CA8830" s="136"/>
      <c r="CB8830" s="136"/>
      <c r="CC8830" s="136"/>
      <c r="CD8830" s="136"/>
      <c r="CE8830" s="136"/>
      <c r="CF8830" s="136"/>
      <c r="CG8830" s="136"/>
      <c r="CH8830" s="136"/>
    </row>
    <row r="8831" spans="79:86" ht="15.75" customHeight="1">
      <c r="CA8831" s="136"/>
      <c r="CB8831" s="136"/>
      <c r="CC8831" s="136"/>
      <c r="CD8831" s="136"/>
      <c r="CE8831" s="136"/>
      <c r="CF8831" s="136"/>
      <c r="CG8831" s="136"/>
      <c r="CH8831" s="136"/>
    </row>
    <row r="8832" spans="79:86" ht="15.75" customHeight="1">
      <c r="CA8832" s="136"/>
      <c r="CB8832" s="136"/>
      <c r="CC8832" s="136"/>
      <c r="CD8832" s="136"/>
      <c r="CE8832" s="136"/>
      <c r="CF8832" s="136"/>
      <c r="CG8832" s="136"/>
      <c r="CH8832" s="136"/>
    </row>
    <row r="8833" spans="79:86" ht="15.75" customHeight="1">
      <c r="CA8833" s="136"/>
      <c r="CB8833" s="136"/>
      <c r="CC8833" s="136"/>
      <c r="CD8833" s="136"/>
      <c r="CE8833" s="136"/>
      <c r="CF8833" s="136"/>
      <c r="CG8833" s="136"/>
      <c r="CH8833" s="136"/>
    </row>
    <row r="8834" spans="79:86" ht="15.75" customHeight="1">
      <c r="CA8834" s="136"/>
      <c r="CB8834" s="136"/>
      <c r="CC8834" s="136"/>
      <c r="CD8834" s="136"/>
      <c r="CE8834" s="136"/>
      <c r="CF8834" s="136"/>
      <c r="CG8834" s="136"/>
      <c r="CH8834" s="136"/>
    </row>
    <row r="8835" spans="79:86" ht="15.75" customHeight="1">
      <c r="CA8835" s="136"/>
      <c r="CB8835" s="136"/>
      <c r="CC8835" s="136"/>
      <c r="CD8835" s="136"/>
      <c r="CE8835" s="136"/>
      <c r="CF8835" s="136"/>
      <c r="CG8835" s="136"/>
      <c r="CH8835" s="136"/>
    </row>
    <row r="8836" spans="79:86" ht="15.75" customHeight="1">
      <c r="CA8836" s="136"/>
      <c r="CB8836" s="136"/>
      <c r="CC8836" s="136"/>
      <c r="CD8836" s="136"/>
      <c r="CE8836" s="136"/>
      <c r="CF8836" s="136"/>
      <c r="CG8836" s="136"/>
      <c r="CH8836" s="136"/>
    </row>
    <row r="8837" spans="79:86" ht="15.75" customHeight="1">
      <c r="CA8837" s="136"/>
      <c r="CB8837" s="136"/>
      <c r="CC8837" s="136"/>
      <c r="CD8837" s="136"/>
      <c r="CE8837" s="136"/>
      <c r="CF8837" s="136"/>
      <c r="CG8837" s="136"/>
      <c r="CH8837" s="136"/>
    </row>
    <row r="8838" spans="79:86" ht="15.75" customHeight="1">
      <c r="CA8838" s="136"/>
      <c r="CB8838" s="136"/>
      <c r="CC8838" s="136"/>
      <c r="CD8838" s="136"/>
      <c r="CE8838" s="136"/>
      <c r="CF8838" s="136"/>
      <c r="CG8838" s="136"/>
      <c r="CH8838" s="136"/>
    </row>
    <row r="8839" spans="79:86" ht="15.75" customHeight="1">
      <c r="CA8839" s="136"/>
      <c r="CB8839" s="136"/>
      <c r="CC8839" s="136"/>
      <c r="CD8839" s="136"/>
      <c r="CE8839" s="136"/>
      <c r="CF8839" s="136"/>
      <c r="CG8839" s="136"/>
      <c r="CH8839" s="136"/>
    </row>
    <row r="8840" spans="79:86" ht="15.75" customHeight="1">
      <c r="CA8840" s="136"/>
      <c r="CB8840" s="136"/>
      <c r="CC8840" s="136"/>
      <c r="CD8840" s="136"/>
      <c r="CE8840" s="136"/>
      <c r="CF8840" s="136"/>
      <c r="CG8840" s="136"/>
      <c r="CH8840" s="136"/>
    </row>
    <row r="8841" spans="79:86" ht="15.75" customHeight="1">
      <c r="CA8841" s="136"/>
      <c r="CB8841" s="136"/>
      <c r="CC8841" s="136"/>
      <c r="CD8841" s="136"/>
      <c r="CE8841" s="136"/>
      <c r="CF8841" s="136"/>
      <c r="CG8841" s="136"/>
      <c r="CH8841" s="136"/>
    </row>
    <row r="8842" spans="79:86" ht="15.75" customHeight="1">
      <c r="CA8842" s="136"/>
      <c r="CB8842" s="136"/>
      <c r="CC8842" s="136"/>
      <c r="CD8842" s="136"/>
      <c r="CE8842" s="136"/>
      <c r="CF8842" s="136"/>
      <c r="CG8842" s="136"/>
      <c r="CH8842" s="136"/>
    </row>
    <row r="8843" spans="79:86" ht="15.75" customHeight="1">
      <c r="CA8843" s="136"/>
      <c r="CB8843" s="136"/>
      <c r="CC8843" s="136"/>
      <c r="CD8843" s="136"/>
      <c r="CE8843" s="136"/>
      <c r="CF8843" s="136"/>
      <c r="CG8843" s="136"/>
      <c r="CH8843" s="136"/>
    </row>
    <row r="8844" spans="79:86" ht="15.75" customHeight="1">
      <c r="CA8844" s="136"/>
      <c r="CB8844" s="136"/>
      <c r="CC8844" s="136"/>
      <c r="CD8844" s="136"/>
      <c r="CE8844" s="136"/>
      <c r="CF8844" s="136"/>
      <c r="CG8844" s="136"/>
      <c r="CH8844" s="136"/>
    </row>
    <row r="8845" spans="79:86" ht="15.75" customHeight="1">
      <c r="CA8845" s="136"/>
      <c r="CB8845" s="136"/>
      <c r="CC8845" s="136"/>
      <c r="CD8845" s="136"/>
      <c r="CE8845" s="136"/>
      <c r="CF8845" s="136"/>
      <c r="CG8845" s="136"/>
      <c r="CH8845" s="136"/>
    </row>
    <row r="8846" spans="79:86" ht="15.75" customHeight="1">
      <c r="CA8846" s="136"/>
      <c r="CB8846" s="136"/>
      <c r="CC8846" s="136"/>
      <c r="CD8846" s="136"/>
      <c r="CE8846" s="136"/>
      <c r="CF8846" s="136"/>
      <c r="CG8846" s="136"/>
      <c r="CH8846" s="136"/>
    </row>
    <row r="8847" spans="79:86" ht="15.75" customHeight="1">
      <c r="CA8847" s="136"/>
      <c r="CB8847" s="136"/>
      <c r="CC8847" s="136"/>
      <c r="CD8847" s="136"/>
      <c r="CE8847" s="136"/>
      <c r="CF8847" s="136"/>
      <c r="CG8847" s="136"/>
      <c r="CH8847" s="136"/>
    </row>
    <row r="8848" spans="79:86" ht="15.75" customHeight="1">
      <c r="CA8848" s="136"/>
      <c r="CB8848" s="136"/>
      <c r="CC8848" s="136"/>
      <c r="CD8848" s="136"/>
      <c r="CE8848" s="136"/>
      <c r="CF8848" s="136"/>
      <c r="CG8848" s="136"/>
      <c r="CH8848" s="136"/>
    </row>
    <row r="8849" spans="79:86" ht="15.75" customHeight="1">
      <c r="CA8849" s="136"/>
      <c r="CB8849" s="136"/>
      <c r="CC8849" s="136"/>
      <c r="CD8849" s="136"/>
      <c r="CE8849" s="136"/>
      <c r="CF8849" s="136"/>
      <c r="CG8849" s="136"/>
      <c r="CH8849" s="136"/>
    </row>
    <row r="8850" spans="79:86" ht="15.75" customHeight="1">
      <c r="CA8850" s="136"/>
      <c r="CB8850" s="136"/>
      <c r="CC8850" s="136"/>
      <c r="CD8850" s="136"/>
      <c r="CE8850" s="136"/>
      <c r="CF8850" s="136"/>
      <c r="CG8850" s="136"/>
      <c r="CH8850" s="136"/>
    </row>
    <row r="8851" spans="79:86" ht="15.75" customHeight="1">
      <c r="CA8851" s="136"/>
      <c r="CB8851" s="136"/>
      <c r="CC8851" s="136"/>
      <c r="CD8851" s="136"/>
      <c r="CE8851" s="136"/>
      <c r="CF8851" s="136"/>
      <c r="CG8851" s="136"/>
      <c r="CH8851" s="136"/>
    </row>
    <row r="8852" spans="79:86" ht="15.75" customHeight="1">
      <c r="CA8852" s="136"/>
      <c r="CB8852" s="136"/>
      <c r="CC8852" s="136"/>
      <c r="CD8852" s="136"/>
      <c r="CE8852" s="136"/>
      <c r="CF8852" s="136"/>
      <c r="CG8852" s="136"/>
      <c r="CH8852" s="136"/>
    </row>
    <row r="8853" spans="79:86" ht="15.75" customHeight="1">
      <c r="CA8853" s="136"/>
      <c r="CB8853" s="136"/>
      <c r="CC8853" s="136"/>
      <c r="CD8853" s="136"/>
      <c r="CE8853" s="136"/>
      <c r="CF8853" s="136"/>
      <c r="CG8853" s="136"/>
      <c r="CH8853" s="136"/>
    </row>
    <row r="8854" spans="79:86" ht="15.75" customHeight="1">
      <c r="CA8854" s="136"/>
      <c r="CB8854" s="136"/>
      <c r="CC8854" s="136"/>
      <c r="CD8854" s="136"/>
      <c r="CE8854" s="136"/>
      <c r="CF8854" s="136"/>
      <c r="CG8854" s="136"/>
      <c r="CH8854" s="136"/>
    </row>
    <row r="8855" spans="79:86" ht="15.75" customHeight="1">
      <c r="CA8855" s="136"/>
      <c r="CB8855" s="136"/>
      <c r="CC8855" s="136"/>
      <c r="CD8855" s="136"/>
      <c r="CE8855" s="136"/>
      <c r="CF8855" s="136"/>
      <c r="CG8855" s="136"/>
      <c r="CH8855" s="136"/>
    </row>
    <row r="8856" spans="79:86" ht="15.75" customHeight="1">
      <c r="CA8856" s="136"/>
      <c r="CB8856" s="136"/>
      <c r="CC8856" s="136"/>
      <c r="CD8856" s="136"/>
      <c r="CE8856" s="136"/>
      <c r="CF8856" s="136"/>
      <c r="CG8856" s="136"/>
      <c r="CH8856" s="136"/>
    </row>
    <row r="8857" spans="79:86" ht="15.75" customHeight="1">
      <c r="CA8857" s="136"/>
      <c r="CB8857" s="136"/>
      <c r="CC8857" s="136"/>
      <c r="CD8857" s="136"/>
      <c r="CE8857" s="136"/>
      <c r="CF8857" s="136"/>
      <c r="CG8857" s="136"/>
      <c r="CH8857" s="136"/>
    </row>
    <row r="8858" spans="79:86" ht="15.75" customHeight="1">
      <c r="CA8858" s="136"/>
      <c r="CB8858" s="136"/>
      <c r="CC8858" s="136"/>
      <c r="CD8858" s="136"/>
      <c r="CE8858" s="136"/>
      <c r="CF8858" s="136"/>
      <c r="CG8858" s="136"/>
      <c r="CH8858" s="136"/>
    </row>
    <row r="8859" spans="79:86" ht="15.75" customHeight="1">
      <c r="CA8859" s="136"/>
      <c r="CB8859" s="136"/>
      <c r="CC8859" s="136"/>
      <c r="CD8859" s="136"/>
      <c r="CE8859" s="136"/>
      <c r="CF8859" s="136"/>
      <c r="CG8859" s="136"/>
      <c r="CH8859" s="136"/>
    </row>
    <row r="8860" spans="79:86" ht="15.75" customHeight="1">
      <c r="CA8860" s="136"/>
      <c r="CB8860" s="136"/>
      <c r="CC8860" s="136"/>
      <c r="CD8860" s="136"/>
      <c r="CE8860" s="136"/>
      <c r="CF8860" s="136"/>
      <c r="CG8860" s="136"/>
      <c r="CH8860" s="136"/>
    </row>
    <row r="8861" spans="79:86" ht="15.75" customHeight="1">
      <c r="CA8861" s="136"/>
      <c r="CB8861" s="136"/>
      <c r="CC8861" s="136"/>
      <c r="CD8861" s="136"/>
      <c r="CE8861" s="136"/>
      <c r="CF8861" s="136"/>
      <c r="CG8861" s="136"/>
      <c r="CH8861" s="136"/>
    </row>
    <row r="8862" spans="79:86" ht="15.75" customHeight="1">
      <c r="CA8862" s="136"/>
      <c r="CB8862" s="136"/>
      <c r="CC8862" s="136"/>
      <c r="CD8862" s="136"/>
      <c r="CE8862" s="136"/>
      <c r="CF8862" s="136"/>
      <c r="CG8862" s="136"/>
      <c r="CH8862" s="136"/>
    </row>
    <row r="8863" spans="79:86" ht="15.75" customHeight="1">
      <c r="CA8863" s="136"/>
      <c r="CB8863" s="136"/>
      <c r="CC8863" s="136"/>
      <c r="CD8863" s="136"/>
      <c r="CE8863" s="136"/>
      <c r="CF8863" s="136"/>
      <c r="CG8863" s="136"/>
      <c r="CH8863" s="136"/>
    </row>
    <row r="8864" spans="79:86" ht="15.75" customHeight="1">
      <c r="CA8864" s="136"/>
      <c r="CB8864" s="136"/>
      <c r="CC8864" s="136"/>
      <c r="CD8864" s="136"/>
      <c r="CE8864" s="136"/>
      <c r="CF8864" s="136"/>
      <c r="CG8864" s="136"/>
      <c r="CH8864" s="136"/>
    </row>
    <row r="8865" spans="79:86" ht="15.75" customHeight="1">
      <c r="CA8865" s="136"/>
      <c r="CB8865" s="136"/>
      <c r="CC8865" s="136"/>
      <c r="CD8865" s="136"/>
      <c r="CE8865" s="136"/>
      <c r="CF8865" s="136"/>
      <c r="CG8865" s="136"/>
      <c r="CH8865" s="136"/>
    </row>
    <row r="8866" spans="79:86" ht="15.75" customHeight="1">
      <c r="CA8866" s="136"/>
      <c r="CB8866" s="136"/>
      <c r="CC8866" s="136"/>
      <c r="CD8866" s="136"/>
      <c r="CE8866" s="136"/>
      <c r="CF8866" s="136"/>
      <c r="CG8866" s="136"/>
      <c r="CH8866" s="136"/>
    </row>
    <row r="8867" spans="79:86" ht="15.75" customHeight="1">
      <c r="CA8867" s="136"/>
      <c r="CB8867" s="136"/>
      <c r="CC8867" s="136"/>
      <c r="CD8867" s="136"/>
      <c r="CE8867" s="136"/>
      <c r="CF8867" s="136"/>
      <c r="CG8867" s="136"/>
      <c r="CH8867" s="136"/>
    </row>
    <row r="8868" spans="79:86" ht="15.75" customHeight="1">
      <c r="CA8868" s="136"/>
      <c r="CB8868" s="136"/>
      <c r="CC8868" s="136"/>
      <c r="CD8868" s="136"/>
      <c r="CE8868" s="136"/>
      <c r="CF8868" s="136"/>
      <c r="CG8868" s="136"/>
      <c r="CH8868" s="136"/>
    </row>
    <row r="8869" spans="79:86" ht="15.75" customHeight="1">
      <c r="CA8869" s="136"/>
      <c r="CB8869" s="136"/>
      <c r="CC8869" s="136"/>
      <c r="CD8869" s="136"/>
      <c r="CE8869" s="136"/>
      <c r="CF8869" s="136"/>
      <c r="CG8869" s="136"/>
      <c r="CH8869" s="136"/>
    </row>
    <row r="8870" spans="79:86" ht="15.75" customHeight="1">
      <c r="CA8870" s="136"/>
      <c r="CB8870" s="136"/>
      <c r="CC8870" s="136"/>
      <c r="CD8870" s="136"/>
      <c r="CE8870" s="136"/>
      <c r="CF8870" s="136"/>
      <c r="CG8870" s="136"/>
      <c r="CH8870" s="136"/>
    </row>
    <row r="8871" spans="79:86" ht="15.75" customHeight="1">
      <c r="CA8871" s="136"/>
      <c r="CB8871" s="136"/>
      <c r="CC8871" s="136"/>
      <c r="CD8871" s="136"/>
      <c r="CE8871" s="136"/>
      <c r="CF8871" s="136"/>
      <c r="CG8871" s="136"/>
      <c r="CH8871" s="136"/>
    </row>
    <row r="8872" spans="79:86" ht="15.75" customHeight="1">
      <c r="CA8872" s="136"/>
      <c r="CB8872" s="136"/>
      <c r="CC8872" s="136"/>
      <c r="CD8872" s="136"/>
      <c r="CE8872" s="136"/>
      <c r="CF8872" s="136"/>
      <c r="CG8872" s="136"/>
      <c r="CH8872" s="136"/>
    </row>
    <row r="8873" spans="79:86" ht="15.75" customHeight="1">
      <c r="CA8873" s="136"/>
      <c r="CB8873" s="136"/>
      <c r="CC8873" s="136"/>
      <c r="CD8873" s="136"/>
      <c r="CE8873" s="136"/>
      <c r="CF8873" s="136"/>
      <c r="CG8873" s="136"/>
      <c r="CH8873" s="136"/>
    </row>
    <row r="8874" spans="79:86" ht="15.75" customHeight="1">
      <c r="CA8874" s="136"/>
      <c r="CB8874" s="136"/>
      <c r="CC8874" s="136"/>
      <c r="CD8874" s="136"/>
      <c r="CE8874" s="136"/>
      <c r="CF8874" s="136"/>
      <c r="CG8874" s="136"/>
      <c r="CH8874" s="136"/>
    </row>
    <row r="8875" spans="79:86" ht="15.75" customHeight="1">
      <c r="CA8875" s="136"/>
      <c r="CB8875" s="136"/>
      <c r="CC8875" s="136"/>
      <c r="CD8875" s="136"/>
      <c r="CE8875" s="136"/>
      <c r="CF8875" s="136"/>
      <c r="CG8875" s="136"/>
      <c r="CH8875" s="136"/>
    </row>
    <row r="8876" spans="79:86" ht="15.75" customHeight="1">
      <c r="CA8876" s="136"/>
      <c r="CB8876" s="136"/>
      <c r="CC8876" s="136"/>
      <c r="CD8876" s="136"/>
      <c r="CE8876" s="136"/>
      <c r="CF8876" s="136"/>
      <c r="CG8876" s="136"/>
      <c r="CH8876" s="136"/>
    </row>
    <row r="8877" spans="79:86" ht="15.75" customHeight="1">
      <c r="CA8877" s="136"/>
      <c r="CB8877" s="136"/>
      <c r="CC8877" s="136"/>
      <c r="CD8877" s="136"/>
      <c r="CE8877" s="136"/>
      <c r="CF8877" s="136"/>
      <c r="CG8877" s="136"/>
      <c r="CH8877" s="136"/>
    </row>
    <row r="8878" spans="79:86" ht="15.75" customHeight="1">
      <c r="CA8878" s="136"/>
      <c r="CB8878" s="136"/>
      <c r="CC8878" s="136"/>
      <c r="CD8878" s="136"/>
      <c r="CE8878" s="136"/>
      <c r="CF8878" s="136"/>
      <c r="CG8878" s="136"/>
      <c r="CH8878" s="136"/>
    </row>
    <row r="8879" spans="79:86" ht="15.75" customHeight="1">
      <c r="CA8879" s="136"/>
      <c r="CB8879" s="136"/>
      <c r="CC8879" s="136"/>
      <c r="CD8879" s="136"/>
      <c r="CE8879" s="136"/>
      <c r="CF8879" s="136"/>
      <c r="CG8879" s="136"/>
      <c r="CH8879" s="136"/>
    </row>
    <row r="8880" spans="79:86" ht="15.75" customHeight="1">
      <c r="CA8880" s="136"/>
      <c r="CB8880" s="136"/>
      <c r="CC8880" s="136"/>
      <c r="CD8880" s="136"/>
      <c r="CE8880" s="136"/>
      <c r="CF8880" s="136"/>
      <c r="CG8880" s="136"/>
      <c r="CH8880" s="136"/>
    </row>
    <row r="8881" spans="79:86" ht="15.75" customHeight="1">
      <c r="CA8881" s="136"/>
      <c r="CB8881" s="136"/>
      <c r="CC8881" s="136"/>
      <c r="CD8881" s="136"/>
      <c r="CE8881" s="136"/>
      <c r="CF8881" s="136"/>
      <c r="CG8881" s="136"/>
      <c r="CH8881" s="136"/>
    </row>
    <row r="8882" spans="79:86" ht="15.75" customHeight="1">
      <c r="CA8882" s="136"/>
      <c r="CB8882" s="136"/>
      <c r="CC8882" s="136"/>
      <c r="CD8882" s="136"/>
      <c r="CE8882" s="136"/>
      <c r="CF8882" s="136"/>
      <c r="CG8882" s="136"/>
      <c r="CH8882" s="136"/>
    </row>
    <row r="8883" spans="79:86" ht="15.75" customHeight="1">
      <c r="CA8883" s="136"/>
      <c r="CB8883" s="136"/>
      <c r="CC8883" s="136"/>
      <c r="CD8883" s="136"/>
      <c r="CE8883" s="136"/>
      <c r="CF8883" s="136"/>
      <c r="CG8883" s="136"/>
      <c r="CH8883" s="136"/>
    </row>
    <row r="8884" spans="79:86" ht="15.75" customHeight="1">
      <c r="CA8884" s="136"/>
      <c r="CB8884" s="136"/>
      <c r="CC8884" s="136"/>
      <c r="CD8884" s="136"/>
      <c r="CE8884" s="136"/>
      <c r="CF8884" s="136"/>
      <c r="CG8884" s="136"/>
      <c r="CH8884" s="136"/>
    </row>
    <row r="8885" spans="79:86" ht="15.75" customHeight="1">
      <c r="CA8885" s="136"/>
      <c r="CB8885" s="136"/>
      <c r="CC8885" s="136"/>
      <c r="CD8885" s="136"/>
      <c r="CE8885" s="136"/>
      <c r="CF8885" s="136"/>
      <c r="CG8885" s="136"/>
      <c r="CH8885" s="136"/>
    </row>
    <row r="8886" spans="79:86" ht="15.75" customHeight="1">
      <c r="CA8886" s="136"/>
      <c r="CB8886" s="136"/>
      <c r="CC8886" s="136"/>
      <c r="CD8886" s="136"/>
      <c r="CE8886" s="136"/>
      <c r="CF8886" s="136"/>
      <c r="CG8886" s="136"/>
      <c r="CH8886" s="136"/>
    </row>
    <row r="8887" spans="79:86" ht="15.75" customHeight="1">
      <c r="CA8887" s="136"/>
      <c r="CB8887" s="136"/>
      <c r="CC8887" s="136"/>
      <c r="CD8887" s="136"/>
      <c r="CE8887" s="136"/>
      <c r="CF8887" s="136"/>
      <c r="CG8887" s="136"/>
      <c r="CH8887" s="136"/>
    </row>
    <row r="8888" spans="79:86" ht="15.75" customHeight="1">
      <c r="CA8888" s="136"/>
      <c r="CB8888" s="136"/>
      <c r="CC8888" s="136"/>
      <c r="CD8888" s="136"/>
      <c r="CE8888" s="136"/>
      <c r="CF8888" s="136"/>
      <c r="CG8888" s="136"/>
      <c r="CH8888" s="136"/>
    </row>
    <row r="8889" spans="79:86" ht="15.75" customHeight="1">
      <c r="CA8889" s="136"/>
      <c r="CB8889" s="136"/>
      <c r="CC8889" s="136"/>
      <c r="CD8889" s="136"/>
      <c r="CE8889" s="136"/>
      <c r="CF8889" s="136"/>
      <c r="CG8889" s="136"/>
      <c r="CH8889" s="136"/>
    </row>
    <row r="8890" spans="79:86" ht="15.75" customHeight="1">
      <c r="CA8890" s="136"/>
      <c r="CB8890" s="136"/>
      <c r="CC8890" s="136"/>
      <c r="CD8890" s="136"/>
      <c r="CE8890" s="136"/>
      <c r="CF8890" s="136"/>
      <c r="CG8890" s="136"/>
      <c r="CH8890" s="136"/>
    </row>
    <row r="8891" spans="79:86" ht="15.75" customHeight="1">
      <c r="CA8891" s="136"/>
      <c r="CB8891" s="136"/>
      <c r="CC8891" s="136"/>
      <c r="CD8891" s="136"/>
      <c r="CE8891" s="136"/>
      <c r="CF8891" s="136"/>
      <c r="CG8891" s="136"/>
      <c r="CH8891" s="136"/>
    </row>
    <row r="8892" spans="79:86" ht="15.75" customHeight="1">
      <c r="CA8892" s="136"/>
      <c r="CB8892" s="136"/>
      <c r="CC8892" s="136"/>
      <c r="CD8892" s="136"/>
      <c r="CE8892" s="136"/>
      <c r="CF8892" s="136"/>
      <c r="CG8892" s="136"/>
      <c r="CH8892" s="136"/>
    </row>
    <row r="8893" spans="79:86" ht="15.75" customHeight="1">
      <c r="CA8893" s="136"/>
      <c r="CB8893" s="136"/>
      <c r="CC8893" s="136"/>
      <c r="CD8893" s="136"/>
      <c r="CE8893" s="136"/>
      <c r="CF8893" s="136"/>
      <c r="CG8893" s="136"/>
      <c r="CH8893" s="136"/>
    </row>
    <row r="8894" spans="79:86" ht="15.75" customHeight="1">
      <c r="CA8894" s="136"/>
      <c r="CB8894" s="136"/>
      <c r="CC8894" s="136"/>
      <c r="CD8894" s="136"/>
      <c r="CE8894" s="136"/>
      <c r="CF8894" s="136"/>
      <c r="CG8894" s="136"/>
      <c r="CH8894" s="136"/>
    </row>
    <row r="8895" spans="79:86" ht="15.75" customHeight="1">
      <c r="CA8895" s="136"/>
      <c r="CB8895" s="136"/>
      <c r="CC8895" s="136"/>
      <c r="CD8895" s="136"/>
      <c r="CE8895" s="136"/>
      <c r="CF8895" s="136"/>
      <c r="CG8895" s="136"/>
      <c r="CH8895" s="136"/>
    </row>
    <row r="8896" spans="79:86" ht="15.75" customHeight="1">
      <c r="CA8896" s="136"/>
      <c r="CB8896" s="136"/>
      <c r="CC8896" s="136"/>
      <c r="CD8896" s="136"/>
      <c r="CE8896" s="136"/>
      <c r="CF8896" s="136"/>
      <c r="CG8896" s="136"/>
      <c r="CH8896" s="136"/>
    </row>
    <row r="8897" spans="79:86" ht="15.75" customHeight="1">
      <c r="CA8897" s="136"/>
      <c r="CB8897" s="136"/>
      <c r="CC8897" s="136"/>
      <c r="CD8897" s="136"/>
      <c r="CE8897" s="136"/>
      <c r="CF8897" s="136"/>
      <c r="CG8897" s="136"/>
      <c r="CH8897" s="136"/>
    </row>
    <row r="8898" spans="79:86" ht="15.75" customHeight="1">
      <c r="CA8898" s="136"/>
      <c r="CB8898" s="136"/>
      <c r="CC8898" s="136"/>
      <c r="CD8898" s="136"/>
      <c r="CE8898" s="136"/>
      <c r="CF8898" s="136"/>
      <c r="CG8898" s="136"/>
      <c r="CH8898" s="136"/>
    </row>
    <row r="8899" spans="79:86" ht="15.75" customHeight="1">
      <c r="CA8899" s="136"/>
      <c r="CB8899" s="136"/>
      <c r="CC8899" s="136"/>
      <c r="CD8899" s="136"/>
      <c r="CE8899" s="136"/>
      <c r="CF8899" s="136"/>
      <c r="CG8899" s="136"/>
      <c r="CH8899" s="136"/>
    </row>
    <row r="8900" spans="79:86" ht="15.75" customHeight="1">
      <c r="CA8900" s="136"/>
      <c r="CB8900" s="136"/>
      <c r="CC8900" s="136"/>
      <c r="CD8900" s="136"/>
      <c r="CE8900" s="136"/>
      <c r="CF8900" s="136"/>
      <c r="CG8900" s="136"/>
      <c r="CH8900" s="136"/>
    </row>
    <row r="8901" spans="79:86" ht="15.75" customHeight="1">
      <c r="CA8901" s="136"/>
      <c r="CB8901" s="136"/>
      <c r="CC8901" s="136"/>
      <c r="CD8901" s="136"/>
      <c r="CE8901" s="136"/>
      <c r="CF8901" s="136"/>
      <c r="CG8901" s="136"/>
      <c r="CH8901" s="136"/>
    </row>
    <row r="8902" spans="79:86" ht="15.75" customHeight="1">
      <c r="CA8902" s="136"/>
      <c r="CB8902" s="136"/>
      <c r="CC8902" s="136"/>
      <c r="CD8902" s="136"/>
      <c r="CE8902" s="136"/>
      <c r="CF8902" s="136"/>
      <c r="CG8902" s="136"/>
      <c r="CH8902" s="136"/>
    </row>
    <row r="8903" spans="79:86" ht="15.75" customHeight="1">
      <c r="CA8903" s="136"/>
      <c r="CB8903" s="136"/>
      <c r="CC8903" s="136"/>
      <c r="CD8903" s="136"/>
      <c r="CE8903" s="136"/>
      <c r="CF8903" s="136"/>
      <c r="CG8903" s="136"/>
      <c r="CH8903" s="136"/>
    </row>
    <row r="8904" spans="79:86" ht="15.75" customHeight="1">
      <c r="CA8904" s="136"/>
      <c r="CB8904" s="136"/>
      <c r="CC8904" s="136"/>
      <c r="CD8904" s="136"/>
      <c r="CE8904" s="136"/>
      <c r="CF8904" s="136"/>
      <c r="CG8904" s="136"/>
      <c r="CH8904" s="136"/>
    </row>
    <row r="8905" spans="79:86" ht="15.75" customHeight="1">
      <c r="CA8905" s="136"/>
      <c r="CB8905" s="136"/>
      <c r="CC8905" s="136"/>
      <c r="CD8905" s="136"/>
      <c r="CE8905" s="136"/>
      <c r="CF8905" s="136"/>
      <c r="CG8905" s="136"/>
      <c r="CH8905" s="136"/>
    </row>
    <row r="8906" spans="79:86" ht="15.75" customHeight="1">
      <c r="CA8906" s="136"/>
      <c r="CB8906" s="136"/>
      <c r="CC8906" s="136"/>
      <c r="CD8906" s="136"/>
      <c r="CE8906" s="136"/>
      <c r="CF8906" s="136"/>
      <c r="CG8906" s="136"/>
      <c r="CH8906" s="136"/>
    </row>
    <row r="8907" spans="79:86" ht="15.75" customHeight="1">
      <c r="CA8907" s="136"/>
      <c r="CB8907" s="136"/>
      <c r="CC8907" s="136"/>
      <c r="CD8907" s="136"/>
      <c r="CE8907" s="136"/>
      <c r="CF8907" s="136"/>
      <c r="CG8907" s="136"/>
      <c r="CH8907" s="136"/>
    </row>
    <row r="8908" spans="79:86" ht="15.75" customHeight="1">
      <c r="CA8908" s="136"/>
      <c r="CB8908" s="136"/>
      <c r="CC8908" s="136"/>
      <c r="CD8908" s="136"/>
      <c r="CE8908" s="136"/>
      <c r="CF8908" s="136"/>
      <c r="CG8908" s="136"/>
      <c r="CH8908" s="136"/>
    </row>
    <row r="8909" spans="79:86" ht="15.75" customHeight="1">
      <c r="CA8909" s="136"/>
      <c r="CB8909" s="136"/>
      <c r="CC8909" s="136"/>
      <c r="CD8909" s="136"/>
      <c r="CE8909" s="136"/>
      <c r="CF8909" s="136"/>
      <c r="CG8909" s="136"/>
      <c r="CH8909" s="136"/>
    </row>
    <row r="8910" spans="79:86" ht="15.75" customHeight="1">
      <c r="CA8910" s="136"/>
      <c r="CB8910" s="136"/>
      <c r="CC8910" s="136"/>
      <c r="CD8910" s="136"/>
      <c r="CE8910" s="136"/>
      <c r="CF8910" s="136"/>
      <c r="CG8910" s="136"/>
      <c r="CH8910" s="136"/>
    </row>
    <row r="8911" spans="79:86" ht="15.75" customHeight="1">
      <c r="CA8911" s="136"/>
      <c r="CB8911" s="136"/>
      <c r="CC8911" s="136"/>
      <c r="CD8911" s="136"/>
      <c r="CE8911" s="136"/>
      <c r="CF8911" s="136"/>
      <c r="CG8911" s="136"/>
      <c r="CH8911" s="136"/>
    </row>
    <row r="8912" spans="79:86" ht="15.75" customHeight="1">
      <c r="CA8912" s="136"/>
      <c r="CB8912" s="136"/>
      <c r="CC8912" s="136"/>
      <c r="CD8912" s="136"/>
      <c r="CE8912" s="136"/>
      <c r="CF8912" s="136"/>
      <c r="CG8912" s="136"/>
      <c r="CH8912" s="136"/>
    </row>
    <row r="8913" spans="79:86" ht="15.75" customHeight="1">
      <c r="CA8913" s="136"/>
      <c r="CB8913" s="136"/>
      <c r="CC8913" s="136"/>
      <c r="CD8913" s="136"/>
      <c r="CE8913" s="136"/>
      <c r="CF8913" s="136"/>
      <c r="CG8913" s="136"/>
      <c r="CH8913" s="136"/>
    </row>
    <row r="8914" spans="79:86" ht="15.75" customHeight="1">
      <c r="CA8914" s="136"/>
      <c r="CB8914" s="136"/>
      <c r="CC8914" s="136"/>
      <c r="CD8914" s="136"/>
      <c r="CE8914" s="136"/>
      <c r="CF8914" s="136"/>
      <c r="CG8914" s="136"/>
      <c r="CH8914" s="136"/>
    </row>
    <row r="8915" spans="79:86" ht="15.75" customHeight="1">
      <c r="CA8915" s="136"/>
      <c r="CB8915" s="136"/>
      <c r="CC8915" s="136"/>
      <c r="CD8915" s="136"/>
      <c r="CE8915" s="136"/>
      <c r="CF8915" s="136"/>
      <c r="CG8915" s="136"/>
      <c r="CH8915" s="136"/>
    </row>
    <row r="8916" spans="79:86" ht="15.75" customHeight="1">
      <c r="CA8916" s="136"/>
      <c r="CB8916" s="136"/>
      <c r="CC8916" s="136"/>
      <c r="CD8916" s="136"/>
      <c r="CE8916" s="136"/>
      <c r="CF8916" s="136"/>
      <c r="CG8916" s="136"/>
      <c r="CH8916" s="136"/>
    </row>
    <row r="8917" spans="79:86" ht="15.75" customHeight="1">
      <c r="CA8917" s="136"/>
      <c r="CB8917" s="136"/>
      <c r="CC8917" s="136"/>
      <c r="CD8917" s="136"/>
      <c r="CE8917" s="136"/>
      <c r="CF8917" s="136"/>
      <c r="CG8917" s="136"/>
      <c r="CH8917" s="136"/>
    </row>
    <row r="8918" spans="79:86" ht="15.75" customHeight="1">
      <c r="CA8918" s="136"/>
      <c r="CB8918" s="136"/>
      <c r="CC8918" s="136"/>
      <c r="CD8918" s="136"/>
      <c r="CE8918" s="136"/>
      <c r="CF8918" s="136"/>
      <c r="CG8918" s="136"/>
      <c r="CH8918" s="136"/>
    </row>
    <row r="8919" spans="79:86" ht="15.75" customHeight="1">
      <c r="CA8919" s="136"/>
      <c r="CB8919" s="136"/>
      <c r="CC8919" s="136"/>
      <c r="CD8919" s="136"/>
      <c r="CE8919" s="136"/>
      <c r="CF8919" s="136"/>
      <c r="CG8919" s="136"/>
      <c r="CH8919" s="136"/>
    </row>
    <row r="8920" spans="79:86" ht="15.75" customHeight="1">
      <c r="CA8920" s="136"/>
      <c r="CB8920" s="136"/>
      <c r="CC8920" s="136"/>
      <c r="CD8920" s="136"/>
      <c r="CE8920" s="136"/>
      <c r="CF8920" s="136"/>
      <c r="CG8920" s="136"/>
      <c r="CH8920" s="136"/>
    </row>
    <row r="8921" spans="79:86" ht="15.75" customHeight="1">
      <c r="CA8921" s="136"/>
      <c r="CB8921" s="136"/>
      <c r="CC8921" s="136"/>
      <c r="CD8921" s="136"/>
      <c r="CE8921" s="136"/>
      <c r="CF8921" s="136"/>
      <c r="CG8921" s="136"/>
      <c r="CH8921" s="136"/>
    </row>
    <row r="8922" spans="79:86" ht="15.75" customHeight="1">
      <c r="CA8922" s="136"/>
      <c r="CB8922" s="136"/>
      <c r="CC8922" s="136"/>
      <c r="CD8922" s="136"/>
      <c r="CE8922" s="136"/>
      <c r="CF8922" s="136"/>
      <c r="CG8922" s="136"/>
      <c r="CH8922" s="136"/>
    </row>
    <row r="8923" spans="79:86" ht="15.75" customHeight="1">
      <c r="CA8923" s="136"/>
      <c r="CB8923" s="136"/>
      <c r="CC8923" s="136"/>
      <c r="CD8923" s="136"/>
      <c r="CE8923" s="136"/>
      <c r="CF8923" s="136"/>
      <c r="CG8923" s="136"/>
      <c r="CH8923" s="136"/>
    </row>
    <row r="8924" spans="79:86" ht="15.75" customHeight="1">
      <c r="CA8924" s="136"/>
      <c r="CB8924" s="136"/>
      <c r="CC8924" s="136"/>
      <c r="CD8924" s="136"/>
      <c r="CE8924" s="136"/>
      <c r="CF8924" s="136"/>
      <c r="CG8924" s="136"/>
      <c r="CH8924" s="136"/>
    </row>
    <row r="8925" spans="79:86" ht="15.75" customHeight="1">
      <c r="CA8925" s="136"/>
      <c r="CB8925" s="136"/>
      <c r="CC8925" s="136"/>
      <c r="CD8925" s="136"/>
      <c r="CE8925" s="136"/>
      <c r="CF8925" s="136"/>
      <c r="CG8925" s="136"/>
      <c r="CH8925" s="136"/>
    </row>
    <row r="8926" spans="79:86" ht="15.75" customHeight="1">
      <c r="CA8926" s="136"/>
      <c r="CB8926" s="136"/>
      <c r="CC8926" s="136"/>
      <c r="CD8926" s="136"/>
      <c r="CE8926" s="136"/>
      <c r="CF8926" s="136"/>
      <c r="CG8926" s="136"/>
      <c r="CH8926" s="136"/>
    </row>
    <row r="8927" spans="79:86" ht="15.75" customHeight="1">
      <c r="CA8927" s="136"/>
      <c r="CB8927" s="136"/>
      <c r="CC8927" s="136"/>
      <c r="CD8927" s="136"/>
      <c r="CE8927" s="136"/>
      <c r="CF8927" s="136"/>
      <c r="CG8927" s="136"/>
      <c r="CH8927" s="136"/>
    </row>
    <row r="8928" spans="79:86" ht="15.75" customHeight="1">
      <c r="CA8928" s="136"/>
      <c r="CB8928" s="136"/>
      <c r="CC8928" s="136"/>
      <c r="CD8928" s="136"/>
      <c r="CE8928" s="136"/>
      <c r="CF8928" s="136"/>
      <c r="CG8928" s="136"/>
      <c r="CH8928" s="136"/>
    </row>
    <row r="8929" spans="79:86" ht="15.75" customHeight="1">
      <c r="CA8929" s="136"/>
      <c r="CB8929" s="136"/>
      <c r="CC8929" s="136"/>
      <c r="CD8929" s="136"/>
      <c r="CE8929" s="136"/>
      <c r="CF8929" s="136"/>
      <c r="CG8929" s="136"/>
      <c r="CH8929" s="136"/>
    </row>
    <row r="8930" spans="79:86" ht="15.75" customHeight="1">
      <c r="CA8930" s="136"/>
      <c r="CB8930" s="136"/>
      <c r="CC8930" s="136"/>
      <c r="CD8930" s="136"/>
      <c r="CE8930" s="136"/>
      <c r="CF8930" s="136"/>
      <c r="CG8930" s="136"/>
      <c r="CH8930" s="136"/>
    </row>
    <row r="8931" spans="79:86" ht="15.75" customHeight="1">
      <c r="CA8931" s="136"/>
      <c r="CB8931" s="136"/>
      <c r="CC8931" s="136"/>
      <c r="CD8931" s="136"/>
      <c r="CE8931" s="136"/>
      <c r="CF8931" s="136"/>
      <c r="CG8931" s="136"/>
      <c r="CH8931" s="136"/>
    </row>
    <row r="8932" spans="79:86" ht="15.75" customHeight="1">
      <c r="CA8932" s="136"/>
      <c r="CB8932" s="136"/>
      <c r="CC8932" s="136"/>
      <c r="CD8932" s="136"/>
      <c r="CE8932" s="136"/>
      <c r="CF8932" s="136"/>
      <c r="CG8932" s="136"/>
      <c r="CH8932" s="136"/>
    </row>
    <row r="8933" spans="79:86" ht="15.75" customHeight="1">
      <c r="CA8933" s="136"/>
      <c r="CB8933" s="136"/>
      <c r="CC8933" s="136"/>
      <c r="CD8933" s="136"/>
      <c r="CE8933" s="136"/>
      <c r="CF8933" s="136"/>
      <c r="CG8933" s="136"/>
      <c r="CH8933" s="136"/>
    </row>
    <row r="8934" spans="79:86" ht="15.75" customHeight="1">
      <c r="CA8934" s="136"/>
      <c r="CB8934" s="136"/>
      <c r="CC8934" s="136"/>
      <c r="CD8934" s="136"/>
      <c r="CE8934" s="136"/>
      <c r="CF8934" s="136"/>
      <c r="CG8934" s="136"/>
      <c r="CH8934" s="136"/>
    </row>
    <row r="8935" spans="79:86" ht="15.75" customHeight="1">
      <c r="CA8935" s="136"/>
      <c r="CB8935" s="136"/>
      <c r="CC8935" s="136"/>
      <c r="CD8935" s="136"/>
      <c r="CE8935" s="136"/>
      <c r="CF8935" s="136"/>
      <c r="CG8935" s="136"/>
      <c r="CH8935" s="136"/>
    </row>
    <row r="8936" spans="79:86" ht="15.75" customHeight="1">
      <c r="CA8936" s="136"/>
      <c r="CB8936" s="136"/>
      <c r="CC8936" s="136"/>
      <c r="CD8936" s="136"/>
      <c r="CE8936" s="136"/>
      <c r="CF8936" s="136"/>
      <c r="CG8936" s="136"/>
      <c r="CH8936" s="136"/>
    </row>
    <row r="8937" spans="79:86" ht="15.75" customHeight="1">
      <c r="CA8937" s="136"/>
      <c r="CB8937" s="136"/>
      <c r="CC8937" s="136"/>
      <c r="CD8937" s="136"/>
      <c r="CE8937" s="136"/>
      <c r="CF8937" s="136"/>
      <c r="CG8937" s="136"/>
      <c r="CH8937" s="136"/>
    </row>
    <row r="8938" spans="79:86" ht="15.75" customHeight="1">
      <c r="CA8938" s="136"/>
      <c r="CB8938" s="136"/>
      <c r="CC8938" s="136"/>
      <c r="CD8938" s="136"/>
      <c r="CE8938" s="136"/>
      <c r="CF8938" s="136"/>
      <c r="CG8938" s="136"/>
      <c r="CH8938" s="136"/>
    </row>
    <row r="8939" spans="79:86" ht="15.75" customHeight="1">
      <c r="CA8939" s="136"/>
      <c r="CB8939" s="136"/>
      <c r="CC8939" s="136"/>
      <c r="CD8939" s="136"/>
      <c r="CE8939" s="136"/>
      <c r="CF8939" s="136"/>
      <c r="CG8939" s="136"/>
      <c r="CH8939" s="136"/>
    </row>
    <row r="8940" spans="79:86" ht="15.75" customHeight="1">
      <c r="CA8940" s="136"/>
      <c r="CB8940" s="136"/>
      <c r="CC8940" s="136"/>
      <c r="CD8940" s="136"/>
      <c r="CE8940" s="136"/>
      <c r="CF8940" s="136"/>
      <c r="CG8940" s="136"/>
      <c r="CH8940" s="136"/>
    </row>
    <row r="8941" spans="79:86" ht="15.75" customHeight="1">
      <c r="CA8941" s="136"/>
      <c r="CB8941" s="136"/>
      <c r="CC8941" s="136"/>
      <c r="CD8941" s="136"/>
      <c r="CE8941" s="136"/>
      <c r="CF8941" s="136"/>
      <c r="CG8941" s="136"/>
      <c r="CH8941" s="136"/>
    </row>
    <row r="8942" spans="79:86" ht="15.75" customHeight="1">
      <c r="CA8942" s="136"/>
      <c r="CB8942" s="136"/>
      <c r="CC8942" s="136"/>
      <c r="CD8942" s="136"/>
      <c r="CE8942" s="136"/>
      <c r="CF8942" s="136"/>
      <c r="CG8942" s="136"/>
      <c r="CH8942" s="136"/>
    </row>
    <row r="8943" spans="79:86" ht="15.75" customHeight="1">
      <c r="CA8943" s="136"/>
      <c r="CB8943" s="136"/>
      <c r="CC8943" s="136"/>
      <c r="CD8943" s="136"/>
      <c r="CE8943" s="136"/>
      <c r="CF8943" s="136"/>
      <c r="CG8943" s="136"/>
      <c r="CH8943" s="136"/>
    </row>
    <row r="8944" spans="79:86" ht="15.75" customHeight="1">
      <c r="CA8944" s="136"/>
      <c r="CB8944" s="136"/>
      <c r="CC8944" s="136"/>
      <c r="CD8944" s="136"/>
      <c r="CE8944" s="136"/>
      <c r="CF8944" s="136"/>
      <c r="CG8944" s="136"/>
      <c r="CH8944" s="136"/>
    </row>
    <row r="8945" spans="79:86" ht="15.75" customHeight="1">
      <c r="CA8945" s="136"/>
      <c r="CB8945" s="136"/>
      <c r="CC8945" s="136"/>
      <c r="CD8945" s="136"/>
      <c r="CE8945" s="136"/>
      <c r="CF8945" s="136"/>
      <c r="CG8945" s="136"/>
      <c r="CH8945" s="136"/>
    </row>
    <row r="8946" spans="79:86" ht="15.75" customHeight="1">
      <c r="CA8946" s="136"/>
      <c r="CB8946" s="136"/>
      <c r="CC8946" s="136"/>
      <c r="CD8946" s="136"/>
      <c r="CE8946" s="136"/>
      <c r="CF8946" s="136"/>
      <c r="CG8946" s="136"/>
      <c r="CH8946" s="136"/>
    </row>
    <row r="8947" spans="79:86" ht="15.75" customHeight="1">
      <c r="CA8947" s="136"/>
      <c r="CB8947" s="136"/>
      <c r="CC8947" s="136"/>
      <c r="CD8947" s="136"/>
      <c r="CE8947" s="136"/>
      <c r="CF8947" s="136"/>
      <c r="CG8947" s="136"/>
      <c r="CH8947" s="136"/>
    </row>
    <row r="8948" spans="79:86" ht="15.75" customHeight="1">
      <c r="CA8948" s="136"/>
      <c r="CB8948" s="136"/>
      <c r="CC8948" s="136"/>
      <c r="CD8948" s="136"/>
      <c r="CE8948" s="136"/>
      <c r="CF8948" s="136"/>
      <c r="CG8948" s="136"/>
      <c r="CH8948" s="136"/>
    </row>
    <row r="8949" spans="79:86" ht="15.75" customHeight="1">
      <c r="CA8949" s="136"/>
      <c r="CB8949" s="136"/>
      <c r="CC8949" s="136"/>
      <c r="CD8949" s="136"/>
      <c r="CE8949" s="136"/>
      <c r="CF8949" s="136"/>
      <c r="CG8949" s="136"/>
      <c r="CH8949" s="136"/>
    </row>
    <row r="8950" spans="79:86" ht="15.75" customHeight="1">
      <c r="CA8950" s="136"/>
      <c r="CB8950" s="136"/>
      <c r="CC8950" s="136"/>
      <c r="CD8950" s="136"/>
      <c r="CE8950" s="136"/>
      <c r="CF8950" s="136"/>
      <c r="CG8950" s="136"/>
      <c r="CH8950" s="136"/>
    </row>
    <row r="8951" spans="79:86" ht="15.75" customHeight="1">
      <c r="CA8951" s="136"/>
      <c r="CB8951" s="136"/>
      <c r="CC8951" s="136"/>
      <c r="CD8951" s="136"/>
      <c r="CE8951" s="136"/>
      <c r="CF8951" s="136"/>
      <c r="CG8951" s="136"/>
      <c r="CH8951" s="136"/>
    </row>
    <row r="8952" spans="79:86" ht="15.75" customHeight="1">
      <c r="CA8952" s="136"/>
      <c r="CB8952" s="136"/>
      <c r="CC8952" s="136"/>
      <c r="CD8952" s="136"/>
      <c r="CE8952" s="136"/>
      <c r="CF8952" s="136"/>
      <c r="CG8952" s="136"/>
      <c r="CH8952" s="136"/>
    </row>
    <row r="8953" spans="79:86" ht="15.75" customHeight="1">
      <c r="CA8953" s="136"/>
      <c r="CB8953" s="136"/>
      <c r="CC8953" s="136"/>
      <c r="CD8953" s="136"/>
      <c r="CE8953" s="136"/>
      <c r="CF8953" s="136"/>
      <c r="CG8953" s="136"/>
      <c r="CH8953" s="136"/>
    </row>
    <row r="8954" spans="79:86" ht="15.75" customHeight="1">
      <c r="CA8954" s="136"/>
      <c r="CB8954" s="136"/>
      <c r="CC8954" s="136"/>
      <c r="CD8954" s="136"/>
      <c r="CE8954" s="136"/>
      <c r="CF8954" s="136"/>
      <c r="CG8954" s="136"/>
      <c r="CH8954" s="136"/>
    </row>
    <row r="8955" spans="79:86" ht="15.75" customHeight="1">
      <c r="CA8955" s="136"/>
      <c r="CB8955" s="136"/>
      <c r="CC8955" s="136"/>
      <c r="CD8955" s="136"/>
      <c r="CE8955" s="136"/>
      <c r="CF8955" s="136"/>
      <c r="CG8955" s="136"/>
      <c r="CH8955" s="136"/>
    </row>
    <row r="8956" spans="79:86" ht="15.75" customHeight="1">
      <c r="CA8956" s="136"/>
      <c r="CB8956" s="136"/>
      <c r="CC8956" s="136"/>
      <c r="CD8956" s="136"/>
      <c r="CE8956" s="136"/>
      <c r="CF8956" s="136"/>
      <c r="CG8956" s="136"/>
      <c r="CH8956" s="136"/>
    </row>
    <row r="8957" spans="79:86" ht="15.75" customHeight="1">
      <c r="CA8957" s="136"/>
      <c r="CB8957" s="136"/>
      <c r="CC8957" s="136"/>
      <c r="CD8957" s="136"/>
      <c r="CE8957" s="136"/>
      <c r="CF8957" s="136"/>
      <c r="CG8957" s="136"/>
      <c r="CH8957" s="136"/>
    </row>
    <row r="8958" spans="79:86" ht="15.75" customHeight="1">
      <c r="CA8958" s="136"/>
      <c r="CB8958" s="136"/>
      <c r="CC8958" s="136"/>
      <c r="CD8958" s="136"/>
      <c r="CE8958" s="136"/>
      <c r="CF8958" s="136"/>
      <c r="CG8958" s="136"/>
      <c r="CH8958" s="136"/>
    </row>
    <row r="8959" spans="79:86" ht="15.75" customHeight="1">
      <c r="CA8959" s="136"/>
      <c r="CB8959" s="136"/>
      <c r="CC8959" s="136"/>
      <c r="CD8959" s="136"/>
      <c r="CE8959" s="136"/>
      <c r="CF8959" s="136"/>
      <c r="CG8959" s="136"/>
      <c r="CH8959" s="136"/>
    </row>
    <row r="8960" spans="79:86" ht="15.75" customHeight="1">
      <c r="CA8960" s="136"/>
      <c r="CB8960" s="136"/>
      <c r="CC8960" s="136"/>
      <c r="CD8960" s="136"/>
      <c r="CE8960" s="136"/>
      <c r="CF8960" s="136"/>
      <c r="CG8960" s="136"/>
      <c r="CH8960" s="136"/>
    </row>
    <row r="8961" spans="79:86" ht="15.75" customHeight="1">
      <c r="CA8961" s="136"/>
      <c r="CB8961" s="136"/>
      <c r="CC8961" s="136"/>
      <c r="CD8961" s="136"/>
      <c r="CE8961" s="136"/>
      <c r="CF8961" s="136"/>
      <c r="CG8961" s="136"/>
      <c r="CH8961" s="136"/>
    </row>
    <row r="8962" spans="79:86" ht="15.75" customHeight="1">
      <c r="CA8962" s="136"/>
      <c r="CB8962" s="136"/>
      <c r="CC8962" s="136"/>
      <c r="CD8962" s="136"/>
      <c r="CE8962" s="136"/>
      <c r="CF8962" s="136"/>
      <c r="CG8962" s="136"/>
      <c r="CH8962" s="136"/>
    </row>
    <row r="8963" spans="79:86" ht="15.75" customHeight="1">
      <c r="CA8963" s="136"/>
      <c r="CB8963" s="136"/>
      <c r="CC8963" s="136"/>
      <c r="CD8963" s="136"/>
      <c r="CE8963" s="136"/>
      <c r="CF8963" s="136"/>
      <c r="CG8963" s="136"/>
      <c r="CH8963" s="136"/>
    </row>
    <row r="8964" spans="79:86" ht="15.75" customHeight="1">
      <c r="CA8964" s="136"/>
      <c r="CB8964" s="136"/>
      <c r="CC8964" s="136"/>
      <c r="CD8964" s="136"/>
      <c r="CE8964" s="136"/>
      <c r="CF8964" s="136"/>
      <c r="CG8964" s="136"/>
      <c r="CH8964" s="136"/>
    </row>
    <row r="8965" spans="79:86" ht="15.75" customHeight="1">
      <c r="CA8965" s="136"/>
      <c r="CB8965" s="136"/>
      <c r="CC8965" s="136"/>
      <c r="CD8965" s="136"/>
      <c r="CE8965" s="136"/>
      <c r="CF8965" s="136"/>
      <c r="CG8965" s="136"/>
      <c r="CH8965" s="136"/>
    </row>
    <row r="8966" spans="79:86" ht="15.75" customHeight="1">
      <c r="CA8966" s="136"/>
      <c r="CB8966" s="136"/>
      <c r="CC8966" s="136"/>
      <c r="CD8966" s="136"/>
      <c r="CE8966" s="136"/>
      <c r="CF8966" s="136"/>
      <c r="CG8966" s="136"/>
      <c r="CH8966" s="136"/>
    </row>
    <row r="8967" spans="79:86" ht="15.75" customHeight="1">
      <c r="CA8967" s="136"/>
      <c r="CB8967" s="136"/>
      <c r="CC8967" s="136"/>
      <c r="CD8967" s="136"/>
      <c r="CE8967" s="136"/>
      <c r="CF8967" s="136"/>
      <c r="CG8967" s="136"/>
      <c r="CH8967" s="136"/>
    </row>
    <row r="8968" spans="79:86" ht="15.75" customHeight="1">
      <c r="CA8968" s="136"/>
      <c r="CB8968" s="136"/>
      <c r="CC8968" s="136"/>
      <c r="CD8968" s="136"/>
      <c r="CE8968" s="136"/>
      <c r="CF8968" s="136"/>
      <c r="CG8968" s="136"/>
      <c r="CH8968" s="136"/>
    </row>
    <row r="8969" spans="79:86" ht="15.75" customHeight="1">
      <c r="CA8969" s="136"/>
      <c r="CB8969" s="136"/>
      <c r="CC8969" s="136"/>
      <c r="CD8969" s="136"/>
      <c r="CE8969" s="136"/>
      <c r="CF8969" s="136"/>
      <c r="CG8969" s="136"/>
      <c r="CH8969" s="136"/>
    </row>
    <row r="8970" spans="79:86" ht="15.75" customHeight="1">
      <c r="CA8970" s="136"/>
      <c r="CB8970" s="136"/>
      <c r="CC8970" s="136"/>
      <c r="CD8970" s="136"/>
      <c r="CE8970" s="136"/>
      <c r="CF8970" s="136"/>
      <c r="CG8970" s="136"/>
      <c r="CH8970" s="136"/>
    </row>
    <row r="8971" spans="79:86" ht="15.75" customHeight="1">
      <c r="CA8971" s="136"/>
      <c r="CB8971" s="136"/>
      <c r="CC8971" s="136"/>
      <c r="CD8971" s="136"/>
      <c r="CE8971" s="136"/>
      <c r="CF8971" s="136"/>
      <c r="CG8971" s="136"/>
      <c r="CH8971" s="136"/>
    </row>
    <row r="8972" spans="79:86" ht="15.75" customHeight="1">
      <c r="CA8972" s="136"/>
      <c r="CB8972" s="136"/>
      <c r="CC8972" s="136"/>
      <c r="CD8972" s="136"/>
      <c r="CE8972" s="136"/>
      <c r="CF8972" s="136"/>
      <c r="CG8972" s="136"/>
      <c r="CH8972" s="136"/>
    </row>
    <row r="8973" spans="79:86" ht="15.75" customHeight="1">
      <c r="CA8973" s="136"/>
      <c r="CB8973" s="136"/>
      <c r="CC8973" s="136"/>
      <c r="CD8973" s="136"/>
      <c r="CE8973" s="136"/>
      <c r="CF8973" s="136"/>
      <c r="CG8973" s="136"/>
      <c r="CH8973" s="136"/>
    </row>
    <row r="8974" spans="79:86" ht="15.75" customHeight="1">
      <c r="CA8974" s="136"/>
      <c r="CB8974" s="136"/>
      <c r="CC8974" s="136"/>
      <c r="CD8974" s="136"/>
      <c r="CE8974" s="136"/>
      <c r="CF8974" s="136"/>
      <c r="CG8974" s="136"/>
      <c r="CH8974" s="136"/>
    </row>
    <row r="8975" spans="79:86" ht="15.75" customHeight="1">
      <c r="CA8975" s="136"/>
      <c r="CB8975" s="136"/>
      <c r="CC8975" s="136"/>
      <c r="CD8975" s="136"/>
      <c r="CE8975" s="136"/>
      <c r="CF8975" s="136"/>
      <c r="CG8975" s="136"/>
      <c r="CH8975" s="136"/>
    </row>
    <row r="8976" spans="79:86" ht="15.75" customHeight="1">
      <c r="CA8976" s="136"/>
      <c r="CB8976" s="136"/>
      <c r="CC8976" s="136"/>
      <c r="CD8976" s="136"/>
      <c r="CE8976" s="136"/>
      <c r="CF8976" s="136"/>
      <c r="CG8976" s="136"/>
      <c r="CH8976" s="136"/>
    </row>
    <row r="8977" spans="79:86" ht="15.75" customHeight="1">
      <c r="CA8977" s="136"/>
      <c r="CB8977" s="136"/>
      <c r="CC8977" s="136"/>
      <c r="CD8977" s="136"/>
      <c r="CE8977" s="136"/>
      <c r="CF8977" s="136"/>
      <c r="CG8977" s="136"/>
      <c r="CH8977" s="136"/>
    </row>
    <row r="8978" spans="79:86" ht="15.75" customHeight="1">
      <c r="CA8978" s="136"/>
      <c r="CB8978" s="136"/>
      <c r="CC8978" s="136"/>
      <c r="CD8978" s="136"/>
      <c r="CE8978" s="136"/>
      <c r="CF8978" s="136"/>
      <c r="CG8978" s="136"/>
      <c r="CH8978" s="136"/>
    </row>
    <row r="8979" spans="79:86" ht="15.75" customHeight="1">
      <c r="CA8979" s="136"/>
      <c r="CB8979" s="136"/>
      <c r="CC8979" s="136"/>
      <c r="CD8979" s="136"/>
      <c r="CE8979" s="136"/>
      <c r="CF8979" s="136"/>
      <c r="CG8979" s="136"/>
      <c r="CH8979" s="136"/>
    </row>
    <row r="8980" spans="79:86" ht="15.75" customHeight="1">
      <c r="CA8980" s="136"/>
      <c r="CB8980" s="136"/>
      <c r="CC8980" s="136"/>
      <c r="CD8980" s="136"/>
      <c r="CE8980" s="136"/>
      <c r="CF8980" s="136"/>
      <c r="CG8980" s="136"/>
      <c r="CH8980" s="136"/>
    </row>
    <row r="8981" spans="79:86" ht="15.75" customHeight="1">
      <c r="CA8981" s="136"/>
      <c r="CB8981" s="136"/>
      <c r="CC8981" s="136"/>
      <c r="CD8981" s="136"/>
      <c r="CE8981" s="136"/>
      <c r="CF8981" s="136"/>
      <c r="CG8981" s="136"/>
      <c r="CH8981" s="136"/>
    </row>
    <row r="8982" spans="79:86" ht="15.75" customHeight="1">
      <c r="CA8982" s="136"/>
      <c r="CB8982" s="136"/>
      <c r="CC8982" s="136"/>
      <c r="CD8982" s="136"/>
      <c r="CE8982" s="136"/>
      <c r="CF8982" s="136"/>
      <c r="CG8982" s="136"/>
      <c r="CH8982" s="136"/>
    </row>
    <row r="8983" spans="79:86" ht="15.75" customHeight="1">
      <c r="CA8983" s="136"/>
      <c r="CB8983" s="136"/>
      <c r="CC8983" s="136"/>
      <c r="CD8983" s="136"/>
      <c r="CE8983" s="136"/>
      <c r="CF8983" s="136"/>
      <c r="CG8983" s="136"/>
      <c r="CH8983" s="136"/>
    </row>
    <row r="8984" spans="79:86" ht="15.75" customHeight="1">
      <c r="CA8984" s="136"/>
      <c r="CB8984" s="136"/>
      <c r="CC8984" s="136"/>
      <c r="CD8984" s="136"/>
      <c r="CE8984" s="136"/>
      <c r="CF8984" s="136"/>
      <c r="CG8984" s="136"/>
      <c r="CH8984" s="136"/>
    </row>
    <row r="8985" spans="79:86" ht="15.75" customHeight="1">
      <c r="CA8985" s="136"/>
      <c r="CB8985" s="136"/>
      <c r="CC8985" s="136"/>
      <c r="CD8985" s="136"/>
      <c r="CE8985" s="136"/>
      <c r="CF8985" s="136"/>
      <c r="CG8985" s="136"/>
      <c r="CH8985" s="136"/>
    </row>
    <row r="8986" spans="79:86" ht="15.75" customHeight="1">
      <c r="CA8986" s="136"/>
      <c r="CB8986" s="136"/>
      <c r="CC8986" s="136"/>
      <c r="CD8986" s="136"/>
      <c r="CE8986" s="136"/>
      <c r="CF8986" s="136"/>
      <c r="CG8986" s="136"/>
      <c r="CH8986" s="136"/>
    </row>
    <row r="8987" spans="79:86" ht="15.75" customHeight="1">
      <c r="CA8987" s="136"/>
      <c r="CB8987" s="136"/>
      <c r="CC8987" s="136"/>
      <c r="CD8987" s="136"/>
      <c r="CE8987" s="136"/>
      <c r="CF8987" s="136"/>
      <c r="CG8987" s="136"/>
      <c r="CH8987" s="136"/>
    </row>
    <row r="8988" spans="79:86" ht="15.75" customHeight="1">
      <c r="CA8988" s="136"/>
      <c r="CB8988" s="136"/>
      <c r="CC8988" s="136"/>
      <c r="CD8988" s="136"/>
      <c r="CE8988" s="136"/>
      <c r="CF8988" s="136"/>
      <c r="CG8988" s="136"/>
      <c r="CH8988" s="136"/>
    </row>
    <row r="8989" spans="79:86" ht="15.75" customHeight="1">
      <c r="CA8989" s="136"/>
      <c r="CB8989" s="136"/>
      <c r="CC8989" s="136"/>
      <c r="CD8989" s="136"/>
      <c r="CE8989" s="136"/>
      <c r="CF8989" s="136"/>
      <c r="CG8989" s="136"/>
      <c r="CH8989" s="136"/>
    </row>
    <row r="8990" spans="79:86" ht="15.75" customHeight="1">
      <c r="CA8990" s="136"/>
      <c r="CB8990" s="136"/>
      <c r="CC8990" s="136"/>
      <c r="CD8990" s="136"/>
      <c r="CE8990" s="136"/>
      <c r="CF8990" s="136"/>
      <c r="CG8990" s="136"/>
      <c r="CH8990" s="136"/>
    </row>
    <row r="8991" spans="79:86" ht="15.75" customHeight="1">
      <c r="CA8991" s="136"/>
      <c r="CB8991" s="136"/>
      <c r="CC8991" s="136"/>
      <c r="CD8991" s="136"/>
      <c r="CE8991" s="136"/>
      <c r="CF8991" s="136"/>
      <c r="CG8991" s="136"/>
      <c r="CH8991" s="136"/>
    </row>
    <row r="8992" spans="79:86" ht="15.75" customHeight="1">
      <c r="CA8992" s="136"/>
      <c r="CB8992" s="136"/>
      <c r="CC8992" s="136"/>
      <c r="CD8992" s="136"/>
      <c r="CE8992" s="136"/>
      <c r="CF8992" s="136"/>
      <c r="CG8992" s="136"/>
      <c r="CH8992" s="136"/>
    </row>
    <row r="8993" spans="79:86" ht="15.75" customHeight="1">
      <c r="CA8993" s="136"/>
      <c r="CB8993" s="136"/>
      <c r="CC8993" s="136"/>
      <c r="CD8993" s="136"/>
      <c r="CE8993" s="136"/>
      <c r="CF8993" s="136"/>
      <c r="CG8993" s="136"/>
      <c r="CH8993" s="136"/>
    </row>
    <row r="8994" spans="79:86" ht="15.75" customHeight="1">
      <c r="CA8994" s="136"/>
      <c r="CB8994" s="136"/>
      <c r="CC8994" s="136"/>
      <c r="CD8994" s="136"/>
      <c r="CE8994" s="136"/>
      <c r="CF8994" s="136"/>
      <c r="CG8994" s="136"/>
      <c r="CH8994" s="136"/>
    </row>
    <row r="8995" spans="79:86" ht="15.75" customHeight="1">
      <c r="CA8995" s="136"/>
      <c r="CB8995" s="136"/>
      <c r="CC8995" s="136"/>
      <c r="CD8995" s="136"/>
      <c r="CE8995" s="136"/>
      <c r="CF8995" s="136"/>
      <c r="CG8995" s="136"/>
      <c r="CH8995" s="136"/>
    </row>
    <row r="8996" spans="79:86" ht="15.75" customHeight="1">
      <c r="CA8996" s="136"/>
      <c r="CB8996" s="136"/>
      <c r="CC8996" s="136"/>
      <c r="CD8996" s="136"/>
      <c r="CE8996" s="136"/>
      <c r="CF8996" s="136"/>
      <c r="CG8996" s="136"/>
      <c r="CH8996" s="136"/>
    </row>
    <row r="8997" spans="79:86" ht="15.75" customHeight="1">
      <c r="CA8997" s="136"/>
      <c r="CB8997" s="136"/>
      <c r="CC8997" s="136"/>
      <c r="CD8997" s="136"/>
      <c r="CE8997" s="136"/>
      <c r="CF8997" s="136"/>
      <c r="CG8997" s="136"/>
      <c r="CH8997" s="136"/>
    </row>
    <row r="8998" spans="79:86" ht="15.75" customHeight="1">
      <c r="CA8998" s="136"/>
      <c r="CB8998" s="136"/>
      <c r="CC8998" s="136"/>
      <c r="CD8998" s="136"/>
      <c r="CE8998" s="136"/>
      <c r="CF8998" s="136"/>
      <c r="CG8998" s="136"/>
      <c r="CH8998" s="136"/>
    </row>
    <row r="8999" spans="79:86" ht="15.75" customHeight="1">
      <c r="CA8999" s="136"/>
      <c r="CB8999" s="136"/>
      <c r="CC8999" s="136"/>
      <c r="CD8999" s="136"/>
      <c r="CE8999" s="136"/>
      <c r="CF8999" s="136"/>
      <c r="CG8999" s="136"/>
      <c r="CH8999" s="136"/>
    </row>
    <row r="9000" spans="79:86" ht="15.75" customHeight="1">
      <c r="CA9000" s="136"/>
      <c r="CB9000" s="136"/>
      <c r="CC9000" s="136"/>
      <c r="CD9000" s="136"/>
      <c r="CE9000" s="136"/>
      <c r="CF9000" s="136"/>
      <c r="CG9000" s="136"/>
      <c r="CH9000" s="136"/>
    </row>
    <row r="9001" spans="79:86" ht="15.75" customHeight="1">
      <c r="CA9001" s="136"/>
      <c r="CB9001" s="136"/>
      <c r="CC9001" s="136"/>
      <c r="CD9001" s="136"/>
      <c r="CE9001" s="136"/>
      <c r="CF9001" s="136"/>
      <c r="CG9001" s="136"/>
      <c r="CH9001" s="136"/>
    </row>
    <row r="9002" spans="79:86" ht="15.75" customHeight="1">
      <c r="CA9002" s="136"/>
      <c r="CB9002" s="136"/>
      <c r="CC9002" s="136"/>
      <c r="CD9002" s="136"/>
      <c r="CE9002" s="136"/>
      <c r="CF9002" s="136"/>
      <c r="CG9002" s="136"/>
      <c r="CH9002" s="136"/>
    </row>
    <row r="9003" spans="79:86" ht="15.75" customHeight="1">
      <c r="CA9003" s="136"/>
      <c r="CB9003" s="136"/>
      <c r="CC9003" s="136"/>
      <c r="CD9003" s="136"/>
      <c r="CE9003" s="136"/>
      <c r="CF9003" s="136"/>
      <c r="CG9003" s="136"/>
      <c r="CH9003" s="136"/>
    </row>
    <row r="9004" spans="79:86" ht="15.75" customHeight="1">
      <c r="CA9004" s="136"/>
      <c r="CB9004" s="136"/>
      <c r="CC9004" s="136"/>
      <c r="CD9004" s="136"/>
      <c r="CE9004" s="136"/>
      <c r="CF9004" s="136"/>
      <c r="CG9004" s="136"/>
      <c r="CH9004" s="136"/>
    </row>
    <row r="9005" spans="79:86" ht="15.75" customHeight="1">
      <c r="CA9005" s="136"/>
      <c r="CB9005" s="136"/>
      <c r="CC9005" s="136"/>
      <c r="CD9005" s="136"/>
      <c r="CE9005" s="136"/>
      <c r="CF9005" s="136"/>
      <c r="CG9005" s="136"/>
      <c r="CH9005" s="136"/>
    </row>
    <row r="9006" spans="79:86" ht="15.75" customHeight="1">
      <c r="CA9006" s="136"/>
      <c r="CB9006" s="136"/>
      <c r="CC9006" s="136"/>
      <c r="CD9006" s="136"/>
      <c r="CE9006" s="136"/>
      <c r="CF9006" s="136"/>
      <c r="CG9006" s="136"/>
      <c r="CH9006" s="136"/>
    </row>
    <row r="9007" spans="79:86" ht="15.75" customHeight="1">
      <c r="CA9007" s="136"/>
      <c r="CB9007" s="136"/>
      <c r="CC9007" s="136"/>
      <c r="CD9007" s="136"/>
      <c r="CE9007" s="136"/>
      <c r="CF9007" s="136"/>
      <c r="CG9007" s="136"/>
      <c r="CH9007" s="136"/>
    </row>
    <row r="9008" spans="79:86" ht="15.75" customHeight="1">
      <c r="CA9008" s="136"/>
      <c r="CB9008" s="136"/>
      <c r="CC9008" s="136"/>
      <c r="CD9008" s="136"/>
      <c r="CE9008" s="136"/>
      <c r="CF9008" s="136"/>
      <c r="CG9008" s="136"/>
      <c r="CH9008" s="136"/>
    </row>
    <row r="9009" spans="79:86" ht="15.75" customHeight="1">
      <c r="CA9009" s="136"/>
      <c r="CB9009" s="136"/>
      <c r="CC9009" s="136"/>
      <c r="CD9009" s="136"/>
      <c r="CE9009" s="136"/>
      <c r="CF9009" s="136"/>
      <c r="CG9009" s="136"/>
      <c r="CH9009" s="136"/>
    </row>
    <row r="9010" spans="79:86" ht="15.75" customHeight="1">
      <c r="CA9010" s="136"/>
      <c r="CB9010" s="136"/>
      <c r="CC9010" s="136"/>
      <c r="CD9010" s="136"/>
      <c r="CE9010" s="136"/>
      <c r="CF9010" s="136"/>
      <c r="CG9010" s="136"/>
      <c r="CH9010" s="136"/>
    </row>
    <row r="9011" spans="79:86" ht="15.75" customHeight="1">
      <c r="CA9011" s="136"/>
      <c r="CB9011" s="136"/>
      <c r="CC9011" s="136"/>
      <c r="CD9011" s="136"/>
      <c r="CE9011" s="136"/>
      <c r="CF9011" s="136"/>
      <c r="CG9011" s="136"/>
      <c r="CH9011" s="136"/>
    </row>
    <row r="9012" spans="79:86" ht="15.75" customHeight="1">
      <c r="CA9012" s="136"/>
      <c r="CB9012" s="136"/>
      <c r="CC9012" s="136"/>
      <c r="CD9012" s="136"/>
      <c r="CE9012" s="136"/>
      <c r="CF9012" s="136"/>
      <c r="CG9012" s="136"/>
      <c r="CH9012" s="136"/>
    </row>
    <row r="9013" spans="79:86" ht="15.75" customHeight="1">
      <c r="CA9013" s="136"/>
      <c r="CB9013" s="136"/>
      <c r="CC9013" s="136"/>
      <c r="CD9013" s="136"/>
      <c r="CE9013" s="136"/>
      <c r="CF9013" s="136"/>
      <c r="CG9013" s="136"/>
      <c r="CH9013" s="136"/>
    </row>
    <row r="9014" spans="79:86" ht="15.75" customHeight="1">
      <c r="CA9014" s="136"/>
      <c r="CB9014" s="136"/>
      <c r="CC9014" s="136"/>
      <c r="CD9014" s="136"/>
      <c r="CE9014" s="136"/>
      <c r="CF9014" s="136"/>
      <c r="CG9014" s="136"/>
      <c r="CH9014" s="136"/>
    </row>
    <row r="9015" spans="79:86" ht="15.75" customHeight="1">
      <c r="CA9015" s="136"/>
      <c r="CB9015" s="136"/>
      <c r="CC9015" s="136"/>
      <c r="CD9015" s="136"/>
      <c r="CE9015" s="136"/>
      <c r="CF9015" s="136"/>
      <c r="CG9015" s="136"/>
      <c r="CH9015" s="136"/>
    </row>
    <row r="9016" spans="79:86" ht="15.75" customHeight="1">
      <c r="CA9016" s="136"/>
      <c r="CB9016" s="136"/>
      <c r="CC9016" s="136"/>
      <c r="CD9016" s="136"/>
      <c r="CE9016" s="136"/>
      <c r="CF9016" s="136"/>
      <c r="CG9016" s="136"/>
      <c r="CH9016" s="136"/>
    </row>
    <row r="9017" spans="79:86" ht="15.75" customHeight="1">
      <c r="CA9017" s="136"/>
      <c r="CB9017" s="136"/>
      <c r="CC9017" s="136"/>
      <c r="CD9017" s="136"/>
      <c r="CE9017" s="136"/>
      <c r="CF9017" s="136"/>
      <c r="CG9017" s="136"/>
      <c r="CH9017" s="136"/>
    </row>
    <row r="9018" spans="79:86" ht="15.75" customHeight="1">
      <c r="CA9018" s="136"/>
      <c r="CB9018" s="136"/>
      <c r="CC9018" s="136"/>
      <c r="CD9018" s="136"/>
      <c r="CE9018" s="136"/>
      <c r="CF9018" s="136"/>
      <c r="CG9018" s="136"/>
      <c r="CH9018" s="136"/>
    </row>
    <row r="9019" spans="79:86" ht="15.75" customHeight="1">
      <c r="CA9019" s="136"/>
      <c r="CB9019" s="136"/>
      <c r="CC9019" s="136"/>
      <c r="CD9019" s="136"/>
      <c r="CE9019" s="136"/>
      <c r="CF9019" s="136"/>
      <c r="CG9019" s="136"/>
      <c r="CH9019" s="136"/>
    </row>
    <row r="9020" spans="79:86" ht="15.75" customHeight="1">
      <c r="CA9020" s="136"/>
      <c r="CB9020" s="136"/>
      <c r="CC9020" s="136"/>
      <c r="CD9020" s="136"/>
      <c r="CE9020" s="136"/>
      <c r="CF9020" s="136"/>
      <c r="CG9020" s="136"/>
      <c r="CH9020" s="136"/>
    </row>
    <row r="9021" spans="79:86" ht="15.75" customHeight="1">
      <c r="CA9021" s="136"/>
      <c r="CB9021" s="136"/>
      <c r="CC9021" s="136"/>
      <c r="CD9021" s="136"/>
      <c r="CE9021" s="136"/>
      <c r="CF9021" s="136"/>
      <c r="CG9021" s="136"/>
      <c r="CH9021" s="136"/>
    </row>
    <row r="9022" spans="79:86" ht="15.75" customHeight="1">
      <c r="CA9022" s="136"/>
      <c r="CB9022" s="136"/>
      <c r="CC9022" s="136"/>
      <c r="CD9022" s="136"/>
      <c r="CE9022" s="136"/>
      <c r="CF9022" s="136"/>
      <c r="CG9022" s="136"/>
      <c r="CH9022" s="136"/>
    </row>
    <row r="9023" spans="79:86" ht="15.75" customHeight="1">
      <c r="CA9023" s="136"/>
      <c r="CB9023" s="136"/>
      <c r="CC9023" s="136"/>
      <c r="CD9023" s="136"/>
      <c r="CE9023" s="136"/>
      <c r="CF9023" s="136"/>
      <c r="CG9023" s="136"/>
      <c r="CH9023" s="136"/>
    </row>
    <row r="9024" spans="79:86" ht="15.75" customHeight="1">
      <c r="CA9024" s="136"/>
      <c r="CB9024" s="136"/>
      <c r="CC9024" s="136"/>
      <c r="CD9024" s="136"/>
      <c r="CE9024" s="136"/>
      <c r="CF9024" s="136"/>
      <c r="CG9024" s="136"/>
      <c r="CH9024" s="136"/>
    </row>
    <row r="9025" spans="79:86" ht="15.75" customHeight="1">
      <c r="CA9025" s="136"/>
      <c r="CB9025" s="136"/>
      <c r="CC9025" s="136"/>
      <c r="CD9025" s="136"/>
      <c r="CE9025" s="136"/>
      <c r="CF9025" s="136"/>
      <c r="CG9025" s="136"/>
      <c r="CH9025" s="136"/>
    </row>
    <row r="9026" spans="79:86" ht="15.75" customHeight="1">
      <c r="CA9026" s="136"/>
      <c r="CB9026" s="136"/>
      <c r="CC9026" s="136"/>
      <c r="CD9026" s="136"/>
      <c r="CE9026" s="136"/>
      <c r="CF9026" s="136"/>
      <c r="CG9026" s="136"/>
      <c r="CH9026" s="136"/>
    </row>
    <row r="9027" spans="79:86" ht="15.75" customHeight="1">
      <c r="CA9027" s="136"/>
      <c r="CB9027" s="136"/>
      <c r="CC9027" s="136"/>
      <c r="CD9027" s="136"/>
      <c r="CE9027" s="136"/>
      <c r="CF9027" s="136"/>
      <c r="CG9027" s="136"/>
      <c r="CH9027" s="136"/>
    </row>
    <row r="9028" spans="79:86" ht="15.75" customHeight="1">
      <c r="CA9028" s="136"/>
      <c r="CB9028" s="136"/>
      <c r="CC9028" s="136"/>
      <c r="CD9028" s="136"/>
      <c r="CE9028" s="136"/>
      <c r="CF9028" s="136"/>
      <c r="CG9028" s="136"/>
      <c r="CH9028" s="136"/>
    </row>
    <row r="9029" spans="79:86" ht="15.75" customHeight="1">
      <c r="CA9029" s="136"/>
      <c r="CB9029" s="136"/>
      <c r="CC9029" s="136"/>
      <c r="CD9029" s="136"/>
      <c r="CE9029" s="136"/>
      <c r="CF9029" s="136"/>
      <c r="CG9029" s="136"/>
      <c r="CH9029" s="136"/>
    </row>
    <row r="9030" spans="79:86" ht="15.75" customHeight="1">
      <c r="CA9030" s="136"/>
      <c r="CB9030" s="136"/>
      <c r="CC9030" s="136"/>
      <c r="CD9030" s="136"/>
      <c r="CE9030" s="136"/>
      <c r="CF9030" s="136"/>
      <c r="CG9030" s="136"/>
      <c r="CH9030" s="136"/>
    </row>
    <row r="9031" spans="79:86" ht="15.75" customHeight="1">
      <c r="CA9031" s="136"/>
      <c r="CB9031" s="136"/>
      <c r="CC9031" s="136"/>
      <c r="CD9031" s="136"/>
      <c r="CE9031" s="136"/>
      <c r="CF9031" s="136"/>
      <c r="CG9031" s="136"/>
      <c r="CH9031" s="136"/>
    </row>
    <row r="9032" spans="79:86" ht="15.75" customHeight="1">
      <c r="CA9032" s="136"/>
      <c r="CB9032" s="136"/>
      <c r="CC9032" s="136"/>
      <c r="CD9032" s="136"/>
      <c r="CE9032" s="136"/>
      <c r="CF9032" s="136"/>
      <c r="CG9032" s="136"/>
      <c r="CH9032" s="136"/>
    </row>
    <row r="9033" spans="79:86" ht="15.75" customHeight="1">
      <c r="CA9033" s="136"/>
      <c r="CB9033" s="136"/>
      <c r="CC9033" s="136"/>
      <c r="CD9033" s="136"/>
      <c r="CE9033" s="136"/>
      <c r="CF9033" s="136"/>
      <c r="CG9033" s="136"/>
      <c r="CH9033" s="136"/>
    </row>
    <row r="9034" spans="79:86" ht="15.75" customHeight="1">
      <c r="CA9034" s="136"/>
      <c r="CB9034" s="136"/>
      <c r="CC9034" s="136"/>
      <c r="CD9034" s="136"/>
      <c r="CE9034" s="136"/>
      <c r="CF9034" s="136"/>
      <c r="CG9034" s="136"/>
      <c r="CH9034" s="136"/>
    </row>
    <row r="9035" spans="79:86" ht="15.75" customHeight="1">
      <c r="CA9035" s="136"/>
      <c r="CB9035" s="136"/>
      <c r="CC9035" s="136"/>
      <c r="CD9035" s="136"/>
      <c r="CE9035" s="136"/>
      <c r="CF9035" s="136"/>
      <c r="CG9035" s="136"/>
      <c r="CH9035" s="136"/>
    </row>
    <row r="9036" spans="79:86" ht="15.75" customHeight="1">
      <c r="CA9036" s="136"/>
      <c r="CB9036" s="136"/>
      <c r="CC9036" s="136"/>
      <c r="CD9036" s="136"/>
      <c r="CE9036" s="136"/>
      <c r="CF9036" s="136"/>
      <c r="CG9036" s="136"/>
      <c r="CH9036" s="136"/>
    </row>
    <row r="9037" spans="79:86" ht="15.75" customHeight="1">
      <c r="CA9037" s="136"/>
      <c r="CB9037" s="136"/>
      <c r="CC9037" s="136"/>
      <c r="CD9037" s="136"/>
      <c r="CE9037" s="136"/>
      <c r="CF9037" s="136"/>
      <c r="CG9037" s="136"/>
      <c r="CH9037" s="136"/>
    </row>
    <row r="9038" spans="79:86" ht="15.75" customHeight="1">
      <c r="CA9038" s="136"/>
      <c r="CB9038" s="136"/>
      <c r="CC9038" s="136"/>
      <c r="CD9038" s="136"/>
      <c r="CE9038" s="136"/>
      <c r="CF9038" s="136"/>
      <c r="CG9038" s="136"/>
      <c r="CH9038" s="136"/>
    </row>
    <row r="9039" spans="79:86" ht="15.75" customHeight="1">
      <c r="CA9039" s="136"/>
      <c r="CB9039" s="136"/>
      <c r="CC9039" s="136"/>
      <c r="CD9039" s="136"/>
      <c r="CE9039" s="136"/>
      <c r="CF9039" s="136"/>
      <c r="CG9039" s="136"/>
      <c r="CH9039" s="136"/>
    </row>
    <row r="9040" spans="79:86" ht="15.75" customHeight="1">
      <c r="CA9040" s="136"/>
      <c r="CB9040" s="136"/>
      <c r="CC9040" s="136"/>
      <c r="CD9040" s="136"/>
      <c r="CE9040" s="136"/>
      <c r="CF9040" s="136"/>
      <c r="CG9040" s="136"/>
      <c r="CH9040" s="136"/>
    </row>
    <row r="9041" spans="79:86" ht="15.75" customHeight="1">
      <c r="CA9041" s="136"/>
      <c r="CB9041" s="136"/>
      <c r="CC9041" s="136"/>
      <c r="CD9041" s="136"/>
      <c r="CE9041" s="136"/>
      <c r="CF9041" s="136"/>
      <c r="CG9041" s="136"/>
      <c r="CH9041" s="136"/>
    </row>
    <row r="9042" spans="79:86" ht="15.75" customHeight="1">
      <c r="CA9042" s="136"/>
      <c r="CB9042" s="136"/>
      <c r="CC9042" s="136"/>
      <c r="CD9042" s="136"/>
      <c r="CE9042" s="136"/>
      <c r="CF9042" s="136"/>
      <c r="CG9042" s="136"/>
      <c r="CH9042" s="136"/>
    </row>
    <row r="9043" spans="79:86" ht="15.75" customHeight="1">
      <c r="CA9043" s="136"/>
      <c r="CB9043" s="136"/>
      <c r="CC9043" s="136"/>
      <c r="CD9043" s="136"/>
      <c r="CE9043" s="136"/>
      <c r="CF9043" s="136"/>
      <c r="CG9043" s="136"/>
      <c r="CH9043" s="136"/>
    </row>
    <row r="9044" spans="79:86" ht="15.75" customHeight="1">
      <c r="CA9044" s="136"/>
      <c r="CB9044" s="136"/>
      <c r="CC9044" s="136"/>
      <c r="CD9044" s="136"/>
      <c r="CE9044" s="136"/>
      <c r="CF9044" s="136"/>
      <c r="CG9044" s="136"/>
      <c r="CH9044" s="136"/>
    </row>
    <row r="9045" spans="79:86" ht="15.75" customHeight="1">
      <c r="CA9045" s="136"/>
      <c r="CB9045" s="136"/>
      <c r="CC9045" s="136"/>
      <c r="CD9045" s="136"/>
      <c r="CE9045" s="136"/>
      <c r="CF9045" s="136"/>
      <c r="CG9045" s="136"/>
      <c r="CH9045" s="136"/>
    </row>
    <row r="9046" spans="79:86" ht="15.75" customHeight="1">
      <c r="CA9046" s="136"/>
      <c r="CB9046" s="136"/>
      <c r="CC9046" s="136"/>
      <c r="CD9046" s="136"/>
      <c r="CE9046" s="136"/>
      <c r="CF9046" s="136"/>
      <c r="CG9046" s="136"/>
      <c r="CH9046" s="136"/>
    </row>
    <row r="9047" spans="79:86" ht="15.75" customHeight="1">
      <c r="CA9047" s="136"/>
      <c r="CB9047" s="136"/>
      <c r="CC9047" s="136"/>
      <c r="CD9047" s="136"/>
      <c r="CE9047" s="136"/>
      <c r="CF9047" s="136"/>
      <c r="CG9047" s="136"/>
      <c r="CH9047" s="136"/>
    </row>
    <row r="9048" spans="79:86" ht="15.75" customHeight="1">
      <c r="CA9048" s="136"/>
      <c r="CB9048" s="136"/>
      <c r="CC9048" s="136"/>
      <c r="CD9048" s="136"/>
      <c r="CE9048" s="136"/>
      <c r="CF9048" s="136"/>
      <c r="CG9048" s="136"/>
      <c r="CH9048" s="136"/>
    </row>
    <row r="9049" spans="79:86" ht="15.75" customHeight="1">
      <c r="CA9049" s="136"/>
      <c r="CB9049" s="136"/>
      <c r="CC9049" s="136"/>
      <c r="CD9049" s="136"/>
      <c r="CE9049" s="136"/>
      <c r="CF9049" s="136"/>
      <c r="CG9049" s="136"/>
      <c r="CH9049" s="136"/>
    </row>
    <row r="9050" spans="79:86" ht="15.75" customHeight="1">
      <c r="CA9050" s="136"/>
      <c r="CB9050" s="136"/>
      <c r="CC9050" s="136"/>
      <c r="CD9050" s="136"/>
      <c r="CE9050" s="136"/>
      <c r="CF9050" s="136"/>
      <c r="CG9050" s="136"/>
      <c r="CH9050" s="136"/>
    </row>
    <row r="9051" spans="79:86" ht="15.75" customHeight="1">
      <c r="CA9051" s="136"/>
      <c r="CB9051" s="136"/>
      <c r="CC9051" s="136"/>
      <c r="CD9051" s="136"/>
      <c r="CE9051" s="136"/>
      <c r="CF9051" s="136"/>
      <c r="CG9051" s="136"/>
      <c r="CH9051" s="136"/>
    </row>
    <row r="9052" spans="79:86" ht="15.75" customHeight="1">
      <c r="CA9052" s="136"/>
      <c r="CB9052" s="136"/>
      <c r="CC9052" s="136"/>
      <c r="CD9052" s="136"/>
      <c r="CE9052" s="136"/>
      <c r="CF9052" s="136"/>
      <c r="CG9052" s="136"/>
      <c r="CH9052" s="136"/>
    </row>
    <row r="9053" spans="79:86" ht="15.75" customHeight="1">
      <c r="CA9053" s="136"/>
      <c r="CB9053" s="136"/>
      <c r="CC9053" s="136"/>
      <c r="CD9053" s="136"/>
      <c r="CE9053" s="136"/>
      <c r="CF9053" s="136"/>
      <c r="CG9053" s="136"/>
      <c r="CH9053" s="136"/>
    </row>
    <row r="9054" spans="79:86" ht="15.75" customHeight="1">
      <c r="CA9054" s="136"/>
      <c r="CB9054" s="136"/>
      <c r="CC9054" s="136"/>
      <c r="CD9054" s="136"/>
      <c r="CE9054" s="136"/>
      <c r="CF9054" s="136"/>
      <c r="CG9054" s="136"/>
      <c r="CH9054" s="136"/>
    </row>
    <row r="9055" spans="79:86" ht="15.75" customHeight="1">
      <c r="CA9055" s="136"/>
      <c r="CB9055" s="136"/>
      <c r="CC9055" s="136"/>
      <c r="CD9055" s="136"/>
      <c r="CE9055" s="136"/>
      <c r="CF9055" s="136"/>
      <c r="CG9055" s="136"/>
      <c r="CH9055" s="136"/>
    </row>
    <row r="9056" spans="79:86" ht="15.75" customHeight="1">
      <c r="CA9056" s="136"/>
      <c r="CB9056" s="136"/>
      <c r="CC9056" s="136"/>
      <c r="CD9056" s="136"/>
      <c r="CE9056" s="136"/>
      <c r="CF9056" s="136"/>
      <c r="CG9056" s="136"/>
      <c r="CH9056" s="136"/>
    </row>
    <row r="9057" spans="79:86" ht="15.75" customHeight="1">
      <c r="CA9057" s="136"/>
      <c r="CB9057" s="136"/>
      <c r="CC9057" s="136"/>
      <c r="CD9057" s="136"/>
      <c r="CE9057" s="136"/>
      <c r="CF9057" s="136"/>
      <c r="CG9057" s="136"/>
      <c r="CH9057" s="136"/>
    </row>
    <row r="9058" spans="79:86" ht="15.75" customHeight="1">
      <c r="CA9058" s="136"/>
      <c r="CB9058" s="136"/>
      <c r="CC9058" s="136"/>
      <c r="CD9058" s="136"/>
      <c r="CE9058" s="136"/>
      <c r="CF9058" s="136"/>
      <c r="CG9058" s="136"/>
      <c r="CH9058" s="136"/>
    </row>
    <row r="9059" spans="79:86" ht="15.75" customHeight="1">
      <c r="CA9059" s="136"/>
      <c r="CB9059" s="136"/>
      <c r="CC9059" s="136"/>
      <c r="CD9059" s="136"/>
      <c r="CE9059" s="136"/>
      <c r="CF9059" s="136"/>
      <c r="CG9059" s="136"/>
      <c r="CH9059" s="136"/>
    </row>
    <row r="9060" spans="79:86" ht="15.75" customHeight="1">
      <c r="CA9060" s="136"/>
      <c r="CB9060" s="136"/>
      <c r="CC9060" s="136"/>
      <c r="CD9060" s="136"/>
      <c r="CE9060" s="136"/>
      <c r="CF9060" s="136"/>
      <c r="CG9060" s="136"/>
      <c r="CH9060" s="136"/>
    </row>
    <row r="9061" spans="79:86" ht="15.75" customHeight="1">
      <c r="CA9061" s="136"/>
      <c r="CB9061" s="136"/>
      <c r="CC9061" s="136"/>
      <c r="CD9061" s="136"/>
      <c r="CE9061" s="136"/>
      <c r="CF9061" s="136"/>
      <c r="CG9061" s="136"/>
      <c r="CH9061" s="136"/>
    </row>
    <row r="9062" spans="79:86" ht="15.75" customHeight="1">
      <c r="CA9062" s="136"/>
      <c r="CB9062" s="136"/>
      <c r="CC9062" s="136"/>
      <c r="CD9062" s="136"/>
      <c r="CE9062" s="136"/>
      <c r="CF9062" s="136"/>
      <c r="CG9062" s="136"/>
      <c r="CH9062" s="136"/>
    </row>
    <row r="9063" spans="79:86" ht="15.75" customHeight="1">
      <c r="CA9063" s="136"/>
      <c r="CB9063" s="136"/>
      <c r="CC9063" s="136"/>
      <c r="CD9063" s="136"/>
      <c r="CE9063" s="136"/>
      <c r="CF9063" s="136"/>
      <c r="CG9063" s="136"/>
      <c r="CH9063" s="136"/>
    </row>
    <row r="9064" spans="79:86" ht="15.75" customHeight="1">
      <c r="CA9064" s="136"/>
      <c r="CB9064" s="136"/>
      <c r="CC9064" s="136"/>
      <c r="CD9064" s="136"/>
      <c r="CE9064" s="136"/>
      <c r="CF9064" s="136"/>
      <c r="CG9064" s="136"/>
      <c r="CH9064" s="136"/>
    </row>
    <row r="9065" spans="79:86" ht="15.75" customHeight="1">
      <c r="CA9065" s="136"/>
      <c r="CB9065" s="136"/>
      <c r="CC9065" s="136"/>
      <c r="CD9065" s="136"/>
      <c r="CE9065" s="136"/>
      <c r="CF9065" s="136"/>
      <c r="CG9065" s="136"/>
      <c r="CH9065" s="136"/>
    </row>
    <row r="9066" spans="79:86" ht="15.75" customHeight="1">
      <c r="CA9066" s="136"/>
      <c r="CB9066" s="136"/>
      <c r="CC9066" s="136"/>
      <c r="CD9066" s="136"/>
      <c r="CE9066" s="136"/>
      <c r="CF9066" s="136"/>
      <c r="CG9066" s="136"/>
      <c r="CH9066" s="136"/>
    </row>
    <row r="9067" spans="79:86" ht="15.75" customHeight="1">
      <c r="CA9067" s="136"/>
      <c r="CB9067" s="136"/>
      <c r="CC9067" s="136"/>
      <c r="CD9067" s="136"/>
      <c r="CE9067" s="136"/>
      <c r="CF9067" s="136"/>
      <c r="CG9067" s="136"/>
      <c r="CH9067" s="136"/>
    </row>
    <row r="9068" spans="79:86" ht="15.75" customHeight="1">
      <c r="CA9068" s="136"/>
      <c r="CB9068" s="136"/>
      <c r="CC9068" s="136"/>
      <c r="CD9068" s="136"/>
      <c r="CE9068" s="136"/>
      <c r="CF9068" s="136"/>
      <c r="CG9068" s="136"/>
      <c r="CH9068" s="136"/>
    </row>
    <row r="9069" spans="79:86" ht="15.75" customHeight="1">
      <c r="CA9069" s="136"/>
      <c r="CB9069" s="136"/>
      <c r="CC9069" s="136"/>
      <c r="CD9069" s="136"/>
      <c r="CE9069" s="136"/>
      <c r="CF9069" s="136"/>
      <c r="CG9069" s="136"/>
      <c r="CH9069" s="136"/>
    </row>
    <row r="9070" spans="79:86" ht="15.75" customHeight="1">
      <c r="CA9070" s="136"/>
      <c r="CB9070" s="136"/>
      <c r="CC9070" s="136"/>
      <c r="CD9070" s="136"/>
      <c r="CE9070" s="136"/>
      <c r="CF9070" s="136"/>
      <c r="CG9070" s="136"/>
      <c r="CH9070" s="136"/>
    </row>
    <row r="9071" spans="79:86" ht="15.75" customHeight="1">
      <c r="CA9071" s="136"/>
      <c r="CB9071" s="136"/>
      <c r="CC9071" s="136"/>
      <c r="CD9071" s="136"/>
      <c r="CE9071" s="136"/>
      <c r="CF9071" s="136"/>
      <c r="CG9071" s="136"/>
      <c r="CH9071" s="136"/>
    </row>
    <row r="9072" spans="79:86" ht="15.75" customHeight="1">
      <c r="CA9072" s="136"/>
      <c r="CB9072" s="136"/>
      <c r="CC9072" s="136"/>
      <c r="CD9072" s="136"/>
      <c r="CE9072" s="136"/>
      <c r="CF9072" s="136"/>
      <c r="CG9072" s="136"/>
      <c r="CH9072" s="136"/>
    </row>
    <row r="9073" spans="79:86" ht="15.75" customHeight="1">
      <c r="CA9073" s="136"/>
      <c r="CB9073" s="136"/>
      <c r="CC9073" s="136"/>
      <c r="CD9073" s="136"/>
      <c r="CE9073" s="136"/>
      <c r="CF9073" s="136"/>
      <c r="CG9073" s="136"/>
      <c r="CH9073" s="136"/>
    </row>
    <row r="9074" spans="79:86" ht="15.75" customHeight="1">
      <c r="CA9074" s="136"/>
      <c r="CB9074" s="136"/>
      <c r="CC9074" s="136"/>
      <c r="CD9074" s="136"/>
      <c r="CE9074" s="136"/>
      <c r="CF9074" s="136"/>
      <c r="CG9074" s="136"/>
      <c r="CH9074" s="136"/>
    </row>
    <row r="9075" spans="79:86" ht="15.75" customHeight="1">
      <c r="CA9075" s="136"/>
      <c r="CB9075" s="136"/>
      <c r="CC9075" s="136"/>
      <c r="CD9075" s="136"/>
      <c r="CE9075" s="136"/>
      <c r="CF9075" s="136"/>
      <c r="CG9075" s="136"/>
      <c r="CH9075" s="136"/>
    </row>
    <row r="9076" spans="79:86" ht="15.75" customHeight="1">
      <c r="CA9076" s="136"/>
      <c r="CB9076" s="136"/>
      <c r="CC9076" s="136"/>
      <c r="CD9076" s="136"/>
      <c r="CE9076" s="136"/>
      <c r="CF9076" s="136"/>
      <c r="CG9076" s="136"/>
      <c r="CH9076" s="136"/>
    </row>
    <row r="9077" spans="79:86" ht="15.75" customHeight="1">
      <c r="CA9077" s="136"/>
      <c r="CB9077" s="136"/>
      <c r="CC9077" s="136"/>
      <c r="CD9077" s="136"/>
      <c r="CE9077" s="136"/>
      <c r="CF9077" s="136"/>
      <c r="CG9077" s="136"/>
      <c r="CH9077" s="136"/>
    </row>
    <row r="9078" spans="79:86" ht="15.75" customHeight="1">
      <c r="CA9078" s="136"/>
      <c r="CB9078" s="136"/>
      <c r="CC9078" s="136"/>
      <c r="CD9078" s="136"/>
      <c r="CE9078" s="136"/>
      <c r="CF9078" s="136"/>
      <c r="CG9078" s="136"/>
      <c r="CH9078" s="136"/>
    </row>
    <row r="9079" spans="79:86" ht="15.75" customHeight="1">
      <c r="CA9079" s="136"/>
      <c r="CB9079" s="136"/>
      <c r="CC9079" s="136"/>
      <c r="CD9079" s="136"/>
      <c r="CE9079" s="136"/>
      <c r="CF9079" s="136"/>
      <c r="CG9079" s="136"/>
      <c r="CH9079" s="136"/>
    </row>
    <row r="9080" spans="79:86" ht="15.75" customHeight="1">
      <c r="CA9080" s="136"/>
      <c r="CB9080" s="136"/>
      <c r="CC9080" s="136"/>
      <c r="CD9080" s="136"/>
      <c r="CE9080" s="136"/>
      <c r="CF9080" s="136"/>
      <c r="CG9080" s="136"/>
      <c r="CH9080" s="136"/>
    </row>
    <row r="9081" spans="79:86" ht="15.75" customHeight="1">
      <c r="CA9081" s="136"/>
      <c r="CB9081" s="136"/>
      <c r="CC9081" s="136"/>
      <c r="CD9081" s="136"/>
      <c r="CE9081" s="136"/>
      <c r="CF9081" s="136"/>
      <c r="CG9081" s="136"/>
      <c r="CH9081" s="136"/>
    </row>
    <row r="9082" spans="79:86" ht="15.75" customHeight="1">
      <c r="CA9082" s="136"/>
      <c r="CB9082" s="136"/>
      <c r="CC9082" s="136"/>
      <c r="CD9082" s="136"/>
      <c r="CE9082" s="136"/>
      <c r="CF9082" s="136"/>
      <c r="CG9082" s="136"/>
      <c r="CH9082" s="136"/>
    </row>
    <row r="9083" spans="79:86" ht="15.75" customHeight="1">
      <c r="CA9083" s="136"/>
      <c r="CB9083" s="136"/>
      <c r="CC9083" s="136"/>
      <c r="CD9083" s="136"/>
      <c r="CE9083" s="136"/>
      <c r="CF9083" s="136"/>
      <c r="CG9083" s="136"/>
      <c r="CH9083" s="136"/>
    </row>
    <row r="9084" spans="79:86" ht="15.75" customHeight="1">
      <c r="CA9084" s="136"/>
      <c r="CB9084" s="136"/>
      <c r="CC9084" s="136"/>
      <c r="CD9084" s="136"/>
      <c r="CE9084" s="136"/>
      <c r="CF9084" s="136"/>
      <c r="CG9084" s="136"/>
      <c r="CH9084" s="136"/>
    </row>
    <row r="9085" spans="79:86" ht="15.75" customHeight="1">
      <c r="CA9085" s="136"/>
      <c r="CB9085" s="136"/>
      <c r="CC9085" s="136"/>
      <c r="CD9085" s="136"/>
      <c r="CE9085" s="136"/>
      <c r="CF9085" s="136"/>
      <c r="CG9085" s="136"/>
      <c r="CH9085" s="136"/>
    </row>
    <row r="9086" spans="79:86" ht="15.75" customHeight="1">
      <c r="CA9086" s="136"/>
      <c r="CB9086" s="136"/>
      <c r="CC9086" s="136"/>
      <c r="CD9086" s="136"/>
      <c r="CE9086" s="136"/>
      <c r="CF9086" s="136"/>
      <c r="CG9086" s="136"/>
      <c r="CH9086" s="136"/>
    </row>
    <row r="9087" spans="79:86" ht="15.75" customHeight="1">
      <c r="CA9087" s="136"/>
      <c r="CB9087" s="136"/>
      <c r="CC9087" s="136"/>
      <c r="CD9087" s="136"/>
      <c r="CE9087" s="136"/>
      <c r="CF9087" s="136"/>
      <c r="CG9087" s="136"/>
      <c r="CH9087" s="136"/>
    </row>
    <row r="9088" spans="79:86" ht="15.75" customHeight="1">
      <c r="CA9088" s="136"/>
      <c r="CB9088" s="136"/>
      <c r="CC9088" s="136"/>
      <c r="CD9088" s="136"/>
      <c r="CE9088" s="136"/>
      <c r="CF9088" s="136"/>
      <c r="CG9088" s="136"/>
      <c r="CH9088" s="136"/>
    </row>
    <row r="9089" spans="79:86" ht="15.75" customHeight="1">
      <c r="CA9089" s="136"/>
      <c r="CB9089" s="136"/>
      <c r="CC9089" s="136"/>
      <c r="CD9089" s="136"/>
      <c r="CE9089" s="136"/>
      <c r="CF9089" s="136"/>
      <c r="CG9089" s="136"/>
      <c r="CH9089" s="136"/>
    </row>
    <row r="9090" spans="79:86" ht="15.75" customHeight="1">
      <c r="CA9090" s="136"/>
      <c r="CB9090" s="136"/>
      <c r="CC9090" s="136"/>
      <c r="CD9090" s="136"/>
      <c r="CE9090" s="136"/>
      <c r="CF9090" s="136"/>
      <c r="CG9090" s="136"/>
      <c r="CH9090" s="136"/>
    </row>
    <row r="9091" spans="79:86" ht="15.75" customHeight="1">
      <c r="CA9091" s="136"/>
      <c r="CB9091" s="136"/>
      <c r="CC9091" s="136"/>
      <c r="CD9091" s="136"/>
      <c r="CE9091" s="136"/>
      <c r="CF9091" s="136"/>
      <c r="CG9091" s="136"/>
      <c r="CH9091" s="136"/>
    </row>
    <row r="9092" spans="79:86" ht="15.75" customHeight="1">
      <c r="CA9092" s="136"/>
      <c r="CB9092" s="136"/>
      <c r="CC9092" s="136"/>
      <c r="CD9092" s="136"/>
      <c r="CE9092" s="136"/>
      <c r="CF9092" s="136"/>
      <c r="CG9092" s="136"/>
      <c r="CH9092" s="136"/>
    </row>
    <row r="9093" spans="79:86" ht="15.75" customHeight="1">
      <c r="CA9093" s="136"/>
      <c r="CB9093" s="136"/>
      <c r="CC9093" s="136"/>
      <c r="CD9093" s="136"/>
      <c r="CE9093" s="136"/>
      <c r="CF9093" s="136"/>
      <c r="CG9093" s="136"/>
      <c r="CH9093" s="136"/>
    </row>
    <row r="9094" spans="79:86" ht="15.75" customHeight="1">
      <c r="CA9094" s="136"/>
      <c r="CB9094" s="136"/>
      <c r="CC9094" s="136"/>
      <c r="CD9094" s="136"/>
      <c r="CE9094" s="136"/>
      <c r="CF9094" s="136"/>
      <c r="CG9094" s="136"/>
      <c r="CH9094" s="136"/>
    </row>
    <row r="9095" spans="79:86" ht="15.75" customHeight="1">
      <c r="CA9095" s="136"/>
      <c r="CB9095" s="136"/>
      <c r="CC9095" s="136"/>
      <c r="CD9095" s="136"/>
      <c r="CE9095" s="136"/>
      <c r="CF9095" s="136"/>
      <c r="CG9095" s="136"/>
      <c r="CH9095" s="136"/>
    </row>
    <row r="9096" spans="79:86" ht="15.75" customHeight="1">
      <c r="CA9096" s="136"/>
      <c r="CB9096" s="136"/>
      <c r="CC9096" s="136"/>
      <c r="CD9096" s="136"/>
      <c r="CE9096" s="136"/>
      <c r="CF9096" s="136"/>
      <c r="CG9096" s="136"/>
      <c r="CH9096" s="136"/>
    </row>
    <row r="9097" spans="79:86" ht="15.75" customHeight="1">
      <c r="CA9097" s="136"/>
      <c r="CB9097" s="136"/>
      <c r="CC9097" s="136"/>
      <c r="CD9097" s="136"/>
      <c r="CE9097" s="136"/>
      <c r="CF9097" s="136"/>
      <c r="CG9097" s="136"/>
      <c r="CH9097" s="136"/>
    </row>
    <row r="9098" spans="79:86" ht="15.75" customHeight="1">
      <c r="CA9098" s="136"/>
      <c r="CB9098" s="136"/>
      <c r="CC9098" s="136"/>
      <c r="CD9098" s="136"/>
      <c r="CE9098" s="136"/>
      <c r="CF9098" s="136"/>
      <c r="CG9098" s="136"/>
      <c r="CH9098" s="136"/>
    </row>
    <row r="9099" spans="79:86" ht="15.75" customHeight="1">
      <c r="CA9099" s="136"/>
      <c r="CB9099" s="136"/>
      <c r="CC9099" s="136"/>
      <c r="CD9099" s="136"/>
      <c r="CE9099" s="136"/>
      <c r="CF9099" s="136"/>
      <c r="CG9099" s="136"/>
      <c r="CH9099" s="136"/>
    </row>
    <row r="9100" spans="79:86" ht="15.75" customHeight="1">
      <c r="CA9100" s="136"/>
      <c r="CB9100" s="136"/>
      <c r="CC9100" s="136"/>
      <c r="CD9100" s="136"/>
      <c r="CE9100" s="136"/>
      <c r="CF9100" s="136"/>
      <c r="CG9100" s="136"/>
      <c r="CH9100" s="136"/>
    </row>
    <row r="9101" spans="79:86" ht="15.75" customHeight="1">
      <c r="CA9101" s="136"/>
      <c r="CB9101" s="136"/>
      <c r="CC9101" s="136"/>
      <c r="CD9101" s="136"/>
      <c r="CE9101" s="136"/>
      <c r="CF9101" s="136"/>
      <c r="CG9101" s="136"/>
      <c r="CH9101" s="136"/>
    </row>
    <row r="9102" spans="79:86" ht="15.75" customHeight="1">
      <c r="CA9102" s="136"/>
      <c r="CB9102" s="136"/>
      <c r="CC9102" s="136"/>
      <c r="CD9102" s="136"/>
      <c r="CE9102" s="136"/>
      <c r="CF9102" s="136"/>
      <c r="CG9102" s="136"/>
      <c r="CH9102" s="136"/>
    </row>
    <row r="9103" spans="79:86" ht="15.75" customHeight="1">
      <c r="CA9103" s="136"/>
      <c r="CB9103" s="136"/>
      <c r="CC9103" s="136"/>
      <c r="CD9103" s="136"/>
      <c r="CE9103" s="136"/>
      <c r="CF9103" s="136"/>
      <c r="CG9103" s="136"/>
      <c r="CH9103" s="136"/>
    </row>
    <row r="9104" spans="79:86" ht="15.75" customHeight="1">
      <c r="CA9104" s="136"/>
      <c r="CB9104" s="136"/>
      <c r="CC9104" s="136"/>
      <c r="CD9104" s="136"/>
      <c r="CE9104" s="136"/>
      <c r="CF9104" s="136"/>
      <c r="CG9104" s="136"/>
      <c r="CH9104" s="136"/>
    </row>
    <row r="9105" spans="79:86" ht="15.75" customHeight="1">
      <c r="CA9105" s="136"/>
      <c r="CB9105" s="136"/>
      <c r="CC9105" s="136"/>
      <c r="CD9105" s="136"/>
      <c r="CE9105" s="136"/>
      <c r="CF9105" s="136"/>
      <c r="CG9105" s="136"/>
      <c r="CH9105" s="136"/>
    </row>
    <row r="9106" spans="79:86" ht="15.75" customHeight="1">
      <c r="CA9106" s="136"/>
      <c r="CB9106" s="136"/>
      <c r="CC9106" s="136"/>
      <c r="CD9106" s="136"/>
      <c r="CE9106" s="136"/>
      <c r="CF9106" s="136"/>
      <c r="CG9106" s="136"/>
      <c r="CH9106" s="136"/>
    </row>
    <row r="9107" spans="79:86" ht="15.75" customHeight="1">
      <c r="CA9107" s="136"/>
      <c r="CB9107" s="136"/>
      <c r="CC9107" s="136"/>
      <c r="CD9107" s="136"/>
      <c r="CE9107" s="136"/>
      <c r="CF9107" s="136"/>
      <c r="CG9107" s="136"/>
      <c r="CH9107" s="136"/>
    </row>
    <row r="9108" spans="79:86" ht="15.75" customHeight="1">
      <c r="CA9108" s="136"/>
      <c r="CB9108" s="136"/>
      <c r="CC9108" s="136"/>
      <c r="CD9108" s="136"/>
      <c r="CE9108" s="136"/>
      <c r="CF9108" s="136"/>
      <c r="CG9108" s="136"/>
      <c r="CH9108" s="136"/>
    </row>
    <row r="9109" spans="79:86" ht="15.75" customHeight="1">
      <c r="CA9109" s="136"/>
      <c r="CB9109" s="136"/>
      <c r="CC9109" s="136"/>
      <c r="CD9109" s="136"/>
      <c r="CE9109" s="136"/>
      <c r="CF9109" s="136"/>
      <c r="CG9109" s="136"/>
      <c r="CH9109" s="136"/>
    </row>
    <row r="9110" spans="79:86" ht="15.75" customHeight="1">
      <c r="CA9110" s="136"/>
      <c r="CB9110" s="136"/>
      <c r="CC9110" s="136"/>
      <c r="CD9110" s="136"/>
      <c r="CE9110" s="136"/>
      <c r="CF9110" s="136"/>
      <c r="CG9110" s="136"/>
      <c r="CH9110" s="136"/>
    </row>
    <row r="9111" spans="79:86" ht="15.75" customHeight="1">
      <c r="CA9111" s="136"/>
      <c r="CB9111" s="136"/>
      <c r="CC9111" s="136"/>
      <c r="CD9111" s="136"/>
      <c r="CE9111" s="136"/>
      <c r="CF9111" s="136"/>
      <c r="CG9111" s="136"/>
      <c r="CH9111" s="136"/>
    </row>
    <row r="9112" spans="79:86" ht="15.75" customHeight="1">
      <c r="CA9112" s="136"/>
      <c r="CB9112" s="136"/>
      <c r="CC9112" s="136"/>
      <c r="CD9112" s="136"/>
      <c r="CE9112" s="136"/>
      <c r="CF9112" s="136"/>
      <c r="CG9112" s="136"/>
      <c r="CH9112" s="136"/>
    </row>
    <row r="9113" spans="79:86" ht="15.75" customHeight="1">
      <c r="CA9113" s="136"/>
      <c r="CB9113" s="136"/>
      <c r="CC9113" s="136"/>
      <c r="CD9113" s="136"/>
      <c r="CE9113" s="136"/>
      <c r="CF9113" s="136"/>
      <c r="CG9113" s="136"/>
      <c r="CH9113" s="136"/>
    </row>
    <row r="9114" spans="79:86" ht="15.75" customHeight="1">
      <c r="CA9114" s="136"/>
      <c r="CB9114" s="136"/>
      <c r="CC9114" s="136"/>
      <c r="CD9114" s="136"/>
      <c r="CE9114" s="136"/>
      <c r="CF9114" s="136"/>
      <c r="CG9114" s="136"/>
      <c r="CH9114" s="136"/>
    </row>
    <row r="9115" spans="79:86" ht="15.75" customHeight="1">
      <c r="CA9115" s="136"/>
      <c r="CB9115" s="136"/>
      <c r="CC9115" s="136"/>
      <c r="CD9115" s="136"/>
      <c r="CE9115" s="136"/>
      <c r="CF9115" s="136"/>
      <c r="CG9115" s="136"/>
      <c r="CH9115" s="136"/>
    </row>
    <row r="9116" spans="79:86" ht="15.75" customHeight="1">
      <c r="CA9116" s="136"/>
      <c r="CB9116" s="136"/>
      <c r="CC9116" s="136"/>
      <c r="CD9116" s="136"/>
      <c r="CE9116" s="136"/>
      <c r="CF9116" s="136"/>
      <c r="CG9116" s="136"/>
      <c r="CH9116" s="136"/>
    </row>
    <row r="9117" spans="79:86" ht="15.75" customHeight="1">
      <c r="CA9117" s="136"/>
      <c r="CB9117" s="136"/>
      <c r="CC9117" s="136"/>
      <c r="CD9117" s="136"/>
      <c r="CE9117" s="136"/>
      <c r="CF9117" s="136"/>
      <c r="CG9117" s="136"/>
      <c r="CH9117" s="136"/>
    </row>
    <row r="9118" spans="79:86" ht="15.75" customHeight="1">
      <c r="CA9118" s="136"/>
      <c r="CB9118" s="136"/>
      <c r="CC9118" s="136"/>
      <c r="CD9118" s="136"/>
      <c r="CE9118" s="136"/>
      <c r="CF9118" s="136"/>
      <c r="CG9118" s="136"/>
      <c r="CH9118" s="136"/>
    </row>
    <row r="9119" spans="79:86" ht="15.75" customHeight="1">
      <c r="CA9119" s="136"/>
      <c r="CB9119" s="136"/>
      <c r="CC9119" s="136"/>
      <c r="CD9119" s="136"/>
      <c r="CE9119" s="136"/>
      <c r="CF9119" s="136"/>
      <c r="CG9119" s="136"/>
      <c r="CH9119" s="136"/>
    </row>
    <row r="9120" spans="79:86" ht="15.75" customHeight="1">
      <c r="CA9120" s="136"/>
      <c r="CB9120" s="136"/>
      <c r="CC9120" s="136"/>
      <c r="CD9120" s="136"/>
      <c r="CE9120" s="136"/>
      <c r="CF9120" s="136"/>
      <c r="CG9120" s="136"/>
      <c r="CH9120" s="136"/>
    </row>
    <row r="9121" spans="79:86" ht="15.75" customHeight="1">
      <c r="CA9121" s="136"/>
      <c r="CB9121" s="136"/>
      <c r="CC9121" s="136"/>
      <c r="CD9121" s="136"/>
      <c r="CE9121" s="136"/>
      <c r="CF9121" s="136"/>
      <c r="CG9121" s="136"/>
      <c r="CH9121" s="136"/>
    </row>
    <row r="9122" spans="79:86" ht="15.75" customHeight="1">
      <c r="CA9122" s="136"/>
      <c r="CB9122" s="136"/>
      <c r="CC9122" s="136"/>
      <c r="CD9122" s="136"/>
      <c r="CE9122" s="136"/>
      <c r="CF9122" s="136"/>
      <c r="CG9122" s="136"/>
      <c r="CH9122" s="136"/>
    </row>
    <row r="9123" spans="79:86" ht="15.75" customHeight="1">
      <c r="CA9123" s="136"/>
      <c r="CB9123" s="136"/>
      <c r="CC9123" s="136"/>
      <c r="CD9123" s="136"/>
      <c r="CE9123" s="136"/>
      <c r="CF9123" s="136"/>
      <c r="CG9123" s="136"/>
      <c r="CH9123" s="136"/>
    </row>
    <row r="9124" spans="79:86" ht="15.75" customHeight="1">
      <c r="CA9124" s="136"/>
      <c r="CB9124" s="136"/>
      <c r="CC9124" s="136"/>
      <c r="CD9124" s="136"/>
      <c r="CE9124" s="136"/>
      <c r="CF9124" s="136"/>
      <c r="CG9124" s="136"/>
      <c r="CH9124" s="136"/>
    </row>
    <row r="9125" spans="79:86" ht="15.75" customHeight="1">
      <c r="CA9125" s="136"/>
      <c r="CB9125" s="136"/>
      <c r="CC9125" s="136"/>
      <c r="CD9125" s="136"/>
      <c r="CE9125" s="136"/>
      <c r="CF9125" s="136"/>
      <c r="CG9125" s="136"/>
      <c r="CH9125" s="136"/>
    </row>
    <row r="9126" spans="79:86" ht="15.75" customHeight="1">
      <c r="CA9126" s="136"/>
      <c r="CB9126" s="136"/>
      <c r="CC9126" s="136"/>
      <c r="CD9126" s="136"/>
      <c r="CE9126" s="136"/>
      <c r="CF9126" s="136"/>
      <c r="CG9126" s="136"/>
      <c r="CH9126" s="136"/>
    </row>
    <row r="9127" spans="79:86" ht="15.75" customHeight="1">
      <c r="CA9127" s="136"/>
      <c r="CB9127" s="136"/>
      <c r="CC9127" s="136"/>
      <c r="CD9127" s="136"/>
      <c r="CE9127" s="136"/>
      <c r="CF9127" s="136"/>
      <c r="CG9127" s="136"/>
      <c r="CH9127" s="136"/>
    </row>
    <row r="9128" spans="79:86" ht="15.75" customHeight="1">
      <c r="CA9128" s="136"/>
      <c r="CB9128" s="136"/>
      <c r="CC9128" s="136"/>
      <c r="CD9128" s="136"/>
      <c r="CE9128" s="136"/>
      <c r="CF9128" s="136"/>
      <c r="CG9128" s="136"/>
      <c r="CH9128" s="136"/>
    </row>
    <row r="9129" spans="79:86" ht="15.75" customHeight="1">
      <c r="CA9129" s="136"/>
      <c r="CB9129" s="136"/>
      <c r="CC9129" s="136"/>
      <c r="CD9129" s="136"/>
      <c r="CE9129" s="136"/>
      <c r="CF9129" s="136"/>
      <c r="CG9129" s="136"/>
      <c r="CH9129" s="136"/>
    </row>
    <row r="9130" spans="79:86" ht="15.75" customHeight="1">
      <c r="CA9130" s="136"/>
      <c r="CB9130" s="136"/>
      <c r="CC9130" s="136"/>
      <c r="CD9130" s="136"/>
      <c r="CE9130" s="136"/>
      <c r="CF9130" s="136"/>
      <c r="CG9130" s="136"/>
      <c r="CH9130" s="136"/>
    </row>
    <row r="9131" spans="79:86" ht="15.75" customHeight="1">
      <c r="CA9131" s="136"/>
      <c r="CB9131" s="136"/>
      <c r="CC9131" s="136"/>
      <c r="CD9131" s="136"/>
      <c r="CE9131" s="136"/>
      <c r="CF9131" s="136"/>
      <c r="CG9131" s="136"/>
      <c r="CH9131" s="136"/>
    </row>
    <row r="9132" spans="79:86" ht="15.75" customHeight="1">
      <c r="CA9132" s="136"/>
      <c r="CB9132" s="136"/>
      <c r="CC9132" s="136"/>
      <c r="CD9132" s="136"/>
      <c r="CE9132" s="136"/>
      <c r="CF9132" s="136"/>
      <c r="CG9132" s="136"/>
      <c r="CH9132" s="136"/>
    </row>
    <row r="9133" spans="79:86" ht="15.75" customHeight="1">
      <c r="CA9133" s="136"/>
      <c r="CB9133" s="136"/>
      <c r="CC9133" s="136"/>
      <c r="CD9133" s="136"/>
      <c r="CE9133" s="136"/>
      <c r="CF9133" s="136"/>
      <c r="CG9133" s="136"/>
      <c r="CH9133" s="136"/>
    </row>
    <row r="9134" spans="79:86" ht="15.75" customHeight="1">
      <c r="CA9134" s="136"/>
      <c r="CB9134" s="136"/>
      <c r="CC9134" s="136"/>
      <c r="CD9134" s="136"/>
      <c r="CE9134" s="136"/>
      <c r="CF9134" s="136"/>
      <c r="CG9134" s="136"/>
      <c r="CH9134" s="136"/>
    </row>
    <row r="9135" spans="79:86" ht="15.75" customHeight="1">
      <c r="CA9135" s="136"/>
      <c r="CB9135" s="136"/>
      <c r="CC9135" s="136"/>
      <c r="CD9135" s="136"/>
      <c r="CE9135" s="136"/>
      <c r="CF9135" s="136"/>
      <c r="CG9135" s="136"/>
      <c r="CH9135" s="136"/>
    </row>
    <row r="9136" spans="79:86" ht="15.75" customHeight="1">
      <c r="CA9136" s="136"/>
      <c r="CB9136" s="136"/>
      <c r="CC9136" s="136"/>
      <c r="CD9136" s="136"/>
      <c r="CE9136" s="136"/>
      <c r="CF9136" s="136"/>
      <c r="CG9136" s="136"/>
      <c r="CH9136" s="136"/>
    </row>
    <row r="9137" spans="79:86" ht="15.75" customHeight="1">
      <c r="CA9137" s="136"/>
      <c r="CB9137" s="136"/>
      <c r="CC9137" s="136"/>
      <c r="CD9137" s="136"/>
      <c r="CE9137" s="136"/>
      <c r="CF9137" s="136"/>
      <c r="CG9137" s="136"/>
      <c r="CH9137" s="136"/>
    </row>
    <row r="9138" spans="79:86" ht="15.75" customHeight="1">
      <c r="CA9138" s="136"/>
      <c r="CB9138" s="136"/>
      <c r="CC9138" s="136"/>
      <c r="CD9138" s="136"/>
      <c r="CE9138" s="136"/>
      <c r="CF9138" s="136"/>
      <c r="CG9138" s="136"/>
      <c r="CH9138" s="136"/>
    </row>
    <row r="9139" spans="79:86" ht="15.75" customHeight="1">
      <c r="CA9139" s="136"/>
      <c r="CB9139" s="136"/>
      <c r="CC9139" s="136"/>
      <c r="CD9139" s="136"/>
      <c r="CE9139" s="136"/>
      <c r="CF9139" s="136"/>
      <c r="CG9139" s="136"/>
      <c r="CH9139" s="136"/>
    </row>
    <row r="9140" spans="79:86" ht="15.75" customHeight="1">
      <c r="CA9140" s="136"/>
      <c r="CB9140" s="136"/>
      <c r="CC9140" s="136"/>
      <c r="CD9140" s="136"/>
      <c r="CE9140" s="136"/>
      <c r="CF9140" s="136"/>
      <c r="CG9140" s="136"/>
      <c r="CH9140" s="136"/>
    </row>
    <row r="9141" spans="79:86" ht="15.75" customHeight="1">
      <c r="CA9141" s="136"/>
      <c r="CB9141" s="136"/>
      <c r="CC9141" s="136"/>
      <c r="CD9141" s="136"/>
      <c r="CE9141" s="136"/>
      <c r="CF9141" s="136"/>
      <c r="CG9141" s="136"/>
      <c r="CH9141" s="136"/>
    </row>
    <row r="9142" spans="79:86" ht="15.75" customHeight="1">
      <c r="CA9142" s="136"/>
      <c r="CB9142" s="136"/>
      <c r="CC9142" s="136"/>
      <c r="CD9142" s="136"/>
      <c r="CE9142" s="136"/>
      <c r="CF9142" s="136"/>
      <c r="CG9142" s="136"/>
      <c r="CH9142" s="136"/>
    </row>
    <row r="9143" spans="79:86" ht="15.75" customHeight="1">
      <c r="CA9143" s="136"/>
      <c r="CB9143" s="136"/>
      <c r="CC9143" s="136"/>
      <c r="CD9143" s="136"/>
      <c r="CE9143" s="136"/>
      <c r="CF9143" s="136"/>
      <c r="CG9143" s="136"/>
      <c r="CH9143" s="136"/>
    </row>
    <row r="9144" spans="79:86" ht="15.75" customHeight="1">
      <c r="CA9144" s="136"/>
      <c r="CB9144" s="136"/>
      <c r="CC9144" s="136"/>
      <c r="CD9144" s="136"/>
      <c r="CE9144" s="136"/>
      <c r="CF9144" s="136"/>
      <c r="CG9144" s="136"/>
      <c r="CH9144" s="136"/>
    </row>
    <row r="9145" spans="79:86" ht="15.75" customHeight="1">
      <c r="CA9145" s="136"/>
      <c r="CB9145" s="136"/>
      <c r="CC9145" s="136"/>
      <c r="CD9145" s="136"/>
      <c r="CE9145" s="136"/>
      <c r="CF9145" s="136"/>
      <c r="CG9145" s="136"/>
      <c r="CH9145" s="136"/>
    </row>
    <row r="9146" spans="79:86" ht="15.75" customHeight="1">
      <c r="CA9146" s="136"/>
      <c r="CB9146" s="136"/>
      <c r="CC9146" s="136"/>
      <c r="CD9146" s="136"/>
      <c r="CE9146" s="136"/>
      <c r="CF9146" s="136"/>
      <c r="CG9146" s="136"/>
      <c r="CH9146" s="136"/>
    </row>
    <row r="9147" spans="79:86" ht="15.75" customHeight="1">
      <c r="CA9147" s="136"/>
      <c r="CB9147" s="136"/>
      <c r="CC9147" s="136"/>
      <c r="CD9147" s="136"/>
      <c r="CE9147" s="136"/>
      <c r="CF9147" s="136"/>
      <c r="CG9147" s="136"/>
      <c r="CH9147" s="136"/>
    </row>
    <row r="9148" spans="79:86" ht="15.75" customHeight="1">
      <c r="CA9148" s="136"/>
      <c r="CB9148" s="136"/>
      <c r="CC9148" s="136"/>
      <c r="CD9148" s="136"/>
      <c r="CE9148" s="136"/>
      <c r="CF9148" s="136"/>
      <c r="CG9148" s="136"/>
      <c r="CH9148" s="136"/>
    </row>
    <row r="9149" spans="79:86" ht="15.75" customHeight="1">
      <c r="CA9149" s="136"/>
      <c r="CB9149" s="136"/>
      <c r="CC9149" s="136"/>
      <c r="CD9149" s="136"/>
      <c r="CE9149" s="136"/>
      <c r="CF9149" s="136"/>
      <c r="CG9149" s="136"/>
      <c r="CH9149" s="136"/>
    </row>
    <row r="9150" spans="79:86" ht="15.75" customHeight="1">
      <c r="CA9150" s="136"/>
      <c r="CB9150" s="136"/>
      <c r="CC9150" s="136"/>
      <c r="CD9150" s="136"/>
      <c r="CE9150" s="136"/>
      <c r="CF9150" s="136"/>
      <c r="CG9150" s="136"/>
      <c r="CH9150" s="136"/>
    </row>
    <row r="9151" spans="79:86" ht="15.75" customHeight="1">
      <c r="CA9151" s="136"/>
      <c r="CB9151" s="136"/>
      <c r="CC9151" s="136"/>
      <c r="CD9151" s="136"/>
      <c r="CE9151" s="136"/>
      <c r="CF9151" s="136"/>
      <c r="CG9151" s="136"/>
      <c r="CH9151" s="136"/>
    </row>
    <row r="9152" spans="79:86" ht="15.75" customHeight="1">
      <c r="CA9152" s="136"/>
      <c r="CB9152" s="136"/>
      <c r="CC9152" s="136"/>
      <c r="CD9152" s="136"/>
      <c r="CE9152" s="136"/>
      <c r="CF9152" s="136"/>
      <c r="CG9152" s="136"/>
      <c r="CH9152" s="136"/>
    </row>
    <row r="9153" spans="79:86" ht="15.75" customHeight="1">
      <c r="CA9153" s="136"/>
      <c r="CB9153" s="136"/>
      <c r="CC9153" s="136"/>
      <c r="CD9153" s="136"/>
      <c r="CE9153" s="136"/>
      <c r="CF9153" s="136"/>
      <c r="CG9153" s="136"/>
      <c r="CH9153" s="136"/>
    </row>
    <row r="9154" spans="79:86" ht="15.75" customHeight="1">
      <c r="CA9154" s="136"/>
      <c r="CB9154" s="136"/>
      <c r="CC9154" s="136"/>
      <c r="CD9154" s="136"/>
      <c r="CE9154" s="136"/>
      <c r="CF9154" s="136"/>
      <c r="CG9154" s="136"/>
      <c r="CH9154" s="136"/>
    </row>
    <row r="9155" spans="79:86" ht="15.75" customHeight="1">
      <c r="CA9155" s="136"/>
      <c r="CB9155" s="136"/>
      <c r="CC9155" s="136"/>
      <c r="CD9155" s="136"/>
      <c r="CE9155" s="136"/>
      <c r="CF9155" s="136"/>
      <c r="CG9155" s="136"/>
      <c r="CH9155" s="136"/>
    </row>
    <row r="9156" spans="79:86" ht="15.75" customHeight="1">
      <c r="CA9156" s="136"/>
      <c r="CB9156" s="136"/>
      <c r="CC9156" s="136"/>
      <c r="CD9156" s="136"/>
      <c r="CE9156" s="136"/>
      <c r="CF9156" s="136"/>
      <c r="CG9156" s="136"/>
      <c r="CH9156" s="136"/>
    </row>
    <row r="9157" spans="79:86" ht="15.75" customHeight="1">
      <c r="CA9157" s="136"/>
      <c r="CB9157" s="136"/>
      <c r="CC9157" s="136"/>
      <c r="CD9157" s="136"/>
      <c r="CE9157" s="136"/>
      <c r="CF9157" s="136"/>
      <c r="CG9157" s="136"/>
      <c r="CH9157" s="136"/>
    </row>
    <row r="9158" spans="79:86" ht="15.75" customHeight="1">
      <c r="CA9158" s="136"/>
      <c r="CB9158" s="136"/>
      <c r="CC9158" s="136"/>
      <c r="CD9158" s="136"/>
      <c r="CE9158" s="136"/>
      <c r="CF9158" s="136"/>
      <c r="CG9158" s="136"/>
      <c r="CH9158" s="136"/>
    </row>
    <row r="9159" spans="79:86" ht="15.75" customHeight="1">
      <c r="CA9159" s="136"/>
      <c r="CB9159" s="136"/>
      <c r="CC9159" s="136"/>
      <c r="CD9159" s="136"/>
      <c r="CE9159" s="136"/>
      <c r="CF9159" s="136"/>
      <c r="CG9159" s="136"/>
      <c r="CH9159" s="136"/>
    </row>
    <row r="9160" spans="79:86" ht="15.75" customHeight="1">
      <c r="CA9160" s="136"/>
      <c r="CB9160" s="136"/>
      <c r="CC9160" s="136"/>
      <c r="CD9160" s="136"/>
      <c r="CE9160" s="136"/>
      <c r="CF9160" s="136"/>
      <c r="CG9160" s="136"/>
      <c r="CH9160" s="136"/>
    </row>
    <row r="9161" spans="79:86" ht="15.75" customHeight="1">
      <c r="CA9161" s="136"/>
      <c r="CB9161" s="136"/>
      <c r="CC9161" s="136"/>
      <c r="CD9161" s="136"/>
      <c r="CE9161" s="136"/>
      <c r="CF9161" s="136"/>
      <c r="CG9161" s="136"/>
      <c r="CH9161" s="136"/>
    </row>
    <row r="9162" spans="79:86" ht="15.75" customHeight="1">
      <c r="CA9162" s="136"/>
      <c r="CB9162" s="136"/>
      <c r="CC9162" s="136"/>
      <c r="CD9162" s="136"/>
      <c r="CE9162" s="136"/>
      <c r="CF9162" s="136"/>
      <c r="CG9162" s="136"/>
      <c r="CH9162" s="136"/>
    </row>
    <row r="9163" spans="79:86" ht="15.75" customHeight="1">
      <c r="CA9163" s="136"/>
      <c r="CB9163" s="136"/>
      <c r="CC9163" s="136"/>
      <c r="CD9163" s="136"/>
      <c r="CE9163" s="136"/>
      <c r="CF9163" s="136"/>
      <c r="CG9163" s="136"/>
      <c r="CH9163" s="136"/>
    </row>
    <row r="9164" spans="79:86" ht="15.75" customHeight="1">
      <c r="CA9164" s="136"/>
      <c r="CB9164" s="136"/>
      <c r="CC9164" s="136"/>
      <c r="CD9164" s="136"/>
      <c r="CE9164" s="136"/>
      <c r="CF9164" s="136"/>
      <c r="CG9164" s="136"/>
      <c r="CH9164" s="136"/>
    </row>
    <row r="9165" spans="79:86" ht="15.75" customHeight="1">
      <c r="CA9165" s="136"/>
      <c r="CB9165" s="136"/>
      <c r="CC9165" s="136"/>
      <c r="CD9165" s="136"/>
      <c r="CE9165" s="136"/>
      <c r="CF9165" s="136"/>
      <c r="CG9165" s="136"/>
      <c r="CH9165" s="136"/>
    </row>
    <row r="9166" spans="79:86" ht="15.75" customHeight="1">
      <c r="CA9166" s="136"/>
      <c r="CB9166" s="136"/>
      <c r="CC9166" s="136"/>
      <c r="CD9166" s="136"/>
      <c r="CE9166" s="136"/>
      <c r="CF9166" s="136"/>
      <c r="CG9166" s="136"/>
      <c r="CH9166" s="136"/>
    </row>
    <row r="9167" spans="79:86" ht="15.75" customHeight="1">
      <c r="CA9167" s="136"/>
      <c r="CB9167" s="136"/>
      <c r="CC9167" s="136"/>
      <c r="CD9167" s="136"/>
      <c r="CE9167" s="136"/>
      <c r="CF9167" s="136"/>
      <c r="CG9167" s="136"/>
      <c r="CH9167" s="136"/>
    </row>
    <row r="9168" spans="79:86" ht="15.75" customHeight="1">
      <c r="CA9168" s="136"/>
      <c r="CB9168" s="136"/>
      <c r="CC9168" s="136"/>
      <c r="CD9168" s="136"/>
      <c r="CE9168" s="136"/>
      <c r="CF9168" s="136"/>
      <c r="CG9168" s="136"/>
      <c r="CH9168" s="136"/>
    </row>
    <row r="9169" spans="79:86" ht="15.75" customHeight="1">
      <c r="CA9169" s="136"/>
      <c r="CB9169" s="136"/>
      <c r="CC9169" s="136"/>
      <c r="CD9169" s="136"/>
      <c r="CE9169" s="136"/>
      <c r="CF9169" s="136"/>
      <c r="CG9169" s="136"/>
      <c r="CH9169" s="136"/>
    </row>
    <row r="9170" spans="79:86" ht="15.75" customHeight="1">
      <c r="CA9170" s="136"/>
      <c r="CB9170" s="136"/>
      <c r="CC9170" s="136"/>
      <c r="CD9170" s="136"/>
      <c r="CE9170" s="136"/>
      <c r="CF9170" s="136"/>
      <c r="CG9170" s="136"/>
      <c r="CH9170" s="136"/>
    </row>
    <row r="9171" spans="79:86" ht="15.75" customHeight="1">
      <c r="CA9171" s="136"/>
      <c r="CB9171" s="136"/>
      <c r="CC9171" s="136"/>
      <c r="CD9171" s="136"/>
      <c r="CE9171" s="136"/>
      <c r="CF9171" s="136"/>
      <c r="CG9171" s="136"/>
      <c r="CH9171" s="136"/>
    </row>
    <row r="9172" spans="79:86" ht="15.75" customHeight="1">
      <c r="CA9172" s="136"/>
      <c r="CB9172" s="136"/>
      <c r="CC9172" s="136"/>
      <c r="CD9172" s="136"/>
      <c r="CE9172" s="136"/>
      <c r="CF9172" s="136"/>
      <c r="CG9172" s="136"/>
      <c r="CH9172" s="136"/>
    </row>
    <row r="9173" spans="79:86" ht="15.75" customHeight="1">
      <c r="CA9173" s="136"/>
      <c r="CB9173" s="136"/>
      <c r="CC9173" s="136"/>
      <c r="CD9173" s="136"/>
      <c r="CE9173" s="136"/>
      <c r="CF9173" s="136"/>
      <c r="CG9173" s="136"/>
      <c r="CH9173" s="136"/>
    </row>
    <row r="9174" spans="79:86" ht="15.75" customHeight="1">
      <c r="CA9174" s="136"/>
      <c r="CB9174" s="136"/>
      <c r="CC9174" s="136"/>
      <c r="CD9174" s="136"/>
      <c r="CE9174" s="136"/>
      <c r="CF9174" s="136"/>
      <c r="CG9174" s="136"/>
      <c r="CH9174" s="136"/>
    </row>
    <row r="9175" spans="79:86" ht="15.75" customHeight="1">
      <c r="CA9175" s="136"/>
      <c r="CB9175" s="136"/>
      <c r="CC9175" s="136"/>
      <c r="CD9175" s="136"/>
      <c r="CE9175" s="136"/>
      <c r="CF9175" s="136"/>
      <c r="CG9175" s="136"/>
      <c r="CH9175" s="136"/>
    </row>
    <row r="9176" spans="79:86" ht="15.75" customHeight="1">
      <c r="CA9176" s="136"/>
      <c r="CB9176" s="136"/>
      <c r="CC9176" s="136"/>
      <c r="CD9176" s="136"/>
      <c r="CE9176" s="136"/>
      <c r="CF9176" s="136"/>
      <c r="CG9176" s="136"/>
      <c r="CH9176" s="136"/>
    </row>
    <row r="9177" spans="79:86" ht="15.75" customHeight="1">
      <c r="CA9177" s="136"/>
      <c r="CB9177" s="136"/>
      <c r="CC9177" s="136"/>
      <c r="CD9177" s="136"/>
      <c r="CE9177" s="136"/>
      <c r="CF9177" s="136"/>
      <c r="CG9177" s="136"/>
      <c r="CH9177" s="136"/>
    </row>
    <row r="9178" spans="79:86" ht="15.75" customHeight="1">
      <c r="CA9178" s="136"/>
      <c r="CB9178" s="136"/>
      <c r="CC9178" s="136"/>
      <c r="CD9178" s="136"/>
      <c r="CE9178" s="136"/>
      <c r="CF9178" s="136"/>
      <c r="CG9178" s="136"/>
      <c r="CH9178" s="136"/>
    </row>
    <row r="9179" spans="79:86" ht="15.75" customHeight="1">
      <c r="CA9179" s="136"/>
      <c r="CB9179" s="136"/>
      <c r="CC9179" s="136"/>
      <c r="CD9179" s="136"/>
      <c r="CE9179" s="136"/>
      <c r="CF9179" s="136"/>
      <c r="CG9179" s="136"/>
      <c r="CH9179" s="136"/>
    </row>
    <row r="9180" spans="79:86" ht="15.75" customHeight="1">
      <c r="CA9180" s="136"/>
      <c r="CB9180" s="136"/>
      <c r="CC9180" s="136"/>
      <c r="CD9180" s="136"/>
      <c r="CE9180" s="136"/>
      <c r="CF9180" s="136"/>
      <c r="CG9180" s="136"/>
      <c r="CH9180" s="136"/>
    </row>
    <row r="9181" spans="79:86" ht="15.75" customHeight="1">
      <c r="CA9181" s="136"/>
      <c r="CB9181" s="136"/>
      <c r="CC9181" s="136"/>
      <c r="CD9181" s="136"/>
      <c r="CE9181" s="136"/>
      <c r="CF9181" s="136"/>
      <c r="CG9181" s="136"/>
      <c r="CH9181" s="136"/>
    </row>
    <row r="9182" spans="79:86" ht="15.75" customHeight="1">
      <c r="CA9182" s="136"/>
      <c r="CB9182" s="136"/>
      <c r="CC9182" s="136"/>
      <c r="CD9182" s="136"/>
      <c r="CE9182" s="136"/>
      <c r="CF9182" s="136"/>
      <c r="CG9182" s="136"/>
      <c r="CH9182" s="136"/>
    </row>
    <row r="9183" spans="79:86" ht="15.75" customHeight="1">
      <c r="CA9183" s="136"/>
      <c r="CB9183" s="136"/>
      <c r="CC9183" s="136"/>
      <c r="CD9183" s="136"/>
      <c r="CE9183" s="136"/>
      <c r="CF9183" s="136"/>
      <c r="CG9183" s="136"/>
      <c r="CH9183" s="136"/>
    </row>
    <row r="9184" spans="79:86" ht="15.75" customHeight="1">
      <c r="CA9184" s="136"/>
      <c r="CB9184" s="136"/>
      <c r="CC9184" s="136"/>
      <c r="CD9184" s="136"/>
      <c r="CE9184" s="136"/>
      <c r="CF9184" s="136"/>
      <c r="CG9184" s="136"/>
      <c r="CH9184" s="136"/>
    </row>
    <row r="9185" spans="79:86" ht="15.75" customHeight="1">
      <c r="CA9185" s="136"/>
      <c r="CB9185" s="136"/>
      <c r="CC9185" s="136"/>
      <c r="CD9185" s="136"/>
      <c r="CE9185" s="136"/>
      <c r="CF9185" s="136"/>
      <c r="CG9185" s="136"/>
      <c r="CH9185" s="136"/>
    </row>
    <row r="9186" spans="79:86" ht="15.75" customHeight="1">
      <c r="CA9186" s="136"/>
      <c r="CB9186" s="136"/>
      <c r="CC9186" s="136"/>
      <c r="CD9186" s="136"/>
      <c r="CE9186" s="136"/>
      <c r="CF9186" s="136"/>
      <c r="CG9186" s="136"/>
      <c r="CH9186" s="136"/>
    </row>
    <row r="9187" spans="79:86" ht="15.75" customHeight="1">
      <c r="CA9187" s="136"/>
      <c r="CB9187" s="136"/>
      <c r="CC9187" s="136"/>
      <c r="CD9187" s="136"/>
      <c r="CE9187" s="136"/>
      <c r="CF9187" s="136"/>
      <c r="CG9187" s="136"/>
      <c r="CH9187" s="136"/>
    </row>
    <row r="9188" spans="79:86" ht="15.75" customHeight="1">
      <c r="CA9188" s="136"/>
      <c r="CB9188" s="136"/>
      <c r="CC9188" s="136"/>
      <c r="CD9188" s="136"/>
      <c r="CE9188" s="136"/>
      <c r="CF9188" s="136"/>
      <c r="CG9188" s="136"/>
      <c r="CH9188" s="136"/>
    </row>
    <row r="9189" spans="79:86" ht="15.75" customHeight="1">
      <c r="CA9189" s="136"/>
      <c r="CB9189" s="136"/>
      <c r="CC9189" s="136"/>
      <c r="CD9189" s="136"/>
      <c r="CE9189" s="136"/>
      <c r="CF9189" s="136"/>
      <c r="CG9189" s="136"/>
      <c r="CH9189" s="136"/>
    </row>
    <row r="9190" spans="79:86" ht="15.75" customHeight="1">
      <c r="CA9190" s="136"/>
      <c r="CB9190" s="136"/>
      <c r="CC9190" s="136"/>
      <c r="CD9190" s="136"/>
      <c r="CE9190" s="136"/>
      <c r="CF9190" s="136"/>
      <c r="CG9190" s="136"/>
      <c r="CH9190" s="136"/>
    </row>
    <row r="9191" spans="79:86" ht="15.75" customHeight="1">
      <c r="CA9191" s="136"/>
      <c r="CB9191" s="136"/>
      <c r="CC9191" s="136"/>
      <c r="CD9191" s="136"/>
      <c r="CE9191" s="136"/>
      <c r="CF9191" s="136"/>
      <c r="CG9191" s="136"/>
      <c r="CH9191" s="136"/>
    </row>
    <row r="9192" spans="79:86" ht="15.75" customHeight="1">
      <c r="CA9192" s="136"/>
      <c r="CB9192" s="136"/>
      <c r="CC9192" s="136"/>
      <c r="CD9192" s="136"/>
      <c r="CE9192" s="136"/>
      <c r="CF9192" s="136"/>
      <c r="CG9192" s="136"/>
      <c r="CH9192" s="136"/>
    </row>
    <row r="9193" spans="79:86" ht="15.75" customHeight="1">
      <c r="CA9193" s="136"/>
      <c r="CB9193" s="136"/>
      <c r="CC9193" s="136"/>
      <c r="CD9193" s="136"/>
      <c r="CE9193" s="136"/>
      <c r="CF9193" s="136"/>
      <c r="CG9193" s="136"/>
      <c r="CH9193" s="136"/>
    </row>
    <row r="9194" spans="79:86" ht="15.75" customHeight="1">
      <c r="CA9194" s="136"/>
      <c r="CB9194" s="136"/>
      <c r="CC9194" s="136"/>
      <c r="CD9194" s="136"/>
      <c r="CE9194" s="136"/>
      <c r="CF9194" s="136"/>
      <c r="CG9194" s="136"/>
      <c r="CH9194" s="136"/>
    </row>
    <row r="9195" spans="79:86" ht="15.75" customHeight="1">
      <c r="CA9195" s="136"/>
      <c r="CB9195" s="136"/>
      <c r="CC9195" s="136"/>
      <c r="CD9195" s="136"/>
      <c r="CE9195" s="136"/>
      <c r="CF9195" s="136"/>
      <c r="CG9195" s="136"/>
      <c r="CH9195" s="136"/>
    </row>
    <row r="9196" spans="79:86" ht="15.75" customHeight="1">
      <c r="CA9196" s="136"/>
      <c r="CB9196" s="136"/>
      <c r="CC9196" s="136"/>
      <c r="CD9196" s="136"/>
      <c r="CE9196" s="136"/>
      <c r="CF9196" s="136"/>
      <c r="CG9196" s="136"/>
      <c r="CH9196" s="136"/>
    </row>
    <row r="9197" spans="79:86" ht="15.75" customHeight="1">
      <c r="CA9197" s="136"/>
      <c r="CB9197" s="136"/>
      <c r="CC9197" s="136"/>
      <c r="CD9197" s="136"/>
      <c r="CE9197" s="136"/>
      <c r="CF9197" s="136"/>
      <c r="CG9197" s="136"/>
      <c r="CH9197" s="136"/>
    </row>
    <row r="9198" spans="79:86" ht="15.75" customHeight="1">
      <c r="CA9198" s="136"/>
      <c r="CB9198" s="136"/>
      <c r="CC9198" s="136"/>
      <c r="CD9198" s="136"/>
      <c r="CE9198" s="136"/>
      <c r="CF9198" s="136"/>
      <c r="CG9198" s="136"/>
      <c r="CH9198" s="136"/>
    </row>
    <row r="9199" spans="79:86" ht="15.75" customHeight="1">
      <c r="CA9199" s="136"/>
      <c r="CB9199" s="136"/>
      <c r="CC9199" s="136"/>
      <c r="CD9199" s="136"/>
      <c r="CE9199" s="136"/>
      <c r="CF9199" s="136"/>
      <c r="CG9199" s="136"/>
      <c r="CH9199" s="136"/>
    </row>
    <row r="9200" spans="79:86" ht="15.75" customHeight="1">
      <c r="CA9200" s="136"/>
      <c r="CB9200" s="136"/>
      <c r="CC9200" s="136"/>
      <c r="CD9200" s="136"/>
      <c r="CE9200" s="136"/>
      <c r="CF9200" s="136"/>
      <c r="CG9200" s="136"/>
      <c r="CH9200" s="136"/>
    </row>
    <row r="9201" spans="79:86" ht="15.75" customHeight="1">
      <c r="CA9201" s="136"/>
      <c r="CB9201" s="136"/>
      <c r="CC9201" s="136"/>
      <c r="CD9201" s="136"/>
      <c r="CE9201" s="136"/>
      <c r="CF9201" s="136"/>
      <c r="CG9201" s="136"/>
      <c r="CH9201" s="136"/>
    </row>
    <row r="9202" spans="79:86" ht="15.75" customHeight="1">
      <c r="CA9202" s="136"/>
      <c r="CB9202" s="136"/>
      <c r="CC9202" s="136"/>
      <c r="CD9202" s="136"/>
      <c r="CE9202" s="136"/>
      <c r="CF9202" s="136"/>
      <c r="CG9202" s="136"/>
      <c r="CH9202" s="136"/>
    </row>
    <row r="9203" spans="79:86" ht="15.75" customHeight="1">
      <c r="CA9203" s="136"/>
      <c r="CB9203" s="136"/>
      <c r="CC9203" s="136"/>
      <c r="CD9203" s="136"/>
      <c r="CE9203" s="136"/>
      <c r="CF9203" s="136"/>
      <c r="CG9203" s="136"/>
      <c r="CH9203" s="136"/>
    </row>
    <row r="9204" spans="79:86" ht="15.75" customHeight="1">
      <c r="CA9204" s="136"/>
      <c r="CB9204" s="136"/>
      <c r="CC9204" s="136"/>
      <c r="CD9204" s="136"/>
      <c r="CE9204" s="136"/>
      <c r="CF9204" s="136"/>
      <c r="CG9204" s="136"/>
      <c r="CH9204" s="136"/>
    </row>
    <row r="9205" spans="79:86" ht="15.75" customHeight="1">
      <c r="CA9205" s="136"/>
      <c r="CB9205" s="136"/>
      <c r="CC9205" s="136"/>
      <c r="CD9205" s="136"/>
      <c r="CE9205" s="136"/>
      <c r="CF9205" s="136"/>
      <c r="CG9205" s="136"/>
      <c r="CH9205" s="136"/>
    </row>
    <row r="9206" spans="79:86" ht="15.75" customHeight="1">
      <c r="CA9206" s="136"/>
      <c r="CB9206" s="136"/>
      <c r="CC9206" s="136"/>
      <c r="CD9206" s="136"/>
      <c r="CE9206" s="136"/>
      <c r="CF9206" s="136"/>
      <c r="CG9206" s="136"/>
      <c r="CH9206" s="136"/>
    </row>
    <row r="9207" spans="79:86" ht="15.75" customHeight="1">
      <c r="CA9207" s="136"/>
      <c r="CB9207" s="136"/>
      <c r="CC9207" s="136"/>
      <c r="CD9207" s="136"/>
      <c r="CE9207" s="136"/>
      <c r="CF9207" s="136"/>
      <c r="CG9207" s="136"/>
      <c r="CH9207" s="136"/>
    </row>
    <row r="9208" spans="79:86" ht="15.75" customHeight="1">
      <c r="CA9208" s="136"/>
      <c r="CB9208" s="136"/>
      <c r="CC9208" s="136"/>
      <c r="CD9208" s="136"/>
      <c r="CE9208" s="136"/>
      <c r="CF9208" s="136"/>
      <c r="CG9208" s="136"/>
      <c r="CH9208" s="136"/>
    </row>
    <row r="9209" spans="79:86" ht="15.75" customHeight="1">
      <c r="CA9209" s="136"/>
      <c r="CB9209" s="136"/>
      <c r="CC9209" s="136"/>
      <c r="CD9209" s="136"/>
      <c r="CE9209" s="136"/>
      <c r="CF9209" s="136"/>
      <c r="CG9209" s="136"/>
      <c r="CH9209" s="136"/>
    </row>
    <row r="9210" spans="79:86" ht="15.75" customHeight="1">
      <c r="CA9210" s="136"/>
      <c r="CB9210" s="136"/>
      <c r="CC9210" s="136"/>
      <c r="CD9210" s="136"/>
      <c r="CE9210" s="136"/>
      <c r="CF9210" s="136"/>
      <c r="CG9210" s="136"/>
      <c r="CH9210" s="136"/>
    </row>
    <row r="9211" spans="79:86" ht="15.75" customHeight="1">
      <c r="CA9211" s="136"/>
      <c r="CB9211" s="136"/>
      <c r="CC9211" s="136"/>
      <c r="CD9211" s="136"/>
      <c r="CE9211" s="136"/>
      <c r="CF9211" s="136"/>
      <c r="CG9211" s="136"/>
      <c r="CH9211" s="136"/>
    </row>
    <row r="9212" spans="79:86" ht="15.75" customHeight="1">
      <c r="CA9212" s="136"/>
      <c r="CB9212" s="136"/>
      <c r="CC9212" s="136"/>
      <c r="CD9212" s="136"/>
      <c r="CE9212" s="136"/>
      <c r="CF9212" s="136"/>
      <c r="CG9212" s="136"/>
      <c r="CH9212" s="136"/>
    </row>
    <row r="9213" spans="79:86" ht="15.75" customHeight="1">
      <c r="CA9213" s="136"/>
      <c r="CB9213" s="136"/>
      <c r="CC9213" s="136"/>
      <c r="CD9213" s="136"/>
      <c r="CE9213" s="136"/>
      <c r="CF9213" s="136"/>
      <c r="CG9213" s="136"/>
      <c r="CH9213" s="136"/>
    </row>
    <row r="9214" spans="79:86" ht="15.75" customHeight="1">
      <c r="CA9214" s="136"/>
      <c r="CB9214" s="136"/>
      <c r="CC9214" s="136"/>
      <c r="CD9214" s="136"/>
      <c r="CE9214" s="136"/>
      <c r="CF9214" s="136"/>
      <c r="CG9214" s="136"/>
      <c r="CH9214" s="136"/>
    </row>
    <row r="9215" spans="79:86" ht="15.75" customHeight="1">
      <c r="CA9215" s="136"/>
      <c r="CB9215" s="136"/>
      <c r="CC9215" s="136"/>
      <c r="CD9215" s="136"/>
      <c r="CE9215" s="136"/>
      <c r="CF9215" s="136"/>
      <c r="CG9215" s="136"/>
      <c r="CH9215" s="136"/>
    </row>
    <row r="9216" spans="79:86" ht="15.75" customHeight="1">
      <c r="CA9216" s="136"/>
      <c r="CB9216" s="136"/>
      <c r="CC9216" s="136"/>
      <c r="CD9216" s="136"/>
      <c r="CE9216" s="136"/>
      <c r="CF9216" s="136"/>
      <c r="CG9216" s="136"/>
      <c r="CH9216" s="136"/>
    </row>
    <row r="9217" spans="79:86" ht="15.75" customHeight="1">
      <c r="CA9217" s="136"/>
      <c r="CB9217" s="136"/>
      <c r="CC9217" s="136"/>
      <c r="CD9217" s="136"/>
      <c r="CE9217" s="136"/>
      <c r="CF9217" s="136"/>
      <c r="CG9217" s="136"/>
      <c r="CH9217" s="136"/>
    </row>
    <row r="9218" spans="79:86" ht="15.75" customHeight="1">
      <c r="CA9218" s="136"/>
      <c r="CB9218" s="136"/>
      <c r="CC9218" s="136"/>
      <c r="CD9218" s="136"/>
      <c r="CE9218" s="136"/>
      <c r="CF9218" s="136"/>
      <c r="CG9218" s="136"/>
      <c r="CH9218" s="136"/>
    </row>
    <row r="9219" spans="79:86" ht="15.75" customHeight="1">
      <c r="CA9219" s="136"/>
      <c r="CB9219" s="136"/>
      <c r="CC9219" s="136"/>
      <c r="CD9219" s="136"/>
      <c r="CE9219" s="136"/>
      <c r="CF9219" s="136"/>
      <c r="CG9219" s="136"/>
      <c r="CH9219" s="136"/>
    </row>
    <row r="9220" spans="79:86" ht="15.75" customHeight="1">
      <c r="CA9220" s="136"/>
      <c r="CB9220" s="136"/>
      <c r="CC9220" s="136"/>
      <c r="CD9220" s="136"/>
      <c r="CE9220" s="136"/>
      <c r="CF9220" s="136"/>
      <c r="CG9220" s="136"/>
      <c r="CH9220" s="136"/>
    </row>
    <row r="9221" spans="79:86" ht="15.75" customHeight="1">
      <c r="CA9221" s="136"/>
      <c r="CB9221" s="136"/>
      <c r="CC9221" s="136"/>
      <c r="CD9221" s="136"/>
      <c r="CE9221" s="136"/>
      <c r="CF9221" s="136"/>
      <c r="CG9221" s="136"/>
      <c r="CH9221" s="136"/>
    </row>
    <row r="9222" spans="79:86" ht="15.75" customHeight="1">
      <c r="CA9222" s="136"/>
      <c r="CB9222" s="136"/>
      <c r="CC9222" s="136"/>
      <c r="CD9222" s="136"/>
      <c r="CE9222" s="136"/>
      <c r="CF9222" s="136"/>
      <c r="CG9222" s="136"/>
      <c r="CH9222" s="136"/>
    </row>
    <row r="9223" spans="79:86" ht="15.75" customHeight="1">
      <c r="CA9223" s="136"/>
      <c r="CB9223" s="136"/>
      <c r="CC9223" s="136"/>
      <c r="CD9223" s="136"/>
      <c r="CE9223" s="136"/>
      <c r="CF9223" s="136"/>
      <c r="CG9223" s="136"/>
      <c r="CH9223" s="136"/>
    </row>
    <row r="9224" spans="79:86" ht="15.75" customHeight="1">
      <c r="CA9224" s="136"/>
      <c r="CB9224" s="136"/>
      <c r="CC9224" s="136"/>
      <c r="CD9224" s="136"/>
      <c r="CE9224" s="136"/>
      <c r="CF9224" s="136"/>
      <c r="CG9224" s="136"/>
      <c r="CH9224" s="136"/>
    </row>
    <row r="9225" spans="79:86" ht="15.75" customHeight="1">
      <c r="CA9225" s="136"/>
      <c r="CB9225" s="136"/>
      <c r="CC9225" s="136"/>
      <c r="CD9225" s="136"/>
      <c r="CE9225" s="136"/>
      <c r="CF9225" s="136"/>
      <c r="CG9225" s="136"/>
      <c r="CH9225" s="136"/>
    </row>
    <row r="9226" spans="79:86" ht="15.75" customHeight="1">
      <c r="CA9226" s="136"/>
      <c r="CB9226" s="136"/>
      <c r="CC9226" s="136"/>
      <c r="CD9226" s="136"/>
      <c r="CE9226" s="136"/>
      <c r="CF9226" s="136"/>
      <c r="CG9226" s="136"/>
      <c r="CH9226" s="136"/>
    </row>
    <row r="9227" spans="79:86" ht="15.75" customHeight="1">
      <c r="CA9227" s="136"/>
      <c r="CB9227" s="136"/>
      <c r="CC9227" s="136"/>
      <c r="CD9227" s="136"/>
      <c r="CE9227" s="136"/>
      <c r="CF9227" s="136"/>
      <c r="CG9227" s="136"/>
      <c r="CH9227" s="136"/>
    </row>
    <row r="9228" spans="79:86" ht="15.75" customHeight="1">
      <c r="CA9228" s="136"/>
      <c r="CB9228" s="136"/>
      <c r="CC9228" s="136"/>
      <c r="CD9228" s="136"/>
      <c r="CE9228" s="136"/>
      <c r="CF9228" s="136"/>
      <c r="CG9228" s="136"/>
      <c r="CH9228" s="136"/>
    </row>
    <row r="9229" spans="79:86" ht="15.75" customHeight="1">
      <c r="CA9229" s="136"/>
      <c r="CB9229" s="136"/>
      <c r="CC9229" s="136"/>
      <c r="CD9229" s="136"/>
      <c r="CE9229" s="136"/>
      <c r="CF9229" s="136"/>
      <c r="CG9229" s="136"/>
      <c r="CH9229" s="136"/>
    </row>
    <row r="9230" spans="79:86" ht="15.75" customHeight="1">
      <c r="CA9230" s="136"/>
      <c r="CB9230" s="136"/>
      <c r="CC9230" s="136"/>
      <c r="CD9230" s="136"/>
      <c r="CE9230" s="136"/>
      <c r="CF9230" s="136"/>
      <c r="CG9230" s="136"/>
      <c r="CH9230" s="136"/>
    </row>
    <row r="9231" spans="79:86" ht="15.75" customHeight="1">
      <c r="CA9231" s="136"/>
      <c r="CB9231" s="136"/>
      <c r="CC9231" s="136"/>
      <c r="CD9231" s="136"/>
      <c r="CE9231" s="136"/>
      <c r="CF9231" s="136"/>
      <c r="CG9231" s="136"/>
      <c r="CH9231" s="136"/>
    </row>
    <row r="9232" spans="79:86" ht="15.75" customHeight="1">
      <c r="CA9232" s="136"/>
      <c r="CB9232" s="136"/>
      <c r="CC9232" s="136"/>
      <c r="CD9232" s="136"/>
      <c r="CE9232" s="136"/>
      <c r="CF9232" s="136"/>
      <c r="CG9232" s="136"/>
      <c r="CH9232" s="136"/>
    </row>
    <row r="9233" spans="79:86" ht="15.75" customHeight="1">
      <c r="CA9233" s="136"/>
      <c r="CB9233" s="136"/>
      <c r="CC9233" s="136"/>
      <c r="CD9233" s="136"/>
      <c r="CE9233" s="136"/>
      <c r="CF9233" s="136"/>
      <c r="CG9233" s="136"/>
      <c r="CH9233" s="136"/>
    </row>
    <row r="9234" spans="79:86" ht="15.75" customHeight="1">
      <c r="CA9234" s="136"/>
      <c r="CB9234" s="136"/>
      <c r="CC9234" s="136"/>
      <c r="CD9234" s="136"/>
      <c r="CE9234" s="136"/>
      <c r="CF9234" s="136"/>
      <c r="CG9234" s="136"/>
      <c r="CH9234" s="136"/>
    </row>
    <row r="9235" spans="79:86" ht="15.75" customHeight="1">
      <c r="CA9235" s="136"/>
      <c r="CB9235" s="136"/>
      <c r="CC9235" s="136"/>
      <c r="CD9235" s="136"/>
      <c r="CE9235" s="136"/>
      <c r="CF9235" s="136"/>
      <c r="CG9235" s="136"/>
      <c r="CH9235" s="136"/>
    </row>
    <row r="9236" spans="79:86" ht="15.75" customHeight="1">
      <c r="CA9236" s="136"/>
      <c r="CB9236" s="136"/>
      <c r="CC9236" s="136"/>
      <c r="CD9236" s="136"/>
      <c r="CE9236" s="136"/>
      <c r="CF9236" s="136"/>
      <c r="CG9236" s="136"/>
      <c r="CH9236" s="136"/>
    </row>
    <row r="9237" spans="79:86" ht="15.75" customHeight="1">
      <c r="CA9237" s="136"/>
      <c r="CB9237" s="136"/>
      <c r="CC9237" s="136"/>
      <c r="CD9237" s="136"/>
      <c r="CE9237" s="136"/>
      <c r="CF9237" s="136"/>
      <c r="CG9237" s="136"/>
      <c r="CH9237" s="136"/>
    </row>
    <row r="9238" spans="79:86" ht="15.75" customHeight="1">
      <c r="CA9238" s="136"/>
      <c r="CB9238" s="136"/>
      <c r="CC9238" s="136"/>
      <c r="CD9238" s="136"/>
      <c r="CE9238" s="136"/>
      <c r="CF9238" s="136"/>
      <c r="CG9238" s="136"/>
      <c r="CH9238" s="136"/>
    </row>
    <row r="9239" spans="79:86" ht="15.75" customHeight="1">
      <c r="CA9239" s="136"/>
      <c r="CB9239" s="136"/>
      <c r="CC9239" s="136"/>
      <c r="CD9239" s="136"/>
      <c r="CE9239" s="136"/>
      <c r="CF9239" s="136"/>
      <c r="CG9239" s="136"/>
      <c r="CH9239" s="136"/>
    </row>
    <row r="9240" spans="79:86" ht="15.75" customHeight="1">
      <c r="CA9240" s="136"/>
      <c r="CB9240" s="136"/>
      <c r="CC9240" s="136"/>
      <c r="CD9240" s="136"/>
      <c r="CE9240" s="136"/>
      <c r="CF9240" s="136"/>
      <c r="CG9240" s="136"/>
      <c r="CH9240" s="136"/>
    </row>
    <row r="9241" spans="79:86" ht="15.75" customHeight="1">
      <c r="CA9241" s="136"/>
      <c r="CB9241" s="136"/>
      <c r="CC9241" s="136"/>
      <c r="CD9241" s="136"/>
      <c r="CE9241" s="136"/>
      <c r="CF9241" s="136"/>
      <c r="CG9241" s="136"/>
      <c r="CH9241" s="136"/>
    </row>
    <row r="9242" spans="79:86" ht="15.75" customHeight="1">
      <c r="CA9242" s="136"/>
      <c r="CB9242" s="136"/>
      <c r="CC9242" s="136"/>
      <c r="CD9242" s="136"/>
      <c r="CE9242" s="136"/>
      <c r="CF9242" s="136"/>
      <c r="CG9242" s="136"/>
      <c r="CH9242" s="136"/>
    </row>
    <row r="9243" spans="79:86" ht="15.75" customHeight="1">
      <c r="CA9243" s="136"/>
      <c r="CB9243" s="136"/>
      <c r="CC9243" s="136"/>
      <c r="CD9243" s="136"/>
      <c r="CE9243" s="136"/>
      <c r="CF9243" s="136"/>
      <c r="CG9243" s="136"/>
      <c r="CH9243" s="136"/>
    </row>
    <row r="9244" spans="79:86" ht="15.75" customHeight="1">
      <c r="CA9244" s="136"/>
      <c r="CB9244" s="136"/>
      <c r="CC9244" s="136"/>
      <c r="CD9244" s="136"/>
      <c r="CE9244" s="136"/>
      <c r="CF9244" s="136"/>
      <c r="CG9244" s="136"/>
      <c r="CH9244" s="136"/>
    </row>
    <row r="9245" spans="79:86" ht="15.75" customHeight="1">
      <c r="CA9245" s="136"/>
      <c r="CB9245" s="136"/>
      <c r="CC9245" s="136"/>
      <c r="CD9245" s="136"/>
      <c r="CE9245" s="136"/>
      <c r="CF9245" s="136"/>
      <c r="CG9245" s="136"/>
      <c r="CH9245" s="136"/>
    </row>
    <row r="9246" spans="79:86" ht="15.75" customHeight="1">
      <c r="CA9246" s="136"/>
      <c r="CB9246" s="136"/>
      <c r="CC9246" s="136"/>
      <c r="CD9246" s="136"/>
      <c r="CE9246" s="136"/>
      <c r="CF9246" s="136"/>
      <c r="CG9246" s="136"/>
      <c r="CH9246" s="136"/>
    </row>
    <row r="9247" spans="79:86" ht="15.75" customHeight="1">
      <c r="CA9247" s="136"/>
      <c r="CB9247" s="136"/>
      <c r="CC9247" s="136"/>
      <c r="CD9247" s="136"/>
      <c r="CE9247" s="136"/>
      <c r="CF9247" s="136"/>
      <c r="CG9247" s="136"/>
      <c r="CH9247" s="136"/>
    </row>
    <row r="9248" spans="79:86" ht="15.75" customHeight="1">
      <c r="CA9248" s="136"/>
      <c r="CB9248" s="136"/>
      <c r="CC9248" s="136"/>
      <c r="CD9248" s="136"/>
      <c r="CE9248" s="136"/>
      <c r="CF9248" s="136"/>
      <c r="CG9248" s="136"/>
      <c r="CH9248" s="136"/>
    </row>
    <row r="9249" spans="79:86" ht="15.75" customHeight="1">
      <c r="CA9249" s="136"/>
      <c r="CB9249" s="136"/>
      <c r="CC9249" s="136"/>
      <c r="CD9249" s="136"/>
      <c r="CE9249" s="136"/>
      <c r="CF9249" s="136"/>
      <c r="CG9249" s="136"/>
      <c r="CH9249" s="136"/>
    </row>
    <row r="9250" spans="79:86" ht="15.75" customHeight="1">
      <c r="CA9250" s="136"/>
      <c r="CB9250" s="136"/>
      <c r="CC9250" s="136"/>
      <c r="CD9250" s="136"/>
      <c r="CE9250" s="136"/>
      <c r="CF9250" s="136"/>
      <c r="CG9250" s="136"/>
      <c r="CH9250" s="136"/>
    </row>
    <row r="9251" spans="79:86" ht="15.75" customHeight="1">
      <c r="CA9251" s="136"/>
      <c r="CB9251" s="136"/>
      <c r="CC9251" s="136"/>
      <c r="CD9251" s="136"/>
      <c r="CE9251" s="136"/>
      <c r="CF9251" s="136"/>
      <c r="CG9251" s="136"/>
      <c r="CH9251" s="136"/>
    </row>
    <row r="9252" spans="79:86" ht="15.75" customHeight="1">
      <c r="CA9252" s="136"/>
      <c r="CB9252" s="136"/>
      <c r="CC9252" s="136"/>
      <c r="CD9252" s="136"/>
      <c r="CE9252" s="136"/>
      <c r="CF9252" s="136"/>
      <c r="CG9252" s="136"/>
      <c r="CH9252" s="136"/>
    </row>
    <row r="9253" spans="79:86" ht="15.75" customHeight="1">
      <c r="CA9253" s="136"/>
      <c r="CB9253" s="136"/>
      <c r="CC9253" s="136"/>
      <c r="CD9253" s="136"/>
      <c r="CE9253" s="136"/>
      <c r="CF9253" s="136"/>
      <c r="CG9253" s="136"/>
      <c r="CH9253" s="136"/>
    </row>
    <row r="9254" spans="79:86" ht="15.75" customHeight="1">
      <c r="CA9254" s="136"/>
      <c r="CB9254" s="136"/>
      <c r="CC9254" s="136"/>
      <c r="CD9254" s="136"/>
      <c r="CE9254" s="136"/>
      <c r="CF9254" s="136"/>
      <c r="CG9254" s="136"/>
      <c r="CH9254" s="136"/>
    </row>
    <row r="9255" spans="79:86" ht="15.75" customHeight="1">
      <c r="CA9255" s="136"/>
      <c r="CB9255" s="136"/>
      <c r="CC9255" s="136"/>
      <c r="CD9255" s="136"/>
      <c r="CE9255" s="136"/>
      <c r="CF9255" s="136"/>
      <c r="CG9255" s="136"/>
      <c r="CH9255" s="136"/>
    </row>
    <row r="9256" spans="79:86" ht="15.75" customHeight="1">
      <c r="CA9256" s="136"/>
      <c r="CB9256" s="136"/>
      <c r="CC9256" s="136"/>
      <c r="CD9256" s="136"/>
      <c r="CE9256" s="136"/>
      <c r="CF9256" s="136"/>
      <c r="CG9256" s="136"/>
      <c r="CH9256" s="136"/>
    </row>
    <row r="9257" spans="79:86" ht="15.75" customHeight="1">
      <c r="CA9257" s="136"/>
      <c r="CB9257" s="136"/>
      <c r="CC9257" s="136"/>
      <c r="CD9257" s="136"/>
      <c r="CE9257" s="136"/>
      <c r="CF9257" s="136"/>
      <c r="CG9257" s="136"/>
      <c r="CH9257" s="136"/>
    </row>
    <row r="9258" spans="79:86" ht="15.75" customHeight="1">
      <c r="CA9258" s="136"/>
      <c r="CB9258" s="136"/>
      <c r="CC9258" s="136"/>
      <c r="CD9258" s="136"/>
      <c r="CE9258" s="136"/>
      <c r="CF9258" s="136"/>
      <c r="CG9258" s="136"/>
      <c r="CH9258" s="136"/>
    </row>
    <row r="9259" spans="79:86" ht="15.75" customHeight="1">
      <c r="CA9259" s="136"/>
      <c r="CB9259" s="136"/>
      <c r="CC9259" s="136"/>
      <c r="CD9259" s="136"/>
      <c r="CE9259" s="136"/>
      <c r="CF9259" s="136"/>
      <c r="CG9259" s="136"/>
      <c r="CH9259" s="136"/>
    </row>
    <row r="9260" spans="79:86" ht="15.75" customHeight="1">
      <c r="CA9260" s="136"/>
      <c r="CB9260" s="136"/>
      <c r="CC9260" s="136"/>
      <c r="CD9260" s="136"/>
      <c r="CE9260" s="136"/>
      <c r="CF9260" s="136"/>
      <c r="CG9260" s="136"/>
      <c r="CH9260" s="136"/>
    </row>
    <row r="9261" spans="79:86" ht="15.75" customHeight="1">
      <c r="CA9261" s="136"/>
      <c r="CB9261" s="136"/>
      <c r="CC9261" s="136"/>
      <c r="CD9261" s="136"/>
      <c r="CE9261" s="136"/>
      <c r="CF9261" s="136"/>
      <c r="CG9261" s="136"/>
      <c r="CH9261" s="136"/>
    </row>
    <row r="9262" spans="79:86" ht="15.75" customHeight="1">
      <c r="CA9262" s="136"/>
      <c r="CB9262" s="136"/>
      <c r="CC9262" s="136"/>
      <c r="CD9262" s="136"/>
      <c r="CE9262" s="136"/>
      <c r="CF9262" s="136"/>
      <c r="CG9262" s="136"/>
      <c r="CH9262" s="136"/>
    </row>
    <row r="9263" spans="79:86" ht="15.75" customHeight="1">
      <c r="CA9263" s="136"/>
      <c r="CB9263" s="136"/>
      <c r="CC9263" s="136"/>
      <c r="CD9263" s="136"/>
      <c r="CE9263" s="136"/>
      <c r="CF9263" s="136"/>
      <c r="CG9263" s="136"/>
      <c r="CH9263" s="136"/>
    </row>
    <row r="9264" spans="79:86" ht="15.75" customHeight="1">
      <c r="CA9264" s="136"/>
      <c r="CB9264" s="136"/>
      <c r="CC9264" s="136"/>
      <c r="CD9264" s="136"/>
      <c r="CE9264" s="136"/>
      <c r="CF9264" s="136"/>
      <c r="CG9264" s="136"/>
      <c r="CH9264" s="136"/>
    </row>
    <row r="9265" spans="79:86" ht="15.75" customHeight="1">
      <c r="CA9265" s="136"/>
      <c r="CB9265" s="136"/>
      <c r="CC9265" s="136"/>
      <c r="CD9265" s="136"/>
      <c r="CE9265" s="136"/>
      <c r="CF9265" s="136"/>
      <c r="CG9265" s="136"/>
      <c r="CH9265" s="136"/>
    </row>
    <row r="9266" spans="79:86" ht="15.75" customHeight="1">
      <c r="CA9266" s="136"/>
      <c r="CB9266" s="136"/>
      <c r="CC9266" s="136"/>
      <c r="CD9266" s="136"/>
      <c r="CE9266" s="136"/>
      <c r="CF9266" s="136"/>
      <c r="CG9266" s="136"/>
      <c r="CH9266" s="136"/>
    </row>
    <row r="9267" spans="79:86" ht="15.75" customHeight="1">
      <c r="CA9267" s="136"/>
      <c r="CB9267" s="136"/>
      <c r="CC9267" s="136"/>
      <c r="CD9267" s="136"/>
      <c r="CE9267" s="136"/>
      <c r="CF9267" s="136"/>
      <c r="CG9267" s="136"/>
      <c r="CH9267" s="136"/>
    </row>
    <row r="9268" spans="79:86" ht="15.75" customHeight="1">
      <c r="CA9268" s="136"/>
      <c r="CB9268" s="136"/>
      <c r="CC9268" s="136"/>
      <c r="CD9268" s="136"/>
      <c r="CE9268" s="136"/>
      <c r="CF9268" s="136"/>
      <c r="CG9268" s="136"/>
      <c r="CH9268" s="136"/>
    </row>
    <row r="9269" spans="79:86" ht="15.75" customHeight="1">
      <c r="CA9269" s="136"/>
      <c r="CB9269" s="136"/>
      <c r="CC9269" s="136"/>
      <c r="CD9269" s="136"/>
      <c r="CE9269" s="136"/>
      <c r="CF9269" s="136"/>
      <c r="CG9269" s="136"/>
      <c r="CH9269" s="136"/>
    </row>
    <row r="9270" spans="79:86" ht="15.75" customHeight="1">
      <c r="CA9270" s="136"/>
      <c r="CB9270" s="136"/>
      <c r="CC9270" s="136"/>
      <c r="CD9270" s="136"/>
      <c r="CE9270" s="136"/>
      <c r="CF9270" s="136"/>
      <c r="CG9270" s="136"/>
      <c r="CH9270" s="136"/>
    </row>
    <row r="9271" spans="79:86" ht="15.75" customHeight="1">
      <c r="CA9271" s="136"/>
      <c r="CB9271" s="136"/>
      <c r="CC9271" s="136"/>
      <c r="CD9271" s="136"/>
      <c r="CE9271" s="136"/>
      <c r="CF9271" s="136"/>
      <c r="CG9271" s="136"/>
      <c r="CH9271" s="136"/>
    </row>
    <row r="9272" spans="79:86" ht="15.75" customHeight="1">
      <c r="CA9272" s="136"/>
      <c r="CB9272" s="136"/>
      <c r="CC9272" s="136"/>
      <c r="CD9272" s="136"/>
      <c r="CE9272" s="136"/>
      <c r="CF9272" s="136"/>
      <c r="CG9272" s="136"/>
      <c r="CH9272" s="136"/>
    </row>
    <row r="9273" spans="79:86" ht="15.75" customHeight="1">
      <c r="CA9273" s="136"/>
      <c r="CB9273" s="136"/>
      <c r="CC9273" s="136"/>
      <c r="CD9273" s="136"/>
      <c r="CE9273" s="136"/>
      <c r="CF9273" s="136"/>
      <c r="CG9273" s="136"/>
      <c r="CH9273" s="136"/>
    </row>
    <row r="9274" spans="79:86" ht="15.75" customHeight="1">
      <c r="CA9274" s="136"/>
      <c r="CB9274" s="136"/>
      <c r="CC9274" s="136"/>
      <c r="CD9274" s="136"/>
      <c r="CE9274" s="136"/>
      <c r="CF9274" s="136"/>
      <c r="CG9274" s="136"/>
      <c r="CH9274" s="136"/>
    </row>
    <row r="9275" spans="79:86" ht="15.75" customHeight="1">
      <c r="CA9275" s="136"/>
      <c r="CB9275" s="136"/>
      <c r="CC9275" s="136"/>
      <c r="CD9275" s="136"/>
      <c r="CE9275" s="136"/>
      <c r="CF9275" s="136"/>
      <c r="CG9275" s="136"/>
      <c r="CH9275" s="136"/>
    </row>
    <row r="9276" spans="79:86" ht="15.75" customHeight="1">
      <c r="CA9276" s="136"/>
      <c r="CB9276" s="136"/>
      <c r="CC9276" s="136"/>
      <c r="CD9276" s="136"/>
      <c r="CE9276" s="136"/>
      <c r="CF9276" s="136"/>
      <c r="CG9276" s="136"/>
      <c r="CH9276" s="136"/>
    </row>
    <row r="9277" spans="79:86" ht="15.75" customHeight="1">
      <c r="CA9277" s="136"/>
      <c r="CB9277" s="136"/>
      <c r="CC9277" s="136"/>
      <c r="CD9277" s="136"/>
      <c r="CE9277" s="136"/>
      <c r="CF9277" s="136"/>
      <c r="CG9277" s="136"/>
      <c r="CH9277" s="136"/>
    </row>
    <row r="9278" spans="79:86" ht="15.75" customHeight="1">
      <c r="CA9278" s="136"/>
      <c r="CB9278" s="136"/>
      <c r="CC9278" s="136"/>
      <c r="CD9278" s="136"/>
      <c r="CE9278" s="136"/>
      <c r="CF9278" s="136"/>
      <c r="CG9278" s="136"/>
      <c r="CH9278" s="136"/>
    </row>
    <row r="9279" spans="79:86" ht="15.75" customHeight="1">
      <c r="CA9279" s="136"/>
      <c r="CB9279" s="136"/>
      <c r="CC9279" s="136"/>
      <c r="CD9279" s="136"/>
      <c r="CE9279" s="136"/>
      <c r="CF9279" s="136"/>
      <c r="CG9279" s="136"/>
      <c r="CH9279" s="136"/>
    </row>
    <row r="9280" spans="79:86" ht="15.75" customHeight="1">
      <c r="CA9280" s="136"/>
      <c r="CB9280" s="136"/>
      <c r="CC9280" s="136"/>
      <c r="CD9280" s="136"/>
      <c r="CE9280" s="136"/>
      <c r="CF9280" s="136"/>
      <c r="CG9280" s="136"/>
      <c r="CH9280" s="136"/>
    </row>
    <row r="9281" spans="79:86" ht="15.75" customHeight="1">
      <c r="CA9281" s="136"/>
      <c r="CB9281" s="136"/>
      <c r="CC9281" s="136"/>
      <c r="CD9281" s="136"/>
      <c r="CE9281" s="136"/>
      <c r="CF9281" s="136"/>
      <c r="CG9281" s="136"/>
      <c r="CH9281" s="136"/>
    </row>
    <row r="9282" spans="79:86" ht="15.75" customHeight="1">
      <c r="CA9282" s="136"/>
      <c r="CB9282" s="136"/>
      <c r="CC9282" s="136"/>
      <c r="CD9282" s="136"/>
      <c r="CE9282" s="136"/>
      <c r="CF9282" s="136"/>
      <c r="CG9282" s="136"/>
      <c r="CH9282" s="136"/>
    </row>
    <row r="9283" spans="79:86" ht="15.75" customHeight="1">
      <c r="CA9283" s="136"/>
      <c r="CB9283" s="136"/>
      <c r="CC9283" s="136"/>
      <c r="CD9283" s="136"/>
      <c r="CE9283" s="136"/>
      <c r="CF9283" s="136"/>
      <c r="CG9283" s="136"/>
      <c r="CH9283" s="136"/>
    </row>
    <row r="9284" spans="79:86" ht="15.75" customHeight="1">
      <c r="CA9284" s="136"/>
      <c r="CB9284" s="136"/>
      <c r="CC9284" s="136"/>
      <c r="CD9284" s="136"/>
      <c r="CE9284" s="136"/>
      <c r="CF9284" s="136"/>
      <c r="CG9284" s="136"/>
      <c r="CH9284" s="136"/>
    </row>
    <row r="9285" spans="79:86" ht="15.75" customHeight="1">
      <c r="CA9285" s="136"/>
      <c r="CB9285" s="136"/>
      <c r="CC9285" s="136"/>
      <c r="CD9285" s="136"/>
      <c r="CE9285" s="136"/>
      <c r="CF9285" s="136"/>
      <c r="CG9285" s="136"/>
      <c r="CH9285" s="136"/>
    </row>
    <row r="9286" spans="79:86" ht="15.75" customHeight="1">
      <c r="CA9286" s="136"/>
      <c r="CB9286" s="136"/>
      <c r="CC9286" s="136"/>
      <c r="CD9286" s="136"/>
      <c r="CE9286" s="136"/>
      <c r="CF9286" s="136"/>
      <c r="CG9286" s="136"/>
      <c r="CH9286" s="136"/>
    </row>
    <row r="9287" spans="79:86" ht="15.75" customHeight="1">
      <c r="CA9287" s="136"/>
      <c r="CB9287" s="136"/>
      <c r="CC9287" s="136"/>
      <c r="CD9287" s="136"/>
      <c r="CE9287" s="136"/>
      <c r="CF9287" s="136"/>
      <c r="CG9287" s="136"/>
      <c r="CH9287" s="136"/>
    </row>
    <row r="9288" spans="79:86" ht="15.75" customHeight="1">
      <c r="CA9288" s="136"/>
      <c r="CB9288" s="136"/>
      <c r="CC9288" s="136"/>
      <c r="CD9288" s="136"/>
      <c r="CE9288" s="136"/>
      <c r="CF9288" s="136"/>
      <c r="CG9288" s="136"/>
      <c r="CH9288" s="136"/>
    </row>
    <row r="9289" spans="79:86" ht="15.75" customHeight="1">
      <c r="CA9289" s="136"/>
      <c r="CB9289" s="136"/>
      <c r="CC9289" s="136"/>
      <c r="CD9289" s="136"/>
      <c r="CE9289" s="136"/>
      <c r="CF9289" s="136"/>
      <c r="CG9289" s="136"/>
      <c r="CH9289" s="136"/>
    </row>
    <row r="9290" spans="79:86" ht="15.75" customHeight="1">
      <c r="CA9290" s="136"/>
      <c r="CB9290" s="136"/>
      <c r="CC9290" s="136"/>
      <c r="CD9290" s="136"/>
      <c r="CE9290" s="136"/>
      <c r="CF9290" s="136"/>
      <c r="CG9290" s="136"/>
      <c r="CH9290" s="136"/>
    </row>
    <row r="9291" spans="79:86" ht="15.75" customHeight="1">
      <c r="CA9291" s="136"/>
      <c r="CB9291" s="136"/>
      <c r="CC9291" s="136"/>
      <c r="CD9291" s="136"/>
      <c r="CE9291" s="136"/>
      <c r="CF9291" s="136"/>
      <c r="CG9291" s="136"/>
      <c r="CH9291" s="136"/>
    </row>
    <row r="9292" spans="79:86" ht="15.75" customHeight="1">
      <c r="CA9292" s="136"/>
      <c r="CB9292" s="136"/>
      <c r="CC9292" s="136"/>
      <c r="CD9292" s="136"/>
      <c r="CE9292" s="136"/>
      <c r="CF9292" s="136"/>
      <c r="CG9292" s="136"/>
      <c r="CH9292" s="136"/>
    </row>
    <row r="9293" spans="79:86" ht="15.75" customHeight="1">
      <c r="CA9293" s="136"/>
      <c r="CB9293" s="136"/>
      <c r="CC9293" s="136"/>
      <c r="CD9293" s="136"/>
      <c r="CE9293" s="136"/>
      <c r="CF9293" s="136"/>
      <c r="CG9293" s="136"/>
      <c r="CH9293" s="136"/>
    </row>
    <row r="9294" spans="79:86" ht="15.75" customHeight="1">
      <c r="CA9294" s="136"/>
      <c r="CB9294" s="136"/>
      <c r="CC9294" s="136"/>
      <c r="CD9294" s="136"/>
      <c r="CE9294" s="136"/>
      <c r="CF9294" s="136"/>
      <c r="CG9294" s="136"/>
      <c r="CH9294" s="136"/>
    </row>
    <row r="9295" spans="79:86" ht="15.75" customHeight="1">
      <c r="CA9295" s="136"/>
      <c r="CB9295" s="136"/>
      <c r="CC9295" s="136"/>
      <c r="CD9295" s="136"/>
      <c r="CE9295" s="136"/>
      <c r="CF9295" s="136"/>
      <c r="CG9295" s="136"/>
      <c r="CH9295" s="136"/>
    </row>
    <row r="9296" spans="79:86" ht="15.75" customHeight="1">
      <c r="CA9296" s="136"/>
      <c r="CB9296" s="136"/>
      <c r="CC9296" s="136"/>
      <c r="CD9296" s="136"/>
      <c r="CE9296" s="136"/>
      <c r="CF9296" s="136"/>
      <c r="CG9296" s="136"/>
      <c r="CH9296" s="136"/>
    </row>
    <row r="9297" spans="79:86" ht="15.75" customHeight="1">
      <c r="CA9297" s="136"/>
      <c r="CB9297" s="136"/>
      <c r="CC9297" s="136"/>
      <c r="CD9297" s="136"/>
      <c r="CE9297" s="136"/>
      <c r="CF9297" s="136"/>
      <c r="CG9297" s="136"/>
      <c r="CH9297" s="136"/>
    </row>
    <row r="9298" spans="79:86" ht="15.75" customHeight="1">
      <c r="CA9298" s="136"/>
      <c r="CB9298" s="136"/>
      <c r="CC9298" s="136"/>
      <c r="CD9298" s="136"/>
      <c r="CE9298" s="136"/>
      <c r="CF9298" s="136"/>
      <c r="CG9298" s="136"/>
      <c r="CH9298" s="136"/>
    </row>
    <row r="9299" spans="79:86" ht="15.75" customHeight="1">
      <c r="CA9299" s="136"/>
      <c r="CB9299" s="136"/>
      <c r="CC9299" s="136"/>
      <c r="CD9299" s="136"/>
      <c r="CE9299" s="136"/>
      <c r="CF9299" s="136"/>
      <c r="CG9299" s="136"/>
      <c r="CH9299" s="136"/>
    </row>
    <row r="9300" spans="79:86" ht="15.75" customHeight="1">
      <c r="CA9300" s="136"/>
      <c r="CB9300" s="136"/>
      <c r="CC9300" s="136"/>
      <c r="CD9300" s="136"/>
      <c r="CE9300" s="136"/>
      <c r="CF9300" s="136"/>
      <c r="CG9300" s="136"/>
      <c r="CH9300" s="136"/>
    </row>
    <row r="9301" spans="79:86" ht="15.75" customHeight="1">
      <c r="CA9301" s="136"/>
      <c r="CB9301" s="136"/>
      <c r="CC9301" s="136"/>
      <c r="CD9301" s="136"/>
      <c r="CE9301" s="136"/>
      <c r="CF9301" s="136"/>
      <c r="CG9301" s="136"/>
      <c r="CH9301" s="136"/>
    </row>
    <row r="9302" spans="79:86" ht="15.75" customHeight="1">
      <c r="CA9302" s="136"/>
      <c r="CB9302" s="136"/>
      <c r="CC9302" s="136"/>
      <c r="CD9302" s="136"/>
      <c r="CE9302" s="136"/>
      <c r="CF9302" s="136"/>
      <c r="CG9302" s="136"/>
      <c r="CH9302" s="136"/>
    </row>
    <row r="9303" spans="79:86" ht="15.75" customHeight="1">
      <c r="CA9303" s="136"/>
      <c r="CB9303" s="136"/>
      <c r="CC9303" s="136"/>
      <c r="CD9303" s="136"/>
      <c r="CE9303" s="136"/>
      <c r="CF9303" s="136"/>
      <c r="CG9303" s="136"/>
      <c r="CH9303" s="136"/>
    </row>
    <row r="9304" spans="79:86" ht="15.75" customHeight="1">
      <c r="CA9304" s="136"/>
      <c r="CB9304" s="136"/>
      <c r="CC9304" s="136"/>
      <c r="CD9304" s="136"/>
      <c r="CE9304" s="136"/>
      <c r="CF9304" s="136"/>
      <c r="CG9304" s="136"/>
      <c r="CH9304" s="136"/>
    </row>
    <row r="9305" spans="79:86" ht="15.75" customHeight="1">
      <c r="CA9305" s="136"/>
      <c r="CB9305" s="136"/>
      <c r="CC9305" s="136"/>
      <c r="CD9305" s="136"/>
      <c r="CE9305" s="136"/>
      <c r="CF9305" s="136"/>
      <c r="CG9305" s="136"/>
      <c r="CH9305" s="136"/>
    </row>
    <row r="9306" spans="79:86" ht="15.75" customHeight="1">
      <c r="CA9306" s="136"/>
      <c r="CB9306" s="136"/>
      <c r="CC9306" s="136"/>
      <c r="CD9306" s="136"/>
      <c r="CE9306" s="136"/>
      <c r="CF9306" s="136"/>
      <c r="CG9306" s="136"/>
      <c r="CH9306" s="136"/>
    </row>
    <row r="9307" spans="79:86" ht="15.75" customHeight="1">
      <c r="CA9307" s="136"/>
      <c r="CB9307" s="136"/>
      <c r="CC9307" s="136"/>
      <c r="CD9307" s="136"/>
      <c r="CE9307" s="136"/>
      <c r="CF9307" s="136"/>
      <c r="CG9307" s="136"/>
      <c r="CH9307" s="136"/>
    </row>
    <row r="9308" spans="79:86" ht="15.75" customHeight="1">
      <c r="CA9308" s="136"/>
      <c r="CB9308" s="136"/>
      <c r="CC9308" s="136"/>
      <c r="CD9308" s="136"/>
      <c r="CE9308" s="136"/>
      <c r="CF9308" s="136"/>
      <c r="CG9308" s="136"/>
      <c r="CH9308" s="136"/>
    </row>
    <row r="9309" spans="79:86" ht="15.75" customHeight="1">
      <c r="CA9309" s="136"/>
      <c r="CB9309" s="136"/>
      <c r="CC9309" s="136"/>
      <c r="CD9309" s="136"/>
      <c r="CE9309" s="136"/>
      <c r="CF9309" s="136"/>
      <c r="CG9309" s="136"/>
      <c r="CH9309" s="136"/>
    </row>
    <row r="9310" spans="79:86" ht="15.75" customHeight="1">
      <c r="CA9310" s="136"/>
      <c r="CB9310" s="136"/>
      <c r="CC9310" s="136"/>
      <c r="CD9310" s="136"/>
      <c r="CE9310" s="136"/>
      <c r="CF9310" s="136"/>
      <c r="CG9310" s="136"/>
      <c r="CH9310" s="136"/>
    </row>
    <row r="9311" spans="79:86" ht="15.75" customHeight="1">
      <c r="CA9311" s="136"/>
      <c r="CB9311" s="136"/>
      <c r="CC9311" s="136"/>
      <c r="CD9311" s="136"/>
      <c r="CE9311" s="136"/>
      <c r="CF9311" s="136"/>
      <c r="CG9311" s="136"/>
      <c r="CH9311" s="136"/>
    </row>
    <row r="9312" spans="79:86" ht="15.75" customHeight="1">
      <c r="CA9312" s="136"/>
      <c r="CB9312" s="136"/>
      <c r="CC9312" s="136"/>
      <c r="CD9312" s="136"/>
      <c r="CE9312" s="136"/>
      <c r="CF9312" s="136"/>
      <c r="CG9312" s="136"/>
      <c r="CH9312" s="136"/>
    </row>
    <row r="9313" spans="79:86" ht="15.75" customHeight="1">
      <c r="CA9313" s="136"/>
      <c r="CB9313" s="136"/>
      <c r="CC9313" s="136"/>
      <c r="CD9313" s="136"/>
      <c r="CE9313" s="136"/>
      <c r="CF9313" s="136"/>
      <c r="CG9313" s="136"/>
      <c r="CH9313" s="136"/>
    </row>
    <row r="9314" spans="79:86" ht="15.75" customHeight="1">
      <c r="CA9314" s="136"/>
      <c r="CB9314" s="136"/>
      <c r="CC9314" s="136"/>
      <c r="CD9314" s="136"/>
      <c r="CE9314" s="136"/>
      <c r="CF9314" s="136"/>
      <c r="CG9314" s="136"/>
      <c r="CH9314" s="136"/>
    </row>
    <row r="9315" spans="79:86" ht="15.75" customHeight="1">
      <c r="CA9315" s="136"/>
      <c r="CB9315" s="136"/>
      <c r="CC9315" s="136"/>
      <c r="CD9315" s="136"/>
      <c r="CE9315" s="136"/>
      <c r="CF9315" s="136"/>
      <c r="CG9315" s="136"/>
      <c r="CH9315" s="136"/>
    </row>
    <row r="9316" spans="79:86" ht="15.75" customHeight="1">
      <c r="CA9316" s="136"/>
      <c r="CB9316" s="136"/>
      <c r="CC9316" s="136"/>
      <c r="CD9316" s="136"/>
      <c r="CE9316" s="136"/>
      <c r="CF9316" s="136"/>
      <c r="CG9316" s="136"/>
      <c r="CH9316" s="136"/>
    </row>
    <row r="9317" spans="79:86" ht="15.75" customHeight="1">
      <c r="CA9317" s="136"/>
      <c r="CB9317" s="136"/>
      <c r="CC9317" s="136"/>
      <c r="CD9317" s="136"/>
      <c r="CE9317" s="136"/>
      <c r="CF9317" s="136"/>
      <c r="CG9317" s="136"/>
      <c r="CH9317" s="136"/>
    </row>
    <row r="9318" spans="79:86" ht="15.75" customHeight="1">
      <c r="CA9318" s="136"/>
      <c r="CB9318" s="136"/>
      <c r="CC9318" s="136"/>
      <c r="CD9318" s="136"/>
      <c r="CE9318" s="136"/>
      <c r="CF9318" s="136"/>
      <c r="CG9318" s="136"/>
      <c r="CH9318" s="136"/>
    </row>
    <row r="9319" spans="79:86" ht="15.75" customHeight="1">
      <c r="CA9319" s="136"/>
      <c r="CB9319" s="136"/>
      <c r="CC9319" s="136"/>
      <c r="CD9319" s="136"/>
      <c r="CE9319" s="136"/>
      <c r="CF9319" s="136"/>
      <c r="CG9319" s="136"/>
      <c r="CH9319" s="136"/>
    </row>
    <row r="9320" spans="79:86" ht="15.75" customHeight="1">
      <c r="CA9320" s="136"/>
      <c r="CB9320" s="136"/>
      <c r="CC9320" s="136"/>
      <c r="CD9320" s="136"/>
      <c r="CE9320" s="136"/>
      <c r="CF9320" s="136"/>
      <c r="CG9320" s="136"/>
      <c r="CH9320" s="136"/>
    </row>
    <row r="9321" spans="79:86" ht="15.75" customHeight="1">
      <c r="CA9321" s="136"/>
      <c r="CB9321" s="136"/>
      <c r="CC9321" s="136"/>
      <c r="CD9321" s="136"/>
      <c r="CE9321" s="136"/>
      <c r="CF9321" s="136"/>
      <c r="CG9321" s="136"/>
      <c r="CH9321" s="136"/>
    </row>
    <row r="9322" spans="79:86" ht="15.75" customHeight="1">
      <c r="CA9322" s="136"/>
      <c r="CB9322" s="136"/>
      <c r="CC9322" s="136"/>
      <c r="CD9322" s="136"/>
      <c r="CE9322" s="136"/>
      <c r="CF9322" s="136"/>
      <c r="CG9322" s="136"/>
      <c r="CH9322" s="136"/>
    </row>
    <row r="9323" spans="79:86" ht="15.75" customHeight="1">
      <c r="CA9323" s="136"/>
      <c r="CB9323" s="136"/>
      <c r="CC9323" s="136"/>
      <c r="CD9323" s="136"/>
      <c r="CE9323" s="136"/>
      <c r="CF9323" s="136"/>
      <c r="CG9323" s="136"/>
      <c r="CH9323" s="136"/>
    </row>
    <row r="9324" spans="79:86" ht="15.75" customHeight="1">
      <c r="CA9324" s="136"/>
      <c r="CB9324" s="136"/>
      <c r="CC9324" s="136"/>
      <c r="CD9324" s="136"/>
      <c r="CE9324" s="136"/>
      <c r="CF9324" s="136"/>
      <c r="CG9324" s="136"/>
      <c r="CH9324" s="136"/>
    </row>
    <row r="9325" spans="79:86" ht="15.75" customHeight="1">
      <c r="CA9325" s="136"/>
      <c r="CB9325" s="136"/>
      <c r="CC9325" s="136"/>
      <c r="CD9325" s="136"/>
      <c r="CE9325" s="136"/>
      <c r="CF9325" s="136"/>
      <c r="CG9325" s="136"/>
      <c r="CH9325" s="136"/>
    </row>
    <row r="9326" spans="79:86" ht="15.75" customHeight="1">
      <c r="CA9326" s="136"/>
      <c r="CB9326" s="136"/>
      <c r="CC9326" s="136"/>
      <c r="CD9326" s="136"/>
      <c r="CE9326" s="136"/>
      <c r="CF9326" s="136"/>
      <c r="CG9326" s="136"/>
      <c r="CH9326" s="136"/>
    </row>
    <row r="9327" spans="79:86" ht="15.75" customHeight="1">
      <c r="CA9327" s="136"/>
      <c r="CB9327" s="136"/>
      <c r="CC9327" s="136"/>
      <c r="CD9327" s="136"/>
      <c r="CE9327" s="136"/>
      <c r="CF9327" s="136"/>
      <c r="CG9327" s="136"/>
      <c r="CH9327" s="136"/>
    </row>
    <row r="9328" spans="79:86" ht="15.75" customHeight="1">
      <c r="CA9328" s="136"/>
      <c r="CB9328" s="136"/>
      <c r="CC9328" s="136"/>
      <c r="CD9328" s="136"/>
      <c r="CE9328" s="136"/>
      <c r="CF9328" s="136"/>
      <c r="CG9328" s="136"/>
      <c r="CH9328" s="136"/>
    </row>
    <row r="9329" spans="79:86" ht="15.75" customHeight="1">
      <c r="CA9329" s="136"/>
      <c r="CB9329" s="136"/>
      <c r="CC9329" s="136"/>
      <c r="CD9329" s="136"/>
      <c r="CE9329" s="136"/>
      <c r="CF9329" s="136"/>
      <c r="CG9329" s="136"/>
      <c r="CH9329" s="136"/>
    </row>
    <row r="9330" spans="79:86" ht="15.75" customHeight="1">
      <c r="CA9330" s="136"/>
      <c r="CB9330" s="136"/>
      <c r="CC9330" s="136"/>
      <c r="CD9330" s="136"/>
      <c r="CE9330" s="136"/>
      <c r="CF9330" s="136"/>
      <c r="CG9330" s="136"/>
      <c r="CH9330" s="136"/>
    </row>
    <row r="9331" spans="79:86" ht="15.75" customHeight="1">
      <c r="CA9331" s="136"/>
      <c r="CB9331" s="136"/>
      <c r="CC9331" s="136"/>
      <c r="CD9331" s="136"/>
      <c r="CE9331" s="136"/>
      <c r="CF9331" s="136"/>
      <c r="CG9331" s="136"/>
      <c r="CH9331" s="136"/>
    </row>
    <row r="9332" spans="79:86" ht="15.75" customHeight="1">
      <c r="CA9332" s="136"/>
      <c r="CB9332" s="136"/>
      <c r="CC9332" s="136"/>
      <c r="CD9332" s="136"/>
      <c r="CE9332" s="136"/>
      <c r="CF9332" s="136"/>
      <c r="CG9332" s="136"/>
      <c r="CH9332" s="136"/>
    </row>
    <row r="9333" spans="79:86" ht="15.75" customHeight="1">
      <c r="CA9333" s="136"/>
      <c r="CB9333" s="136"/>
      <c r="CC9333" s="136"/>
      <c r="CD9333" s="136"/>
      <c r="CE9333" s="136"/>
      <c r="CF9333" s="136"/>
      <c r="CG9333" s="136"/>
      <c r="CH9333" s="136"/>
    </row>
    <row r="9334" spans="79:86" ht="15.75" customHeight="1">
      <c r="CA9334" s="136"/>
      <c r="CB9334" s="136"/>
      <c r="CC9334" s="136"/>
      <c r="CD9334" s="136"/>
      <c r="CE9334" s="136"/>
      <c r="CF9334" s="136"/>
      <c r="CG9334" s="136"/>
      <c r="CH9334" s="136"/>
    </row>
    <row r="9335" spans="79:86" ht="15.75" customHeight="1">
      <c r="CA9335" s="136"/>
      <c r="CB9335" s="136"/>
      <c r="CC9335" s="136"/>
      <c r="CD9335" s="136"/>
      <c r="CE9335" s="136"/>
      <c r="CF9335" s="136"/>
      <c r="CG9335" s="136"/>
      <c r="CH9335" s="136"/>
    </row>
    <row r="9336" spans="79:86" ht="15.75" customHeight="1">
      <c r="CA9336" s="136"/>
      <c r="CB9336" s="136"/>
      <c r="CC9336" s="136"/>
      <c r="CD9336" s="136"/>
      <c r="CE9336" s="136"/>
      <c r="CF9336" s="136"/>
      <c r="CG9336" s="136"/>
      <c r="CH9336" s="136"/>
    </row>
    <row r="9337" spans="79:86" ht="15.75" customHeight="1">
      <c r="CA9337" s="136"/>
      <c r="CB9337" s="136"/>
      <c r="CC9337" s="136"/>
      <c r="CD9337" s="136"/>
      <c r="CE9337" s="136"/>
      <c r="CF9337" s="136"/>
      <c r="CG9337" s="136"/>
      <c r="CH9337" s="136"/>
    </row>
    <row r="9338" spans="79:86" ht="15.75" customHeight="1">
      <c r="CA9338" s="136"/>
      <c r="CB9338" s="136"/>
      <c r="CC9338" s="136"/>
      <c r="CD9338" s="136"/>
      <c r="CE9338" s="136"/>
      <c r="CF9338" s="136"/>
      <c r="CG9338" s="136"/>
      <c r="CH9338" s="136"/>
    </row>
    <row r="9339" spans="79:86" ht="15.75" customHeight="1">
      <c r="CA9339" s="136"/>
      <c r="CB9339" s="136"/>
      <c r="CC9339" s="136"/>
      <c r="CD9339" s="136"/>
      <c r="CE9339" s="136"/>
      <c r="CF9339" s="136"/>
      <c r="CG9339" s="136"/>
      <c r="CH9339" s="136"/>
    </row>
    <row r="9340" spans="79:86" ht="15.75" customHeight="1">
      <c r="CA9340" s="136"/>
      <c r="CB9340" s="136"/>
      <c r="CC9340" s="136"/>
      <c r="CD9340" s="136"/>
      <c r="CE9340" s="136"/>
      <c r="CF9340" s="136"/>
      <c r="CG9340" s="136"/>
      <c r="CH9340" s="136"/>
    </row>
    <row r="9341" spans="79:86" ht="15.75" customHeight="1">
      <c r="CA9341" s="136"/>
      <c r="CB9341" s="136"/>
      <c r="CC9341" s="136"/>
      <c r="CD9341" s="136"/>
      <c r="CE9341" s="136"/>
      <c r="CF9341" s="136"/>
      <c r="CG9341" s="136"/>
      <c r="CH9341" s="136"/>
    </row>
    <row r="9342" spans="79:86" ht="15.75" customHeight="1">
      <c r="CA9342" s="136"/>
      <c r="CB9342" s="136"/>
      <c r="CC9342" s="136"/>
      <c r="CD9342" s="136"/>
      <c r="CE9342" s="136"/>
      <c r="CF9342" s="136"/>
      <c r="CG9342" s="136"/>
      <c r="CH9342" s="136"/>
    </row>
    <row r="9343" spans="79:86" ht="15.75" customHeight="1">
      <c r="CA9343" s="136"/>
      <c r="CB9343" s="136"/>
      <c r="CC9343" s="136"/>
      <c r="CD9343" s="136"/>
      <c r="CE9343" s="136"/>
      <c r="CF9343" s="136"/>
      <c r="CG9343" s="136"/>
      <c r="CH9343" s="136"/>
    </row>
    <row r="9344" spans="79:86" ht="15.75" customHeight="1">
      <c r="CA9344" s="136"/>
      <c r="CB9344" s="136"/>
      <c r="CC9344" s="136"/>
      <c r="CD9344" s="136"/>
      <c r="CE9344" s="136"/>
      <c r="CF9344" s="136"/>
      <c r="CG9344" s="136"/>
      <c r="CH9344" s="136"/>
    </row>
    <row r="9345" spans="79:86" ht="15.75" customHeight="1">
      <c r="CA9345" s="136"/>
      <c r="CB9345" s="136"/>
      <c r="CC9345" s="136"/>
      <c r="CD9345" s="136"/>
      <c r="CE9345" s="136"/>
      <c r="CF9345" s="136"/>
      <c r="CG9345" s="136"/>
      <c r="CH9345" s="136"/>
    </row>
    <row r="9346" spans="79:86" ht="15.75" customHeight="1">
      <c r="CA9346" s="136"/>
      <c r="CB9346" s="136"/>
      <c r="CC9346" s="136"/>
      <c r="CD9346" s="136"/>
      <c r="CE9346" s="136"/>
      <c r="CF9346" s="136"/>
      <c r="CG9346" s="136"/>
      <c r="CH9346" s="136"/>
    </row>
    <row r="9347" spans="79:86" ht="15.75" customHeight="1">
      <c r="CA9347" s="136"/>
      <c r="CB9347" s="136"/>
      <c r="CC9347" s="136"/>
      <c r="CD9347" s="136"/>
      <c r="CE9347" s="136"/>
      <c r="CF9347" s="136"/>
      <c r="CG9347" s="136"/>
      <c r="CH9347" s="136"/>
    </row>
    <row r="9348" spans="79:86" ht="15.75" customHeight="1">
      <c r="CA9348" s="136"/>
      <c r="CB9348" s="136"/>
      <c r="CC9348" s="136"/>
      <c r="CD9348" s="136"/>
      <c r="CE9348" s="136"/>
      <c r="CF9348" s="136"/>
      <c r="CG9348" s="136"/>
      <c r="CH9348" s="136"/>
    </row>
    <row r="9349" spans="79:86" ht="15.75" customHeight="1">
      <c r="CA9349" s="136"/>
      <c r="CB9349" s="136"/>
      <c r="CC9349" s="136"/>
      <c r="CD9349" s="136"/>
      <c r="CE9349" s="136"/>
      <c r="CF9349" s="136"/>
      <c r="CG9349" s="136"/>
      <c r="CH9349" s="136"/>
    </row>
    <row r="9350" spans="79:86" ht="15.75" customHeight="1">
      <c r="CA9350" s="136"/>
      <c r="CB9350" s="136"/>
      <c r="CC9350" s="136"/>
      <c r="CD9350" s="136"/>
      <c r="CE9350" s="136"/>
      <c r="CF9350" s="136"/>
      <c r="CG9350" s="136"/>
      <c r="CH9350" s="136"/>
    </row>
    <row r="9351" spans="79:86" ht="15.75" customHeight="1">
      <c r="CA9351" s="136"/>
      <c r="CB9351" s="136"/>
      <c r="CC9351" s="136"/>
      <c r="CD9351" s="136"/>
      <c r="CE9351" s="136"/>
      <c r="CF9351" s="136"/>
      <c r="CG9351" s="136"/>
      <c r="CH9351" s="136"/>
    </row>
    <row r="9352" spans="79:86" ht="15.75" customHeight="1">
      <c r="CA9352" s="136"/>
      <c r="CB9352" s="136"/>
      <c r="CC9352" s="136"/>
      <c r="CD9352" s="136"/>
      <c r="CE9352" s="136"/>
      <c r="CF9352" s="136"/>
      <c r="CG9352" s="136"/>
      <c r="CH9352" s="136"/>
    </row>
    <row r="9353" spans="79:86" ht="15.75" customHeight="1">
      <c r="CA9353" s="136"/>
      <c r="CB9353" s="136"/>
      <c r="CC9353" s="136"/>
      <c r="CD9353" s="136"/>
      <c r="CE9353" s="136"/>
      <c r="CF9353" s="136"/>
      <c r="CG9353" s="136"/>
      <c r="CH9353" s="136"/>
    </row>
    <row r="9354" spans="79:86" ht="15.75" customHeight="1">
      <c r="CA9354" s="136"/>
      <c r="CB9354" s="136"/>
      <c r="CC9354" s="136"/>
      <c r="CD9354" s="136"/>
      <c r="CE9354" s="136"/>
      <c r="CF9354" s="136"/>
      <c r="CG9354" s="136"/>
      <c r="CH9354" s="136"/>
    </row>
    <row r="9355" spans="79:86" ht="15.75" customHeight="1">
      <c r="CA9355" s="136"/>
      <c r="CB9355" s="136"/>
      <c r="CC9355" s="136"/>
      <c r="CD9355" s="136"/>
      <c r="CE9355" s="136"/>
      <c r="CF9355" s="136"/>
      <c r="CG9355" s="136"/>
      <c r="CH9355" s="136"/>
    </row>
    <row r="9356" spans="79:86" ht="15.75" customHeight="1">
      <c r="CA9356" s="136"/>
      <c r="CB9356" s="136"/>
      <c r="CC9356" s="136"/>
      <c r="CD9356" s="136"/>
      <c r="CE9356" s="136"/>
      <c r="CF9356" s="136"/>
      <c r="CG9356" s="136"/>
      <c r="CH9356" s="136"/>
    </row>
    <row r="9357" spans="79:86" ht="15.75" customHeight="1">
      <c r="CA9357" s="136"/>
      <c r="CB9357" s="136"/>
      <c r="CC9357" s="136"/>
      <c r="CD9357" s="136"/>
      <c r="CE9357" s="136"/>
      <c r="CF9357" s="136"/>
      <c r="CG9357" s="136"/>
      <c r="CH9357" s="136"/>
    </row>
    <row r="9358" spans="79:86" ht="15.75" customHeight="1">
      <c r="CA9358" s="136"/>
      <c r="CB9358" s="136"/>
      <c r="CC9358" s="136"/>
      <c r="CD9358" s="136"/>
      <c r="CE9358" s="136"/>
      <c r="CF9358" s="136"/>
      <c r="CG9358" s="136"/>
      <c r="CH9358" s="136"/>
    </row>
    <row r="9359" spans="79:86" ht="15.75" customHeight="1">
      <c r="CA9359" s="136"/>
      <c r="CB9359" s="136"/>
      <c r="CC9359" s="136"/>
      <c r="CD9359" s="136"/>
      <c r="CE9359" s="136"/>
      <c r="CF9359" s="136"/>
      <c r="CG9359" s="136"/>
      <c r="CH9359" s="136"/>
    </row>
    <row r="9360" spans="79:86" ht="15.75" customHeight="1">
      <c r="CA9360" s="136"/>
      <c r="CB9360" s="136"/>
      <c r="CC9360" s="136"/>
      <c r="CD9360" s="136"/>
      <c r="CE9360" s="136"/>
      <c r="CF9360" s="136"/>
      <c r="CG9360" s="136"/>
      <c r="CH9360" s="136"/>
    </row>
    <row r="9361" spans="79:86" ht="15.75" customHeight="1">
      <c r="CA9361" s="136"/>
      <c r="CB9361" s="136"/>
      <c r="CC9361" s="136"/>
      <c r="CD9361" s="136"/>
      <c r="CE9361" s="136"/>
      <c r="CF9361" s="136"/>
      <c r="CG9361" s="136"/>
      <c r="CH9361" s="136"/>
    </row>
    <row r="9362" spans="79:86" ht="15.75" customHeight="1">
      <c r="CA9362" s="136"/>
      <c r="CB9362" s="136"/>
      <c r="CC9362" s="136"/>
      <c r="CD9362" s="136"/>
      <c r="CE9362" s="136"/>
      <c r="CF9362" s="136"/>
      <c r="CG9362" s="136"/>
      <c r="CH9362" s="136"/>
    </row>
    <row r="9363" spans="79:86" ht="15.75" customHeight="1">
      <c r="CA9363" s="136"/>
      <c r="CB9363" s="136"/>
      <c r="CC9363" s="136"/>
      <c r="CD9363" s="136"/>
      <c r="CE9363" s="136"/>
      <c r="CF9363" s="136"/>
      <c r="CG9363" s="136"/>
      <c r="CH9363" s="136"/>
    </row>
    <row r="9364" spans="79:86" ht="15.75" customHeight="1">
      <c r="CA9364" s="136"/>
      <c r="CB9364" s="136"/>
      <c r="CC9364" s="136"/>
      <c r="CD9364" s="136"/>
      <c r="CE9364" s="136"/>
      <c r="CF9364" s="136"/>
      <c r="CG9364" s="136"/>
      <c r="CH9364" s="136"/>
    </row>
    <row r="9365" spans="79:86" ht="15.75" customHeight="1">
      <c r="CA9365" s="136"/>
      <c r="CB9365" s="136"/>
      <c r="CC9365" s="136"/>
      <c r="CD9365" s="136"/>
      <c r="CE9365" s="136"/>
      <c r="CF9365" s="136"/>
      <c r="CG9365" s="136"/>
      <c r="CH9365" s="136"/>
    </row>
    <row r="9366" spans="79:86" ht="15.75" customHeight="1">
      <c r="CA9366" s="136"/>
      <c r="CB9366" s="136"/>
      <c r="CC9366" s="136"/>
      <c r="CD9366" s="136"/>
      <c r="CE9366" s="136"/>
      <c r="CF9366" s="136"/>
      <c r="CG9366" s="136"/>
      <c r="CH9366" s="136"/>
    </row>
    <row r="9367" spans="79:86" ht="15.75" customHeight="1">
      <c r="CA9367" s="136"/>
      <c r="CB9367" s="136"/>
      <c r="CC9367" s="136"/>
      <c r="CD9367" s="136"/>
      <c r="CE9367" s="136"/>
      <c r="CF9367" s="136"/>
      <c r="CG9367" s="136"/>
      <c r="CH9367" s="136"/>
    </row>
    <row r="9368" spans="79:86" ht="15.75" customHeight="1">
      <c r="CA9368" s="136"/>
      <c r="CB9368" s="136"/>
      <c r="CC9368" s="136"/>
      <c r="CD9368" s="136"/>
      <c r="CE9368" s="136"/>
      <c r="CF9368" s="136"/>
      <c r="CG9368" s="136"/>
      <c r="CH9368" s="136"/>
    </row>
    <row r="9369" spans="79:86" ht="15.75" customHeight="1">
      <c r="CA9369" s="136"/>
      <c r="CB9369" s="136"/>
      <c r="CC9369" s="136"/>
      <c r="CD9369" s="136"/>
      <c r="CE9369" s="136"/>
      <c r="CF9369" s="136"/>
      <c r="CG9369" s="136"/>
      <c r="CH9369" s="136"/>
    </row>
    <row r="9370" spans="79:86" ht="15.75" customHeight="1">
      <c r="CA9370" s="136"/>
      <c r="CB9370" s="136"/>
      <c r="CC9370" s="136"/>
      <c r="CD9370" s="136"/>
      <c r="CE9370" s="136"/>
      <c r="CF9370" s="136"/>
      <c r="CG9370" s="136"/>
      <c r="CH9370" s="136"/>
    </row>
    <row r="9371" spans="79:86" ht="15.75" customHeight="1">
      <c r="CA9371" s="136"/>
      <c r="CB9371" s="136"/>
      <c r="CC9371" s="136"/>
      <c r="CD9371" s="136"/>
      <c r="CE9371" s="136"/>
      <c r="CF9371" s="136"/>
      <c r="CG9371" s="136"/>
      <c r="CH9371" s="136"/>
    </row>
    <row r="9372" spans="79:86" ht="15.75" customHeight="1">
      <c r="CA9372" s="136"/>
      <c r="CB9372" s="136"/>
      <c r="CC9372" s="136"/>
      <c r="CD9372" s="136"/>
      <c r="CE9372" s="136"/>
      <c r="CF9372" s="136"/>
      <c r="CG9372" s="136"/>
      <c r="CH9372" s="136"/>
    </row>
    <row r="9373" spans="79:86" ht="15.75" customHeight="1">
      <c r="CA9373" s="136"/>
      <c r="CB9373" s="136"/>
      <c r="CC9373" s="136"/>
      <c r="CD9373" s="136"/>
      <c r="CE9373" s="136"/>
      <c r="CF9373" s="136"/>
      <c r="CG9373" s="136"/>
      <c r="CH9373" s="136"/>
    </row>
    <row r="9374" spans="79:86" ht="15.75" customHeight="1">
      <c r="CA9374" s="136"/>
      <c r="CB9374" s="136"/>
      <c r="CC9374" s="136"/>
      <c r="CD9374" s="136"/>
      <c r="CE9374" s="136"/>
      <c r="CF9374" s="136"/>
      <c r="CG9374" s="136"/>
      <c r="CH9374" s="136"/>
    </row>
    <row r="9375" spans="79:86" ht="15.75" customHeight="1">
      <c r="CA9375" s="136"/>
      <c r="CB9375" s="136"/>
      <c r="CC9375" s="136"/>
      <c r="CD9375" s="136"/>
      <c r="CE9375" s="136"/>
      <c r="CF9375" s="136"/>
      <c r="CG9375" s="136"/>
      <c r="CH9375" s="136"/>
    </row>
    <row r="9376" spans="79:86" ht="15.75" customHeight="1">
      <c r="CA9376" s="136"/>
      <c r="CB9376" s="136"/>
      <c r="CC9376" s="136"/>
      <c r="CD9376" s="136"/>
      <c r="CE9376" s="136"/>
      <c r="CF9376" s="136"/>
      <c r="CG9376" s="136"/>
      <c r="CH9376" s="136"/>
    </row>
    <row r="9377" spans="79:86" ht="15.75" customHeight="1">
      <c r="CA9377" s="136"/>
      <c r="CB9377" s="136"/>
      <c r="CC9377" s="136"/>
      <c r="CD9377" s="136"/>
      <c r="CE9377" s="136"/>
      <c r="CF9377" s="136"/>
      <c r="CG9377" s="136"/>
      <c r="CH9377" s="136"/>
    </row>
    <row r="9378" spans="79:86" ht="15.75" customHeight="1">
      <c r="CA9378" s="136"/>
      <c r="CB9378" s="136"/>
      <c r="CC9378" s="136"/>
      <c r="CD9378" s="136"/>
      <c r="CE9378" s="136"/>
      <c r="CF9378" s="136"/>
      <c r="CG9378" s="136"/>
      <c r="CH9378" s="136"/>
    </row>
    <row r="9379" spans="79:86" ht="15.75" customHeight="1">
      <c r="CA9379" s="136"/>
      <c r="CB9379" s="136"/>
      <c r="CC9379" s="136"/>
      <c r="CD9379" s="136"/>
      <c r="CE9379" s="136"/>
      <c r="CF9379" s="136"/>
      <c r="CG9379" s="136"/>
      <c r="CH9379" s="136"/>
    </row>
    <row r="9380" spans="79:86" ht="15.75" customHeight="1">
      <c r="CA9380" s="136"/>
      <c r="CB9380" s="136"/>
      <c r="CC9380" s="136"/>
      <c r="CD9380" s="136"/>
      <c r="CE9380" s="136"/>
      <c r="CF9380" s="136"/>
      <c r="CG9380" s="136"/>
      <c r="CH9380" s="136"/>
    </row>
    <row r="9381" spans="79:86" ht="15.75" customHeight="1">
      <c r="CA9381" s="136"/>
      <c r="CB9381" s="136"/>
      <c r="CC9381" s="136"/>
      <c r="CD9381" s="136"/>
      <c r="CE9381" s="136"/>
      <c r="CF9381" s="136"/>
      <c r="CG9381" s="136"/>
      <c r="CH9381" s="136"/>
    </row>
    <row r="9382" spans="79:86" ht="15.75" customHeight="1">
      <c r="CA9382" s="136"/>
      <c r="CB9382" s="136"/>
      <c r="CC9382" s="136"/>
      <c r="CD9382" s="136"/>
      <c r="CE9382" s="136"/>
      <c r="CF9382" s="136"/>
      <c r="CG9382" s="136"/>
      <c r="CH9382" s="136"/>
    </row>
    <row r="9383" spans="79:86" ht="15.75" customHeight="1">
      <c r="CA9383" s="136"/>
      <c r="CB9383" s="136"/>
      <c r="CC9383" s="136"/>
      <c r="CD9383" s="136"/>
      <c r="CE9383" s="136"/>
      <c r="CF9383" s="136"/>
      <c r="CG9383" s="136"/>
      <c r="CH9383" s="136"/>
    </row>
    <row r="9384" spans="79:86" ht="15.75" customHeight="1">
      <c r="CA9384" s="136"/>
      <c r="CB9384" s="136"/>
      <c r="CC9384" s="136"/>
      <c r="CD9384" s="136"/>
      <c r="CE9384" s="136"/>
      <c r="CF9384" s="136"/>
      <c r="CG9384" s="136"/>
      <c r="CH9384" s="136"/>
    </row>
    <row r="9385" spans="79:86" ht="15.75" customHeight="1">
      <c r="CA9385" s="136"/>
      <c r="CB9385" s="136"/>
      <c r="CC9385" s="136"/>
      <c r="CD9385" s="136"/>
      <c r="CE9385" s="136"/>
      <c r="CF9385" s="136"/>
      <c r="CG9385" s="136"/>
      <c r="CH9385" s="136"/>
    </row>
    <row r="9386" spans="79:86" ht="15.75" customHeight="1">
      <c r="CA9386" s="136"/>
      <c r="CB9386" s="136"/>
      <c r="CC9386" s="136"/>
      <c r="CD9386" s="136"/>
      <c r="CE9386" s="136"/>
      <c r="CF9386" s="136"/>
      <c r="CG9386" s="136"/>
      <c r="CH9386" s="136"/>
    </row>
    <row r="9387" spans="79:86" ht="15.75" customHeight="1">
      <c r="CA9387" s="136"/>
      <c r="CB9387" s="136"/>
      <c r="CC9387" s="136"/>
      <c r="CD9387" s="136"/>
      <c r="CE9387" s="136"/>
      <c r="CF9387" s="136"/>
      <c r="CG9387" s="136"/>
      <c r="CH9387" s="136"/>
    </row>
    <row r="9388" spans="79:86" ht="15.75" customHeight="1">
      <c r="CA9388" s="136"/>
      <c r="CB9388" s="136"/>
      <c r="CC9388" s="136"/>
      <c r="CD9388" s="136"/>
      <c r="CE9388" s="136"/>
      <c r="CF9388" s="136"/>
      <c r="CG9388" s="136"/>
      <c r="CH9388" s="136"/>
    </row>
    <row r="9389" spans="79:86" ht="15.75" customHeight="1">
      <c r="CA9389" s="136"/>
      <c r="CB9389" s="136"/>
      <c r="CC9389" s="136"/>
      <c r="CD9389" s="136"/>
      <c r="CE9389" s="136"/>
      <c r="CF9389" s="136"/>
      <c r="CG9389" s="136"/>
      <c r="CH9389" s="136"/>
    </row>
    <row r="9390" spans="79:86" ht="15.75" customHeight="1">
      <c r="CA9390" s="136"/>
      <c r="CB9390" s="136"/>
      <c r="CC9390" s="136"/>
      <c r="CD9390" s="136"/>
      <c r="CE9390" s="136"/>
      <c r="CF9390" s="136"/>
      <c r="CG9390" s="136"/>
      <c r="CH9390" s="136"/>
    </row>
    <row r="9391" spans="79:86" ht="15.75" customHeight="1">
      <c r="CA9391" s="136"/>
      <c r="CB9391" s="136"/>
      <c r="CC9391" s="136"/>
      <c r="CD9391" s="136"/>
      <c r="CE9391" s="136"/>
      <c r="CF9391" s="136"/>
      <c r="CG9391" s="136"/>
      <c r="CH9391" s="136"/>
    </row>
    <row r="9392" spans="79:86" ht="15.75" customHeight="1">
      <c r="CA9392" s="136"/>
      <c r="CB9392" s="136"/>
      <c r="CC9392" s="136"/>
      <c r="CD9392" s="136"/>
      <c r="CE9392" s="136"/>
      <c r="CF9392" s="136"/>
      <c r="CG9392" s="136"/>
      <c r="CH9392" s="136"/>
    </row>
    <row r="9393" spans="79:86" ht="15.75" customHeight="1">
      <c r="CA9393" s="136"/>
      <c r="CB9393" s="136"/>
      <c r="CC9393" s="136"/>
      <c r="CD9393" s="136"/>
      <c r="CE9393" s="136"/>
      <c r="CF9393" s="136"/>
      <c r="CG9393" s="136"/>
      <c r="CH9393" s="136"/>
    </row>
    <row r="9394" spans="79:86" ht="15.75" customHeight="1">
      <c r="CA9394" s="136"/>
      <c r="CB9394" s="136"/>
      <c r="CC9394" s="136"/>
      <c r="CD9394" s="136"/>
      <c r="CE9394" s="136"/>
      <c r="CF9394" s="136"/>
      <c r="CG9394" s="136"/>
      <c r="CH9394" s="136"/>
    </row>
    <row r="9395" spans="79:86" ht="15.75" customHeight="1">
      <c r="CA9395" s="136"/>
      <c r="CB9395" s="136"/>
      <c r="CC9395" s="136"/>
      <c r="CD9395" s="136"/>
      <c r="CE9395" s="136"/>
      <c r="CF9395" s="136"/>
      <c r="CG9395" s="136"/>
      <c r="CH9395" s="136"/>
    </row>
    <row r="9396" spans="79:86" ht="15.75" customHeight="1">
      <c r="CA9396" s="136"/>
      <c r="CB9396" s="136"/>
      <c r="CC9396" s="136"/>
      <c r="CD9396" s="136"/>
      <c r="CE9396" s="136"/>
      <c r="CF9396" s="136"/>
      <c r="CG9396" s="136"/>
      <c r="CH9396" s="136"/>
    </row>
    <row r="9397" spans="79:86" ht="15.75" customHeight="1">
      <c r="CA9397" s="136"/>
      <c r="CB9397" s="136"/>
      <c r="CC9397" s="136"/>
      <c r="CD9397" s="136"/>
      <c r="CE9397" s="136"/>
      <c r="CF9397" s="136"/>
      <c r="CG9397" s="136"/>
      <c r="CH9397" s="136"/>
    </row>
    <row r="9398" spans="79:86" ht="15.75" customHeight="1">
      <c r="CA9398" s="136"/>
      <c r="CB9398" s="136"/>
      <c r="CC9398" s="136"/>
      <c r="CD9398" s="136"/>
      <c r="CE9398" s="136"/>
      <c r="CF9398" s="136"/>
      <c r="CG9398" s="136"/>
      <c r="CH9398" s="136"/>
    </row>
    <row r="9399" spans="79:86" ht="15.75" customHeight="1">
      <c r="CA9399" s="136"/>
      <c r="CB9399" s="136"/>
      <c r="CC9399" s="136"/>
      <c r="CD9399" s="136"/>
      <c r="CE9399" s="136"/>
      <c r="CF9399" s="136"/>
      <c r="CG9399" s="136"/>
      <c r="CH9399" s="136"/>
    </row>
    <row r="9400" spans="79:86" ht="15.75" customHeight="1">
      <c r="CA9400" s="136"/>
      <c r="CB9400" s="136"/>
      <c r="CC9400" s="136"/>
      <c r="CD9400" s="136"/>
      <c r="CE9400" s="136"/>
      <c r="CF9400" s="136"/>
      <c r="CG9400" s="136"/>
      <c r="CH9400" s="136"/>
    </row>
    <row r="9401" spans="79:86" ht="15.75" customHeight="1">
      <c r="CA9401" s="136"/>
      <c r="CB9401" s="136"/>
      <c r="CC9401" s="136"/>
      <c r="CD9401" s="136"/>
      <c r="CE9401" s="136"/>
      <c r="CF9401" s="136"/>
      <c r="CG9401" s="136"/>
      <c r="CH9401" s="136"/>
    </row>
    <row r="9402" spans="79:86" ht="15.75" customHeight="1">
      <c r="CA9402" s="136"/>
      <c r="CB9402" s="136"/>
      <c r="CC9402" s="136"/>
      <c r="CD9402" s="136"/>
      <c r="CE9402" s="136"/>
      <c r="CF9402" s="136"/>
      <c r="CG9402" s="136"/>
      <c r="CH9402" s="136"/>
    </row>
    <row r="9403" spans="79:86" ht="15.75" customHeight="1">
      <c r="CA9403" s="136"/>
      <c r="CB9403" s="136"/>
      <c r="CC9403" s="136"/>
      <c r="CD9403" s="136"/>
      <c r="CE9403" s="136"/>
      <c r="CF9403" s="136"/>
      <c r="CG9403" s="136"/>
      <c r="CH9403" s="136"/>
    </row>
    <row r="9404" spans="79:86" ht="15.75" customHeight="1">
      <c r="CA9404" s="136"/>
      <c r="CB9404" s="136"/>
      <c r="CC9404" s="136"/>
      <c r="CD9404" s="136"/>
      <c r="CE9404" s="136"/>
      <c r="CF9404" s="136"/>
      <c r="CG9404" s="136"/>
      <c r="CH9404" s="136"/>
    </row>
    <row r="9405" spans="79:86" ht="15.75" customHeight="1">
      <c r="CA9405" s="136"/>
      <c r="CB9405" s="136"/>
      <c r="CC9405" s="136"/>
      <c r="CD9405" s="136"/>
      <c r="CE9405" s="136"/>
      <c r="CF9405" s="136"/>
      <c r="CG9405" s="136"/>
      <c r="CH9405" s="136"/>
    </row>
    <row r="9406" spans="79:86" ht="15.75" customHeight="1">
      <c r="CA9406" s="136"/>
      <c r="CB9406" s="136"/>
      <c r="CC9406" s="136"/>
      <c r="CD9406" s="136"/>
      <c r="CE9406" s="136"/>
      <c r="CF9406" s="136"/>
      <c r="CG9406" s="136"/>
      <c r="CH9406" s="136"/>
    </row>
    <row r="9407" spans="79:86" ht="15.75" customHeight="1">
      <c r="CA9407" s="136"/>
      <c r="CB9407" s="136"/>
      <c r="CC9407" s="136"/>
      <c r="CD9407" s="136"/>
      <c r="CE9407" s="136"/>
      <c r="CF9407" s="136"/>
      <c r="CG9407" s="136"/>
      <c r="CH9407" s="136"/>
    </row>
    <row r="9408" spans="79:86" ht="15.75" customHeight="1">
      <c r="CA9408" s="136"/>
      <c r="CB9408" s="136"/>
      <c r="CC9408" s="136"/>
      <c r="CD9408" s="136"/>
      <c r="CE9408" s="136"/>
      <c r="CF9408" s="136"/>
      <c r="CG9408" s="136"/>
      <c r="CH9408" s="136"/>
    </row>
    <row r="9409" spans="79:86" ht="15.75" customHeight="1">
      <c r="CA9409" s="136"/>
      <c r="CB9409" s="136"/>
      <c r="CC9409" s="136"/>
      <c r="CD9409" s="136"/>
      <c r="CE9409" s="136"/>
      <c r="CF9409" s="136"/>
      <c r="CG9409" s="136"/>
      <c r="CH9409" s="136"/>
    </row>
    <row r="9410" spans="79:86" ht="15.75" customHeight="1">
      <c r="CA9410" s="136"/>
      <c r="CB9410" s="136"/>
      <c r="CC9410" s="136"/>
      <c r="CD9410" s="136"/>
      <c r="CE9410" s="136"/>
      <c r="CF9410" s="136"/>
      <c r="CG9410" s="136"/>
      <c r="CH9410" s="136"/>
    </row>
    <row r="9411" spans="79:86" ht="15.75" customHeight="1">
      <c r="CA9411" s="136"/>
      <c r="CB9411" s="136"/>
      <c r="CC9411" s="136"/>
      <c r="CD9411" s="136"/>
      <c r="CE9411" s="136"/>
      <c r="CF9411" s="136"/>
      <c r="CG9411" s="136"/>
      <c r="CH9411" s="136"/>
    </row>
    <row r="9412" spans="79:86" ht="15.75" customHeight="1">
      <c r="CA9412" s="136"/>
      <c r="CB9412" s="136"/>
      <c r="CC9412" s="136"/>
      <c r="CD9412" s="136"/>
      <c r="CE9412" s="136"/>
      <c r="CF9412" s="136"/>
      <c r="CG9412" s="136"/>
      <c r="CH9412" s="136"/>
    </row>
    <row r="9413" spans="79:86" ht="15.75" customHeight="1">
      <c r="CA9413" s="136"/>
      <c r="CB9413" s="136"/>
      <c r="CC9413" s="136"/>
      <c r="CD9413" s="136"/>
      <c r="CE9413" s="136"/>
      <c r="CF9413" s="136"/>
      <c r="CG9413" s="136"/>
      <c r="CH9413" s="136"/>
    </row>
    <row r="9414" spans="79:86" ht="15.75" customHeight="1">
      <c r="CA9414" s="136"/>
      <c r="CB9414" s="136"/>
      <c r="CC9414" s="136"/>
      <c r="CD9414" s="136"/>
      <c r="CE9414" s="136"/>
      <c r="CF9414" s="136"/>
      <c r="CG9414" s="136"/>
      <c r="CH9414" s="136"/>
    </row>
    <row r="9415" spans="79:86" ht="15.75" customHeight="1">
      <c r="CA9415" s="136"/>
      <c r="CB9415" s="136"/>
      <c r="CC9415" s="136"/>
      <c r="CD9415" s="136"/>
      <c r="CE9415" s="136"/>
      <c r="CF9415" s="136"/>
      <c r="CG9415" s="136"/>
      <c r="CH9415" s="136"/>
    </row>
    <row r="9416" spans="79:86" ht="15.75" customHeight="1">
      <c r="CA9416" s="136"/>
      <c r="CB9416" s="136"/>
      <c r="CC9416" s="136"/>
      <c r="CD9416" s="136"/>
      <c r="CE9416" s="136"/>
      <c r="CF9416" s="136"/>
      <c r="CG9416" s="136"/>
      <c r="CH9416" s="136"/>
    </row>
    <row r="9417" spans="79:86" ht="15.75" customHeight="1">
      <c r="CA9417" s="136"/>
      <c r="CB9417" s="136"/>
      <c r="CC9417" s="136"/>
      <c r="CD9417" s="136"/>
      <c r="CE9417" s="136"/>
      <c r="CF9417" s="136"/>
      <c r="CG9417" s="136"/>
      <c r="CH9417" s="136"/>
    </row>
    <row r="9418" spans="79:86" ht="15.75" customHeight="1">
      <c r="CA9418" s="136"/>
      <c r="CB9418" s="136"/>
      <c r="CC9418" s="136"/>
      <c r="CD9418" s="136"/>
      <c r="CE9418" s="136"/>
      <c r="CF9418" s="136"/>
      <c r="CG9418" s="136"/>
      <c r="CH9418" s="136"/>
    </row>
    <row r="9419" spans="79:86" ht="15.75" customHeight="1">
      <c r="CA9419" s="136"/>
      <c r="CB9419" s="136"/>
      <c r="CC9419" s="136"/>
      <c r="CD9419" s="136"/>
      <c r="CE9419" s="136"/>
      <c r="CF9419" s="136"/>
      <c r="CG9419" s="136"/>
      <c r="CH9419" s="136"/>
    </row>
    <row r="9420" spans="79:86" ht="15.75" customHeight="1">
      <c r="CA9420" s="136"/>
      <c r="CB9420" s="136"/>
      <c r="CC9420" s="136"/>
      <c r="CD9420" s="136"/>
      <c r="CE9420" s="136"/>
      <c r="CF9420" s="136"/>
      <c r="CG9420" s="136"/>
      <c r="CH9420" s="136"/>
    </row>
    <row r="9421" spans="79:86" ht="15.75" customHeight="1">
      <c r="CA9421" s="136"/>
      <c r="CB9421" s="136"/>
      <c r="CC9421" s="136"/>
      <c r="CD9421" s="136"/>
      <c r="CE9421" s="136"/>
      <c r="CF9421" s="136"/>
      <c r="CG9421" s="136"/>
      <c r="CH9421" s="136"/>
    </row>
    <row r="9422" spans="79:86" ht="15.75" customHeight="1">
      <c r="CA9422" s="136"/>
      <c r="CB9422" s="136"/>
      <c r="CC9422" s="136"/>
      <c r="CD9422" s="136"/>
      <c r="CE9422" s="136"/>
      <c r="CF9422" s="136"/>
      <c r="CG9422" s="136"/>
      <c r="CH9422" s="136"/>
    </row>
    <row r="9423" spans="79:86" ht="15.75" customHeight="1">
      <c r="CA9423" s="136"/>
      <c r="CB9423" s="136"/>
      <c r="CC9423" s="136"/>
      <c r="CD9423" s="136"/>
      <c r="CE9423" s="136"/>
      <c r="CF9423" s="136"/>
      <c r="CG9423" s="136"/>
      <c r="CH9423" s="136"/>
    </row>
    <row r="9424" spans="79:86" ht="15.75" customHeight="1">
      <c r="CA9424" s="136"/>
      <c r="CB9424" s="136"/>
      <c r="CC9424" s="136"/>
      <c r="CD9424" s="136"/>
      <c r="CE9424" s="136"/>
      <c r="CF9424" s="136"/>
      <c r="CG9424" s="136"/>
      <c r="CH9424" s="136"/>
    </row>
    <row r="9425" spans="79:86" ht="15.75" customHeight="1">
      <c r="CA9425" s="136"/>
      <c r="CB9425" s="136"/>
      <c r="CC9425" s="136"/>
      <c r="CD9425" s="136"/>
      <c r="CE9425" s="136"/>
      <c r="CF9425" s="136"/>
      <c r="CG9425" s="136"/>
      <c r="CH9425" s="136"/>
    </row>
    <row r="9426" spans="79:86" ht="15.75" customHeight="1">
      <c r="CA9426" s="136"/>
      <c r="CB9426" s="136"/>
      <c r="CC9426" s="136"/>
      <c r="CD9426" s="136"/>
      <c r="CE9426" s="136"/>
      <c r="CF9426" s="136"/>
      <c r="CG9426" s="136"/>
      <c r="CH9426" s="136"/>
    </row>
    <row r="9427" spans="79:86" ht="15.75" customHeight="1">
      <c r="CA9427" s="136"/>
      <c r="CB9427" s="136"/>
      <c r="CC9427" s="136"/>
      <c r="CD9427" s="136"/>
      <c r="CE9427" s="136"/>
      <c r="CF9427" s="136"/>
      <c r="CG9427" s="136"/>
      <c r="CH9427" s="136"/>
    </row>
    <row r="9428" spans="79:86" ht="15.75" customHeight="1">
      <c r="CA9428" s="136"/>
      <c r="CB9428" s="136"/>
      <c r="CC9428" s="136"/>
      <c r="CD9428" s="136"/>
      <c r="CE9428" s="136"/>
      <c r="CF9428" s="136"/>
      <c r="CG9428" s="136"/>
      <c r="CH9428" s="136"/>
    </row>
    <row r="9429" spans="79:86" ht="15.75" customHeight="1">
      <c r="CA9429" s="136"/>
      <c r="CB9429" s="136"/>
      <c r="CC9429" s="136"/>
      <c r="CD9429" s="136"/>
      <c r="CE9429" s="136"/>
      <c r="CF9429" s="136"/>
      <c r="CG9429" s="136"/>
      <c r="CH9429" s="136"/>
    </row>
    <row r="9430" spans="79:86" ht="15.75" customHeight="1">
      <c r="CA9430" s="136"/>
      <c r="CB9430" s="136"/>
      <c r="CC9430" s="136"/>
      <c r="CD9430" s="136"/>
      <c r="CE9430" s="136"/>
      <c r="CF9430" s="136"/>
      <c r="CG9430" s="136"/>
      <c r="CH9430" s="136"/>
    </row>
    <row r="9431" spans="79:86" ht="15.75" customHeight="1">
      <c r="CA9431" s="136"/>
      <c r="CB9431" s="136"/>
      <c r="CC9431" s="136"/>
      <c r="CD9431" s="136"/>
      <c r="CE9431" s="136"/>
      <c r="CF9431" s="136"/>
      <c r="CG9431" s="136"/>
      <c r="CH9431" s="136"/>
    </row>
    <row r="9432" spans="79:86" ht="15.75" customHeight="1">
      <c r="CA9432" s="136"/>
      <c r="CB9432" s="136"/>
      <c r="CC9432" s="136"/>
      <c r="CD9432" s="136"/>
      <c r="CE9432" s="136"/>
      <c r="CF9432" s="136"/>
      <c r="CG9432" s="136"/>
      <c r="CH9432" s="136"/>
    </row>
    <row r="9433" spans="79:86" ht="15.75" customHeight="1">
      <c r="CA9433" s="136"/>
      <c r="CB9433" s="136"/>
      <c r="CC9433" s="136"/>
      <c r="CD9433" s="136"/>
      <c r="CE9433" s="136"/>
      <c r="CF9433" s="136"/>
      <c r="CG9433" s="136"/>
      <c r="CH9433" s="136"/>
    </row>
    <row r="9434" spans="79:86" ht="15.75" customHeight="1">
      <c r="CA9434" s="136"/>
      <c r="CB9434" s="136"/>
      <c r="CC9434" s="136"/>
      <c r="CD9434" s="136"/>
      <c r="CE9434" s="136"/>
      <c r="CF9434" s="136"/>
      <c r="CG9434" s="136"/>
      <c r="CH9434" s="136"/>
    </row>
    <row r="9435" spans="79:86" ht="15.75" customHeight="1">
      <c r="CA9435" s="136"/>
      <c r="CB9435" s="136"/>
      <c r="CC9435" s="136"/>
      <c r="CD9435" s="136"/>
      <c r="CE9435" s="136"/>
      <c r="CF9435" s="136"/>
      <c r="CG9435" s="136"/>
      <c r="CH9435" s="136"/>
    </row>
    <row r="9436" spans="79:86" ht="15.75" customHeight="1">
      <c r="CA9436" s="136"/>
      <c r="CB9436" s="136"/>
      <c r="CC9436" s="136"/>
      <c r="CD9436" s="136"/>
      <c r="CE9436" s="136"/>
      <c r="CF9436" s="136"/>
      <c r="CG9436" s="136"/>
      <c r="CH9436" s="136"/>
    </row>
    <row r="9437" spans="79:86" ht="15.75" customHeight="1">
      <c r="CA9437" s="136"/>
      <c r="CB9437" s="136"/>
      <c r="CC9437" s="136"/>
      <c r="CD9437" s="136"/>
      <c r="CE9437" s="136"/>
      <c r="CF9437" s="136"/>
      <c r="CG9437" s="136"/>
      <c r="CH9437" s="136"/>
    </row>
    <row r="9438" spans="79:86" ht="15.75" customHeight="1">
      <c r="CA9438" s="136"/>
      <c r="CB9438" s="136"/>
      <c r="CC9438" s="136"/>
      <c r="CD9438" s="136"/>
      <c r="CE9438" s="136"/>
      <c r="CF9438" s="136"/>
      <c r="CG9438" s="136"/>
      <c r="CH9438" s="136"/>
    </row>
    <row r="9439" spans="79:86" ht="15.75" customHeight="1">
      <c r="CA9439" s="136"/>
      <c r="CB9439" s="136"/>
      <c r="CC9439" s="136"/>
      <c r="CD9439" s="136"/>
      <c r="CE9439" s="136"/>
      <c r="CF9439" s="136"/>
      <c r="CG9439" s="136"/>
      <c r="CH9439" s="136"/>
    </row>
    <row r="9440" spans="79:86" ht="15.75" customHeight="1">
      <c r="CA9440" s="136"/>
      <c r="CB9440" s="136"/>
      <c r="CC9440" s="136"/>
      <c r="CD9440" s="136"/>
      <c r="CE9440" s="136"/>
      <c r="CF9440" s="136"/>
      <c r="CG9440" s="136"/>
      <c r="CH9440" s="136"/>
    </row>
    <row r="9441" spans="79:86" ht="15.75" customHeight="1">
      <c r="CA9441" s="136"/>
      <c r="CB9441" s="136"/>
      <c r="CC9441" s="136"/>
      <c r="CD9441" s="136"/>
      <c r="CE9441" s="136"/>
      <c r="CF9441" s="136"/>
      <c r="CG9441" s="136"/>
      <c r="CH9441" s="136"/>
    </row>
    <row r="9442" spans="79:86" ht="15.75" customHeight="1">
      <c r="CA9442" s="136"/>
      <c r="CB9442" s="136"/>
      <c r="CC9442" s="136"/>
      <c r="CD9442" s="136"/>
      <c r="CE9442" s="136"/>
      <c r="CF9442" s="136"/>
      <c r="CG9442" s="136"/>
      <c r="CH9442" s="136"/>
    </row>
    <row r="9443" spans="79:86" ht="15.75" customHeight="1">
      <c r="CA9443" s="136"/>
      <c r="CB9443" s="136"/>
      <c r="CC9443" s="136"/>
      <c r="CD9443" s="136"/>
      <c r="CE9443" s="136"/>
      <c r="CF9443" s="136"/>
      <c r="CG9443" s="136"/>
      <c r="CH9443" s="136"/>
    </row>
    <row r="9444" spans="79:86" ht="15.75" customHeight="1">
      <c r="CA9444" s="136"/>
      <c r="CB9444" s="136"/>
      <c r="CC9444" s="136"/>
      <c r="CD9444" s="136"/>
      <c r="CE9444" s="136"/>
      <c r="CF9444" s="136"/>
      <c r="CG9444" s="136"/>
      <c r="CH9444" s="136"/>
    </row>
    <row r="9445" spans="79:86" ht="15.75" customHeight="1">
      <c r="CA9445" s="136"/>
      <c r="CB9445" s="136"/>
      <c r="CC9445" s="136"/>
      <c r="CD9445" s="136"/>
      <c r="CE9445" s="136"/>
      <c r="CF9445" s="136"/>
      <c r="CG9445" s="136"/>
      <c r="CH9445" s="136"/>
    </row>
    <row r="9446" spans="79:86" ht="15.75" customHeight="1">
      <c r="CA9446" s="136"/>
      <c r="CB9446" s="136"/>
      <c r="CC9446" s="136"/>
      <c r="CD9446" s="136"/>
      <c r="CE9446" s="136"/>
      <c r="CF9446" s="136"/>
      <c r="CG9446" s="136"/>
      <c r="CH9446" s="136"/>
    </row>
    <row r="9447" spans="79:86" ht="15.75" customHeight="1">
      <c r="CA9447" s="136"/>
      <c r="CB9447" s="136"/>
      <c r="CC9447" s="136"/>
      <c r="CD9447" s="136"/>
      <c r="CE9447" s="136"/>
      <c r="CF9447" s="136"/>
      <c r="CG9447" s="136"/>
      <c r="CH9447" s="136"/>
    </row>
    <row r="9448" spans="79:86" ht="15.75" customHeight="1">
      <c r="CA9448" s="136"/>
      <c r="CB9448" s="136"/>
      <c r="CC9448" s="136"/>
      <c r="CD9448" s="136"/>
      <c r="CE9448" s="136"/>
      <c r="CF9448" s="136"/>
      <c r="CG9448" s="136"/>
      <c r="CH9448" s="136"/>
    </row>
    <row r="9449" spans="79:86" ht="15.75" customHeight="1">
      <c r="CA9449" s="136"/>
      <c r="CB9449" s="136"/>
      <c r="CC9449" s="136"/>
      <c r="CD9449" s="136"/>
      <c r="CE9449" s="136"/>
      <c r="CF9449" s="136"/>
      <c r="CG9449" s="136"/>
      <c r="CH9449" s="136"/>
    </row>
    <row r="9450" spans="79:86" ht="15.75" customHeight="1">
      <c r="CA9450" s="136"/>
      <c r="CB9450" s="136"/>
      <c r="CC9450" s="136"/>
      <c r="CD9450" s="136"/>
      <c r="CE9450" s="136"/>
      <c r="CF9450" s="136"/>
      <c r="CG9450" s="136"/>
      <c r="CH9450" s="136"/>
    </row>
    <row r="9451" spans="79:86" ht="15.75" customHeight="1">
      <c r="CA9451" s="136"/>
      <c r="CB9451" s="136"/>
      <c r="CC9451" s="136"/>
      <c r="CD9451" s="136"/>
      <c r="CE9451" s="136"/>
      <c r="CF9451" s="136"/>
      <c r="CG9451" s="136"/>
      <c r="CH9451" s="136"/>
    </row>
    <row r="9452" spans="79:86" ht="15.75" customHeight="1">
      <c r="CA9452" s="136"/>
      <c r="CB9452" s="136"/>
      <c r="CC9452" s="136"/>
      <c r="CD9452" s="136"/>
      <c r="CE9452" s="136"/>
      <c r="CF9452" s="136"/>
      <c r="CG9452" s="136"/>
      <c r="CH9452" s="136"/>
    </row>
    <row r="9453" spans="79:86" ht="15.75" customHeight="1">
      <c r="CA9453" s="136"/>
      <c r="CB9453" s="136"/>
      <c r="CC9453" s="136"/>
      <c r="CD9453" s="136"/>
      <c r="CE9453" s="136"/>
      <c r="CF9453" s="136"/>
      <c r="CG9453" s="136"/>
      <c r="CH9453" s="136"/>
    </row>
    <row r="9454" spans="79:86" ht="15.75" customHeight="1">
      <c r="CA9454" s="136"/>
      <c r="CB9454" s="136"/>
      <c r="CC9454" s="136"/>
      <c r="CD9454" s="136"/>
      <c r="CE9454" s="136"/>
      <c r="CF9454" s="136"/>
      <c r="CG9454" s="136"/>
      <c r="CH9454" s="136"/>
    </row>
    <row r="9455" spans="79:86" ht="15.75" customHeight="1">
      <c r="CA9455" s="136"/>
      <c r="CB9455" s="136"/>
      <c r="CC9455" s="136"/>
      <c r="CD9455" s="136"/>
      <c r="CE9455" s="136"/>
      <c r="CF9455" s="136"/>
      <c r="CG9455" s="136"/>
      <c r="CH9455" s="136"/>
    </row>
    <row r="9456" spans="79:86" ht="15.75" customHeight="1">
      <c r="CA9456" s="136"/>
      <c r="CB9456" s="136"/>
      <c r="CC9456" s="136"/>
      <c r="CD9456" s="136"/>
      <c r="CE9456" s="136"/>
      <c r="CF9456" s="136"/>
      <c r="CG9456" s="136"/>
      <c r="CH9456" s="136"/>
    </row>
    <row r="9457" spans="79:86" ht="15.75" customHeight="1">
      <c r="CA9457" s="136"/>
      <c r="CB9457" s="136"/>
      <c r="CC9457" s="136"/>
      <c r="CD9457" s="136"/>
      <c r="CE9457" s="136"/>
      <c r="CF9457" s="136"/>
      <c r="CG9457" s="136"/>
      <c r="CH9457" s="136"/>
    </row>
    <row r="9458" spans="79:86" ht="15.75" customHeight="1">
      <c r="CA9458" s="136"/>
      <c r="CB9458" s="136"/>
      <c r="CC9458" s="136"/>
      <c r="CD9458" s="136"/>
      <c r="CE9458" s="136"/>
      <c r="CF9458" s="136"/>
      <c r="CG9458" s="136"/>
      <c r="CH9458" s="136"/>
    </row>
    <row r="9459" spans="79:86" ht="15.75" customHeight="1">
      <c r="CA9459" s="136"/>
      <c r="CB9459" s="136"/>
      <c r="CC9459" s="136"/>
      <c r="CD9459" s="136"/>
      <c r="CE9459" s="136"/>
      <c r="CF9459" s="136"/>
      <c r="CG9459" s="136"/>
      <c r="CH9459" s="136"/>
    </row>
    <row r="9460" spans="79:86" ht="15.75" customHeight="1">
      <c r="CA9460" s="136"/>
      <c r="CB9460" s="136"/>
      <c r="CC9460" s="136"/>
      <c r="CD9460" s="136"/>
      <c r="CE9460" s="136"/>
      <c r="CF9460" s="136"/>
      <c r="CG9460" s="136"/>
      <c r="CH9460" s="136"/>
    </row>
    <row r="9461" spans="79:86" ht="15.75" customHeight="1">
      <c r="CA9461" s="136"/>
      <c r="CB9461" s="136"/>
      <c r="CC9461" s="136"/>
      <c r="CD9461" s="136"/>
      <c r="CE9461" s="136"/>
      <c r="CF9461" s="136"/>
      <c r="CG9461" s="136"/>
      <c r="CH9461" s="136"/>
    </row>
    <row r="9462" spans="79:86" ht="15.75" customHeight="1">
      <c r="CA9462" s="136"/>
      <c r="CB9462" s="136"/>
      <c r="CC9462" s="136"/>
      <c r="CD9462" s="136"/>
      <c r="CE9462" s="136"/>
      <c r="CF9462" s="136"/>
      <c r="CG9462" s="136"/>
      <c r="CH9462" s="136"/>
    </row>
    <row r="9463" spans="79:86" ht="15.75" customHeight="1">
      <c r="CA9463" s="136"/>
      <c r="CB9463" s="136"/>
      <c r="CC9463" s="136"/>
      <c r="CD9463" s="136"/>
      <c r="CE9463" s="136"/>
      <c r="CF9463" s="136"/>
      <c r="CG9463" s="136"/>
      <c r="CH9463" s="136"/>
    </row>
    <row r="9464" spans="79:86" ht="15.75" customHeight="1">
      <c r="CA9464" s="136"/>
      <c r="CB9464" s="136"/>
      <c r="CC9464" s="136"/>
      <c r="CD9464" s="136"/>
      <c r="CE9464" s="136"/>
      <c r="CF9464" s="136"/>
      <c r="CG9464" s="136"/>
      <c r="CH9464" s="136"/>
    </row>
    <row r="9465" spans="79:86" ht="15.75" customHeight="1">
      <c r="CA9465" s="136"/>
      <c r="CB9465" s="136"/>
      <c r="CC9465" s="136"/>
      <c r="CD9465" s="136"/>
      <c r="CE9465" s="136"/>
      <c r="CF9465" s="136"/>
      <c r="CG9465" s="136"/>
      <c r="CH9465" s="136"/>
    </row>
    <row r="9466" spans="79:86" ht="15.75" customHeight="1">
      <c r="CA9466" s="136"/>
      <c r="CB9466" s="136"/>
      <c r="CC9466" s="136"/>
      <c r="CD9466" s="136"/>
      <c r="CE9466" s="136"/>
      <c r="CF9466" s="136"/>
      <c r="CG9466" s="136"/>
      <c r="CH9466" s="136"/>
    </row>
    <row r="9467" spans="79:86" ht="15.75" customHeight="1">
      <c r="CA9467" s="136"/>
      <c r="CB9467" s="136"/>
      <c r="CC9467" s="136"/>
      <c r="CD9467" s="136"/>
      <c r="CE9467" s="136"/>
      <c r="CF9467" s="136"/>
      <c r="CG9467" s="136"/>
      <c r="CH9467" s="136"/>
    </row>
    <row r="9468" spans="79:86" ht="15.75" customHeight="1">
      <c r="CA9468" s="136"/>
      <c r="CB9468" s="136"/>
      <c r="CC9468" s="136"/>
      <c r="CD9468" s="136"/>
      <c r="CE9468" s="136"/>
      <c r="CF9468" s="136"/>
      <c r="CG9468" s="136"/>
      <c r="CH9468" s="136"/>
    </row>
    <row r="9469" spans="79:86" ht="15.75" customHeight="1">
      <c r="CA9469" s="136"/>
      <c r="CB9469" s="136"/>
      <c r="CC9469" s="136"/>
      <c r="CD9469" s="136"/>
      <c r="CE9469" s="136"/>
      <c r="CF9469" s="136"/>
      <c r="CG9469" s="136"/>
      <c r="CH9469" s="136"/>
    </row>
    <row r="9470" spans="79:86" ht="15.75" customHeight="1">
      <c r="CA9470" s="136"/>
      <c r="CB9470" s="136"/>
      <c r="CC9470" s="136"/>
      <c r="CD9470" s="136"/>
      <c r="CE9470" s="136"/>
      <c r="CF9470" s="136"/>
      <c r="CG9470" s="136"/>
      <c r="CH9470" s="136"/>
    </row>
    <row r="9471" spans="79:86" ht="15.75" customHeight="1">
      <c r="CA9471" s="136"/>
      <c r="CB9471" s="136"/>
      <c r="CC9471" s="136"/>
      <c r="CD9471" s="136"/>
      <c r="CE9471" s="136"/>
      <c r="CF9471" s="136"/>
      <c r="CG9471" s="136"/>
      <c r="CH9471" s="136"/>
    </row>
    <row r="9472" spans="79:86" ht="15.75" customHeight="1">
      <c r="CA9472" s="136"/>
      <c r="CB9472" s="136"/>
      <c r="CC9472" s="136"/>
      <c r="CD9472" s="136"/>
      <c r="CE9472" s="136"/>
      <c r="CF9472" s="136"/>
      <c r="CG9472" s="136"/>
      <c r="CH9472" s="136"/>
    </row>
    <row r="9473" spans="79:86" ht="15.75" customHeight="1">
      <c r="CA9473" s="136"/>
      <c r="CB9473" s="136"/>
      <c r="CC9473" s="136"/>
      <c r="CD9473" s="136"/>
      <c r="CE9473" s="136"/>
      <c r="CF9473" s="136"/>
      <c r="CG9473" s="136"/>
      <c r="CH9473" s="136"/>
    </row>
    <row r="9474" spans="79:86" ht="15.75" customHeight="1">
      <c r="CA9474" s="136"/>
      <c r="CB9474" s="136"/>
      <c r="CC9474" s="136"/>
      <c r="CD9474" s="136"/>
      <c r="CE9474" s="136"/>
      <c r="CF9474" s="136"/>
      <c r="CG9474" s="136"/>
      <c r="CH9474" s="136"/>
    </row>
    <row r="9475" spans="79:86" ht="15.75" customHeight="1">
      <c r="CA9475" s="136"/>
      <c r="CB9475" s="136"/>
      <c r="CC9475" s="136"/>
      <c r="CD9475" s="136"/>
      <c r="CE9475" s="136"/>
      <c r="CF9475" s="136"/>
      <c r="CG9475" s="136"/>
      <c r="CH9475" s="136"/>
    </row>
    <row r="9476" spans="79:86" ht="15.75" customHeight="1">
      <c r="CA9476" s="136"/>
      <c r="CB9476" s="136"/>
      <c r="CC9476" s="136"/>
      <c r="CD9476" s="136"/>
      <c r="CE9476" s="136"/>
      <c r="CF9476" s="136"/>
      <c r="CG9476" s="136"/>
      <c r="CH9476" s="136"/>
    </row>
    <row r="9477" spans="79:86" ht="15.75" customHeight="1">
      <c r="CA9477" s="136"/>
      <c r="CB9477" s="136"/>
      <c r="CC9477" s="136"/>
      <c r="CD9477" s="136"/>
      <c r="CE9477" s="136"/>
      <c r="CF9477" s="136"/>
      <c r="CG9477" s="136"/>
      <c r="CH9477" s="136"/>
    </row>
    <row r="9478" spans="79:86" ht="15.75" customHeight="1">
      <c r="CA9478" s="136"/>
      <c r="CB9478" s="136"/>
      <c r="CC9478" s="136"/>
      <c r="CD9478" s="136"/>
      <c r="CE9478" s="136"/>
      <c r="CF9478" s="136"/>
      <c r="CG9478" s="136"/>
      <c r="CH9478" s="136"/>
    </row>
    <row r="9479" spans="79:86" ht="15.75" customHeight="1">
      <c r="CA9479" s="136"/>
      <c r="CB9479" s="136"/>
      <c r="CC9479" s="136"/>
      <c r="CD9479" s="136"/>
      <c r="CE9479" s="136"/>
      <c r="CF9479" s="136"/>
      <c r="CG9479" s="136"/>
      <c r="CH9479" s="136"/>
    </row>
    <row r="9480" spans="79:86" ht="15.75" customHeight="1">
      <c r="CA9480" s="136"/>
      <c r="CB9480" s="136"/>
      <c r="CC9480" s="136"/>
      <c r="CD9480" s="136"/>
      <c r="CE9480" s="136"/>
      <c r="CF9480" s="136"/>
      <c r="CG9480" s="136"/>
      <c r="CH9480" s="136"/>
    </row>
    <row r="9481" spans="79:86" ht="15.75" customHeight="1">
      <c r="CA9481" s="136"/>
      <c r="CB9481" s="136"/>
      <c r="CC9481" s="136"/>
      <c r="CD9481" s="136"/>
      <c r="CE9481" s="136"/>
      <c r="CF9481" s="136"/>
      <c r="CG9481" s="136"/>
      <c r="CH9481" s="136"/>
    </row>
    <row r="9482" spans="79:86" ht="15.75" customHeight="1">
      <c r="CA9482" s="136"/>
      <c r="CB9482" s="136"/>
      <c r="CC9482" s="136"/>
      <c r="CD9482" s="136"/>
      <c r="CE9482" s="136"/>
      <c r="CF9482" s="136"/>
      <c r="CG9482" s="136"/>
      <c r="CH9482" s="136"/>
    </row>
    <row r="9483" spans="79:86" ht="15.75" customHeight="1">
      <c r="CA9483" s="136"/>
      <c r="CB9483" s="136"/>
      <c r="CC9483" s="136"/>
      <c r="CD9483" s="136"/>
      <c r="CE9483" s="136"/>
      <c r="CF9483" s="136"/>
      <c r="CG9483" s="136"/>
      <c r="CH9483" s="136"/>
    </row>
    <row r="9484" spans="79:86" ht="15.75" customHeight="1">
      <c r="CA9484" s="136"/>
      <c r="CB9484" s="136"/>
      <c r="CC9484" s="136"/>
      <c r="CD9484" s="136"/>
      <c r="CE9484" s="136"/>
      <c r="CF9484" s="136"/>
      <c r="CG9484" s="136"/>
      <c r="CH9484" s="136"/>
    </row>
    <row r="9485" spans="79:86" ht="15.75" customHeight="1">
      <c r="CA9485" s="136"/>
      <c r="CB9485" s="136"/>
      <c r="CC9485" s="136"/>
      <c r="CD9485" s="136"/>
      <c r="CE9485" s="136"/>
      <c r="CF9485" s="136"/>
      <c r="CG9485" s="136"/>
      <c r="CH9485" s="136"/>
    </row>
    <row r="9486" spans="79:86" ht="15.75" customHeight="1">
      <c r="CA9486" s="136"/>
      <c r="CB9486" s="136"/>
      <c r="CC9486" s="136"/>
      <c r="CD9486" s="136"/>
      <c r="CE9486" s="136"/>
      <c r="CF9486" s="136"/>
      <c r="CG9486" s="136"/>
      <c r="CH9486" s="136"/>
    </row>
    <row r="9487" spans="79:86" ht="15.75" customHeight="1">
      <c r="CA9487" s="136"/>
      <c r="CB9487" s="136"/>
      <c r="CC9487" s="136"/>
      <c r="CD9487" s="136"/>
      <c r="CE9487" s="136"/>
      <c r="CF9487" s="136"/>
      <c r="CG9487" s="136"/>
      <c r="CH9487" s="136"/>
    </row>
    <row r="9488" spans="79:86" ht="15.75" customHeight="1">
      <c r="CA9488" s="136"/>
      <c r="CB9488" s="136"/>
      <c r="CC9488" s="136"/>
      <c r="CD9488" s="136"/>
      <c r="CE9488" s="136"/>
      <c r="CF9488" s="136"/>
      <c r="CG9488" s="136"/>
      <c r="CH9488" s="136"/>
    </row>
    <row r="9489" spans="79:86" ht="15.75" customHeight="1">
      <c r="CA9489" s="136"/>
      <c r="CB9489" s="136"/>
      <c r="CC9489" s="136"/>
      <c r="CD9489" s="136"/>
      <c r="CE9489" s="136"/>
      <c r="CF9489" s="136"/>
      <c r="CG9489" s="136"/>
      <c r="CH9489" s="136"/>
    </row>
    <row r="9490" spans="79:86" ht="15.75" customHeight="1">
      <c r="CA9490" s="136"/>
      <c r="CB9490" s="136"/>
      <c r="CC9490" s="136"/>
      <c r="CD9490" s="136"/>
      <c r="CE9490" s="136"/>
      <c r="CF9490" s="136"/>
      <c r="CG9490" s="136"/>
      <c r="CH9490" s="136"/>
    </row>
    <row r="9491" spans="79:86" ht="15.75" customHeight="1">
      <c r="CA9491" s="136"/>
      <c r="CB9491" s="136"/>
      <c r="CC9491" s="136"/>
      <c r="CD9491" s="136"/>
      <c r="CE9491" s="136"/>
      <c r="CF9491" s="136"/>
      <c r="CG9491" s="136"/>
      <c r="CH9491" s="136"/>
    </row>
    <row r="9492" spans="79:86" ht="15.75" customHeight="1">
      <c r="CA9492" s="136"/>
      <c r="CB9492" s="136"/>
      <c r="CC9492" s="136"/>
      <c r="CD9492" s="136"/>
      <c r="CE9492" s="136"/>
      <c r="CF9492" s="136"/>
      <c r="CG9492" s="136"/>
      <c r="CH9492" s="136"/>
    </row>
    <row r="9493" spans="79:86" ht="15.75" customHeight="1">
      <c r="CA9493" s="136"/>
      <c r="CB9493" s="136"/>
      <c r="CC9493" s="136"/>
      <c r="CD9493" s="136"/>
      <c r="CE9493" s="136"/>
      <c r="CF9493" s="136"/>
      <c r="CG9493" s="136"/>
      <c r="CH9493" s="136"/>
    </row>
    <row r="9494" spans="79:86" ht="15.75" customHeight="1">
      <c r="CA9494" s="136"/>
      <c r="CB9494" s="136"/>
      <c r="CC9494" s="136"/>
      <c r="CD9494" s="136"/>
      <c r="CE9494" s="136"/>
      <c r="CF9494" s="136"/>
      <c r="CG9494" s="136"/>
      <c r="CH9494" s="136"/>
    </row>
    <row r="9495" spans="79:86" ht="15.75" customHeight="1">
      <c r="CA9495" s="136"/>
      <c r="CB9495" s="136"/>
      <c r="CC9495" s="136"/>
      <c r="CD9495" s="136"/>
      <c r="CE9495" s="136"/>
      <c r="CF9495" s="136"/>
      <c r="CG9495" s="136"/>
      <c r="CH9495" s="136"/>
    </row>
    <row r="9496" spans="79:86" ht="15.75" customHeight="1">
      <c r="CA9496" s="136"/>
      <c r="CB9496" s="136"/>
      <c r="CC9496" s="136"/>
      <c r="CD9496" s="136"/>
      <c r="CE9496" s="136"/>
      <c r="CF9496" s="136"/>
      <c r="CG9496" s="136"/>
      <c r="CH9496" s="136"/>
    </row>
    <row r="9497" spans="79:86" ht="15.75" customHeight="1">
      <c r="CA9497" s="136"/>
      <c r="CB9497" s="136"/>
      <c r="CC9497" s="136"/>
      <c r="CD9497" s="136"/>
      <c r="CE9497" s="136"/>
      <c r="CF9497" s="136"/>
      <c r="CG9497" s="136"/>
      <c r="CH9497" s="136"/>
    </row>
    <row r="9498" spans="79:86" ht="15.75" customHeight="1">
      <c r="CA9498" s="136"/>
      <c r="CB9498" s="136"/>
      <c r="CC9498" s="136"/>
      <c r="CD9498" s="136"/>
      <c r="CE9498" s="136"/>
      <c r="CF9498" s="136"/>
      <c r="CG9498" s="136"/>
      <c r="CH9498" s="136"/>
    </row>
    <row r="9499" spans="79:86" ht="15.75" customHeight="1">
      <c r="CA9499" s="136"/>
      <c r="CB9499" s="136"/>
      <c r="CC9499" s="136"/>
      <c r="CD9499" s="136"/>
      <c r="CE9499" s="136"/>
      <c r="CF9499" s="136"/>
      <c r="CG9499" s="136"/>
      <c r="CH9499" s="136"/>
    </row>
    <row r="9500" spans="79:86" ht="15.75" customHeight="1">
      <c r="CA9500" s="136"/>
      <c r="CB9500" s="136"/>
      <c r="CC9500" s="136"/>
      <c r="CD9500" s="136"/>
      <c r="CE9500" s="136"/>
      <c r="CF9500" s="136"/>
      <c r="CG9500" s="136"/>
      <c r="CH9500" s="136"/>
    </row>
    <row r="9501" spans="79:86" ht="15.75" customHeight="1">
      <c r="CA9501" s="136"/>
      <c r="CB9501" s="136"/>
      <c r="CC9501" s="136"/>
      <c r="CD9501" s="136"/>
      <c r="CE9501" s="136"/>
      <c r="CF9501" s="136"/>
      <c r="CG9501" s="136"/>
      <c r="CH9501" s="136"/>
    </row>
    <row r="9502" spans="79:86" ht="15.75" customHeight="1">
      <c r="CA9502" s="136"/>
      <c r="CB9502" s="136"/>
      <c r="CC9502" s="136"/>
      <c r="CD9502" s="136"/>
      <c r="CE9502" s="136"/>
      <c r="CF9502" s="136"/>
      <c r="CG9502" s="136"/>
      <c r="CH9502" s="136"/>
    </row>
    <row r="9503" spans="79:86" ht="15.75" customHeight="1">
      <c r="CA9503" s="136"/>
      <c r="CB9503" s="136"/>
      <c r="CC9503" s="136"/>
      <c r="CD9503" s="136"/>
      <c r="CE9503" s="136"/>
      <c r="CF9503" s="136"/>
      <c r="CG9503" s="136"/>
      <c r="CH9503" s="136"/>
    </row>
    <row r="9504" spans="79:86" ht="15.75" customHeight="1">
      <c r="CA9504" s="136"/>
      <c r="CB9504" s="136"/>
      <c r="CC9504" s="136"/>
      <c r="CD9504" s="136"/>
      <c r="CE9504" s="136"/>
      <c r="CF9504" s="136"/>
      <c r="CG9504" s="136"/>
      <c r="CH9504" s="136"/>
    </row>
    <row r="9505" spans="79:86" ht="15.75" customHeight="1">
      <c r="CA9505" s="136"/>
      <c r="CB9505" s="136"/>
      <c r="CC9505" s="136"/>
      <c r="CD9505" s="136"/>
      <c r="CE9505" s="136"/>
      <c r="CF9505" s="136"/>
      <c r="CG9505" s="136"/>
      <c r="CH9505" s="136"/>
    </row>
    <row r="9506" spans="79:86" ht="15.75" customHeight="1">
      <c r="CA9506" s="136"/>
      <c r="CB9506" s="136"/>
      <c r="CC9506" s="136"/>
      <c r="CD9506" s="136"/>
      <c r="CE9506" s="136"/>
      <c r="CF9506" s="136"/>
      <c r="CG9506" s="136"/>
      <c r="CH9506" s="136"/>
    </row>
    <row r="9507" spans="79:86" ht="15.75" customHeight="1">
      <c r="CA9507" s="136"/>
      <c r="CB9507" s="136"/>
      <c r="CC9507" s="136"/>
      <c r="CD9507" s="136"/>
      <c r="CE9507" s="136"/>
      <c r="CF9507" s="136"/>
      <c r="CG9507" s="136"/>
      <c r="CH9507" s="136"/>
    </row>
    <row r="9508" spans="79:86" ht="15.75" customHeight="1">
      <c r="CA9508" s="136"/>
      <c r="CB9508" s="136"/>
      <c r="CC9508" s="136"/>
      <c r="CD9508" s="136"/>
      <c r="CE9508" s="136"/>
      <c r="CF9508" s="136"/>
      <c r="CG9508" s="136"/>
      <c r="CH9508" s="136"/>
    </row>
    <row r="9509" spans="79:86" ht="15.75" customHeight="1">
      <c r="CA9509" s="136"/>
      <c r="CB9509" s="136"/>
      <c r="CC9509" s="136"/>
      <c r="CD9509" s="136"/>
      <c r="CE9509" s="136"/>
      <c r="CF9509" s="136"/>
      <c r="CG9509" s="136"/>
      <c r="CH9509" s="136"/>
    </row>
    <row r="9510" spans="79:86" ht="15.75" customHeight="1">
      <c r="CA9510" s="136"/>
      <c r="CB9510" s="136"/>
      <c r="CC9510" s="136"/>
      <c r="CD9510" s="136"/>
      <c r="CE9510" s="136"/>
      <c r="CF9510" s="136"/>
      <c r="CG9510" s="136"/>
      <c r="CH9510" s="136"/>
    </row>
    <row r="9511" spans="79:86" ht="15.75" customHeight="1">
      <c r="CA9511" s="136"/>
      <c r="CB9511" s="136"/>
      <c r="CC9511" s="136"/>
      <c r="CD9511" s="136"/>
      <c r="CE9511" s="136"/>
      <c r="CF9511" s="136"/>
      <c r="CG9511" s="136"/>
      <c r="CH9511" s="136"/>
    </row>
    <row r="9512" spans="79:86" ht="15.75" customHeight="1">
      <c r="CA9512" s="136"/>
      <c r="CB9512" s="136"/>
      <c r="CC9512" s="136"/>
      <c r="CD9512" s="136"/>
      <c r="CE9512" s="136"/>
      <c r="CF9512" s="136"/>
      <c r="CG9512" s="136"/>
      <c r="CH9512" s="136"/>
    </row>
    <row r="9513" spans="79:86" ht="15.75" customHeight="1">
      <c r="CA9513" s="136"/>
      <c r="CB9513" s="136"/>
      <c r="CC9513" s="136"/>
      <c r="CD9513" s="136"/>
      <c r="CE9513" s="136"/>
      <c r="CF9513" s="136"/>
      <c r="CG9513" s="136"/>
      <c r="CH9513" s="136"/>
    </row>
    <row r="9514" spans="79:86" ht="15.75" customHeight="1">
      <c r="CA9514" s="136"/>
      <c r="CB9514" s="136"/>
      <c r="CC9514" s="136"/>
      <c r="CD9514" s="136"/>
      <c r="CE9514" s="136"/>
      <c r="CF9514" s="136"/>
      <c r="CG9514" s="136"/>
      <c r="CH9514" s="136"/>
    </row>
    <row r="9515" spans="79:86" ht="15.75" customHeight="1">
      <c r="CA9515" s="136"/>
      <c r="CB9515" s="136"/>
      <c r="CC9515" s="136"/>
      <c r="CD9515" s="136"/>
      <c r="CE9515" s="136"/>
      <c r="CF9515" s="136"/>
      <c r="CG9515" s="136"/>
      <c r="CH9515" s="136"/>
    </row>
    <row r="9516" spans="79:86" ht="15.75" customHeight="1">
      <c r="CA9516" s="136"/>
      <c r="CB9516" s="136"/>
      <c r="CC9516" s="136"/>
      <c r="CD9516" s="136"/>
      <c r="CE9516" s="136"/>
      <c r="CF9516" s="136"/>
      <c r="CG9516" s="136"/>
      <c r="CH9516" s="136"/>
    </row>
    <row r="9517" spans="79:86" ht="15.75" customHeight="1">
      <c r="CA9517" s="136"/>
      <c r="CB9517" s="136"/>
      <c r="CC9517" s="136"/>
      <c r="CD9517" s="136"/>
      <c r="CE9517" s="136"/>
      <c r="CF9517" s="136"/>
      <c r="CG9517" s="136"/>
      <c r="CH9517" s="136"/>
    </row>
    <row r="9518" spans="79:86" ht="15.75" customHeight="1">
      <c r="CA9518" s="136"/>
      <c r="CB9518" s="136"/>
      <c r="CC9518" s="136"/>
      <c r="CD9518" s="136"/>
      <c r="CE9518" s="136"/>
      <c r="CF9518" s="136"/>
      <c r="CG9518" s="136"/>
      <c r="CH9518" s="136"/>
    </row>
    <row r="9519" spans="79:86" ht="15.75" customHeight="1">
      <c r="CA9519" s="136"/>
      <c r="CB9519" s="136"/>
      <c r="CC9519" s="136"/>
      <c r="CD9519" s="136"/>
      <c r="CE9519" s="136"/>
      <c r="CF9519" s="136"/>
      <c r="CG9519" s="136"/>
      <c r="CH9519" s="136"/>
    </row>
    <row r="9520" spans="79:86" ht="15.75" customHeight="1">
      <c r="CA9520" s="136"/>
      <c r="CB9520" s="136"/>
      <c r="CC9520" s="136"/>
      <c r="CD9520" s="136"/>
      <c r="CE9520" s="136"/>
      <c r="CF9520" s="136"/>
      <c r="CG9520" s="136"/>
      <c r="CH9520" s="136"/>
    </row>
    <row r="9521" spans="79:86" ht="15.75" customHeight="1">
      <c r="CA9521" s="136"/>
      <c r="CB9521" s="136"/>
      <c r="CC9521" s="136"/>
      <c r="CD9521" s="136"/>
      <c r="CE9521" s="136"/>
      <c r="CF9521" s="136"/>
      <c r="CG9521" s="136"/>
      <c r="CH9521" s="136"/>
    </row>
    <row r="9522" spans="79:86" ht="15.75" customHeight="1">
      <c r="CA9522" s="136"/>
      <c r="CB9522" s="136"/>
      <c r="CC9522" s="136"/>
      <c r="CD9522" s="136"/>
      <c r="CE9522" s="136"/>
      <c r="CF9522" s="136"/>
      <c r="CG9522" s="136"/>
      <c r="CH9522" s="136"/>
    </row>
    <row r="9523" spans="79:86" ht="15.75" customHeight="1">
      <c r="CA9523" s="136"/>
      <c r="CB9523" s="136"/>
      <c r="CC9523" s="136"/>
      <c r="CD9523" s="136"/>
      <c r="CE9523" s="136"/>
      <c r="CF9523" s="136"/>
      <c r="CG9523" s="136"/>
      <c r="CH9523" s="136"/>
    </row>
    <row r="9524" spans="79:86" ht="15.75" customHeight="1">
      <c r="CA9524" s="136"/>
      <c r="CB9524" s="136"/>
      <c r="CC9524" s="136"/>
      <c r="CD9524" s="136"/>
      <c r="CE9524" s="136"/>
      <c r="CF9524" s="136"/>
      <c r="CG9524" s="136"/>
      <c r="CH9524" s="136"/>
    </row>
    <row r="9525" spans="79:86" ht="15.75" customHeight="1">
      <c r="CA9525" s="136"/>
      <c r="CB9525" s="136"/>
      <c r="CC9525" s="136"/>
      <c r="CD9525" s="136"/>
      <c r="CE9525" s="136"/>
      <c r="CF9525" s="136"/>
      <c r="CG9525" s="136"/>
      <c r="CH9525" s="136"/>
    </row>
    <row r="9526" spans="79:86" ht="15.75" customHeight="1">
      <c r="CA9526" s="136"/>
      <c r="CB9526" s="136"/>
      <c r="CC9526" s="136"/>
      <c r="CD9526" s="136"/>
      <c r="CE9526" s="136"/>
      <c r="CF9526" s="136"/>
      <c r="CG9526" s="136"/>
      <c r="CH9526" s="136"/>
    </row>
    <row r="9527" spans="79:86" ht="15.75" customHeight="1">
      <c r="CA9527" s="136"/>
      <c r="CB9527" s="136"/>
      <c r="CC9527" s="136"/>
      <c r="CD9527" s="136"/>
      <c r="CE9527" s="136"/>
      <c r="CF9527" s="136"/>
      <c r="CG9527" s="136"/>
      <c r="CH9527" s="136"/>
    </row>
    <row r="9528" spans="79:86" ht="15.75" customHeight="1">
      <c r="CA9528" s="136"/>
      <c r="CB9528" s="136"/>
      <c r="CC9528" s="136"/>
      <c r="CD9528" s="136"/>
      <c r="CE9528" s="136"/>
      <c r="CF9528" s="136"/>
      <c r="CG9528" s="136"/>
      <c r="CH9528" s="136"/>
    </row>
    <row r="9529" spans="79:86" ht="15.75" customHeight="1">
      <c r="CA9529" s="136"/>
      <c r="CB9529" s="136"/>
      <c r="CC9529" s="136"/>
      <c r="CD9529" s="136"/>
      <c r="CE9529" s="136"/>
      <c r="CF9529" s="136"/>
      <c r="CG9529" s="136"/>
      <c r="CH9529" s="136"/>
    </row>
    <row r="9530" spans="79:86" ht="15.75" customHeight="1">
      <c r="CA9530" s="136"/>
      <c r="CB9530" s="136"/>
      <c r="CC9530" s="136"/>
      <c r="CD9530" s="136"/>
      <c r="CE9530" s="136"/>
      <c r="CF9530" s="136"/>
      <c r="CG9530" s="136"/>
      <c r="CH9530" s="136"/>
    </row>
    <row r="9531" spans="79:86" ht="15.75" customHeight="1">
      <c r="CA9531" s="136"/>
      <c r="CB9531" s="136"/>
      <c r="CC9531" s="136"/>
      <c r="CD9531" s="136"/>
      <c r="CE9531" s="136"/>
      <c r="CF9531" s="136"/>
      <c r="CG9531" s="136"/>
      <c r="CH9531" s="136"/>
    </row>
    <row r="9532" spans="79:86" ht="15.75" customHeight="1">
      <c r="CA9532" s="136"/>
      <c r="CB9532" s="136"/>
      <c r="CC9532" s="136"/>
      <c r="CD9532" s="136"/>
      <c r="CE9532" s="136"/>
      <c r="CF9532" s="136"/>
      <c r="CG9532" s="136"/>
      <c r="CH9532" s="136"/>
    </row>
    <row r="9533" spans="79:86" ht="15.75" customHeight="1">
      <c r="CA9533" s="136"/>
      <c r="CB9533" s="136"/>
      <c r="CC9533" s="136"/>
      <c r="CD9533" s="136"/>
      <c r="CE9533" s="136"/>
      <c r="CF9533" s="136"/>
      <c r="CG9533" s="136"/>
      <c r="CH9533" s="136"/>
    </row>
    <row r="9534" spans="79:86" ht="15.75" customHeight="1">
      <c r="CA9534" s="136"/>
      <c r="CB9534" s="136"/>
      <c r="CC9534" s="136"/>
      <c r="CD9534" s="136"/>
      <c r="CE9534" s="136"/>
      <c r="CF9534" s="136"/>
      <c r="CG9534" s="136"/>
      <c r="CH9534" s="136"/>
    </row>
    <row r="9535" spans="79:86" ht="15.75" customHeight="1">
      <c r="CA9535" s="136"/>
      <c r="CB9535" s="136"/>
      <c r="CC9535" s="136"/>
      <c r="CD9535" s="136"/>
      <c r="CE9535" s="136"/>
      <c r="CF9535" s="136"/>
      <c r="CG9535" s="136"/>
      <c r="CH9535" s="136"/>
    </row>
    <row r="9536" spans="79:86" ht="15.75" customHeight="1">
      <c r="CA9536" s="136"/>
      <c r="CB9536" s="136"/>
      <c r="CC9536" s="136"/>
      <c r="CD9536" s="136"/>
      <c r="CE9536" s="136"/>
      <c r="CF9536" s="136"/>
      <c r="CG9536" s="136"/>
      <c r="CH9536" s="136"/>
    </row>
    <row r="9537" spans="79:86" ht="15.75" customHeight="1">
      <c r="CA9537" s="136"/>
      <c r="CB9537" s="136"/>
      <c r="CC9537" s="136"/>
      <c r="CD9537" s="136"/>
      <c r="CE9537" s="136"/>
      <c r="CF9537" s="136"/>
      <c r="CG9537" s="136"/>
      <c r="CH9537" s="136"/>
    </row>
    <row r="9538" spans="79:86" ht="15.75" customHeight="1">
      <c r="CA9538" s="136"/>
      <c r="CB9538" s="136"/>
      <c r="CC9538" s="136"/>
      <c r="CD9538" s="136"/>
      <c r="CE9538" s="136"/>
      <c r="CF9538" s="136"/>
      <c r="CG9538" s="136"/>
      <c r="CH9538" s="136"/>
    </row>
    <row r="9539" spans="79:86" ht="15.75" customHeight="1">
      <c r="CA9539" s="136"/>
      <c r="CB9539" s="136"/>
      <c r="CC9539" s="136"/>
      <c r="CD9539" s="136"/>
      <c r="CE9539" s="136"/>
      <c r="CF9539" s="136"/>
      <c r="CG9539" s="136"/>
      <c r="CH9539" s="136"/>
    </row>
    <row r="9540" spans="79:86" ht="15.75" customHeight="1">
      <c r="CA9540" s="136"/>
      <c r="CB9540" s="136"/>
      <c r="CC9540" s="136"/>
      <c r="CD9540" s="136"/>
      <c r="CE9540" s="136"/>
      <c r="CF9540" s="136"/>
      <c r="CG9540" s="136"/>
      <c r="CH9540" s="136"/>
    </row>
    <row r="9541" spans="79:86" ht="15.75" customHeight="1">
      <c r="CA9541" s="136"/>
      <c r="CB9541" s="136"/>
      <c r="CC9541" s="136"/>
      <c r="CD9541" s="136"/>
      <c r="CE9541" s="136"/>
      <c r="CF9541" s="136"/>
      <c r="CG9541" s="136"/>
      <c r="CH9541" s="136"/>
    </row>
    <row r="9542" spans="79:86" ht="15.75" customHeight="1">
      <c r="CA9542" s="136"/>
      <c r="CB9542" s="136"/>
      <c r="CC9542" s="136"/>
      <c r="CD9542" s="136"/>
      <c r="CE9542" s="136"/>
      <c r="CF9542" s="136"/>
      <c r="CG9542" s="136"/>
      <c r="CH9542" s="136"/>
    </row>
    <row r="9543" spans="79:86" ht="15.75" customHeight="1">
      <c r="CA9543" s="136"/>
      <c r="CB9543" s="136"/>
      <c r="CC9543" s="136"/>
      <c r="CD9543" s="136"/>
      <c r="CE9543" s="136"/>
      <c r="CF9543" s="136"/>
      <c r="CG9543" s="136"/>
      <c r="CH9543" s="136"/>
    </row>
    <row r="9544" spans="79:86" ht="15.75" customHeight="1">
      <c r="CA9544" s="136"/>
      <c r="CB9544" s="136"/>
      <c r="CC9544" s="136"/>
      <c r="CD9544" s="136"/>
      <c r="CE9544" s="136"/>
      <c r="CF9544" s="136"/>
      <c r="CG9544" s="136"/>
      <c r="CH9544" s="136"/>
    </row>
    <row r="9545" spans="79:86" ht="15.75" customHeight="1">
      <c r="CA9545" s="136"/>
      <c r="CB9545" s="136"/>
      <c r="CC9545" s="136"/>
      <c r="CD9545" s="136"/>
      <c r="CE9545" s="136"/>
      <c r="CF9545" s="136"/>
      <c r="CG9545" s="136"/>
      <c r="CH9545" s="136"/>
    </row>
    <row r="9546" spans="79:86" ht="15.75" customHeight="1">
      <c r="CA9546" s="136"/>
      <c r="CB9546" s="136"/>
      <c r="CC9546" s="136"/>
      <c r="CD9546" s="136"/>
      <c r="CE9546" s="136"/>
      <c r="CF9546" s="136"/>
      <c r="CG9546" s="136"/>
      <c r="CH9546" s="136"/>
    </row>
    <row r="9547" spans="79:86" ht="15.75" customHeight="1">
      <c r="CA9547" s="136"/>
      <c r="CB9547" s="136"/>
      <c r="CC9547" s="136"/>
      <c r="CD9547" s="136"/>
      <c r="CE9547" s="136"/>
      <c r="CF9547" s="136"/>
      <c r="CG9547" s="136"/>
      <c r="CH9547" s="136"/>
    </row>
    <row r="9548" spans="79:86" ht="15.75" customHeight="1">
      <c r="CA9548" s="136"/>
      <c r="CB9548" s="136"/>
      <c r="CC9548" s="136"/>
      <c r="CD9548" s="136"/>
      <c r="CE9548" s="136"/>
      <c r="CF9548" s="136"/>
      <c r="CG9548" s="136"/>
      <c r="CH9548" s="136"/>
    </row>
    <row r="9549" spans="79:86" ht="15.75" customHeight="1">
      <c r="CA9549" s="136"/>
      <c r="CB9549" s="136"/>
      <c r="CC9549" s="136"/>
      <c r="CD9549" s="136"/>
      <c r="CE9549" s="136"/>
      <c r="CF9549" s="136"/>
      <c r="CG9549" s="136"/>
      <c r="CH9549" s="136"/>
    </row>
    <row r="9550" spans="79:86" ht="15.75" customHeight="1">
      <c r="CA9550" s="136"/>
      <c r="CB9550" s="136"/>
      <c r="CC9550" s="136"/>
      <c r="CD9550" s="136"/>
      <c r="CE9550" s="136"/>
      <c r="CF9550" s="136"/>
      <c r="CG9550" s="136"/>
      <c r="CH9550" s="136"/>
    </row>
    <row r="9551" spans="79:86" ht="15.75" customHeight="1">
      <c r="CA9551" s="136"/>
      <c r="CB9551" s="136"/>
      <c r="CC9551" s="136"/>
      <c r="CD9551" s="136"/>
      <c r="CE9551" s="136"/>
      <c r="CF9551" s="136"/>
      <c r="CG9551" s="136"/>
      <c r="CH9551" s="136"/>
    </row>
    <row r="9552" spans="79:86" ht="15.75" customHeight="1">
      <c r="CA9552" s="136"/>
      <c r="CB9552" s="136"/>
      <c r="CC9552" s="136"/>
      <c r="CD9552" s="136"/>
      <c r="CE9552" s="136"/>
      <c r="CF9552" s="136"/>
      <c r="CG9552" s="136"/>
      <c r="CH9552" s="136"/>
    </row>
    <row r="9553" spans="79:86" ht="15.75" customHeight="1">
      <c r="CA9553" s="136"/>
      <c r="CB9553" s="136"/>
      <c r="CC9553" s="136"/>
      <c r="CD9553" s="136"/>
      <c r="CE9553" s="136"/>
      <c r="CF9553" s="136"/>
      <c r="CG9553" s="136"/>
      <c r="CH9553" s="136"/>
    </row>
    <row r="9554" spans="79:86" ht="15.75" customHeight="1">
      <c r="CA9554" s="136"/>
      <c r="CB9554" s="136"/>
      <c r="CC9554" s="136"/>
      <c r="CD9554" s="136"/>
      <c r="CE9554" s="136"/>
      <c r="CF9554" s="136"/>
      <c r="CG9554" s="136"/>
      <c r="CH9554" s="136"/>
    </row>
    <row r="9555" spans="79:86" ht="15.75" customHeight="1">
      <c r="CA9555" s="136"/>
      <c r="CB9555" s="136"/>
      <c r="CC9555" s="136"/>
      <c r="CD9555" s="136"/>
      <c r="CE9555" s="136"/>
      <c r="CF9555" s="136"/>
      <c r="CG9555" s="136"/>
      <c r="CH9555" s="136"/>
    </row>
    <row r="9556" spans="79:86" ht="15.75" customHeight="1">
      <c r="CA9556" s="136"/>
      <c r="CB9556" s="136"/>
      <c r="CC9556" s="136"/>
      <c r="CD9556" s="136"/>
      <c r="CE9556" s="136"/>
      <c r="CF9556" s="136"/>
      <c r="CG9556" s="136"/>
      <c r="CH9556" s="136"/>
    </row>
    <row r="9557" spans="79:86" ht="15.75" customHeight="1">
      <c r="CA9557" s="136"/>
      <c r="CB9557" s="136"/>
      <c r="CC9557" s="136"/>
      <c r="CD9557" s="136"/>
      <c r="CE9557" s="136"/>
      <c r="CF9557" s="136"/>
      <c r="CG9557" s="136"/>
      <c r="CH9557" s="136"/>
    </row>
    <row r="9558" spans="79:86" ht="15.75" customHeight="1">
      <c r="CA9558" s="136"/>
      <c r="CB9558" s="136"/>
      <c r="CC9558" s="136"/>
      <c r="CD9558" s="136"/>
      <c r="CE9558" s="136"/>
      <c r="CF9558" s="136"/>
      <c r="CG9558" s="136"/>
      <c r="CH9558" s="136"/>
    </row>
    <row r="9559" spans="79:86" ht="15.75" customHeight="1">
      <c r="CA9559" s="136"/>
      <c r="CB9559" s="136"/>
      <c r="CC9559" s="136"/>
      <c r="CD9559" s="136"/>
      <c r="CE9559" s="136"/>
      <c r="CF9559" s="136"/>
      <c r="CG9559" s="136"/>
      <c r="CH9559" s="136"/>
    </row>
    <row r="9560" spans="79:86" ht="15.75" customHeight="1">
      <c r="CA9560" s="136"/>
      <c r="CB9560" s="136"/>
      <c r="CC9560" s="136"/>
      <c r="CD9560" s="136"/>
      <c r="CE9560" s="136"/>
      <c r="CF9560" s="136"/>
      <c r="CG9560" s="136"/>
      <c r="CH9560" s="136"/>
    </row>
    <row r="9561" spans="79:86" ht="15.75" customHeight="1">
      <c r="CA9561" s="136"/>
      <c r="CB9561" s="136"/>
      <c r="CC9561" s="136"/>
      <c r="CD9561" s="136"/>
      <c r="CE9561" s="136"/>
      <c r="CF9561" s="136"/>
      <c r="CG9561" s="136"/>
      <c r="CH9561" s="136"/>
    </row>
    <row r="9562" spans="79:86" ht="15.75" customHeight="1">
      <c r="CA9562" s="136"/>
      <c r="CB9562" s="136"/>
      <c r="CC9562" s="136"/>
      <c r="CD9562" s="136"/>
      <c r="CE9562" s="136"/>
      <c r="CF9562" s="136"/>
      <c r="CG9562" s="136"/>
      <c r="CH9562" s="136"/>
    </row>
    <row r="9563" spans="79:86" ht="15.75" customHeight="1">
      <c r="CA9563" s="136"/>
      <c r="CB9563" s="136"/>
      <c r="CC9563" s="136"/>
      <c r="CD9563" s="136"/>
      <c r="CE9563" s="136"/>
      <c r="CF9563" s="136"/>
      <c r="CG9563" s="136"/>
      <c r="CH9563" s="136"/>
    </row>
    <row r="9564" spans="79:86" ht="15.75" customHeight="1">
      <c r="CA9564" s="136"/>
      <c r="CB9564" s="136"/>
      <c r="CC9564" s="136"/>
      <c r="CD9564" s="136"/>
      <c r="CE9564" s="136"/>
      <c r="CF9564" s="136"/>
      <c r="CG9564" s="136"/>
      <c r="CH9564" s="136"/>
    </row>
    <row r="9565" spans="79:86" ht="15.75" customHeight="1">
      <c r="CA9565" s="136"/>
      <c r="CB9565" s="136"/>
      <c r="CC9565" s="136"/>
      <c r="CD9565" s="136"/>
      <c r="CE9565" s="136"/>
      <c r="CF9565" s="136"/>
      <c r="CG9565" s="136"/>
      <c r="CH9565" s="136"/>
    </row>
    <row r="9566" spans="79:86" ht="15.75" customHeight="1">
      <c r="CA9566" s="136"/>
      <c r="CB9566" s="136"/>
      <c r="CC9566" s="136"/>
      <c r="CD9566" s="136"/>
      <c r="CE9566" s="136"/>
      <c r="CF9566" s="136"/>
      <c r="CG9566" s="136"/>
      <c r="CH9566" s="136"/>
    </row>
    <row r="9567" spans="79:86" ht="15.75" customHeight="1">
      <c r="CA9567" s="136"/>
      <c r="CB9567" s="136"/>
      <c r="CC9567" s="136"/>
      <c r="CD9567" s="136"/>
      <c r="CE9567" s="136"/>
      <c r="CF9567" s="136"/>
      <c r="CG9567" s="136"/>
      <c r="CH9567" s="136"/>
    </row>
    <row r="9568" spans="79:86" ht="15.75" customHeight="1">
      <c r="CA9568" s="136"/>
      <c r="CB9568" s="136"/>
      <c r="CC9568" s="136"/>
      <c r="CD9568" s="136"/>
      <c r="CE9568" s="136"/>
      <c r="CF9568" s="136"/>
      <c r="CG9568" s="136"/>
      <c r="CH9568" s="136"/>
    </row>
    <row r="9569" spans="79:86" ht="15.75" customHeight="1">
      <c r="CA9569" s="136"/>
      <c r="CB9569" s="136"/>
      <c r="CC9569" s="136"/>
      <c r="CD9569" s="136"/>
      <c r="CE9569" s="136"/>
      <c r="CF9569" s="136"/>
      <c r="CG9569" s="136"/>
      <c r="CH9569" s="136"/>
    </row>
    <row r="9570" spans="79:86" ht="15.75" customHeight="1">
      <c r="CA9570" s="136"/>
      <c r="CB9570" s="136"/>
      <c r="CC9570" s="136"/>
      <c r="CD9570" s="136"/>
      <c r="CE9570" s="136"/>
      <c r="CF9570" s="136"/>
      <c r="CG9570" s="136"/>
      <c r="CH9570" s="136"/>
    </row>
    <row r="9571" spans="79:86" ht="15.75" customHeight="1">
      <c r="CA9571" s="136"/>
      <c r="CB9571" s="136"/>
      <c r="CC9571" s="136"/>
      <c r="CD9571" s="136"/>
      <c r="CE9571" s="136"/>
      <c r="CF9571" s="136"/>
      <c r="CG9571" s="136"/>
      <c r="CH9571" s="136"/>
    </row>
    <row r="9572" spans="79:86" ht="15.75" customHeight="1">
      <c r="CA9572" s="136"/>
      <c r="CB9572" s="136"/>
      <c r="CC9572" s="136"/>
      <c r="CD9572" s="136"/>
      <c r="CE9572" s="136"/>
      <c r="CF9572" s="136"/>
      <c r="CG9572" s="136"/>
      <c r="CH9572" s="136"/>
    </row>
    <row r="9573" spans="79:86" ht="15.75" customHeight="1">
      <c r="CA9573" s="136"/>
      <c r="CB9573" s="136"/>
      <c r="CC9573" s="136"/>
      <c r="CD9573" s="136"/>
      <c r="CE9573" s="136"/>
      <c r="CF9573" s="136"/>
      <c r="CG9573" s="136"/>
      <c r="CH9573" s="136"/>
    </row>
    <row r="9574" spans="79:86" ht="15.75" customHeight="1">
      <c r="CA9574" s="136"/>
      <c r="CB9574" s="136"/>
      <c r="CC9574" s="136"/>
      <c r="CD9574" s="136"/>
      <c r="CE9574" s="136"/>
      <c r="CF9574" s="136"/>
      <c r="CG9574" s="136"/>
      <c r="CH9574" s="136"/>
    </row>
    <row r="9575" spans="79:86" ht="15.75" customHeight="1">
      <c r="CA9575" s="136"/>
      <c r="CB9575" s="136"/>
      <c r="CC9575" s="136"/>
      <c r="CD9575" s="136"/>
      <c r="CE9575" s="136"/>
      <c r="CF9575" s="136"/>
      <c r="CG9575" s="136"/>
      <c r="CH9575" s="136"/>
    </row>
    <row r="9576" spans="79:86" ht="15.75" customHeight="1">
      <c r="CA9576" s="136"/>
      <c r="CB9576" s="136"/>
      <c r="CC9576" s="136"/>
      <c r="CD9576" s="136"/>
      <c r="CE9576" s="136"/>
      <c r="CF9576" s="136"/>
      <c r="CG9576" s="136"/>
      <c r="CH9576" s="136"/>
    </row>
    <row r="9577" spans="79:86" ht="15.75" customHeight="1">
      <c r="CA9577" s="136"/>
      <c r="CB9577" s="136"/>
      <c r="CC9577" s="136"/>
      <c r="CD9577" s="136"/>
      <c r="CE9577" s="136"/>
      <c r="CF9577" s="136"/>
      <c r="CG9577" s="136"/>
      <c r="CH9577" s="136"/>
    </row>
    <row r="9578" spans="79:86" ht="15.75" customHeight="1">
      <c r="CA9578" s="136"/>
      <c r="CB9578" s="136"/>
      <c r="CC9578" s="136"/>
      <c r="CD9578" s="136"/>
      <c r="CE9578" s="136"/>
      <c r="CF9578" s="136"/>
      <c r="CG9578" s="136"/>
      <c r="CH9578" s="136"/>
    </row>
    <row r="9579" spans="79:86" ht="15.75" customHeight="1">
      <c r="CA9579" s="136"/>
      <c r="CB9579" s="136"/>
      <c r="CC9579" s="136"/>
      <c r="CD9579" s="136"/>
      <c r="CE9579" s="136"/>
      <c r="CF9579" s="136"/>
      <c r="CG9579" s="136"/>
      <c r="CH9579" s="136"/>
    </row>
    <row r="9580" spans="79:86" ht="15.75" customHeight="1">
      <c r="CA9580" s="136"/>
      <c r="CB9580" s="136"/>
      <c r="CC9580" s="136"/>
      <c r="CD9580" s="136"/>
      <c r="CE9580" s="136"/>
      <c r="CF9580" s="136"/>
      <c r="CG9580" s="136"/>
      <c r="CH9580" s="136"/>
    </row>
    <row r="9581" spans="79:86" ht="15.75" customHeight="1">
      <c r="CA9581" s="136"/>
      <c r="CB9581" s="136"/>
      <c r="CC9581" s="136"/>
      <c r="CD9581" s="136"/>
      <c r="CE9581" s="136"/>
      <c r="CF9581" s="136"/>
      <c r="CG9581" s="136"/>
      <c r="CH9581" s="136"/>
    </row>
    <row r="9582" spans="79:86" ht="15.75" customHeight="1">
      <c r="CA9582" s="136"/>
      <c r="CB9582" s="136"/>
      <c r="CC9582" s="136"/>
      <c r="CD9582" s="136"/>
      <c r="CE9582" s="136"/>
      <c r="CF9582" s="136"/>
      <c r="CG9582" s="136"/>
      <c r="CH9582" s="136"/>
    </row>
    <row r="9583" spans="79:86" ht="15.75" customHeight="1">
      <c r="CA9583" s="136"/>
      <c r="CB9583" s="136"/>
      <c r="CC9583" s="136"/>
      <c r="CD9583" s="136"/>
      <c r="CE9583" s="136"/>
      <c r="CF9583" s="136"/>
      <c r="CG9583" s="136"/>
      <c r="CH9583" s="136"/>
    </row>
    <row r="9584" spans="79:86" ht="15.75" customHeight="1">
      <c r="CA9584" s="136"/>
      <c r="CB9584" s="136"/>
      <c r="CC9584" s="136"/>
      <c r="CD9584" s="136"/>
      <c r="CE9584" s="136"/>
      <c r="CF9584" s="136"/>
      <c r="CG9584" s="136"/>
      <c r="CH9584" s="136"/>
    </row>
    <row r="9585" spans="79:86" ht="15.75" customHeight="1">
      <c r="CA9585" s="136"/>
      <c r="CB9585" s="136"/>
      <c r="CC9585" s="136"/>
      <c r="CD9585" s="136"/>
      <c r="CE9585" s="136"/>
      <c r="CF9585" s="136"/>
      <c r="CG9585" s="136"/>
      <c r="CH9585" s="136"/>
    </row>
    <row r="9586" spans="79:86" ht="15.75" customHeight="1">
      <c r="CA9586" s="136"/>
      <c r="CB9586" s="136"/>
      <c r="CC9586" s="136"/>
      <c r="CD9586" s="136"/>
      <c r="CE9586" s="136"/>
      <c r="CF9586" s="136"/>
      <c r="CG9586" s="136"/>
      <c r="CH9586" s="136"/>
    </row>
    <row r="9587" spans="79:86" ht="15.75" customHeight="1">
      <c r="CA9587" s="136"/>
      <c r="CB9587" s="136"/>
      <c r="CC9587" s="136"/>
      <c r="CD9587" s="136"/>
      <c r="CE9587" s="136"/>
      <c r="CF9587" s="136"/>
      <c r="CG9587" s="136"/>
      <c r="CH9587" s="136"/>
    </row>
    <row r="9588" spans="79:86" ht="15.75" customHeight="1">
      <c r="CA9588" s="136"/>
      <c r="CB9588" s="136"/>
      <c r="CC9588" s="136"/>
      <c r="CD9588" s="136"/>
      <c r="CE9588" s="136"/>
      <c r="CF9588" s="136"/>
      <c r="CG9588" s="136"/>
      <c r="CH9588" s="136"/>
    </row>
    <row r="9589" spans="79:86" ht="15.75" customHeight="1">
      <c r="CA9589" s="136"/>
      <c r="CB9589" s="136"/>
      <c r="CC9589" s="136"/>
      <c r="CD9589" s="136"/>
      <c r="CE9589" s="136"/>
      <c r="CF9589" s="136"/>
      <c r="CG9589" s="136"/>
      <c r="CH9589" s="136"/>
    </row>
    <row r="9590" spans="79:86" ht="15.75" customHeight="1">
      <c r="CA9590" s="136"/>
      <c r="CB9590" s="136"/>
      <c r="CC9590" s="136"/>
      <c r="CD9590" s="136"/>
      <c r="CE9590" s="136"/>
      <c r="CF9590" s="136"/>
      <c r="CG9590" s="136"/>
      <c r="CH9590" s="136"/>
    </row>
    <row r="9591" spans="79:86" ht="15.75" customHeight="1">
      <c r="CA9591" s="136"/>
      <c r="CB9591" s="136"/>
      <c r="CC9591" s="136"/>
      <c r="CD9591" s="136"/>
      <c r="CE9591" s="136"/>
      <c r="CF9591" s="136"/>
      <c r="CG9591" s="136"/>
      <c r="CH9591" s="136"/>
    </row>
    <row r="9592" spans="79:86" ht="15.75" customHeight="1">
      <c r="CA9592" s="136"/>
      <c r="CB9592" s="136"/>
      <c r="CC9592" s="136"/>
      <c r="CD9592" s="136"/>
      <c r="CE9592" s="136"/>
      <c r="CF9592" s="136"/>
      <c r="CG9592" s="136"/>
      <c r="CH9592" s="136"/>
    </row>
    <row r="9593" spans="79:86" ht="15.75" customHeight="1">
      <c r="CA9593" s="136"/>
      <c r="CB9593" s="136"/>
      <c r="CC9593" s="136"/>
      <c r="CD9593" s="136"/>
      <c r="CE9593" s="136"/>
      <c r="CF9593" s="136"/>
      <c r="CG9593" s="136"/>
      <c r="CH9593" s="136"/>
    </row>
    <row r="9594" spans="79:86" ht="15.75" customHeight="1">
      <c r="CA9594" s="136"/>
      <c r="CB9594" s="136"/>
      <c r="CC9594" s="136"/>
      <c r="CD9594" s="136"/>
      <c r="CE9594" s="136"/>
      <c r="CF9594" s="136"/>
      <c r="CG9594" s="136"/>
      <c r="CH9594" s="136"/>
    </row>
    <row r="9595" spans="79:86" ht="15.75" customHeight="1">
      <c r="CA9595" s="136"/>
      <c r="CB9595" s="136"/>
      <c r="CC9595" s="136"/>
      <c r="CD9595" s="136"/>
      <c r="CE9595" s="136"/>
      <c r="CF9595" s="136"/>
      <c r="CG9595" s="136"/>
      <c r="CH9595" s="136"/>
    </row>
    <row r="9596" spans="79:86" ht="15.75" customHeight="1">
      <c r="CA9596" s="136"/>
      <c r="CB9596" s="136"/>
      <c r="CC9596" s="136"/>
      <c r="CD9596" s="136"/>
      <c r="CE9596" s="136"/>
      <c r="CF9596" s="136"/>
      <c r="CG9596" s="136"/>
      <c r="CH9596" s="136"/>
    </row>
    <row r="9597" spans="79:86" ht="15.75" customHeight="1">
      <c r="CA9597" s="136"/>
      <c r="CB9597" s="136"/>
      <c r="CC9597" s="136"/>
      <c r="CD9597" s="136"/>
      <c r="CE9597" s="136"/>
      <c r="CF9597" s="136"/>
      <c r="CG9597" s="136"/>
      <c r="CH9597" s="136"/>
    </row>
    <row r="9598" spans="79:86" ht="15.75" customHeight="1">
      <c r="CA9598" s="136"/>
      <c r="CB9598" s="136"/>
      <c r="CC9598" s="136"/>
      <c r="CD9598" s="136"/>
      <c r="CE9598" s="136"/>
      <c r="CF9598" s="136"/>
      <c r="CG9598" s="136"/>
      <c r="CH9598" s="136"/>
    </row>
    <row r="9599" spans="79:86" ht="15.75" customHeight="1">
      <c r="CA9599" s="136"/>
      <c r="CB9599" s="136"/>
      <c r="CC9599" s="136"/>
      <c r="CD9599" s="136"/>
      <c r="CE9599" s="136"/>
      <c r="CF9599" s="136"/>
      <c r="CG9599" s="136"/>
      <c r="CH9599" s="136"/>
    </row>
    <row r="9600" spans="79:86" ht="15.75" customHeight="1">
      <c r="CA9600" s="136"/>
      <c r="CB9600" s="136"/>
      <c r="CC9600" s="136"/>
      <c r="CD9600" s="136"/>
      <c r="CE9600" s="136"/>
      <c r="CF9600" s="136"/>
      <c r="CG9600" s="136"/>
      <c r="CH9600" s="136"/>
    </row>
    <row r="9601" spans="79:86" ht="15.75" customHeight="1">
      <c r="CA9601" s="136"/>
      <c r="CB9601" s="136"/>
      <c r="CC9601" s="136"/>
      <c r="CD9601" s="136"/>
      <c r="CE9601" s="136"/>
      <c r="CF9601" s="136"/>
      <c r="CG9601" s="136"/>
      <c r="CH9601" s="136"/>
    </row>
    <row r="9602" spans="79:86" ht="15.75" customHeight="1">
      <c r="CA9602" s="136"/>
      <c r="CB9602" s="136"/>
      <c r="CC9602" s="136"/>
      <c r="CD9602" s="136"/>
      <c r="CE9602" s="136"/>
      <c r="CF9602" s="136"/>
      <c r="CG9602" s="136"/>
      <c r="CH9602" s="136"/>
    </row>
    <row r="9603" spans="79:86" ht="15.75" customHeight="1">
      <c r="CA9603" s="136"/>
      <c r="CB9603" s="136"/>
      <c r="CC9603" s="136"/>
      <c r="CD9603" s="136"/>
      <c r="CE9603" s="136"/>
      <c r="CF9603" s="136"/>
      <c r="CG9603" s="136"/>
      <c r="CH9603" s="136"/>
    </row>
    <row r="9604" spans="79:86" ht="15.75" customHeight="1">
      <c r="CA9604" s="136"/>
      <c r="CB9604" s="136"/>
      <c r="CC9604" s="136"/>
      <c r="CD9604" s="136"/>
      <c r="CE9604" s="136"/>
      <c r="CF9604" s="136"/>
      <c r="CG9604" s="136"/>
      <c r="CH9604" s="136"/>
    </row>
    <row r="9605" spans="79:86" ht="15.75" customHeight="1">
      <c r="CA9605" s="136"/>
      <c r="CB9605" s="136"/>
      <c r="CC9605" s="136"/>
      <c r="CD9605" s="136"/>
      <c r="CE9605" s="136"/>
      <c r="CF9605" s="136"/>
      <c r="CG9605" s="136"/>
      <c r="CH9605" s="136"/>
    </row>
    <row r="9606" spans="79:86" ht="15.75" customHeight="1">
      <c r="CA9606" s="136"/>
      <c r="CB9606" s="136"/>
      <c r="CC9606" s="136"/>
      <c r="CD9606" s="136"/>
      <c r="CE9606" s="136"/>
      <c r="CF9606" s="136"/>
      <c r="CG9606" s="136"/>
      <c r="CH9606" s="136"/>
    </row>
    <row r="9607" spans="79:86" ht="15.75" customHeight="1">
      <c r="CA9607" s="136"/>
      <c r="CB9607" s="136"/>
      <c r="CC9607" s="136"/>
      <c r="CD9607" s="136"/>
      <c r="CE9607" s="136"/>
      <c r="CF9607" s="136"/>
      <c r="CG9607" s="136"/>
      <c r="CH9607" s="136"/>
    </row>
    <row r="9608" spans="79:86" ht="15.75" customHeight="1">
      <c r="CA9608" s="136"/>
      <c r="CB9608" s="136"/>
      <c r="CC9608" s="136"/>
      <c r="CD9608" s="136"/>
      <c r="CE9608" s="136"/>
      <c r="CF9608" s="136"/>
      <c r="CG9608" s="136"/>
      <c r="CH9608" s="136"/>
    </row>
    <row r="9609" spans="79:86" ht="15.75" customHeight="1">
      <c r="CA9609" s="136"/>
      <c r="CB9609" s="136"/>
      <c r="CC9609" s="136"/>
      <c r="CD9609" s="136"/>
      <c r="CE9609" s="136"/>
      <c r="CF9609" s="136"/>
      <c r="CG9609" s="136"/>
      <c r="CH9609" s="136"/>
    </row>
    <row r="9610" spans="79:86" ht="15.75" customHeight="1">
      <c r="CA9610" s="136"/>
      <c r="CB9610" s="136"/>
      <c r="CC9610" s="136"/>
      <c r="CD9610" s="136"/>
      <c r="CE9610" s="136"/>
      <c r="CF9610" s="136"/>
      <c r="CG9610" s="136"/>
      <c r="CH9610" s="136"/>
    </row>
    <row r="9611" spans="79:86" ht="15.75" customHeight="1">
      <c r="CA9611" s="136"/>
      <c r="CB9611" s="136"/>
      <c r="CC9611" s="136"/>
      <c r="CD9611" s="136"/>
      <c r="CE9611" s="136"/>
      <c r="CF9611" s="136"/>
      <c r="CG9611" s="136"/>
      <c r="CH9611" s="136"/>
    </row>
    <row r="9612" spans="79:86" ht="15.75" customHeight="1">
      <c r="CA9612" s="136"/>
      <c r="CB9612" s="136"/>
      <c r="CC9612" s="136"/>
      <c r="CD9612" s="136"/>
      <c r="CE9612" s="136"/>
      <c r="CF9612" s="136"/>
      <c r="CG9612" s="136"/>
      <c r="CH9612" s="136"/>
    </row>
    <row r="9613" spans="79:86" ht="15.75" customHeight="1">
      <c r="CA9613" s="136"/>
      <c r="CB9613" s="136"/>
      <c r="CC9613" s="136"/>
      <c r="CD9613" s="136"/>
      <c r="CE9613" s="136"/>
      <c r="CF9613" s="136"/>
      <c r="CG9613" s="136"/>
      <c r="CH9613" s="136"/>
    </row>
    <row r="9614" spans="79:86" ht="15.75" customHeight="1">
      <c r="CA9614" s="136"/>
      <c r="CB9614" s="136"/>
      <c r="CC9614" s="136"/>
      <c r="CD9614" s="136"/>
      <c r="CE9614" s="136"/>
      <c r="CF9614" s="136"/>
      <c r="CG9614" s="136"/>
      <c r="CH9614" s="136"/>
    </row>
    <row r="9615" spans="79:86" ht="15.75" customHeight="1">
      <c r="CA9615" s="136"/>
      <c r="CB9615" s="136"/>
      <c r="CC9615" s="136"/>
      <c r="CD9615" s="136"/>
      <c r="CE9615" s="136"/>
      <c r="CF9615" s="136"/>
      <c r="CG9615" s="136"/>
      <c r="CH9615" s="136"/>
    </row>
    <row r="9616" spans="79:86" ht="15.75" customHeight="1">
      <c r="CA9616" s="136"/>
      <c r="CB9616" s="136"/>
      <c r="CC9616" s="136"/>
      <c r="CD9616" s="136"/>
      <c r="CE9616" s="136"/>
      <c r="CF9616" s="136"/>
      <c r="CG9616" s="136"/>
      <c r="CH9616" s="136"/>
    </row>
    <row r="9617" spans="79:86" ht="15.75" customHeight="1">
      <c r="CA9617" s="136"/>
      <c r="CB9617" s="136"/>
      <c r="CC9617" s="136"/>
      <c r="CD9617" s="136"/>
      <c r="CE9617" s="136"/>
      <c r="CF9617" s="136"/>
      <c r="CG9617" s="136"/>
      <c r="CH9617" s="136"/>
    </row>
    <row r="9618" spans="79:86" ht="15.75" customHeight="1">
      <c r="CA9618" s="136"/>
      <c r="CB9618" s="136"/>
      <c r="CC9618" s="136"/>
      <c r="CD9618" s="136"/>
      <c r="CE9618" s="136"/>
      <c r="CF9618" s="136"/>
      <c r="CG9618" s="136"/>
      <c r="CH9618" s="136"/>
    </row>
    <row r="9619" spans="79:86" ht="15.75" customHeight="1">
      <c r="CA9619" s="136"/>
      <c r="CB9619" s="136"/>
      <c r="CC9619" s="136"/>
      <c r="CD9619" s="136"/>
      <c r="CE9619" s="136"/>
      <c r="CF9619" s="136"/>
      <c r="CG9619" s="136"/>
      <c r="CH9619" s="136"/>
    </row>
    <row r="9620" spans="79:86" ht="15.75" customHeight="1">
      <c r="CA9620" s="136"/>
      <c r="CB9620" s="136"/>
      <c r="CC9620" s="136"/>
      <c r="CD9620" s="136"/>
      <c r="CE9620" s="136"/>
      <c r="CF9620" s="136"/>
      <c r="CG9620" s="136"/>
      <c r="CH9620" s="136"/>
    </row>
    <row r="9621" spans="79:86" ht="15.75" customHeight="1">
      <c r="CA9621" s="136"/>
      <c r="CB9621" s="136"/>
      <c r="CC9621" s="136"/>
      <c r="CD9621" s="136"/>
      <c r="CE9621" s="136"/>
      <c r="CF9621" s="136"/>
      <c r="CG9621" s="136"/>
      <c r="CH9621" s="136"/>
    </row>
    <row r="9622" spans="79:86" ht="15.75" customHeight="1">
      <c r="CA9622" s="136"/>
      <c r="CB9622" s="136"/>
      <c r="CC9622" s="136"/>
      <c r="CD9622" s="136"/>
      <c r="CE9622" s="136"/>
      <c r="CF9622" s="136"/>
      <c r="CG9622" s="136"/>
      <c r="CH9622" s="136"/>
    </row>
    <row r="9623" spans="79:86" ht="15.75" customHeight="1">
      <c r="CA9623" s="136"/>
      <c r="CB9623" s="136"/>
      <c r="CC9623" s="136"/>
      <c r="CD9623" s="136"/>
      <c r="CE9623" s="136"/>
      <c r="CF9623" s="136"/>
      <c r="CG9623" s="136"/>
      <c r="CH9623" s="136"/>
    </row>
    <row r="9624" spans="79:86" ht="15.75" customHeight="1">
      <c r="CA9624" s="136"/>
      <c r="CB9624" s="136"/>
      <c r="CC9624" s="136"/>
      <c r="CD9624" s="136"/>
      <c r="CE9624" s="136"/>
      <c r="CF9624" s="136"/>
      <c r="CG9624" s="136"/>
      <c r="CH9624" s="136"/>
    </row>
    <row r="9625" spans="79:86" ht="15.75" customHeight="1">
      <c r="CA9625" s="136"/>
      <c r="CB9625" s="136"/>
      <c r="CC9625" s="136"/>
      <c r="CD9625" s="136"/>
      <c r="CE9625" s="136"/>
      <c r="CF9625" s="136"/>
      <c r="CG9625" s="136"/>
      <c r="CH9625" s="136"/>
    </row>
    <row r="9626" spans="79:86" ht="15.75" customHeight="1">
      <c r="CA9626" s="136"/>
      <c r="CB9626" s="136"/>
      <c r="CC9626" s="136"/>
      <c r="CD9626" s="136"/>
      <c r="CE9626" s="136"/>
      <c r="CF9626" s="136"/>
      <c r="CG9626" s="136"/>
      <c r="CH9626" s="136"/>
    </row>
    <row r="9627" spans="79:86" ht="15.75" customHeight="1">
      <c r="CA9627" s="136"/>
      <c r="CB9627" s="136"/>
      <c r="CC9627" s="136"/>
      <c r="CD9627" s="136"/>
      <c r="CE9627" s="136"/>
      <c r="CF9627" s="136"/>
      <c r="CG9627" s="136"/>
      <c r="CH9627" s="136"/>
    </row>
    <row r="9628" spans="79:86" ht="15.75" customHeight="1">
      <c r="CA9628" s="136"/>
      <c r="CB9628" s="136"/>
      <c r="CC9628" s="136"/>
      <c r="CD9628" s="136"/>
      <c r="CE9628" s="136"/>
      <c r="CF9628" s="136"/>
      <c r="CG9628" s="136"/>
      <c r="CH9628" s="136"/>
    </row>
    <row r="9629" spans="79:86" ht="15.75" customHeight="1">
      <c r="CA9629" s="136"/>
      <c r="CB9629" s="136"/>
      <c r="CC9629" s="136"/>
      <c r="CD9629" s="136"/>
      <c r="CE9629" s="136"/>
      <c r="CF9629" s="136"/>
      <c r="CG9629" s="136"/>
      <c r="CH9629" s="136"/>
    </row>
    <row r="9630" spans="79:86" ht="15.75" customHeight="1">
      <c r="CA9630" s="136"/>
      <c r="CB9630" s="136"/>
      <c r="CC9630" s="136"/>
      <c r="CD9630" s="136"/>
      <c r="CE9630" s="136"/>
      <c r="CF9630" s="136"/>
      <c r="CG9630" s="136"/>
      <c r="CH9630" s="136"/>
    </row>
    <row r="9631" spans="79:86" ht="15.75" customHeight="1">
      <c r="CA9631" s="136"/>
      <c r="CB9631" s="136"/>
      <c r="CC9631" s="136"/>
      <c r="CD9631" s="136"/>
      <c r="CE9631" s="136"/>
      <c r="CF9631" s="136"/>
      <c r="CG9631" s="136"/>
      <c r="CH9631" s="136"/>
    </row>
    <row r="9632" spans="79:86" ht="15.75" customHeight="1">
      <c r="CA9632" s="136"/>
      <c r="CB9632" s="136"/>
      <c r="CC9632" s="136"/>
      <c r="CD9632" s="136"/>
      <c r="CE9632" s="136"/>
      <c r="CF9632" s="136"/>
      <c r="CG9632" s="136"/>
      <c r="CH9632" s="136"/>
    </row>
    <row r="9633" spans="79:86" ht="15.75" customHeight="1">
      <c r="CA9633" s="136"/>
      <c r="CB9633" s="136"/>
      <c r="CC9633" s="136"/>
      <c r="CD9633" s="136"/>
      <c r="CE9633" s="136"/>
      <c r="CF9633" s="136"/>
      <c r="CG9633" s="136"/>
      <c r="CH9633" s="136"/>
    </row>
    <row r="9634" spans="79:86" ht="15.75" customHeight="1">
      <c r="CA9634" s="136"/>
      <c r="CB9634" s="136"/>
      <c r="CC9634" s="136"/>
      <c r="CD9634" s="136"/>
      <c r="CE9634" s="136"/>
      <c r="CF9634" s="136"/>
      <c r="CG9634" s="136"/>
      <c r="CH9634" s="136"/>
    </row>
    <row r="9635" spans="79:86" ht="15.75" customHeight="1">
      <c r="CA9635" s="136"/>
      <c r="CB9635" s="136"/>
      <c r="CC9635" s="136"/>
      <c r="CD9635" s="136"/>
      <c r="CE9635" s="136"/>
      <c r="CF9635" s="136"/>
      <c r="CG9635" s="136"/>
      <c r="CH9635" s="136"/>
    </row>
    <row r="9636" spans="79:86" ht="15.75" customHeight="1">
      <c r="CA9636" s="136"/>
      <c r="CB9636" s="136"/>
      <c r="CC9636" s="136"/>
      <c r="CD9636" s="136"/>
      <c r="CE9636" s="136"/>
      <c r="CF9636" s="136"/>
      <c r="CG9636" s="136"/>
      <c r="CH9636" s="136"/>
    </row>
    <row r="9637" spans="79:86" ht="15.75" customHeight="1">
      <c r="CA9637" s="136"/>
      <c r="CB9637" s="136"/>
      <c r="CC9637" s="136"/>
      <c r="CD9637" s="136"/>
      <c r="CE9637" s="136"/>
      <c r="CF9637" s="136"/>
      <c r="CG9637" s="136"/>
      <c r="CH9637" s="136"/>
    </row>
    <row r="9638" spans="79:86" ht="15.75" customHeight="1">
      <c r="CA9638" s="136"/>
      <c r="CB9638" s="136"/>
      <c r="CC9638" s="136"/>
      <c r="CD9638" s="136"/>
      <c r="CE9638" s="136"/>
      <c r="CF9638" s="136"/>
      <c r="CG9638" s="136"/>
      <c r="CH9638" s="136"/>
    </row>
    <row r="9639" spans="79:86" ht="15.75" customHeight="1">
      <c r="CA9639" s="136"/>
      <c r="CB9639" s="136"/>
      <c r="CC9639" s="136"/>
      <c r="CD9639" s="136"/>
      <c r="CE9639" s="136"/>
      <c r="CF9639" s="136"/>
      <c r="CG9639" s="136"/>
      <c r="CH9639" s="136"/>
    </row>
    <row r="9640" spans="79:86" ht="15.75" customHeight="1">
      <c r="CA9640" s="136"/>
      <c r="CB9640" s="136"/>
      <c r="CC9640" s="136"/>
      <c r="CD9640" s="136"/>
      <c r="CE9640" s="136"/>
      <c r="CF9640" s="136"/>
      <c r="CG9640" s="136"/>
      <c r="CH9640" s="136"/>
    </row>
    <row r="9641" spans="79:86" ht="15.75" customHeight="1">
      <c r="CA9641" s="136"/>
      <c r="CB9641" s="136"/>
      <c r="CC9641" s="136"/>
      <c r="CD9641" s="136"/>
      <c r="CE9641" s="136"/>
      <c r="CF9641" s="136"/>
      <c r="CG9641" s="136"/>
      <c r="CH9641" s="136"/>
    </row>
    <row r="9642" spans="79:86" ht="15.75" customHeight="1">
      <c r="CA9642" s="136"/>
      <c r="CB9642" s="136"/>
      <c r="CC9642" s="136"/>
      <c r="CD9642" s="136"/>
      <c r="CE9642" s="136"/>
      <c r="CF9642" s="136"/>
      <c r="CG9642" s="136"/>
      <c r="CH9642" s="136"/>
    </row>
    <row r="9643" spans="79:86" ht="15.75" customHeight="1">
      <c r="CA9643" s="136"/>
      <c r="CB9643" s="136"/>
      <c r="CC9643" s="136"/>
      <c r="CD9643" s="136"/>
      <c r="CE9643" s="136"/>
      <c r="CF9643" s="136"/>
      <c r="CG9643" s="136"/>
      <c r="CH9643" s="136"/>
    </row>
    <row r="9644" spans="79:86" ht="15.75" customHeight="1">
      <c r="CA9644" s="136"/>
      <c r="CB9644" s="136"/>
      <c r="CC9644" s="136"/>
      <c r="CD9644" s="136"/>
      <c r="CE9644" s="136"/>
      <c r="CF9644" s="136"/>
      <c r="CG9644" s="136"/>
      <c r="CH9644" s="136"/>
    </row>
    <row r="9645" spans="79:86" ht="15.75" customHeight="1">
      <c r="CA9645" s="136"/>
      <c r="CB9645" s="136"/>
      <c r="CC9645" s="136"/>
      <c r="CD9645" s="136"/>
      <c r="CE9645" s="136"/>
      <c r="CF9645" s="136"/>
      <c r="CG9645" s="136"/>
      <c r="CH9645" s="136"/>
    </row>
    <row r="9646" spans="79:86" ht="15.75" customHeight="1">
      <c r="CA9646" s="136"/>
      <c r="CB9646" s="136"/>
      <c r="CC9646" s="136"/>
      <c r="CD9646" s="136"/>
      <c r="CE9646" s="136"/>
      <c r="CF9646" s="136"/>
      <c r="CG9646" s="136"/>
      <c r="CH9646" s="136"/>
    </row>
    <row r="9647" spans="79:86" ht="15.75" customHeight="1">
      <c r="CA9647" s="136"/>
      <c r="CB9647" s="136"/>
      <c r="CC9647" s="136"/>
      <c r="CD9647" s="136"/>
      <c r="CE9647" s="136"/>
      <c r="CF9647" s="136"/>
      <c r="CG9647" s="136"/>
      <c r="CH9647" s="136"/>
    </row>
    <row r="9648" spans="79:86" ht="15.75" customHeight="1">
      <c r="CA9648" s="136"/>
      <c r="CB9648" s="136"/>
      <c r="CC9648" s="136"/>
      <c r="CD9648" s="136"/>
      <c r="CE9648" s="136"/>
      <c r="CF9648" s="136"/>
      <c r="CG9648" s="136"/>
      <c r="CH9648" s="136"/>
    </row>
    <row r="9649" spans="79:86" ht="15.75" customHeight="1">
      <c r="CA9649" s="136"/>
      <c r="CB9649" s="136"/>
      <c r="CC9649" s="136"/>
      <c r="CD9649" s="136"/>
      <c r="CE9649" s="136"/>
      <c r="CF9649" s="136"/>
      <c r="CG9649" s="136"/>
      <c r="CH9649" s="136"/>
    </row>
    <row r="9650" spans="79:86" ht="15.75" customHeight="1">
      <c r="CA9650" s="136"/>
      <c r="CB9650" s="136"/>
      <c r="CC9650" s="136"/>
      <c r="CD9650" s="136"/>
      <c r="CE9650" s="136"/>
      <c r="CF9650" s="136"/>
      <c r="CG9650" s="136"/>
      <c r="CH9650" s="136"/>
    </row>
    <row r="9651" spans="79:86" ht="15.75" customHeight="1">
      <c r="CA9651" s="136"/>
      <c r="CB9651" s="136"/>
      <c r="CC9651" s="136"/>
      <c r="CD9651" s="136"/>
      <c r="CE9651" s="136"/>
      <c r="CF9651" s="136"/>
      <c r="CG9651" s="136"/>
      <c r="CH9651" s="136"/>
    </row>
    <row r="9652" spans="79:86" ht="15.75" customHeight="1">
      <c r="CA9652" s="136"/>
      <c r="CB9652" s="136"/>
      <c r="CC9652" s="136"/>
      <c r="CD9652" s="136"/>
      <c r="CE9652" s="136"/>
      <c r="CF9652" s="136"/>
      <c r="CG9652" s="136"/>
      <c r="CH9652" s="136"/>
    </row>
    <row r="9653" spans="79:86" ht="15.75" customHeight="1">
      <c r="CA9653" s="136"/>
      <c r="CB9653" s="136"/>
      <c r="CC9653" s="136"/>
      <c r="CD9653" s="136"/>
      <c r="CE9653" s="136"/>
      <c r="CF9653" s="136"/>
      <c r="CG9653" s="136"/>
      <c r="CH9653" s="136"/>
    </row>
    <row r="9654" spans="79:86" ht="15.75" customHeight="1">
      <c r="CA9654" s="136"/>
      <c r="CB9654" s="136"/>
      <c r="CC9654" s="136"/>
      <c r="CD9654" s="136"/>
      <c r="CE9654" s="136"/>
      <c r="CF9654" s="136"/>
      <c r="CG9654" s="136"/>
      <c r="CH9654" s="136"/>
    </row>
    <row r="9655" spans="79:86" ht="15.75" customHeight="1">
      <c r="CA9655" s="136"/>
      <c r="CB9655" s="136"/>
      <c r="CC9655" s="136"/>
      <c r="CD9655" s="136"/>
      <c r="CE9655" s="136"/>
      <c r="CF9655" s="136"/>
      <c r="CG9655" s="136"/>
      <c r="CH9655" s="136"/>
    </row>
    <row r="9656" spans="79:86" ht="15.75" customHeight="1">
      <c r="CA9656" s="136"/>
      <c r="CB9656" s="136"/>
      <c r="CC9656" s="136"/>
      <c r="CD9656" s="136"/>
      <c r="CE9656" s="136"/>
      <c r="CF9656" s="136"/>
      <c r="CG9656" s="136"/>
      <c r="CH9656" s="136"/>
    </row>
    <row r="9657" spans="79:86" ht="15.75" customHeight="1">
      <c r="CA9657" s="136"/>
      <c r="CB9657" s="136"/>
      <c r="CC9657" s="136"/>
      <c r="CD9657" s="136"/>
      <c r="CE9657" s="136"/>
      <c r="CF9657" s="136"/>
      <c r="CG9657" s="136"/>
      <c r="CH9657" s="136"/>
    </row>
    <row r="9658" spans="79:86" ht="15.75" customHeight="1">
      <c r="CA9658" s="136"/>
      <c r="CB9658" s="136"/>
      <c r="CC9658" s="136"/>
      <c r="CD9658" s="136"/>
      <c r="CE9658" s="136"/>
      <c r="CF9658" s="136"/>
      <c r="CG9658" s="136"/>
      <c r="CH9658" s="136"/>
    </row>
    <row r="9659" spans="79:86" ht="15.75" customHeight="1">
      <c r="CA9659" s="136"/>
      <c r="CB9659" s="136"/>
      <c r="CC9659" s="136"/>
      <c r="CD9659" s="136"/>
      <c r="CE9659" s="136"/>
      <c r="CF9659" s="136"/>
      <c r="CG9659" s="136"/>
      <c r="CH9659" s="136"/>
    </row>
    <row r="9660" spans="79:86" ht="15.75" customHeight="1">
      <c r="CA9660" s="136"/>
      <c r="CB9660" s="136"/>
      <c r="CC9660" s="136"/>
      <c r="CD9660" s="136"/>
      <c r="CE9660" s="136"/>
      <c r="CF9660" s="136"/>
      <c r="CG9660" s="136"/>
      <c r="CH9660" s="136"/>
    </row>
    <row r="9661" spans="79:86" ht="15.75" customHeight="1">
      <c r="CA9661" s="136"/>
      <c r="CB9661" s="136"/>
      <c r="CC9661" s="136"/>
      <c r="CD9661" s="136"/>
      <c r="CE9661" s="136"/>
      <c r="CF9661" s="136"/>
      <c r="CG9661" s="136"/>
      <c r="CH9661" s="136"/>
    </row>
    <row r="9662" spans="79:86" ht="15.75" customHeight="1">
      <c r="CA9662" s="136"/>
      <c r="CB9662" s="136"/>
      <c r="CC9662" s="136"/>
      <c r="CD9662" s="136"/>
      <c r="CE9662" s="136"/>
      <c r="CF9662" s="136"/>
      <c r="CG9662" s="136"/>
      <c r="CH9662" s="136"/>
    </row>
    <row r="9663" spans="79:86" ht="15.75" customHeight="1">
      <c r="CA9663" s="136"/>
      <c r="CB9663" s="136"/>
      <c r="CC9663" s="136"/>
      <c r="CD9663" s="136"/>
      <c r="CE9663" s="136"/>
      <c r="CF9663" s="136"/>
      <c r="CG9663" s="136"/>
      <c r="CH9663" s="136"/>
    </row>
    <row r="9664" spans="79:86" ht="15.75" customHeight="1">
      <c r="CA9664" s="136"/>
      <c r="CB9664" s="136"/>
      <c r="CC9664" s="136"/>
      <c r="CD9664" s="136"/>
      <c r="CE9664" s="136"/>
      <c r="CF9664" s="136"/>
      <c r="CG9664" s="136"/>
      <c r="CH9664" s="136"/>
    </row>
    <row r="9665" spans="79:86" ht="15.75" customHeight="1">
      <c r="CA9665" s="136"/>
      <c r="CB9665" s="136"/>
      <c r="CC9665" s="136"/>
      <c r="CD9665" s="136"/>
      <c r="CE9665" s="136"/>
      <c r="CF9665" s="136"/>
      <c r="CG9665" s="136"/>
      <c r="CH9665" s="136"/>
    </row>
    <row r="9666" spans="79:86" ht="15.75" customHeight="1">
      <c r="CA9666" s="136"/>
      <c r="CB9666" s="136"/>
      <c r="CC9666" s="136"/>
      <c r="CD9666" s="136"/>
      <c r="CE9666" s="136"/>
      <c r="CF9666" s="136"/>
      <c r="CG9666" s="136"/>
      <c r="CH9666" s="136"/>
    </row>
    <row r="9667" spans="79:86" ht="15.75" customHeight="1">
      <c r="CA9667" s="136"/>
      <c r="CB9667" s="136"/>
      <c r="CC9667" s="136"/>
      <c r="CD9667" s="136"/>
      <c r="CE9667" s="136"/>
      <c r="CF9667" s="136"/>
      <c r="CG9667" s="136"/>
      <c r="CH9667" s="136"/>
    </row>
    <row r="9668" spans="79:86" ht="15.75" customHeight="1">
      <c r="CA9668" s="136"/>
      <c r="CB9668" s="136"/>
      <c r="CC9668" s="136"/>
      <c r="CD9668" s="136"/>
      <c r="CE9668" s="136"/>
      <c r="CF9668" s="136"/>
      <c r="CG9668" s="136"/>
      <c r="CH9668" s="136"/>
    </row>
    <row r="9669" spans="79:86" ht="15.75" customHeight="1">
      <c r="CA9669" s="136"/>
      <c r="CB9669" s="136"/>
      <c r="CC9669" s="136"/>
      <c r="CD9669" s="136"/>
      <c r="CE9669" s="136"/>
      <c r="CF9669" s="136"/>
      <c r="CG9669" s="136"/>
      <c r="CH9669" s="136"/>
    </row>
    <row r="9670" spans="79:86" ht="15.75" customHeight="1">
      <c r="CA9670" s="136"/>
      <c r="CB9670" s="136"/>
      <c r="CC9670" s="136"/>
      <c r="CD9670" s="136"/>
      <c r="CE9670" s="136"/>
      <c r="CF9670" s="136"/>
      <c r="CG9670" s="136"/>
      <c r="CH9670" s="136"/>
    </row>
    <row r="9671" spans="79:86" ht="15.75" customHeight="1">
      <c r="CA9671" s="136"/>
      <c r="CB9671" s="136"/>
      <c r="CC9671" s="136"/>
      <c r="CD9671" s="136"/>
      <c r="CE9671" s="136"/>
      <c r="CF9671" s="136"/>
      <c r="CG9671" s="136"/>
      <c r="CH9671" s="136"/>
    </row>
    <row r="9672" spans="79:86" ht="15.75" customHeight="1">
      <c r="CA9672" s="136"/>
      <c r="CB9672" s="136"/>
      <c r="CC9672" s="136"/>
      <c r="CD9672" s="136"/>
      <c r="CE9672" s="136"/>
      <c r="CF9672" s="136"/>
      <c r="CG9672" s="136"/>
      <c r="CH9672" s="136"/>
    </row>
    <row r="9673" spans="79:86" ht="15.75" customHeight="1">
      <c r="CA9673" s="136"/>
      <c r="CB9673" s="136"/>
      <c r="CC9673" s="136"/>
      <c r="CD9673" s="136"/>
      <c r="CE9673" s="136"/>
      <c r="CF9673" s="136"/>
      <c r="CG9673" s="136"/>
      <c r="CH9673" s="136"/>
    </row>
    <row r="9674" spans="79:86" ht="15.75" customHeight="1">
      <c r="CA9674" s="136"/>
      <c r="CB9674" s="136"/>
      <c r="CC9674" s="136"/>
      <c r="CD9674" s="136"/>
      <c r="CE9674" s="136"/>
      <c r="CF9674" s="136"/>
      <c r="CG9674" s="136"/>
      <c r="CH9674" s="136"/>
    </row>
    <row r="9675" spans="79:86" ht="15.75" customHeight="1">
      <c r="CA9675" s="136"/>
      <c r="CB9675" s="136"/>
      <c r="CC9675" s="136"/>
      <c r="CD9675" s="136"/>
      <c r="CE9675" s="136"/>
      <c r="CF9675" s="136"/>
      <c r="CG9675" s="136"/>
      <c r="CH9675" s="136"/>
    </row>
    <row r="9676" spans="79:86" ht="15.75" customHeight="1">
      <c r="CA9676" s="136"/>
      <c r="CB9676" s="136"/>
      <c r="CC9676" s="136"/>
      <c r="CD9676" s="136"/>
      <c r="CE9676" s="136"/>
      <c r="CF9676" s="136"/>
      <c r="CG9676" s="136"/>
      <c r="CH9676" s="136"/>
    </row>
    <row r="9677" spans="79:86" ht="15.75" customHeight="1">
      <c r="CA9677" s="136"/>
      <c r="CB9677" s="136"/>
      <c r="CC9677" s="136"/>
      <c r="CD9677" s="136"/>
      <c r="CE9677" s="136"/>
      <c r="CF9677" s="136"/>
      <c r="CG9677" s="136"/>
      <c r="CH9677" s="136"/>
    </row>
    <row r="9678" spans="79:86" ht="15.75" customHeight="1">
      <c r="CA9678" s="136"/>
      <c r="CB9678" s="136"/>
      <c r="CC9678" s="136"/>
      <c r="CD9678" s="136"/>
      <c r="CE9678" s="136"/>
      <c r="CF9678" s="136"/>
      <c r="CG9678" s="136"/>
      <c r="CH9678" s="136"/>
    </row>
    <row r="9679" spans="79:86" ht="15.75" customHeight="1">
      <c r="CA9679" s="136"/>
      <c r="CB9679" s="136"/>
      <c r="CC9679" s="136"/>
      <c r="CD9679" s="136"/>
      <c r="CE9679" s="136"/>
      <c r="CF9679" s="136"/>
      <c r="CG9679" s="136"/>
      <c r="CH9679" s="136"/>
    </row>
    <row r="9680" spans="79:86" ht="15.75" customHeight="1">
      <c r="CA9680" s="136"/>
      <c r="CB9680" s="136"/>
      <c r="CC9680" s="136"/>
      <c r="CD9680" s="136"/>
      <c r="CE9680" s="136"/>
      <c r="CF9680" s="136"/>
      <c r="CG9680" s="136"/>
      <c r="CH9680" s="136"/>
    </row>
    <row r="9681" spans="79:86" ht="15.75" customHeight="1">
      <c r="CA9681" s="136"/>
      <c r="CB9681" s="136"/>
      <c r="CC9681" s="136"/>
      <c r="CD9681" s="136"/>
      <c r="CE9681" s="136"/>
      <c r="CF9681" s="136"/>
      <c r="CG9681" s="136"/>
      <c r="CH9681" s="136"/>
    </row>
    <row r="9682" spans="79:86" ht="15.75" customHeight="1">
      <c r="CA9682" s="136"/>
      <c r="CB9682" s="136"/>
      <c r="CC9682" s="136"/>
      <c r="CD9682" s="136"/>
      <c r="CE9682" s="136"/>
      <c r="CF9682" s="136"/>
      <c r="CG9682" s="136"/>
      <c r="CH9682" s="136"/>
    </row>
    <row r="9683" spans="79:86" ht="15.75" customHeight="1">
      <c r="CA9683" s="136"/>
      <c r="CB9683" s="136"/>
      <c r="CC9683" s="136"/>
      <c r="CD9683" s="136"/>
      <c r="CE9683" s="136"/>
      <c r="CF9683" s="136"/>
      <c r="CG9683" s="136"/>
      <c r="CH9683" s="136"/>
    </row>
    <row r="9684" spans="79:86" ht="15.75" customHeight="1">
      <c r="CA9684" s="136"/>
      <c r="CB9684" s="136"/>
      <c r="CC9684" s="136"/>
      <c r="CD9684" s="136"/>
      <c r="CE9684" s="136"/>
      <c r="CF9684" s="136"/>
      <c r="CG9684" s="136"/>
      <c r="CH9684" s="136"/>
    </row>
    <row r="9685" spans="79:86" ht="15.75" customHeight="1">
      <c r="CA9685" s="136"/>
      <c r="CB9685" s="136"/>
      <c r="CC9685" s="136"/>
      <c r="CD9685" s="136"/>
      <c r="CE9685" s="136"/>
      <c r="CF9685" s="136"/>
      <c r="CG9685" s="136"/>
      <c r="CH9685" s="136"/>
    </row>
    <row r="9686" spans="79:86" ht="15.75" customHeight="1">
      <c r="CA9686" s="136"/>
      <c r="CB9686" s="136"/>
      <c r="CC9686" s="136"/>
      <c r="CD9686" s="136"/>
      <c r="CE9686" s="136"/>
      <c r="CF9686" s="136"/>
      <c r="CG9686" s="136"/>
      <c r="CH9686" s="136"/>
    </row>
    <row r="9687" spans="79:86" ht="15.75" customHeight="1">
      <c r="CA9687" s="136"/>
      <c r="CB9687" s="136"/>
      <c r="CC9687" s="136"/>
      <c r="CD9687" s="136"/>
      <c r="CE9687" s="136"/>
      <c r="CF9687" s="136"/>
      <c r="CG9687" s="136"/>
      <c r="CH9687" s="136"/>
    </row>
    <row r="9688" spans="79:86" ht="15.75" customHeight="1">
      <c r="CA9688" s="136"/>
      <c r="CB9688" s="136"/>
      <c r="CC9688" s="136"/>
      <c r="CD9688" s="136"/>
      <c r="CE9688" s="136"/>
      <c r="CF9688" s="136"/>
      <c r="CG9688" s="136"/>
      <c r="CH9688" s="136"/>
    </row>
    <row r="9689" spans="79:86" ht="15.75" customHeight="1">
      <c r="CA9689" s="136"/>
      <c r="CB9689" s="136"/>
      <c r="CC9689" s="136"/>
      <c r="CD9689" s="136"/>
      <c r="CE9689" s="136"/>
      <c r="CF9689" s="136"/>
      <c r="CG9689" s="136"/>
      <c r="CH9689" s="136"/>
    </row>
    <row r="9690" spans="79:86" ht="15.75" customHeight="1">
      <c r="CA9690" s="136"/>
      <c r="CB9690" s="136"/>
      <c r="CC9690" s="136"/>
      <c r="CD9690" s="136"/>
      <c r="CE9690" s="136"/>
      <c r="CF9690" s="136"/>
      <c r="CG9690" s="136"/>
      <c r="CH9690" s="136"/>
    </row>
    <row r="9691" spans="79:86" ht="15.75" customHeight="1">
      <c r="CA9691" s="136"/>
      <c r="CB9691" s="136"/>
      <c r="CC9691" s="136"/>
      <c r="CD9691" s="136"/>
      <c r="CE9691" s="136"/>
      <c r="CF9691" s="136"/>
      <c r="CG9691" s="136"/>
      <c r="CH9691" s="136"/>
    </row>
    <row r="9692" spans="79:86" ht="15.75" customHeight="1">
      <c r="CA9692" s="136"/>
      <c r="CB9692" s="136"/>
      <c r="CC9692" s="136"/>
      <c r="CD9692" s="136"/>
      <c r="CE9692" s="136"/>
      <c r="CF9692" s="136"/>
      <c r="CG9692" s="136"/>
      <c r="CH9692" s="136"/>
    </row>
    <row r="9693" spans="79:86" ht="15.75" customHeight="1">
      <c r="CA9693" s="136"/>
      <c r="CB9693" s="136"/>
      <c r="CC9693" s="136"/>
      <c r="CD9693" s="136"/>
      <c r="CE9693" s="136"/>
      <c r="CF9693" s="136"/>
      <c r="CG9693" s="136"/>
      <c r="CH9693" s="136"/>
    </row>
    <row r="9694" spans="79:86" ht="15.75" customHeight="1">
      <c r="CA9694" s="136"/>
      <c r="CB9694" s="136"/>
      <c r="CC9694" s="136"/>
      <c r="CD9694" s="136"/>
      <c r="CE9694" s="136"/>
      <c r="CF9694" s="136"/>
      <c r="CG9694" s="136"/>
      <c r="CH9694" s="136"/>
    </row>
    <row r="9695" spans="79:86" ht="15.75" customHeight="1">
      <c r="CA9695" s="136"/>
      <c r="CB9695" s="136"/>
      <c r="CC9695" s="136"/>
      <c r="CD9695" s="136"/>
      <c r="CE9695" s="136"/>
      <c r="CF9695" s="136"/>
      <c r="CG9695" s="136"/>
      <c r="CH9695" s="136"/>
    </row>
    <row r="9696" spans="79:86" ht="15.75" customHeight="1">
      <c r="CA9696" s="136"/>
      <c r="CB9696" s="136"/>
      <c r="CC9696" s="136"/>
      <c r="CD9696" s="136"/>
      <c r="CE9696" s="136"/>
      <c r="CF9696" s="136"/>
      <c r="CG9696" s="136"/>
      <c r="CH9696" s="136"/>
    </row>
    <row r="9697" spans="79:86" ht="15.75" customHeight="1">
      <c r="CA9697" s="136"/>
      <c r="CB9697" s="136"/>
      <c r="CC9697" s="136"/>
      <c r="CD9697" s="136"/>
      <c r="CE9697" s="136"/>
      <c r="CF9697" s="136"/>
      <c r="CG9697" s="136"/>
      <c r="CH9697" s="136"/>
    </row>
    <row r="9698" spans="79:86" ht="15.75" customHeight="1">
      <c r="CA9698" s="136"/>
      <c r="CB9698" s="136"/>
      <c r="CC9698" s="136"/>
      <c r="CD9698" s="136"/>
      <c r="CE9698" s="136"/>
      <c r="CF9698" s="136"/>
      <c r="CG9698" s="136"/>
      <c r="CH9698" s="136"/>
    </row>
    <row r="9699" spans="79:86" ht="15.75" customHeight="1">
      <c r="CA9699" s="136"/>
      <c r="CB9699" s="136"/>
      <c r="CC9699" s="136"/>
      <c r="CD9699" s="136"/>
      <c r="CE9699" s="136"/>
      <c r="CF9699" s="136"/>
      <c r="CG9699" s="136"/>
      <c r="CH9699" s="136"/>
    </row>
    <row r="9700" spans="79:86" ht="15.75" customHeight="1">
      <c r="CA9700" s="136"/>
      <c r="CB9700" s="136"/>
      <c r="CC9700" s="136"/>
      <c r="CD9700" s="136"/>
      <c r="CE9700" s="136"/>
      <c r="CF9700" s="136"/>
      <c r="CG9700" s="136"/>
      <c r="CH9700" s="136"/>
    </row>
    <row r="9701" spans="79:86" ht="15.75" customHeight="1">
      <c r="CA9701" s="136"/>
      <c r="CB9701" s="136"/>
      <c r="CC9701" s="136"/>
      <c r="CD9701" s="136"/>
      <c r="CE9701" s="136"/>
      <c r="CF9701" s="136"/>
      <c r="CG9701" s="136"/>
      <c r="CH9701" s="136"/>
    </row>
    <row r="9702" spans="79:86" ht="15.75" customHeight="1">
      <c r="CA9702" s="136"/>
      <c r="CB9702" s="136"/>
      <c r="CC9702" s="136"/>
      <c r="CD9702" s="136"/>
      <c r="CE9702" s="136"/>
      <c r="CF9702" s="136"/>
      <c r="CG9702" s="136"/>
      <c r="CH9702" s="136"/>
    </row>
    <row r="9703" spans="79:86" ht="15.75" customHeight="1">
      <c r="CA9703" s="136"/>
      <c r="CB9703" s="136"/>
      <c r="CC9703" s="136"/>
      <c r="CD9703" s="136"/>
      <c r="CE9703" s="136"/>
      <c r="CF9703" s="136"/>
      <c r="CG9703" s="136"/>
      <c r="CH9703" s="136"/>
    </row>
    <row r="9704" spans="79:86" ht="15.75" customHeight="1">
      <c r="CA9704" s="136"/>
      <c r="CB9704" s="136"/>
      <c r="CC9704" s="136"/>
      <c r="CD9704" s="136"/>
      <c r="CE9704" s="136"/>
      <c r="CF9704" s="136"/>
      <c r="CG9704" s="136"/>
      <c r="CH9704" s="136"/>
    </row>
    <row r="9705" spans="79:86" ht="15.75" customHeight="1">
      <c r="CA9705" s="136"/>
      <c r="CB9705" s="136"/>
      <c r="CC9705" s="136"/>
      <c r="CD9705" s="136"/>
      <c r="CE9705" s="136"/>
      <c r="CF9705" s="136"/>
      <c r="CG9705" s="136"/>
      <c r="CH9705" s="136"/>
    </row>
    <row r="9706" spans="79:86" ht="15.75" customHeight="1">
      <c r="CA9706" s="136"/>
      <c r="CB9706" s="136"/>
      <c r="CC9706" s="136"/>
      <c r="CD9706" s="136"/>
      <c r="CE9706" s="136"/>
      <c r="CF9706" s="136"/>
      <c r="CG9706" s="136"/>
      <c r="CH9706" s="136"/>
    </row>
    <row r="9707" spans="79:86" ht="15.75" customHeight="1">
      <c r="CA9707" s="136"/>
      <c r="CB9707" s="136"/>
      <c r="CC9707" s="136"/>
      <c r="CD9707" s="136"/>
      <c r="CE9707" s="136"/>
      <c r="CF9707" s="136"/>
      <c r="CG9707" s="136"/>
      <c r="CH9707" s="136"/>
    </row>
    <row r="9708" spans="79:86" ht="15.75" customHeight="1">
      <c r="CA9708" s="136"/>
      <c r="CB9708" s="136"/>
      <c r="CC9708" s="136"/>
      <c r="CD9708" s="136"/>
      <c r="CE9708" s="136"/>
      <c r="CF9708" s="136"/>
      <c r="CG9708" s="136"/>
      <c r="CH9708" s="136"/>
    </row>
    <row r="9709" spans="79:86" ht="15.75" customHeight="1">
      <c r="CA9709" s="136"/>
      <c r="CB9709" s="136"/>
      <c r="CC9709" s="136"/>
      <c r="CD9709" s="136"/>
      <c r="CE9709" s="136"/>
      <c r="CF9709" s="136"/>
      <c r="CG9709" s="136"/>
      <c r="CH9709" s="136"/>
    </row>
    <row r="9710" spans="79:86" ht="15.75" customHeight="1">
      <c r="CA9710" s="136"/>
      <c r="CB9710" s="136"/>
      <c r="CC9710" s="136"/>
      <c r="CD9710" s="136"/>
      <c r="CE9710" s="136"/>
      <c r="CF9710" s="136"/>
      <c r="CG9710" s="136"/>
      <c r="CH9710" s="136"/>
    </row>
    <row r="9711" spans="79:86" ht="15.75" customHeight="1">
      <c r="CA9711" s="136"/>
      <c r="CB9711" s="136"/>
      <c r="CC9711" s="136"/>
      <c r="CD9711" s="136"/>
      <c r="CE9711" s="136"/>
      <c r="CF9711" s="136"/>
      <c r="CG9711" s="136"/>
      <c r="CH9711" s="136"/>
    </row>
    <row r="9712" spans="79:86" ht="15.75" customHeight="1">
      <c r="CA9712" s="136"/>
      <c r="CB9712" s="136"/>
      <c r="CC9712" s="136"/>
      <c r="CD9712" s="136"/>
      <c r="CE9712" s="136"/>
      <c r="CF9712" s="136"/>
      <c r="CG9712" s="136"/>
      <c r="CH9712" s="136"/>
    </row>
    <row r="9713" spans="79:86" ht="15.75" customHeight="1">
      <c r="CA9713" s="136"/>
      <c r="CB9713" s="136"/>
      <c r="CC9713" s="136"/>
      <c r="CD9713" s="136"/>
      <c r="CE9713" s="136"/>
      <c r="CF9713" s="136"/>
      <c r="CG9713" s="136"/>
      <c r="CH9713" s="136"/>
    </row>
    <row r="9714" spans="79:86" ht="15.75" customHeight="1">
      <c r="CA9714" s="136"/>
      <c r="CB9714" s="136"/>
      <c r="CC9714" s="136"/>
      <c r="CD9714" s="136"/>
      <c r="CE9714" s="136"/>
      <c r="CF9714" s="136"/>
      <c r="CG9714" s="136"/>
      <c r="CH9714" s="136"/>
    </row>
    <row r="9715" spans="79:86" ht="15.75" customHeight="1">
      <c r="CA9715" s="136"/>
      <c r="CB9715" s="136"/>
      <c r="CC9715" s="136"/>
      <c r="CD9715" s="136"/>
      <c r="CE9715" s="136"/>
      <c r="CF9715" s="136"/>
      <c r="CG9715" s="136"/>
      <c r="CH9715" s="136"/>
    </row>
    <row r="9716" spans="79:86" ht="15.75" customHeight="1">
      <c r="CA9716" s="136"/>
      <c r="CB9716" s="136"/>
      <c r="CC9716" s="136"/>
      <c r="CD9716" s="136"/>
      <c r="CE9716" s="136"/>
      <c r="CF9716" s="136"/>
      <c r="CG9716" s="136"/>
      <c r="CH9716" s="136"/>
    </row>
    <row r="9717" spans="79:86" ht="15.75" customHeight="1">
      <c r="CA9717" s="136"/>
      <c r="CB9717" s="136"/>
      <c r="CC9717" s="136"/>
      <c r="CD9717" s="136"/>
      <c r="CE9717" s="136"/>
      <c r="CF9717" s="136"/>
      <c r="CG9717" s="136"/>
      <c r="CH9717" s="136"/>
    </row>
    <row r="9718" spans="79:86" ht="15.75" customHeight="1">
      <c r="CA9718" s="136"/>
      <c r="CB9718" s="136"/>
      <c r="CC9718" s="136"/>
      <c r="CD9718" s="136"/>
      <c r="CE9718" s="136"/>
      <c r="CF9718" s="136"/>
      <c r="CG9718" s="136"/>
      <c r="CH9718" s="136"/>
    </row>
    <row r="9719" spans="79:86" ht="15.75" customHeight="1">
      <c r="CA9719" s="136"/>
      <c r="CB9719" s="136"/>
      <c r="CC9719" s="136"/>
      <c r="CD9719" s="136"/>
      <c r="CE9719" s="136"/>
      <c r="CF9719" s="136"/>
      <c r="CG9719" s="136"/>
      <c r="CH9719" s="136"/>
    </row>
    <row r="9720" spans="79:86" ht="15.75" customHeight="1">
      <c r="CA9720" s="136"/>
      <c r="CB9720" s="136"/>
      <c r="CC9720" s="136"/>
      <c r="CD9720" s="136"/>
      <c r="CE9720" s="136"/>
      <c r="CF9720" s="136"/>
      <c r="CG9720" s="136"/>
      <c r="CH9720" s="136"/>
    </row>
    <row r="9721" spans="79:86" ht="15.75" customHeight="1">
      <c r="CA9721" s="136"/>
      <c r="CB9721" s="136"/>
      <c r="CC9721" s="136"/>
      <c r="CD9721" s="136"/>
      <c r="CE9721" s="136"/>
      <c r="CF9721" s="136"/>
      <c r="CG9721" s="136"/>
      <c r="CH9721" s="136"/>
    </row>
    <row r="9722" spans="79:86" ht="15.75" customHeight="1">
      <c r="CA9722" s="136"/>
      <c r="CB9722" s="136"/>
      <c r="CC9722" s="136"/>
      <c r="CD9722" s="136"/>
      <c r="CE9722" s="136"/>
      <c r="CF9722" s="136"/>
      <c r="CG9722" s="136"/>
      <c r="CH9722" s="136"/>
    </row>
    <row r="9723" spans="79:86" ht="15.75" customHeight="1">
      <c r="CA9723" s="136"/>
      <c r="CB9723" s="136"/>
      <c r="CC9723" s="136"/>
      <c r="CD9723" s="136"/>
      <c r="CE9723" s="136"/>
      <c r="CF9723" s="136"/>
      <c r="CG9723" s="136"/>
      <c r="CH9723" s="136"/>
    </row>
    <row r="9724" spans="79:86" ht="15.75" customHeight="1">
      <c r="CA9724" s="136"/>
      <c r="CB9724" s="136"/>
      <c r="CC9724" s="136"/>
      <c r="CD9724" s="136"/>
      <c r="CE9724" s="136"/>
      <c r="CF9724" s="136"/>
      <c r="CG9724" s="136"/>
      <c r="CH9724" s="136"/>
    </row>
    <row r="9725" spans="79:86" ht="15.75" customHeight="1">
      <c r="CA9725" s="136"/>
      <c r="CB9725" s="136"/>
      <c r="CC9725" s="136"/>
      <c r="CD9725" s="136"/>
      <c r="CE9725" s="136"/>
      <c r="CF9725" s="136"/>
      <c r="CG9725" s="136"/>
      <c r="CH9725" s="136"/>
    </row>
    <row r="9726" spans="79:86" ht="15.75" customHeight="1">
      <c r="CA9726" s="136"/>
      <c r="CB9726" s="136"/>
      <c r="CC9726" s="136"/>
      <c r="CD9726" s="136"/>
      <c r="CE9726" s="136"/>
      <c r="CF9726" s="136"/>
      <c r="CG9726" s="136"/>
      <c r="CH9726" s="136"/>
    </row>
    <row r="9727" spans="79:86" ht="15.75" customHeight="1">
      <c r="CA9727" s="136"/>
      <c r="CB9727" s="136"/>
      <c r="CC9727" s="136"/>
      <c r="CD9727" s="136"/>
      <c r="CE9727" s="136"/>
      <c r="CF9727" s="136"/>
      <c r="CG9727" s="136"/>
      <c r="CH9727" s="136"/>
    </row>
    <row r="9728" spans="79:86" ht="15.75" customHeight="1">
      <c r="CA9728" s="136"/>
      <c r="CB9728" s="136"/>
      <c r="CC9728" s="136"/>
      <c r="CD9728" s="136"/>
      <c r="CE9728" s="136"/>
      <c r="CF9728" s="136"/>
      <c r="CG9728" s="136"/>
      <c r="CH9728" s="136"/>
    </row>
    <row r="9729" spans="79:86" ht="15.75" customHeight="1">
      <c r="CA9729" s="136"/>
      <c r="CB9729" s="136"/>
      <c r="CC9729" s="136"/>
      <c r="CD9729" s="136"/>
      <c r="CE9729" s="136"/>
      <c r="CF9729" s="136"/>
      <c r="CG9729" s="136"/>
      <c r="CH9729" s="136"/>
    </row>
    <row r="9730" spans="79:86" ht="15.75" customHeight="1">
      <c r="CA9730" s="136"/>
      <c r="CB9730" s="136"/>
      <c r="CC9730" s="136"/>
      <c r="CD9730" s="136"/>
      <c r="CE9730" s="136"/>
      <c r="CF9730" s="136"/>
      <c r="CG9730" s="136"/>
      <c r="CH9730" s="136"/>
    </row>
    <row r="9731" spans="79:86" ht="15.75" customHeight="1">
      <c r="CA9731" s="136"/>
      <c r="CB9731" s="136"/>
      <c r="CC9731" s="136"/>
      <c r="CD9731" s="136"/>
      <c r="CE9731" s="136"/>
      <c r="CF9731" s="136"/>
      <c r="CG9731" s="136"/>
      <c r="CH9731" s="136"/>
    </row>
    <row r="9732" spans="79:86" ht="15.75" customHeight="1">
      <c r="CA9732" s="136"/>
      <c r="CB9732" s="136"/>
      <c r="CC9732" s="136"/>
      <c r="CD9732" s="136"/>
      <c r="CE9732" s="136"/>
      <c r="CF9732" s="136"/>
      <c r="CG9732" s="136"/>
      <c r="CH9732" s="136"/>
    </row>
    <row r="9733" spans="79:86" ht="15.75" customHeight="1">
      <c r="CA9733" s="136"/>
      <c r="CB9733" s="136"/>
      <c r="CC9733" s="136"/>
      <c r="CD9733" s="136"/>
      <c r="CE9733" s="136"/>
      <c r="CF9733" s="136"/>
      <c r="CG9733" s="136"/>
      <c r="CH9733" s="136"/>
    </row>
    <row r="9734" spans="79:86" ht="15.75" customHeight="1">
      <c r="CA9734" s="136"/>
      <c r="CB9734" s="136"/>
      <c r="CC9734" s="136"/>
      <c r="CD9734" s="136"/>
      <c r="CE9734" s="136"/>
      <c r="CF9734" s="136"/>
      <c r="CG9734" s="136"/>
      <c r="CH9734" s="136"/>
    </row>
    <row r="9735" spans="79:86" ht="15.75" customHeight="1">
      <c r="CA9735" s="136"/>
      <c r="CB9735" s="136"/>
      <c r="CC9735" s="136"/>
      <c r="CD9735" s="136"/>
      <c r="CE9735" s="136"/>
      <c r="CF9735" s="136"/>
      <c r="CG9735" s="136"/>
      <c r="CH9735" s="136"/>
    </row>
    <row r="9736" spans="79:86" ht="15.75" customHeight="1">
      <c r="CA9736" s="136"/>
      <c r="CB9736" s="136"/>
      <c r="CC9736" s="136"/>
      <c r="CD9736" s="136"/>
      <c r="CE9736" s="136"/>
      <c r="CF9736" s="136"/>
      <c r="CG9736" s="136"/>
      <c r="CH9736" s="136"/>
    </row>
    <row r="9737" spans="79:86" ht="15.75" customHeight="1">
      <c r="CA9737" s="136"/>
      <c r="CB9737" s="136"/>
      <c r="CC9737" s="136"/>
      <c r="CD9737" s="136"/>
      <c r="CE9737" s="136"/>
      <c r="CF9737" s="136"/>
      <c r="CG9737" s="136"/>
      <c r="CH9737" s="136"/>
    </row>
    <row r="9738" spans="79:86" ht="15.75" customHeight="1">
      <c r="CA9738" s="136"/>
      <c r="CB9738" s="136"/>
      <c r="CC9738" s="136"/>
      <c r="CD9738" s="136"/>
      <c r="CE9738" s="136"/>
      <c r="CF9738" s="136"/>
      <c r="CG9738" s="136"/>
      <c r="CH9738" s="136"/>
    </row>
    <row r="9739" spans="79:86" ht="15.75" customHeight="1">
      <c r="CA9739" s="136"/>
      <c r="CB9739" s="136"/>
      <c r="CC9739" s="136"/>
      <c r="CD9739" s="136"/>
      <c r="CE9739" s="136"/>
      <c r="CF9739" s="136"/>
      <c r="CG9739" s="136"/>
      <c r="CH9739" s="136"/>
    </row>
    <row r="9740" spans="79:86" ht="15.75" customHeight="1">
      <c r="CA9740" s="136"/>
      <c r="CB9740" s="136"/>
      <c r="CC9740" s="136"/>
      <c r="CD9740" s="136"/>
      <c r="CE9740" s="136"/>
      <c r="CF9740" s="136"/>
      <c r="CG9740" s="136"/>
      <c r="CH9740" s="136"/>
    </row>
    <row r="9741" spans="79:86" ht="15.75" customHeight="1">
      <c r="CA9741" s="136"/>
      <c r="CB9741" s="136"/>
      <c r="CC9741" s="136"/>
      <c r="CD9741" s="136"/>
      <c r="CE9741" s="136"/>
      <c r="CF9741" s="136"/>
      <c r="CG9741" s="136"/>
      <c r="CH9741" s="136"/>
    </row>
    <row r="9742" spans="79:86" ht="15.75" customHeight="1">
      <c r="CA9742" s="136"/>
      <c r="CB9742" s="136"/>
      <c r="CC9742" s="136"/>
      <c r="CD9742" s="136"/>
      <c r="CE9742" s="136"/>
      <c r="CF9742" s="136"/>
      <c r="CG9742" s="136"/>
      <c r="CH9742" s="136"/>
    </row>
    <row r="9743" spans="79:86" ht="15.75" customHeight="1">
      <c r="CA9743" s="136"/>
      <c r="CB9743" s="136"/>
      <c r="CC9743" s="136"/>
      <c r="CD9743" s="136"/>
      <c r="CE9743" s="136"/>
      <c r="CF9743" s="136"/>
      <c r="CG9743" s="136"/>
      <c r="CH9743" s="136"/>
    </row>
    <row r="9744" spans="79:86" ht="15.75" customHeight="1">
      <c r="CA9744" s="136"/>
      <c r="CB9744" s="136"/>
      <c r="CC9744" s="136"/>
      <c r="CD9744" s="136"/>
      <c r="CE9744" s="136"/>
      <c r="CF9744" s="136"/>
      <c r="CG9744" s="136"/>
      <c r="CH9744" s="136"/>
    </row>
    <row r="9745" spans="79:86" ht="15.75" customHeight="1">
      <c r="CA9745" s="136"/>
      <c r="CB9745" s="136"/>
      <c r="CC9745" s="136"/>
      <c r="CD9745" s="136"/>
      <c r="CE9745" s="136"/>
      <c r="CF9745" s="136"/>
      <c r="CG9745" s="136"/>
      <c r="CH9745" s="136"/>
    </row>
    <row r="9746" spans="79:86" ht="15.75" customHeight="1">
      <c r="CA9746" s="136"/>
      <c r="CB9746" s="136"/>
      <c r="CC9746" s="136"/>
      <c r="CD9746" s="136"/>
      <c r="CE9746" s="136"/>
      <c r="CF9746" s="136"/>
      <c r="CG9746" s="136"/>
      <c r="CH9746" s="136"/>
    </row>
    <row r="9747" spans="79:86" ht="15.75" customHeight="1">
      <c r="CA9747" s="136"/>
      <c r="CB9747" s="136"/>
      <c r="CC9747" s="136"/>
      <c r="CD9747" s="136"/>
      <c r="CE9747" s="136"/>
      <c r="CF9747" s="136"/>
      <c r="CG9747" s="136"/>
      <c r="CH9747" s="136"/>
    </row>
    <row r="9748" spans="79:86" ht="15.75" customHeight="1">
      <c r="CA9748" s="136"/>
      <c r="CB9748" s="136"/>
      <c r="CC9748" s="136"/>
      <c r="CD9748" s="136"/>
      <c r="CE9748" s="136"/>
      <c r="CF9748" s="136"/>
      <c r="CG9748" s="136"/>
      <c r="CH9748" s="136"/>
    </row>
    <row r="9749" spans="79:86" ht="15.75" customHeight="1">
      <c r="CA9749" s="136"/>
      <c r="CB9749" s="136"/>
      <c r="CC9749" s="136"/>
      <c r="CD9749" s="136"/>
      <c r="CE9749" s="136"/>
      <c r="CF9749" s="136"/>
      <c r="CG9749" s="136"/>
      <c r="CH9749" s="136"/>
    </row>
    <row r="9750" spans="79:86" ht="15.75" customHeight="1">
      <c r="CA9750" s="136"/>
      <c r="CB9750" s="136"/>
      <c r="CC9750" s="136"/>
      <c r="CD9750" s="136"/>
      <c r="CE9750" s="136"/>
      <c r="CF9750" s="136"/>
      <c r="CG9750" s="136"/>
      <c r="CH9750" s="136"/>
    </row>
    <row r="9751" spans="79:86" ht="15.75" customHeight="1">
      <c r="CA9751" s="136"/>
      <c r="CB9751" s="136"/>
      <c r="CC9751" s="136"/>
      <c r="CD9751" s="136"/>
      <c r="CE9751" s="136"/>
      <c r="CF9751" s="136"/>
      <c r="CG9751" s="136"/>
      <c r="CH9751" s="136"/>
    </row>
    <row r="9752" spans="79:86" ht="15.75" customHeight="1">
      <c r="CA9752" s="136"/>
      <c r="CB9752" s="136"/>
      <c r="CC9752" s="136"/>
      <c r="CD9752" s="136"/>
      <c r="CE9752" s="136"/>
      <c r="CF9752" s="136"/>
      <c r="CG9752" s="136"/>
      <c r="CH9752" s="136"/>
    </row>
    <row r="9753" spans="79:86" ht="15.75" customHeight="1">
      <c r="CA9753" s="136"/>
      <c r="CB9753" s="136"/>
      <c r="CC9753" s="136"/>
      <c r="CD9753" s="136"/>
      <c r="CE9753" s="136"/>
      <c r="CF9753" s="136"/>
      <c r="CG9753" s="136"/>
      <c r="CH9753" s="136"/>
    </row>
    <row r="9754" spans="79:86" ht="15.75" customHeight="1">
      <c r="CA9754" s="136"/>
      <c r="CB9754" s="136"/>
      <c r="CC9754" s="136"/>
      <c r="CD9754" s="136"/>
      <c r="CE9754" s="136"/>
      <c r="CF9754" s="136"/>
      <c r="CG9754" s="136"/>
      <c r="CH9754" s="136"/>
    </row>
    <row r="9755" spans="79:86" ht="15.75" customHeight="1">
      <c r="CA9755" s="136"/>
      <c r="CB9755" s="136"/>
      <c r="CC9755" s="136"/>
      <c r="CD9755" s="136"/>
      <c r="CE9755" s="136"/>
      <c r="CF9755" s="136"/>
      <c r="CG9755" s="136"/>
      <c r="CH9755" s="136"/>
    </row>
    <row r="9756" spans="79:86" ht="15.75" customHeight="1">
      <c r="CA9756" s="136"/>
      <c r="CB9756" s="136"/>
      <c r="CC9756" s="136"/>
      <c r="CD9756" s="136"/>
      <c r="CE9756" s="136"/>
      <c r="CF9756" s="136"/>
      <c r="CG9756" s="136"/>
      <c r="CH9756" s="136"/>
    </row>
    <row r="9757" spans="79:86" ht="15.75" customHeight="1">
      <c r="CA9757" s="136"/>
      <c r="CB9757" s="136"/>
      <c r="CC9757" s="136"/>
      <c r="CD9757" s="136"/>
      <c r="CE9757" s="136"/>
      <c r="CF9757" s="136"/>
      <c r="CG9757" s="136"/>
      <c r="CH9757" s="136"/>
    </row>
    <row r="9758" spans="79:86" ht="15.75" customHeight="1">
      <c r="CA9758" s="136"/>
      <c r="CB9758" s="136"/>
      <c r="CC9758" s="136"/>
      <c r="CD9758" s="136"/>
      <c r="CE9758" s="136"/>
      <c r="CF9758" s="136"/>
      <c r="CG9758" s="136"/>
      <c r="CH9758" s="136"/>
    </row>
    <row r="9759" spans="79:86" ht="15.75" customHeight="1">
      <c r="CA9759" s="136"/>
      <c r="CB9759" s="136"/>
      <c r="CC9759" s="136"/>
      <c r="CD9759" s="136"/>
      <c r="CE9759" s="136"/>
      <c r="CF9759" s="136"/>
      <c r="CG9759" s="136"/>
      <c r="CH9759" s="136"/>
    </row>
    <row r="9760" spans="79:86" ht="15.75" customHeight="1">
      <c r="CA9760" s="136"/>
      <c r="CB9760" s="136"/>
      <c r="CC9760" s="136"/>
      <c r="CD9760" s="136"/>
      <c r="CE9760" s="136"/>
      <c r="CF9760" s="136"/>
      <c r="CG9760" s="136"/>
      <c r="CH9760" s="136"/>
    </row>
    <row r="9761" spans="79:86" ht="15.75" customHeight="1">
      <c r="CA9761" s="136"/>
      <c r="CB9761" s="136"/>
      <c r="CC9761" s="136"/>
      <c r="CD9761" s="136"/>
      <c r="CE9761" s="136"/>
      <c r="CF9761" s="136"/>
      <c r="CG9761" s="136"/>
      <c r="CH9761" s="136"/>
    </row>
    <row r="9762" spans="79:86" ht="15.75" customHeight="1">
      <c r="CA9762" s="136"/>
      <c r="CB9762" s="136"/>
      <c r="CC9762" s="136"/>
      <c r="CD9762" s="136"/>
      <c r="CE9762" s="136"/>
      <c r="CF9762" s="136"/>
      <c r="CG9762" s="136"/>
      <c r="CH9762" s="136"/>
    </row>
    <row r="9763" spans="79:86" ht="15.75" customHeight="1">
      <c r="CA9763" s="136"/>
      <c r="CB9763" s="136"/>
      <c r="CC9763" s="136"/>
      <c r="CD9763" s="136"/>
      <c r="CE9763" s="136"/>
      <c r="CF9763" s="136"/>
      <c r="CG9763" s="136"/>
      <c r="CH9763" s="136"/>
    </row>
    <row r="9764" spans="79:86" ht="15.75" customHeight="1">
      <c r="CA9764" s="136"/>
      <c r="CB9764" s="136"/>
      <c r="CC9764" s="136"/>
      <c r="CD9764" s="136"/>
      <c r="CE9764" s="136"/>
      <c r="CF9764" s="136"/>
      <c r="CG9764" s="136"/>
      <c r="CH9764" s="136"/>
    </row>
    <row r="9765" spans="79:86" ht="15.75" customHeight="1">
      <c r="CA9765" s="136"/>
      <c r="CB9765" s="136"/>
      <c r="CC9765" s="136"/>
      <c r="CD9765" s="136"/>
      <c r="CE9765" s="136"/>
      <c r="CF9765" s="136"/>
      <c r="CG9765" s="136"/>
      <c r="CH9765" s="136"/>
    </row>
    <row r="9766" spans="79:86" ht="15.75" customHeight="1">
      <c r="CA9766" s="136"/>
      <c r="CB9766" s="136"/>
      <c r="CC9766" s="136"/>
      <c r="CD9766" s="136"/>
      <c r="CE9766" s="136"/>
      <c r="CF9766" s="136"/>
      <c r="CG9766" s="136"/>
      <c r="CH9766" s="136"/>
    </row>
    <row r="9767" spans="79:86" ht="15.75" customHeight="1">
      <c r="CA9767" s="136"/>
      <c r="CB9767" s="136"/>
      <c r="CC9767" s="136"/>
      <c r="CD9767" s="136"/>
      <c r="CE9767" s="136"/>
      <c r="CF9767" s="136"/>
      <c r="CG9767" s="136"/>
      <c r="CH9767" s="136"/>
    </row>
    <row r="9768" spans="79:86" ht="15.75" customHeight="1">
      <c r="CA9768" s="136"/>
      <c r="CB9768" s="136"/>
      <c r="CC9768" s="136"/>
      <c r="CD9768" s="136"/>
      <c r="CE9768" s="136"/>
      <c r="CF9768" s="136"/>
      <c r="CG9768" s="136"/>
      <c r="CH9768" s="136"/>
    </row>
    <row r="9769" spans="79:86" ht="15.75" customHeight="1">
      <c r="CA9769" s="136"/>
      <c r="CB9769" s="136"/>
      <c r="CC9769" s="136"/>
      <c r="CD9769" s="136"/>
      <c r="CE9769" s="136"/>
      <c r="CF9769" s="136"/>
      <c r="CG9769" s="136"/>
      <c r="CH9769" s="136"/>
    </row>
    <row r="9770" spans="79:86" ht="15.75" customHeight="1">
      <c r="CA9770" s="136"/>
      <c r="CB9770" s="136"/>
      <c r="CC9770" s="136"/>
      <c r="CD9770" s="136"/>
      <c r="CE9770" s="136"/>
      <c r="CF9770" s="136"/>
      <c r="CG9770" s="136"/>
      <c r="CH9770" s="136"/>
    </row>
    <row r="9771" spans="79:86" ht="15.75" customHeight="1">
      <c r="CA9771" s="136"/>
      <c r="CB9771" s="136"/>
      <c r="CC9771" s="136"/>
      <c r="CD9771" s="136"/>
      <c r="CE9771" s="136"/>
      <c r="CF9771" s="136"/>
      <c r="CG9771" s="136"/>
      <c r="CH9771" s="136"/>
    </row>
    <row r="9772" spans="79:86" ht="15.75" customHeight="1">
      <c r="CA9772" s="136"/>
      <c r="CB9772" s="136"/>
      <c r="CC9772" s="136"/>
      <c r="CD9772" s="136"/>
      <c r="CE9772" s="136"/>
      <c r="CF9772" s="136"/>
      <c r="CG9772" s="136"/>
      <c r="CH9772" s="136"/>
    </row>
    <row r="9773" spans="79:86" ht="15.75" customHeight="1">
      <c r="CA9773" s="136"/>
      <c r="CB9773" s="136"/>
      <c r="CC9773" s="136"/>
      <c r="CD9773" s="136"/>
      <c r="CE9773" s="136"/>
      <c r="CF9773" s="136"/>
      <c r="CG9773" s="136"/>
      <c r="CH9773" s="136"/>
    </row>
    <row r="9774" spans="79:86" ht="15.75" customHeight="1">
      <c r="CA9774" s="136"/>
      <c r="CB9774" s="136"/>
      <c r="CC9774" s="136"/>
      <c r="CD9774" s="136"/>
      <c r="CE9774" s="136"/>
      <c r="CF9774" s="136"/>
      <c r="CG9774" s="136"/>
      <c r="CH9774" s="136"/>
    </row>
    <row r="9775" spans="79:86" ht="15.75" customHeight="1">
      <c r="CA9775" s="136"/>
      <c r="CB9775" s="136"/>
      <c r="CC9775" s="136"/>
      <c r="CD9775" s="136"/>
      <c r="CE9775" s="136"/>
      <c r="CF9775" s="136"/>
      <c r="CG9775" s="136"/>
      <c r="CH9775" s="136"/>
    </row>
    <row r="9776" spans="79:86" ht="15.75" customHeight="1">
      <c r="CA9776" s="136"/>
      <c r="CB9776" s="136"/>
      <c r="CC9776" s="136"/>
      <c r="CD9776" s="136"/>
      <c r="CE9776" s="136"/>
      <c r="CF9776" s="136"/>
      <c r="CG9776" s="136"/>
      <c r="CH9776" s="136"/>
    </row>
    <row r="9777" spans="79:86" ht="15.75" customHeight="1">
      <c r="CA9777" s="136"/>
      <c r="CB9777" s="136"/>
      <c r="CC9777" s="136"/>
      <c r="CD9777" s="136"/>
      <c r="CE9777" s="136"/>
      <c r="CF9777" s="136"/>
      <c r="CG9777" s="136"/>
      <c r="CH9777" s="136"/>
    </row>
    <row r="9778" spans="79:86" ht="15.75" customHeight="1">
      <c r="CA9778" s="136"/>
      <c r="CB9778" s="136"/>
      <c r="CC9778" s="136"/>
      <c r="CD9778" s="136"/>
      <c r="CE9778" s="136"/>
      <c r="CF9778" s="136"/>
      <c r="CG9778" s="136"/>
      <c r="CH9778" s="136"/>
    </row>
    <row r="9779" spans="79:86" ht="15.75" customHeight="1">
      <c r="CA9779" s="136"/>
      <c r="CB9779" s="136"/>
      <c r="CC9779" s="136"/>
      <c r="CD9779" s="136"/>
      <c r="CE9779" s="136"/>
      <c r="CF9779" s="136"/>
      <c r="CG9779" s="136"/>
      <c r="CH9779" s="136"/>
    </row>
    <row r="9780" spans="79:86" ht="15.75" customHeight="1">
      <c r="CA9780" s="136"/>
      <c r="CB9780" s="136"/>
      <c r="CC9780" s="136"/>
      <c r="CD9780" s="136"/>
      <c r="CE9780" s="136"/>
      <c r="CF9780" s="136"/>
      <c r="CG9780" s="136"/>
      <c r="CH9780" s="136"/>
    </row>
    <row r="9781" spans="79:86" ht="15.75" customHeight="1">
      <c r="CA9781" s="136"/>
      <c r="CB9781" s="136"/>
      <c r="CC9781" s="136"/>
      <c r="CD9781" s="136"/>
      <c r="CE9781" s="136"/>
      <c r="CF9781" s="136"/>
      <c r="CG9781" s="136"/>
      <c r="CH9781" s="136"/>
    </row>
    <row r="9782" spans="79:86" ht="15.75" customHeight="1">
      <c r="CA9782" s="136"/>
      <c r="CB9782" s="136"/>
      <c r="CC9782" s="136"/>
      <c r="CD9782" s="136"/>
      <c r="CE9782" s="136"/>
      <c r="CF9782" s="136"/>
      <c r="CG9782" s="136"/>
      <c r="CH9782" s="136"/>
    </row>
    <row r="9783" spans="79:86" ht="15.75" customHeight="1">
      <c r="CA9783" s="136"/>
      <c r="CB9783" s="136"/>
      <c r="CC9783" s="136"/>
      <c r="CD9783" s="136"/>
      <c r="CE9783" s="136"/>
      <c r="CF9783" s="136"/>
      <c r="CG9783" s="136"/>
      <c r="CH9783" s="136"/>
    </row>
    <row r="9784" spans="79:86" ht="15.75" customHeight="1">
      <c r="CA9784" s="136"/>
      <c r="CB9784" s="136"/>
      <c r="CC9784" s="136"/>
      <c r="CD9784" s="136"/>
      <c r="CE9784" s="136"/>
      <c r="CF9784" s="136"/>
      <c r="CG9784" s="136"/>
      <c r="CH9784" s="136"/>
    </row>
    <row r="9785" spans="79:86" ht="15.75" customHeight="1">
      <c r="CA9785" s="136"/>
      <c r="CB9785" s="136"/>
      <c r="CC9785" s="136"/>
      <c r="CD9785" s="136"/>
      <c r="CE9785" s="136"/>
      <c r="CF9785" s="136"/>
      <c r="CG9785" s="136"/>
      <c r="CH9785" s="136"/>
    </row>
    <row r="9786" spans="79:86" ht="15.75" customHeight="1">
      <c r="CA9786" s="136"/>
      <c r="CB9786" s="136"/>
      <c r="CC9786" s="136"/>
      <c r="CD9786" s="136"/>
      <c r="CE9786" s="136"/>
      <c r="CF9786" s="136"/>
      <c r="CG9786" s="136"/>
      <c r="CH9786" s="136"/>
    </row>
    <row r="9787" spans="79:86" ht="15.75" customHeight="1">
      <c r="CA9787" s="136"/>
      <c r="CB9787" s="136"/>
      <c r="CC9787" s="136"/>
      <c r="CD9787" s="136"/>
      <c r="CE9787" s="136"/>
      <c r="CF9787" s="136"/>
      <c r="CG9787" s="136"/>
      <c r="CH9787" s="136"/>
    </row>
    <row r="9788" spans="79:86" ht="15.75" customHeight="1">
      <c r="CA9788" s="136"/>
      <c r="CB9788" s="136"/>
      <c r="CC9788" s="136"/>
      <c r="CD9788" s="136"/>
      <c r="CE9788" s="136"/>
      <c r="CF9788" s="136"/>
      <c r="CG9788" s="136"/>
      <c r="CH9788" s="136"/>
    </row>
    <row r="9789" spans="79:86" ht="15.75" customHeight="1">
      <c r="CA9789" s="136"/>
      <c r="CB9789" s="136"/>
      <c r="CC9789" s="136"/>
      <c r="CD9789" s="136"/>
      <c r="CE9789" s="136"/>
      <c r="CF9789" s="136"/>
      <c r="CG9789" s="136"/>
      <c r="CH9789" s="136"/>
    </row>
    <row r="9790" spans="79:86" ht="15.75" customHeight="1">
      <c r="CA9790" s="136"/>
      <c r="CB9790" s="136"/>
      <c r="CC9790" s="136"/>
      <c r="CD9790" s="136"/>
      <c r="CE9790" s="136"/>
      <c r="CF9790" s="136"/>
      <c r="CG9790" s="136"/>
      <c r="CH9790" s="136"/>
    </row>
    <row r="9791" spans="79:86" ht="15.75" customHeight="1">
      <c r="CA9791" s="136"/>
      <c r="CB9791" s="136"/>
      <c r="CC9791" s="136"/>
      <c r="CD9791" s="136"/>
      <c r="CE9791" s="136"/>
      <c r="CF9791" s="136"/>
      <c r="CG9791" s="136"/>
      <c r="CH9791" s="136"/>
    </row>
    <row r="9792" spans="79:86" ht="15.75" customHeight="1">
      <c r="CA9792" s="136"/>
      <c r="CB9792" s="136"/>
      <c r="CC9792" s="136"/>
      <c r="CD9792" s="136"/>
      <c r="CE9792" s="136"/>
      <c r="CF9792" s="136"/>
      <c r="CG9792" s="136"/>
      <c r="CH9792" s="136"/>
    </row>
    <row r="9793" spans="79:86" ht="15.75" customHeight="1">
      <c r="CA9793" s="136"/>
      <c r="CB9793" s="136"/>
      <c r="CC9793" s="136"/>
      <c r="CD9793" s="136"/>
      <c r="CE9793" s="136"/>
      <c r="CF9793" s="136"/>
      <c r="CG9793" s="136"/>
      <c r="CH9793" s="136"/>
    </row>
    <row r="9794" spans="79:86" ht="15.75" customHeight="1">
      <c r="CA9794" s="136"/>
      <c r="CB9794" s="136"/>
      <c r="CC9794" s="136"/>
      <c r="CD9794" s="136"/>
      <c r="CE9794" s="136"/>
      <c r="CF9794" s="136"/>
      <c r="CG9794" s="136"/>
      <c r="CH9794" s="136"/>
    </row>
    <row r="9795" spans="79:86" ht="15.75" customHeight="1">
      <c r="CA9795" s="136"/>
      <c r="CB9795" s="136"/>
      <c r="CC9795" s="136"/>
      <c r="CD9795" s="136"/>
      <c r="CE9795" s="136"/>
      <c r="CF9795" s="136"/>
      <c r="CG9795" s="136"/>
      <c r="CH9795" s="136"/>
    </row>
    <row r="9796" spans="79:86" ht="15.75" customHeight="1">
      <c r="CA9796" s="136"/>
      <c r="CB9796" s="136"/>
      <c r="CC9796" s="136"/>
      <c r="CD9796" s="136"/>
      <c r="CE9796" s="136"/>
      <c r="CF9796" s="136"/>
      <c r="CG9796" s="136"/>
      <c r="CH9796" s="136"/>
    </row>
    <row r="9797" spans="79:86" ht="15.75" customHeight="1">
      <c r="CA9797" s="136"/>
      <c r="CB9797" s="136"/>
      <c r="CC9797" s="136"/>
      <c r="CD9797" s="136"/>
      <c r="CE9797" s="136"/>
      <c r="CF9797" s="136"/>
      <c r="CG9797" s="136"/>
      <c r="CH9797" s="136"/>
    </row>
    <row r="9798" spans="79:86" ht="15.75" customHeight="1">
      <c r="CA9798" s="136"/>
      <c r="CB9798" s="136"/>
      <c r="CC9798" s="136"/>
      <c r="CD9798" s="136"/>
      <c r="CE9798" s="136"/>
      <c r="CF9798" s="136"/>
      <c r="CG9798" s="136"/>
      <c r="CH9798" s="136"/>
    </row>
    <row r="9799" spans="79:86" ht="15.75" customHeight="1">
      <c r="CA9799" s="136"/>
      <c r="CB9799" s="136"/>
      <c r="CC9799" s="136"/>
      <c r="CD9799" s="136"/>
      <c r="CE9799" s="136"/>
      <c r="CF9799" s="136"/>
      <c r="CG9799" s="136"/>
      <c r="CH9799" s="136"/>
    </row>
    <row r="9800" spans="79:86" ht="15.75" customHeight="1">
      <c r="CA9800" s="136"/>
      <c r="CB9800" s="136"/>
      <c r="CC9800" s="136"/>
      <c r="CD9800" s="136"/>
      <c r="CE9800" s="136"/>
      <c r="CF9800" s="136"/>
      <c r="CG9800" s="136"/>
      <c r="CH9800" s="136"/>
    </row>
    <row r="9801" spans="79:86" ht="15.75" customHeight="1">
      <c r="CA9801" s="136"/>
      <c r="CB9801" s="136"/>
      <c r="CC9801" s="136"/>
      <c r="CD9801" s="136"/>
      <c r="CE9801" s="136"/>
      <c r="CF9801" s="136"/>
      <c r="CG9801" s="136"/>
      <c r="CH9801" s="136"/>
    </row>
    <row r="9802" spans="79:86" ht="15.75" customHeight="1">
      <c r="CA9802" s="136"/>
      <c r="CB9802" s="136"/>
      <c r="CC9802" s="136"/>
      <c r="CD9802" s="136"/>
      <c r="CE9802" s="136"/>
      <c r="CF9802" s="136"/>
      <c r="CG9802" s="136"/>
      <c r="CH9802" s="136"/>
    </row>
    <row r="9803" spans="79:86" ht="15.75" customHeight="1">
      <c r="CA9803" s="136"/>
      <c r="CB9803" s="136"/>
      <c r="CC9803" s="136"/>
      <c r="CD9803" s="136"/>
      <c r="CE9803" s="136"/>
      <c r="CF9803" s="136"/>
      <c r="CG9803" s="136"/>
      <c r="CH9803" s="136"/>
    </row>
    <row r="9804" spans="79:86" ht="15.75" customHeight="1">
      <c r="CA9804" s="136"/>
      <c r="CB9804" s="136"/>
      <c r="CC9804" s="136"/>
      <c r="CD9804" s="136"/>
      <c r="CE9804" s="136"/>
      <c r="CF9804" s="136"/>
      <c r="CG9804" s="136"/>
      <c r="CH9804" s="136"/>
    </row>
    <row r="9805" spans="79:86" ht="15.75" customHeight="1">
      <c r="CA9805" s="136"/>
      <c r="CB9805" s="136"/>
      <c r="CC9805" s="136"/>
      <c r="CD9805" s="136"/>
      <c r="CE9805" s="136"/>
      <c r="CF9805" s="136"/>
      <c r="CG9805" s="136"/>
      <c r="CH9805" s="136"/>
    </row>
    <row r="9806" spans="79:86" ht="15.75" customHeight="1">
      <c r="CA9806" s="136"/>
      <c r="CB9806" s="136"/>
      <c r="CC9806" s="136"/>
      <c r="CD9806" s="136"/>
      <c r="CE9806" s="136"/>
      <c r="CF9806" s="136"/>
      <c r="CG9806" s="136"/>
      <c r="CH9806" s="136"/>
    </row>
    <row r="9807" spans="79:86" ht="15.75" customHeight="1">
      <c r="CA9807" s="136"/>
      <c r="CB9807" s="136"/>
      <c r="CC9807" s="136"/>
      <c r="CD9807" s="136"/>
      <c r="CE9807" s="136"/>
      <c r="CF9807" s="136"/>
      <c r="CG9807" s="136"/>
      <c r="CH9807" s="136"/>
    </row>
    <row r="9808" spans="79:86" ht="15.75" customHeight="1">
      <c r="CA9808" s="136"/>
      <c r="CB9808" s="136"/>
      <c r="CC9808" s="136"/>
      <c r="CD9808" s="136"/>
      <c r="CE9808" s="136"/>
      <c r="CF9808" s="136"/>
      <c r="CG9808" s="136"/>
      <c r="CH9808" s="136"/>
    </row>
    <row r="9809" spans="79:86" ht="15.75" customHeight="1">
      <c r="CA9809" s="136"/>
      <c r="CB9809" s="136"/>
      <c r="CC9809" s="136"/>
      <c r="CD9809" s="136"/>
      <c r="CE9809" s="136"/>
      <c r="CF9809" s="136"/>
      <c r="CG9809" s="136"/>
      <c r="CH9809" s="136"/>
    </row>
    <row r="9810" spans="79:86" ht="15.75" customHeight="1">
      <c r="CA9810" s="136"/>
      <c r="CB9810" s="136"/>
      <c r="CC9810" s="136"/>
      <c r="CD9810" s="136"/>
      <c r="CE9810" s="136"/>
      <c r="CF9810" s="136"/>
      <c r="CG9810" s="136"/>
      <c r="CH9810" s="136"/>
    </row>
    <row r="9811" spans="79:86" ht="15.75" customHeight="1">
      <c r="CA9811" s="136"/>
      <c r="CB9811" s="136"/>
      <c r="CC9811" s="136"/>
      <c r="CD9811" s="136"/>
      <c r="CE9811" s="136"/>
      <c r="CF9811" s="136"/>
      <c r="CG9811" s="136"/>
      <c r="CH9811" s="136"/>
    </row>
    <row r="9812" spans="79:86" ht="15.75" customHeight="1">
      <c r="CA9812" s="136"/>
      <c r="CB9812" s="136"/>
      <c r="CC9812" s="136"/>
      <c r="CD9812" s="136"/>
      <c r="CE9812" s="136"/>
      <c r="CF9812" s="136"/>
      <c r="CG9812" s="136"/>
      <c r="CH9812" s="136"/>
    </row>
    <row r="9813" spans="79:86" ht="15.75" customHeight="1">
      <c r="CA9813" s="136"/>
      <c r="CB9813" s="136"/>
      <c r="CC9813" s="136"/>
      <c r="CD9813" s="136"/>
      <c r="CE9813" s="136"/>
      <c r="CF9813" s="136"/>
      <c r="CG9813" s="136"/>
      <c r="CH9813" s="136"/>
    </row>
    <row r="9814" spans="79:86" ht="15.75" customHeight="1">
      <c r="CA9814" s="136"/>
      <c r="CB9814" s="136"/>
      <c r="CC9814" s="136"/>
      <c r="CD9814" s="136"/>
      <c r="CE9814" s="136"/>
      <c r="CF9814" s="136"/>
      <c r="CG9814" s="136"/>
      <c r="CH9814" s="136"/>
    </row>
    <row r="9815" spans="79:86" ht="15.75" customHeight="1">
      <c r="CA9815" s="136"/>
      <c r="CB9815" s="136"/>
      <c r="CC9815" s="136"/>
      <c r="CD9815" s="136"/>
      <c r="CE9815" s="136"/>
      <c r="CF9815" s="136"/>
      <c r="CG9815" s="136"/>
      <c r="CH9815" s="136"/>
    </row>
    <row r="9816" spans="79:86" ht="15.75" customHeight="1">
      <c r="CA9816" s="136"/>
      <c r="CB9816" s="136"/>
      <c r="CC9816" s="136"/>
      <c r="CD9816" s="136"/>
      <c r="CE9816" s="136"/>
      <c r="CF9816" s="136"/>
      <c r="CG9816" s="136"/>
      <c r="CH9816" s="136"/>
    </row>
    <row r="9817" spans="79:86" ht="15.75" customHeight="1">
      <c r="CA9817" s="136"/>
      <c r="CB9817" s="136"/>
      <c r="CC9817" s="136"/>
      <c r="CD9817" s="136"/>
      <c r="CE9817" s="136"/>
      <c r="CF9817" s="136"/>
      <c r="CG9817" s="136"/>
      <c r="CH9817" s="136"/>
    </row>
    <row r="9818" spans="79:86" ht="15.75" customHeight="1">
      <c r="CA9818" s="136"/>
      <c r="CB9818" s="136"/>
      <c r="CC9818" s="136"/>
      <c r="CD9818" s="136"/>
      <c r="CE9818" s="136"/>
      <c r="CF9818" s="136"/>
      <c r="CG9818" s="136"/>
      <c r="CH9818" s="136"/>
    </row>
    <row r="9819" spans="79:86" ht="15.75" customHeight="1">
      <c r="CA9819" s="136"/>
      <c r="CB9819" s="136"/>
      <c r="CC9819" s="136"/>
      <c r="CD9819" s="136"/>
      <c r="CE9819" s="136"/>
      <c r="CF9819" s="136"/>
      <c r="CG9819" s="136"/>
      <c r="CH9819" s="136"/>
    </row>
    <row r="9820" spans="79:86" ht="15.75" customHeight="1">
      <c r="CA9820" s="136"/>
      <c r="CB9820" s="136"/>
      <c r="CC9820" s="136"/>
      <c r="CD9820" s="136"/>
      <c r="CE9820" s="136"/>
      <c r="CF9820" s="136"/>
      <c r="CG9820" s="136"/>
      <c r="CH9820" s="136"/>
    </row>
    <row r="9821" spans="79:86" ht="15.75" customHeight="1">
      <c r="CA9821" s="136"/>
      <c r="CB9821" s="136"/>
      <c r="CC9821" s="136"/>
      <c r="CD9821" s="136"/>
      <c r="CE9821" s="136"/>
      <c r="CF9821" s="136"/>
      <c r="CG9821" s="136"/>
      <c r="CH9821" s="136"/>
    </row>
    <row r="9822" spans="79:86" ht="15.75" customHeight="1">
      <c r="CA9822" s="136"/>
      <c r="CB9822" s="136"/>
      <c r="CC9822" s="136"/>
      <c r="CD9822" s="136"/>
      <c r="CE9822" s="136"/>
      <c r="CF9822" s="136"/>
      <c r="CG9822" s="136"/>
      <c r="CH9822" s="136"/>
    </row>
    <row r="9823" spans="79:86" ht="15.75" customHeight="1">
      <c r="CA9823" s="136"/>
      <c r="CB9823" s="136"/>
      <c r="CC9823" s="136"/>
      <c r="CD9823" s="136"/>
      <c r="CE9823" s="136"/>
      <c r="CF9823" s="136"/>
      <c r="CG9823" s="136"/>
      <c r="CH9823" s="136"/>
    </row>
    <row r="9824" spans="79:86" ht="15.75" customHeight="1">
      <c r="CA9824" s="136"/>
      <c r="CB9824" s="136"/>
      <c r="CC9824" s="136"/>
      <c r="CD9824" s="136"/>
      <c r="CE9824" s="136"/>
      <c r="CF9824" s="136"/>
      <c r="CG9824" s="136"/>
      <c r="CH9824" s="136"/>
    </row>
    <row r="9825" spans="79:86" ht="15.75" customHeight="1">
      <c r="CA9825" s="136"/>
      <c r="CB9825" s="136"/>
      <c r="CC9825" s="136"/>
      <c r="CD9825" s="136"/>
      <c r="CE9825" s="136"/>
      <c r="CF9825" s="136"/>
      <c r="CG9825" s="136"/>
      <c r="CH9825" s="136"/>
    </row>
    <row r="9826" spans="79:86" ht="15.75" customHeight="1">
      <c r="CA9826" s="136"/>
      <c r="CB9826" s="136"/>
      <c r="CC9826" s="136"/>
      <c r="CD9826" s="136"/>
      <c r="CE9826" s="136"/>
      <c r="CF9826" s="136"/>
      <c r="CG9826" s="136"/>
      <c r="CH9826" s="136"/>
    </row>
    <row r="9827" spans="79:86" ht="15.75" customHeight="1">
      <c r="CA9827" s="136"/>
      <c r="CB9827" s="136"/>
      <c r="CC9827" s="136"/>
      <c r="CD9827" s="136"/>
      <c r="CE9827" s="136"/>
      <c r="CF9827" s="136"/>
      <c r="CG9827" s="136"/>
      <c r="CH9827" s="136"/>
    </row>
    <row r="9828" spans="79:86" ht="15.75" customHeight="1">
      <c r="CA9828" s="136"/>
      <c r="CB9828" s="136"/>
      <c r="CC9828" s="136"/>
      <c r="CD9828" s="136"/>
      <c r="CE9828" s="136"/>
      <c r="CF9828" s="136"/>
      <c r="CG9828" s="136"/>
      <c r="CH9828" s="136"/>
    </row>
    <row r="9829" spans="79:86" ht="15.75" customHeight="1">
      <c r="CA9829" s="136"/>
      <c r="CB9829" s="136"/>
      <c r="CC9829" s="136"/>
      <c r="CD9829" s="136"/>
      <c r="CE9829" s="136"/>
      <c r="CF9829" s="136"/>
      <c r="CG9829" s="136"/>
      <c r="CH9829" s="136"/>
    </row>
    <row r="9830" spans="79:86" ht="15.75" customHeight="1">
      <c r="CA9830" s="136"/>
      <c r="CB9830" s="136"/>
      <c r="CC9830" s="136"/>
      <c r="CD9830" s="136"/>
      <c r="CE9830" s="136"/>
      <c r="CF9830" s="136"/>
      <c r="CG9830" s="136"/>
      <c r="CH9830" s="136"/>
    </row>
    <row r="9831" spans="79:86" ht="15.75" customHeight="1">
      <c r="CA9831" s="136"/>
      <c r="CB9831" s="136"/>
      <c r="CC9831" s="136"/>
      <c r="CD9831" s="136"/>
      <c r="CE9831" s="136"/>
      <c r="CF9831" s="136"/>
      <c r="CG9831" s="136"/>
      <c r="CH9831" s="136"/>
    </row>
    <row r="9832" spans="79:86" ht="15.75" customHeight="1">
      <c r="CA9832" s="136"/>
      <c r="CB9832" s="136"/>
      <c r="CC9832" s="136"/>
      <c r="CD9832" s="136"/>
      <c r="CE9832" s="136"/>
      <c r="CF9832" s="136"/>
      <c r="CG9832" s="136"/>
      <c r="CH9832" s="136"/>
    </row>
    <row r="9833" spans="79:86" ht="15.75" customHeight="1">
      <c r="CA9833" s="136"/>
      <c r="CB9833" s="136"/>
      <c r="CC9833" s="136"/>
      <c r="CD9833" s="136"/>
      <c r="CE9833" s="136"/>
      <c r="CF9833" s="136"/>
      <c r="CG9833" s="136"/>
      <c r="CH9833" s="136"/>
    </row>
    <row r="9834" spans="79:86" ht="15.75" customHeight="1">
      <c r="CA9834" s="136"/>
      <c r="CB9834" s="136"/>
      <c r="CC9834" s="136"/>
      <c r="CD9834" s="136"/>
      <c r="CE9834" s="136"/>
      <c r="CF9834" s="136"/>
      <c r="CG9834" s="136"/>
      <c r="CH9834" s="136"/>
    </row>
    <row r="9835" spans="79:86" ht="15.75" customHeight="1">
      <c r="CA9835" s="136"/>
      <c r="CB9835" s="136"/>
      <c r="CC9835" s="136"/>
      <c r="CD9835" s="136"/>
      <c r="CE9835" s="136"/>
      <c r="CF9835" s="136"/>
      <c r="CG9835" s="136"/>
      <c r="CH9835" s="136"/>
    </row>
    <row r="9836" spans="79:86" ht="15.75" customHeight="1">
      <c r="CA9836" s="136"/>
      <c r="CB9836" s="136"/>
      <c r="CC9836" s="136"/>
      <c r="CD9836" s="136"/>
      <c r="CE9836" s="136"/>
      <c r="CF9836" s="136"/>
      <c r="CG9836" s="136"/>
      <c r="CH9836" s="136"/>
    </row>
    <row r="9837" spans="79:86" ht="15.75" customHeight="1">
      <c r="CA9837" s="136"/>
      <c r="CB9837" s="136"/>
      <c r="CC9837" s="136"/>
      <c r="CD9837" s="136"/>
      <c r="CE9837" s="136"/>
      <c r="CF9837" s="136"/>
      <c r="CG9837" s="136"/>
      <c r="CH9837" s="136"/>
    </row>
    <row r="9838" spans="79:86" ht="15.75" customHeight="1">
      <c r="CA9838" s="136"/>
      <c r="CB9838" s="136"/>
      <c r="CC9838" s="136"/>
      <c r="CD9838" s="136"/>
      <c r="CE9838" s="136"/>
      <c r="CF9838" s="136"/>
      <c r="CG9838" s="136"/>
      <c r="CH9838" s="136"/>
    </row>
    <row r="9839" spans="79:86" ht="15.75" customHeight="1">
      <c r="CA9839" s="136"/>
      <c r="CB9839" s="136"/>
      <c r="CC9839" s="136"/>
      <c r="CD9839" s="136"/>
      <c r="CE9839" s="136"/>
      <c r="CF9839" s="136"/>
      <c r="CG9839" s="136"/>
      <c r="CH9839" s="136"/>
    </row>
    <row r="9840" spans="79:86" ht="15.75" customHeight="1">
      <c r="CA9840" s="136"/>
      <c r="CB9840" s="136"/>
      <c r="CC9840" s="136"/>
      <c r="CD9840" s="136"/>
      <c r="CE9840" s="136"/>
      <c r="CF9840" s="136"/>
      <c r="CG9840" s="136"/>
      <c r="CH9840" s="136"/>
    </row>
    <row r="9841" spans="79:86" ht="15.75" customHeight="1">
      <c r="CA9841" s="136"/>
      <c r="CB9841" s="136"/>
      <c r="CC9841" s="136"/>
      <c r="CD9841" s="136"/>
      <c r="CE9841" s="136"/>
      <c r="CF9841" s="136"/>
      <c r="CG9841" s="136"/>
      <c r="CH9841" s="136"/>
    </row>
    <row r="9842" spans="79:86" ht="15.75" customHeight="1">
      <c r="CA9842" s="136"/>
      <c r="CB9842" s="136"/>
      <c r="CC9842" s="136"/>
      <c r="CD9842" s="136"/>
      <c r="CE9842" s="136"/>
      <c r="CF9842" s="136"/>
      <c r="CG9842" s="136"/>
      <c r="CH9842" s="136"/>
    </row>
    <row r="9843" spans="79:86" ht="15.75" customHeight="1">
      <c r="CA9843" s="136"/>
      <c r="CB9843" s="136"/>
      <c r="CC9843" s="136"/>
      <c r="CD9843" s="136"/>
      <c r="CE9843" s="136"/>
      <c r="CF9843" s="136"/>
      <c r="CG9843" s="136"/>
      <c r="CH9843" s="136"/>
    </row>
    <row r="9844" spans="79:86" ht="15.75" customHeight="1">
      <c r="CA9844" s="136"/>
      <c r="CB9844" s="136"/>
      <c r="CC9844" s="136"/>
      <c r="CD9844" s="136"/>
      <c r="CE9844" s="136"/>
      <c r="CF9844" s="136"/>
      <c r="CG9844" s="136"/>
      <c r="CH9844" s="136"/>
    </row>
    <row r="9845" spans="79:86" ht="15.75" customHeight="1">
      <c r="CA9845" s="136"/>
      <c r="CB9845" s="136"/>
      <c r="CC9845" s="136"/>
      <c r="CD9845" s="136"/>
      <c r="CE9845" s="136"/>
      <c r="CF9845" s="136"/>
      <c r="CG9845" s="136"/>
      <c r="CH9845" s="136"/>
    </row>
    <row r="9846" spans="79:86" ht="15.75" customHeight="1">
      <c r="CA9846" s="136"/>
      <c r="CB9846" s="136"/>
      <c r="CC9846" s="136"/>
      <c r="CD9846" s="136"/>
      <c r="CE9846" s="136"/>
      <c r="CF9846" s="136"/>
      <c r="CG9846" s="136"/>
      <c r="CH9846" s="136"/>
    </row>
    <row r="9847" spans="79:86" ht="15.75" customHeight="1">
      <c r="CA9847" s="136"/>
      <c r="CB9847" s="136"/>
      <c r="CC9847" s="136"/>
      <c r="CD9847" s="136"/>
      <c r="CE9847" s="136"/>
      <c r="CF9847" s="136"/>
      <c r="CG9847" s="136"/>
      <c r="CH9847" s="136"/>
    </row>
    <row r="9848" spans="79:86" ht="15.75" customHeight="1">
      <c r="CA9848" s="136"/>
      <c r="CB9848" s="136"/>
      <c r="CC9848" s="136"/>
      <c r="CD9848" s="136"/>
      <c r="CE9848" s="136"/>
      <c r="CF9848" s="136"/>
      <c r="CG9848" s="136"/>
      <c r="CH9848" s="136"/>
    </row>
    <row r="9849" spans="79:86" ht="15.75" customHeight="1">
      <c r="CA9849" s="136"/>
      <c r="CB9849" s="136"/>
      <c r="CC9849" s="136"/>
      <c r="CD9849" s="136"/>
      <c r="CE9849" s="136"/>
      <c r="CF9849" s="136"/>
      <c r="CG9849" s="136"/>
      <c r="CH9849" s="136"/>
    </row>
    <row r="9850" spans="79:86" ht="15.75" customHeight="1">
      <c r="CA9850" s="136"/>
      <c r="CB9850" s="136"/>
      <c r="CC9850" s="136"/>
      <c r="CD9850" s="136"/>
      <c r="CE9850" s="136"/>
      <c r="CF9850" s="136"/>
      <c r="CG9850" s="136"/>
      <c r="CH9850" s="136"/>
    </row>
    <row r="9851" spans="79:86" ht="15.75" customHeight="1">
      <c r="CA9851" s="136"/>
      <c r="CB9851" s="136"/>
      <c r="CC9851" s="136"/>
      <c r="CD9851" s="136"/>
      <c r="CE9851" s="136"/>
      <c r="CF9851" s="136"/>
      <c r="CG9851" s="136"/>
      <c r="CH9851" s="136"/>
    </row>
    <row r="9852" spans="79:86" ht="15.75" customHeight="1">
      <c r="CA9852" s="136"/>
      <c r="CB9852" s="136"/>
      <c r="CC9852" s="136"/>
      <c r="CD9852" s="136"/>
      <c r="CE9852" s="136"/>
      <c r="CF9852" s="136"/>
      <c r="CG9852" s="136"/>
      <c r="CH9852" s="136"/>
    </row>
    <row r="9853" spans="79:86" ht="15.75" customHeight="1">
      <c r="CA9853" s="136"/>
      <c r="CB9853" s="136"/>
      <c r="CC9853" s="136"/>
      <c r="CD9853" s="136"/>
      <c r="CE9853" s="136"/>
      <c r="CF9853" s="136"/>
      <c r="CG9853" s="136"/>
      <c r="CH9853" s="136"/>
    </row>
    <row r="9854" spans="79:86" ht="15.75" customHeight="1">
      <c r="CA9854" s="136"/>
      <c r="CB9854" s="136"/>
      <c r="CC9854" s="136"/>
      <c r="CD9854" s="136"/>
      <c r="CE9854" s="136"/>
      <c r="CF9854" s="136"/>
      <c r="CG9854" s="136"/>
      <c r="CH9854" s="136"/>
    </row>
    <row r="9855" spans="79:86" ht="15.75" customHeight="1">
      <c r="CA9855" s="136"/>
      <c r="CB9855" s="136"/>
      <c r="CC9855" s="136"/>
      <c r="CD9855" s="136"/>
      <c r="CE9855" s="136"/>
      <c r="CF9855" s="136"/>
      <c r="CG9855" s="136"/>
      <c r="CH9855" s="136"/>
    </row>
    <row r="9856" spans="79:86" ht="15.75" customHeight="1">
      <c r="CA9856" s="136"/>
      <c r="CB9856" s="136"/>
      <c r="CC9856" s="136"/>
      <c r="CD9856" s="136"/>
      <c r="CE9856" s="136"/>
      <c r="CF9856" s="136"/>
      <c r="CG9856" s="136"/>
      <c r="CH9856" s="136"/>
    </row>
    <row r="9857" spans="79:86" ht="15.75" customHeight="1">
      <c r="CA9857" s="136"/>
      <c r="CB9857" s="136"/>
      <c r="CC9857" s="136"/>
      <c r="CD9857" s="136"/>
      <c r="CE9857" s="136"/>
      <c r="CF9857" s="136"/>
      <c r="CG9857" s="136"/>
      <c r="CH9857" s="136"/>
    </row>
    <row r="9858" spans="79:86" ht="15.75" customHeight="1">
      <c r="CA9858" s="136"/>
      <c r="CB9858" s="136"/>
      <c r="CC9858" s="136"/>
      <c r="CD9858" s="136"/>
      <c r="CE9858" s="136"/>
      <c r="CF9858" s="136"/>
      <c r="CG9858" s="136"/>
      <c r="CH9858" s="136"/>
    </row>
    <row r="9859" spans="79:86" ht="15.75" customHeight="1">
      <c r="CA9859" s="136"/>
      <c r="CB9859" s="136"/>
      <c r="CC9859" s="136"/>
      <c r="CD9859" s="136"/>
      <c r="CE9859" s="136"/>
      <c r="CF9859" s="136"/>
      <c r="CG9859" s="136"/>
      <c r="CH9859" s="136"/>
    </row>
    <row r="9860" spans="79:86" ht="15.75" customHeight="1">
      <c r="CA9860" s="136"/>
      <c r="CB9860" s="136"/>
      <c r="CC9860" s="136"/>
      <c r="CD9860" s="136"/>
      <c r="CE9860" s="136"/>
      <c r="CF9860" s="136"/>
      <c r="CG9860" s="136"/>
      <c r="CH9860" s="136"/>
    </row>
    <row r="9861" spans="79:86" ht="15.75" customHeight="1">
      <c r="CA9861" s="136"/>
      <c r="CB9861" s="136"/>
      <c r="CC9861" s="136"/>
      <c r="CD9861" s="136"/>
      <c r="CE9861" s="136"/>
      <c r="CF9861" s="136"/>
      <c r="CG9861" s="136"/>
      <c r="CH9861" s="136"/>
    </row>
    <row r="9862" spans="79:86" ht="15.75" customHeight="1">
      <c r="CA9862" s="136"/>
      <c r="CB9862" s="136"/>
      <c r="CC9862" s="136"/>
      <c r="CD9862" s="136"/>
      <c r="CE9862" s="136"/>
      <c r="CF9862" s="136"/>
      <c r="CG9862" s="136"/>
      <c r="CH9862" s="136"/>
    </row>
    <row r="9863" spans="79:86" ht="15.75" customHeight="1">
      <c r="CA9863" s="136"/>
      <c r="CB9863" s="136"/>
      <c r="CC9863" s="136"/>
      <c r="CD9863" s="136"/>
      <c r="CE9863" s="136"/>
      <c r="CF9863" s="136"/>
      <c r="CG9863" s="136"/>
      <c r="CH9863" s="136"/>
    </row>
    <row r="9864" spans="79:86" ht="15.75" customHeight="1">
      <c r="CA9864" s="136"/>
      <c r="CB9864" s="136"/>
      <c r="CC9864" s="136"/>
      <c r="CD9864" s="136"/>
      <c r="CE9864" s="136"/>
      <c r="CF9864" s="136"/>
      <c r="CG9864" s="136"/>
      <c r="CH9864" s="136"/>
    </row>
    <row r="9865" spans="79:86" ht="15.75" customHeight="1">
      <c r="CA9865" s="136"/>
      <c r="CB9865" s="136"/>
      <c r="CC9865" s="136"/>
      <c r="CD9865" s="136"/>
      <c r="CE9865" s="136"/>
      <c r="CF9865" s="136"/>
      <c r="CG9865" s="136"/>
      <c r="CH9865" s="136"/>
    </row>
    <row r="9866" spans="79:86" ht="15.75" customHeight="1">
      <c r="CA9866" s="136"/>
      <c r="CB9866" s="136"/>
      <c r="CC9866" s="136"/>
      <c r="CD9866" s="136"/>
      <c r="CE9866" s="136"/>
      <c r="CF9866" s="136"/>
      <c r="CG9866" s="136"/>
      <c r="CH9866" s="136"/>
    </row>
    <row r="9867" spans="79:86" ht="15.75" customHeight="1">
      <c r="CA9867" s="136"/>
      <c r="CB9867" s="136"/>
      <c r="CC9867" s="136"/>
      <c r="CD9867" s="136"/>
      <c r="CE9867" s="136"/>
      <c r="CF9867" s="136"/>
      <c r="CG9867" s="136"/>
      <c r="CH9867" s="136"/>
    </row>
    <row r="9868" spans="79:86" ht="15.75" customHeight="1">
      <c r="CA9868" s="136"/>
      <c r="CB9868" s="136"/>
      <c r="CC9868" s="136"/>
      <c r="CD9868" s="136"/>
      <c r="CE9868" s="136"/>
      <c r="CF9868" s="136"/>
      <c r="CG9868" s="136"/>
      <c r="CH9868" s="136"/>
    </row>
    <row r="9869" spans="79:86" ht="15.75" customHeight="1">
      <c r="CA9869" s="136"/>
      <c r="CB9869" s="136"/>
      <c r="CC9869" s="136"/>
      <c r="CD9869" s="136"/>
      <c r="CE9869" s="136"/>
      <c r="CF9869" s="136"/>
      <c r="CG9869" s="136"/>
      <c r="CH9869" s="136"/>
    </row>
    <row r="9870" spans="79:86" ht="15.75" customHeight="1">
      <c r="CA9870" s="136"/>
      <c r="CB9870" s="136"/>
      <c r="CC9870" s="136"/>
      <c r="CD9870" s="136"/>
      <c r="CE9870" s="136"/>
      <c r="CF9870" s="136"/>
      <c r="CG9870" s="136"/>
      <c r="CH9870" s="136"/>
    </row>
    <row r="9871" spans="79:86" ht="15.75" customHeight="1">
      <c r="CA9871" s="136"/>
      <c r="CB9871" s="136"/>
      <c r="CC9871" s="136"/>
      <c r="CD9871" s="136"/>
      <c r="CE9871" s="136"/>
      <c r="CF9871" s="136"/>
      <c r="CG9871" s="136"/>
      <c r="CH9871" s="136"/>
    </row>
    <row r="9872" spans="79:86" ht="15.75" customHeight="1">
      <c r="CA9872" s="136"/>
      <c r="CB9872" s="136"/>
      <c r="CC9872" s="136"/>
      <c r="CD9872" s="136"/>
      <c r="CE9872" s="136"/>
      <c r="CF9872" s="136"/>
      <c r="CG9872" s="136"/>
      <c r="CH9872" s="136"/>
    </row>
    <row r="9873" spans="79:86" ht="15.75" customHeight="1">
      <c r="CA9873" s="136"/>
      <c r="CB9873" s="136"/>
      <c r="CC9873" s="136"/>
      <c r="CD9873" s="136"/>
      <c r="CE9873" s="136"/>
      <c r="CF9873" s="136"/>
      <c r="CG9873" s="136"/>
      <c r="CH9873" s="136"/>
    </row>
    <row r="9874" spans="79:86" ht="15.75" customHeight="1">
      <c r="CA9874" s="136"/>
      <c r="CB9874" s="136"/>
      <c r="CC9874" s="136"/>
      <c r="CD9874" s="136"/>
      <c r="CE9874" s="136"/>
      <c r="CF9874" s="136"/>
      <c r="CG9874" s="136"/>
      <c r="CH9874" s="136"/>
    </row>
    <row r="9875" spans="79:86" ht="15.75" customHeight="1">
      <c r="CA9875" s="136"/>
      <c r="CB9875" s="136"/>
      <c r="CC9875" s="136"/>
      <c r="CD9875" s="136"/>
      <c r="CE9875" s="136"/>
      <c r="CF9875" s="136"/>
      <c r="CG9875" s="136"/>
      <c r="CH9875" s="136"/>
    </row>
    <row r="9876" spans="79:86" ht="15.75" customHeight="1">
      <c r="CA9876" s="136"/>
      <c r="CB9876" s="136"/>
      <c r="CC9876" s="136"/>
      <c r="CD9876" s="136"/>
      <c r="CE9876" s="136"/>
      <c r="CF9876" s="136"/>
      <c r="CG9876" s="136"/>
      <c r="CH9876" s="136"/>
    </row>
    <row r="9877" spans="79:86" ht="15.75" customHeight="1">
      <c r="CA9877" s="136"/>
      <c r="CB9877" s="136"/>
      <c r="CC9877" s="136"/>
      <c r="CD9877" s="136"/>
      <c r="CE9877" s="136"/>
      <c r="CF9877" s="136"/>
      <c r="CG9877" s="136"/>
      <c r="CH9877" s="136"/>
    </row>
    <row r="9878" spans="79:86" ht="15.75" customHeight="1">
      <c r="CA9878" s="136"/>
      <c r="CB9878" s="136"/>
      <c r="CC9878" s="136"/>
      <c r="CD9878" s="136"/>
      <c r="CE9878" s="136"/>
      <c r="CF9878" s="136"/>
      <c r="CG9878" s="136"/>
      <c r="CH9878" s="136"/>
    </row>
    <row r="9879" spans="79:86" ht="15.75" customHeight="1">
      <c r="CA9879" s="136"/>
      <c r="CB9879" s="136"/>
      <c r="CC9879" s="136"/>
      <c r="CD9879" s="136"/>
      <c r="CE9879" s="136"/>
      <c r="CF9879" s="136"/>
      <c r="CG9879" s="136"/>
      <c r="CH9879" s="136"/>
    </row>
    <row r="9880" spans="79:86" ht="15.75" customHeight="1">
      <c r="CA9880" s="136"/>
      <c r="CB9880" s="136"/>
      <c r="CC9880" s="136"/>
      <c r="CD9880" s="136"/>
      <c r="CE9880" s="136"/>
      <c r="CF9880" s="136"/>
      <c r="CG9880" s="136"/>
      <c r="CH9880" s="136"/>
    </row>
    <row r="9881" spans="79:86" ht="15.75" customHeight="1">
      <c r="CA9881" s="136"/>
      <c r="CB9881" s="136"/>
      <c r="CC9881" s="136"/>
      <c r="CD9881" s="136"/>
      <c r="CE9881" s="136"/>
      <c r="CF9881" s="136"/>
      <c r="CG9881" s="136"/>
      <c r="CH9881" s="136"/>
    </row>
    <row r="9882" spans="79:86" ht="15.75" customHeight="1">
      <c r="CA9882" s="136"/>
      <c r="CB9882" s="136"/>
      <c r="CC9882" s="136"/>
      <c r="CD9882" s="136"/>
      <c r="CE9882" s="136"/>
      <c r="CF9882" s="136"/>
      <c r="CG9882" s="136"/>
      <c r="CH9882" s="136"/>
    </row>
    <row r="9883" spans="79:86" ht="15.75" customHeight="1">
      <c r="CA9883" s="136"/>
      <c r="CB9883" s="136"/>
      <c r="CC9883" s="136"/>
      <c r="CD9883" s="136"/>
      <c r="CE9883" s="136"/>
      <c r="CF9883" s="136"/>
      <c r="CG9883" s="136"/>
      <c r="CH9883" s="136"/>
    </row>
    <row r="9884" spans="79:86" ht="15.75" customHeight="1">
      <c r="CA9884" s="136"/>
      <c r="CB9884" s="136"/>
      <c r="CC9884" s="136"/>
      <c r="CD9884" s="136"/>
      <c r="CE9884" s="136"/>
      <c r="CF9884" s="136"/>
      <c r="CG9884" s="136"/>
      <c r="CH9884" s="136"/>
    </row>
    <row r="9885" spans="79:86" ht="15.75" customHeight="1">
      <c r="CA9885" s="136"/>
      <c r="CB9885" s="136"/>
      <c r="CC9885" s="136"/>
      <c r="CD9885" s="136"/>
      <c r="CE9885" s="136"/>
      <c r="CF9885" s="136"/>
      <c r="CG9885" s="136"/>
      <c r="CH9885" s="136"/>
    </row>
    <row r="9886" spans="79:86" ht="15.75" customHeight="1">
      <c r="CA9886" s="136"/>
      <c r="CB9886" s="136"/>
      <c r="CC9886" s="136"/>
      <c r="CD9886" s="136"/>
      <c r="CE9886" s="136"/>
      <c r="CF9886" s="136"/>
      <c r="CG9886" s="136"/>
      <c r="CH9886" s="136"/>
    </row>
    <row r="9887" spans="79:86" ht="15.75" customHeight="1">
      <c r="CA9887" s="136"/>
      <c r="CB9887" s="136"/>
      <c r="CC9887" s="136"/>
      <c r="CD9887" s="136"/>
      <c r="CE9887" s="136"/>
      <c r="CF9887" s="136"/>
      <c r="CG9887" s="136"/>
      <c r="CH9887" s="136"/>
    </row>
    <row r="9888" spans="79:86" ht="15.75" customHeight="1">
      <c r="CA9888" s="136"/>
      <c r="CB9888" s="136"/>
      <c r="CC9888" s="136"/>
      <c r="CD9888" s="136"/>
      <c r="CE9888" s="136"/>
      <c r="CF9888" s="136"/>
      <c r="CG9888" s="136"/>
      <c r="CH9888" s="136"/>
    </row>
    <row r="9889" spans="79:86" ht="15.75" customHeight="1">
      <c r="CA9889" s="136"/>
      <c r="CB9889" s="136"/>
      <c r="CC9889" s="136"/>
      <c r="CD9889" s="136"/>
      <c r="CE9889" s="136"/>
      <c r="CF9889" s="136"/>
      <c r="CG9889" s="136"/>
      <c r="CH9889" s="136"/>
    </row>
    <row r="9890" spans="79:86" ht="15.75" customHeight="1">
      <c r="CA9890" s="136"/>
      <c r="CB9890" s="136"/>
      <c r="CC9890" s="136"/>
      <c r="CD9890" s="136"/>
      <c r="CE9890" s="136"/>
      <c r="CF9890" s="136"/>
      <c r="CG9890" s="136"/>
      <c r="CH9890" s="136"/>
    </row>
    <row r="9891" spans="79:86" ht="15.75" customHeight="1">
      <c r="CA9891" s="136"/>
      <c r="CB9891" s="136"/>
      <c r="CC9891" s="136"/>
      <c r="CD9891" s="136"/>
      <c r="CE9891" s="136"/>
      <c r="CF9891" s="136"/>
      <c r="CG9891" s="136"/>
      <c r="CH9891" s="136"/>
    </row>
    <row r="9892" spans="79:86" ht="15.75" customHeight="1">
      <c r="CA9892" s="136"/>
      <c r="CB9892" s="136"/>
      <c r="CC9892" s="136"/>
      <c r="CD9892" s="136"/>
      <c r="CE9892" s="136"/>
      <c r="CF9892" s="136"/>
      <c r="CG9892" s="136"/>
      <c r="CH9892" s="136"/>
    </row>
    <row r="9893" spans="79:86" ht="15.75" customHeight="1">
      <c r="CA9893" s="136"/>
      <c r="CB9893" s="136"/>
      <c r="CC9893" s="136"/>
      <c r="CD9893" s="136"/>
      <c r="CE9893" s="136"/>
      <c r="CF9893" s="136"/>
      <c r="CG9893" s="136"/>
      <c r="CH9893" s="136"/>
    </row>
    <row r="9894" spans="79:86" ht="15.75" customHeight="1">
      <c r="CA9894" s="136"/>
      <c r="CB9894" s="136"/>
      <c r="CC9894" s="136"/>
      <c r="CD9894" s="136"/>
      <c r="CE9894" s="136"/>
      <c r="CF9894" s="136"/>
      <c r="CG9894" s="136"/>
      <c r="CH9894" s="136"/>
    </row>
    <row r="9895" spans="79:86" ht="15.75" customHeight="1">
      <c r="CA9895" s="136"/>
      <c r="CB9895" s="136"/>
      <c r="CC9895" s="136"/>
      <c r="CD9895" s="136"/>
      <c r="CE9895" s="136"/>
      <c r="CF9895" s="136"/>
      <c r="CG9895" s="136"/>
      <c r="CH9895" s="136"/>
    </row>
    <row r="9896" spans="79:86" ht="15.75" customHeight="1">
      <c r="CA9896" s="136"/>
      <c r="CB9896" s="136"/>
      <c r="CC9896" s="136"/>
      <c r="CD9896" s="136"/>
      <c r="CE9896" s="136"/>
      <c r="CF9896" s="136"/>
      <c r="CG9896" s="136"/>
      <c r="CH9896" s="136"/>
    </row>
    <row r="9897" spans="79:86" ht="15.75" customHeight="1">
      <c r="CA9897" s="136"/>
      <c r="CB9897" s="136"/>
      <c r="CC9897" s="136"/>
      <c r="CD9897" s="136"/>
      <c r="CE9897" s="136"/>
      <c r="CF9897" s="136"/>
      <c r="CG9897" s="136"/>
      <c r="CH9897" s="136"/>
    </row>
    <row r="9898" spans="79:86" ht="15.75" customHeight="1">
      <c r="CA9898" s="136"/>
      <c r="CB9898" s="136"/>
      <c r="CC9898" s="136"/>
      <c r="CD9898" s="136"/>
      <c r="CE9898" s="136"/>
      <c r="CF9898" s="136"/>
      <c r="CG9898" s="136"/>
      <c r="CH9898" s="136"/>
    </row>
    <row r="9899" spans="79:86" ht="15.75" customHeight="1">
      <c r="CA9899" s="136"/>
      <c r="CB9899" s="136"/>
      <c r="CC9899" s="136"/>
      <c r="CD9899" s="136"/>
      <c r="CE9899" s="136"/>
      <c r="CF9899" s="136"/>
      <c r="CG9899" s="136"/>
      <c r="CH9899" s="136"/>
    </row>
    <row r="9900" spans="79:86" ht="15.75" customHeight="1">
      <c r="CA9900" s="136"/>
      <c r="CB9900" s="136"/>
      <c r="CC9900" s="136"/>
      <c r="CD9900" s="136"/>
      <c r="CE9900" s="136"/>
      <c r="CF9900" s="136"/>
      <c r="CG9900" s="136"/>
      <c r="CH9900" s="136"/>
    </row>
    <row r="9901" spans="79:86" ht="15.75" customHeight="1">
      <c r="CA9901" s="136"/>
      <c r="CB9901" s="136"/>
      <c r="CC9901" s="136"/>
      <c r="CD9901" s="136"/>
      <c r="CE9901" s="136"/>
      <c r="CF9901" s="136"/>
      <c r="CG9901" s="136"/>
      <c r="CH9901" s="136"/>
    </row>
    <row r="9902" spans="79:86" ht="15.75" customHeight="1">
      <c r="CA9902" s="136"/>
      <c r="CB9902" s="136"/>
      <c r="CC9902" s="136"/>
      <c r="CD9902" s="136"/>
      <c r="CE9902" s="136"/>
      <c r="CF9902" s="136"/>
      <c r="CG9902" s="136"/>
      <c r="CH9902" s="136"/>
    </row>
    <row r="9903" spans="79:86" ht="15.75" customHeight="1">
      <c r="CA9903" s="136"/>
      <c r="CB9903" s="136"/>
      <c r="CC9903" s="136"/>
      <c r="CD9903" s="136"/>
      <c r="CE9903" s="136"/>
      <c r="CF9903" s="136"/>
      <c r="CG9903" s="136"/>
      <c r="CH9903" s="136"/>
    </row>
    <row r="9904" spans="79:86" ht="15.75" customHeight="1">
      <c r="CA9904" s="136"/>
      <c r="CB9904" s="136"/>
      <c r="CC9904" s="136"/>
      <c r="CD9904" s="136"/>
      <c r="CE9904" s="136"/>
      <c r="CF9904" s="136"/>
      <c r="CG9904" s="136"/>
      <c r="CH9904" s="136"/>
    </row>
    <row r="9905" spans="79:86" ht="15.75" customHeight="1">
      <c r="CA9905" s="136"/>
      <c r="CB9905" s="136"/>
      <c r="CC9905" s="136"/>
      <c r="CD9905" s="136"/>
      <c r="CE9905" s="136"/>
      <c r="CF9905" s="136"/>
      <c r="CG9905" s="136"/>
      <c r="CH9905" s="136"/>
    </row>
    <row r="9906" spans="79:86" ht="15.75" customHeight="1">
      <c r="CA9906" s="136"/>
      <c r="CB9906" s="136"/>
      <c r="CC9906" s="136"/>
      <c r="CD9906" s="136"/>
      <c r="CE9906" s="136"/>
      <c r="CF9906" s="136"/>
      <c r="CG9906" s="136"/>
      <c r="CH9906" s="136"/>
    </row>
    <row r="9907" spans="79:86" ht="15.75" customHeight="1">
      <c r="CA9907" s="136"/>
      <c r="CB9907" s="136"/>
      <c r="CC9907" s="136"/>
      <c r="CD9907" s="136"/>
      <c r="CE9907" s="136"/>
      <c r="CF9907" s="136"/>
      <c r="CG9907" s="136"/>
      <c r="CH9907" s="136"/>
    </row>
    <row r="9908" spans="79:86" ht="15.75" customHeight="1">
      <c r="CA9908" s="136"/>
      <c r="CB9908" s="136"/>
      <c r="CC9908" s="136"/>
      <c r="CD9908" s="136"/>
      <c r="CE9908" s="136"/>
      <c r="CF9908" s="136"/>
      <c r="CG9908" s="136"/>
      <c r="CH9908" s="136"/>
    </row>
    <row r="9909" spans="79:86" ht="15.75" customHeight="1">
      <c r="CA9909" s="136"/>
      <c r="CB9909" s="136"/>
      <c r="CC9909" s="136"/>
      <c r="CD9909" s="136"/>
      <c r="CE9909" s="136"/>
      <c r="CF9909" s="136"/>
      <c r="CG9909" s="136"/>
      <c r="CH9909" s="136"/>
    </row>
    <row r="9910" spans="79:86" ht="15.75" customHeight="1">
      <c r="CA9910" s="136"/>
      <c r="CB9910" s="136"/>
      <c r="CC9910" s="136"/>
      <c r="CD9910" s="136"/>
      <c r="CE9910" s="136"/>
      <c r="CF9910" s="136"/>
      <c r="CG9910" s="136"/>
      <c r="CH9910" s="136"/>
    </row>
    <row r="9911" spans="79:86" ht="15.75" customHeight="1">
      <c r="CA9911" s="136"/>
      <c r="CB9911" s="136"/>
      <c r="CC9911" s="136"/>
      <c r="CD9911" s="136"/>
      <c r="CE9911" s="136"/>
      <c r="CF9911" s="136"/>
      <c r="CG9911" s="136"/>
      <c r="CH9911" s="136"/>
    </row>
    <row r="9912" spans="79:86" ht="15.75" customHeight="1">
      <c r="CA9912" s="136"/>
      <c r="CB9912" s="136"/>
      <c r="CC9912" s="136"/>
      <c r="CD9912" s="136"/>
      <c r="CE9912" s="136"/>
      <c r="CF9912" s="136"/>
      <c r="CG9912" s="136"/>
      <c r="CH9912" s="136"/>
    </row>
    <row r="9913" spans="79:86" ht="15.75" customHeight="1">
      <c r="CA9913" s="136"/>
      <c r="CB9913" s="136"/>
      <c r="CC9913" s="136"/>
      <c r="CD9913" s="136"/>
      <c r="CE9913" s="136"/>
      <c r="CF9913" s="136"/>
      <c r="CG9913" s="136"/>
      <c r="CH9913" s="136"/>
    </row>
    <row r="9914" spans="79:86" ht="15.75" customHeight="1">
      <c r="CA9914" s="136"/>
      <c r="CB9914" s="136"/>
      <c r="CC9914" s="136"/>
      <c r="CD9914" s="136"/>
      <c r="CE9914" s="136"/>
      <c r="CF9914" s="136"/>
      <c r="CG9914" s="136"/>
      <c r="CH9914" s="136"/>
    </row>
    <row r="9915" spans="79:86" ht="15.75" customHeight="1">
      <c r="CA9915" s="136"/>
      <c r="CB9915" s="136"/>
      <c r="CC9915" s="136"/>
      <c r="CD9915" s="136"/>
      <c r="CE9915" s="136"/>
      <c r="CF9915" s="136"/>
      <c r="CG9915" s="136"/>
      <c r="CH9915" s="136"/>
    </row>
    <row r="9916" spans="79:86" ht="15.75" customHeight="1">
      <c r="CA9916" s="136"/>
      <c r="CB9916" s="136"/>
      <c r="CC9916" s="136"/>
      <c r="CD9916" s="136"/>
      <c r="CE9916" s="136"/>
      <c r="CF9916" s="136"/>
      <c r="CG9916" s="136"/>
      <c r="CH9916" s="136"/>
    </row>
    <row r="9917" spans="79:86" ht="15.75" customHeight="1">
      <c r="CA9917" s="136"/>
      <c r="CB9917" s="136"/>
      <c r="CC9917" s="136"/>
      <c r="CD9917" s="136"/>
      <c r="CE9917" s="136"/>
      <c r="CF9917" s="136"/>
      <c r="CG9917" s="136"/>
      <c r="CH9917" s="136"/>
    </row>
    <row r="9918" spans="79:86" ht="15.75" customHeight="1">
      <c r="CA9918" s="136"/>
      <c r="CB9918" s="136"/>
      <c r="CC9918" s="136"/>
      <c r="CD9918" s="136"/>
      <c r="CE9918" s="136"/>
      <c r="CF9918" s="136"/>
      <c r="CG9918" s="136"/>
      <c r="CH9918" s="136"/>
    </row>
    <row r="9919" spans="79:86" ht="15.75" customHeight="1">
      <c r="CA9919" s="136"/>
      <c r="CB9919" s="136"/>
      <c r="CC9919" s="136"/>
      <c r="CD9919" s="136"/>
      <c r="CE9919" s="136"/>
      <c r="CF9919" s="136"/>
      <c r="CG9919" s="136"/>
      <c r="CH9919" s="136"/>
    </row>
    <row r="9920" spans="79:86" ht="15.75" customHeight="1">
      <c r="CA9920" s="136"/>
      <c r="CB9920" s="136"/>
      <c r="CC9920" s="136"/>
      <c r="CD9920" s="136"/>
      <c r="CE9920" s="136"/>
      <c r="CF9920" s="136"/>
      <c r="CG9920" s="136"/>
      <c r="CH9920" s="136"/>
    </row>
    <row r="9921" spans="79:86" ht="15.75" customHeight="1">
      <c r="CA9921" s="136"/>
      <c r="CB9921" s="136"/>
      <c r="CC9921" s="136"/>
      <c r="CD9921" s="136"/>
      <c r="CE9921" s="136"/>
      <c r="CF9921" s="136"/>
      <c r="CG9921" s="136"/>
      <c r="CH9921" s="136"/>
    </row>
    <row r="9922" spans="79:86" ht="15.75" customHeight="1">
      <c r="CA9922" s="136"/>
      <c r="CB9922" s="136"/>
      <c r="CC9922" s="136"/>
      <c r="CD9922" s="136"/>
      <c r="CE9922" s="136"/>
      <c r="CF9922" s="136"/>
      <c r="CG9922" s="136"/>
      <c r="CH9922" s="136"/>
    </row>
    <row r="9923" spans="79:86" ht="15.75" customHeight="1">
      <c r="CA9923" s="136"/>
      <c r="CB9923" s="136"/>
      <c r="CC9923" s="136"/>
      <c r="CD9923" s="136"/>
      <c r="CE9923" s="136"/>
      <c r="CF9923" s="136"/>
      <c r="CG9923" s="136"/>
      <c r="CH9923" s="136"/>
    </row>
    <row r="9924" spans="79:86" ht="15.75" customHeight="1">
      <c r="CA9924" s="136"/>
      <c r="CB9924" s="136"/>
      <c r="CC9924" s="136"/>
      <c r="CD9924" s="136"/>
      <c r="CE9924" s="136"/>
      <c r="CF9924" s="136"/>
      <c r="CG9924" s="136"/>
      <c r="CH9924" s="136"/>
    </row>
    <row r="9925" spans="79:86" ht="15.75" customHeight="1">
      <c r="CA9925" s="136"/>
      <c r="CB9925" s="136"/>
      <c r="CC9925" s="136"/>
      <c r="CD9925" s="136"/>
      <c r="CE9925" s="136"/>
      <c r="CF9925" s="136"/>
      <c r="CG9925" s="136"/>
      <c r="CH9925" s="136"/>
    </row>
    <row r="9926" spans="79:86" ht="15.75" customHeight="1">
      <c r="CA9926" s="136"/>
      <c r="CB9926" s="136"/>
      <c r="CC9926" s="136"/>
      <c r="CD9926" s="136"/>
      <c r="CE9926" s="136"/>
      <c r="CF9926" s="136"/>
      <c r="CG9926" s="136"/>
      <c r="CH9926" s="136"/>
    </row>
    <row r="9927" spans="79:86" ht="15.75" customHeight="1">
      <c r="CA9927" s="136"/>
      <c r="CB9927" s="136"/>
      <c r="CC9927" s="136"/>
      <c r="CD9927" s="136"/>
      <c r="CE9927" s="136"/>
      <c r="CF9927" s="136"/>
      <c r="CG9927" s="136"/>
      <c r="CH9927" s="136"/>
    </row>
    <row r="9928" spans="79:86" ht="15.75" customHeight="1">
      <c r="CA9928" s="136"/>
      <c r="CB9928" s="136"/>
      <c r="CC9928" s="136"/>
      <c r="CD9928" s="136"/>
      <c r="CE9928" s="136"/>
      <c r="CF9928" s="136"/>
      <c r="CG9928" s="136"/>
      <c r="CH9928" s="136"/>
    </row>
    <row r="9929" spans="79:86" ht="15.75" customHeight="1">
      <c r="CA9929" s="136"/>
      <c r="CB9929" s="136"/>
      <c r="CC9929" s="136"/>
      <c r="CD9929" s="136"/>
      <c r="CE9929" s="136"/>
      <c r="CF9929" s="136"/>
      <c r="CG9929" s="136"/>
      <c r="CH9929" s="136"/>
    </row>
    <row r="9930" spans="79:86" ht="15.75" customHeight="1">
      <c r="CA9930" s="136"/>
      <c r="CB9930" s="136"/>
      <c r="CC9930" s="136"/>
      <c r="CD9930" s="136"/>
      <c r="CE9930" s="136"/>
      <c r="CF9930" s="136"/>
      <c r="CG9930" s="136"/>
      <c r="CH9930" s="136"/>
    </row>
    <row r="9931" spans="79:86" ht="15.75" customHeight="1">
      <c r="CA9931" s="136"/>
      <c r="CB9931" s="136"/>
      <c r="CC9931" s="136"/>
      <c r="CD9931" s="136"/>
      <c r="CE9931" s="136"/>
      <c r="CF9931" s="136"/>
      <c r="CG9931" s="136"/>
      <c r="CH9931" s="136"/>
    </row>
    <row r="9932" spans="79:86" ht="15.75" customHeight="1">
      <c r="CA9932" s="136"/>
      <c r="CB9932" s="136"/>
      <c r="CC9932" s="136"/>
      <c r="CD9932" s="136"/>
      <c r="CE9932" s="136"/>
      <c r="CF9932" s="136"/>
      <c r="CG9932" s="136"/>
      <c r="CH9932" s="136"/>
    </row>
    <row r="9933" spans="79:86" ht="15.75" customHeight="1">
      <c r="CA9933" s="136"/>
      <c r="CB9933" s="136"/>
      <c r="CC9933" s="136"/>
      <c r="CD9933" s="136"/>
      <c r="CE9933" s="136"/>
      <c r="CF9933" s="136"/>
      <c r="CG9933" s="136"/>
      <c r="CH9933" s="136"/>
    </row>
    <row r="9934" spans="79:86" ht="15.75" customHeight="1">
      <c r="CA9934" s="136"/>
      <c r="CB9934" s="136"/>
      <c r="CC9934" s="136"/>
      <c r="CD9934" s="136"/>
      <c r="CE9934" s="136"/>
      <c r="CF9934" s="136"/>
      <c r="CG9934" s="136"/>
      <c r="CH9934" s="136"/>
    </row>
    <row r="9935" spans="79:86" ht="15.75" customHeight="1">
      <c r="CA9935" s="136"/>
      <c r="CB9935" s="136"/>
      <c r="CC9935" s="136"/>
      <c r="CD9935" s="136"/>
      <c r="CE9935" s="136"/>
      <c r="CF9935" s="136"/>
      <c r="CG9935" s="136"/>
      <c r="CH9935" s="136"/>
    </row>
    <row r="9936" spans="79:86" ht="15.75" customHeight="1">
      <c r="CA9936" s="136"/>
      <c r="CB9936" s="136"/>
      <c r="CC9936" s="136"/>
      <c r="CD9936" s="136"/>
      <c r="CE9936" s="136"/>
      <c r="CF9936" s="136"/>
      <c r="CG9936" s="136"/>
      <c r="CH9936" s="136"/>
    </row>
    <row r="9937" spans="79:86" ht="15.75" customHeight="1">
      <c r="CA9937" s="136"/>
      <c r="CB9937" s="136"/>
      <c r="CC9937" s="136"/>
      <c r="CD9937" s="136"/>
      <c r="CE9937" s="136"/>
      <c r="CF9937" s="136"/>
      <c r="CG9937" s="136"/>
      <c r="CH9937" s="136"/>
    </row>
    <row r="9938" spans="79:86" ht="15.75" customHeight="1">
      <c r="CA9938" s="136"/>
      <c r="CB9938" s="136"/>
      <c r="CC9938" s="136"/>
      <c r="CD9938" s="136"/>
      <c r="CE9938" s="136"/>
      <c r="CF9938" s="136"/>
      <c r="CG9938" s="136"/>
      <c r="CH9938" s="136"/>
    </row>
    <row r="9939" spans="79:86" ht="15.75" customHeight="1">
      <c r="CA9939" s="136"/>
      <c r="CB9939" s="136"/>
      <c r="CC9939" s="136"/>
      <c r="CD9939" s="136"/>
      <c r="CE9939" s="136"/>
      <c r="CF9939" s="136"/>
      <c r="CG9939" s="136"/>
      <c r="CH9939" s="136"/>
    </row>
    <row r="9940" spans="79:86" ht="15.75" customHeight="1">
      <c r="CA9940" s="136"/>
      <c r="CB9940" s="136"/>
      <c r="CC9940" s="136"/>
      <c r="CD9940" s="136"/>
      <c r="CE9940" s="136"/>
      <c r="CF9940" s="136"/>
      <c r="CG9940" s="136"/>
      <c r="CH9940" s="136"/>
    </row>
    <row r="9941" spans="79:86" ht="15.75" customHeight="1">
      <c r="CA9941" s="136"/>
      <c r="CB9941" s="136"/>
      <c r="CC9941" s="136"/>
      <c r="CD9941" s="136"/>
      <c r="CE9941" s="136"/>
      <c r="CF9941" s="136"/>
      <c r="CG9941" s="136"/>
      <c r="CH9941" s="136"/>
    </row>
    <row r="9942" spans="79:86" ht="15.75" customHeight="1">
      <c r="CA9942" s="136"/>
      <c r="CB9942" s="136"/>
      <c r="CC9942" s="136"/>
      <c r="CD9942" s="136"/>
      <c r="CE9942" s="136"/>
      <c r="CF9942" s="136"/>
      <c r="CG9942" s="136"/>
      <c r="CH9942" s="136"/>
    </row>
    <row r="9943" spans="79:86" ht="15.75" customHeight="1">
      <c r="CA9943" s="136"/>
      <c r="CB9943" s="136"/>
      <c r="CC9943" s="136"/>
      <c r="CD9943" s="136"/>
      <c r="CE9943" s="136"/>
      <c r="CF9943" s="136"/>
      <c r="CG9943" s="136"/>
      <c r="CH9943" s="136"/>
    </row>
    <row r="9944" spans="79:86" ht="15.75" customHeight="1">
      <c r="CA9944" s="136"/>
      <c r="CB9944" s="136"/>
      <c r="CC9944" s="136"/>
      <c r="CD9944" s="136"/>
      <c r="CE9944" s="136"/>
      <c r="CF9944" s="136"/>
      <c r="CG9944" s="136"/>
      <c r="CH9944" s="136"/>
    </row>
    <row r="9945" spans="79:86" ht="15.75" customHeight="1">
      <c r="CA9945" s="136"/>
      <c r="CB9945" s="136"/>
      <c r="CC9945" s="136"/>
      <c r="CD9945" s="136"/>
      <c r="CE9945" s="136"/>
      <c r="CF9945" s="136"/>
      <c r="CG9945" s="136"/>
      <c r="CH9945" s="136"/>
    </row>
    <row r="9946" spans="79:86" ht="15.75" customHeight="1">
      <c r="CA9946" s="136"/>
      <c r="CB9946" s="136"/>
      <c r="CC9946" s="136"/>
      <c r="CD9946" s="136"/>
      <c r="CE9946" s="136"/>
      <c r="CF9946" s="136"/>
      <c r="CG9946" s="136"/>
      <c r="CH9946" s="136"/>
    </row>
    <row r="9947" spans="79:86" ht="15.75" customHeight="1">
      <c r="CA9947" s="136"/>
      <c r="CB9947" s="136"/>
      <c r="CC9947" s="136"/>
      <c r="CD9947" s="136"/>
      <c r="CE9947" s="136"/>
      <c r="CF9947" s="136"/>
      <c r="CG9947" s="136"/>
      <c r="CH9947" s="136"/>
    </row>
    <row r="9948" spans="79:86" ht="15.75" customHeight="1">
      <c r="CA9948" s="136"/>
      <c r="CB9948" s="136"/>
      <c r="CC9948" s="136"/>
      <c r="CD9948" s="136"/>
      <c r="CE9948" s="136"/>
      <c r="CF9948" s="136"/>
      <c r="CG9948" s="136"/>
      <c r="CH9948" s="136"/>
    </row>
    <row r="9949" spans="79:86" ht="15.75" customHeight="1">
      <c r="CA9949" s="136"/>
      <c r="CB9949" s="136"/>
      <c r="CC9949" s="136"/>
      <c r="CD9949" s="136"/>
      <c r="CE9949" s="136"/>
      <c r="CF9949" s="136"/>
      <c r="CG9949" s="136"/>
      <c r="CH9949" s="136"/>
    </row>
    <row r="9950" spans="79:86" ht="15.75" customHeight="1">
      <c r="CA9950" s="136"/>
      <c r="CB9950" s="136"/>
      <c r="CC9950" s="136"/>
      <c r="CD9950" s="136"/>
      <c r="CE9950" s="136"/>
      <c r="CF9950" s="136"/>
      <c r="CG9950" s="136"/>
      <c r="CH9950" s="136"/>
    </row>
    <row r="9951" spans="79:86" ht="15.75" customHeight="1">
      <c r="CA9951" s="136"/>
      <c r="CB9951" s="136"/>
      <c r="CC9951" s="136"/>
      <c r="CD9951" s="136"/>
      <c r="CE9951" s="136"/>
      <c r="CF9951" s="136"/>
      <c r="CG9951" s="136"/>
      <c r="CH9951" s="136"/>
    </row>
    <row r="9952" spans="79:86" ht="15.75" customHeight="1">
      <c r="CA9952" s="136"/>
      <c r="CB9952" s="136"/>
      <c r="CC9952" s="136"/>
      <c r="CD9952" s="136"/>
      <c r="CE9952" s="136"/>
      <c r="CF9952" s="136"/>
      <c r="CG9952" s="136"/>
      <c r="CH9952" s="136"/>
    </row>
    <row r="9953" spans="79:86" ht="15.75" customHeight="1">
      <c r="CA9953" s="136"/>
      <c r="CB9953" s="136"/>
      <c r="CC9953" s="136"/>
      <c r="CD9953" s="136"/>
      <c r="CE9953" s="136"/>
      <c r="CF9953" s="136"/>
      <c r="CG9953" s="136"/>
      <c r="CH9953" s="136"/>
    </row>
    <row r="9954" spans="79:86" ht="15.75" customHeight="1">
      <c r="CA9954" s="136"/>
      <c r="CB9954" s="136"/>
      <c r="CC9954" s="136"/>
      <c r="CD9954" s="136"/>
      <c r="CE9954" s="136"/>
      <c r="CF9954" s="136"/>
      <c r="CG9954" s="136"/>
      <c r="CH9954" s="136"/>
    </row>
    <row r="9955" spans="79:86" ht="15.75" customHeight="1">
      <c r="CA9955" s="136"/>
      <c r="CB9955" s="136"/>
      <c r="CC9955" s="136"/>
      <c r="CD9955" s="136"/>
      <c r="CE9955" s="136"/>
      <c r="CF9955" s="136"/>
      <c r="CG9955" s="136"/>
      <c r="CH9955" s="136"/>
    </row>
    <row r="9956" spans="79:86" ht="15.75" customHeight="1">
      <c r="CA9956" s="136"/>
      <c r="CB9956" s="136"/>
      <c r="CC9956" s="136"/>
      <c r="CD9956" s="136"/>
      <c r="CE9956" s="136"/>
      <c r="CF9956" s="136"/>
      <c r="CG9956" s="136"/>
      <c r="CH9956" s="136"/>
    </row>
    <row r="9957" spans="79:86" ht="15.75" customHeight="1">
      <c r="CA9957" s="136"/>
      <c r="CB9957" s="136"/>
      <c r="CC9957" s="136"/>
      <c r="CD9957" s="136"/>
      <c r="CE9957" s="136"/>
      <c r="CF9957" s="136"/>
      <c r="CG9957" s="136"/>
      <c r="CH9957" s="136"/>
    </row>
    <row r="9958" spans="79:86" ht="15.75" customHeight="1">
      <c r="CA9958" s="136"/>
      <c r="CB9958" s="136"/>
      <c r="CC9958" s="136"/>
      <c r="CD9958" s="136"/>
      <c r="CE9958" s="136"/>
      <c r="CF9958" s="136"/>
      <c r="CG9958" s="136"/>
      <c r="CH9958" s="136"/>
    </row>
    <row r="9959" spans="79:86" ht="15.75" customHeight="1">
      <c r="CA9959" s="136"/>
      <c r="CB9959" s="136"/>
      <c r="CC9959" s="136"/>
      <c r="CD9959" s="136"/>
      <c r="CE9959" s="136"/>
      <c r="CF9959" s="136"/>
      <c r="CG9959" s="136"/>
      <c r="CH9959" s="136"/>
    </row>
    <row r="9960" spans="79:86" ht="15.75" customHeight="1">
      <c r="CA9960" s="136"/>
      <c r="CB9960" s="136"/>
      <c r="CC9960" s="136"/>
      <c r="CD9960" s="136"/>
      <c r="CE9960" s="136"/>
      <c r="CF9960" s="136"/>
      <c r="CG9960" s="136"/>
      <c r="CH9960" s="136"/>
    </row>
    <row r="9961" spans="79:86" ht="15.75" customHeight="1">
      <c r="CA9961" s="136"/>
      <c r="CB9961" s="136"/>
      <c r="CC9961" s="136"/>
      <c r="CD9961" s="136"/>
      <c r="CE9961" s="136"/>
      <c r="CF9961" s="136"/>
      <c r="CG9961" s="136"/>
      <c r="CH9961" s="136"/>
    </row>
    <row r="9962" spans="79:86" ht="15.75" customHeight="1">
      <c r="CA9962" s="136"/>
      <c r="CB9962" s="136"/>
      <c r="CC9962" s="136"/>
      <c r="CD9962" s="136"/>
      <c r="CE9962" s="136"/>
      <c r="CF9962" s="136"/>
      <c r="CG9962" s="136"/>
      <c r="CH9962" s="136"/>
    </row>
    <row r="9963" spans="79:86" ht="15.75" customHeight="1">
      <c r="CA9963" s="136"/>
      <c r="CB9963" s="136"/>
      <c r="CC9963" s="136"/>
      <c r="CD9963" s="136"/>
      <c r="CE9963" s="136"/>
      <c r="CF9963" s="136"/>
      <c r="CG9963" s="136"/>
      <c r="CH9963" s="136"/>
    </row>
    <row r="9964" spans="79:86" ht="15.75" customHeight="1">
      <c r="CA9964" s="136"/>
      <c r="CB9964" s="136"/>
      <c r="CC9964" s="136"/>
      <c r="CD9964" s="136"/>
      <c r="CE9964" s="136"/>
      <c r="CF9964" s="136"/>
      <c r="CG9964" s="136"/>
      <c r="CH9964" s="136"/>
    </row>
    <row r="9965" spans="79:86" ht="15.75" customHeight="1">
      <c r="CA9965" s="136"/>
      <c r="CB9965" s="136"/>
      <c r="CC9965" s="136"/>
      <c r="CD9965" s="136"/>
      <c r="CE9965" s="136"/>
      <c r="CF9965" s="136"/>
      <c r="CG9965" s="136"/>
      <c r="CH9965" s="136"/>
    </row>
    <row r="9966" spans="79:86" ht="15.75" customHeight="1">
      <c r="CA9966" s="136"/>
      <c r="CB9966" s="136"/>
      <c r="CC9966" s="136"/>
      <c r="CD9966" s="136"/>
      <c r="CE9966" s="136"/>
      <c r="CF9966" s="136"/>
      <c r="CG9966" s="136"/>
      <c r="CH9966" s="136"/>
    </row>
    <row r="9967" spans="79:86" ht="15.75" customHeight="1">
      <c r="CA9967" s="136"/>
      <c r="CB9967" s="136"/>
      <c r="CC9967" s="136"/>
      <c r="CD9967" s="136"/>
      <c r="CE9967" s="136"/>
      <c r="CF9967" s="136"/>
      <c r="CG9967" s="136"/>
      <c r="CH9967" s="136"/>
    </row>
    <row r="9968" spans="79:86" ht="15.75" customHeight="1">
      <c r="CA9968" s="136"/>
      <c r="CB9968" s="136"/>
      <c r="CC9968" s="136"/>
      <c r="CD9968" s="136"/>
      <c r="CE9968" s="136"/>
      <c r="CF9968" s="136"/>
      <c r="CG9968" s="136"/>
      <c r="CH9968" s="136"/>
    </row>
    <row r="9969" spans="79:86" ht="15.75" customHeight="1">
      <c r="CA9969" s="136"/>
      <c r="CB9969" s="136"/>
      <c r="CC9969" s="136"/>
      <c r="CD9969" s="136"/>
      <c r="CE9969" s="136"/>
      <c r="CF9969" s="136"/>
      <c r="CG9969" s="136"/>
      <c r="CH9969" s="136"/>
    </row>
    <row r="9970" spans="79:86" ht="15.75" customHeight="1">
      <c r="CA9970" s="136"/>
      <c r="CB9970" s="136"/>
      <c r="CC9970" s="136"/>
      <c r="CD9970" s="136"/>
      <c r="CE9970" s="136"/>
      <c r="CF9970" s="136"/>
      <c r="CG9970" s="136"/>
      <c r="CH9970" s="136"/>
    </row>
    <row r="9971" spans="79:86" ht="15.75" customHeight="1">
      <c r="CA9971" s="136"/>
      <c r="CB9971" s="136"/>
      <c r="CC9971" s="136"/>
      <c r="CD9971" s="136"/>
      <c r="CE9971" s="136"/>
      <c r="CF9971" s="136"/>
      <c r="CG9971" s="136"/>
      <c r="CH9971" s="136"/>
    </row>
    <row r="9972" spans="79:86" ht="15.75" customHeight="1">
      <c r="CA9972" s="136"/>
      <c r="CB9972" s="136"/>
      <c r="CC9972" s="136"/>
      <c r="CD9972" s="136"/>
      <c r="CE9972" s="136"/>
      <c r="CF9972" s="136"/>
      <c r="CG9972" s="136"/>
      <c r="CH9972" s="136"/>
    </row>
    <row r="9973" spans="79:86" ht="15.75" customHeight="1">
      <c r="CA9973" s="136"/>
      <c r="CB9973" s="136"/>
      <c r="CC9973" s="136"/>
      <c r="CD9973" s="136"/>
      <c r="CE9973" s="136"/>
      <c r="CF9973" s="136"/>
      <c r="CG9973" s="136"/>
      <c r="CH9973" s="136"/>
    </row>
    <row r="9974" spans="79:86" ht="15.75" customHeight="1">
      <c r="CA9974" s="136"/>
      <c r="CB9974" s="136"/>
      <c r="CC9974" s="136"/>
      <c r="CD9974" s="136"/>
      <c r="CE9974" s="136"/>
      <c r="CF9974" s="136"/>
      <c r="CG9974" s="136"/>
      <c r="CH9974" s="136"/>
    </row>
    <row r="9975" spans="79:86" ht="15.75" customHeight="1">
      <c r="CA9975" s="136"/>
      <c r="CB9975" s="136"/>
      <c r="CC9975" s="136"/>
      <c r="CD9975" s="136"/>
      <c r="CE9975" s="136"/>
      <c r="CF9975" s="136"/>
      <c r="CG9975" s="136"/>
      <c r="CH9975" s="136"/>
    </row>
    <row r="9976" spans="79:86" ht="15.75" customHeight="1">
      <c r="CA9976" s="136"/>
      <c r="CB9976" s="136"/>
      <c r="CC9976" s="136"/>
      <c r="CD9976" s="136"/>
      <c r="CE9976" s="136"/>
      <c r="CF9976" s="136"/>
      <c r="CG9976" s="136"/>
      <c r="CH9976" s="136"/>
    </row>
    <row r="9977" spans="79:86" ht="15.75" customHeight="1">
      <c r="CA9977" s="136"/>
      <c r="CB9977" s="136"/>
      <c r="CC9977" s="136"/>
      <c r="CD9977" s="136"/>
      <c r="CE9977" s="136"/>
      <c r="CF9977" s="136"/>
      <c r="CG9977" s="136"/>
      <c r="CH9977" s="136"/>
    </row>
    <row r="9978" spans="79:86" ht="15.75" customHeight="1">
      <c r="CA9978" s="136"/>
      <c r="CB9978" s="136"/>
      <c r="CC9978" s="136"/>
      <c r="CD9978" s="136"/>
      <c r="CE9978" s="136"/>
      <c r="CF9978" s="136"/>
      <c r="CG9978" s="136"/>
      <c r="CH9978" s="136"/>
    </row>
    <row r="9979" spans="79:86" ht="15.75" customHeight="1">
      <c r="CA9979" s="136"/>
      <c r="CB9979" s="136"/>
      <c r="CC9979" s="136"/>
      <c r="CD9979" s="136"/>
      <c r="CE9979" s="136"/>
      <c r="CF9979" s="136"/>
      <c r="CG9979" s="136"/>
      <c r="CH9979" s="136"/>
    </row>
    <row r="9980" spans="79:86" ht="15.75" customHeight="1">
      <c r="CA9980" s="136"/>
      <c r="CB9980" s="136"/>
      <c r="CC9980" s="136"/>
      <c r="CD9980" s="136"/>
      <c r="CE9980" s="136"/>
      <c r="CF9980" s="136"/>
      <c r="CG9980" s="136"/>
      <c r="CH9980" s="136"/>
    </row>
    <row r="9981" spans="79:86" ht="15.75" customHeight="1">
      <c r="CA9981" s="136"/>
      <c r="CB9981" s="136"/>
      <c r="CC9981" s="136"/>
      <c r="CD9981" s="136"/>
      <c r="CE9981" s="136"/>
      <c r="CF9981" s="136"/>
      <c r="CG9981" s="136"/>
      <c r="CH9981" s="136"/>
    </row>
    <row r="9982" spans="79:86" ht="15.75" customHeight="1">
      <c r="CA9982" s="136"/>
      <c r="CB9982" s="136"/>
      <c r="CC9982" s="136"/>
      <c r="CD9982" s="136"/>
      <c r="CE9982" s="136"/>
      <c r="CF9982" s="136"/>
      <c r="CG9982" s="136"/>
      <c r="CH9982" s="136"/>
    </row>
    <row r="9983" spans="79:86" ht="15.75" customHeight="1">
      <c r="CA9983" s="136"/>
      <c r="CB9983" s="136"/>
      <c r="CC9983" s="136"/>
      <c r="CD9983" s="136"/>
      <c r="CE9983" s="136"/>
      <c r="CF9983" s="136"/>
      <c r="CG9983" s="136"/>
      <c r="CH9983" s="136"/>
    </row>
    <row r="9984" spans="79:86" ht="15.75" customHeight="1">
      <c r="CA9984" s="136"/>
      <c r="CB9984" s="136"/>
      <c r="CC9984" s="136"/>
      <c r="CD9984" s="136"/>
      <c r="CE9984" s="136"/>
      <c r="CF9984" s="136"/>
      <c r="CG9984" s="136"/>
      <c r="CH9984" s="136"/>
    </row>
    <row r="9985" spans="79:86" ht="15.75" customHeight="1">
      <c r="CA9985" s="136"/>
      <c r="CB9985" s="136"/>
      <c r="CC9985" s="136"/>
      <c r="CD9985" s="136"/>
      <c r="CE9985" s="136"/>
      <c r="CF9985" s="136"/>
      <c r="CG9985" s="136"/>
      <c r="CH9985" s="136"/>
    </row>
    <row r="9986" spans="79:86" ht="15.75" customHeight="1">
      <c r="CA9986" s="136"/>
      <c r="CB9986" s="136"/>
      <c r="CC9986" s="136"/>
      <c r="CD9986" s="136"/>
      <c r="CE9986" s="136"/>
      <c r="CF9986" s="136"/>
      <c r="CG9986" s="136"/>
      <c r="CH9986" s="136"/>
    </row>
    <row r="9987" spans="79:86" ht="15.75" customHeight="1">
      <c r="CA9987" s="136"/>
      <c r="CB9987" s="136"/>
      <c r="CC9987" s="136"/>
      <c r="CD9987" s="136"/>
      <c r="CE9987" s="136"/>
      <c r="CF9987" s="136"/>
      <c r="CG9987" s="136"/>
      <c r="CH9987" s="136"/>
    </row>
    <row r="9988" spans="79:86" ht="15.75" customHeight="1">
      <c r="CA9988" s="136"/>
      <c r="CB9988" s="136"/>
      <c r="CC9988" s="136"/>
      <c r="CD9988" s="136"/>
      <c r="CE9988" s="136"/>
      <c r="CF9988" s="136"/>
      <c r="CG9988" s="136"/>
      <c r="CH9988" s="136"/>
    </row>
    <row r="9989" spans="79:86" ht="15.75" customHeight="1">
      <c r="CA9989" s="136"/>
      <c r="CB9989" s="136"/>
      <c r="CC9989" s="136"/>
      <c r="CD9989" s="136"/>
      <c r="CE9989" s="136"/>
      <c r="CF9989" s="136"/>
      <c r="CG9989" s="136"/>
      <c r="CH9989" s="136"/>
    </row>
    <row r="9990" spans="79:86" ht="15.75" customHeight="1">
      <c r="CA9990" s="136"/>
      <c r="CB9990" s="136"/>
      <c r="CC9990" s="136"/>
      <c r="CD9990" s="136"/>
      <c r="CE9990" s="136"/>
      <c r="CF9990" s="136"/>
      <c r="CG9990" s="136"/>
      <c r="CH9990" s="136"/>
    </row>
    <row r="9991" spans="79:86" ht="15.75" customHeight="1">
      <c r="CA9991" s="136"/>
      <c r="CB9991" s="136"/>
      <c r="CC9991" s="136"/>
      <c r="CD9991" s="136"/>
      <c r="CE9991" s="136"/>
      <c r="CF9991" s="136"/>
      <c r="CG9991" s="136"/>
      <c r="CH9991" s="136"/>
    </row>
    <row r="9992" spans="79:86" ht="15.75" customHeight="1">
      <c r="CA9992" s="136"/>
      <c r="CB9992" s="136"/>
      <c r="CC9992" s="136"/>
      <c r="CD9992" s="136"/>
      <c r="CE9992" s="136"/>
      <c r="CF9992" s="136"/>
      <c r="CG9992" s="136"/>
      <c r="CH9992" s="136"/>
    </row>
    <row r="9993" spans="79:86" ht="15.75" customHeight="1">
      <c r="CA9993" s="136"/>
      <c r="CB9993" s="136"/>
      <c r="CC9993" s="136"/>
      <c r="CD9993" s="136"/>
      <c r="CE9993" s="136"/>
      <c r="CF9993" s="136"/>
      <c r="CG9993" s="136"/>
      <c r="CH9993" s="136"/>
    </row>
    <row r="9994" spans="79:86" ht="15.75" customHeight="1">
      <c r="CA9994" s="136"/>
      <c r="CB9994" s="136"/>
      <c r="CC9994" s="136"/>
      <c r="CD9994" s="136"/>
      <c r="CE9994" s="136"/>
      <c r="CF9994" s="136"/>
      <c r="CG9994" s="136"/>
      <c r="CH9994" s="136"/>
    </row>
    <row r="9995" spans="79:86" ht="15.75" customHeight="1">
      <c r="CA9995" s="136"/>
      <c r="CB9995" s="136"/>
      <c r="CC9995" s="136"/>
      <c r="CD9995" s="136"/>
      <c r="CE9995" s="136"/>
      <c r="CF9995" s="136"/>
      <c r="CG9995" s="136"/>
      <c r="CH9995" s="136"/>
    </row>
    <row r="9996" spans="79:86" ht="15.75" customHeight="1">
      <c r="CA9996" s="136"/>
      <c r="CB9996" s="136"/>
      <c r="CC9996" s="136"/>
      <c r="CD9996" s="136"/>
      <c r="CE9996" s="136"/>
      <c r="CF9996" s="136"/>
      <c r="CG9996" s="136"/>
      <c r="CH9996" s="136"/>
    </row>
    <row r="9997" spans="79:86" ht="15.75" customHeight="1">
      <c r="CA9997" s="136"/>
      <c r="CB9997" s="136"/>
      <c r="CC9997" s="136"/>
      <c r="CD9997" s="136"/>
      <c r="CE9997" s="136"/>
      <c r="CF9997" s="136"/>
      <c r="CG9997" s="136"/>
      <c r="CH9997" s="136"/>
    </row>
    <row r="9998" spans="79:86" ht="15.75" customHeight="1">
      <c r="CA9998" s="136"/>
      <c r="CB9998" s="136"/>
      <c r="CC9998" s="136"/>
      <c r="CD9998" s="136"/>
      <c r="CE9998" s="136"/>
      <c r="CF9998" s="136"/>
      <c r="CG9998" s="136"/>
      <c r="CH9998" s="136"/>
    </row>
    <row r="9999" spans="79:86" ht="15.75" customHeight="1">
      <c r="CA9999" s="136"/>
      <c r="CB9999" s="136"/>
      <c r="CC9999" s="136"/>
      <c r="CD9999" s="136"/>
      <c r="CE9999" s="136"/>
      <c r="CF9999" s="136"/>
      <c r="CG9999" s="136"/>
      <c r="CH9999" s="136"/>
    </row>
    <row r="10000" spans="79:86" ht="15.75" customHeight="1">
      <c r="CA10000" s="136"/>
      <c r="CB10000" s="136"/>
      <c r="CC10000" s="136"/>
      <c r="CD10000" s="136"/>
      <c r="CE10000" s="136"/>
      <c r="CF10000" s="136"/>
      <c r="CG10000" s="136"/>
      <c r="CH10000" s="136"/>
    </row>
    <row r="10001" spans="79:86" ht="15.75" customHeight="1">
      <c r="CA10001" s="136"/>
      <c r="CB10001" s="136"/>
      <c r="CC10001" s="136"/>
      <c r="CD10001" s="136"/>
      <c r="CE10001" s="136"/>
      <c r="CF10001" s="136"/>
      <c r="CG10001" s="136"/>
      <c r="CH10001" s="136"/>
    </row>
    <row r="10002" spans="79:86" ht="15.75" customHeight="1">
      <c r="CA10002" s="136"/>
      <c r="CB10002" s="136"/>
      <c r="CC10002" s="136"/>
      <c r="CD10002" s="136"/>
      <c r="CE10002" s="136"/>
      <c r="CF10002" s="136"/>
      <c r="CG10002" s="136"/>
      <c r="CH10002" s="136"/>
    </row>
    <row r="10003" spans="79:86" ht="15.75" customHeight="1">
      <c r="CA10003" s="136"/>
      <c r="CB10003" s="136"/>
      <c r="CC10003" s="136"/>
      <c r="CD10003" s="136"/>
      <c r="CE10003" s="136"/>
      <c r="CF10003" s="136"/>
      <c r="CG10003" s="136"/>
      <c r="CH10003" s="136"/>
    </row>
    <row r="10004" spans="79:86" ht="15.75" customHeight="1">
      <c r="CA10004" s="136"/>
      <c r="CB10004" s="136"/>
      <c r="CC10004" s="136"/>
      <c r="CD10004" s="136"/>
      <c r="CE10004" s="136"/>
      <c r="CF10004" s="136"/>
      <c r="CG10004" s="136"/>
      <c r="CH10004" s="136"/>
    </row>
    <row r="10005" spans="79:86" ht="15.75" customHeight="1">
      <c r="CA10005" s="136"/>
      <c r="CB10005" s="136"/>
      <c r="CC10005" s="136"/>
      <c r="CD10005" s="136"/>
      <c r="CE10005" s="136"/>
      <c r="CF10005" s="136"/>
      <c r="CG10005" s="136"/>
      <c r="CH10005" s="136"/>
    </row>
    <row r="10006" spans="79:86" ht="15.75" customHeight="1">
      <c r="CA10006" s="136"/>
      <c r="CB10006" s="136"/>
      <c r="CC10006" s="136"/>
      <c r="CD10006" s="136"/>
      <c r="CE10006" s="136"/>
      <c r="CF10006" s="136"/>
      <c r="CG10006" s="136"/>
      <c r="CH10006" s="136"/>
    </row>
    <row r="10007" spans="79:86" ht="15.75" customHeight="1">
      <c r="CA10007" s="136"/>
      <c r="CB10007" s="136"/>
      <c r="CC10007" s="136"/>
      <c r="CD10007" s="136"/>
      <c r="CE10007" s="136"/>
      <c r="CF10007" s="136"/>
      <c r="CG10007" s="136"/>
      <c r="CH10007" s="136"/>
    </row>
    <row r="10008" spans="79:86" ht="15.75" customHeight="1">
      <c r="CA10008" s="136"/>
      <c r="CB10008" s="136"/>
      <c r="CC10008" s="136"/>
      <c r="CD10008" s="136"/>
      <c r="CE10008" s="136"/>
      <c r="CF10008" s="136"/>
      <c r="CG10008" s="136"/>
      <c r="CH10008" s="136"/>
    </row>
    <row r="10009" spans="79:86" ht="15.75" customHeight="1">
      <c r="CA10009" s="136"/>
      <c r="CB10009" s="136"/>
      <c r="CC10009" s="136"/>
      <c r="CD10009" s="136"/>
      <c r="CE10009" s="136"/>
      <c r="CF10009" s="136"/>
      <c r="CG10009" s="136"/>
      <c r="CH10009" s="136"/>
    </row>
    <row r="10010" spans="79:86" ht="15.75" customHeight="1">
      <c r="CA10010" s="136"/>
      <c r="CB10010" s="136"/>
      <c r="CC10010" s="136"/>
      <c r="CD10010" s="136"/>
      <c r="CE10010" s="136"/>
      <c r="CF10010" s="136"/>
      <c r="CG10010" s="136"/>
      <c r="CH10010" s="136"/>
    </row>
    <row r="10011" spans="79:86" ht="15.75" customHeight="1">
      <c r="CA10011" s="136"/>
      <c r="CB10011" s="136"/>
      <c r="CC10011" s="136"/>
      <c r="CD10011" s="136"/>
      <c r="CE10011" s="136"/>
      <c r="CF10011" s="136"/>
      <c r="CG10011" s="136"/>
      <c r="CH10011" s="136"/>
    </row>
    <row r="10012" spans="79:86" ht="15.75" customHeight="1">
      <c r="CA10012" s="136"/>
      <c r="CB10012" s="136"/>
      <c r="CC10012" s="136"/>
      <c r="CD10012" s="136"/>
      <c r="CE10012" s="136"/>
      <c r="CF10012" s="136"/>
      <c r="CG10012" s="136"/>
      <c r="CH10012" s="136"/>
    </row>
    <row r="10013" spans="79:86" ht="15.75" customHeight="1">
      <c r="CA10013" s="136"/>
      <c r="CB10013" s="136"/>
      <c r="CC10013" s="136"/>
      <c r="CD10013" s="136"/>
      <c r="CE10013" s="136"/>
      <c r="CF10013" s="136"/>
      <c r="CG10013" s="136"/>
      <c r="CH10013" s="136"/>
    </row>
    <row r="10014" spans="79:86" ht="15.75" customHeight="1">
      <c r="CA10014" s="136"/>
      <c r="CB10014" s="136"/>
      <c r="CC10014" s="136"/>
      <c r="CD10014" s="136"/>
      <c r="CE10014" s="136"/>
      <c r="CF10014" s="136"/>
      <c r="CG10014" s="136"/>
      <c r="CH10014" s="136"/>
    </row>
    <row r="10015" spans="79:86" ht="15.75" customHeight="1">
      <c r="CA10015" s="136"/>
      <c r="CB10015" s="136"/>
      <c r="CC10015" s="136"/>
      <c r="CD10015" s="136"/>
      <c r="CE10015" s="136"/>
      <c r="CF10015" s="136"/>
      <c r="CG10015" s="136"/>
      <c r="CH10015" s="136"/>
    </row>
    <row r="10016" spans="79:86" ht="15.75" customHeight="1">
      <c r="CA10016" s="136"/>
      <c r="CB10016" s="136"/>
      <c r="CC10016" s="136"/>
      <c r="CD10016" s="136"/>
      <c r="CE10016" s="136"/>
      <c r="CF10016" s="136"/>
      <c r="CG10016" s="136"/>
      <c r="CH10016" s="136"/>
    </row>
    <row r="10017" spans="79:86" ht="15.75" customHeight="1">
      <c r="CA10017" s="136"/>
      <c r="CB10017" s="136"/>
      <c r="CC10017" s="136"/>
      <c r="CD10017" s="136"/>
      <c r="CE10017" s="136"/>
      <c r="CF10017" s="136"/>
      <c r="CG10017" s="136"/>
      <c r="CH10017" s="136"/>
    </row>
    <row r="10018" spans="79:86" ht="15.75" customHeight="1">
      <c r="CA10018" s="136"/>
      <c r="CB10018" s="136"/>
      <c r="CC10018" s="136"/>
      <c r="CD10018" s="136"/>
      <c r="CE10018" s="136"/>
      <c r="CF10018" s="136"/>
      <c r="CG10018" s="136"/>
      <c r="CH10018" s="136"/>
    </row>
    <row r="10019" spans="79:86" ht="15.75" customHeight="1">
      <c r="CA10019" s="136"/>
      <c r="CB10019" s="136"/>
      <c r="CC10019" s="136"/>
      <c r="CD10019" s="136"/>
      <c r="CE10019" s="136"/>
      <c r="CF10019" s="136"/>
      <c r="CG10019" s="136"/>
      <c r="CH10019" s="136"/>
    </row>
    <row r="10020" spans="79:86" ht="15.75" customHeight="1">
      <c r="CA10020" s="136"/>
      <c r="CB10020" s="136"/>
      <c r="CC10020" s="136"/>
      <c r="CD10020" s="136"/>
      <c r="CE10020" s="136"/>
      <c r="CF10020" s="136"/>
      <c r="CG10020" s="136"/>
      <c r="CH10020" s="136"/>
    </row>
    <row r="10021" spans="79:86" ht="15.75" customHeight="1">
      <c r="CA10021" s="136"/>
      <c r="CB10021" s="136"/>
      <c r="CC10021" s="136"/>
      <c r="CD10021" s="136"/>
      <c r="CE10021" s="136"/>
      <c r="CF10021" s="136"/>
      <c r="CG10021" s="136"/>
      <c r="CH10021" s="136"/>
    </row>
    <row r="10022" spans="79:86" ht="15.75" customHeight="1">
      <c r="CA10022" s="136"/>
      <c r="CB10022" s="136"/>
      <c r="CC10022" s="136"/>
      <c r="CD10022" s="136"/>
      <c r="CE10022" s="136"/>
      <c r="CF10022" s="136"/>
      <c r="CG10022" s="136"/>
      <c r="CH10022" s="136"/>
    </row>
    <row r="10023" spans="79:86" ht="15.75" customHeight="1">
      <c r="CA10023" s="136"/>
      <c r="CB10023" s="136"/>
      <c r="CC10023" s="136"/>
      <c r="CD10023" s="136"/>
      <c r="CE10023" s="136"/>
      <c r="CF10023" s="136"/>
      <c r="CG10023" s="136"/>
      <c r="CH10023" s="136"/>
    </row>
    <row r="10024" spans="79:86" ht="15.75" customHeight="1">
      <c r="CA10024" s="136"/>
      <c r="CB10024" s="136"/>
      <c r="CC10024" s="136"/>
      <c r="CD10024" s="136"/>
      <c r="CE10024" s="136"/>
      <c r="CF10024" s="136"/>
      <c r="CG10024" s="136"/>
      <c r="CH10024" s="136"/>
    </row>
    <row r="10025" spans="79:86" ht="15.75" customHeight="1">
      <c r="CA10025" s="136"/>
      <c r="CB10025" s="136"/>
      <c r="CC10025" s="136"/>
      <c r="CD10025" s="136"/>
      <c r="CE10025" s="136"/>
      <c r="CF10025" s="136"/>
      <c r="CG10025" s="136"/>
      <c r="CH10025" s="136"/>
    </row>
    <row r="10026" spans="79:86" ht="15.75" customHeight="1">
      <c r="CA10026" s="136"/>
      <c r="CB10026" s="136"/>
      <c r="CC10026" s="136"/>
      <c r="CD10026" s="136"/>
      <c r="CE10026" s="136"/>
      <c r="CF10026" s="136"/>
      <c r="CG10026" s="136"/>
      <c r="CH10026" s="136"/>
    </row>
    <row r="10027" spans="79:86" ht="15.75" customHeight="1">
      <c r="CA10027" s="136"/>
      <c r="CB10027" s="136"/>
      <c r="CC10027" s="136"/>
      <c r="CD10027" s="136"/>
      <c r="CE10027" s="136"/>
      <c r="CF10027" s="136"/>
      <c r="CG10027" s="136"/>
      <c r="CH10027" s="136"/>
    </row>
    <row r="10028" spans="79:86" ht="15.75" customHeight="1">
      <c r="CA10028" s="136"/>
      <c r="CB10028" s="136"/>
      <c r="CC10028" s="136"/>
      <c r="CD10028" s="136"/>
      <c r="CE10028" s="136"/>
      <c r="CF10028" s="136"/>
      <c r="CG10028" s="136"/>
      <c r="CH10028" s="136"/>
    </row>
    <row r="10029" spans="79:86" ht="15.75" customHeight="1">
      <c r="CA10029" s="136"/>
      <c r="CB10029" s="136"/>
      <c r="CC10029" s="136"/>
      <c r="CD10029" s="136"/>
      <c r="CE10029" s="136"/>
      <c r="CF10029" s="136"/>
      <c r="CG10029" s="136"/>
      <c r="CH10029" s="136"/>
    </row>
    <row r="10030" spans="79:86" ht="15.75" customHeight="1">
      <c r="CA10030" s="136"/>
      <c r="CB10030" s="136"/>
      <c r="CC10030" s="136"/>
      <c r="CD10030" s="136"/>
      <c r="CE10030" s="136"/>
      <c r="CF10030" s="136"/>
      <c r="CG10030" s="136"/>
      <c r="CH10030" s="136"/>
    </row>
    <row r="10031" spans="79:86" ht="15.75" customHeight="1">
      <c r="CA10031" s="136"/>
      <c r="CB10031" s="136"/>
      <c r="CC10031" s="136"/>
      <c r="CD10031" s="136"/>
      <c r="CE10031" s="136"/>
      <c r="CF10031" s="136"/>
      <c r="CG10031" s="136"/>
      <c r="CH10031" s="136"/>
    </row>
    <row r="10032" spans="79:86" ht="15.75" customHeight="1">
      <c r="CA10032" s="136"/>
      <c r="CB10032" s="136"/>
      <c r="CC10032" s="136"/>
      <c r="CD10032" s="136"/>
      <c r="CE10032" s="136"/>
      <c r="CF10032" s="136"/>
      <c r="CG10032" s="136"/>
      <c r="CH10032" s="136"/>
    </row>
    <row r="10033" spans="79:86" ht="15.75" customHeight="1">
      <c r="CA10033" s="136"/>
      <c r="CB10033" s="136"/>
      <c r="CC10033" s="136"/>
      <c r="CD10033" s="136"/>
      <c r="CE10033" s="136"/>
      <c r="CF10033" s="136"/>
      <c r="CG10033" s="136"/>
      <c r="CH10033" s="136"/>
    </row>
    <row r="10034" spans="79:86" ht="15.75" customHeight="1">
      <c r="CA10034" s="136"/>
      <c r="CB10034" s="136"/>
      <c r="CC10034" s="136"/>
      <c r="CD10034" s="136"/>
      <c r="CE10034" s="136"/>
      <c r="CF10034" s="136"/>
      <c r="CG10034" s="136"/>
      <c r="CH10034" s="136"/>
    </row>
    <row r="10035" spans="79:86" ht="15.75" customHeight="1">
      <c r="CA10035" s="136"/>
      <c r="CB10035" s="136"/>
      <c r="CC10035" s="136"/>
      <c r="CD10035" s="136"/>
      <c r="CE10035" s="136"/>
      <c r="CF10035" s="136"/>
      <c r="CG10035" s="136"/>
      <c r="CH10035" s="136"/>
    </row>
    <row r="10036" spans="79:86" ht="15.75" customHeight="1">
      <c r="CA10036" s="136"/>
      <c r="CB10036" s="136"/>
      <c r="CC10036" s="136"/>
      <c r="CD10036" s="136"/>
      <c r="CE10036" s="136"/>
      <c r="CF10036" s="136"/>
      <c r="CG10036" s="136"/>
      <c r="CH10036" s="136"/>
    </row>
    <row r="10037" spans="79:86" ht="15.75" customHeight="1">
      <c r="CA10037" s="136"/>
      <c r="CB10037" s="136"/>
      <c r="CC10037" s="136"/>
      <c r="CD10037" s="136"/>
      <c r="CE10037" s="136"/>
      <c r="CF10037" s="136"/>
      <c r="CG10037" s="136"/>
      <c r="CH10037" s="136"/>
    </row>
    <row r="10038" spans="79:86" ht="15.75" customHeight="1">
      <c r="CA10038" s="136"/>
      <c r="CB10038" s="136"/>
      <c r="CC10038" s="136"/>
      <c r="CD10038" s="136"/>
      <c r="CE10038" s="136"/>
      <c r="CF10038" s="136"/>
      <c r="CG10038" s="136"/>
      <c r="CH10038" s="136"/>
    </row>
    <row r="10039" spans="79:86" ht="15.75" customHeight="1">
      <c r="CA10039" s="136"/>
      <c r="CB10039" s="136"/>
      <c r="CC10039" s="136"/>
      <c r="CD10039" s="136"/>
      <c r="CE10039" s="136"/>
      <c r="CF10039" s="136"/>
      <c r="CG10039" s="136"/>
      <c r="CH10039" s="136"/>
    </row>
    <row r="10040" spans="79:86" ht="15.75" customHeight="1">
      <c r="CA10040" s="136"/>
      <c r="CB10040" s="136"/>
      <c r="CC10040" s="136"/>
      <c r="CD10040" s="136"/>
      <c r="CE10040" s="136"/>
      <c r="CF10040" s="136"/>
      <c r="CG10040" s="136"/>
      <c r="CH10040" s="136"/>
    </row>
    <row r="10041" spans="79:86" ht="15.75" customHeight="1">
      <c r="CA10041" s="136"/>
      <c r="CB10041" s="136"/>
      <c r="CC10041" s="136"/>
      <c r="CD10041" s="136"/>
      <c r="CE10041" s="136"/>
      <c r="CF10041" s="136"/>
      <c r="CG10041" s="136"/>
      <c r="CH10041" s="136"/>
    </row>
    <row r="10042" spans="79:86" ht="15.75" customHeight="1">
      <c r="CA10042" s="136"/>
      <c r="CB10042" s="136"/>
      <c r="CC10042" s="136"/>
      <c r="CD10042" s="136"/>
      <c r="CE10042" s="136"/>
      <c r="CF10042" s="136"/>
      <c r="CG10042" s="136"/>
      <c r="CH10042" s="136"/>
    </row>
    <row r="10043" spans="79:86" ht="15.75" customHeight="1">
      <c r="CA10043" s="136"/>
      <c r="CB10043" s="136"/>
      <c r="CC10043" s="136"/>
      <c r="CD10043" s="136"/>
      <c r="CE10043" s="136"/>
      <c r="CF10043" s="136"/>
      <c r="CG10043" s="136"/>
      <c r="CH10043" s="136"/>
    </row>
    <row r="10044" spans="79:86" ht="15.75" customHeight="1">
      <c r="CA10044" s="136"/>
      <c r="CB10044" s="136"/>
      <c r="CC10044" s="136"/>
      <c r="CD10044" s="136"/>
      <c r="CE10044" s="136"/>
      <c r="CF10044" s="136"/>
      <c r="CG10044" s="136"/>
      <c r="CH10044" s="136"/>
    </row>
    <row r="10045" spans="79:86" ht="15.75" customHeight="1">
      <c r="CA10045" s="136"/>
      <c r="CB10045" s="136"/>
      <c r="CC10045" s="136"/>
      <c r="CD10045" s="136"/>
      <c r="CE10045" s="136"/>
      <c r="CF10045" s="136"/>
      <c r="CG10045" s="136"/>
      <c r="CH10045" s="136"/>
    </row>
    <row r="10046" spans="79:86" ht="15.75" customHeight="1">
      <c r="CA10046" s="136"/>
      <c r="CB10046" s="136"/>
      <c r="CC10046" s="136"/>
      <c r="CD10046" s="136"/>
      <c r="CE10046" s="136"/>
      <c r="CF10046" s="136"/>
      <c r="CG10046" s="136"/>
      <c r="CH10046" s="136"/>
    </row>
    <row r="10047" spans="79:86" ht="15.75" customHeight="1">
      <c r="CA10047" s="136"/>
      <c r="CB10047" s="136"/>
      <c r="CC10047" s="136"/>
      <c r="CD10047" s="136"/>
      <c r="CE10047" s="136"/>
      <c r="CF10047" s="136"/>
      <c r="CG10047" s="136"/>
      <c r="CH10047" s="136"/>
    </row>
    <row r="10048" spans="79:86" ht="15.75" customHeight="1">
      <c r="CA10048" s="136"/>
      <c r="CB10048" s="136"/>
      <c r="CC10048" s="136"/>
      <c r="CD10048" s="136"/>
      <c r="CE10048" s="136"/>
      <c r="CF10048" s="136"/>
      <c r="CG10048" s="136"/>
      <c r="CH10048" s="136"/>
    </row>
    <row r="10049" spans="79:86" ht="15.75" customHeight="1">
      <c r="CA10049" s="136"/>
      <c r="CB10049" s="136"/>
      <c r="CC10049" s="136"/>
      <c r="CD10049" s="136"/>
      <c r="CE10049" s="136"/>
      <c r="CF10049" s="136"/>
      <c r="CG10049" s="136"/>
      <c r="CH10049" s="136"/>
    </row>
    <row r="10050" spans="79:86" ht="15.75" customHeight="1">
      <c r="CA10050" s="136"/>
      <c r="CB10050" s="136"/>
      <c r="CC10050" s="136"/>
      <c r="CD10050" s="136"/>
      <c r="CE10050" s="136"/>
      <c r="CF10050" s="136"/>
      <c r="CG10050" s="136"/>
      <c r="CH10050" s="136"/>
    </row>
    <row r="10051" spans="79:86" ht="15.75" customHeight="1">
      <c r="CA10051" s="136"/>
      <c r="CB10051" s="136"/>
      <c r="CC10051" s="136"/>
      <c r="CD10051" s="136"/>
      <c r="CE10051" s="136"/>
      <c r="CF10051" s="136"/>
      <c r="CG10051" s="136"/>
      <c r="CH10051" s="136"/>
    </row>
    <row r="10052" spans="79:86" ht="15.75" customHeight="1">
      <c r="CA10052" s="136"/>
      <c r="CB10052" s="136"/>
      <c r="CC10052" s="136"/>
      <c r="CD10052" s="136"/>
      <c r="CE10052" s="136"/>
      <c r="CF10052" s="136"/>
      <c r="CG10052" s="136"/>
      <c r="CH10052" s="136"/>
    </row>
    <row r="10053" spans="79:86" ht="15.75" customHeight="1">
      <c r="CA10053" s="136"/>
      <c r="CB10053" s="136"/>
      <c r="CC10053" s="136"/>
      <c r="CD10053" s="136"/>
      <c r="CE10053" s="136"/>
      <c r="CF10053" s="136"/>
      <c r="CG10053" s="136"/>
      <c r="CH10053" s="136"/>
    </row>
    <row r="10054" spans="79:86" ht="15.75" customHeight="1">
      <c r="CA10054" s="136"/>
      <c r="CB10054" s="136"/>
      <c r="CC10054" s="136"/>
      <c r="CD10054" s="136"/>
      <c r="CE10054" s="136"/>
      <c r="CF10054" s="136"/>
      <c r="CG10054" s="136"/>
      <c r="CH10054" s="136"/>
    </row>
    <row r="10055" spans="79:86" ht="15.75" customHeight="1">
      <c r="CA10055" s="136"/>
      <c r="CB10055" s="136"/>
      <c r="CC10055" s="136"/>
      <c r="CD10055" s="136"/>
      <c r="CE10055" s="136"/>
      <c r="CF10055" s="136"/>
      <c r="CG10055" s="136"/>
      <c r="CH10055" s="136"/>
    </row>
    <row r="10056" spans="79:86" ht="15.75" customHeight="1">
      <c r="CA10056" s="136"/>
      <c r="CB10056" s="136"/>
      <c r="CC10056" s="136"/>
      <c r="CD10056" s="136"/>
      <c r="CE10056" s="136"/>
      <c r="CF10056" s="136"/>
      <c r="CG10056" s="136"/>
      <c r="CH10056" s="136"/>
    </row>
    <row r="10057" spans="79:86" ht="15.75" customHeight="1">
      <c r="CA10057" s="136"/>
      <c r="CB10057" s="136"/>
      <c r="CC10057" s="136"/>
      <c r="CD10057" s="136"/>
      <c r="CE10057" s="136"/>
      <c r="CF10057" s="136"/>
      <c r="CG10057" s="136"/>
      <c r="CH10057" s="136"/>
    </row>
    <row r="10058" spans="79:86" ht="15.75" customHeight="1">
      <c r="CA10058" s="136"/>
      <c r="CB10058" s="136"/>
      <c r="CC10058" s="136"/>
      <c r="CD10058" s="136"/>
      <c r="CE10058" s="136"/>
      <c r="CF10058" s="136"/>
      <c r="CG10058" s="136"/>
      <c r="CH10058" s="136"/>
    </row>
    <row r="10059" spans="79:86" ht="15.75" customHeight="1">
      <c r="CA10059" s="136"/>
      <c r="CB10059" s="136"/>
      <c r="CC10059" s="136"/>
      <c r="CD10059" s="136"/>
      <c r="CE10059" s="136"/>
      <c r="CF10059" s="136"/>
      <c r="CG10059" s="136"/>
      <c r="CH10059" s="136"/>
    </row>
    <row r="10060" spans="79:86" ht="15.75" customHeight="1">
      <c r="CA10060" s="136"/>
      <c r="CB10060" s="136"/>
      <c r="CC10060" s="136"/>
      <c r="CD10060" s="136"/>
      <c r="CE10060" s="136"/>
      <c r="CF10060" s="136"/>
      <c r="CG10060" s="136"/>
      <c r="CH10060" s="136"/>
    </row>
    <row r="10061" spans="79:86" ht="15.75" customHeight="1">
      <c r="CA10061" s="136"/>
      <c r="CB10061" s="136"/>
      <c r="CC10061" s="136"/>
      <c r="CD10061" s="136"/>
      <c r="CE10061" s="136"/>
      <c r="CF10061" s="136"/>
      <c r="CG10061" s="136"/>
      <c r="CH10061" s="136"/>
    </row>
    <row r="10062" spans="79:86" ht="15.75" customHeight="1">
      <c r="CA10062" s="136"/>
      <c r="CB10062" s="136"/>
      <c r="CC10062" s="136"/>
      <c r="CD10062" s="136"/>
      <c r="CE10062" s="136"/>
      <c r="CF10062" s="136"/>
      <c r="CG10062" s="136"/>
      <c r="CH10062" s="136"/>
    </row>
    <row r="10063" spans="79:86" ht="15.75" customHeight="1">
      <c r="CA10063" s="136"/>
      <c r="CB10063" s="136"/>
      <c r="CC10063" s="136"/>
      <c r="CD10063" s="136"/>
      <c r="CE10063" s="136"/>
      <c r="CF10063" s="136"/>
      <c r="CG10063" s="136"/>
      <c r="CH10063" s="136"/>
    </row>
    <row r="10064" spans="79:86" ht="15.75" customHeight="1">
      <c r="CA10064" s="136"/>
      <c r="CB10064" s="136"/>
      <c r="CC10064" s="136"/>
      <c r="CD10064" s="136"/>
      <c r="CE10064" s="136"/>
      <c r="CF10064" s="136"/>
      <c r="CG10064" s="136"/>
      <c r="CH10064" s="136"/>
    </row>
    <row r="10065" spans="79:86" ht="15.75" customHeight="1">
      <c r="CA10065" s="136"/>
      <c r="CB10065" s="136"/>
      <c r="CC10065" s="136"/>
      <c r="CD10065" s="136"/>
      <c r="CE10065" s="136"/>
      <c r="CF10065" s="136"/>
      <c r="CG10065" s="136"/>
      <c r="CH10065" s="136"/>
    </row>
    <row r="10066" spans="79:86" ht="15.75" customHeight="1">
      <c r="CA10066" s="136"/>
      <c r="CB10066" s="136"/>
      <c r="CC10066" s="136"/>
      <c r="CD10066" s="136"/>
      <c r="CE10066" s="136"/>
      <c r="CF10066" s="136"/>
      <c r="CG10066" s="136"/>
      <c r="CH10066" s="136"/>
    </row>
    <row r="10067" spans="79:86" ht="15.75" customHeight="1">
      <c r="CA10067" s="136"/>
      <c r="CB10067" s="136"/>
      <c r="CC10067" s="136"/>
      <c r="CD10067" s="136"/>
      <c r="CE10067" s="136"/>
      <c r="CF10067" s="136"/>
      <c r="CG10067" s="136"/>
      <c r="CH10067" s="136"/>
    </row>
    <row r="10068" spans="79:86" ht="15.75" customHeight="1">
      <c r="CA10068" s="136"/>
      <c r="CB10068" s="136"/>
      <c r="CC10068" s="136"/>
      <c r="CD10068" s="136"/>
      <c r="CE10068" s="136"/>
      <c r="CF10068" s="136"/>
      <c r="CG10068" s="136"/>
      <c r="CH10068" s="136"/>
    </row>
    <row r="10069" spans="79:86" ht="15.75" customHeight="1">
      <c r="CA10069" s="136"/>
      <c r="CB10069" s="136"/>
      <c r="CC10069" s="136"/>
      <c r="CD10069" s="136"/>
      <c r="CE10069" s="136"/>
      <c r="CF10069" s="136"/>
      <c r="CG10069" s="136"/>
      <c r="CH10069" s="136"/>
    </row>
    <row r="10070" spans="79:86" ht="15.75" customHeight="1">
      <c r="CA10070" s="136"/>
      <c r="CB10070" s="136"/>
      <c r="CC10070" s="136"/>
      <c r="CD10070" s="136"/>
      <c r="CE10070" s="136"/>
      <c r="CF10070" s="136"/>
      <c r="CG10070" s="136"/>
      <c r="CH10070" s="136"/>
    </row>
    <row r="10071" spans="79:86" ht="15.75" customHeight="1">
      <c r="CA10071" s="136"/>
      <c r="CB10071" s="136"/>
      <c r="CC10071" s="136"/>
      <c r="CD10071" s="136"/>
      <c r="CE10071" s="136"/>
      <c r="CF10071" s="136"/>
      <c r="CG10071" s="136"/>
      <c r="CH10071" s="136"/>
    </row>
    <row r="10072" spans="79:86" ht="15.75" customHeight="1">
      <c r="CA10072" s="136"/>
      <c r="CB10072" s="136"/>
      <c r="CC10072" s="136"/>
      <c r="CD10072" s="136"/>
      <c r="CE10072" s="136"/>
      <c r="CF10072" s="136"/>
      <c r="CG10072" s="136"/>
      <c r="CH10072" s="136"/>
    </row>
    <row r="10073" spans="79:86" ht="15.75" customHeight="1">
      <c r="CA10073" s="136"/>
      <c r="CB10073" s="136"/>
      <c r="CC10073" s="136"/>
      <c r="CD10073" s="136"/>
      <c r="CE10073" s="136"/>
      <c r="CF10073" s="136"/>
      <c r="CG10073" s="136"/>
      <c r="CH10073" s="136"/>
    </row>
    <row r="10074" spans="79:86" ht="15.75" customHeight="1">
      <c r="CA10074" s="136"/>
      <c r="CB10074" s="136"/>
      <c r="CC10074" s="136"/>
      <c r="CD10074" s="136"/>
      <c r="CE10074" s="136"/>
      <c r="CF10074" s="136"/>
      <c r="CG10074" s="136"/>
      <c r="CH10074" s="136"/>
    </row>
    <row r="10075" spans="79:86" ht="15.75" customHeight="1">
      <c r="CA10075" s="136"/>
      <c r="CB10075" s="136"/>
      <c r="CC10075" s="136"/>
      <c r="CD10075" s="136"/>
      <c r="CE10075" s="136"/>
      <c r="CF10075" s="136"/>
      <c r="CG10075" s="136"/>
      <c r="CH10075" s="136"/>
    </row>
    <row r="10076" spans="79:86" ht="15.75" customHeight="1">
      <c r="CA10076" s="136"/>
      <c r="CB10076" s="136"/>
      <c r="CC10076" s="136"/>
      <c r="CD10076" s="136"/>
      <c r="CE10076" s="136"/>
      <c r="CF10076" s="136"/>
      <c r="CG10076" s="136"/>
      <c r="CH10076" s="136"/>
    </row>
    <row r="10077" spans="79:86" ht="15.75" customHeight="1">
      <c r="CA10077" s="136"/>
      <c r="CB10077" s="136"/>
      <c r="CC10077" s="136"/>
      <c r="CD10077" s="136"/>
      <c r="CE10077" s="136"/>
      <c r="CF10077" s="136"/>
      <c r="CG10077" s="136"/>
      <c r="CH10077" s="136"/>
    </row>
    <row r="10078" spans="79:86" ht="15.75" customHeight="1">
      <c r="CA10078" s="136"/>
      <c r="CB10078" s="136"/>
      <c r="CC10078" s="136"/>
      <c r="CD10078" s="136"/>
      <c r="CE10078" s="136"/>
      <c r="CF10078" s="136"/>
      <c r="CG10078" s="136"/>
      <c r="CH10078" s="136"/>
    </row>
    <row r="10079" spans="79:86" ht="15.75" customHeight="1">
      <c r="CA10079" s="136"/>
      <c r="CB10079" s="136"/>
      <c r="CC10079" s="136"/>
      <c r="CD10079" s="136"/>
      <c r="CE10079" s="136"/>
      <c r="CF10079" s="136"/>
      <c r="CG10079" s="136"/>
      <c r="CH10079" s="136"/>
    </row>
    <row r="10080" spans="79:86" ht="15.75" customHeight="1">
      <c r="CA10080" s="136"/>
      <c r="CB10080" s="136"/>
      <c r="CC10080" s="136"/>
      <c r="CD10080" s="136"/>
      <c r="CE10080" s="136"/>
      <c r="CF10080" s="136"/>
      <c r="CG10080" s="136"/>
      <c r="CH10080" s="136"/>
    </row>
    <row r="10081" spans="79:86" ht="15.75" customHeight="1">
      <c r="CA10081" s="136"/>
      <c r="CB10081" s="136"/>
      <c r="CC10081" s="136"/>
      <c r="CD10081" s="136"/>
      <c r="CE10081" s="136"/>
      <c r="CF10081" s="136"/>
      <c r="CG10081" s="136"/>
      <c r="CH10081" s="136"/>
    </row>
    <row r="10082" spans="79:86" ht="15.75" customHeight="1">
      <c r="CA10082" s="136"/>
      <c r="CB10082" s="136"/>
      <c r="CC10082" s="136"/>
      <c r="CD10082" s="136"/>
      <c r="CE10082" s="136"/>
      <c r="CF10082" s="136"/>
      <c r="CG10082" s="136"/>
      <c r="CH10082" s="136"/>
    </row>
    <row r="10083" spans="79:86" ht="15.75" customHeight="1">
      <c r="CA10083" s="136"/>
      <c r="CB10083" s="136"/>
      <c r="CC10083" s="136"/>
      <c r="CD10083" s="136"/>
      <c r="CE10083" s="136"/>
      <c r="CF10083" s="136"/>
      <c r="CG10083" s="136"/>
      <c r="CH10083" s="136"/>
    </row>
    <row r="10084" spans="79:86" ht="15.75" customHeight="1">
      <c r="CA10084" s="136"/>
      <c r="CB10084" s="136"/>
      <c r="CC10084" s="136"/>
      <c r="CD10084" s="136"/>
      <c r="CE10084" s="136"/>
      <c r="CF10084" s="136"/>
      <c r="CG10084" s="136"/>
      <c r="CH10084" s="136"/>
    </row>
    <row r="10085" spans="79:86" ht="15.75" customHeight="1">
      <c r="CA10085" s="136"/>
      <c r="CB10085" s="136"/>
      <c r="CC10085" s="136"/>
      <c r="CD10085" s="136"/>
      <c r="CE10085" s="136"/>
      <c r="CF10085" s="136"/>
      <c r="CG10085" s="136"/>
      <c r="CH10085" s="136"/>
    </row>
    <row r="10086" spans="79:86" ht="15.75" customHeight="1">
      <c r="CA10086" s="136"/>
      <c r="CB10086" s="136"/>
      <c r="CC10086" s="136"/>
      <c r="CD10086" s="136"/>
      <c r="CE10086" s="136"/>
      <c r="CF10086" s="136"/>
      <c r="CG10086" s="136"/>
      <c r="CH10086" s="136"/>
    </row>
    <row r="10087" spans="79:86" ht="15.75" customHeight="1">
      <c r="CA10087" s="136"/>
      <c r="CB10087" s="136"/>
      <c r="CC10087" s="136"/>
      <c r="CD10087" s="136"/>
      <c r="CE10087" s="136"/>
      <c r="CF10087" s="136"/>
      <c r="CG10087" s="136"/>
      <c r="CH10087" s="136"/>
    </row>
    <row r="10088" spans="79:86" ht="15.75" customHeight="1">
      <c r="CA10088" s="136"/>
      <c r="CB10088" s="136"/>
      <c r="CC10088" s="136"/>
      <c r="CD10088" s="136"/>
      <c r="CE10088" s="136"/>
      <c r="CF10088" s="136"/>
      <c r="CG10088" s="136"/>
      <c r="CH10088" s="136"/>
    </row>
    <row r="10089" spans="79:86" ht="15.75" customHeight="1">
      <c r="CA10089" s="136"/>
      <c r="CB10089" s="136"/>
      <c r="CC10089" s="136"/>
      <c r="CD10089" s="136"/>
      <c r="CE10089" s="136"/>
      <c r="CF10089" s="136"/>
      <c r="CG10089" s="136"/>
      <c r="CH10089" s="136"/>
    </row>
    <row r="10090" spans="79:86" ht="15.75" customHeight="1">
      <c r="CA10090" s="136"/>
      <c r="CB10090" s="136"/>
      <c r="CC10090" s="136"/>
      <c r="CD10090" s="136"/>
      <c r="CE10090" s="136"/>
      <c r="CF10090" s="136"/>
      <c r="CG10090" s="136"/>
      <c r="CH10090" s="136"/>
    </row>
    <row r="10091" spans="79:86" ht="15.75" customHeight="1">
      <c r="CA10091" s="136"/>
      <c r="CB10091" s="136"/>
      <c r="CC10091" s="136"/>
      <c r="CD10091" s="136"/>
      <c r="CE10091" s="136"/>
      <c r="CF10091" s="136"/>
      <c r="CG10091" s="136"/>
      <c r="CH10091" s="136"/>
    </row>
    <row r="10092" spans="79:86" ht="15.75" customHeight="1">
      <c r="CA10092" s="136"/>
      <c r="CB10092" s="136"/>
      <c r="CC10092" s="136"/>
      <c r="CD10092" s="136"/>
      <c r="CE10092" s="136"/>
      <c r="CF10092" s="136"/>
      <c r="CG10092" s="136"/>
      <c r="CH10092" s="136"/>
    </row>
    <row r="10093" spans="79:86" ht="15.75" customHeight="1">
      <c r="CA10093" s="136"/>
      <c r="CB10093" s="136"/>
      <c r="CC10093" s="136"/>
      <c r="CD10093" s="136"/>
      <c r="CE10093" s="136"/>
      <c r="CF10093" s="136"/>
      <c r="CG10093" s="136"/>
      <c r="CH10093" s="136"/>
    </row>
    <row r="10094" spans="79:86" ht="15.75" customHeight="1">
      <c r="CA10094" s="136"/>
      <c r="CB10094" s="136"/>
      <c r="CC10094" s="136"/>
      <c r="CD10094" s="136"/>
      <c r="CE10094" s="136"/>
      <c r="CF10094" s="136"/>
      <c r="CG10094" s="136"/>
      <c r="CH10094" s="136"/>
    </row>
    <row r="10095" spans="79:86" ht="15.75" customHeight="1">
      <c r="CA10095" s="136"/>
      <c r="CB10095" s="136"/>
      <c r="CC10095" s="136"/>
      <c r="CD10095" s="136"/>
      <c r="CE10095" s="136"/>
      <c r="CF10095" s="136"/>
      <c r="CG10095" s="136"/>
      <c r="CH10095" s="136"/>
    </row>
    <row r="10096" spans="79:86" ht="15.75" customHeight="1">
      <c r="CA10096" s="136"/>
      <c r="CB10096" s="136"/>
      <c r="CC10096" s="136"/>
      <c r="CD10096" s="136"/>
      <c r="CE10096" s="136"/>
      <c r="CF10096" s="136"/>
      <c r="CG10096" s="136"/>
      <c r="CH10096" s="136"/>
    </row>
    <row r="10097" spans="79:86" ht="15.75" customHeight="1">
      <c r="CA10097" s="136"/>
      <c r="CB10097" s="136"/>
      <c r="CC10097" s="136"/>
      <c r="CD10097" s="136"/>
      <c r="CE10097" s="136"/>
      <c r="CF10097" s="136"/>
      <c r="CG10097" s="136"/>
      <c r="CH10097" s="136"/>
    </row>
    <row r="10098" spans="79:86" ht="15.75" customHeight="1">
      <c r="CA10098" s="136"/>
      <c r="CB10098" s="136"/>
      <c r="CC10098" s="136"/>
      <c r="CD10098" s="136"/>
      <c r="CE10098" s="136"/>
      <c r="CF10098" s="136"/>
      <c r="CG10098" s="136"/>
      <c r="CH10098" s="136"/>
    </row>
    <row r="10099" spans="79:86" ht="15.75" customHeight="1">
      <c r="CA10099" s="136"/>
      <c r="CB10099" s="136"/>
      <c r="CC10099" s="136"/>
      <c r="CD10099" s="136"/>
      <c r="CE10099" s="136"/>
      <c r="CF10099" s="136"/>
      <c r="CG10099" s="136"/>
      <c r="CH10099" s="136"/>
    </row>
    <row r="10100" spans="79:86" ht="15.75" customHeight="1">
      <c r="CA10100" s="136"/>
      <c r="CB10100" s="136"/>
      <c r="CC10100" s="136"/>
      <c r="CD10100" s="136"/>
      <c r="CE10100" s="136"/>
      <c r="CF10100" s="136"/>
      <c r="CG10100" s="136"/>
      <c r="CH10100" s="136"/>
    </row>
    <row r="10101" spans="79:86" ht="15.75" customHeight="1">
      <c r="CA10101" s="136"/>
      <c r="CB10101" s="136"/>
      <c r="CC10101" s="136"/>
      <c r="CD10101" s="136"/>
      <c r="CE10101" s="136"/>
      <c r="CF10101" s="136"/>
      <c r="CG10101" s="136"/>
      <c r="CH10101" s="136"/>
    </row>
    <row r="10102" spans="79:86" ht="15.75" customHeight="1">
      <c r="CA10102" s="136"/>
      <c r="CB10102" s="136"/>
      <c r="CC10102" s="136"/>
      <c r="CD10102" s="136"/>
      <c r="CE10102" s="136"/>
      <c r="CF10102" s="136"/>
      <c r="CG10102" s="136"/>
      <c r="CH10102" s="136"/>
    </row>
    <row r="10103" spans="79:86" ht="15.75" customHeight="1">
      <c r="CA10103" s="136"/>
      <c r="CB10103" s="136"/>
      <c r="CC10103" s="136"/>
      <c r="CD10103" s="136"/>
      <c r="CE10103" s="136"/>
      <c r="CF10103" s="136"/>
      <c r="CG10103" s="136"/>
      <c r="CH10103" s="136"/>
    </row>
    <row r="10104" spans="79:86" ht="15.75" customHeight="1">
      <c r="CA10104" s="136"/>
      <c r="CB10104" s="136"/>
      <c r="CC10104" s="136"/>
      <c r="CD10104" s="136"/>
      <c r="CE10104" s="136"/>
      <c r="CF10104" s="136"/>
      <c r="CG10104" s="136"/>
      <c r="CH10104" s="136"/>
    </row>
    <row r="10105" spans="79:86" ht="15.75" customHeight="1">
      <c r="CA10105" s="136"/>
      <c r="CB10105" s="136"/>
      <c r="CC10105" s="136"/>
      <c r="CD10105" s="136"/>
      <c r="CE10105" s="136"/>
      <c r="CF10105" s="136"/>
      <c r="CG10105" s="136"/>
      <c r="CH10105" s="136"/>
    </row>
    <row r="10106" spans="79:86" ht="15.75" customHeight="1">
      <c r="CA10106" s="136"/>
      <c r="CB10106" s="136"/>
      <c r="CC10106" s="136"/>
      <c r="CD10106" s="136"/>
      <c r="CE10106" s="136"/>
      <c r="CF10106" s="136"/>
      <c r="CG10106" s="136"/>
      <c r="CH10106" s="136"/>
    </row>
    <row r="10107" spans="79:86" ht="15.75" customHeight="1">
      <c r="CA10107" s="136"/>
      <c r="CB10107" s="136"/>
      <c r="CC10107" s="136"/>
      <c r="CD10107" s="136"/>
      <c r="CE10107" s="136"/>
      <c r="CF10107" s="136"/>
      <c r="CG10107" s="136"/>
      <c r="CH10107" s="136"/>
    </row>
    <row r="10108" spans="79:86" ht="15.75" customHeight="1">
      <c r="CA10108" s="136"/>
      <c r="CB10108" s="136"/>
      <c r="CC10108" s="136"/>
      <c r="CD10108" s="136"/>
      <c r="CE10108" s="136"/>
      <c r="CF10108" s="136"/>
      <c r="CG10108" s="136"/>
      <c r="CH10108" s="136"/>
    </row>
    <row r="10109" spans="79:86" ht="15.75" customHeight="1">
      <c r="CA10109" s="136"/>
      <c r="CB10109" s="136"/>
      <c r="CC10109" s="136"/>
      <c r="CD10109" s="136"/>
      <c r="CE10109" s="136"/>
      <c r="CF10109" s="136"/>
      <c r="CG10109" s="136"/>
      <c r="CH10109" s="136"/>
    </row>
    <row r="10110" spans="79:86" ht="15.75" customHeight="1">
      <c r="CA10110" s="136"/>
      <c r="CB10110" s="136"/>
      <c r="CC10110" s="136"/>
      <c r="CD10110" s="136"/>
      <c r="CE10110" s="136"/>
      <c r="CF10110" s="136"/>
      <c r="CG10110" s="136"/>
      <c r="CH10110" s="136"/>
    </row>
    <row r="10111" spans="79:86" ht="15.75" customHeight="1">
      <c r="CA10111" s="136"/>
      <c r="CB10111" s="136"/>
      <c r="CC10111" s="136"/>
      <c r="CD10111" s="136"/>
      <c r="CE10111" s="136"/>
      <c r="CF10111" s="136"/>
      <c r="CG10111" s="136"/>
      <c r="CH10111" s="136"/>
    </row>
    <row r="10112" spans="79:86" ht="15.75" customHeight="1">
      <c r="CA10112" s="136"/>
      <c r="CB10112" s="136"/>
      <c r="CC10112" s="136"/>
      <c r="CD10112" s="136"/>
      <c r="CE10112" s="136"/>
      <c r="CF10112" s="136"/>
      <c r="CG10112" s="136"/>
      <c r="CH10112" s="136"/>
    </row>
    <row r="10113" spans="79:86" ht="15.75" customHeight="1">
      <c r="CA10113" s="136"/>
      <c r="CB10113" s="136"/>
      <c r="CC10113" s="136"/>
      <c r="CD10113" s="136"/>
      <c r="CE10113" s="136"/>
      <c r="CF10113" s="136"/>
      <c r="CG10113" s="136"/>
      <c r="CH10113" s="136"/>
    </row>
    <row r="10114" spans="79:86" ht="15.75" customHeight="1">
      <c r="CA10114" s="136"/>
      <c r="CB10114" s="136"/>
      <c r="CC10114" s="136"/>
      <c r="CD10114" s="136"/>
      <c r="CE10114" s="136"/>
      <c r="CF10114" s="136"/>
      <c r="CG10114" s="136"/>
      <c r="CH10114" s="136"/>
    </row>
    <row r="10115" spans="79:86" ht="15.75" customHeight="1">
      <c r="CA10115" s="136"/>
      <c r="CB10115" s="136"/>
      <c r="CC10115" s="136"/>
      <c r="CD10115" s="136"/>
      <c r="CE10115" s="136"/>
      <c r="CF10115" s="136"/>
      <c r="CG10115" s="136"/>
      <c r="CH10115" s="136"/>
    </row>
    <row r="10116" spans="79:86" ht="15.75" customHeight="1">
      <c r="CA10116" s="136"/>
      <c r="CB10116" s="136"/>
      <c r="CC10116" s="136"/>
      <c r="CD10116" s="136"/>
      <c r="CE10116" s="136"/>
      <c r="CF10116" s="136"/>
      <c r="CG10116" s="136"/>
      <c r="CH10116" s="136"/>
    </row>
    <row r="10117" spans="79:86" ht="15.75" customHeight="1">
      <c r="CA10117" s="136"/>
      <c r="CB10117" s="136"/>
      <c r="CC10117" s="136"/>
      <c r="CD10117" s="136"/>
      <c r="CE10117" s="136"/>
      <c r="CF10117" s="136"/>
      <c r="CG10117" s="136"/>
      <c r="CH10117" s="136"/>
    </row>
    <row r="10118" spans="79:86" ht="15.75" customHeight="1">
      <c r="CA10118" s="136"/>
      <c r="CB10118" s="136"/>
      <c r="CC10118" s="136"/>
      <c r="CD10118" s="136"/>
      <c r="CE10118" s="136"/>
      <c r="CF10118" s="136"/>
      <c r="CG10118" s="136"/>
      <c r="CH10118" s="136"/>
    </row>
    <row r="10119" spans="79:86" ht="15.75" customHeight="1">
      <c r="CA10119" s="136"/>
      <c r="CB10119" s="136"/>
      <c r="CC10119" s="136"/>
      <c r="CD10119" s="136"/>
      <c r="CE10119" s="136"/>
      <c r="CF10119" s="136"/>
      <c r="CG10119" s="136"/>
      <c r="CH10119" s="136"/>
    </row>
    <row r="10120" spans="79:86" ht="15.75" customHeight="1">
      <c r="CA10120" s="136"/>
      <c r="CB10120" s="136"/>
      <c r="CC10120" s="136"/>
      <c r="CD10120" s="136"/>
      <c r="CE10120" s="136"/>
      <c r="CF10120" s="136"/>
      <c r="CG10120" s="136"/>
      <c r="CH10120" s="136"/>
    </row>
    <row r="10121" spans="79:86" ht="15.75" customHeight="1">
      <c r="CA10121" s="136"/>
      <c r="CB10121" s="136"/>
      <c r="CC10121" s="136"/>
      <c r="CD10121" s="136"/>
      <c r="CE10121" s="136"/>
      <c r="CF10121" s="136"/>
      <c r="CG10121" s="136"/>
      <c r="CH10121" s="136"/>
    </row>
    <row r="10122" spans="79:86" ht="15.75" customHeight="1">
      <c r="CA10122" s="136"/>
      <c r="CB10122" s="136"/>
      <c r="CC10122" s="136"/>
      <c r="CD10122" s="136"/>
      <c r="CE10122" s="136"/>
      <c r="CF10122" s="136"/>
      <c r="CG10122" s="136"/>
      <c r="CH10122" s="136"/>
    </row>
    <row r="10123" spans="79:86" ht="15.75" customHeight="1">
      <c r="CA10123" s="136"/>
      <c r="CB10123" s="136"/>
      <c r="CC10123" s="136"/>
      <c r="CD10123" s="136"/>
      <c r="CE10123" s="136"/>
      <c r="CF10123" s="136"/>
      <c r="CG10123" s="136"/>
      <c r="CH10123" s="136"/>
    </row>
    <row r="10124" spans="79:86" ht="15.75" customHeight="1">
      <c r="CA10124" s="136"/>
      <c r="CB10124" s="136"/>
      <c r="CC10124" s="136"/>
      <c r="CD10124" s="136"/>
      <c r="CE10124" s="136"/>
      <c r="CF10124" s="136"/>
      <c r="CG10124" s="136"/>
      <c r="CH10124" s="136"/>
    </row>
    <row r="10125" spans="79:86" ht="15.75" customHeight="1">
      <c r="CA10125" s="136"/>
      <c r="CB10125" s="136"/>
      <c r="CC10125" s="136"/>
      <c r="CD10125" s="136"/>
      <c r="CE10125" s="136"/>
      <c r="CF10125" s="136"/>
      <c r="CG10125" s="136"/>
      <c r="CH10125" s="136"/>
    </row>
    <row r="10126" spans="79:86" ht="15.75" customHeight="1">
      <c r="CA10126" s="136"/>
      <c r="CB10126" s="136"/>
      <c r="CC10126" s="136"/>
      <c r="CD10126" s="136"/>
      <c r="CE10126" s="136"/>
      <c r="CF10126" s="136"/>
      <c r="CG10126" s="136"/>
      <c r="CH10126" s="136"/>
    </row>
    <row r="10127" spans="79:86" ht="15.75" customHeight="1">
      <c r="CA10127" s="136"/>
      <c r="CB10127" s="136"/>
      <c r="CC10127" s="136"/>
      <c r="CD10127" s="136"/>
      <c r="CE10127" s="136"/>
      <c r="CF10127" s="136"/>
      <c r="CG10127" s="136"/>
      <c r="CH10127" s="136"/>
    </row>
    <row r="10128" spans="79:86" ht="15.75" customHeight="1">
      <c r="CA10128" s="136"/>
      <c r="CB10128" s="136"/>
      <c r="CC10128" s="136"/>
      <c r="CD10128" s="136"/>
      <c r="CE10128" s="136"/>
      <c r="CF10128" s="136"/>
      <c r="CG10128" s="136"/>
      <c r="CH10128" s="136"/>
    </row>
    <row r="10129" spans="79:86" ht="15.75" customHeight="1">
      <c r="CA10129" s="136"/>
      <c r="CB10129" s="136"/>
      <c r="CC10129" s="136"/>
      <c r="CD10129" s="136"/>
      <c r="CE10129" s="136"/>
      <c r="CF10129" s="136"/>
      <c r="CG10129" s="136"/>
      <c r="CH10129" s="136"/>
    </row>
    <row r="10130" spans="79:86" ht="15.75" customHeight="1">
      <c r="CA10130" s="136"/>
      <c r="CB10130" s="136"/>
      <c r="CC10130" s="136"/>
      <c r="CD10130" s="136"/>
      <c r="CE10130" s="136"/>
      <c r="CF10130" s="136"/>
      <c r="CG10130" s="136"/>
      <c r="CH10130" s="136"/>
    </row>
    <row r="10131" spans="79:86" ht="15.75" customHeight="1">
      <c r="CA10131" s="136"/>
      <c r="CB10131" s="136"/>
      <c r="CC10131" s="136"/>
      <c r="CD10131" s="136"/>
      <c r="CE10131" s="136"/>
      <c r="CF10131" s="136"/>
      <c r="CG10131" s="136"/>
      <c r="CH10131" s="136"/>
    </row>
    <row r="10132" spans="79:86" ht="15.75" customHeight="1">
      <c r="CA10132" s="136"/>
      <c r="CB10132" s="136"/>
      <c r="CC10132" s="136"/>
      <c r="CD10132" s="136"/>
      <c r="CE10132" s="136"/>
      <c r="CF10132" s="136"/>
      <c r="CG10132" s="136"/>
      <c r="CH10132" s="136"/>
    </row>
    <row r="10133" spans="79:86" ht="15.75" customHeight="1">
      <c r="CA10133" s="136"/>
      <c r="CB10133" s="136"/>
      <c r="CC10133" s="136"/>
      <c r="CD10133" s="136"/>
      <c r="CE10133" s="136"/>
      <c r="CF10133" s="136"/>
      <c r="CG10133" s="136"/>
      <c r="CH10133" s="136"/>
    </row>
    <row r="10134" spans="79:86" ht="15.75" customHeight="1">
      <c r="CA10134" s="136"/>
      <c r="CB10134" s="136"/>
      <c r="CC10134" s="136"/>
      <c r="CD10134" s="136"/>
      <c r="CE10134" s="136"/>
      <c r="CF10134" s="136"/>
      <c r="CG10134" s="136"/>
      <c r="CH10134" s="136"/>
    </row>
    <row r="10135" spans="79:86" ht="15.75" customHeight="1">
      <c r="CA10135" s="136"/>
      <c r="CB10135" s="136"/>
      <c r="CC10135" s="136"/>
      <c r="CD10135" s="136"/>
      <c r="CE10135" s="136"/>
      <c r="CF10135" s="136"/>
      <c r="CG10135" s="136"/>
      <c r="CH10135" s="136"/>
    </row>
    <row r="10136" spans="79:86" ht="15.75" customHeight="1">
      <c r="CA10136" s="136"/>
      <c r="CB10136" s="136"/>
      <c r="CC10136" s="136"/>
      <c r="CD10136" s="136"/>
      <c r="CE10136" s="136"/>
      <c r="CF10136" s="136"/>
      <c r="CG10136" s="136"/>
      <c r="CH10136" s="136"/>
    </row>
    <row r="10137" spans="79:86" ht="15.75" customHeight="1">
      <c r="CA10137" s="136"/>
      <c r="CB10137" s="136"/>
      <c r="CC10137" s="136"/>
      <c r="CD10137" s="136"/>
      <c r="CE10137" s="136"/>
      <c r="CF10137" s="136"/>
      <c r="CG10137" s="136"/>
      <c r="CH10137" s="136"/>
    </row>
    <row r="10138" spans="79:86" ht="15.75" customHeight="1">
      <c r="CA10138" s="136"/>
      <c r="CB10138" s="136"/>
      <c r="CC10138" s="136"/>
      <c r="CD10138" s="136"/>
      <c r="CE10138" s="136"/>
      <c r="CF10138" s="136"/>
      <c r="CG10138" s="136"/>
      <c r="CH10138" s="136"/>
    </row>
    <row r="10139" spans="79:86" ht="15.75" customHeight="1">
      <c r="CA10139" s="136"/>
      <c r="CB10139" s="136"/>
      <c r="CC10139" s="136"/>
      <c r="CD10139" s="136"/>
      <c r="CE10139" s="136"/>
      <c r="CF10139" s="136"/>
      <c r="CG10139" s="136"/>
      <c r="CH10139" s="136"/>
    </row>
    <row r="10140" spans="79:86" ht="15.75" customHeight="1">
      <c r="CA10140" s="136"/>
      <c r="CB10140" s="136"/>
      <c r="CC10140" s="136"/>
      <c r="CD10140" s="136"/>
      <c r="CE10140" s="136"/>
      <c r="CF10140" s="136"/>
      <c r="CG10140" s="136"/>
      <c r="CH10140" s="136"/>
    </row>
    <row r="10141" spans="79:86" ht="15.75" customHeight="1">
      <c r="CA10141" s="136"/>
      <c r="CB10141" s="136"/>
      <c r="CC10141" s="136"/>
      <c r="CD10141" s="136"/>
      <c r="CE10141" s="136"/>
      <c r="CF10141" s="136"/>
      <c r="CG10141" s="136"/>
      <c r="CH10141" s="136"/>
    </row>
    <row r="10142" spans="79:86" ht="15.75" customHeight="1">
      <c r="CA10142" s="136"/>
      <c r="CB10142" s="136"/>
      <c r="CC10142" s="136"/>
      <c r="CD10142" s="136"/>
      <c r="CE10142" s="136"/>
      <c r="CF10142" s="136"/>
      <c r="CG10142" s="136"/>
      <c r="CH10142" s="136"/>
    </row>
    <row r="10143" spans="79:86" ht="15.75" customHeight="1">
      <c r="CA10143" s="136"/>
      <c r="CB10143" s="136"/>
      <c r="CC10143" s="136"/>
      <c r="CD10143" s="136"/>
      <c r="CE10143" s="136"/>
      <c r="CF10143" s="136"/>
      <c r="CG10143" s="136"/>
      <c r="CH10143" s="136"/>
    </row>
    <row r="10144" spans="79:86" ht="15.75" customHeight="1">
      <c r="CA10144" s="136"/>
      <c r="CB10144" s="136"/>
      <c r="CC10144" s="136"/>
      <c r="CD10144" s="136"/>
      <c r="CE10144" s="136"/>
      <c r="CF10144" s="136"/>
      <c r="CG10144" s="136"/>
      <c r="CH10144" s="136"/>
    </row>
    <row r="10145" spans="79:86" ht="15.75" customHeight="1">
      <c r="CA10145" s="136"/>
      <c r="CB10145" s="136"/>
      <c r="CC10145" s="136"/>
      <c r="CD10145" s="136"/>
      <c r="CE10145" s="136"/>
      <c r="CF10145" s="136"/>
      <c r="CG10145" s="136"/>
      <c r="CH10145" s="136"/>
    </row>
    <row r="10146" spans="79:86" ht="15.75" customHeight="1">
      <c r="CA10146" s="136"/>
      <c r="CB10146" s="136"/>
      <c r="CC10146" s="136"/>
      <c r="CD10146" s="136"/>
      <c r="CE10146" s="136"/>
      <c r="CF10146" s="136"/>
      <c r="CG10146" s="136"/>
      <c r="CH10146" s="136"/>
    </row>
    <row r="10147" spans="79:86" ht="15.75" customHeight="1">
      <c r="CA10147" s="136"/>
      <c r="CB10147" s="136"/>
      <c r="CC10147" s="136"/>
      <c r="CD10147" s="136"/>
      <c r="CE10147" s="136"/>
      <c r="CF10147" s="136"/>
      <c r="CG10147" s="136"/>
      <c r="CH10147" s="136"/>
    </row>
    <row r="10148" spans="79:86" ht="15.75" customHeight="1">
      <c r="CA10148" s="136"/>
      <c r="CB10148" s="136"/>
      <c r="CC10148" s="136"/>
      <c r="CD10148" s="136"/>
      <c r="CE10148" s="136"/>
      <c r="CF10148" s="136"/>
      <c r="CG10148" s="136"/>
      <c r="CH10148" s="136"/>
    </row>
    <row r="10149" spans="79:86" ht="15.75" customHeight="1">
      <c r="CA10149" s="136"/>
      <c r="CB10149" s="136"/>
      <c r="CC10149" s="136"/>
      <c r="CD10149" s="136"/>
      <c r="CE10149" s="136"/>
      <c r="CF10149" s="136"/>
      <c r="CG10149" s="136"/>
      <c r="CH10149" s="136"/>
    </row>
    <row r="10150" spans="79:86" ht="15.75" customHeight="1">
      <c r="CA10150" s="136"/>
      <c r="CB10150" s="136"/>
      <c r="CC10150" s="136"/>
      <c r="CD10150" s="136"/>
      <c r="CE10150" s="136"/>
      <c r="CF10150" s="136"/>
      <c r="CG10150" s="136"/>
      <c r="CH10150" s="136"/>
    </row>
    <row r="10151" spans="79:86" ht="15.75" customHeight="1">
      <c r="CA10151" s="136"/>
      <c r="CB10151" s="136"/>
      <c r="CC10151" s="136"/>
      <c r="CD10151" s="136"/>
      <c r="CE10151" s="136"/>
      <c r="CF10151" s="136"/>
      <c r="CG10151" s="136"/>
      <c r="CH10151" s="136"/>
    </row>
    <row r="10152" spans="79:86" ht="15.75" customHeight="1">
      <c r="CA10152" s="136"/>
      <c r="CB10152" s="136"/>
      <c r="CC10152" s="136"/>
      <c r="CD10152" s="136"/>
      <c r="CE10152" s="136"/>
      <c r="CF10152" s="136"/>
      <c r="CG10152" s="136"/>
      <c r="CH10152" s="136"/>
    </row>
    <row r="10153" spans="79:86" ht="15.75" customHeight="1">
      <c r="CA10153" s="136"/>
      <c r="CB10153" s="136"/>
      <c r="CC10153" s="136"/>
      <c r="CD10153" s="136"/>
      <c r="CE10153" s="136"/>
      <c r="CF10153" s="136"/>
      <c r="CG10153" s="136"/>
      <c r="CH10153" s="136"/>
    </row>
    <row r="10154" spans="79:86" ht="15.75" customHeight="1">
      <c r="CA10154" s="136"/>
      <c r="CB10154" s="136"/>
      <c r="CC10154" s="136"/>
      <c r="CD10154" s="136"/>
      <c r="CE10154" s="136"/>
      <c r="CF10154" s="136"/>
      <c r="CG10154" s="136"/>
      <c r="CH10154" s="136"/>
    </row>
    <row r="10155" spans="79:86" ht="15.75" customHeight="1">
      <c r="CA10155" s="136"/>
      <c r="CB10155" s="136"/>
      <c r="CC10155" s="136"/>
      <c r="CD10155" s="136"/>
      <c r="CE10155" s="136"/>
      <c r="CF10155" s="136"/>
      <c r="CG10155" s="136"/>
      <c r="CH10155" s="136"/>
    </row>
    <row r="10156" spans="79:86" ht="15.75" customHeight="1">
      <c r="CA10156" s="136"/>
      <c r="CB10156" s="136"/>
      <c r="CC10156" s="136"/>
      <c r="CD10156" s="136"/>
      <c r="CE10156" s="136"/>
      <c r="CF10156" s="136"/>
      <c r="CG10156" s="136"/>
      <c r="CH10156" s="136"/>
    </row>
    <row r="10157" spans="79:86" ht="15.75" customHeight="1">
      <c r="CA10157" s="136"/>
      <c r="CB10157" s="136"/>
      <c r="CC10157" s="136"/>
      <c r="CD10157" s="136"/>
      <c r="CE10157" s="136"/>
      <c r="CF10157" s="136"/>
      <c r="CG10157" s="136"/>
      <c r="CH10157" s="136"/>
    </row>
    <row r="10158" spans="79:86" ht="15.75" customHeight="1">
      <c r="CA10158" s="136"/>
      <c r="CB10158" s="136"/>
      <c r="CC10158" s="136"/>
      <c r="CD10158" s="136"/>
      <c r="CE10158" s="136"/>
      <c r="CF10158" s="136"/>
      <c r="CG10158" s="136"/>
      <c r="CH10158" s="136"/>
    </row>
    <row r="10159" spans="79:86" ht="15.75" customHeight="1">
      <c r="CA10159" s="136"/>
      <c r="CB10159" s="136"/>
      <c r="CC10159" s="136"/>
      <c r="CD10159" s="136"/>
      <c r="CE10159" s="136"/>
      <c r="CF10159" s="136"/>
      <c r="CG10159" s="136"/>
      <c r="CH10159" s="136"/>
    </row>
    <row r="10160" spans="79:86" ht="15.75" customHeight="1">
      <c r="CA10160" s="136"/>
      <c r="CB10160" s="136"/>
      <c r="CC10160" s="136"/>
      <c r="CD10160" s="136"/>
      <c r="CE10160" s="136"/>
      <c r="CF10160" s="136"/>
      <c r="CG10160" s="136"/>
      <c r="CH10160" s="136"/>
    </row>
    <row r="10161" spans="79:86" ht="15.75" customHeight="1">
      <c r="CA10161" s="136"/>
      <c r="CB10161" s="136"/>
      <c r="CC10161" s="136"/>
      <c r="CD10161" s="136"/>
      <c r="CE10161" s="136"/>
      <c r="CF10161" s="136"/>
      <c r="CG10161" s="136"/>
      <c r="CH10161" s="136"/>
    </row>
    <row r="10162" spans="79:86" ht="15.75" customHeight="1">
      <c r="CA10162" s="136"/>
      <c r="CB10162" s="136"/>
      <c r="CC10162" s="136"/>
      <c r="CD10162" s="136"/>
      <c r="CE10162" s="136"/>
      <c r="CF10162" s="136"/>
      <c r="CG10162" s="136"/>
      <c r="CH10162" s="136"/>
    </row>
    <row r="10163" spans="79:86" ht="15.75" customHeight="1">
      <c r="CA10163" s="136"/>
      <c r="CB10163" s="136"/>
      <c r="CC10163" s="136"/>
      <c r="CD10163" s="136"/>
      <c r="CE10163" s="136"/>
      <c r="CF10163" s="136"/>
      <c r="CG10163" s="136"/>
      <c r="CH10163" s="136"/>
    </row>
    <row r="10164" spans="79:86" ht="15.75" customHeight="1">
      <c r="CA10164" s="136"/>
      <c r="CB10164" s="136"/>
      <c r="CC10164" s="136"/>
      <c r="CD10164" s="136"/>
      <c r="CE10164" s="136"/>
      <c r="CF10164" s="136"/>
      <c r="CG10164" s="136"/>
      <c r="CH10164" s="136"/>
    </row>
    <row r="10165" spans="79:86" ht="15.75" customHeight="1">
      <c r="CA10165" s="136"/>
      <c r="CB10165" s="136"/>
      <c r="CC10165" s="136"/>
      <c r="CD10165" s="136"/>
      <c r="CE10165" s="136"/>
      <c r="CF10165" s="136"/>
      <c r="CG10165" s="136"/>
      <c r="CH10165" s="136"/>
    </row>
    <row r="10166" spans="79:86" ht="15.75" customHeight="1">
      <c r="CA10166" s="136"/>
      <c r="CB10166" s="136"/>
      <c r="CC10166" s="136"/>
      <c r="CD10166" s="136"/>
      <c r="CE10166" s="136"/>
      <c r="CF10166" s="136"/>
      <c r="CG10166" s="136"/>
      <c r="CH10166" s="136"/>
    </row>
    <row r="10167" spans="79:86" ht="15.75" customHeight="1">
      <c r="CA10167" s="136"/>
      <c r="CB10167" s="136"/>
      <c r="CC10167" s="136"/>
      <c r="CD10167" s="136"/>
      <c r="CE10167" s="136"/>
      <c r="CF10167" s="136"/>
      <c r="CG10167" s="136"/>
      <c r="CH10167" s="136"/>
    </row>
    <row r="10168" spans="79:86" ht="15.75" customHeight="1">
      <c r="CA10168" s="136"/>
      <c r="CB10168" s="136"/>
      <c r="CC10168" s="136"/>
      <c r="CD10168" s="136"/>
      <c r="CE10168" s="136"/>
      <c r="CF10168" s="136"/>
      <c r="CG10168" s="136"/>
      <c r="CH10168" s="136"/>
    </row>
    <row r="10169" spans="79:86" ht="15.75" customHeight="1">
      <c r="CA10169" s="136"/>
      <c r="CB10169" s="136"/>
      <c r="CC10169" s="136"/>
      <c r="CD10169" s="136"/>
      <c r="CE10169" s="136"/>
      <c r="CF10169" s="136"/>
      <c r="CG10169" s="136"/>
      <c r="CH10169" s="136"/>
    </row>
    <row r="10170" spans="79:86" ht="15.75" customHeight="1">
      <c r="CA10170" s="136"/>
      <c r="CB10170" s="136"/>
      <c r="CC10170" s="136"/>
      <c r="CD10170" s="136"/>
      <c r="CE10170" s="136"/>
      <c r="CF10170" s="136"/>
      <c r="CG10170" s="136"/>
      <c r="CH10170" s="136"/>
    </row>
    <row r="10171" spans="79:86" ht="15.75" customHeight="1">
      <c r="CA10171" s="136"/>
      <c r="CB10171" s="136"/>
      <c r="CC10171" s="136"/>
      <c r="CD10171" s="136"/>
      <c r="CE10171" s="136"/>
      <c r="CF10171" s="136"/>
      <c r="CG10171" s="136"/>
      <c r="CH10171" s="136"/>
    </row>
    <row r="10172" spans="79:86" ht="15.75" customHeight="1">
      <c r="CA10172" s="136"/>
      <c r="CB10172" s="136"/>
      <c r="CC10172" s="136"/>
      <c r="CD10172" s="136"/>
      <c r="CE10172" s="136"/>
      <c r="CF10172" s="136"/>
      <c r="CG10172" s="136"/>
      <c r="CH10172" s="136"/>
    </row>
    <row r="10173" spans="79:86" ht="15.75" customHeight="1">
      <c r="CA10173" s="136"/>
      <c r="CB10173" s="136"/>
      <c r="CC10173" s="136"/>
      <c r="CD10173" s="136"/>
      <c r="CE10173" s="136"/>
      <c r="CF10173" s="136"/>
      <c r="CG10173" s="136"/>
      <c r="CH10173" s="136"/>
    </row>
    <row r="10174" spans="79:86" ht="15.75" customHeight="1">
      <c r="CA10174" s="136"/>
      <c r="CB10174" s="136"/>
      <c r="CC10174" s="136"/>
      <c r="CD10174" s="136"/>
      <c r="CE10174" s="136"/>
      <c r="CF10174" s="136"/>
      <c r="CG10174" s="136"/>
      <c r="CH10174" s="136"/>
    </row>
    <row r="10175" spans="79:86" ht="15.75" customHeight="1">
      <c r="CA10175" s="136"/>
      <c r="CB10175" s="136"/>
      <c r="CC10175" s="136"/>
      <c r="CD10175" s="136"/>
      <c r="CE10175" s="136"/>
      <c r="CF10175" s="136"/>
      <c r="CG10175" s="136"/>
      <c r="CH10175" s="136"/>
    </row>
    <row r="10176" spans="79:86" ht="15.75" customHeight="1">
      <c r="CA10176" s="136"/>
      <c r="CB10176" s="136"/>
      <c r="CC10176" s="136"/>
      <c r="CD10176" s="136"/>
      <c r="CE10176" s="136"/>
      <c r="CF10176" s="136"/>
      <c r="CG10176" s="136"/>
      <c r="CH10176" s="136"/>
    </row>
    <row r="10177" spans="79:86" ht="15.75" customHeight="1">
      <c r="CA10177" s="136"/>
      <c r="CB10177" s="136"/>
      <c r="CC10177" s="136"/>
      <c r="CD10177" s="136"/>
      <c r="CE10177" s="136"/>
      <c r="CF10177" s="136"/>
      <c r="CG10177" s="136"/>
      <c r="CH10177" s="136"/>
    </row>
    <row r="10178" spans="79:86" ht="15.75" customHeight="1">
      <c r="CA10178" s="136"/>
      <c r="CB10178" s="136"/>
      <c r="CC10178" s="136"/>
      <c r="CD10178" s="136"/>
      <c r="CE10178" s="136"/>
      <c r="CF10178" s="136"/>
      <c r="CG10178" s="136"/>
      <c r="CH10178" s="136"/>
    </row>
    <row r="10179" spans="79:86" ht="15.75" customHeight="1">
      <c r="CA10179" s="136"/>
      <c r="CB10179" s="136"/>
      <c r="CC10179" s="136"/>
      <c r="CD10179" s="136"/>
      <c r="CE10179" s="136"/>
      <c r="CF10179" s="136"/>
      <c r="CG10179" s="136"/>
      <c r="CH10179" s="136"/>
    </row>
    <row r="10180" spans="79:86" ht="15.75" customHeight="1">
      <c r="CA10180" s="136"/>
      <c r="CB10180" s="136"/>
      <c r="CC10180" s="136"/>
      <c r="CD10180" s="136"/>
      <c r="CE10180" s="136"/>
      <c r="CF10180" s="136"/>
      <c r="CG10180" s="136"/>
      <c r="CH10180" s="136"/>
    </row>
    <row r="10181" spans="79:86" ht="15.75" customHeight="1">
      <c r="CA10181" s="136"/>
      <c r="CB10181" s="136"/>
      <c r="CC10181" s="136"/>
      <c r="CD10181" s="136"/>
      <c r="CE10181" s="136"/>
      <c r="CF10181" s="136"/>
      <c r="CG10181" s="136"/>
      <c r="CH10181" s="136"/>
    </row>
    <row r="10182" spans="79:86" ht="15.75" customHeight="1">
      <c r="CA10182" s="136"/>
      <c r="CB10182" s="136"/>
      <c r="CC10182" s="136"/>
      <c r="CD10182" s="136"/>
      <c r="CE10182" s="136"/>
      <c r="CF10182" s="136"/>
      <c r="CG10182" s="136"/>
      <c r="CH10182" s="136"/>
    </row>
    <row r="10183" spans="79:86" ht="15.75" customHeight="1">
      <c r="CA10183" s="136"/>
      <c r="CB10183" s="136"/>
      <c r="CC10183" s="136"/>
      <c r="CD10183" s="136"/>
      <c r="CE10183" s="136"/>
      <c r="CF10183" s="136"/>
      <c r="CG10183" s="136"/>
      <c r="CH10183" s="136"/>
    </row>
    <row r="10184" spans="79:86" ht="15.75" customHeight="1">
      <c r="CA10184" s="136"/>
      <c r="CB10184" s="136"/>
      <c r="CC10184" s="136"/>
      <c r="CD10184" s="136"/>
      <c r="CE10184" s="136"/>
      <c r="CF10184" s="136"/>
      <c r="CG10184" s="136"/>
      <c r="CH10184" s="136"/>
    </row>
    <row r="10185" spans="79:86" ht="15.75" customHeight="1">
      <c r="CA10185" s="136"/>
      <c r="CB10185" s="136"/>
      <c r="CC10185" s="136"/>
      <c r="CD10185" s="136"/>
      <c r="CE10185" s="136"/>
      <c r="CF10185" s="136"/>
      <c r="CG10185" s="136"/>
      <c r="CH10185" s="136"/>
    </row>
    <row r="10186" spans="79:86" ht="15.75" customHeight="1">
      <c r="CA10186" s="136"/>
      <c r="CB10186" s="136"/>
      <c r="CC10186" s="136"/>
      <c r="CD10186" s="136"/>
      <c r="CE10186" s="136"/>
      <c r="CF10186" s="136"/>
      <c r="CG10186" s="136"/>
      <c r="CH10186" s="136"/>
    </row>
    <row r="10187" spans="79:86" ht="15.75" customHeight="1">
      <c r="CA10187" s="136"/>
      <c r="CB10187" s="136"/>
      <c r="CC10187" s="136"/>
      <c r="CD10187" s="136"/>
      <c r="CE10187" s="136"/>
      <c r="CF10187" s="136"/>
      <c r="CG10187" s="136"/>
      <c r="CH10187" s="136"/>
    </row>
    <row r="10188" spans="79:86" ht="15.75" customHeight="1">
      <c r="CA10188" s="136"/>
      <c r="CB10188" s="136"/>
      <c r="CC10188" s="136"/>
      <c r="CD10188" s="136"/>
      <c r="CE10188" s="136"/>
      <c r="CF10188" s="136"/>
      <c r="CG10188" s="136"/>
      <c r="CH10188" s="136"/>
    </row>
    <row r="10189" spans="79:86" ht="15.75" customHeight="1">
      <c r="CA10189" s="136"/>
      <c r="CB10189" s="136"/>
      <c r="CC10189" s="136"/>
      <c r="CD10189" s="136"/>
      <c r="CE10189" s="136"/>
      <c r="CF10189" s="136"/>
      <c r="CG10189" s="136"/>
      <c r="CH10189" s="136"/>
    </row>
    <row r="10190" spans="79:86" ht="15.75" customHeight="1">
      <c r="CA10190" s="136"/>
      <c r="CB10190" s="136"/>
      <c r="CC10190" s="136"/>
      <c r="CD10190" s="136"/>
      <c r="CE10190" s="136"/>
      <c r="CF10190" s="136"/>
      <c r="CG10190" s="136"/>
      <c r="CH10190" s="136"/>
    </row>
    <row r="10191" spans="79:86" ht="15.75" customHeight="1">
      <c r="CA10191" s="136"/>
      <c r="CB10191" s="136"/>
      <c r="CC10191" s="136"/>
      <c r="CD10191" s="136"/>
      <c r="CE10191" s="136"/>
      <c r="CF10191" s="136"/>
      <c r="CG10191" s="136"/>
      <c r="CH10191" s="136"/>
    </row>
    <row r="10192" spans="79:86" ht="15.75" customHeight="1">
      <c r="CA10192" s="136"/>
      <c r="CB10192" s="136"/>
      <c r="CC10192" s="136"/>
      <c r="CD10192" s="136"/>
      <c r="CE10192" s="136"/>
      <c r="CF10192" s="136"/>
      <c r="CG10192" s="136"/>
      <c r="CH10192" s="136"/>
    </row>
    <row r="10193" spans="79:86" ht="15.75" customHeight="1">
      <c r="CA10193" s="136"/>
      <c r="CB10193" s="136"/>
      <c r="CC10193" s="136"/>
      <c r="CD10193" s="136"/>
      <c r="CE10193" s="136"/>
      <c r="CF10193" s="136"/>
      <c r="CG10193" s="136"/>
      <c r="CH10193" s="136"/>
    </row>
    <row r="10194" spans="79:86" ht="15.75" customHeight="1">
      <c r="CA10194" s="136"/>
      <c r="CB10194" s="136"/>
      <c r="CC10194" s="136"/>
      <c r="CD10194" s="136"/>
      <c r="CE10194" s="136"/>
      <c r="CF10194" s="136"/>
      <c r="CG10194" s="136"/>
      <c r="CH10194" s="136"/>
    </row>
    <row r="10195" spans="79:86" ht="15.75" customHeight="1">
      <c r="CA10195" s="136"/>
      <c r="CB10195" s="136"/>
      <c r="CC10195" s="136"/>
      <c r="CD10195" s="136"/>
      <c r="CE10195" s="136"/>
      <c r="CF10195" s="136"/>
      <c r="CG10195" s="136"/>
      <c r="CH10195" s="136"/>
    </row>
    <row r="10196" spans="79:86" ht="15.75" customHeight="1">
      <c r="CA10196" s="136"/>
      <c r="CB10196" s="136"/>
      <c r="CC10196" s="136"/>
      <c r="CD10196" s="136"/>
      <c r="CE10196" s="136"/>
      <c r="CF10196" s="136"/>
      <c r="CG10196" s="136"/>
      <c r="CH10196" s="136"/>
    </row>
    <row r="10197" spans="79:86" ht="15.75" customHeight="1">
      <c r="CA10197" s="136"/>
      <c r="CB10197" s="136"/>
      <c r="CC10197" s="136"/>
      <c r="CD10197" s="136"/>
      <c r="CE10197" s="136"/>
      <c r="CF10197" s="136"/>
      <c r="CG10197" s="136"/>
      <c r="CH10197" s="136"/>
    </row>
    <row r="10198" spans="79:86" ht="15.75" customHeight="1">
      <c r="CA10198" s="136"/>
      <c r="CB10198" s="136"/>
      <c r="CC10198" s="136"/>
      <c r="CD10198" s="136"/>
      <c r="CE10198" s="136"/>
      <c r="CF10198" s="136"/>
      <c r="CG10198" s="136"/>
      <c r="CH10198" s="136"/>
    </row>
    <row r="10199" spans="79:86" ht="15.75" customHeight="1">
      <c r="CA10199" s="136"/>
      <c r="CB10199" s="136"/>
      <c r="CC10199" s="136"/>
      <c r="CD10199" s="136"/>
      <c r="CE10199" s="136"/>
      <c r="CF10199" s="136"/>
      <c r="CG10199" s="136"/>
      <c r="CH10199" s="136"/>
    </row>
    <row r="10200" spans="79:86" ht="15.75" customHeight="1">
      <c r="CA10200" s="136"/>
      <c r="CB10200" s="136"/>
      <c r="CC10200" s="136"/>
      <c r="CD10200" s="136"/>
      <c r="CE10200" s="136"/>
      <c r="CF10200" s="136"/>
      <c r="CG10200" s="136"/>
      <c r="CH10200" s="136"/>
    </row>
    <row r="10201" spans="79:86" ht="15.75" customHeight="1">
      <c r="CA10201" s="136"/>
      <c r="CB10201" s="136"/>
      <c r="CC10201" s="136"/>
      <c r="CD10201" s="136"/>
      <c r="CE10201" s="136"/>
      <c r="CF10201" s="136"/>
      <c r="CG10201" s="136"/>
      <c r="CH10201" s="136"/>
    </row>
    <row r="10202" spans="79:86" ht="15.75" customHeight="1">
      <c r="CA10202" s="136"/>
      <c r="CB10202" s="136"/>
      <c r="CC10202" s="136"/>
      <c r="CD10202" s="136"/>
      <c r="CE10202" s="136"/>
      <c r="CF10202" s="136"/>
      <c r="CG10202" s="136"/>
      <c r="CH10202" s="136"/>
    </row>
    <row r="10203" spans="79:86" ht="15.75" customHeight="1">
      <c r="CA10203" s="136"/>
      <c r="CB10203" s="136"/>
      <c r="CC10203" s="136"/>
      <c r="CD10203" s="136"/>
      <c r="CE10203" s="136"/>
      <c r="CF10203" s="136"/>
      <c r="CG10203" s="136"/>
      <c r="CH10203" s="136"/>
    </row>
    <row r="10204" spans="79:86" ht="15.75" customHeight="1">
      <c r="CA10204" s="136"/>
      <c r="CB10204" s="136"/>
      <c r="CC10204" s="136"/>
      <c r="CD10204" s="136"/>
      <c r="CE10204" s="136"/>
      <c r="CF10204" s="136"/>
      <c r="CG10204" s="136"/>
      <c r="CH10204" s="136"/>
    </row>
    <row r="10205" spans="79:86" ht="15.75" customHeight="1">
      <c r="CA10205" s="136"/>
      <c r="CB10205" s="136"/>
      <c r="CC10205" s="136"/>
      <c r="CD10205" s="136"/>
      <c r="CE10205" s="136"/>
      <c r="CF10205" s="136"/>
      <c r="CG10205" s="136"/>
      <c r="CH10205" s="136"/>
    </row>
    <row r="10206" spans="79:86" ht="15.75" customHeight="1">
      <c r="CA10206" s="136"/>
      <c r="CB10206" s="136"/>
      <c r="CC10206" s="136"/>
      <c r="CD10206" s="136"/>
      <c r="CE10206" s="136"/>
      <c r="CF10206" s="136"/>
      <c r="CG10206" s="136"/>
      <c r="CH10206" s="136"/>
    </row>
    <row r="10207" spans="79:86" ht="15.75" customHeight="1">
      <c r="CA10207" s="136"/>
      <c r="CB10207" s="136"/>
      <c r="CC10207" s="136"/>
      <c r="CD10207" s="136"/>
      <c r="CE10207" s="136"/>
      <c r="CF10207" s="136"/>
      <c r="CG10207" s="136"/>
      <c r="CH10207" s="136"/>
    </row>
    <row r="10208" spans="79:86" ht="15.75" customHeight="1">
      <c r="CA10208" s="136"/>
      <c r="CB10208" s="136"/>
      <c r="CC10208" s="136"/>
      <c r="CD10208" s="136"/>
      <c r="CE10208" s="136"/>
      <c r="CF10208" s="136"/>
      <c r="CG10208" s="136"/>
      <c r="CH10208" s="136"/>
    </row>
    <row r="10209" spans="79:86" ht="15.75" customHeight="1">
      <c r="CA10209" s="136"/>
      <c r="CB10209" s="136"/>
      <c r="CC10209" s="136"/>
      <c r="CD10209" s="136"/>
      <c r="CE10209" s="136"/>
      <c r="CF10209" s="136"/>
      <c r="CG10209" s="136"/>
      <c r="CH10209" s="136"/>
    </row>
    <row r="10210" spans="79:86" ht="15.75" customHeight="1">
      <c r="CA10210" s="136"/>
      <c r="CB10210" s="136"/>
      <c r="CC10210" s="136"/>
      <c r="CD10210" s="136"/>
      <c r="CE10210" s="136"/>
      <c r="CF10210" s="136"/>
      <c r="CG10210" s="136"/>
      <c r="CH10210" s="136"/>
    </row>
    <row r="10211" spans="79:86" ht="15.75" customHeight="1">
      <c r="CA10211" s="136"/>
      <c r="CB10211" s="136"/>
      <c r="CC10211" s="136"/>
      <c r="CD10211" s="136"/>
      <c r="CE10211" s="136"/>
      <c r="CF10211" s="136"/>
      <c r="CG10211" s="136"/>
      <c r="CH10211" s="136"/>
    </row>
    <row r="10212" spans="79:86" ht="15.75" customHeight="1">
      <c r="CA10212" s="136"/>
      <c r="CB10212" s="136"/>
      <c r="CC10212" s="136"/>
      <c r="CD10212" s="136"/>
      <c r="CE10212" s="136"/>
      <c r="CF10212" s="136"/>
      <c r="CG10212" s="136"/>
      <c r="CH10212" s="136"/>
    </row>
    <row r="10213" spans="79:86" ht="15.75" customHeight="1">
      <c r="CA10213" s="136"/>
      <c r="CB10213" s="136"/>
      <c r="CC10213" s="136"/>
      <c r="CD10213" s="136"/>
      <c r="CE10213" s="136"/>
      <c r="CF10213" s="136"/>
      <c r="CG10213" s="136"/>
      <c r="CH10213" s="136"/>
    </row>
    <row r="10214" spans="79:86" ht="15.75" customHeight="1">
      <c r="CA10214" s="136"/>
      <c r="CB10214" s="136"/>
      <c r="CC10214" s="136"/>
      <c r="CD10214" s="136"/>
      <c r="CE10214" s="136"/>
      <c r="CF10214" s="136"/>
      <c r="CG10214" s="136"/>
      <c r="CH10214" s="136"/>
    </row>
    <row r="10215" spans="79:86" ht="15.75" customHeight="1">
      <c r="CA10215" s="136"/>
      <c r="CB10215" s="136"/>
      <c r="CC10215" s="136"/>
      <c r="CD10215" s="136"/>
      <c r="CE10215" s="136"/>
      <c r="CF10215" s="136"/>
      <c r="CG10215" s="136"/>
      <c r="CH10215" s="136"/>
    </row>
    <row r="10216" spans="79:86" ht="15.75" customHeight="1">
      <c r="CA10216" s="136"/>
      <c r="CB10216" s="136"/>
      <c r="CC10216" s="136"/>
      <c r="CD10216" s="136"/>
      <c r="CE10216" s="136"/>
      <c r="CF10216" s="136"/>
      <c r="CG10216" s="136"/>
      <c r="CH10216" s="136"/>
    </row>
    <row r="10217" spans="79:86" ht="15.75" customHeight="1">
      <c r="CA10217" s="136"/>
      <c r="CB10217" s="136"/>
      <c r="CC10217" s="136"/>
      <c r="CD10217" s="136"/>
      <c r="CE10217" s="136"/>
      <c r="CF10217" s="136"/>
      <c r="CG10217" s="136"/>
      <c r="CH10217" s="136"/>
    </row>
    <row r="10218" spans="79:86" ht="15.75" customHeight="1">
      <c r="CA10218" s="136"/>
      <c r="CB10218" s="136"/>
      <c r="CC10218" s="136"/>
      <c r="CD10218" s="136"/>
      <c r="CE10218" s="136"/>
      <c r="CF10218" s="136"/>
      <c r="CG10218" s="136"/>
      <c r="CH10218" s="136"/>
    </row>
    <row r="10219" spans="79:86" ht="15.75" customHeight="1">
      <c r="CA10219" s="136"/>
      <c r="CB10219" s="136"/>
      <c r="CC10219" s="136"/>
      <c r="CD10219" s="136"/>
      <c r="CE10219" s="136"/>
      <c r="CF10219" s="136"/>
      <c r="CG10219" s="136"/>
      <c r="CH10219" s="136"/>
    </row>
    <row r="10220" spans="79:86" ht="15.75" customHeight="1">
      <c r="CA10220" s="136"/>
      <c r="CB10220" s="136"/>
      <c r="CC10220" s="136"/>
      <c r="CD10220" s="136"/>
      <c r="CE10220" s="136"/>
      <c r="CF10220" s="136"/>
      <c r="CG10220" s="136"/>
      <c r="CH10220" s="136"/>
    </row>
    <row r="10221" spans="79:86" ht="15.75" customHeight="1">
      <c r="CA10221" s="136"/>
      <c r="CB10221" s="136"/>
      <c r="CC10221" s="136"/>
      <c r="CD10221" s="136"/>
      <c r="CE10221" s="136"/>
      <c r="CF10221" s="136"/>
      <c r="CG10221" s="136"/>
      <c r="CH10221" s="136"/>
    </row>
    <row r="10222" spans="79:86" ht="15.75" customHeight="1">
      <c r="CA10222" s="136"/>
      <c r="CB10222" s="136"/>
      <c r="CC10222" s="136"/>
      <c r="CD10222" s="136"/>
      <c r="CE10222" s="136"/>
      <c r="CF10222" s="136"/>
      <c r="CG10222" s="136"/>
      <c r="CH10222" s="136"/>
    </row>
    <row r="10223" spans="79:86" ht="15.75" customHeight="1">
      <c r="CA10223" s="136"/>
      <c r="CB10223" s="136"/>
      <c r="CC10223" s="136"/>
      <c r="CD10223" s="136"/>
      <c r="CE10223" s="136"/>
      <c r="CF10223" s="136"/>
      <c r="CG10223" s="136"/>
      <c r="CH10223" s="136"/>
    </row>
    <row r="10224" spans="79:86" ht="15.75" customHeight="1">
      <c r="CA10224" s="136"/>
      <c r="CB10224" s="136"/>
      <c r="CC10224" s="136"/>
      <c r="CD10224" s="136"/>
      <c r="CE10224" s="136"/>
      <c r="CF10224" s="136"/>
      <c r="CG10224" s="136"/>
      <c r="CH10224" s="136"/>
    </row>
    <row r="10225" spans="79:86" ht="15.75" customHeight="1">
      <c r="CA10225" s="136"/>
      <c r="CB10225" s="136"/>
      <c r="CC10225" s="136"/>
      <c r="CD10225" s="136"/>
      <c r="CE10225" s="136"/>
      <c r="CF10225" s="136"/>
      <c r="CG10225" s="136"/>
      <c r="CH10225" s="136"/>
    </row>
    <row r="10226" spans="79:86" ht="15.75" customHeight="1">
      <c r="CA10226" s="136"/>
      <c r="CB10226" s="136"/>
      <c r="CC10226" s="136"/>
      <c r="CD10226" s="136"/>
      <c r="CE10226" s="136"/>
      <c r="CF10226" s="136"/>
      <c r="CG10226" s="136"/>
      <c r="CH10226" s="136"/>
    </row>
    <row r="10227" spans="79:86" ht="15.75" customHeight="1">
      <c r="CA10227" s="136"/>
      <c r="CB10227" s="136"/>
      <c r="CC10227" s="136"/>
      <c r="CD10227" s="136"/>
      <c r="CE10227" s="136"/>
      <c r="CF10227" s="136"/>
      <c r="CG10227" s="136"/>
      <c r="CH10227" s="136"/>
    </row>
    <row r="10228" spans="79:86" ht="15.75" customHeight="1">
      <c r="CA10228" s="136"/>
      <c r="CB10228" s="136"/>
      <c r="CC10228" s="136"/>
      <c r="CD10228" s="136"/>
      <c r="CE10228" s="136"/>
      <c r="CF10228" s="136"/>
      <c r="CG10228" s="136"/>
      <c r="CH10228" s="136"/>
    </row>
    <row r="10229" spans="79:86" ht="15.75" customHeight="1">
      <c r="CA10229" s="136"/>
      <c r="CB10229" s="136"/>
      <c r="CC10229" s="136"/>
      <c r="CD10229" s="136"/>
      <c r="CE10229" s="136"/>
      <c r="CF10229" s="136"/>
      <c r="CG10229" s="136"/>
      <c r="CH10229" s="136"/>
    </row>
    <row r="10230" spans="79:86" ht="15.75" customHeight="1">
      <c r="CA10230" s="136"/>
      <c r="CB10230" s="136"/>
      <c r="CC10230" s="136"/>
      <c r="CD10230" s="136"/>
      <c r="CE10230" s="136"/>
      <c r="CF10230" s="136"/>
      <c r="CG10230" s="136"/>
      <c r="CH10230" s="136"/>
    </row>
    <row r="10231" spans="79:86" ht="15.75" customHeight="1">
      <c r="CA10231" s="136"/>
      <c r="CB10231" s="136"/>
      <c r="CC10231" s="136"/>
      <c r="CD10231" s="136"/>
      <c r="CE10231" s="136"/>
      <c r="CF10231" s="136"/>
      <c r="CG10231" s="136"/>
      <c r="CH10231" s="136"/>
    </row>
    <row r="10232" spans="79:86" ht="15.75" customHeight="1">
      <c r="CA10232" s="136"/>
      <c r="CB10232" s="136"/>
      <c r="CC10232" s="136"/>
      <c r="CD10232" s="136"/>
      <c r="CE10232" s="136"/>
      <c r="CF10232" s="136"/>
      <c r="CG10232" s="136"/>
      <c r="CH10232" s="136"/>
    </row>
    <row r="10233" spans="79:86" ht="15.75" customHeight="1">
      <c r="CA10233" s="136"/>
      <c r="CB10233" s="136"/>
      <c r="CC10233" s="136"/>
      <c r="CD10233" s="136"/>
      <c r="CE10233" s="136"/>
      <c r="CF10233" s="136"/>
      <c r="CG10233" s="136"/>
      <c r="CH10233" s="136"/>
    </row>
    <row r="10234" spans="79:86" ht="15.75" customHeight="1">
      <c r="CA10234" s="136"/>
      <c r="CB10234" s="136"/>
      <c r="CC10234" s="136"/>
      <c r="CD10234" s="136"/>
      <c r="CE10234" s="136"/>
      <c r="CF10234" s="136"/>
      <c r="CG10234" s="136"/>
      <c r="CH10234" s="136"/>
    </row>
    <row r="10235" spans="79:86" ht="15.75" customHeight="1">
      <c r="CA10235" s="136"/>
      <c r="CB10235" s="136"/>
      <c r="CC10235" s="136"/>
      <c r="CD10235" s="136"/>
      <c r="CE10235" s="136"/>
      <c r="CF10235" s="136"/>
      <c r="CG10235" s="136"/>
      <c r="CH10235" s="136"/>
    </row>
    <row r="10236" spans="79:86" ht="15.75" customHeight="1">
      <c r="CA10236" s="136"/>
      <c r="CB10236" s="136"/>
      <c r="CC10236" s="136"/>
      <c r="CD10236" s="136"/>
      <c r="CE10236" s="136"/>
      <c r="CF10236" s="136"/>
      <c r="CG10236" s="136"/>
      <c r="CH10236" s="136"/>
    </row>
    <row r="10237" spans="79:86" ht="15.75" customHeight="1">
      <c r="CA10237" s="136"/>
      <c r="CB10237" s="136"/>
      <c r="CC10237" s="136"/>
      <c r="CD10237" s="136"/>
      <c r="CE10237" s="136"/>
      <c r="CF10237" s="136"/>
      <c r="CG10237" s="136"/>
      <c r="CH10237" s="136"/>
    </row>
    <row r="10238" spans="79:86" ht="15.75" customHeight="1">
      <c r="CA10238" s="136"/>
      <c r="CB10238" s="136"/>
      <c r="CC10238" s="136"/>
      <c r="CD10238" s="136"/>
      <c r="CE10238" s="136"/>
      <c r="CF10238" s="136"/>
      <c r="CG10238" s="136"/>
      <c r="CH10238" s="136"/>
    </row>
    <row r="10239" spans="79:86" ht="15.75" customHeight="1">
      <c r="CA10239" s="136"/>
      <c r="CB10239" s="136"/>
      <c r="CC10239" s="136"/>
      <c r="CD10239" s="136"/>
      <c r="CE10239" s="136"/>
      <c r="CF10239" s="136"/>
      <c r="CG10239" s="136"/>
      <c r="CH10239" s="136"/>
    </row>
    <row r="10240" spans="79:86" ht="15.75" customHeight="1">
      <c r="CA10240" s="136"/>
      <c r="CB10240" s="136"/>
      <c r="CC10240" s="136"/>
      <c r="CD10240" s="136"/>
      <c r="CE10240" s="136"/>
      <c r="CF10240" s="136"/>
      <c r="CG10240" s="136"/>
      <c r="CH10240" s="136"/>
    </row>
    <row r="10241" spans="79:86" ht="15.75" customHeight="1">
      <c r="CA10241" s="136"/>
      <c r="CB10241" s="136"/>
      <c r="CC10241" s="136"/>
      <c r="CD10241" s="136"/>
      <c r="CE10241" s="136"/>
      <c r="CF10241" s="136"/>
      <c r="CG10241" s="136"/>
      <c r="CH10241" s="136"/>
    </row>
    <row r="10242" spans="79:86" ht="15.75" customHeight="1">
      <c r="CA10242" s="136"/>
      <c r="CB10242" s="136"/>
      <c r="CC10242" s="136"/>
      <c r="CD10242" s="136"/>
      <c r="CE10242" s="136"/>
      <c r="CF10242" s="136"/>
      <c r="CG10242" s="136"/>
      <c r="CH10242" s="136"/>
    </row>
    <row r="10243" spans="79:86" ht="15.75" customHeight="1">
      <c r="CA10243" s="136"/>
      <c r="CB10243" s="136"/>
      <c r="CC10243" s="136"/>
      <c r="CD10243" s="136"/>
      <c r="CE10243" s="136"/>
      <c r="CF10243" s="136"/>
      <c r="CG10243" s="136"/>
      <c r="CH10243" s="136"/>
    </row>
    <row r="10244" spans="79:86" ht="15.75" customHeight="1">
      <c r="CA10244" s="136"/>
      <c r="CB10244" s="136"/>
      <c r="CC10244" s="136"/>
      <c r="CD10244" s="136"/>
      <c r="CE10244" s="136"/>
      <c r="CF10244" s="136"/>
      <c r="CG10244" s="136"/>
      <c r="CH10244" s="136"/>
    </row>
    <row r="10245" spans="79:86" ht="15.75" customHeight="1">
      <c r="CA10245" s="136"/>
      <c r="CB10245" s="136"/>
      <c r="CC10245" s="136"/>
      <c r="CD10245" s="136"/>
      <c r="CE10245" s="136"/>
      <c r="CF10245" s="136"/>
      <c r="CG10245" s="136"/>
      <c r="CH10245" s="136"/>
    </row>
    <row r="10246" spans="79:86" ht="15.75" customHeight="1">
      <c r="CA10246" s="136"/>
      <c r="CB10246" s="136"/>
      <c r="CC10246" s="136"/>
      <c r="CD10246" s="136"/>
      <c r="CE10246" s="136"/>
      <c r="CF10246" s="136"/>
      <c r="CG10246" s="136"/>
      <c r="CH10246" s="136"/>
    </row>
    <row r="10247" spans="79:86" ht="15.75" customHeight="1">
      <c r="CA10247" s="136"/>
      <c r="CB10247" s="136"/>
      <c r="CC10247" s="136"/>
      <c r="CD10247" s="136"/>
      <c r="CE10247" s="136"/>
      <c r="CF10247" s="136"/>
      <c r="CG10247" s="136"/>
      <c r="CH10247" s="136"/>
    </row>
    <row r="10248" spans="79:86" ht="15.75" customHeight="1">
      <c r="CA10248" s="136"/>
      <c r="CB10248" s="136"/>
      <c r="CC10248" s="136"/>
      <c r="CD10248" s="136"/>
      <c r="CE10248" s="136"/>
      <c r="CF10248" s="136"/>
      <c r="CG10248" s="136"/>
      <c r="CH10248" s="136"/>
    </row>
    <row r="10249" spans="79:86" ht="15.75" customHeight="1">
      <c r="CA10249" s="136"/>
      <c r="CB10249" s="136"/>
      <c r="CC10249" s="136"/>
      <c r="CD10249" s="136"/>
      <c r="CE10249" s="136"/>
      <c r="CF10249" s="136"/>
      <c r="CG10249" s="136"/>
      <c r="CH10249" s="136"/>
    </row>
    <row r="10250" spans="79:86" ht="15.75" customHeight="1">
      <c r="CA10250" s="136"/>
      <c r="CB10250" s="136"/>
      <c r="CC10250" s="136"/>
      <c r="CD10250" s="136"/>
      <c r="CE10250" s="136"/>
      <c r="CF10250" s="136"/>
      <c r="CG10250" s="136"/>
      <c r="CH10250" s="136"/>
    </row>
    <row r="10251" spans="79:86" ht="15.75" customHeight="1">
      <c r="CA10251" s="136"/>
      <c r="CB10251" s="136"/>
      <c r="CC10251" s="136"/>
      <c r="CD10251" s="136"/>
      <c r="CE10251" s="136"/>
      <c r="CF10251" s="136"/>
      <c r="CG10251" s="136"/>
      <c r="CH10251" s="136"/>
    </row>
    <row r="10252" spans="79:86" ht="15.75" customHeight="1">
      <c r="CA10252" s="136"/>
      <c r="CB10252" s="136"/>
      <c r="CC10252" s="136"/>
      <c r="CD10252" s="136"/>
      <c r="CE10252" s="136"/>
      <c r="CF10252" s="136"/>
      <c r="CG10252" s="136"/>
      <c r="CH10252" s="136"/>
    </row>
    <row r="10253" spans="79:86" ht="15.75" customHeight="1">
      <c r="CA10253" s="136"/>
      <c r="CB10253" s="136"/>
      <c r="CC10253" s="136"/>
      <c r="CD10253" s="136"/>
      <c r="CE10253" s="136"/>
      <c r="CF10253" s="136"/>
      <c r="CG10253" s="136"/>
      <c r="CH10253" s="136"/>
    </row>
    <row r="10254" spans="79:86" ht="15.75" customHeight="1">
      <c r="CA10254" s="136"/>
      <c r="CB10254" s="136"/>
      <c r="CC10254" s="136"/>
      <c r="CD10254" s="136"/>
      <c r="CE10254" s="136"/>
      <c r="CF10254" s="136"/>
      <c r="CG10254" s="136"/>
      <c r="CH10254" s="136"/>
    </row>
    <row r="10255" spans="79:86" ht="15.75" customHeight="1">
      <c r="CA10255" s="136"/>
      <c r="CB10255" s="136"/>
      <c r="CC10255" s="136"/>
      <c r="CD10255" s="136"/>
      <c r="CE10255" s="136"/>
      <c r="CF10255" s="136"/>
      <c r="CG10255" s="136"/>
      <c r="CH10255" s="136"/>
    </row>
    <row r="10256" spans="79:86" ht="15.75" customHeight="1">
      <c r="CA10256" s="136"/>
      <c r="CB10256" s="136"/>
      <c r="CC10256" s="136"/>
      <c r="CD10256" s="136"/>
      <c r="CE10256" s="136"/>
      <c r="CF10256" s="136"/>
      <c r="CG10256" s="136"/>
      <c r="CH10256" s="136"/>
    </row>
    <row r="10257" spans="79:86" ht="15.75" customHeight="1">
      <c r="CA10257" s="136"/>
      <c r="CB10257" s="136"/>
      <c r="CC10257" s="136"/>
      <c r="CD10257" s="136"/>
      <c r="CE10257" s="136"/>
      <c r="CF10257" s="136"/>
      <c r="CG10257" s="136"/>
      <c r="CH10257" s="136"/>
    </row>
    <row r="10258" spans="79:86" ht="15.75" customHeight="1">
      <c r="CA10258" s="136"/>
      <c r="CB10258" s="136"/>
      <c r="CC10258" s="136"/>
      <c r="CD10258" s="136"/>
      <c r="CE10258" s="136"/>
      <c r="CF10258" s="136"/>
      <c r="CG10258" s="136"/>
      <c r="CH10258" s="136"/>
    </row>
    <row r="10259" spans="79:86" ht="15.75" customHeight="1">
      <c r="CA10259" s="136"/>
      <c r="CB10259" s="136"/>
      <c r="CC10259" s="136"/>
      <c r="CD10259" s="136"/>
      <c r="CE10259" s="136"/>
      <c r="CF10259" s="136"/>
      <c r="CG10259" s="136"/>
      <c r="CH10259" s="136"/>
    </row>
    <row r="10260" spans="79:86" ht="15.75" customHeight="1">
      <c r="CA10260" s="136"/>
      <c r="CB10260" s="136"/>
      <c r="CC10260" s="136"/>
      <c r="CD10260" s="136"/>
      <c r="CE10260" s="136"/>
      <c r="CF10260" s="136"/>
      <c r="CG10260" s="136"/>
      <c r="CH10260" s="136"/>
    </row>
    <row r="10261" spans="79:86" ht="15.75" customHeight="1">
      <c r="CA10261" s="136"/>
      <c r="CB10261" s="136"/>
      <c r="CC10261" s="136"/>
      <c r="CD10261" s="136"/>
      <c r="CE10261" s="136"/>
      <c r="CF10261" s="136"/>
      <c r="CG10261" s="136"/>
      <c r="CH10261" s="136"/>
    </row>
    <row r="10262" spans="79:86" ht="15.75" customHeight="1">
      <c r="CA10262" s="136"/>
      <c r="CB10262" s="136"/>
      <c r="CC10262" s="136"/>
      <c r="CD10262" s="136"/>
      <c r="CE10262" s="136"/>
      <c r="CF10262" s="136"/>
      <c r="CG10262" s="136"/>
      <c r="CH10262" s="136"/>
    </row>
    <row r="10263" spans="79:86" ht="15.75" customHeight="1">
      <c r="CA10263" s="136"/>
      <c r="CB10263" s="136"/>
      <c r="CC10263" s="136"/>
      <c r="CD10263" s="136"/>
      <c r="CE10263" s="136"/>
      <c r="CF10263" s="136"/>
      <c r="CG10263" s="136"/>
      <c r="CH10263" s="136"/>
    </row>
    <row r="10264" spans="79:86" ht="15.75" customHeight="1">
      <c r="CA10264" s="136"/>
      <c r="CB10264" s="136"/>
      <c r="CC10264" s="136"/>
      <c r="CD10264" s="136"/>
      <c r="CE10264" s="136"/>
      <c r="CF10264" s="136"/>
      <c r="CG10264" s="136"/>
      <c r="CH10264" s="136"/>
    </row>
    <row r="10265" spans="79:86" ht="15.75" customHeight="1">
      <c r="CA10265" s="136"/>
      <c r="CB10265" s="136"/>
      <c r="CC10265" s="136"/>
      <c r="CD10265" s="136"/>
      <c r="CE10265" s="136"/>
      <c r="CF10265" s="136"/>
      <c r="CG10265" s="136"/>
      <c r="CH10265" s="136"/>
    </row>
    <row r="10266" spans="79:86" ht="15.75" customHeight="1">
      <c r="CA10266" s="136"/>
      <c r="CB10266" s="136"/>
      <c r="CC10266" s="136"/>
      <c r="CD10266" s="136"/>
      <c r="CE10266" s="136"/>
      <c r="CF10266" s="136"/>
      <c r="CG10266" s="136"/>
      <c r="CH10266" s="136"/>
    </row>
    <row r="10267" spans="79:86" ht="15.75" customHeight="1">
      <c r="CA10267" s="136"/>
      <c r="CB10267" s="136"/>
      <c r="CC10267" s="136"/>
      <c r="CD10267" s="136"/>
      <c r="CE10267" s="136"/>
      <c r="CF10267" s="136"/>
      <c r="CG10267" s="136"/>
      <c r="CH10267" s="136"/>
    </row>
    <row r="10268" spans="79:86" ht="15.75" customHeight="1">
      <c r="CA10268" s="136"/>
      <c r="CB10268" s="136"/>
      <c r="CC10268" s="136"/>
      <c r="CD10268" s="136"/>
      <c r="CE10268" s="136"/>
      <c r="CF10268" s="136"/>
      <c r="CG10268" s="136"/>
      <c r="CH10268" s="136"/>
    </row>
    <row r="10269" spans="79:86" ht="15.75" customHeight="1">
      <c r="CA10269" s="136"/>
      <c r="CB10269" s="136"/>
      <c r="CC10269" s="136"/>
      <c r="CD10269" s="136"/>
      <c r="CE10269" s="136"/>
      <c r="CF10269" s="136"/>
      <c r="CG10269" s="136"/>
      <c r="CH10269" s="136"/>
    </row>
    <row r="10270" spans="79:86" ht="15.75" customHeight="1">
      <c r="CA10270" s="136"/>
      <c r="CB10270" s="136"/>
      <c r="CC10270" s="136"/>
      <c r="CD10270" s="136"/>
      <c r="CE10270" s="136"/>
      <c r="CF10270" s="136"/>
      <c r="CG10270" s="136"/>
      <c r="CH10270" s="136"/>
    </row>
    <row r="10271" spans="79:86" ht="15.75" customHeight="1">
      <c r="CA10271" s="136"/>
      <c r="CB10271" s="136"/>
      <c r="CC10271" s="136"/>
      <c r="CD10271" s="136"/>
      <c r="CE10271" s="136"/>
      <c r="CF10271" s="136"/>
      <c r="CG10271" s="136"/>
      <c r="CH10271" s="136"/>
    </row>
    <row r="10272" spans="79:86" ht="15.75" customHeight="1">
      <c r="CA10272" s="136"/>
      <c r="CB10272" s="136"/>
      <c r="CC10272" s="136"/>
      <c r="CD10272" s="136"/>
      <c r="CE10272" s="136"/>
      <c r="CF10272" s="136"/>
      <c r="CG10272" s="136"/>
      <c r="CH10272" s="136"/>
    </row>
    <row r="10273" spans="79:86" ht="15.75" customHeight="1">
      <c r="CA10273" s="136"/>
      <c r="CB10273" s="136"/>
      <c r="CC10273" s="136"/>
      <c r="CD10273" s="136"/>
      <c r="CE10273" s="136"/>
      <c r="CF10273" s="136"/>
      <c r="CG10273" s="136"/>
      <c r="CH10273" s="136"/>
    </row>
    <row r="10274" spans="79:86" ht="15.75" customHeight="1">
      <c r="CA10274" s="136"/>
      <c r="CB10274" s="136"/>
      <c r="CC10274" s="136"/>
      <c r="CD10274" s="136"/>
      <c r="CE10274" s="136"/>
      <c r="CF10274" s="136"/>
      <c r="CG10274" s="136"/>
      <c r="CH10274" s="136"/>
    </row>
    <row r="10275" spans="79:86" ht="15.75" customHeight="1">
      <c r="CA10275" s="136"/>
      <c r="CB10275" s="136"/>
      <c r="CC10275" s="136"/>
      <c r="CD10275" s="136"/>
      <c r="CE10275" s="136"/>
      <c r="CF10275" s="136"/>
      <c r="CG10275" s="136"/>
      <c r="CH10275" s="136"/>
    </row>
    <row r="10276" spans="79:86" ht="15.75" customHeight="1">
      <c r="CA10276" s="136"/>
      <c r="CB10276" s="136"/>
      <c r="CC10276" s="136"/>
      <c r="CD10276" s="136"/>
      <c r="CE10276" s="136"/>
      <c r="CF10276" s="136"/>
      <c r="CG10276" s="136"/>
      <c r="CH10276" s="136"/>
    </row>
    <row r="10277" spans="79:86" ht="15.75" customHeight="1">
      <c r="CA10277" s="136"/>
      <c r="CB10277" s="136"/>
      <c r="CC10277" s="136"/>
      <c r="CD10277" s="136"/>
      <c r="CE10277" s="136"/>
      <c r="CF10277" s="136"/>
      <c r="CG10277" s="136"/>
      <c r="CH10277" s="136"/>
    </row>
    <row r="10278" spans="79:86" ht="15.75" customHeight="1">
      <c r="CA10278" s="136"/>
      <c r="CB10278" s="136"/>
      <c r="CC10278" s="136"/>
      <c r="CD10278" s="136"/>
      <c r="CE10278" s="136"/>
      <c r="CF10278" s="136"/>
      <c r="CG10278" s="136"/>
      <c r="CH10278" s="136"/>
    </row>
    <row r="10279" spans="79:86" ht="15.75" customHeight="1">
      <c r="CA10279" s="136"/>
      <c r="CB10279" s="136"/>
      <c r="CC10279" s="136"/>
      <c r="CD10279" s="136"/>
      <c r="CE10279" s="136"/>
      <c r="CF10279" s="136"/>
      <c r="CG10279" s="136"/>
      <c r="CH10279" s="136"/>
    </row>
    <row r="10280" spans="79:86" ht="15.75" customHeight="1">
      <c r="CA10280" s="136"/>
      <c r="CB10280" s="136"/>
      <c r="CC10280" s="136"/>
      <c r="CD10280" s="136"/>
      <c r="CE10280" s="136"/>
      <c r="CF10280" s="136"/>
      <c r="CG10280" s="136"/>
      <c r="CH10280" s="136"/>
    </row>
    <row r="10281" spans="79:86" ht="15.75" customHeight="1">
      <c r="CA10281" s="136"/>
      <c r="CB10281" s="136"/>
      <c r="CC10281" s="136"/>
      <c r="CD10281" s="136"/>
      <c r="CE10281" s="136"/>
      <c r="CF10281" s="136"/>
      <c r="CG10281" s="136"/>
      <c r="CH10281" s="136"/>
    </row>
    <row r="10282" spans="79:86" ht="15.75" customHeight="1">
      <c r="CA10282" s="136"/>
      <c r="CB10282" s="136"/>
      <c r="CC10282" s="136"/>
      <c r="CD10282" s="136"/>
      <c r="CE10282" s="136"/>
      <c r="CF10282" s="136"/>
      <c r="CG10282" s="136"/>
      <c r="CH10282" s="136"/>
    </row>
    <row r="10283" spans="79:86" ht="15.75" customHeight="1">
      <c r="CA10283" s="136"/>
      <c r="CB10283" s="136"/>
      <c r="CC10283" s="136"/>
      <c r="CD10283" s="136"/>
      <c r="CE10283" s="136"/>
      <c r="CF10283" s="136"/>
      <c r="CG10283" s="136"/>
      <c r="CH10283" s="136"/>
    </row>
    <row r="10284" spans="79:86" ht="15.75" customHeight="1">
      <c r="CA10284" s="136"/>
      <c r="CB10284" s="136"/>
      <c r="CC10284" s="136"/>
      <c r="CD10284" s="136"/>
      <c r="CE10284" s="136"/>
      <c r="CF10284" s="136"/>
      <c r="CG10284" s="136"/>
      <c r="CH10284" s="136"/>
    </row>
    <row r="10285" spans="79:86" ht="15.75" customHeight="1">
      <c r="CA10285" s="136"/>
      <c r="CB10285" s="136"/>
      <c r="CC10285" s="136"/>
      <c r="CD10285" s="136"/>
      <c r="CE10285" s="136"/>
      <c r="CF10285" s="136"/>
      <c r="CG10285" s="136"/>
      <c r="CH10285" s="136"/>
    </row>
    <row r="10286" spans="79:86" ht="15.75" customHeight="1">
      <c r="CA10286" s="136"/>
      <c r="CB10286" s="136"/>
      <c r="CC10286" s="136"/>
      <c r="CD10286" s="136"/>
      <c r="CE10286" s="136"/>
      <c r="CF10286" s="136"/>
      <c r="CG10286" s="136"/>
      <c r="CH10286" s="136"/>
    </row>
    <row r="10287" spans="79:86" ht="15.75" customHeight="1">
      <c r="CA10287" s="136"/>
      <c r="CB10287" s="136"/>
      <c r="CC10287" s="136"/>
      <c r="CD10287" s="136"/>
      <c r="CE10287" s="136"/>
      <c r="CF10287" s="136"/>
      <c r="CG10287" s="136"/>
      <c r="CH10287" s="136"/>
    </row>
    <row r="10288" spans="79:86" ht="15.75" customHeight="1">
      <c r="CA10288" s="136"/>
      <c r="CB10288" s="136"/>
      <c r="CC10288" s="136"/>
      <c r="CD10288" s="136"/>
      <c r="CE10288" s="136"/>
      <c r="CF10288" s="136"/>
      <c r="CG10288" s="136"/>
      <c r="CH10288" s="136"/>
    </row>
    <row r="10289" spans="79:86" ht="15.75" customHeight="1">
      <c r="CA10289" s="136"/>
      <c r="CB10289" s="136"/>
      <c r="CC10289" s="136"/>
      <c r="CD10289" s="136"/>
      <c r="CE10289" s="136"/>
      <c r="CF10289" s="136"/>
      <c r="CG10289" s="136"/>
      <c r="CH10289" s="136"/>
    </row>
    <row r="10290" spans="79:86" ht="15.75" customHeight="1">
      <c r="CA10290" s="136"/>
      <c r="CB10290" s="136"/>
      <c r="CC10290" s="136"/>
      <c r="CD10290" s="136"/>
      <c r="CE10290" s="136"/>
      <c r="CF10290" s="136"/>
      <c r="CG10290" s="136"/>
      <c r="CH10290" s="136"/>
    </row>
    <row r="10291" spans="79:86" ht="15.75" customHeight="1">
      <c r="CA10291" s="136"/>
      <c r="CB10291" s="136"/>
      <c r="CC10291" s="136"/>
      <c r="CD10291" s="136"/>
      <c r="CE10291" s="136"/>
      <c r="CF10291" s="136"/>
      <c r="CG10291" s="136"/>
      <c r="CH10291" s="136"/>
    </row>
    <row r="10292" spans="79:86" ht="15.75" customHeight="1">
      <c r="CA10292" s="136"/>
      <c r="CB10292" s="136"/>
      <c r="CC10292" s="136"/>
      <c r="CD10292" s="136"/>
      <c r="CE10292" s="136"/>
      <c r="CF10292" s="136"/>
      <c r="CG10292" s="136"/>
      <c r="CH10292" s="136"/>
    </row>
    <row r="10293" spans="79:86" ht="15.75" customHeight="1">
      <c r="CA10293" s="136"/>
      <c r="CB10293" s="136"/>
      <c r="CC10293" s="136"/>
      <c r="CD10293" s="136"/>
      <c r="CE10293" s="136"/>
      <c r="CF10293" s="136"/>
      <c r="CG10293" s="136"/>
      <c r="CH10293" s="136"/>
    </row>
    <row r="10294" spans="79:86" ht="15.75" customHeight="1">
      <c r="CA10294" s="136"/>
      <c r="CB10294" s="136"/>
      <c r="CC10294" s="136"/>
      <c r="CD10294" s="136"/>
      <c r="CE10294" s="136"/>
      <c r="CF10294" s="136"/>
      <c r="CG10294" s="136"/>
      <c r="CH10294" s="136"/>
    </row>
    <row r="10295" spans="79:86" ht="15.75" customHeight="1">
      <c r="CA10295" s="136"/>
      <c r="CB10295" s="136"/>
      <c r="CC10295" s="136"/>
      <c r="CD10295" s="136"/>
      <c r="CE10295" s="136"/>
      <c r="CF10295" s="136"/>
      <c r="CG10295" s="136"/>
      <c r="CH10295" s="136"/>
    </row>
    <row r="10296" spans="79:86" ht="15.75" customHeight="1">
      <c r="CA10296" s="136"/>
      <c r="CB10296" s="136"/>
      <c r="CC10296" s="136"/>
      <c r="CD10296" s="136"/>
      <c r="CE10296" s="136"/>
      <c r="CF10296" s="136"/>
      <c r="CG10296" s="136"/>
      <c r="CH10296" s="136"/>
    </row>
    <row r="10297" spans="79:86" ht="15.75" customHeight="1">
      <c r="CA10297" s="136"/>
      <c r="CB10297" s="136"/>
      <c r="CC10297" s="136"/>
      <c r="CD10297" s="136"/>
      <c r="CE10297" s="136"/>
      <c r="CF10297" s="136"/>
      <c r="CG10297" s="136"/>
      <c r="CH10297" s="136"/>
    </row>
    <row r="10298" spans="79:86" ht="15.75" customHeight="1">
      <c r="CA10298" s="136"/>
      <c r="CB10298" s="136"/>
      <c r="CC10298" s="136"/>
      <c r="CD10298" s="136"/>
      <c r="CE10298" s="136"/>
      <c r="CF10298" s="136"/>
      <c r="CG10298" s="136"/>
      <c r="CH10298" s="136"/>
    </row>
    <row r="10299" spans="79:86" ht="15.75" customHeight="1">
      <c r="CA10299" s="136"/>
      <c r="CB10299" s="136"/>
      <c r="CC10299" s="136"/>
      <c r="CD10299" s="136"/>
      <c r="CE10299" s="136"/>
      <c r="CF10299" s="136"/>
      <c r="CG10299" s="136"/>
      <c r="CH10299" s="136"/>
    </row>
    <row r="10300" spans="79:86" ht="15.75" customHeight="1">
      <c r="CA10300" s="136"/>
      <c r="CB10300" s="136"/>
      <c r="CC10300" s="136"/>
      <c r="CD10300" s="136"/>
      <c r="CE10300" s="136"/>
      <c r="CF10300" s="136"/>
      <c r="CG10300" s="136"/>
      <c r="CH10300" s="136"/>
    </row>
    <row r="10301" spans="79:86" ht="15.75" customHeight="1">
      <c r="CA10301" s="136"/>
      <c r="CB10301" s="136"/>
      <c r="CC10301" s="136"/>
      <c r="CD10301" s="136"/>
      <c r="CE10301" s="136"/>
      <c r="CF10301" s="136"/>
      <c r="CG10301" s="136"/>
      <c r="CH10301" s="136"/>
    </row>
    <row r="10302" spans="79:86" ht="15.75" customHeight="1">
      <c r="CA10302" s="136"/>
      <c r="CB10302" s="136"/>
      <c r="CC10302" s="136"/>
      <c r="CD10302" s="136"/>
      <c r="CE10302" s="136"/>
      <c r="CF10302" s="136"/>
      <c r="CG10302" s="136"/>
      <c r="CH10302" s="136"/>
    </row>
    <row r="10303" spans="79:86" ht="15.75" customHeight="1">
      <c r="CA10303" s="136"/>
      <c r="CB10303" s="136"/>
      <c r="CC10303" s="136"/>
      <c r="CD10303" s="136"/>
      <c r="CE10303" s="136"/>
      <c r="CF10303" s="136"/>
      <c r="CG10303" s="136"/>
      <c r="CH10303" s="136"/>
    </row>
    <row r="10304" spans="79:86" ht="15.75" customHeight="1">
      <c r="CA10304" s="136"/>
      <c r="CB10304" s="136"/>
      <c r="CC10304" s="136"/>
      <c r="CD10304" s="136"/>
      <c r="CE10304" s="136"/>
      <c r="CF10304" s="136"/>
      <c r="CG10304" s="136"/>
      <c r="CH10304" s="136"/>
    </row>
    <row r="10305" spans="79:86" ht="15.75" customHeight="1">
      <c r="CA10305" s="136"/>
      <c r="CB10305" s="136"/>
      <c r="CC10305" s="136"/>
      <c r="CD10305" s="136"/>
      <c r="CE10305" s="136"/>
      <c r="CF10305" s="136"/>
      <c r="CG10305" s="136"/>
      <c r="CH10305" s="136"/>
    </row>
    <row r="10306" spans="79:86" ht="15.75" customHeight="1">
      <c r="CA10306" s="136"/>
      <c r="CB10306" s="136"/>
      <c r="CC10306" s="136"/>
      <c r="CD10306" s="136"/>
      <c r="CE10306" s="136"/>
      <c r="CF10306" s="136"/>
      <c r="CG10306" s="136"/>
      <c r="CH10306" s="136"/>
    </row>
    <row r="10307" spans="79:86" ht="15.75" customHeight="1">
      <c r="CA10307" s="136"/>
      <c r="CB10307" s="136"/>
      <c r="CC10307" s="136"/>
      <c r="CD10307" s="136"/>
      <c r="CE10307" s="136"/>
      <c r="CF10307" s="136"/>
      <c r="CG10307" s="136"/>
      <c r="CH10307" s="136"/>
    </row>
    <row r="10308" spans="79:86" ht="15.75" customHeight="1">
      <c r="CA10308" s="136"/>
      <c r="CB10308" s="136"/>
      <c r="CC10308" s="136"/>
      <c r="CD10308" s="136"/>
      <c r="CE10308" s="136"/>
      <c r="CF10308" s="136"/>
      <c r="CG10308" s="136"/>
      <c r="CH10308" s="136"/>
    </row>
    <row r="10309" spans="79:86" ht="15.75" customHeight="1">
      <c r="CA10309" s="136"/>
      <c r="CB10309" s="136"/>
      <c r="CC10309" s="136"/>
      <c r="CD10309" s="136"/>
      <c r="CE10309" s="136"/>
      <c r="CF10309" s="136"/>
      <c r="CG10309" s="136"/>
      <c r="CH10309" s="136"/>
    </row>
    <row r="10310" spans="79:86" ht="15.75" customHeight="1">
      <c r="CA10310" s="136"/>
      <c r="CB10310" s="136"/>
      <c r="CC10310" s="136"/>
      <c r="CD10310" s="136"/>
      <c r="CE10310" s="136"/>
      <c r="CF10310" s="136"/>
      <c r="CG10310" s="136"/>
      <c r="CH10310" s="136"/>
    </row>
    <row r="10311" spans="79:86" ht="15.75" customHeight="1">
      <c r="CA10311" s="136"/>
      <c r="CB10311" s="136"/>
      <c r="CC10311" s="136"/>
      <c r="CD10311" s="136"/>
      <c r="CE10311" s="136"/>
      <c r="CF10311" s="136"/>
      <c r="CG10311" s="136"/>
      <c r="CH10311" s="136"/>
    </row>
    <row r="10312" spans="79:86" ht="15.75" customHeight="1">
      <c r="CA10312" s="136"/>
      <c r="CB10312" s="136"/>
      <c r="CC10312" s="136"/>
      <c r="CD10312" s="136"/>
      <c r="CE10312" s="136"/>
      <c r="CF10312" s="136"/>
      <c r="CG10312" s="136"/>
      <c r="CH10312" s="136"/>
    </row>
    <row r="10313" spans="79:86" ht="15.75" customHeight="1">
      <c r="CA10313" s="136"/>
      <c r="CB10313" s="136"/>
      <c r="CC10313" s="136"/>
      <c r="CD10313" s="136"/>
      <c r="CE10313" s="136"/>
      <c r="CF10313" s="136"/>
      <c r="CG10313" s="136"/>
      <c r="CH10313" s="136"/>
    </row>
    <row r="10314" spans="79:86" ht="15.75" customHeight="1">
      <c r="CA10314" s="136"/>
      <c r="CB10314" s="136"/>
      <c r="CC10314" s="136"/>
      <c r="CD10314" s="136"/>
      <c r="CE10314" s="136"/>
      <c r="CF10314" s="136"/>
      <c r="CG10314" s="136"/>
      <c r="CH10314" s="136"/>
    </row>
    <row r="10315" spans="79:86" ht="15.75" customHeight="1">
      <c r="CA10315" s="136"/>
      <c r="CB10315" s="136"/>
      <c r="CC10315" s="136"/>
      <c r="CD10315" s="136"/>
      <c r="CE10315" s="136"/>
      <c r="CF10315" s="136"/>
      <c r="CG10315" s="136"/>
      <c r="CH10315" s="136"/>
    </row>
    <row r="10316" spans="79:86" ht="15.75" customHeight="1">
      <c r="CA10316" s="136"/>
      <c r="CB10316" s="136"/>
      <c r="CC10316" s="136"/>
      <c r="CD10316" s="136"/>
      <c r="CE10316" s="136"/>
      <c r="CF10316" s="136"/>
      <c r="CG10316" s="136"/>
      <c r="CH10316" s="136"/>
    </row>
    <row r="10317" spans="79:86" ht="15.75" customHeight="1">
      <c r="CA10317" s="136"/>
      <c r="CB10317" s="136"/>
      <c r="CC10317" s="136"/>
      <c r="CD10317" s="136"/>
      <c r="CE10317" s="136"/>
      <c r="CF10317" s="136"/>
      <c r="CG10317" s="136"/>
      <c r="CH10317" s="136"/>
    </row>
    <row r="10318" spans="79:86" ht="15.75" customHeight="1">
      <c r="CA10318" s="136"/>
      <c r="CB10318" s="136"/>
      <c r="CC10318" s="136"/>
      <c r="CD10318" s="136"/>
      <c r="CE10318" s="136"/>
      <c r="CF10318" s="136"/>
      <c r="CG10318" s="136"/>
      <c r="CH10318" s="136"/>
    </row>
    <row r="10319" spans="79:86" ht="15.75" customHeight="1">
      <c r="CA10319" s="136"/>
      <c r="CB10319" s="136"/>
      <c r="CC10319" s="136"/>
      <c r="CD10319" s="136"/>
      <c r="CE10319" s="136"/>
      <c r="CF10319" s="136"/>
      <c r="CG10319" s="136"/>
      <c r="CH10319" s="136"/>
    </row>
    <row r="10320" spans="79:86" ht="15.75" customHeight="1">
      <c r="CA10320" s="136"/>
      <c r="CB10320" s="136"/>
      <c r="CC10320" s="136"/>
      <c r="CD10320" s="136"/>
      <c r="CE10320" s="136"/>
      <c r="CF10320" s="136"/>
      <c r="CG10320" s="136"/>
      <c r="CH10320" s="136"/>
    </row>
    <row r="10321" spans="79:86" ht="15.75" customHeight="1">
      <c r="CA10321" s="136"/>
      <c r="CB10321" s="136"/>
      <c r="CC10321" s="136"/>
      <c r="CD10321" s="136"/>
      <c r="CE10321" s="136"/>
      <c r="CF10321" s="136"/>
      <c r="CG10321" s="136"/>
      <c r="CH10321" s="136"/>
    </row>
    <row r="10322" spans="79:86" ht="15.75" customHeight="1">
      <c r="CA10322" s="136"/>
      <c r="CB10322" s="136"/>
      <c r="CC10322" s="136"/>
      <c r="CD10322" s="136"/>
      <c r="CE10322" s="136"/>
      <c r="CF10322" s="136"/>
      <c r="CG10322" s="136"/>
      <c r="CH10322" s="136"/>
    </row>
    <row r="10323" spans="79:86" ht="15.75" customHeight="1">
      <c r="CA10323" s="136"/>
      <c r="CB10323" s="136"/>
      <c r="CC10323" s="136"/>
      <c r="CD10323" s="136"/>
      <c r="CE10323" s="136"/>
      <c r="CF10323" s="136"/>
      <c r="CG10323" s="136"/>
      <c r="CH10323" s="136"/>
    </row>
    <row r="10324" spans="79:86" ht="15.75" customHeight="1">
      <c r="CA10324" s="136"/>
      <c r="CB10324" s="136"/>
      <c r="CC10324" s="136"/>
      <c r="CD10324" s="136"/>
      <c r="CE10324" s="136"/>
      <c r="CF10324" s="136"/>
      <c r="CG10324" s="136"/>
      <c r="CH10324" s="136"/>
    </row>
    <row r="10325" spans="79:86" ht="15.75" customHeight="1">
      <c r="CA10325" s="136"/>
      <c r="CB10325" s="136"/>
      <c r="CC10325" s="136"/>
      <c r="CD10325" s="136"/>
      <c r="CE10325" s="136"/>
      <c r="CF10325" s="136"/>
      <c r="CG10325" s="136"/>
      <c r="CH10325" s="136"/>
    </row>
    <row r="10326" spans="79:86" ht="15.75" customHeight="1">
      <c r="CA10326" s="136"/>
      <c r="CB10326" s="136"/>
      <c r="CC10326" s="136"/>
      <c r="CD10326" s="136"/>
      <c r="CE10326" s="136"/>
      <c r="CF10326" s="136"/>
      <c r="CG10326" s="136"/>
      <c r="CH10326" s="136"/>
    </row>
    <row r="10327" spans="79:86" ht="15.75" customHeight="1">
      <c r="CA10327" s="136"/>
      <c r="CB10327" s="136"/>
      <c r="CC10327" s="136"/>
      <c r="CD10327" s="136"/>
      <c r="CE10327" s="136"/>
      <c r="CF10327" s="136"/>
      <c r="CG10327" s="136"/>
      <c r="CH10327" s="136"/>
    </row>
    <row r="10328" spans="79:86" ht="15.75" customHeight="1">
      <c r="CA10328" s="136"/>
      <c r="CB10328" s="136"/>
      <c r="CC10328" s="136"/>
      <c r="CD10328" s="136"/>
      <c r="CE10328" s="136"/>
      <c r="CF10328" s="136"/>
      <c r="CG10328" s="136"/>
      <c r="CH10328" s="136"/>
    </row>
    <row r="10329" spans="79:86" ht="15.75" customHeight="1">
      <c r="CA10329" s="136"/>
      <c r="CB10329" s="136"/>
      <c r="CC10329" s="136"/>
      <c r="CD10329" s="136"/>
      <c r="CE10329" s="136"/>
      <c r="CF10329" s="136"/>
      <c r="CG10329" s="136"/>
      <c r="CH10329" s="136"/>
    </row>
    <row r="10330" spans="79:86" ht="15.75" customHeight="1">
      <c r="CA10330" s="136"/>
      <c r="CB10330" s="136"/>
      <c r="CC10330" s="136"/>
      <c r="CD10330" s="136"/>
      <c r="CE10330" s="136"/>
      <c r="CF10330" s="136"/>
      <c r="CG10330" s="136"/>
      <c r="CH10330" s="136"/>
    </row>
    <row r="10331" spans="79:86" ht="15.75" customHeight="1">
      <c r="CA10331" s="136"/>
      <c r="CB10331" s="136"/>
      <c r="CC10331" s="136"/>
      <c r="CD10331" s="136"/>
      <c r="CE10331" s="136"/>
      <c r="CF10331" s="136"/>
      <c r="CG10331" s="136"/>
      <c r="CH10331" s="136"/>
    </row>
    <row r="10332" spans="79:86" ht="15.75" customHeight="1">
      <c r="CA10332" s="136"/>
      <c r="CB10332" s="136"/>
      <c r="CC10332" s="136"/>
      <c r="CD10332" s="136"/>
      <c r="CE10332" s="136"/>
      <c r="CF10332" s="136"/>
      <c r="CG10332" s="136"/>
      <c r="CH10332" s="136"/>
    </row>
    <row r="10333" spans="79:86" ht="15.75" customHeight="1">
      <c r="CA10333" s="136"/>
      <c r="CB10333" s="136"/>
      <c r="CC10333" s="136"/>
      <c r="CD10333" s="136"/>
      <c r="CE10333" s="136"/>
      <c r="CF10333" s="136"/>
      <c r="CG10333" s="136"/>
      <c r="CH10333" s="136"/>
    </row>
    <row r="10334" spans="79:86" ht="15.75" customHeight="1">
      <c r="CA10334" s="136"/>
      <c r="CB10334" s="136"/>
      <c r="CC10334" s="136"/>
      <c r="CD10334" s="136"/>
      <c r="CE10334" s="136"/>
      <c r="CF10334" s="136"/>
      <c r="CG10334" s="136"/>
      <c r="CH10334" s="136"/>
    </row>
    <row r="10335" spans="79:86" ht="15.75" customHeight="1">
      <c r="CA10335" s="136"/>
      <c r="CB10335" s="136"/>
      <c r="CC10335" s="136"/>
      <c r="CD10335" s="136"/>
      <c r="CE10335" s="136"/>
      <c r="CF10335" s="136"/>
      <c r="CG10335" s="136"/>
      <c r="CH10335" s="136"/>
    </row>
    <row r="10336" spans="79:86" ht="15.75" customHeight="1">
      <c r="CA10336" s="136"/>
      <c r="CB10336" s="136"/>
      <c r="CC10336" s="136"/>
      <c r="CD10336" s="136"/>
      <c r="CE10336" s="136"/>
      <c r="CF10336" s="136"/>
      <c r="CG10336" s="136"/>
      <c r="CH10336" s="136"/>
    </row>
    <row r="10337" spans="79:86" ht="15.75" customHeight="1">
      <c r="CA10337" s="136"/>
      <c r="CB10337" s="136"/>
      <c r="CC10337" s="136"/>
      <c r="CD10337" s="136"/>
      <c r="CE10337" s="136"/>
      <c r="CF10337" s="136"/>
      <c r="CG10337" s="136"/>
      <c r="CH10337" s="136"/>
    </row>
    <row r="10338" spans="79:86" ht="15.75" customHeight="1">
      <c r="CA10338" s="136"/>
      <c r="CB10338" s="136"/>
      <c r="CC10338" s="136"/>
      <c r="CD10338" s="136"/>
      <c r="CE10338" s="136"/>
      <c r="CF10338" s="136"/>
      <c r="CG10338" s="136"/>
      <c r="CH10338" s="136"/>
    </row>
    <row r="10339" spans="79:86" ht="15.75" customHeight="1">
      <c r="CA10339" s="136"/>
      <c r="CB10339" s="136"/>
      <c r="CC10339" s="136"/>
      <c r="CD10339" s="136"/>
      <c r="CE10339" s="136"/>
      <c r="CF10339" s="136"/>
      <c r="CG10339" s="136"/>
      <c r="CH10339" s="136"/>
    </row>
    <row r="10340" spans="79:86" ht="15.75" customHeight="1">
      <c r="CA10340" s="136"/>
      <c r="CB10340" s="136"/>
      <c r="CC10340" s="136"/>
      <c r="CD10340" s="136"/>
      <c r="CE10340" s="136"/>
      <c r="CF10340" s="136"/>
      <c r="CG10340" s="136"/>
      <c r="CH10340" s="136"/>
    </row>
    <row r="10341" spans="79:86" ht="15.75" customHeight="1">
      <c r="CA10341" s="136"/>
      <c r="CB10341" s="136"/>
      <c r="CC10341" s="136"/>
      <c r="CD10341" s="136"/>
      <c r="CE10341" s="136"/>
      <c r="CF10341" s="136"/>
      <c r="CG10341" s="136"/>
      <c r="CH10341" s="136"/>
    </row>
    <row r="10342" spans="79:86" ht="15.75" customHeight="1">
      <c r="CA10342" s="136"/>
      <c r="CB10342" s="136"/>
      <c r="CC10342" s="136"/>
      <c r="CD10342" s="136"/>
      <c r="CE10342" s="136"/>
      <c r="CF10342" s="136"/>
      <c r="CG10342" s="136"/>
      <c r="CH10342" s="136"/>
    </row>
    <row r="10343" spans="79:86" ht="15.75" customHeight="1">
      <c r="CA10343" s="136"/>
      <c r="CB10343" s="136"/>
      <c r="CC10343" s="136"/>
      <c r="CD10343" s="136"/>
      <c r="CE10343" s="136"/>
      <c r="CF10343" s="136"/>
      <c r="CG10343" s="136"/>
      <c r="CH10343" s="136"/>
    </row>
    <row r="10344" spans="79:86" ht="15.75" customHeight="1">
      <c r="CA10344" s="136"/>
      <c r="CB10344" s="136"/>
      <c r="CC10344" s="136"/>
      <c r="CD10344" s="136"/>
      <c r="CE10344" s="136"/>
      <c r="CF10344" s="136"/>
      <c r="CG10344" s="136"/>
      <c r="CH10344" s="136"/>
    </row>
    <row r="10345" spans="79:86" ht="15.75" customHeight="1">
      <c r="CA10345" s="136"/>
      <c r="CB10345" s="136"/>
      <c r="CC10345" s="136"/>
      <c r="CD10345" s="136"/>
      <c r="CE10345" s="136"/>
      <c r="CF10345" s="136"/>
      <c r="CG10345" s="136"/>
      <c r="CH10345" s="136"/>
    </row>
    <row r="10346" spans="79:86" ht="15.75" customHeight="1">
      <c r="CA10346" s="136"/>
      <c r="CB10346" s="136"/>
      <c r="CC10346" s="136"/>
      <c r="CD10346" s="136"/>
      <c r="CE10346" s="136"/>
      <c r="CF10346" s="136"/>
      <c r="CG10346" s="136"/>
      <c r="CH10346" s="136"/>
    </row>
    <row r="10347" spans="79:86" ht="15.75" customHeight="1">
      <c r="CA10347" s="136"/>
      <c r="CB10347" s="136"/>
      <c r="CC10347" s="136"/>
      <c r="CD10347" s="136"/>
      <c r="CE10347" s="136"/>
      <c r="CF10347" s="136"/>
      <c r="CG10347" s="136"/>
      <c r="CH10347" s="136"/>
    </row>
    <row r="10348" spans="79:86" ht="15.75" customHeight="1">
      <c r="CA10348" s="136"/>
      <c r="CB10348" s="136"/>
      <c r="CC10348" s="136"/>
      <c r="CD10348" s="136"/>
      <c r="CE10348" s="136"/>
      <c r="CF10348" s="136"/>
      <c r="CG10348" s="136"/>
      <c r="CH10348" s="136"/>
    </row>
    <row r="10349" spans="79:86" ht="15.75" customHeight="1">
      <c r="CA10349" s="136"/>
      <c r="CB10349" s="136"/>
      <c r="CC10349" s="136"/>
      <c r="CD10349" s="136"/>
      <c r="CE10349" s="136"/>
      <c r="CF10349" s="136"/>
      <c r="CG10349" s="136"/>
      <c r="CH10349" s="136"/>
    </row>
    <row r="10350" spans="79:86" ht="15.75" customHeight="1">
      <c r="CA10350" s="136"/>
      <c r="CB10350" s="136"/>
      <c r="CC10350" s="136"/>
      <c r="CD10350" s="136"/>
      <c r="CE10350" s="136"/>
      <c r="CF10350" s="136"/>
      <c r="CG10350" s="136"/>
      <c r="CH10350" s="136"/>
    </row>
    <row r="10351" spans="79:86" ht="15.75" customHeight="1">
      <c r="CA10351" s="136"/>
      <c r="CB10351" s="136"/>
      <c r="CC10351" s="136"/>
      <c r="CD10351" s="136"/>
      <c r="CE10351" s="136"/>
      <c r="CF10351" s="136"/>
      <c r="CG10351" s="136"/>
      <c r="CH10351" s="136"/>
    </row>
    <row r="10352" spans="79:86" ht="15.75" customHeight="1">
      <c r="CA10352" s="136"/>
      <c r="CB10352" s="136"/>
      <c r="CC10352" s="136"/>
      <c r="CD10352" s="136"/>
      <c r="CE10352" s="136"/>
      <c r="CF10352" s="136"/>
      <c r="CG10352" s="136"/>
      <c r="CH10352" s="136"/>
    </row>
    <row r="10353" spans="79:86" ht="15.75" customHeight="1">
      <c r="CA10353" s="136"/>
      <c r="CB10353" s="136"/>
      <c r="CC10353" s="136"/>
      <c r="CD10353" s="136"/>
      <c r="CE10353" s="136"/>
      <c r="CF10353" s="136"/>
      <c r="CG10353" s="136"/>
      <c r="CH10353" s="136"/>
    </row>
    <row r="10354" spans="79:86" ht="15.75" customHeight="1">
      <c r="CA10354" s="136"/>
      <c r="CB10354" s="136"/>
      <c r="CC10354" s="136"/>
      <c r="CD10354" s="136"/>
      <c r="CE10354" s="136"/>
      <c r="CF10354" s="136"/>
      <c r="CG10354" s="136"/>
      <c r="CH10354" s="136"/>
    </row>
    <row r="10355" spans="79:86" ht="15.75" customHeight="1">
      <c r="CA10355" s="136"/>
      <c r="CB10355" s="136"/>
      <c r="CC10355" s="136"/>
      <c r="CD10355" s="136"/>
      <c r="CE10355" s="136"/>
      <c r="CF10355" s="136"/>
      <c r="CG10355" s="136"/>
      <c r="CH10355" s="136"/>
    </row>
    <row r="10356" spans="79:86" ht="15.75" customHeight="1">
      <c r="CA10356" s="136"/>
      <c r="CB10356" s="136"/>
      <c r="CC10356" s="136"/>
      <c r="CD10356" s="136"/>
      <c r="CE10356" s="136"/>
      <c r="CF10356" s="136"/>
      <c r="CG10356" s="136"/>
      <c r="CH10356" s="136"/>
    </row>
    <row r="10357" spans="79:86" ht="15.75" customHeight="1">
      <c r="CA10357" s="136"/>
      <c r="CB10357" s="136"/>
      <c r="CC10357" s="136"/>
      <c r="CD10357" s="136"/>
      <c r="CE10357" s="136"/>
      <c r="CF10357" s="136"/>
      <c r="CG10357" s="136"/>
      <c r="CH10357" s="136"/>
    </row>
    <row r="10358" spans="79:86" ht="15.75" customHeight="1">
      <c r="CA10358" s="136"/>
      <c r="CB10358" s="136"/>
      <c r="CC10358" s="136"/>
      <c r="CD10358" s="136"/>
      <c r="CE10358" s="136"/>
      <c r="CF10358" s="136"/>
      <c r="CG10358" s="136"/>
      <c r="CH10358" s="136"/>
    </row>
    <row r="10359" spans="79:86" ht="15.75" customHeight="1">
      <c r="CA10359" s="136"/>
      <c r="CB10359" s="136"/>
      <c r="CC10359" s="136"/>
      <c r="CD10359" s="136"/>
      <c r="CE10359" s="136"/>
      <c r="CF10359" s="136"/>
      <c r="CG10359" s="136"/>
      <c r="CH10359" s="136"/>
    </row>
    <row r="10360" spans="79:86" ht="15.75" customHeight="1">
      <c r="CA10360" s="136"/>
      <c r="CB10360" s="136"/>
      <c r="CC10360" s="136"/>
      <c r="CD10360" s="136"/>
      <c r="CE10360" s="136"/>
      <c r="CF10360" s="136"/>
      <c r="CG10360" s="136"/>
      <c r="CH10360" s="136"/>
    </row>
    <row r="10361" spans="79:86" ht="15.75" customHeight="1">
      <c r="CA10361" s="136"/>
      <c r="CB10361" s="136"/>
      <c r="CC10361" s="136"/>
      <c r="CD10361" s="136"/>
      <c r="CE10361" s="136"/>
      <c r="CF10361" s="136"/>
      <c r="CG10361" s="136"/>
      <c r="CH10361" s="136"/>
    </row>
    <row r="10362" spans="79:86" ht="15.75" customHeight="1">
      <c r="CA10362" s="136"/>
      <c r="CB10362" s="136"/>
      <c r="CC10362" s="136"/>
      <c r="CD10362" s="136"/>
      <c r="CE10362" s="136"/>
      <c r="CF10362" s="136"/>
      <c r="CG10362" s="136"/>
      <c r="CH10362" s="136"/>
    </row>
    <row r="10363" spans="79:86" ht="15.75" customHeight="1">
      <c r="CA10363" s="136"/>
      <c r="CB10363" s="136"/>
      <c r="CC10363" s="136"/>
      <c r="CD10363" s="136"/>
      <c r="CE10363" s="136"/>
      <c r="CF10363" s="136"/>
      <c r="CG10363" s="136"/>
      <c r="CH10363" s="136"/>
    </row>
    <row r="10364" spans="79:86" ht="15.75" customHeight="1">
      <c r="CA10364" s="136"/>
      <c r="CB10364" s="136"/>
      <c r="CC10364" s="136"/>
      <c r="CD10364" s="136"/>
      <c r="CE10364" s="136"/>
      <c r="CF10364" s="136"/>
      <c r="CG10364" s="136"/>
      <c r="CH10364" s="136"/>
    </row>
    <row r="10365" spans="79:86" ht="15.75" customHeight="1">
      <c r="CA10365" s="136"/>
      <c r="CB10365" s="136"/>
      <c r="CC10365" s="136"/>
      <c r="CD10365" s="136"/>
      <c r="CE10365" s="136"/>
      <c r="CF10365" s="136"/>
      <c r="CG10365" s="136"/>
      <c r="CH10365" s="136"/>
    </row>
    <row r="10366" spans="79:86" ht="15.75" customHeight="1">
      <c r="CA10366" s="136"/>
      <c r="CB10366" s="136"/>
      <c r="CC10366" s="136"/>
      <c r="CD10366" s="136"/>
      <c r="CE10366" s="136"/>
      <c r="CF10366" s="136"/>
      <c r="CG10366" s="136"/>
      <c r="CH10366" s="136"/>
    </row>
    <row r="10367" spans="79:86" ht="15.75" customHeight="1">
      <c r="CA10367" s="136"/>
      <c r="CB10367" s="136"/>
      <c r="CC10367" s="136"/>
      <c r="CD10367" s="136"/>
      <c r="CE10367" s="136"/>
      <c r="CF10367" s="136"/>
      <c r="CG10367" s="136"/>
      <c r="CH10367" s="136"/>
    </row>
    <row r="10368" spans="79:86" ht="15.75" customHeight="1">
      <c r="CA10368" s="136"/>
      <c r="CB10368" s="136"/>
      <c r="CC10368" s="136"/>
      <c r="CD10368" s="136"/>
      <c r="CE10368" s="136"/>
      <c r="CF10368" s="136"/>
      <c r="CG10368" s="136"/>
      <c r="CH10368" s="136"/>
    </row>
    <row r="10369" spans="79:86" ht="15.75" customHeight="1">
      <c r="CA10369" s="136"/>
      <c r="CB10369" s="136"/>
      <c r="CC10369" s="136"/>
      <c r="CD10369" s="136"/>
      <c r="CE10369" s="136"/>
      <c r="CF10369" s="136"/>
      <c r="CG10369" s="136"/>
      <c r="CH10369" s="136"/>
    </row>
    <row r="10370" spans="79:86" ht="15.75" customHeight="1">
      <c r="CA10370" s="136"/>
      <c r="CB10370" s="136"/>
      <c r="CC10370" s="136"/>
      <c r="CD10370" s="136"/>
      <c r="CE10370" s="136"/>
      <c r="CF10370" s="136"/>
      <c r="CG10370" s="136"/>
      <c r="CH10370" s="136"/>
    </row>
    <row r="10371" spans="79:86" ht="15.75" customHeight="1">
      <c r="CA10371" s="136"/>
      <c r="CB10371" s="136"/>
      <c r="CC10371" s="136"/>
      <c r="CD10371" s="136"/>
      <c r="CE10371" s="136"/>
      <c r="CF10371" s="136"/>
      <c r="CG10371" s="136"/>
      <c r="CH10371" s="136"/>
    </row>
    <row r="10372" spans="79:86" ht="15.75" customHeight="1">
      <c r="CA10372" s="136"/>
      <c r="CB10372" s="136"/>
      <c r="CC10372" s="136"/>
      <c r="CD10372" s="136"/>
      <c r="CE10372" s="136"/>
      <c r="CF10372" s="136"/>
      <c r="CG10372" s="136"/>
      <c r="CH10372" s="136"/>
    </row>
    <row r="10373" spans="79:86" ht="15.75" customHeight="1">
      <c r="CA10373" s="136"/>
      <c r="CB10373" s="136"/>
      <c r="CC10373" s="136"/>
      <c r="CD10373" s="136"/>
      <c r="CE10373" s="136"/>
      <c r="CF10373" s="136"/>
      <c r="CG10373" s="136"/>
      <c r="CH10373" s="136"/>
    </row>
    <row r="10374" spans="79:86" ht="15.75" customHeight="1">
      <c r="CA10374" s="136"/>
      <c r="CB10374" s="136"/>
      <c r="CC10374" s="136"/>
      <c r="CD10374" s="136"/>
      <c r="CE10374" s="136"/>
      <c r="CF10374" s="136"/>
      <c r="CG10374" s="136"/>
      <c r="CH10374" s="136"/>
    </row>
    <row r="10375" spans="79:86" ht="15.75" customHeight="1">
      <c r="CA10375" s="136"/>
      <c r="CB10375" s="136"/>
      <c r="CC10375" s="136"/>
      <c r="CD10375" s="136"/>
      <c r="CE10375" s="136"/>
      <c r="CF10375" s="136"/>
      <c r="CG10375" s="136"/>
      <c r="CH10375" s="136"/>
    </row>
    <row r="10376" spans="79:86" ht="15.75" customHeight="1">
      <c r="CA10376" s="136"/>
      <c r="CB10376" s="136"/>
      <c r="CC10376" s="136"/>
      <c r="CD10376" s="136"/>
      <c r="CE10376" s="136"/>
      <c r="CF10376" s="136"/>
      <c r="CG10376" s="136"/>
      <c r="CH10376" s="136"/>
    </row>
    <row r="10377" spans="79:86" ht="15.75" customHeight="1">
      <c r="CA10377" s="136"/>
      <c r="CB10377" s="136"/>
      <c r="CC10377" s="136"/>
      <c r="CD10377" s="136"/>
      <c r="CE10377" s="136"/>
      <c r="CF10377" s="136"/>
      <c r="CG10377" s="136"/>
      <c r="CH10377" s="136"/>
    </row>
    <row r="10378" spans="79:86" ht="15.75" customHeight="1">
      <c r="CA10378" s="136"/>
      <c r="CB10378" s="136"/>
      <c r="CC10378" s="136"/>
      <c r="CD10378" s="136"/>
      <c r="CE10378" s="136"/>
      <c r="CF10378" s="136"/>
      <c r="CG10378" s="136"/>
      <c r="CH10378" s="136"/>
    </row>
    <row r="10379" spans="79:86" ht="15.75" customHeight="1">
      <c r="CA10379" s="136"/>
      <c r="CB10379" s="136"/>
      <c r="CC10379" s="136"/>
      <c r="CD10379" s="136"/>
      <c r="CE10379" s="136"/>
      <c r="CF10379" s="136"/>
      <c r="CG10379" s="136"/>
      <c r="CH10379" s="136"/>
    </row>
    <row r="10380" spans="79:86" ht="15.75" customHeight="1">
      <c r="CA10380" s="136"/>
      <c r="CB10380" s="136"/>
      <c r="CC10380" s="136"/>
      <c r="CD10380" s="136"/>
      <c r="CE10380" s="136"/>
      <c r="CF10380" s="136"/>
      <c r="CG10380" s="136"/>
      <c r="CH10380" s="136"/>
    </row>
    <row r="10381" spans="79:86" ht="15.75" customHeight="1">
      <c r="CA10381" s="136"/>
      <c r="CB10381" s="136"/>
      <c r="CC10381" s="136"/>
      <c r="CD10381" s="136"/>
      <c r="CE10381" s="136"/>
      <c r="CF10381" s="136"/>
      <c r="CG10381" s="136"/>
      <c r="CH10381" s="136"/>
    </row>
    <row r="10382" spans="79:86" ht="15.75" customHeight="1">
      <c r="CA10382" s="136"/>
      <c r="CB10382" s="136"/>
      <c r="CC10382" s="136"/>
      <c r="CD10382" s="136"/>
      <c r="CE10382" s="136"/>
      <c r="CF10382" s="136"/>
      <c r="CG10382" s="136"/>
      <c r="CH10382" s="136"/>
    </row>
    <row r="10383" spans="79:86" ht="15.75" customHeight="1">
      <c r="CA10383" s="136"/>
      <c r="CB10383" s="136"/>
      <c r="CC10383" s="136"/>
      <c r="CD10383" s="136"/>
      <c r="CE10383" s="136"/>
      <c r="CF10383" s="136"/>
      <c r="CG10383" s="136"/>
      <c r="CH10383" s="136"/>
    </row>
    <row r="10384" spans="79:86" ht="15.75" customHeight="1">
      <c r="CA10384" s="136"/>
      <c r="CB10384" s="136"/>
      <c r="CC10384" s="136"/>
      <c r="CD10384" s="136"/>
      <c r="CE10384" s="136"/>
      <c r="CF10384" s="136"/>
      <c r="CG10384" s="136"/>
      <c r="CH10384" s="136"/>
    </row>
    <row r="10385" spans="79:86" ht="15.75" customHeight="1">
      <c r="CA10385" s="136"/>
      <c r="CB10385" s="136"/>
      <c r="CC10385" s="136"/>
      <c r="CD10385" s="136"/>
      <c r="CE10385" s="136"/>
      <c r="CF10385" s="136"/>
      <c r="CG10385" s="136"/>
      <c r="CH10385" s="136"/>
    </row>
    <row r="10386" spans="79:86" ht="15.75" customHeight="1">
      <c r="CA10386" s="136"/>
      <c r="CB10386" s="136"/>
      <c r="CC10386" s="136"/>
      <c r="CD10386" s="136"/>
      <c r="CE10386" s="136"/>
      <c r="CF10386" s="136"/>
      <c r="CG10386" s="136"/>
      <c r="CH10386" s="136"/>
    </row>
    <row r="10387" spans="79:86" ht="15.75" customHeight="1">
      <c r="CA10387" s="136"/>
      <c r="CB10387" s="136"/>
      <c r="CC10387" s="136"/>
      <c r="CD10387" s="136"/>
      <c r="CE10387" s="136"/>
      <c r="CF10387" s="136"/>
      <c r="CG10387" s="136"/>
      <c r="CH10387" s="136"/>
    </row>
    <row r="10388" spans="79:86" ht="15.75" customHeight="1">
      <c r="CA10388" s="136"/>
      <c r="CB10388" s="136"/>
      <c r="CC10388" s="136"/>
      <c r="CD10388" s="136"/>
      <c r="CE10388" s="136"/>
      <c r="CF10388" s="136"/>
      <c r="CG10388" s="136"/>
      <c r="CH10388" s="136"/>
    </row>
    <row r="10389" spans="79:86" ht="15.75" customHeight="1">
      <c r="CA10389" s="136"/>
      <c r="CB10389" s="136"/>
      <c r="CC10389" s="136"/>
      <c r="CD10389" s="136"/>
      <c r="CE10389" s="136"/>
      <c r="CF10389" s="136"/>
      <c r="CG10389" s="136"/>
      <c r="CH10389" s="136"/>
    </row>
    <row r="10390" spans="79:86" ht="15.75" customHeight="1">
      <c r="CA10390" s="136"/>
      <c r="CB10390" s="136"/>
      <c r="CC10390" s="136"/>
      <c r="CD10390" s="136"/>
      <c r="CE10390" s="136"/>
      <c r="CF10390" s="136"/>
      <c r="CG10390" s="136"/>
      <c r="CH10390" s="136"/>
    </row>
    <row r="10391" spans="79:86" ht="15.75" customHeight="1">
      <c r="CA10391" s="136"/>
      <c r="CB10391" s="136"/>
      <c r="CC10391" s="136"/>
      <c r="CD10391" s="136"/>
      <c r="CE10391" s="136"/>
      <c r="CF10391" s="136"/>
      <c r="CG10391" s="136"/>
      <c r="CH10391" s="136"/>
    </row>
    <row r="10392" spans="79:86" ht="15.75" customHeight="1">
      <c r="CA10392" s="136"/>
      <c r="CB10392" s="136"/>
      <c r="CC10392" s="136"/>
      <c r="CD10392" s="136"/>
      <c r="CE10392" s="136"/>
      <c r="CF10392" s="136"/>
      <c r="CG10392" s="136"/>
      <c r="CH10392" s="136"/>
    </row>
    <row r="10393" spans="79:86" ht="15.75" customHeight="1">
      <c r="CA10393" s="136"/>
      <c r="CB10393" s="136"/>
      <c r="CC10393" s="136"/>
      <c r="CD10393" s="136"/>
      <c r="CE10393" s="136"/>
      <c r="CF10393" s="136"/>
      <c r="CG10393" s="136"/>
      <c r="CH10393" s="136"/>
    </row>
    <row r="10394" spans="79:86" ht="15.75" customHeight="1">
      <c r="CA10394" s="136"/>
      <c r="CB10394" s="136"/>
      <c r="CC10394" s="136"/>
      <c r="CD10394" s="136"/>
      <c r="CE10394" s="136"/>
      <c r="CF10394" s="136"/>
      <c r="CG10394" s="136"/>
      <c r="CH10394" s="136"/>
    </row>
    <row r="10395" spans="79:86" ht="15.75" customHeight="1">
      <c r="CA10395" s="136"/>
      <c r="CB10395" s="136"/>
      <c r="CC10395" s="136"/>
      <c r="CD10395" s="136"/>
      <c r="CE10395" s="136"/>
      <c r="CF10395" s="136"/>
      <c r="CG10395" s="136"/>
      <c r="CH10395" s="136"/>
    </row>
    <row r="10396" spans="79:86" ht="15.75" customHeight="1">
      <c r="CA10396" s="136"/>
      <c r="CB10396" s="136"/>
      <c r="CC10396" s="136"/>
      <c r="CD10396" s="136"/>
      <c r="CE10396" s="136"/>
      <c r="CF10396" s="136"/>
      <c r="CG10396" s="136"/>
      <c r="CH10396" s="136"/>
    </row>
    <row r="10397" spans="79:86" ht="15.75" customHeight="1">
      <c r="CA10397" s="136"/>
      <c r="CB10397" s="136"/>
      <c r="CC10397" s="136"/>
      <c r="CD10397" s="136"/>
      <c r="CE10397" s="136"/>
      <c r="CF10397" s="136"/>
      <c r="CG10397" s="136"/>
      <c r="CH10397" s="136"/>
    </row>
    <row r="10398" spans="79:86" ht="15.75" customHeight="1">
      <c r="CA10398" s="136"/>
      <c r="CB10398" s="136"/>
      <c r="CC10398" s="136"/>
      <c r="CD10398" s="136"/>
      <c r="CE10398" s="136"/>
      <c r="CF10398" s="136"/>
      <c r="CG10398" s="136"/>
      <c r="CH10398" s="136"/>
    </row>
    <row r="10399" spans="79:86" ht="15.75" customHeight="1">
      <c r="CA10399" s="136"/>
      <c r="CB10399" s="136"/>
      <c r="CC10399" s="136"/>
      <c r="CD10399" s="136"/>
      <c r="CE10399" s="136"/>
      <c r="CF10399" s="136"/>
      <c r="CG10399" s="136"/>
      <c r="CH10399" s="136"/>
    </row>
    <row r="10400" spans="79:86" ht="15.75" customHeight="1">
      <c r="CA10400" s="136"/>
      <c r="CB10400" s="136"/>
      <c r="CC10400" s="136"/>
      <c r="CD10400" s="136"/>
      <c r="CE10400" s="136"/>
      <c r="CF10400" s="136"/>
      <c r="CG10400" s="136"/>
      <c r="CH10400" s="136"/>
    </row>
    <row r="10401" spans="79:86" ht="15.75" customHeight="1">
      <c r="CA10401" s="136"/>
      <c r="CB10401" s="136"/>
      <c r="CC10401" s="136"/>
      <c r="CD10401" s="136"/>
      <c r="CE10401" s="136"/>
      <c r="CF10401" s="136"/>
      <c r="CG10401" s="136"/>
      <c r="CH10401" s="136"/>
    </row>
    <row r="10402" spans="79:86" ht="15.75" customHeight="1">
      <c r="CA10402" s="136"/>
      <c r="CB10402" s="136"/>
      <c r="CC10402" s="136"/>
      <c r="CD10402" s="136"/>
      <c r="CE10402" s="136"/>
      <c r="CF10402" s="136"/>
      <c r="CG10402" s="136"/>
      <c r="CH10402" s="136"/>
    </row>
    <row r="10403" spans="79:86" ht="15.75" customHeight="1">
      <c r="CA10403" s="136"/>
      <c r="CB10403" s="136"/>
      <c r="CC10403" s="136"/>
      <c r="CD10403" s="136"/>
      <c r="CE10403" s="136"/>
      <c r="CF10403" s="136"/>
      <c r="CG10403" s="136"/>
      <c r="CH10403" s="136"/>
    </row>
    <row r="10404" spans="79:86" ht="15.75" customHeight="1">
      <c r="CA10404" s="136"/>
      <c r="CB10404" s="136"/>
      <c r="CC10404" s="136"/>
      <c r="CD10404" s="136"/>
      <c r="CE10404" s="136"/>
      <c r="CF10404" s="136"/>
      <c r="CG10404" s="136"/>
      <c r="CH10404" s="136"/>
    </row>
    <row r="10405" spans="79:86" ht="15.75" customHeight="1">
      <c r="CA10405" s="136"/>
      <c r="CB10405" s="136"/>
      <c r="CC10405" s="136"/>
      <c r="CD10405" s="136"/>
      <c r="CE10405" s="136"/>
      <c r="CF10405" s="136"/>
      <c r="CG10405" s="136"/>
      <c r="CH10405" s="136"/>
    </row>
    <row r="10406" spans="79:86" ht="15.75" customHeight="1">
      <c r="CA10406" s="136"/>
      <c r="CB10406" s="136"/>
      <c r="CC10406" s="136"/>
      <c r="CD10406" s="136"/>
      <c r="CE10406" s="136"/>
      <c r="CF10406" s="136"/>
      <c r="CG10406" s="136"/>
      <c r="CH10406" s="136"/>
    </row>
    <row r="10407" spans="79:86" ht="15.75" customHeight="1">
      <c r="CA10407" s="136"/>
      <c r="CB10407" s="136"/>
      <c r="CC10407" s="136"/>
      <c r="CD10407" s="136"/>
      <c r="CE10407" s="136"/>
      <c r="CF10407" s="136"/>
      <c r="CG10407" s="136"/>
      <c r="CH10407" s="136"/>
    </row>
    <row r="10408" spans="79:86" ht="15.75" customHeight="1">
      <c r="CA10408" s="136"/>
      <c r="CB10408" s="136"/>
      <c r="CC10408" s="136"/>
      <c r="CD10408" s="136"/>
      <c r="CE10408" s="136"/>
      <c r="CF10408" s="136"/>
      <c r="CG10408" s="136"/>
      <c r="CH10408" s="136"/>
    </row>
    <row r="10409" spans="79:86" ht="15.75" customHeight="1">
      <c r="CA10409" s="136"/>
      <c r="CB10409" s="136"/>
      <c r="CC10409" s="136"/>
      <c r="CD10409" s="136"/>
      <c r="CE10409" s="136"/>
      <c r="CF10409" s="136"/>
      <c r="CG10409" s="136"/>
      <c r="CH10409" s="136"/>
    </row>
    <row r="10410" spans="79:86" ht="15.75" customHeight="1">
      <c r="CA10410" s="136"/>
      <c r="CB10410" s="136"/>
      <c r="CC10410" s="136"/>
      <c r="CD10410" s="136"/>
      <c r="CE10410" s="136"/>
      <c r="CF10410" s="136"/>
      <c r="CG10410" s="136"/>
      <c r="CH10410" s="136"/>
    </row>
    <row r="10411" spans="79:86" ht="15.75" customHeight="1">
      <c r="CA10411" s="136"/>
      <c r="CB10411" s="136"/>
      <c r="CC10411" s="136"/>
      <c r="CD10411" s="136"/>
      <c r="CE10411" s="136"/>
      <c r="CF10411" s="136"/>
      <c r="CG10411" s="136"/>
      <c r="CH10411" s="136"/>
    </row>
    <row r="10412" spans="79:86" ht="15.75" customHeight="1">
      <c r="CA10412" s="136"/>
      <c r="CB10412" s="136"/>
      <c r="CC10412" s="136"/>
      <c r="CD10412" s="136"/>
      <c r="CE10412" s="136"/>
      <c r="CF10412" s="136"/>
      <c r="CG10412" s="136"/>
      <c r="CH10412" s="136"/>
    </row>
    <row r="10413" spans="79:86" ht="15.75" customHeight="1">
      <c r="CA10413" s="136"/>
      <c r="CB10413" s="136"/>
      <c r="CC10413" s="136"/>
      <c r="CD10413" s="136"/>
      <c r="CE10413" s="136"/>
      <c r="CF10413" s="136"/>
      <c r="CG10413" s="136"/>
      <c r="CH10413" s="136"/>
    </row>
    <row r="10414" spans="79:86" ht="15.75" customHeight="1">
      <c r="CA10414" s="136"/>
      <c r="CB10414" s="136"/>
      <c r="CC10414" s="136"/>
      <c r="CD10414" s="136"/>
      <c r="CE10414" s="136"/>
      <c r="CF10414" s="136"/>
      <c r="CG10414" s="136"/>
      <c r="CH10414" s="136"/>
    </row>
    <row r="10415" spans="79:86" ht="15.75" customHeight="1">
      <c r="CA10415" s="136"/>
      <c r="CB10415" s="136"/>
      <c r="CC10415" s="136"/>
      <c r="CD10415" s="136"/>
      <c r="CE10415" s="136"/>
      <c r="CF10415" s="136"/>
      <c r="CG10415" s="136"/>
      <c r="CH10415" s="136"/>
    </row>
    <row r="10416" spans="79:86" ht="15.75" customHeight="1">
      <c r="CA10416" s="136"/>
      <c r="CB10416" s="136"/>
      <c r="CC10416" s="136"/>
      <c r="CD10416" s="136"/>
      <c r="CE10416" s="136"/>
      <c r="CF10416" s="136"/>
      <c r="CG10416" s="136"/>
      <c r="CH10416" s="136"/>
    </row>
    <row r="10417" spans="79:86" ht="15.75" customHeight="1">
      <c r="CA10417" s="136"/>
      <c r="CB10417" s="136"/>
      <c r="CC10417" s="136"/>
      <c r="CD10417" s="136"/>
      <c r="CE10417" s="136"/>
      <c r="CF10417" s="136"/>
      <c r="CG10417" s="136"/>
      <c r="CH10417" s="136"/>
    </row>
    <row r="10418" spans="79:86" ht="15.75" customHeight="1">
      <c r="CA10418" s="136"/>
      <c r="CB10418" s="136"/>
      <c r="CC10418" s="136"/>
      <c r="CD10418" s="136"/>
      <c r="CE10418" s="136"/>
      <c r="CF10418" s="136"/>
      <c r="CG10418" s="136"/>
      <c r="CH10418" s="136"/>
    </row>
    <row r="10419" spans="79:86" ht="15.75" customHeight="1">
      <c r="CA10419" s="136"/>
      <c r="CB10419" s="136"/>
      <c r="CC10419" s="136"/>
      <c r="CD10419" s="136"/>
      <c r="CE10419" s="136"/>
      <c r="CF10419" s="136"/>
      <c r="CG10419" s="136"/>
      <c r="CH10419" s="136"/>
    </row>
    <row r="10420" spans="79:86" ht="15.75" customHeight="1">
      <c r="CA10420" s="136"/>
      <c r="CB10420" s="136"/>
      <c r="CC10420" s="136"/>
      <c r="CD10420" s="136"/>
      <c r="CE10420" s="136"/>
      <c r="CF10420" s="136"/>
      <c r="CG10420" s="136"/>
      <c r="CH10420" s="136"/>
    </row>
    <row r="10421" spans="79:86" ht="15.75" customHeight="1">
      <c r="CA10421" s="136"/>
      <c r="CB10421" s="136"/>
      <c r="CC10421" s="136"/>
      <c r="CD10421" s="136"/>
      <c r="CE10421" s="136"/>
      <c r="CF10421" s="136"/>
      <c r="CG10421" s="136"/>
      <c r="CH10421" s="136"/>
    </row>
    <row r="10422" spans="79:86" ht="15.75" customHeight="1">
      <c r="CA10422" s="136"/>
      <c r="CB10422" s="136"/>
      <c r="CC10422" s="136"/>
      <c r="CD10422" s="136"/>
      <c r="CE10422" s="136"/>
      <c r="CF10422" s="136"/>
      <c r="CG10422" s="136"/>
      <c r="CH10422" s="136"/>
    </row>
    <row r="10423" spans="79:86" ht="15.75" customHeight="1">
      <c r="CA10423" s="136"/>
      <c r="CB10423" s="136"/>
      <c r="CC10423" s="136"/>
      <c r="CD10423" s="136"/>
      <c r="CE10423" s="136"/>
      <c r="CF10423" s="136"/>
      <c r="CG10423" s="136"/>
      <c r="CH10423" s="136"/>
    </row>
    <row r="10424" spans="79:86" ht="15.75" customHeight="1">
      <c r="CA10424" s="136"/>
      <c r="CB10424" s="136"/>
      <c r="CC10424" s="136"/>
      <c r="CD10424" s="136"/>
      <c r="CE10424" s="136"/>
      <c r="CF10424" s="136"/>
      <c r="CG10424" s="136"/>
      <c r="CH10424" s="136"/>
    </row>
    <row r="10425" spans="79:86" ht="15.75" customHeight="1">
      <c r="CA10425" s="136"/>
      <c r="CB10425" s="136"/>
      <c r="CC10425" s="136"/>
      <c r="CD10425" s="136"/>
      <c r="CE10425" s="136"/>
      <c r="CF10425" s="136"/>
      <c r="CG10425" s="136"/>
      <c r="CH10425" s="136"/>
    </row>
    <row r="10426" spans="79:86" ht="15.75" customHeight="1">
      <c r="CA10426" s="136"/>
      <c r="CB10426" s="136"/>
      <c r="CC10426" s="136"/>
      <c r="CD10426" s="136"/>
      <c r="CE10426" s="136"/>
      <c r="CF10426" s="136"/>
      <c r="CG10426" s="136"/>
      <c r="CH10426" s="136"/>
    </row>
    <row r="10427" spans="79:86" ht="15.75" customHeight="1">
      <c r="CA10427" s="136"/>
      <c r="CB10427" s="136"/>
      <c r="CC10427" s="136"/>
      <c r="CD10427" s="136"/>
      <c r="CE10427" s="136"/>
      <c r="CF10427" s="136"/>
      <c r="CG10427" s="136"/>
      <c r="CH10427" s="136"/>
    </row>
    <row r="10428" spans="79:86" ht="15.75" customHeight="1">
      <c r="CA10428" s="136"/>
      <c r="CB10428" s="136"/>
      <c r="CC10428" s="136"/>
      <c r="CD10428" s="136"/>
      <c r="CE10428" s="136"/>
      <c r="CF10428" s="136"/>
      <c r="CG10428" s="136"/>
      <c r="CH10428" s="136"/>
    </row>
    <row r="10429" spans="79:86" ht="15.75" customHeight="1">
      <c r="CA10429" s="136"/>
      <c r="CB10429" s="136"/>
      <c r="CC10429" s="136"/>
      <c r="CD10429" s="136"/>
      <c r="CE10429" s="136"/>
      <c r="CF10429" s="136"/>
      <c r="CG10429" s="136"/>
      <c r="CH10429" s="136"/>
    </row>
    <row r="10430" spans="79:86" ht="15.75" customHeight="1">
      <c r="CA10430" s="136"/>
      <c r="CB10430" s="136"/>
      <c r="CC10430" s="136"/>
      <c r="CD10430" s="136"/>
      <c r="CE10430" s="136"/>
      <c r="CF10430" s="136"/>
      <c r="CG10430" s="136"/>
      <c r="CH10430" s="136"/>
    </row>
    <row r="10431" spans="79:86" ht="15.75" customHeight="1">
      <c r="CA10431" s="136"/>
      <c r="CB10431" s="136"/>
      <c r="CC10431" s="136"/>
      <c r="CD10431" s="136"/>
      <c r="CE10431" s="136"/>
      <c r="CF10431" s="136"/>
      <c r="CG10431" s="136"/>
      <c r="CH10431" s="136"/>
    </row>
    <row r="10432" spans="79:86" ht="15.75" customHeight="1">
      <c r="CA10432" s="136"/>
      <c r="CB10432" s="136"/>
      <c r="CC10432" s="136"/>
      <c r="CD10432" s="136"/>
      <c r="CE10432" s="136"/>
      <c r="CF10432" s="136"/>
      <c r="CG10432" s="136"/>
      <c r="CH10432" s="136"/>
    </row>
    <row r="10433" spans="79:86" ht="15.75" customHeight="1">
      <c r="CA10433" s="136"/>
      <c r="CB10433" s="136"/>
      <c r="CC10433" s="136"/>
      <c r="CD10433" s="136"/>
      <c r="CE10433" s="136"/>
      <c r="CF10433" s="136"/>
      <c r="CG10433" s="136"/>
      <c r="CH10433" s="136"/>
    </row>
    <row r="10434" spans="79:86" ht="15.75" customHeight="1">
      <c r="CA10434" s="136"/>
      <c r="CB10434" s="136"/>
      <c r="CC10434" s="136"/>
      <c r="CD10434" s="136"/>
      <c r="CE10434" s="136"/>
      <c r="CF10434" s="136"/>
      <c r="CG10434" s="136"/>
      <c r="CH10434" s="136"/>
    </row>
    <row r="10435" spans="79:86" ht="15.75" customHeight="1">
      <c r="CA10435" s="136"/>
      <c r="CB10435" s="136"/>
      <c r="CC10435" s="136"/>
      <c r="CD10435" s="136"/>
      <c r="CE10435" s="136"/>
      <c r="CF10435" s="136"/>
      <c r="CG10435" s="136"/>
      <c r="CH10435" s="136"/>
    </row>
    <row r="10436" spans="79:86" ht="15.75" customHeight="1">
      <c r="CA10436" s="136"/>
      <c r="CB10436" s="136"/>
      <c r="CC10436" s="136"/>
      <c r="CD10436" s="136"/>
      <c r="CE10436" s="136"/>
      <c r="CF10436" s="136"/>
      <c r="CG10436" s="136"/>
      <c r="CH10436" s="136"/>
    </row>
    <row r="10437" spans="79:86" ht="15.75" customHeight="1">
      <c r="CA10437" s="136"/>
      <c r="CB10437" s="136"/>
      <c r="CC10437" s="136"/>
      <c r="CD10437" s="136"/>
      <c r="CE10437" s="136"/>
      <c r="CF10437" s="136"/>
      <c r="CG10437" s="136"/>
      <c r="CH10437" s="136"/>
    </row>
    <row r="10438" spans="79:86" ht="15.75" customHeight="1">
      <c r="CA10438" s="136"/>
      <c r="CB10438" s="136"/>
      <c r="CC10438" s="136"/>
      <c r="CD10438" s="136"/>
      <c r="CE10438" s="136"/>
      <c r="CF10438" s="136"/>
      <c r="CG10438" s="136"/>
      <c r="CH10438" s="136"/>
    </row>
    <row r="10439" spans="79:86" ht="15.75" customHeight="1">
      <c r="CA10439" s="136"/>
      <c r="CB10439" s="136"/>
      <c r="CC10439" s="136"/>
      <c r="CD10439" s="136"/>
      <c r="CE10439" s="136"/>
      <c r="CF10439" s="136"/>
      <c r="CG10439" s="136"/>
      <c r="CH10439" s="136"/>
    </row>
    <row r="10440" spans="79:86" ht="15.75" customHeight="1">
      <c r="CA10440" s="136"/>
      <c r="CB10440" s="136"/>
      <c r="CC10440" s="136"/>
      <c r="CD10440" s="136"/>
      <c r="CE10440" s="136"/>
      <c r="CF10440" s="136"/>
      <c r="CG10440" s="136"/>
      <c r="CH10440" s="136"/>
    </row>
    <row r="10441" spans="79:86" ht="15.75" customHeight="1">
      <c r="CA10441" s="136"/>
      <c r="CB10441" s="136"/>
      <c r="CC10441" s="136"/>
      <c r="CD10441" s="136"/>
      <c r="CE10441" s="136"/>
      <c r="CF10441" s="136"/>
      <c r="CG10441" s="136"/>
      <c r="CH10441" s="136"/>
    </row>
    <row r="10442" spans="79:86" ht="15.75" customHeight="1">
      <c r="CA10442" s="136"/>
      <c r="CB10442" s="136"/>
      <c r="CC10442" s="136"/>
      <c r="CD10442" s="136"/>
      <c r="CE10442" s="136"/>
      <c r="CF10442" s="136"/>
      <c r="CG10442" s="136"/>
      <c r="CH10442" s="136"/>
    </row>
    <row r="10443" spans="79:86" ht="15.75" customHeight="1">
      <c r="CA10443" s="136"/>
      <c r="CB10443" s="136"/>
      <c r="CC10443" s="136"/>
      <c r="CD10443" s="136"/>
      <c r="CE10443" s="136"/>
      <c r="CF10443" s="136"/>
      <c r="CG10443" s="136"/>
      <c r="CH10443" s="136"/>
    </row>
    <row r="10444" spans="79:86" ht="15.75" customHeight="1">
      <c r="CA10444" s="136"/>
      <c r="CB10444" s="136"/>
      <c r="CC10444" s="136"/>
      <c r="CD10444" s="136"/>
      <c r="CE10444" s="136"/>
      <c r="CF10444" s="136"/>
      <c r="CG10444" s="136"/>
      <c r="CH10444" s="136"/>
    </row>
    <row r="10445" spans="79:86" ht="15.75" customHeight="1">
      <c r="CA10445" s="136"/>
      <c r="CB10445" s="136"/>
      <c r="CC10445" s="136"/>
      <c r="CD10445" s="136"/>
      <c r="CE10445" s="136"/>
      <c r="CF10445" s="136"/>
      <c r="CG10445" s="136"/>
      <c r="CH10445" s="136"/>
    </row>
    <row r="10446" spans="79:86" ht="15.75" customHeight="1">
      <c r="CA10446" s="136"/>
      <c r="CB10446" s="136"/>
      <c r="CC10446" s="136"/>
      <c r="CD10446" s="136"/>
      <c r="CE10446" s="136"/>
      <c r="CF10446" s="136"/>
      <c r="CG10446" s="136"/>
      <c r="CH10446" s="136"/>
    </row>
    <row r="10447" spans="79:86" ht="15.75" customHeight="1">
      <c r="CA10447" s="136"/>
      <c r="CB10447" s="136"/>
      <c r="CC10447" s="136"/>
      <c r="CD10447" s="136"/>
      <c r="CE10447" s="136"/>
      <c r="CF10447" s="136"/>
      <c r="CG10447" s="136"/>
      <c r="CH10447" s="136"/>
    </row>
    <row r="10448" spans="79:86" ht="15.75" customHeight="1">
      <c r="CA10448" s="136"/>
      <c r="CB10448" s="136"/>
      <c r="CC10448" s="136"/>
      <c r="CD10448" s="136"/>
      <c r="CE10448" s="136"/>
      <c r="CF10448" s="136"/>
      <c r="CG10448" s="136"/>
      <c r="CH10448" s="136"/>
    </row>
    <row r="10449" spans="79:86" ht="15.75" customHeight="1">
      <c r="CA10449" s="136"/>
      <c r="CB10449" s="136"/>
      <c r="CC10449" s="136"/>
      <c r="CD10449" s="136"/>
      <c r="CE10449" s="136"/>
      <c r="CF10449" s="136"/>
      <c r="CG10449" s="136"/>
      <c r="CH10449" s="136"/>
    </row>
    <row r="10450" spans="79:86" ht="15.75" customHeight="1">
      <c r="CA10450" s="136"/>
      <c r="CB10450" s="136"/>
      <c r="CC10450" s="136"/>
      <c r="CD10450" s="136"/>
      <c r="CE10450" s="136"/>
      <c r="CF10450" s="136"/>
      <c r="CG10450" s="136"/>
      <c r="CH10450" s="136"/>
    </row>
    <row r="10451" spans="79:86" ht="15.75" customHeight="1">
      <c r="CA10451" s="136"/>
      <c r="CB10451" s="136"/>
      <c r="CC10451" s="136"/>
      <c r="CD10451" s="136"/>
      <c r="CE10451" s="136"/>
      <c r="CF10451" s="136"/>
      <c r="CG10451" s="136"/>
      <c r="CH10451" s="136"/>
    </row>
    <row r="10452" spans="79:86" ht="15.75" customHeight="1">
      <c r="CA10452" s="136"/>
      <c r="CB10452" s="136"/>
      <c r="CC10452" s="136"/>
      <c r="CD10452" s="136"/>
      <c r="CE10452" s="136"/>
      <c r="CF10452" s="136"/>
      <c r="CG10452" s="136"/>
      <c r="CH10452" s="136"/>
    </row>
    <row r="10453" spans="79:86" ht="15.75" customHeight="1">
      <c r="CA10453" s="136"/>
      <c r="CB10453" s="136"/>
      <c r="CC10453" s="136"/>
      <c r="CD10453" s="136"/>
      <c r="CE10453" s="136"/>
      <c r="CF10453" s="136"/>
      <c r="CG10453" s="136"/>
      <c r="CH10453" s="136"/>
    </row>
    <row r="10454" spans="79:86" ht="15.75" customHeight="1">
      <c r="CA10454" s="136"/>
      <c r="CB10454" s="136"/>
      <c r="CC10454" s="136"/>
      <c r="CD10454" s="136"/>
      <c r="CE10454" s="136"/>
      <c r="CF10454" s="136"/>
      <c r="CG10454" s="136"/>
      <c r="CH10454" s="136"/>
    </row>
    <row r="10455" spans="79:86" ht="15.75" customHeight="1">
      <c r="CA10455" s="136"/>
      <c r="CB10455" s="136"/>
      <c r="CC10455" s="136"/>
      <c r="CD10455" s="136"/>
      <c r="CE10455" s="136"/>
      <c r="CF10455" s="136"/>
      <c r="CG10455" s="136"/>
      <c r="CH10455" s="136"/>
    </row>
    <row r="10456" spans="79:86" ht="15.75" customHeight="1">
      <c r="CA10456" s="136"/>
      <c r="CB10456" s="136"/>
      <c r="CC10456" s="136"/>
      <c r="CD10456" s="136"/>
      <c r="CE10456" s="136"/>
      <c r="CF10456" s="136"/>
      <c r="CG10456" s="136"/>
      <c r="CH10456" s="136"/>
    </row>
    <row r="10457" spans="79:86" ht="15.75" customHeight="1">
      <c r="CA10457" s="136"/>
      <c r="CB10457" s="136"/>
      <c r="CC10457" s="136"/>
      <c r="CD10457" s="136"/>
      <c r="CE10457" s="136"/>
      <c r="CF10457" s="136"/>
      <c r="CG10457" s="136"/>
      <c r="CH10457" s="136"/>
    </row>
    <row r="10458" spans="79:86" ht="15.75" customHeight="1">
      <c r="CA10458" s="136"/>
      <c r="CB10458" s="136"/>
      <c r="CC10458" s="136"/>
      <c r="CD10458" s="136"/>
      <c r="CE10458" s="136"/>
      <c r="CF10458" s="136"/>
      <c r="CG10458" s="136"/>
      <c r="CH10458" s="136"/>
    </row>
    <row r="10459" spans="79:86" ht="15.75" customHeight="1">
      <c r="CA10459" s="136"/>
      <c r="CB10459" s="136"/>
      <c r="CC10459" s="136"/>
      <c r="CD10459" s="136"/>
      <c r="CE10459" s="136"/>
      <c r="CF10459" s="136"/>
      <c r="CG10459" s="136"/>
      <c r="CH10459" s="136"/>
    </row>
    <row r="10460" spans="79:86" ht="15.75" customHeight="1">
      <c r="CA10460" s="136"/>
      <c r="CB10460" s="136"/>
      <c r="CC10460" s="136"/>
      <c r="CD10460" s="136"/>
      <c r="CE10460" s="136"/>
      <c r="CF10460" s="136"/>
      <c r="CG10460" s="136"/>
      <c r="CH10460" s="136"/>
    </row>
    <row r="10461" spans="79:86" ht="15.75" customHeight="1">
      <c r="CA10461" s="136"/>
      <c r="CB10461" s="136"/>
      <c r="CC10461" s="136"/>
      <c r="CD10461" s="136"/>
      <c r="CE10461" s="136"/>
      <c r="CF10461" s="136"/>
      <c r="CG10461" s="136"/>
      <c r="CH10461" s="136"/>
    </row>
    <row r="10462" spans="79:86" ht="15.75" customHeight="1">
      <c r="CA10462" s="136"/>
      <c r="CB10462" s="136"/>
      <c r="CC10462" s="136"/>
      <c r="CD10462" s="136"/>
      <c r="CE10462" s="136"/>
      <c r="CF10462" s="136"/>
      <c r="CG10462" s="136"/>
      <c r="CH10462" s="136"/>
    </row>
    <row r="10463" spans="79:86" ht="15.75" customHeight="1">
      <c r="CA10463" s="136"/>
      <c r="CB10463" s="136"/>
      <c r="CC10463" s="136"/>
      <c r="CD10463" s="136"/>
      <c r="CE10463" s="136"/>
      <c r="CF10463" s="136"/>
      <c r="CG10463" s="136"/>
      <c r="CH10463" s="136"/>
    </row>
    <row r="10464" spans="79:86" ht="15.75" customHeight="1">
      <c r="CA10464" s="136"/>
      <c r="CB10464" s="136"/>
      <c r="CC10464" s="136"/>
      <c r="CD10464" s="136"/>
      <c r="CE10464" s="136"/>
      <c r="CF10464" s="136"/>
      <c r="CG10464" s="136"/>
      <c r="CH10464" s="136"/>
    </row>
    <row r="10465" spans="79:86" ht="15.75" customHeight="1">
      <c r="CA10465" s="136"/>
      <c r="CB10465" s="136"/>
      <c r="CC10465" s="136"/>
      <c r="CD10465" s="136"/>
      <c r="CE10465" s="136"/>
      <c r="CF10465" s="136"/>
      <c r="CG10465" s="136"/>
      <c r="CH10465" s="136"/>
    </row>
    <row r="10466" spans="79:86" ht="15.75" customHeight="1">
      <c r="CA10466" s="136"/>
      <c r="CB10466" s="136"/>
      <c r="CC10466" s="136"/>
      <c r="CD10466" s="136"/>
      <c r="CE10466" s="136"/>
      <c r="CF10466" s="136"/>
      <c r="CG10466" s="136"/>
      <c r="CH10466" s="136"/>
    </row>
    <row r="10467" spans="79:86" ht="15.75" customHeight="1">
      <c r="CA10467" s="136"/>
      <c r="CB10467" s="136"/>
      <c r="CC10467" s="136"/>
      <c r="CD10467" s="136"/>
      <c r="CE10467" s="136"/>
      <c r="CF10467" s="136"/>
      <c r="CG10467" s="136"/>
      <c r="CH10467" s="136"/>
    </row>
    <row r="10468" spans="79:86" ht="15.75" customHeight="1">
      <c r="CA10468" s="136"/>
      <c r="CB10468" s="136"/>
      <c r="CC10468" s="136"/>
      <c r="CD10468" s="136"/>
      <c r="CE10468" s="136"/>
      <c r="CF10468" s="136"/>
      <c r="CG10468" s="136"/>
      <c r="CH10468" s="136"/>
    </row>
    <row r="10469" spans="79:86" ht="15.75" customHeight="1">
      <c r="CA10469" s="136"/>
      <c r="CB10469" s="136"/>
      <c r="CC10469" s="136"/>
      <c r="CD10469" s="136"/>
      <c r="CE10469" s="136"/>
      <c r="CF10469" s="136"/>
      <c r="CG10469" s="136"/>
      <c r="CH10469" s="136"/>
    </row>
    <row r="10470" spans="79:86" ht="15.75" customHeight="1">
      <c r="CA10470" s="136"/>
      <c r="CB10470" s="136"/>
      <c r="CC10470" s="136"/>
      <c r="CD10470" s="136"/>
      <c r="CE10470" s="136"/>
      <c r="CF10470" s="136"/>
      <c r="CG10470" s="136"/>
      <c r="CH10470" s="136"/>
    </row>
    <row r="10471" spans="79:86" ht="15.75" customHeight="1">
      <c r="CA10471" s="136"/>
      <c r="CB10471" s="136"/>
      <c r="CC10471" s="136"/>
      <c r="CD10471" s="136"/>
      <c r="CE10471" s="136"/>
      <c r="CF10471" s="136"/>
      <c r="CG10471" s="136"/>
      <c r="CH10471" s="136"/>
    </row>
    <row r="10472" spans="79:86" ht="15.75" customHeight="1">
      <c r="CA10472" s="136"/>
      <c r="CB10472" s="136"/>
      <c r="CC10472" s="136"/>
      <c r="CD10472" s="136"/>
      <c r="CE10472" s="136"/>
      <c r="CF10472" s="136"/>
      <c r="CG10472" s="136"/>
      <c r="CH10472" s="136"/>
    </row>
    <row r="10473" spans="79:86" ht="15.75" customHeight="1">
      <c r="CA10473" s="136"/>
      <c r="CB10473" s="136"/>
      <c r="CC10473" s="136"/>
      <c r="CD10473" s="136"/>
      <c r="CE10473" s="136"/>
      <c r="CF10473" s="136"/>
      <c r="CG10473" s="136"/>
      <c r="CH10473" s="136"/>
    </row>
    <row r="10474" spans="79:86" ht="15.75" customHeight="1">
      <c r="CA10474" s="136"/>
      <c r="CB10474" s="136"/>
      <c r="CC10474" s="136"/>
      <c r="CD10474" s="136"/>
      <c r="CE10474" s="136"/>
      <c r="CF10474" s="136"/>
      <c r="CG10474" s="136"/>
      <c r="CH10474" s="136"/>
    </row>
    <row r="10475" spans="79:86" ht="15.75" customHeight="1">
      <c r="CA10475" s="136"/>
      <c r="CB10475" s="136"/>
      <c r="CC10475" s="136"/>
      <c r="CD10475" s="136"/>
      <c r="CE10475" s="136"/>
      <c r="CF10475" s="136"/>
      <c r="CG10475" s="136"/>
      <c r="CH10475" s="136"/>
    </row>
    <row r="10476" spans="79:86" ht="15.75" customHeight="1">
      <c r="CA10476" s="136"/>
      <c r="CB10476" s="136"/>
      <c r="CC10476" s="136"/>
      <c r="CD10476" s="136"/>
      <c r="CE10476" s="136"/>
      <c r="CF10476" s="136"/>
      <c r="CG10476" s="136"/>
      <c r="CH10476" s="136"/>
    </row>
    <row r="10477" spans="79:86" ht="15.75" customHeight="1">
      <c r="CA10477" s="136"/>
      <c r="CB10477" s="136"/>
      <c r="CC10477" s="136"/>
      <c r="CD10477" s="136"/>
      <c r="CE10477" s="136"/>
      <c r="CF10477" s="136"/>
      <c r="CG10477" s="136"/>
      <c r="CH10477" s="136"/>
    </row>
    <row r="10478" spans="79:86" ht="15.75" customHeight="1">
      <c r="CA10478" s="136"/>
      <c r="CB10478" s="136"/>
      <c r="CC10478" s="136"/>
      <c r="CD10478" s="136"/>
      <c r="CE10478" s="136"/>
      <c r="CF10478" s="136"/>
      <c r="CG10478" s="136"/>
      <c r="CH10478" s="136"/>
    </row>
    <row r="10479" spans="79:86" ht="15.75" customHeight="1">
      <c r="CA10479" s="136"/>
      <c r="CB10479" s="136"/>
      <c r="CC10479" s="136"/>
      <c r="CD10479" s="136"/>
      <c r="CE10479" s="136"/>
      <c r="CF10479" s="136"/>
      <c r="CG10479" s="136"/>
      <c r="CH10479" s="136"/>
    </row>
    <row r="10480" spans="79:86" ht="15.75" customHeight="1">
      <c r="CA10480" s="136"/>
      <c r="CB10480" s="136"/>
      <c r="CC10480" s="136"/>
      <c r="CD10480" s="136"/>
      <c r="CE10480" s="136"/>
      <c r="CF10480" s="136"/>
      <c r="CG10480" s="136"/>
      <c r="CH10480" s="136"/>
    </row>
    <row r="10481" spans="79:86" ht="15.75" customHeight="1">
      <c r="CA10481" s="136"/>
      <c r="CB10481" s="136"/>
      <c r="CC10481" s="136"/>
      <c r="CD10481" s="136"/>
      <c r="CE10481" s="136"/>
      <c r="CF10481" s="136"/>
      <c r="CG10481" s="136"/>
      <c r="CH10481" s="136"/>
    </row>
    <row r="10482" spans="79:86" ht="15.75" customHeight="1">
      <c r="CA10482" s="136"/>
      <c r="CB10482" s="136"/>
      <c r="CC10482" s="136"/>
      <c r="CD10482" s="136"/>
      <c r="CE10482" s="136"/>
      <c r="CF10482" s="136"/>
      <c r="CG10482" s="136"/>
      <c r="CH10482" s="136"/>
    </row>
    <row r="10483" spans="79:86" ht="15.75" customHeight="1">
      <c r="CA10483" s="136"/>
      <c r="CB10483" s="136"/>
      <c r="CC10483" s="136"/>
      <c r="CD10483" s="136"/>
      <c r="CE10483" s="136"/>
      <c r="CF10483" s="136"/>
      <c r="CG10483" s="136"/>
      <c r="CH10483" s="136"/>
    </row>
    <row r="10484" spans="79:86" ht="15.75" customHeight="1">
      <c r="CA10484" s="136"/>
      <c r="CB10484" s="136"/>
      <c r="CC10484" s="136"/>
      <c r="CD10484" s="136"/>
      <c r="CE10484" s="136"/>
      <c r="CF10484" s="136"/>
      <c r="CG10484" s="136"/>
      <c r="CH10484" s="136"/>
    </row>
    <row r="10485" spans="79:86" ht="15.75" customHeight="1">
      <c r="CA10485" s="136"/>
      <c r="CB10485" s="136"/>
      <c r="CC10485" s="136"/>
      <c r="CD10485" s="136"/>
      <c r="CE10485" s="136"/>
      <c r="CF10485" s="136"/>
      <c r="CG10485" s="136"/>
      <c r="CH10485" s="136"/>
    </row>
    <row r="10486" spans="79:86" ht="15.75" customHeight="1">
      <c r="CA10486" s="136"/>
      <c r="CB10486" s="136"/>
      <c r="CC10486" s="136"/>
      <c r="CD10486" s="136"/>
      <c r="CE10486" s="136"/>
      <c r="CF10486" s="136"/>
      <c r="CG10486" s="136"/>
      <c r="CH10486" s="136"/>
    </row>
    <row r="10487" spans="79:86" ht="15.75" customHeight="1">
      <c r="CA10487" s="136"/>
      <c r="CB10487" s="136"/>
      <c r="CC10487" s="136"/>
      <c r="CD10487" s="136"/>
      <c r="CE10487" s="136"/>
      <c r="CF10487" s="136"/>
      <c r="CG10487" s="136"/>
      <c r="CH10487" s="136"/>
    </row>
    <row r="10488" spans="79:86" ht="15.75" customHeight="1">
      <c r="CA10488" s="136"/>
      <c r="CB10488" s="136"/>
      <c r="CC10488" s="136"/>
      <c r="CD10488" s="136"/>
      <c r="CE10488" s="136"/>
      <c r="CF10488" s="136"/>
      <c r="CG10488" s="136"/>
      <c r="CH10488" s="136"/>
    </row>
    <row r="10489" spans="79:86" ht="15.75" customHeight="1">
      <c r="CA10489" s="136"/>
      <c r="CB10489" s="136"/>
      <c r="CC10489" s="136"/>
      <c r="CD10489" s="136"/>
      <c r="CE10489" s="136"/>
      <c r="CF10489" s="136"/>
      <c r="CG10489" s="136"/>
      <c r="CH10489" s="136"/>
    </row>
    <row r="10490" spans="79:86" ht="15.75" customHeight="1">
      <c r="CA10490" s="136"/>
      <c r="CB10490" s="136"/>
      <c r="CC10490" s="136"/>
      <c r="CD10490" s="136"/>
      <c r="CE10490" s="136"/>
      <c r="CF10490" s="136"/>
      <c r="CG10490" s="136"/>
      <c r="CH10490" s="136"/>
    </row>
    <row r="10491" spans="79:86" ht="15.75" customHeight="1">
      <c r="CA10491" s="136"/>
      <c r="CB10491" s="136"/>
      <c r="CC10491" s="136"/>
      <c r="CD10491" s="136"/>
      <c r="CE10491" s="136"/>
      <c r="CF10491" s="136"/>
      <c r="CG10491" s="136"/>
      <c r="CH10491" s="136"/>
    </row>
    <row r="10492" spans="79:86" ht="15.75" customHeight="1">
      <c r="CA10492" s="136"/>
      <c r="CB10492" s="136"/>
      <c r="CC10492" s="136"/>
      <c r="CD10492" s="136"/>
      <c r="CE10492" s="136"/>
      <c r="CF10492" s="136"/>
      <c r="CG10492" s="136"/>
      <c r="CH10492" s="136"/>
    </row>
    <row r="10493" spans="79:86" ht="15.75" customHeight="1">
      <c r="CA10493" s="136"/>
      <c r="CB10493" s="136"/>
      <c r="CC10493" s="136"/>
      <c r="CD10493" s="136"/>
      <c r="CE10493" s="136"/>
      <c r="CF10493" s="136"/>
      <c r="CG10493" s="136"/>
      <c r="CH10493" s="136"/>
    </row>
    <row r="10494" spans="79:86" ht="15.75" customHeight="1">
      <c r="CA10494" s="136"/>
      <c r="CB10494" s="136"/>
      <c r="CC10494" s="136"/>
      <c r="CD10494" s="136"/>
      <c r="CE10494" s="136"/>
      <c r="CF10494" s="136"/>
      <c r="CG10494" s="136"/>
      <c r="CH10494" s="136"/>
    </row>
    <row r="10495" spans="79:86" ht="15.75" customHeight="1">
      <c r="CA10495" s="136"/>
      <c r="CB10495" s="136"/>
      <c r="CC10495" s="136"/>
      <c r="CD10495" s="136"/>
      <c r="CE10495" s="136"/>
      <c r="CF10495" s="136"/>
      <c r="CG10495" s="136"/>
      <c r="CH10495" s="136"/>
    </row>
    <row r="10496" spans="79:86" ht="15.75" customHeight="1">
      <c r="CA10496" s="136"/>
      <c r="CB10496" s="136"/>
      <c r="CC10496" s="136"/>
      <c r="CD10496" s="136"/>
      <c r="CE10496" s="136"/>
      <c r="CF10496" s="136"/>
      <c r="CG10496" s="136"/>
      <c r="CH10496" s="136"/>
    </row>
    <row r="10497" spans="79:86" ht="15.75" customHeight="1">
      <c r="CA10497" s="136"/>
      <c r="CB10497" s="136"/>
      <c r="CC10497" s="136"/>
      <c r="CD10497" s="136"/>
      <c r="CE10497" s="136"/>
      <c r="CF10497" s="136"/>
      <c r="CG10497" s="136"/>
      <c r="CH10497" s="136"/>
    </row>
    <row r="10498" spans="79:86" ht="15.75" customHeight="1">
      <c r="CA10498" s="136"/>
      <c r="CB10498" s="136"/>
      <c r="CC10498" s="136"/>
      <c r="CD10498" s="136"/>
      <c r="CE10498" s="136"/>
      <c r="CF10498" s="136"/>
      <c r="CG10498" s="136"/>
      <c r="CH10498" s="136"/>
    </row>
    <row r="10499" spans="79:86" ht="15.75" customHeight="1">
      <c r="CA10499" s="136"/>
      <c r="CB10499" s="136"/>
      <c r="CC10499" s="136"/>
      <c r="CD10499" s="136"/>
      <c r="CE10499" s="136"/>
      <c r="CF10499" s="136"/>
      <c r="CG10499" s="136"/>
      <c r="CH10499" s="136"/>
    </row>
    <row r="10500" spans="79:86" ht="15.75" customHeight="1">
      <c r="CA10500" s="136"/>
      <c r="CB10500" s="136"/>
      <c r="CC10500" s="136"/>
      <c r="CD10500" s="136"/>
      <c r="CE10500" s="136"/>
      <c r="CF10500" s="136"/>
      <c r="CG10500" s="136"/>
      <c r="CH10500" s="136"/>
    </row>
    <row r="10501" spans="79:86" ht="15.75" customHeight="1">
      <c r="CA10501" s="136"/>
      <c r="CB10501" s="136"/>
      <c r="CC10501" s="136"/>
      <c r="CD10501" s="136"/>
      <c r="CE10501" s="136"/>
      <c r="CF10501" s="136"/>
      <c r="CG10501" s="136"/>
      <c r="CH10501" s="136"/>
    </row>
    <row r="10502" spans="79:86" ht="15.75" customHeight="1">
      <c r="CA10502" s="136"/>
      <c r="CB10502" s="136"/>
      <c r="CC10502" s="136"/>
      <c r="CD10502" s="136"/>
      <c r="CE10502" s="136"/>
      <c r="CF10502" s="136"/>
      <c r="CG10502" s="136"/>
      <c r="CH10502" s="136"/>
    </row>
    <row r="10503" spans="79:86" ht="15.75" customHeight="1">
      <c r="CA10503" s="136"/>
      <c r="CB10503" s="136"/>
      <c r="CC10503" s="136"/>
      <c r="CD10503" s="136"/>
      <c r="CE10503" s="136"/>
      <c r="CF10503" s="136"/>
      <c r="CG10503" s="136"/>
      <c r="CH10503" s="136"/>
    </row>
    <row r="10504" spans="79:86" ht="15.75" customHeight="1">
      <c r="CA10504" s="136"/>
      <c r="CB10504" s="136"/>
      <c r="CC10504" s="136"/>
      <c r="CD10504" s="136"/>
      <c r="CE10504" s="136"/>
      <c r="CF10504" s="136"/>
      <c r="CG10504" s="136"/>
      <c r="CH10504" s="136"/>
    </row>
    <row r="10505" spans="79:86" ht="15.75" customHeight="1">
      <c r="CA10505" s="136"/>
      <c r="CB10505" s="136"/>
      <c r="CC10505" s="136"/>
      <c r="CD10505" s="136"/>
      <c r="CE10505" s="136"/>
      <c r="CF10505" s="136"/>
      <c r="CG10505" s="136"/>
      <c r="CH10505" s="136"/>
    </row>
    <row r="10506" spans="79:86" ht="15.75" customHeight="1">
      <c r="CA10506" s="136"/>
      <c r="CB10506" s="136"/>
      <c r="CC10506" s="136"/>
      <c r="CD10506" s="136"/>
      <c r="CE10506" s="136"/>
      <c r="CF10506" s="136"/>
      <c r="CG10506" s="136"/>
      <c r="CH10506" s="136"/>
    </row>
    <row r="10507" spans="79:86" ht="15.75" customHeight="1">
      <c r="CA10507" s="136"/>
      <c r="CB10507" s="136"/>
      <c r="CC10507" s="136"/>
      <c r="CD10507" s="136"/>
      <c r="CE10507" s="136"/>
      <c r="CF10507" s="136"/>
      <c r="CG10507" s="136"/>
      <c r="CH10507" s="136"/>
    </row>
    <row r="10508" spans="79:86" ht="15.75" customHeight="1">
      <c r="CA10508" s="136"/>
      <c r="CB10508" s="136"/>
      <c r="CC10508" s="136"/>
      <c r="CD10508" s="136"/>
      <c r="CE10508" s="136"/>
      <c r="CF10508" s="136"/>
      <c r="CG10508" s="136"/>
      <c r="CH10508" s="136"/>
    </row>
    <row r="10509" spans="79:86" ht="15.75" customHeight="1">
      <c r="CA10509" s="136"/>
      <c r="CB10509" s="136"/>
      <c r="CC10509" s="136"/>
      <c r="CD10509" s="136"/>
      <c r="CE10509" s="136"/>
      <c r="CF10509" s="136"/>
      <c r="CG10509" s="136"/>
      <c r="CH10509" s="136"/>
    </row>
    <row r="10510" spans="79:86" ht="15.75" customHeight="1">
      <c r="CA10510" s="136"/>
      <c r="CB10510" s="136"/>
      <c r="CC10510" s="136"/>
      <c r="CD10510" s="136"/>
      <c r="CE10510" s="136"/>
      <c r="CF10510" s="136"/>
      <c r="CG10510" s="136"/>
      <c r="CH10510" s="136"/>
    </row>
    <row r="10511" spans="79:86" ht="15.75" customHeight="1">
      <c r="CA10511" s="136"/>
      <c r="CB10511" s="136"/>
      <c r="CC10511" s="136"/>
      <c r="CD10511" s="136"/>
      <c r="CE10511" s="136"/>
      <c r="CF10511" s="136"/>
      <c r="CG10511" s="136"/>
      <c r="CH10511" s="136"/>
    </row>
    <row r="10512" spans="79:86" ht="15.75" customHeight="1">
      <c r="CA10512" s="136"/>
      <c r="CB10512" s="136"/>
      <c r="CC10512" s="136"/>
      <c r="CD10512" s="136"/>
      <c r="CE10512" s="136"/>
      <c r="CF10512" s="136"/>
      <c r="CG10512" s="136"/>
      <c r="CH10512" s="136"/>
    </row>
    <row r="10513" spans="79:86" ht="15.75" customHeight="1">
      <c r="CA10513" s="136"/>
      <c r="CB10513" s="136"/>
      <c r="CC10513" s="136"/>
      <c r="CD10513" s="136"/>
      <c r="CE10513" s="136"/>
      <c r="CF10513" s="136"/>
      <c r="CG10513" s="136"/>
      <c r="CH10513" s="136"/>
    </row>
    <row r="10514" spans="79:86" ht="15.75" customHeight="1">
      <c r="CA10514" s="136"/>
      <c r="CB10514" s="136"/>
      <c r="CC10514" s="136"/>
      <c r="CD10514" s="136"/>
      <c r="CE10514" s="136"/>
      <c r="CF10514" s="136"/>
      <c r="CG10514" s="136"/>
      <c r="CH10514" s="136"/>
    </row>
    <row r="10515" spans="79:86" ht="15.75" customHeight="1">
      <c r="CA10515" s="136"/>
      <c r="CB10515" s="136"/>
      <c r="CC10515" s="136"/>
      <c r="CD10515" s="136"/>
      <c r="CE10515" s="136"/>
      <c r="CF10515" s="136"/>
      <c r="CG10515" s="136"/>
      <c r="CH10515" s="136"/>
    </row>
    <row r="10516" spans="79:86" ht="15.75" customHeight="1">
      <c r="CA10516" s="136"/>
      <c r="CB10516" s="136"/>
      <c r="CC10516" s="136"/>
      <c r="CD10516" s="136"/>
      <c r="CE10516" s="136"/>
      <c r="CF10516" s="136"/>
      <c r="CG10516" s="136"/>
      <c r="CH10516" s="136"/>
    </row>
    <row r="10517" spans="79:86" ht="15.75" customHeight="1">
      <c r="CA10517" s="136"/>
      <c r="CB10517" s="136"/>
      <c r="CC10517" s="136"/>
      <c r="CD10517" s="136"/>
      <c r="CE10517" s="136"/>
      <c r="CF10517" s="136"/>
      <c r="CG10517" s="136"/>
      <c r="CH10517" s="136"/>
    </row>
    <row r="10518" spans="79:86" ht="15.75" customHeight="1">
      <c r="CA10518" s="136"/>
      <c r="CB10518" s="136"/>
      <c r="CC10518" s="136"/>
      <c r="CD10518" s="136"/>
      <c r="CE10518" s="136"/>
      <c r="CF10518" s="136"/>
      <c r="CG10518" s="136"/>
      <c r="CH10518" s="136"/>
    </row>
    <row r="10519" spans="79:86" ht="15.75" customHeight="1">
      <c r="CA10519" s="136"/>
      <c r="CB10519" s="136"/>
      <c r="CC10519" s="136"/>
      <c r="CD10519" s="136"/>
      <c r="CE10519" s="136"/>
      <c r="CF10519" s="136"/>
      <c r="CG10519" s="136"/>
      <c r="CH10519" s="136"/>
    </row>
    <row r="10520" spans="79:86" ht="15.75" customHeight="1">
      <c r="CA10520" s="136"/>
      <c r="CB10520" s="136"/>
      <c r="CC10520" s="136"/>
      <c r="CD10520" s="136"/>
      <c r="CE10520" s="136"/>
      <c r="CF10520" s="136"/>
      <c r="CG10520" s="136"/>
      <c r="CH10520" s="136"/>
    </row>
    <row r="10521" spans="79:86" ht="15.75" customHeight="1">
      <c r="CA10521" s="136"/>
      <c r="CB10521" s="136"/>
      <c r="CC10521" s="136"/>
      <c r="CD10521" s="136"/>
      <c r="CE10521" s="136"/>
      <c r="CF10521" s="136"/>
      <c r="CG10521" s="136"/>
      <c r="CH10521" s="136"/>
    </row>
    <row r="10522" spans="79:86" ht="15.75" customHeight="1">
      <c r="CA10522" s="136"/>
      <c r="CB10522" s="136"/>
      <c r="CC10522" s="136"/>
      <c r="CD10522" s="136"/>
      <c r="CE10522" s="136"/>
      <c r="CF10522" s="136"/>
      <c r="CG10522" s="136"/>
      <c r="CH10522" s="136"/>
    </row>
    <row r="10523" spans="79:86" ht="15.75" customHeight="1">
      <c r="CA10523" s="136"/>
      <c r="CB10523" s="136"/>
      <c r="CC10523" s="136"/>
      <c r="CD10523" s="136"/>
      <c r="CE10523" s="136"/>
      <c r="CF10523" s="136"/>
      <c r="CG10523" s="136"/>
      <c r="CH10523" s="136"/>
    </row>
    <row r="10524" spans="79:86" ht="15.75" customHeight="1">
      <c r="CA10524" s="136"/>
      <c r="CB10524" s="136"/>
      <c r="CC10524" s="136"/>
      <c r="CD10524" s="136"/>
      <c r="CE10524" s="136"/>
      <c r="CF10524" s="136"/>
      <c r="CG10524" s="136"/>
      <c r="CH10524" s="136"/>
    </row>
    <row r="10525" spans="79:86" ht="15.75" customHeight="1">
      <c r="CA10525" s="136"/>
      <c r="CB10525" s="136"/>
      <c r="CC10525" s="136"/>
      <c r="CD10525" s="136"/>
      <c r="CE10525" s="136"/>
      <c r="CF10525" s="136"/>
      <c r="CG10525" s="136"/>
      <c r="CH10525" s="136"/>
    </row>
    <row r="10526" spans="79:86" ht="15.75" customHeight="1">
      <c r="CA10526" s="136"/>
      <c r="CB10526" s="136"/>
      <c r="CC10526" s="136"/>
      <c r="CD10526" s="136"/>
      <c r="CE10526" s="136"/>
      <c r="CF10526" s="136"/>
      <c r="CG10526" s="136"/>
      <c r="CH10526" s="136"/>
    </row>
    <row r="10527" spans="79:86" ht="15.75" customHeight="1">
      <c r="CA10527" s="136"/>
      <c r="CB10527" s="136"/>
      <c r="CC10527" s="136"/>
      <c r="CD10527" s="136"/>
      <c r="CE10527" s="136"/>
      <c r="CF10527" s="136"/>
      <c r="CG10527" s="136"/>
      <c r="CH10527" s="136"/>
    </row>
    <row r="10528" spans="79:86" ht="15.75" customHeight="1">
      <c r="CA10528" s="136"/>
      <c r="CB10528" s="136"/>
      <c r="CC10528" s="136"/>
      <c r="CD10528" s="136"/>
      <c r="CE10528" s="136"/>
      <c r="CF10528" s="136"/>
      <c r="CG10528" s="136"/>
      <c r="CH10528" s="136"/>
    </row>
    <row r="10529" spans="79:86" ht="15.75" customHeight="1">
      <c r="CA10529" s="136"/>
      <c r="CB10529" s="136"/>
      <c r="CC10529" s="136"/>
      <c r="CD10529" s="136"/>
      <c r="CE10529" s="136"/>
      <c r="CF10529" s="136"/>
      <c r="CG10529" s="136"/>
      <c r="CH10529" s="136"/>
    </row>
    <row r="10530" spans="79:86" ht="15.75" customHeight="1">
      <c r="CA10530" s="136"/>
      <c r="CB10530" s="136"/>
      <c r="CC10530" s="136"/>
      <c r="CD10530" s="136"/>
      <c r="CE10530" s="136"/>
      <c r="CF10530" s="136"/>
      <c r="CG10530" s="136"/>
      <c r="CH10530" s="136"/>
    </row>
    <row r="10531" spans="79:86" ht="15.75" customHeight="1">
      <c r="CA10531" s="136"/>
      <c r="CB10531" s="136"/>
      <c r="CC10531" s="136"/>
      <c r="CD10531" s="136"/>
      <c r="CE10531" s="136"/>
      <c r="CF10531" s="136"/>
      <c r="CG10531" s="136"/>
      <c r="CH10531" s="136"/>
    </row>
    <row r="10532" spans="79:86" ht="15.75" customHeight="1">
      <c r="CA10532" s="136"/>
      <c r="CB10532" s="136"/>
      <c r="CC10532" s="136"/>
      <c r="CD10532" s="136"/>
      <c r="CE10532" s="136"/>
      <c r="CF10532" s="136"/>
      <c r="CG10532" s="136"/>
      <c r="CH10532" s="136"/>
    </row>
    <row r="10533" spans="79:86" ht="15.75" customHeight="1">
      <c r="CA10533" s="136"/>
      <c r="CB10533" s="136"/>
      <c r="CC10533" s="136"/>
      <c r="CD10533" s="136"/>
      <c r="CE10533" s="136"/>
      <c r="CF10533" s="136"/>
      <c r="CG10533" s="136"/>
      <c r="CH10533" s="136"/>
    </row>
    <row r="10534" spans="79:86" ht="15.75" customHeight="1">
      <c r="CA10534" s="136"/>
      <c r="CB10534" s="136"/>
      <c r="CC10534" s="136"/>
      <c r="CD10534" s="136"/>
      <c r="CE10534" s="136"/>
      <c r="CF10534" s="136"/>
      <c r="CG10534" s="136"/>
      <c r="CH10534" s="136"/>
    </row>
    <row r="10535" spans="79:86" ht="15.75" customHeight="1">
      <c r="CA10535" s="136"/>
      <c r="CB10535" s="136"/>
      <c r="CC10535" s="136"/>
      <c r="CD10535" s="136"/>
      <c r="CE10535" s="136"/>
      <c r="CF10535" s="136"/>
      <c r="CG10535" s="136"/>
      <c r="CH10535" s="136"/>
    </row>
    <row r="10536" spans="79:86" ht="15.75" customHeight="1">
      <c r="CA10536" s="136"/>
      <c r="CB10536" s="136"/>
      <c r="CC10536" s="136"/>
      <c r="CD10536" s="136"/>
      <c r="CE10536" s="136"/>
      <c r="CF10536" s="136"/>
      <c r="CG10536" s="136"/>
      <c r="CH10536" s="136"/>
    </row>
    <row r="10537" spans="79:86" ht="15.75" customHeight="1">
      <c r="CA10537" s="136"/>
      <c r="CB10537" s="136"/>
      <c r="CC10537" s="136"/>
      <c r="CD10537" s="136"/>
      <c r="CE10537" s="136"/>
      <c r="CF10537" s="136"/>
      <c r="CG10537" s="136"/>
      <c r="CH10537" s="136"/>
    </row>
    <row r="10538" spans="79:86" ht="15.75" customHeight="1">
      <c r="CA10538" s="136"/>
      <c r="CB10538" s="136"/>
      <c r="CC10538" s="136"/>
      <c r="CD10538" s="136"/>
      <c r="CE10538" s="136"/>
      <c r="CF10538" s="136"/>
      <c r="CG10538" s="136"/>
      <c r="CH10538" s="136"/>
    </row>
    <row r="10539" spans="79:86" ht="15.75" customHeight="1">
      <c r="CA10539" s="136"/>
      <c r="CB10539" s="136"/>
      <c r="CC10539" s="136"/>
      <c r="CD10539" s="136"/>
      <c r="CE10539" s="136"/>
      <c r="CF10539" s="136"/>
      <c r="CG10539" s="136"/>
      <c r="CH10539" s="136"/>
    </row>
    <row r="10540" spans="79:86" ht="15.75" customHeight="1">
      <c r="CA10540" s="136"/>
      <c r="CB10540" s="136"/>
      <c r="CC10540" s="136"/>
      <c r="CD10540" s="136"/>
      <c r="CE10540" s="136"/>
      <c r="CF10540" s="136"/>
      <c r="CG10540" s="136"/>
      <c r="CH10540" s="136"/>
    </row>
    <row r="10541" spans="79:86" ht="15.75" customHeight="1">
      <c r="CA10541" s="136"/>
      <c r="CB10541" s="136"/>
      <c r="CC10541" s="136"/>
      <c r="CD10541" s="136"/>
      <c r="CE10541" s="136"/>
      <c r="CF10541" s="136"/>
      <c r="CG10541" s="136"/>
      <c r="CH10541" s="136"/>
    </row>
    <row r="10542" spans="79:86" ht="15.75" customHeight="1">
      <c r="CA10542" s="136"/>
      <c r="CB10542" s="136"/>
      <c r="CC10542" s="136"/>
      <c r="CD10542" s="136"/>
      <c r="CE10542" s="136"/>
      <c r="CF10542" s="136"/>
      <c r="CG10542" s="136"/>
      <c r="CH10542" s="136"/>
    </row>
    <row r="10543" spans="79:86" ht="15.75" customHeight="1">
      <c r="CA10543" s="136"/>
      <c r="CB10543" s="136"/>
      <c r="CC10543" s="136"/>
      <c r="CD10543" s="136"/>
      <c r="CE10543" s="136"/>
      <c r="CF10543" s="136"/>
      <c r="CG10543" s="136"/>
      <c r="CH10543" s="136"/>
    </row>
    <row r="10544" spans="79:86" ht="15.75" customHeight="1">
      <c r="CA10544" s="136"/>
      <c r="CB10544" s="136"/>
      <c r="CC10544" s="136"/>
      <c r="CD10544" s="136"/>
      <c r="CE10544" s="136"/>
      <c r="CF10544" s="136"/>
      <c r="CG10544" s="136"/>
      <c r="CH10544" s="136"/>
    </row>
    <row r="10545" spans="79:86" ht="15.75" customHeight="1">
      <c r="CA10545" s="136"/>
      <c r="CB10545" s="136"/>
      <c r="CC10545" s="136"/>
      <c r="CD10545" s="136"/>
      <c r="CE10545" s="136"/>
      <c r="CF10545" s="136"/>
      <c r="CG10545" s="136"/>
      <c r="CH10545" s="136"/>
    </row>
    <row r="10546" spans="79:86" ht="15.75" customHeight="1">
      <c r="CA10546" s="136"/>
      <c r="CB10546" s="136"/>
      <c r="CC10546" s="136"/>
      <c r="CD10546" s="136"/>
      <c r="CE10546" s="136"/>
      <c r="CF10546" s="136"/>
      <c r="CG10546" s="136"/>
      <c r="CH10546" s="136"/>
    </row>
    <row r="10547" spans="79:86" ht="15.75" customHeight="1">
      <c r="CA10547" s="136"/>
      <c r="CB10547" s="136"/>
      <c r="CC10547" s="136"/>
      <c r="CD10547" s="136"/>
      <c r="CE10547" s="136"/>
      <c r="CF10547" s="136"/>
      <c r="CG10547" s="136"/>
      <c r="CH10547" s="136"/>
    </row>
    <row r="10548" spans="79:86" ht="15.75" customHeight="1">
      <c r="CA10548" s="136"/>
      <c r="CB10548" s="136"/>
      <c r="CC10548" s="136"/>
      <c r="CD10548" s="136"/>
      <c r="CE10548" s="136"/>
      <c r="CF10548" s="136"/>
      <c r="CG10548" s="136"/>
      <c r="CH10548" s="136"/>
    </row>
    <row r="10549" spans="79:86" ht="15.75" customHeight="1">
      <c r="CA10549" s="136"/>
      <c r="CB10549" s="136"/>
      <c r="CC10549" s="136"/>
      <c r="CD10549" s="136"/>
      <c r="CE10549" s="136"/>
      <c r="CF10549" s="136"/>
      <c r="CG10549" s="136"/>
      <c r="CH10549" s="136"/>
    </row>
    <row r="10550" spans="79:86" ht="15.75" customHeight="1">
      <c r="CA10550" s="136"/>
      <c r="CB10550" s="136"/>
      <c r="CC10550" s="136"/>
      <c r="CD10550" s="136"/>
      <c r="CE10550" s="136"/>
      <c r="CF10550" s="136"/>
      <c r="CG10550" s="136"/>
      <c r="CH10550" s="136"/>
    </row>
    <row r="10551" spans="79:86" ht="15.75" customHeight="1">
      <c r="CA10551" s="136"/>
      <c r="CB10551" s="136"/>
      <c r="CC10551" s="136"/>
      <c r="CD10551" s="136"/>
      <c r="CE10551" s="136"/>
      <c r="CF10551" s="136"/>
      <c r="CG10551" s="136"/>
      <c r="CH10551" s="136"/>
    </row>
    <row r="10552" spans="79:86" ht="15.75" customHeight="1">
      <c r="CA10552" s="136"/>
      <c r="CB10552" s="136"/>
      <c r="CC10552" s="136"/>
      <c r="CD10552" s="136"/>
      <c r="CE10552" s="136"/>
      <c r="CF10552" s="136"/>
      <c r="CG10552" s="136"/>
      <c r="CH10552" s="136"/>
    </row>
    <row r="10553" spans="79:86" ht="15.75" customHeight="1">
      <c r="CA10553" s="136"/>
      <c r="CB10553" s="136"/>
      <c r="CC10553" s="136"/>
      <c r="CD10553" s="136"/>
      <c r="CE10553" s="136"/>
      <c r="CF10553" s="136"/>
      <c r="CG10553" s="136"/>
      <c r="CH10553" s="136"/>
    </row>
    <row r="10554" spans="79:86" ht="15.75" customHeight="1">
      <c r="CA10554" s="136"/>
      <c r="CB10554" s="136"/>
      <c r="CC10554" s="136"/>
      <c r="CD10554" s="136"/>
      <c r="CE10554" s="136"/>
      <c r="CF10554" s="136"/>
      <c r="CG10554" s="136"/>
      <c r="CH10554" s="136"/>
    </row>
    <row r="10555" spans="79:86" ht="15.75" customHeight="1">
      <c r="CA10555" s="136"/>
      <c r="CB10555" s="136"/>
      <c r="CC10555" s="136"/>
      <c r="CD10555" s="136"/>
      <c r="CE10555" s="136"/>
      <c r="CF10555" s="136"/>
      <c r="CG10555" s="136"/>
      <c r="CH10555" s="136"/>
    </row>
    <row r="10556" spans="79:86" ht="15.75" customHeight="1">
      <c r="CA10556" s="136"/>
      <c r="CB10556" s="136"/>
      <c r="CC10556" s="136"/>
      <c r="CD10556" s="136"/>
      <c r="CE10556" s="136"/>
      <c r="CF10556" s="136"/>
      <c r="CG10556" s="136"/>
      <c r="CH10556" s="136"/>
    </row>
    <row r="10557" spans="79:86" ht="15.75" customHeight="1">
      <c r="CA10557" s="136"/>
      <c r="CB10557" s="136"/>
      <c r="CC10557" s="136"/>
      <c r="CD10557" s="136"/>
      <c r="CE10557" s="136"/>
      <c r="CF10557" s="136"/>
      <c r="CG10557" s="136"/>
      <c r="CH10557" s="136"/>
    </row>
    <row r="10558" spans="79:86" ht="15.75" customHeight="1">
      <c r="CA10558" s="136"/>
      <c r="CB10558" s="136"/>
      <c r="CC10558" s="136"/>
      <c r="CD10558" s="136"/>
      <c r="CE10558" s="136"/>
      <c r="CF10558" s="136"/>
      <c r="CG10558" s="136"/>
      <c r="CH10558" s="136"/>
    </row>
    <row r="10559" spans="79:86" ht="15.75" customHeight="1">
      <c r="CA10559" s="136"/>
      <c r="CB10559" s="136"/>
      <c r="CC10559" s="136"/>
      <c r="CD10559" s="136"/>
      <c r="CE10559" s="136"/>
      <c r="CF10559" s="136"/>
      <c r="CG10559" s="136"/>
      <c r="CH10559" s="136"/>
    </row>
    <row r="10560" spans="79:86" ht="15.75" customHeight="1">
      <c r="CA10560" s="136"/>
      <c r="CB10560" s="136"/>
      <c r="CC10560" s="136"/>
      <c r="CD10560" s="136"/>
      <c r="CE10560" s="136"/>
      <c r="CF10560" s="136"/>
      <c r="CG10560" s="136"/>
      <c r="CH10560" s="136"/>
    </row>
    <row r="10561" spans="79:86" ht="15.75" customHeight="1">
      <c r="CA10561" s="136"/>
      <c r="CB10561" s="136"/>
      <c r="CC10561" s="136"/>
      <c r="CD10561" s="136"/>
      <c r="CE10561" s="136"/>
      <c r="CF10561" s="136"/>
      <c r="CG10561" s="136"/>
      <c r="CH10561" s="136"/>
    </row>
    <row r="10562" spans="79:86" ht="15.75" customHeight="1">
      <c r="CA10562" s="136"/>
      <c r="CB10562" s="136"/>
      <c r="CC10562" s="136"/>
      <c r="CD10562" s="136"/>
      <c r="CE10562" s="136"/>
      <c r="CF10562" s="136"/>
      <c r="CG10562" s="136"/>
      <c r="CH10562" s="136"/>
    </row>
    <row r="10563" spans="79:86" ht="15.75" customHeight="1">
      <c r="CA10563" s="136"/>
      <c r="CB10563" s="136"/>
      <c r="CC10563" s="136"/>
      <c r="CD10563" s="136"/>
      <c r="CE10563" s="136"/>
      <c r="CF10563" s="136"/>
      <c r="CG10563" s="136"/>
      <c r="CH10563" s="136"/>
    </row>
    <row r="10564" spans="79:86" ht="15.75" customHeight="1">
      <c r="CA10564" s="136"/>
      <c r="CB10564" s="136"/>
      <c r="CC10564" s="136"/>
      <c r="CD10564" s="136"/>
      <c r="CE10564" s="136"/>
      <c r="CF10564" s="136"/>
      <c r="CG10564" s="136"/>
      <c r="CH10564" s="136"/>
    </row>
    <row r="10565" spans="79:86" ht="15.75" customHeight="1">
      <c r="CA10565" s="136"/>
      <c r="CB10565" s="136"/>
      <c r="CC10565" s="136"/>
      <c r="CD10565" s="136"/>
      <c r="CE10565" s="136"/>
      <c r="CF10565" s="136"/>
      <c r="CG10565" s="136"/>
      <c r="CH10565" s="136"/>
    </row>
    <row r="10566" spans="79:86" ht="15.75" customHeight="1">
      <c r="CA10566" s="136"/>
      <c r="CB10566" s="136"/>
      <c r="CC10566" s="136"/>
      <c r="CD10566" s="136"/>
      <c r="CE10566" s="136"/>
      <c r="CF10566" s="136"/>
      <c r="CG10566" s="136"/>
      <c r="CH10566" s="136"/>
    </row>
    <row r="10567" spans="79:86" ht="15.75" customHeight="1">
      <c r="CA10567" s="136"/>
      <c r="CB10567" s="136"/>
      <c r="CC10567" s="136"/>
      <c r="CD10567" s="136"/>
      <c r="CE10567" s="136"/>
      <c r="CF10567" s="136"/>
      <c r="CG10567" s="136"/>
      <c r="CH10567" s="136"/>
    </row>
    <row r="10568" spans="79:86" ht="15.75" customHeight="1">
      <c r="CA10568" s="136"/>
      <c r="CB10568" s="136"/>
      <c r="CC10568" s="136"/>
      <c r="CD10568" s="136"/>
      <c r="CE10568" s="136"/>
      <c r="CF10568" s="136"/>
      <c r="CG10568" s="136"/>
      <c r="CH10568" s="136"/>
    </row>
    <row r="10569" spans="79:86" ht="15.75" customHeight="1">
      <c r="CA10569" s="136"/>
      <c r="CB10569" s="136"/>
      <c r="CC10569" s="136"/>
      <c r="CD10569" s="136"/>
      <c r="CE10569" s="136"/>
      <c r="CF10569" s="136"/>
      <c r="CG10569" s="136"/>
      <c r="CH10569" s="136"/>
    </row>
    <row r="10570" spans="79:86" ht="15.75" customHeight="1">
      <c r="CA10570" s="136"/>
      <c r="CB10570" s="136"/>
      <c r="CC10570" s="136"/>
      <c r="CD10570" s="136"/>
      <c r="CE10570" s="136"/>
      <c r="CF10570" s="136"/>
      <c r="CG10570" s="136"/>
      <c r="CH10570" s="136"/>
    </row>
    <row r="10571" spans="79:86" ht="15.75" customHeight="1">
      <c r="CA10571" s="136"/>
      <c r="CB10571" s="136"/>
      <c r="CC10571" s="136"/>
      <c r="CD10571" s="136"/>
      <c r="CE10571" s="136"/>
      <c r="CF10571" s="136"/>
      <c r="CG10571" s="136"/>
      <c r="CH10571" s="136"/>
    </row>
    <row r="10572" spans="79:86" ht="15.75" customHeight="1">
      <c r="CA10572" s="136"/>
      <c r="CB10572" s="136"/>
      <c r="CC10572" s="136"/>
      <c r="CD10572" s="136"/>
      <c r="CE10572" s="136"/>
      <c r="CF10572" s="136"/>
      <c r="CG10572" s="136"/>
      <c r="CH10572" s="136"/>
    </row>
    <row r="10573" spans="79:86" ht="15.75" customHeight="1">
      <c r="CA10573" s="136"/>
      <c r="CB10573" s="136"/>
      <c r="CC10573" s="136"/>
      <c r="CD10573" s="136"/>
      <c r="CE10573" s="136"/>
      <c r="CF10573" s="136"/>
      <c r="CG10573" s="136"/>
      <c r="CH10573" s="136"/>
    </row>
    <row r="10574" spans="79:86" ht="15.75" customHeight="1">
      <c r="CA10574" s="136"/>
      <c r="CB10574" s="136"/>
      <c r="CC10574" s="136"/>
      <c r="CD10574" s="136"/>
      <c r="CE10574" s="136"/>
      <c r="CF10574" s="136"/>
      <c r="CG10574" s="136"/>
      <c r="CH10574" s="136"/>
    </row>
    <row r="10575" spans="79:86" ht="15.75" customHeight="1">
      <c r="CA10575" s="136"/>
      <c r="CB10575" s="136"/>
      <c r="CC10575" s="136"/>
      <c r="CD10575" s="136"/>
      <c r="CE10575" s="136"/>
      <c r="CF10575" s="136"/>
      <c r="CG10575" s="136"/>
      <c r="CH10575" s="136"/>
    </row>
    <row r="10576" spans="79:86" ht="15.75" customHeight="1">
      <c r="CA10576" s="136"/>
      <c r="CB10576" s="136"/>
      <c r="CC10576" s="136"/>
      <c r="CD10576" s="136"/>
      <c r="CE10576" s="136"/>
      <c r="CF10576" s="136"/>
      <c r="CG10576" s="136"/>
      <c r="CH10576" s="136"/>
    </row>
    <row r="10577" spans="79:86" ht="15.75" customHeight="1">
      <c r="CA10577" s="136"/>
      <c r="CB10577" s="136"/>
      <c r="CC10577" s="136"/>
      <c r="CD10577" s="136"/>
      <c r="CE10577" s="136"/>
      <c r="CF10577" s="136"/>
      <c r="CG10577" s="136"/>
      <c r="CH10577" s="136"/>
    </row>
    <row r="10578" spans="79:86" ht="15.75" customHeight="1">
      <c r="CA10578" s="136"/>
      <c r="CB10578" s="136"/>
      <c r="CC10578" s="136"/>
      <c r="CD10578" s="136"/>
      <c r="CE10578" s="136"/>
      <c r="CF10578" s="136"/>
      <c r="CG10578" s="136"/>
      <c r="CH10578" s="136"/>
    </row>
    <row r="10579" spans="79:86" ht="15.75" customHeight="1">
      <c r="CA10579" s="136"/>
      <c r="CB10579" s="136"/>
      <c r="CC10579" s="136"/>
      <c r="CD10579" s="136"/>
      <c r="CE10579" s="136"/>
      <c r="CF10579" s="136"/>
      <c r="CG10579" s="136"/>
      <c r="CH10579" s="136"/>
    </row>
    <row r="10580" spans="79:86" ht="15.75" customHeight="1">
      <c r="CA10580" s="136"/>
      <c r="CB10580" s="136"/>
      <c r="CC10580" s="136"/>
      <c r="CD10580" s="136"/>
      <c r="CE10580" s="136"/>
      <c r="CF10580" s="136"/>
      <c r="CG10580" s="136"/>
      <c r="CH10580" s="136"/>
    </row>
    <row r="10581" spans="79:86" ht="15.75" customHeight="1">
      <c r="CA10581" s="136"/>
      <c r="CB10581" s="136"/>
      <c r="CC10581" s="136"/>
      <c r="CD10581" s="136"/>
      <c r="CE10581" s="136"/>
      <c r="CF10581" s="136"/>
      <c r="CG10581" s="136"/>
      <c r="CH10581" s="136"/>
    </row>
    <row r="10582" spans="79:86" ht="15.75" customHeight="1">
      <c r="CA10582" s="136"/>
      <c r="CB10582" s="136"/>
      <c r="CC10582" s="136"/>
      <c r="CD10582" s="136"/>
      <c r="CE10582" s="136"/>
      <c r="CF10582" s="136"/>
      <c r="CG10582" s="136"/>
      <c r="CH10582" s="136"/>
    </row>
    <row r="10583" spans="79:86" ht="15.75" customHeight="1">
      <c r="CA10583" s="136"/>
      <c r="CB10583" s="136"/>
      <c r="CC10583" s="136"/>
      <c r="CD10583" s="136"/>
      <c r="CE10583" s="136"/>
      <c r="CF10583" s="136"/>
      <c r="CG10583" s="136"/>
      <c r="CH10583" s="136"/>
    </row>
    <row r="10584" spans="79:86" ht="15.75" customHeight="1">
      <c r="CA10584" s="136"/>
      <c r="CB10584" s="136"/>
      <c r="CC10584" s="136"/>
      <c r="CD10584" s="136"/>
      <c r="CE10584" s="136"/>
      <c r="CF10584" s="136"/>
      <c r="CG10584" s="136"/>
      <c r="CH10584" s="136"/>
    </row>
    <row r="10585" spans="79:86" ht="15.75" customHeight="1">
      <c r="CA10585" s="136"/>
      <c r="CB10585" s="136"/>
      <c r="CC10585" s="136"/>
      <c r="CD10585" s="136"/>
      <c r="CE10585" s="136"/>
      <c r="CF10585" s="136"/>
      <c r="CG10585" s="136"/>
      <c r="CH10585" s="136"/>
    </row>
    <row r="10586" spans="79:86" ht="15.75" customHeight="1">
      <c r="CA10586" s="136"/>
      <c r="CB10586" s="136"/>
      <c r="CC10586" s="136"/>
      <c r="CD10586" s="136"/>
      <c r="CE10586" s="136"/>
      <c r="CF10586" s="136"/>
      <c r="CG10586" s="136"/>
      <c r="CH10586" s="136"/>
    </row>
    <row r="10587" spans="79:86" ht="15.75" customHeight="1">
      <c r="CA10587" s="136"/>
      <c r="CB10587" s="136"/>
      <c r="CC10587" s="136"/>
      <c r="CD10587" s="136"/>
      <c r="CE10587" s="136"/>
      <c r="CF10587" s="136"/>
      <c r="CG10587" s="136"/>
      <c r="CH10587" s="136"/>
    </row>
    <row r="10588" spans="79:86" ht="15.75" customHeight="1">
      <c r="CA10588" s="136"/>
      <c r="CB10588" s="136"/>
      <c r="CC10588" s="136"/>
      <c r="CD10588" s="136"/>
      <c r="CE10588" s="136"/>
      <c r="CF10588" s="136"/>
      <c r="CG10588" s="136"/>
      <c r="CH10588" s="136"/>
    </row>
    <row r="10589" spans="79:86" ht="15.75" customHeight="1">
      <c r="CA10589" s="136"/>
      <c r="CB10589" s="136"/>
      <c r="CC10589" s="136"/>
      <c r="CD10589" s="136"/>
      <c r="CE10589" s="136"/>
      <c r="CF10589" s="136"/>
      <c r="CG10589" s="136"/>
      <c r="CH10589" s="136"/>
    </row>
    <row r="10590" spans="79:86" ht="15.75" customHeight="1">
      <c r="CA10590" s="136"/>
      <c r="CB10590" s="136"/>
      <c r="CC10590" s="136"/>
      <c r="CD10590" s="136"/>
      <c r="CE10590" s="136"/>
      <c r="CF10590" s="136"/>
      <c r="CG10590" s="136"/>
      <c r="CH10590" s="136"/>
    </row>
    <row r="10591" spans="79:86" ht="15.75" customHeight="1">
      <c r="CA10591" s="136"/>
      <c r="CB10591" s="136"/>
      <c r="CC10591" s="136"/>
      <c r="CD10591" s="136"/>
      <c r="CE10591" s="136"/>
      <c r="CF10591" s="136"/>
      <c r="CG10591" s="136"/>
      <c r="CH10591" s="136"/>
    </row>
    <row r="10592" spans="79:86" ht="15.75" customHeight="1">
      <c r="CA10592" s="136"/>
      <c r="CB10592" s="136"/>
      <c r="CC10592" s="136"/>
      <c r="CD10592" s="136"/>
      <c r="CE10592" s="136"/>
      <c r="CF10592" s="136"/>
      <c r="CG10592" s="136"/>
      <c r="CH10592" s="136"/>
    </row>
    <row r="10593" spans="79:86" ht="15.75" customHeight="1">
      <c r="CA10593" s="136"/>
      <c r="CB10593" s="136"/>
      <c r="CC10593" s="136"/>
      <c r="CD10593" s="136"/>
      <c r="CE10593" s="136"/>
      <c r="CF10593" s="136"/>
      <c r="CG10593" s="136"/>
      <c r="CH10593" s="136"/>
    </row>
    <row r="10594" spans="79:86" ht="15.75" customHeight="1">
      <c r="CA10594" s="136"/>
      <c r="CB10594" s="136"/>
      <c r="CC10594" s="136"/>
      <c r="CD10594" s="136"/>
      <c r="CE10594" s="136"/>
      <c r="CF10594" s="136"/>
      <c r="CG10594" s="136"/>
      <c r="CH10594" s="136"/>
    </row>
    <row r="10595" spans="79:86" ht="15.75" customHeight="1">
      <c r="CA10595" s="136"/>
      <c r="CB10595" s="136"/>
      <c r="CC10595" s="136"/>
      <c r="CD10595" s="136"/>
      <c r="CE10595" s="136"/>
      <c r="CF10595" s="136"/>
      <c r="CG10595" s="136"/>
      <c r="CH10595" s="136"/>
    </row>
    <row r="10596" spans="79:86" ht="15.75" customHeight="1">
      <c r="CA10596" s="136"/>
      <c r="CB10596" s="136"/>
      <c r="CC10596" s="136"/>
      <c r="CD10596" s="136"/>
      <c r="CE10596" s="136"/>
      <c r="CF10596" s="136"/>
      <c r="CG10596" s="136"/>
      <c r="CH10596" s="136"/>
    </row>
    <row r="10597" spans="79:86" ht="15.75" customHeight="1">
      <c r="CA10597" s="136"/>
      <c r="CB10597" s="136"/>
      <c r="CC10597" s="136"/>
      <c r="CD10597" s="136"/>
      <c r="CE10597" s="136"/>
      <c r="CF10597" s="136"/>
      <c r="CG10597" s="136"/>
      <c r="CH10597" s="136"/>
    </row>
    <row r="10598" spans="79:86" ht="15.75" customHeight="1">
      <c r="CA10598" s="136"/>
      <c r="CB10598" s="136"/>
      <c r="CC10598" s="136"/>
      <c r="CD10598" s="136"/>
      <c r="CE10598" s="136"/>
      <c r="CF10598" s="136"/>
      <c r="CG10598" s="136"/>
      <c r="CH10598" s="136"/>
    </row>
    <row r="10599" spans="79:86" ht="15.75" customHeight="1">
      <c r="CA10599" s="136"/>
      <c r="CB10599" s="136"/>
      <c r="CC10599" s="136"/>
      <c r="CD10599" s="136"/>
      <c r="CE10599" s="136"/>
      <c r="CF10599" s="136"/>
      <c r="CG10599" s="136"/>
      <c r="CH10599" s="136"/>
    </row>
    <row r="10600" spans="79:86" ht="15.75" customHeight="1">
      <c r="CA10600" s="136"/>
      <c r="CB10600" s="136"/>
      <c r="CC10600" s="136"/>
      <c r="CD10600" s="136"/>
      <c r="CE10600" s="136"/>
      <c r="CF10600" s="136"/>
      <c r="CG10600" s="136"/>
      <c r="CH10600" s="136"/>
    </row>
    <row r="10601" spans="79:86" ht="15.75" customHeight="1">
      <c r="CA10601" s="136"/>
      <c r="CB10601" s="136"/>
      <c r="CC10601" s="136"/>
      <c r="CD10601" s="136"/>
      <c r="CE10601" s="136"/>
      <c r="CF10601" s="136"/>
      <c r="CG10601" s="136"/>
      <c r="CH10601" s="136"/>
    </row>
    <row r="10602" spans="79:86" ht="15.75" customHeight="1">
      <c r="CA10602" s="136"/>
      <c r="CB10602" s="136"/>
      <c r="CC10602" s="136"/>
      <c r="CD10602" s="136"/>
      <c r="CE10602" s="136"/>
      <c r="CF10602" s="136"/>
      <c r="CG10602" s="136"/>
      <c r="CH10602" s="136"/>
    </row>
    <row r="10603" spans="79:86" ht="15.75" customHeight="1">
      <c r="CA10603" s="136"/>
      <c r="CB10603" s="136"/>
      <c r="CC10603" s="136"/>
      <c r="CD10603" s="136"/>
      <c r="CE10603" s="136"/>
      <c r="CF10603" s="136"/>
      <c r="CG10603" s="136"/>
      <c r="CH10603" s="136"/>
    </row>
    <row r="10604" spans="79:86" ht="15.75" customHeight="1">
      <c r="CA10604" s="136"/>
      <c r="CB10604" s="136"/>
      <c r="CC10604" s="136"/>
      <c r="CD10604" s="136"/>
      <c r="CE10604" s="136"/>
      <c r="CF10604" s="136"/>
      <c r="CG10604" s="136"/>
      <c r="CH10604" s="136"/>
    </row>
    <row r="10605" spans="79:86" ht="15.75" customHeight="1">
      <c r="CA10605" s="136"/>
      <c r="CB10605" s="136"/>
      <c r="CC10605" s="136"/>
      <c r="CD10605" s="136"/>
      <c r="CE10605" s="136"/>
      <c r="CF10605" s="136"/>
      <c r="CG10605" s="136"/>
      <c r="CH10605" s="136"/>
    </row>
    <row r="10606" spans="79:86" ht="15.75" customHeight="1">
      <c r="CA10606" s="136"/>
      <c r="CB10606" s="136"/>
      <c r="CC10606" s="136"/>
      <c r="CD10606" s="136"/>
      <c r="CE10606" s="136"/>
      <c r="CF10606" s="136"/>
      <c r="CG10606" s="136"/>
      <c r="CH10606" s="136"/>
    </row>
    <row r="10607" spans="79:86" ht="15.75" customHeight="1">
      <c r="CA10607" s="136"/>
      <c r="CB10607" s="136"/>
      <c r="CC10607" s="136"/>
      <c r="CD10607" s="136"/>
      <c r="CE10607" s="136"/>
      <c r="CF10607" s="136"/>
      <c r="CG10607" s="136"/>
      <c r="CH10607" s="136"/>
    </row>
    <row r="10608" spans="79:86" ht="15.75" customHeight="1">
      <c r="CA10608" s="136"/>
      <c r="CB10608" s="136"/>
      <c r="CC10608" s="136"/>
      <c r="CD10608" s="136"/>
      <c r="CE10608" s="136"/>
      <c r="CF10608" s="136"/>
      <c r="CG10608" s="136"/>
      <c r="CH10608" s="136"/>
    </row>
    <row r="10609" spans="79:86" ht="15.75" customHeight="1">
      <c r="CA10609" s="136"/>
      <c r="CB10609" s="136"/>
      <c r="CC10609" s="136"/>
      <c r="CD10609" s="136"/>
      <c r="CE10609" s="136"/>
      <c r="CF10609" s="136"/>
      <c r="CG10609" s="136"/>
      <c r="CH10609" s="136"/>
    </row>
    <row r="10610" spans="79:86" ht="15.75" customHeight="1">
      <c r="CA10610" s="136"/>
      <c r="CB10610" s="136"/>
      <c r="CC10610" s="136"/>
      <c r="CD10610" s="136"/>
      <c r="CE10610" s="136"/>
      <c r="CF10610" s="136"/>
      <c r="CG10610" s="136"/>
      <c r="CH10610" s="136"/>
    </row>
    <row r="10611" spans="79:86" ht="15.75" customHeight="1">
      <c r="CA10611" s="136"/>
      <c r="CB10611" s="136"/>
      <c r="CC10611" s="136"/>
      <c r="CD10611" s="136"/>
      <c r="CE10611" s="136"/>
      <c r="CF10611" s="136"/>
      <c r="CG10611" s="136"/>
      <c r="CH10611" s="136"/>
    </row>
    <row r="10612" spans="79:86" ht="15.75" customHeight="1">
      <c r="CA10612" s="136"/>
      <c r="CB10612" s="136"/>
      <c r="CC10612" s="136"/>
      <c r="CD10612" s="136"/>
      <c r="CE10612" s="136"/>
      <c r="CF10612" s="136"/>
      <c r="CG10612" s="136"/>
      <c r="CH10612" s="136"/>
    </row>
    <row r="10613" spans="79:86" ht="15.75" customHeight="1">
      <c r="CA10613" s="136"/>
      <c r="CB10613" s="136"/>
      <c r="CC10613" s="136"/>
      <c r="CD10613" s="136"/>
      <c r="CE10613" s="136"/>
      <c r="CF10613" s="136"/>
      <c r="CG10613" s="136"/>
      <c r="CH10613" s="136"/>
    </row>
    <row r="10614" spans="79:86" ht="15.75" customHeight="1">
      <c r="CA10614" s="136"/>
      <c r="CB10614" s="136"/>
      <c r="CC10614" s="136"/>
      <c r="CD10614" s="136"/>
      <c r="CE10614" s="136"/>
      <c r="CF10614" s="136"/>
      <c r="CG10614" s="136"/>
      <c r="CH10614" s="136"/>
    </row>
    <row r="10615" spans="79:86" ht="15.75" customHeight="1">
      <c r="CA10615" s="136"/>
      <c r="CB10615" s="136"/>
      <c r="CC10615" s="136"/>
      <c r="CD10615" s="136"/>
      <c r="CE10615" s="136"/>
      <c r="CF10615" s="136"/>
      <c r="CG10615" s="136"/>
      <c r="CH10615" s="136"/>
    </row>
    <row r="10616" spans="79:86" ht="15.75" customHeight="1">
      <c r="CA10616" s="136"/>
      <c r="CB10616" s="136"/>
      <c r="CC10616" s="136"/>
      <c r="CD10616" s="136"/>
      <c r="CE10616" s="136"/>
      <c r="CF10616" s="136"/>
      <c r="CG10616" s="136"/>
      <c r="CH10616" s="136"/>
    </row>
    <row r="10617" spans="79:86" ht="15.75" customHeight="1">
      <c r="CA10617" s="136"/>
      <c r="CB10617" s="136"/>
      <c r="CC10617" s="136"/>
      <c r="CD10617" s="136"/>
      <c r="CE10617" s="136"/>
      <c r="CF10617" s="136"/>
      <c r="CG10617" s="136"/>
      <c r="CH10617" s="136"/>
    </row>
    <row r="10618" spans="79:86" ht="15.75" customHeight="1">
      <c r="CA10618" s="136"/>
      <c r="CB10618" s="136"/>
      <c r="CC10618" s="136"/>
      <c r="CD10618" s="136"/>
      <c r="CE10618" s="136"/>
      <c r="CF10618" s="136"/>
      <c r="CG10618" s="136"/>
      <c r="CH10618" s="136"/>
    </row>
    <row r="10619" spans="79:86" ht="15.75" customHeight="1">
      <c r="CA10619" s="136"/>
      <c r="CB10619" s="136"/>
      <c r="CC10619" s="136"/>
      <c r="CD10619" s="136"/>
      <c r="CE10619" s="136"/>
      <c r="CF10619" s="136"/>
      <c r="CG10619" s="136"/>
      <c r="CH10619" s="136"/>
    </row>
    <row r="10620" spans="79:86" ht="15.75" customHeight="1">
      <c r="CA10620" s="136"/>
      <c r="CB10620" s="136"/>
      <c r="CC10620" s="136"/>
      <c r="CD10620" s="136"/>
      <c r="CE10620" s="136"/>
      <c r="CF10620" s="136"/>
      <c r="CG10620" s="136"/>
      <c r="CH10620" s="136"/>
    </row>
    <row r="10621" spans="79:86" ht="15.75" customHeight="1">
      <c r="CA10621" s="136"/>
      <c r="CB10621" s="136"/>
      <c r="CC10621" s="136"/>
      <c r="CD10621" s="136"/>
      <c r="CE10621" s="136"/>
      <c r="CF10621" s="136"/>
      <c r="CG10621" s="136"/>
      <c r="CH10621" s="136"/>
    </row>
    <row r="10622" spans="79:86" ht="15.75" customHeight="1">
      <c r="CA10622" s="136"/>
      <c r="CB10622" s="136"/>
      <c r="CC10622" s="136"/>
      <c r="CD10622" s="136"/>
      <c r="CE10622" s="136"/>
      <c r="CF10622" s="136"/>
      <c r="CG10622" s="136"/>
      <c r="CH10622" s="136"/>
    </row>
    <row r="10623" spans="79:86" ht="15.75" customHeight="1">
      <c r="CA10623" s="136"/>
      <c r="CB10623" s="136"/>
      <c r="CC10623" s="136"/>
      <c r="CD10623" s="136"/>
      <c r="CE10623" s="136"/>
      <c r="CF10623" s="136"/>
      <c r="CG10623" s="136"/>
      <c r="CH10623" s="136"/>
    </row>
    <row r="10624" spans="79:86" ht="15.75" customHeight="1">
      <c r="CA10624" s="136"/>
      <c r="CB10624" s="136"/>
      <c r="CC10624" s="136"/>
      <c r="CD10624" s="136"/>
      <c r="CE10624" s="136"/>
      <c r="CF10624" s="136"/>
      <c r="CG10624" s="136"/>
      <c r="CH10624" s="136"/>
    </row>
    <row r="10625" spans="79:86" ht="15.75" customHeight="1">
      <c r="CA10625" s="136"/>
      <c r="CB10625" s="136"/>
      <c r="CC10625" s="136"/>
      <c r="CD10625" s="136"/>
      <c r="CE10625" s="136"/>
      <c r="CF10625" s="136"/>
      <c r="CG10625" s="136"/>
      <c r="CH10625" s="136"/>
    </row>
    <row r="10626" spans="79:86" ht="15.75" customHeight="1">
      <c r="CA10626" s="136"/>
      <c r="CB10626" s="136"/>
      <c r="CC10626" s="136"/>
      <c r="CD10626" s="136"/>
      <c r="CE10626" s="136"/>
      <c r="CF10626" s="136"/>
      <c r="CG10626" s="136"/>
      <c r="CH10626" s="136"/>
    </row>
    <row r="10627" spans="79:86" ht="15.75" customHeight="1">
      <c r="CA10627" s="136"/>
      <c r="CB10627" s="136"/>
      <c r="CC10627" s="136"/>
      <c r="CD10627" s="136"/>
      <c r="CE10627" s="136"/>
      <c r="CF10627" s="136"/>
      <c r="CG10627" s="136"/>
      <c r="CH10627" s="136"/>
    </row>
    <row r="10628" spans="79:86" ht="15.75" customHeight="1">
      <c r="CA10628" s="136"/>
      <c r="CB10628" s="136"/>
      <c r="CC10628" s="136"/>
      <c r="CD10628" s="136"/>
      <c r="CE10628" s="136"/>
      <c r="CF10628" s="136"/>
      <c r="CG10628" s="136"/>
      <c r="CH10628" s="136"/>
    </row>
    <row r="10629" spans="79:86" ht="15.75" customHeight="1">
      <c r="CA10629" s="136"/>
      <c r="CB10629" s="136"/>
      <c r="CC10629" s="136"/>
      <c r="CD10629" s="136"/>
      <c r="CE10629" s="136"/>
      <c r="CF10629" s="136"/>
      <c r="CG10629" s="136"/>
      <c r="CH10629" s="136"/>
    </row>
    <row r="10630" spans="79:86" ht="15.75" customHeight="1">
      <c r="CA10630" s="136"/>
      <c r="CB10630" s="136"/>
      <c r="CC10630" s="136"/>
      <c r="CD10630" s="136"/>
      <c r="CE10630" s="136"/>
      <c r="CF10630" s="136"/>
      <c r="CG10630" s="136"/>
      <c r="CH10630" s="136"/>
    </row>
    <row r="10631" spans="79:86" ht="15.75" customHeight="1">
      <c r="CA10631" s="136"/>
      <c r="CB10631" s="136"/>
      <c r="CC10631" s="136"/>
      <c r="CD10631" s="136"/>
      <c r="CE10631" s="136"/>
      <c r="CF10631" s="136"/>
      <c r="CG10631" s="136"/>
      <c r="CH10631" s="136"/>
    </row>
    <row r="10632" spans="79:86" ht="15.75" customHeight="1">
      <c r="CA10632" s="136"/>
      <c r="CB10632" s="136"/>
      <c r="CC10632" s="136"/>
      <c r="CD10632" s="136"/>
      <c r="CE10632" s="136"/>
      <c r="CF10632" s="136"/>
      <c r="CG10632" s="136"/>
      <c r="CH10632" s="136"/>
    </row>
    <row r="10633" spans="79:86" ht="15.75" customHeight="1">
      <c r="CA10633" s="136"/>
      <c r="CB10633" s="136"/>
      <c r="CC10633" s="136"/>
      <c r="CD10633" s="136"/>
      <c r="CE10633" s="136"/>
      <c r="CF10633" s="136"/>
      <c r="CG10633" s="136"/>
      <c r="CH10633" s="136"/>
    </row>
    <row r="10634" spans="79:86" ht="15.75" customHeight="1">
      <c r="CA10634" s="136"/>
      <c r="CB10634" s="136"/>
      <c r="CC10634" s="136"/>
      <c r="CD10634" s="136"/>
      <c r="CE10634" s="136"/>
      <c r="CF10634" s="136"/>
      <c r="CG10634" s="136"/>
      <c r="CH10634" s="136"/>
    </row>
    <row r="10635" spans="79:86" ht="15.75" customHeight="1">
      <c r="CA10635" s="136"/>
      <c r="CB10635" s="136"/>
      <c r="CC10635" s="136"/>
      <c r="CD10635" s="136"/>
      <c r="CE10635" s="136"/>
      <c r="CF10635" s="136"/>
      <c r="CG10635" s="136"/>
      <c r="CH10635" s="136"/>
    </row>
    <row r="10636" spans="79:86" ht="15.75" customHeight="1">
      <c r="CA10636" s="136"/>
      <c r="CB10636" s="136"/>
      <c r="CC10636" s="136"/>
      <c r="CD10636" s="136"/>
      <c r="CE10636" s="136"/>
      <c r="CF10636" s="136"/>
      <c r="CG10636" s="136"/>
      <c r="CH10636" s="136"/>
    </row>
    <row r="10637" spans="79:86" ht="15.75" customHeight="1">
      <c r="CA10637" s="136"/>
      <c r="CB10637" s="136"/>
      <c r="CC10637" s="136"/>
      <c r="CD10637" s="136"/>
      <c r="CE10637" s="136"/>
      <c r="CF10637" s="136"/>
      <c r="CG10637" s="136"/>
      <c r="CH10637" s="136"/>
    </row>
    <row r="10638" spans="79:86" ht="15.75" customHeight="1">
      <c r="CA10638" s="136"/>
      <c r="CB10638" s="136"/>
      <c r="CC10638" s="136"/>
      <c r="CD10638" s="136"/>
      <c r="CE10638" s="136"/>
      <c r="CF10638" s="136"/>
      <c r="CG10638" s="136"/>
      <c r="CH10638" s="136"/>
    </row>
    <row r="10639" spans="79:86" ht="15.75" customHeight="1">
      <c r="CA10639" s="136"/>
      <c r="CB10639" s="136"/>
      <c r="CC10639" s="136"/>
      <c r="CD10639" s="136"/>
      <c r="CE10639" s="136"/>
      <c r="CF10639" s="136"/>
      <c r="CG10639" s="136"/>
      <c r="CH10639" s="136"/>
    </row>
    <row r="10640" spans="79:86" ht="15.75" customHeight="1">
      <c r="CA10640" s="136"/>
      <c r="CB10640" s="136"/>
      <c r="CC10640" s="136"/>
      <c r="CD10640" s="136"/>
      <c r="CE10640" s="136"/>
      <c r="CF10640" s="136"/>
      <c r="CG10640" s="136"/>
      <c r="CH10640" s="136"/>
    </row>
    <row r="10641" spans="79:86" ht="15.75" customHeight="1">
      <c r="CA10641" s="136"/>
      <c r="CB10641" s="136"/>
      <c r="CC10641" s="136"/>
      <c r="CD10641" s="136"/>
      <c r="CE10641" s="136"/>
      <c r="CF10641" s="136"/>
      <c r="CG10641" s="136"/>
      <c r="CH10641" s="136"/>
    </row>
    <row r="10642" spans="79:86" ht="15.75" customHeight="1">
      <c r="CA10642" s="136"/>
      <c r="CB10642" s="136"/>
      <c r="CC10642" s="136"/>
      <c r="CD10642" s="136"/>
      <c r="CE10642" s="136"/>
      <c r="CF10642" s="136"/>
      <c r="CG10642" s="136"/>
      <c r="CH10642" s="136"/>
    </row>
    <row r="10643" spans="79:86" ht="15.75" customHeight="1">
      <c r="CA10643" s="136"/>
      <c r="CB10643" s="136"/>
      <c r="CC10643" s="136"/>
      <c r="CD10643" s="136"/>
      <c r="CE10643" s="136"/>
      <c r="CF10643" s="136"/>
      <c r="CG10643" s="136"/>
      <c r="CH10643" s="136"/>
    </row>
    <row r="10644" spans="79:86" ht="15.75" customHeight="1">
      <c r="CA10644" s="136"/>
      <c r="CB10644" s="136"/>
      <c r="CC10644" s="136"/>
      <c r="CD10644" s="136"/>
      <c r="CE10644" s="136"/>
      <c r="CF10644" s="136"/>
      <c r="CG10644" s="136"/>
      <c r="CH10644" s="136"/>
    </row>
    <row r="10645" spans="79:86" ht="15.75" customHeight="1">
      <c r="CA10645" s="136"/>
      <c r="CB10645" s="136"/>
      <c r="CC10645" s="136"/>
      <c r="CD10645" s="136"/>
      <c r="CE10645" s="136"/>
      <c r="CF10645" s="136"/>
      <c r="CG10645" s="136"/>
      <c r="CH10645" s="136"/>
    </row>
    <row r="10646" spans="79:86" ht="15.75" customHeight="1">
      <c r="CA10646" s="136"/>
      <c r="CB10646" s="136"/>
      <c r="CC10646" s="136"/>
      <c r="CD10646" s="136"/>
      <c r="CE10646" s="136"/>
      <c r="CF10646" s="136"/>
      <c r="CG10646" s="136"/>
      <c r="CH10646" s="136"/>
    </row>
    <row r="10647" spans="79:86" ht="15.75" customHeight="1">
      <c r="CA10647" s="136"/>
      <c r="CB10647" s="136"/>
      <c r="CC10647" s="136"/>
      <c r="CD10647" s="136"/>
      <c r="CE10647" s="136"/>
      <c r="CF10647" s="136"/>
      <c r="CG10647" s="136"/>
      <c r="CH10647" s="136"/>
    </row>
    <row r="10648" spans="79:86" ht="15.75" customHeight="1">
      <c r="CA10648" s="136"/>
      <c r="CB10648" s="136"/>
      <c r="CC10648" s="136"/>
      <c r="CD10648" s="136"/>
      <c r="CE10648" s="136"/>
      <c r="CF10648" s="136"/>
      <c r="CG10648" s="136"/>
      <c r="CH10648" s="136"/>
    </row>
    <row r="10649" spans="79:86" ht="15.75" customHeight="1">
      <c r="CA10649" s="136"/>
      <c r="CB10649" s="136"/>
      <c r="CC10649" s="136"/>
      <c r="CD10649" s="136"/>
      <c r="CE10649" s="136"/>
      <c r="CF10649" s="136"/>
      <c r="CG10649" s="136"/>
      <c r="CH10649" s="136"/>
    </row>
    <row r="10650" spans="79:86" ht="15.75" customHeight="1">
      <c r="CA10650" s="136"/>
      <c r="CB10650" s="136"/>
      <c r="CC10650" s="136"/>
      <c r="CD10650" s="136"/>
      <c r="CE10650" s="136"/>
      <c r="CF10650" s="136"/>
      <c r="CG10650" s="136"/>
      <c r="CH10650" s="136"/>
    </row>
    <row r="10651" spans="79:86" ht="15.75" customHeight="1">
      <c r="CA10651" s="136"/>
      <c r="CB10651" s="136"/>
      <c r="CC10651" s="136"/>
      <c r="CD10651" s="136"/>
      <c r="CE10651" s="136"/>
      <c r="CF10651" s="136"/>
      <c r="CG10651" s="136"/>
      <c r="CH10651" s="136"/>
    </row>
    <row r="10652" spans="79:86" ht="15.75" customHeight="1">
      <c r="CA10652" s="136"/>
      <c r="CB10652" s="136"/>
      <c r="CC10652" s="136"/>
      <c r="CD10652" s="136"/>
      <c r="CE10652" s="136"/>
      <c r="CF10652" s="136"/>
      <c r="CG10652" s="136"/>
      <c r="CH10652" s="136"/>
    </row>
    <row r="10653" spans="79:86" ht="15.75" customHeight="1">
      <c r="CA10653" s="136"/>
      <c r="CB10653" s="136"/>
      <c r="CC10653" s="136"/>
      <c r="CD10653" s="136"/>
      <c r="CE10653" s="136"/>
      <c r="CF10653" s="136"/>
      <c r="CG10653" s="136"/>
      <c r="CH10653" s="136"/>
    </row>
    <row r="10654" spans="79:86" ht="15.75" customHeight="1">
      <c r="CA10654" s="136"/>
      <c r="CB10654" s="136"/>
      <c r="CC10654" s="136"/>
      <c r="CD10654" s="136"/>
      <c r="CE10654" s="136"/>
      <c r="CF10654" s="136"/>
      <c r="CG10654" s="136"/>
      <c r="CH10654" s="136"/>
    </row>
    <row r="10655" spans="79:86" ht="15.75" customHeight="1">
      <c r="CA10655" s="136"/>
      <c r="CB10655" s="136"/>
      <c r="CC10655" s="136"/>
      <c r="CD10655" s="136"/>
      <c r="CE10655" s="136"/>
      <c r="CF10655" s="136"/>
      <c r="CG10655" s="136"/>
      <c r="CH10655" s="136"/>
    </row>
    <row r="10656" spans="79:86" ht="15.75" customHeight="1">
      <c r="CA10656" s="136"/>
      <c r="CB10656" s="136"/>
      <c r="CC10656" s="136"/>
      <c r="CD10656" s="136"/>
      <c r="CE10656" s="136"/>
      <c r="CF10656" s="136"/>
      <c r="CG10656" s="136"/>
      <c r="CH10656" s="136"/>
    </row>
    <row r="10657" spans="79:86" ht="15.75" customHeight="1">
      <c r="CA10657" s="136"/>
      <c r="CB10657" s="136"/>
      <c r="CC10657" s="136"/>
      <c r="CD10657" s="136"/>
      <c r="CE10657" s="136"/>
      <c r="CF10657" s="136"/>
      <c r="CG10657" s="136"/>
      <c r="CH10657" s="136"/>
    </row>
    <row r="10658" spans="79:86" ht="15.75" customHeight="1">
      <c r="CA10658" s="136"/>
      <c r="CB10658" s="136"/>
      <c r="CC10658" s="136"/>
      <c r="CD10658" s="136"/>
      <c r="CE10658" s="136"/>
      <c r="CF10658" s="136"/>
      <c r="CG10658" s="136"/>
      <c r="CH10658" s="136"/>
    </row>
    <row r="10659" spans="79:86" ht="15.75" customHeight="1">
      <c r="CA10659" s="136"/>
      <c r="CB10659" s="136"/>
      <c r="CC10659" s="136"/>
      <c r="CD10659" s="136"/>
      <c r="CE10659" s="136"/>
      <c r="CF10659" s="136"/>
      <c r="CG10659" s="136"/>
      <c r="CH10659" s="136"/>
    </row>
    <row r="10660" spans="79:86" ht="15.75" customHeight="1">
      <c r="CA10660" s="136"/>
      <c r="CB10660" s="136"/>
      <c r="CC10660" s="136"/>
      <c r="CD10660" s="136"/>
      <c r="CE10660" s="136"/>
      <c r="CF10660" s="136"/>
      <c r="CG10660" s="136"/>
      <c r="CH10660" s="136"/>
    </row>
    <row r="10661" spans="79:86" ht="15.75" customHeight="1">
      <c r="CA10661" s="136"/>
      <c r="CB10661" s="136"/>
      <c r="CC10661" s="136"/>
      <c r="CD10661" s="136"/>
      <c r="CE10661" s="136"/>
      <c r="CF10661" s="136"/>
      <c r="CG10661" s="136"/>
      <c r="CH10661" s="136"/>
    </row>
    <row r="10662" spans="79:86" ht="15.75" customHeight="1">
      <c r="CA10662" s="136"/>
      <c r="CB10662" s="136"/>
      <c r="CC10662" s="136"/>
      <c r="CD10662" s="136"/>
      <c r="CE10662" s="136"/>
      <c r="CF10662" s="136"/>
      <c r="CG10662" s="136"/>
      <c r="CH10662" s="136"/>
    </row>
    <row r="10663" spans="79:86" ht="15.75" customHeight="1">
      <c r="CA10663" s="136"/>
      <c r="CB10663" s="136"/>
      <c r="CC10663" s="136"/>
      <c r="CD10663" s="136"/>
      <c r="CE10663" s="136"/>
      <c r="CF10663" s="136"/>
      <c r="CG10663" s="136"/>
      <c r="CH10663" s="136"/>
    </row>
    <row r="10664" spans="79:86" ht="15.75" customHeight="1">
      <c r="CA10664" s="136"/>
      <c r="CB10664" s="136"/>
      <c r="CC10664" s="136"/>
      <c r="CD10664" s="136"/>
      <c r="CE10664" s="136"/>
      <c r="CF10664" s="136"/>
      <c r="CG10664" s="136"/>
      <c r="CH10664" s="136"/>
    </row>
    <row r="10665" spans="79:86" ht="15.75" customHeight="1">
      <c r="CA10665" s="136"/>
      <c r="CB10665" s="136"/>
      <c r="CC10665" s="136"/>
      <c r="CD10665" s="136"/>
      <c r="CE10665" s="136"/>
      <c r="CF10665" s="136"/>
      <c r="CG10665" s="136"/>
      <c r="CH10665" s="136"/>
    </row>
    <row r="10666" spans="79:86" ht="15.75" customHeight="1">
      <c r="CA10666" s="136"/>
      <c r="CB10666" s="136"/>
      <c r="CC10666" s="136"/>
      <c r="CD10666" s="136"/>
      <c r="CE10666" s="136"/>
      <c r="CF10666" s="136"/>
      <c r="CG10666" s="136"/>
      <c r="CH10666" s="136"/>
    </row>
    <row r="10667" spans="79:86" ht="15.75" customHeight="1">
      <c r="CA10667" s="136"/>
      <c r="CB10667" s="136"/>
      <c r="CC10667" s="136"/>
      <c r="CD10667" s="136"/>
      <c r="CE10667" s="136"/>
      <c r="CF10667" s="136"/>
      <c r="CG10667" s="136"/>
      <c r="CH10667" s="136"/>
    </row>
    <row r="10668" spans="79:86" ht="15.75" customHeight="1">
      <c r="CA10668" s="136"/>
      <c r="CB10668" s="136"/>
      <c r="CC10668" s="136"/>
      <c r="CD10668" s="136"/>
      <c r="CE10668" s="136"/>
      <c r="CF10668" s="136"/>
      <c r="CG10668" s="136"/>
      <c r="CH10668" s="136"/>
    </row>
    <row r="10669" spans="79:86" ht="15.75" customHeight="1">
      <c r="CA10669" s="136"/>
      <c r="CB10669" s="136"/>
      <c r="CC10669" s="136"/>
      <c r="CD10669" s="136"/>
      <c r="CE10669" s="136"/>
      <c r="CF10669" s="136"/>
      <c r="CG10669" s="136"/>
      <c r="CH10669" s="136"/>
    </row>
    <row r="10670" spans="79:86" ht="15.75" customHeight="1">
      <c r="CA10670" s="136"/>
      <c r="CB10670" s="136"/>
      <c r="CC10670" s="136"/>
      <c r="CD10670" s="136"/>
      <c r="CE10670" s="136"/>
      <c r="CF10670" s="136"/>
      <c r="CG10670" s="136"/>
      <c r="CH10670" s="136"/>
    </row>
    <row r="10671" spans="79:86" ht="15.75" customHeight="1">
      <c r="CA10671" s="136"/>
      <c r="CB10671" s="136"/>
      <c r="CC10671" s="136"/>
      <c r="CD10671" s="136"/>
      <c r="CE10671" s="136"/>
      <c r="CF10671" s="136"/>
      <c r="CG10671" s="136"/>
      <c r="CH10671" s="136"/>
    </row>
    <row r="10672" spans="79:86" ht="15.75" customHeight="1">
      <c r="CA10672" s="136"/>
      <c r="CB10672" s="136"/>
      <c r="CC10672" s="136"/>
      <c r="CD10672" s="136"/>
      <c r="CE10672" s="136"/>
      <c r="CF10672" s="136"/>
      <c r="CG10672" s="136"/>
      <c r="CH10672" s="136"/>
    </row>
    <row r="10673" spans="79:86" ht="15.75" customHeight="1">
      <c r="CA10673" s="136"/>
      <c r="CB10673" s="136"/>
      <c r="CC10673" s="136"/>
      <c r="CD10673" s="136"/>
      <c r="CE10673" s="136"/>
      <c r="CF10673" s="136"/>
      <c r="CG10673" s="136"/>
      <c r="CH10673" s="136"/>
    </row>
    <row r="10674" spans="79:86" ht="15.75" customHeight="1">
      <c r="CA10674" s="136"/>
      <c r="CB10674" s="136"/>
      <c r="CC10674" s="136"/>
      <c r="CD10674" s="136"/>
      <c r="CE10674" s="136"/>
      <c r="CF10674" s="136"/>
      <c r="CG10674" s="136"/>
      <c r="CH10674" s="136"/>
    </row>
    <row r="10675" spans="79:86" ht="15.75" customHeight="1">
      <c r="CA10675" s="136"/>
      <c r="CB10675" s="136"/>
      <c r="CC10675" s="136"/>
      <c r="CD10675" s="136"/>
      <c r="CE10675" s="136"/>
      <c r="CF10675" s="136"/>
      <c r="CG10675" s="136"/>
      <c r="CH10675" s="136"/>
    </row>
    <row r="10676" spans="79:86" ht="15.75" customHeight="1">
      <c r="CA10676" s="136"/>
      <c r="CB10676" s="136"/>
      <c r="CC10676" s="136"/>
      <c r="CD10676" s="136"/>
      <c r="CE10676" s="136"/>
      <c r="CF10676" s="136"/>
      <c r="CG10676" s="136"/>
      <c r="CH10676" s="136"/>
    </row>
    <row r="10677" spans="79:86" ht="15.75" customHeight="1">
      <c r="CA10677" s="136"/>
      <c r="CB10677" s="136"/>
      <c r="CC10677" s="136"/>
      <c r="CD10677" s="136"/>
      <c r="CE10677" s="136"/>
      <c r="CF10677" s="136"/>
      <c r="CG10677" s="136"/>
      <c r="CH10677" s="136"/>
    </row>
    <row r="10678" spans="79:86" ht="15.75" customHeight="1">
      <c r="CA10678" s="136"/>
      <c r="CB10678" s="136"/>
      <c r="CC10678" s="136"/>
      <c r="CD10678" s="136"/>
      <c r="CE10678" s="136"/>
      <c r="CF10678" s="136"/>
      <c r="CG10678" s="136"/>
      <c r="CH10678" s="136"/>
    </row>
    <row r="10679" spans="79:86" ht="15.75" customHeight="1">
      <c r="CA10679" s="136"/>
      <c r="CB10679" s="136"/>
      <c r="CC10679" s="136"/>
      <c r="CD10679" s="136"/>
      <c r="CE10679" s="136"/>
      <c r="CF10679" s="136"/>
      <c r="CG10679" s="136"/>
      <c r="CH10679" s="136"/>
    </row>
    <row r="10680" spans="79:86" ht="15.75" customHeight="1">
      <c r="CA10680" s="136"/>
      <c r="CB10680" s="136"/>
      <c r="CC10680" s="136"/>
      <c r="CD10680" s="136"/>
      <c r="CE10680" s="136"/>
      <c r="CF10680" s="136"/>
      <c r="CG10680" s="136"/>
      <c r="CH10680" s="136"/>
    </row>
    <row r="10681" spans="79:86" ht="15.75" customHeight="1">
      <c r="CA10681" s="136"/>
      <c r="CB10681" s="136"/>
      <c r="CC10681" s="136"/>
      <c r="CD10681" s="136"/>
      <c r="CE10681" s="136"/>
      <c r="CF10681" s="136"/>
      <c r="CG10681" s="136"/>
      <c r="CH10681" s="136"/>
    </row>
    <row r="10682" spans="79:86" ht="15.75" customHeight="1">
      <c r="CA10682" s="136"/>
      <c r="CB10682" s="136"/>
      <c r="CC10682" s="136"/>
      <c r="CD10682" s="136"/>
      <c r="CE10682" s="136"/>
      <c r="CF10682" s="136"/>
      <c r="CG10682" s="136"/>
      <c r="CH10682" s="136"/>
    </row>
    <row r="10683" spans="79:86" ht="15.75" customHeight="1">
      <c r="CA10683" s="136"/>
      <c r="CB10683" s="136"/>
      <c r="CC10683" s="136"/>
      <c r="CD10683" s="136"/>
      <c r="CE10683" s="136"/>
      <c r="CF10683" s="136"/>
      <c r="CG10683" s="136"/>
      <c r="CH10683" s="136"/>
    </row>
    <row r="10684" spans="79:86" ht="15.75" customHeight="1">
      <c r="CA10684" s="136"/>
      <c r="CB10684" s="136"/>
      <c r="CC10684" s="136"/>
      <c r="CD10684" s="136"/>
      <c r="CE10684" s="136"/>
      <c r="CF10684" s="136"/>
      <c r="CG10684" s="136"/>
      <c r="CH10684" s="136"/>
    </row>
    <row r="10685" spans="79:86" ht="15.75" customHeight="1">
      <c r="CA10685" s="136"/>
      <c r="CB10685" s="136"/>
      <c r="CC10685" s="136"/>
      <c r="CD10685" s="136"/>
      <c r="CE10685" s="136"/>
      <c r="CF10685" s="136"/>
      <c r="CG10685" s="136"/>
      <c r="CH10685" s="136"/>
    </row>
    <row r="10686" spans="79:86" ht="15.75" customHeight="1">
      <c r="CA10686" s="136"/>
      <c r="CB10686" s="136"/>
      <c r="CC10686" s="136"/>
      <c r="CD10686" s="136"/>
      <c r="CE10686" s="136"/>
      <c r="CF10686" s="136"/>
      <c r="CG10686" s="136"/>
      <c r="CH10686" s="136"/>
    </row>
    <row r="10687" spans="79:86" ht="15.75" customHeight="1">
      <c r="CA10687" s="136"/>
      <c r="CB10687" s="136"/>
      <c r="CC10687" s="136"/>
      <c r="CD10687" s="136"/>
      <c r="CE10687" s="136"/>
      <c r="CF10687" s="136"/>
      <c r="CG10687" s="136"/>
      <c r="CH10687" s="136"/>
    </row>
    <row r="10688" spans="79:86" ht="15.75" customHeight="1">
      <c r="CA10688" s="136"/>
      <c r="CB10688" s="136"/>
      <c r="CC10688" s="136"/>
      <c r="CD10688" s="136"/>
      <c r="CE10688" s="136"/>
      <c r="CF10688" s="136"/>
      <c r="CG10688" s="136"/>
      <c r="CH10688" s="136"/>
    </row>
    <row r="10689" spans="79:86" ht="15.75" customHeight="1">
      <c r="CA10689" s="136"/>
      <c r="CB10689" s="136"/>
      <c r="CC10689" s="136"/>
      <c r="CD10689" s="136"/>
      <c r="CE10689" s="136"/>
      <c r="CF10689" s="136"/>
      <c r="CG10689" s="136"/>
      <c r="CH10689" s="136"/>
    </row>
    <row r="10690" spans="79:86" ht="15.75" customHeight="1">
      <c r="CA10690" s="136"/>
      <c r="CB10690" s="136"/>
      <c r="CC10690" s="136"/>
      <c r="CD10690" s="136"/>
      <c r="CE10690" s="136"/>
      <c r="CF10690" s="136"/>
      <c r="CG10690" s="136"/>
      <c r="CH10690" s="136"/>
    </row>
    <row r="10691" spans="79:86" ht="15.75" customHeight="1">
      <c r="CA10691" s="136"/>
      <c r="CB10691" s="136"/>
      <c r="CC10691" s="136"/>
      <c r="CD10691" s="136"/>
      <c r="CE10691" s="136"/>
      <c r="CF10691" s="136"/>
      <c r="CG10691" s="136"/>
      <c r="CH10691" s="136"/>
    </row>
    <row r="10692" spans="79:86" ht="15.75" customHeight="1">
      <c r="CA10692" s="136"/>
      <c r="CB10692" s="136"/>
      <c r="CC10692" s="136"/>
      <c r="CD10692" s="136"/>
      <c r="CE10692" s="136"/>
      <c r="CF10692" s="136"/>
      <c r="CG10692" s="136"/>
      <c r="CH10692" s="136"/>
    </row>
    <row r="10693" spans="79:86" ht="15.75" customHeight="1">
      <c r="CA10693" s="136"/>
      <c r="CB10693" s="136"/>
      <c r="CC10693" s="136"/>
      <c r="CD10693" s="136"/>
      <c r="CE10693" s="136"/>
      <c r="CF10693" s="136"/>
      <c r="CG10693" s="136"/>
      <c r="CH10693" s="136"/>
    </row>
    <row r="10694" spans="79:86" ht="15.75" customHeight="1">
      <c r="CA10694" s="136"/>
      <c r="CB10694" s="136"/>
      <c r="CC10694" s="136"/>
      <c r="CD10694" s="136"/>
      <c r="CE10694" s="136"/>
      <c r="CF10694" s="136"/>
      <c r="CG10694" s="136"/>
      <c r="CH10694" s="136"/>
    </row>
    <row r="10695" spans="79:86" ht="15.75" customHeight="1">
      <c r="CA10695" s="136"/>
      <c r="CB10695" s="136"/>
      <c r="CC10695" s="136"/>
      <c r="CD10695" s="136"/>
      <c r="CE10695" s="136"/>
      <c r="CF10695" s="136"/>
      <c r="CG10695" s="136"/>
      <c r="CH10695" s="136"/>
    </row>
    <row r="10696" spans="79:86" ht="15.75" customHeight="1">
      <c r="CA10696" s="136"/>
      <c r="CB10696" s="136"/>
      <c r="CC10696" s="136"/>
      <c r="CD10696" s="136"/>
      <c r="CE10696" s="136"/>
      <c r="CF10696" s="136"/>
      <c r="CG10696" s="136"/>
      <c r="CH10696" s="136"/>
    </row>
    <row r="10697" spans="79:86" ht="15.75" customHeight="1">
      <c r="CA10697" s="136"/>
      <c r="CB10697" s="136"/>
      <c r="CC10697" s="136"/>
      <c r="CD10697" s="136"/>
      <c r="CE10697" s="136"/>
      <c r="CF10697" s="136"/>
      <c r="CG10697" s="136"/>
      <c r="CH10697" s="136"/>
    </row>
    <row r="10698" spans="79:86" ht="15.75" customHeight="1">
      <c r="CA10698" s="136"/>
      <c r="CB10698" s="136"/>
      <c r="CC10698" s="136"/>
      <c r="CD10698" s="136"/>
      <c r="CE10698" s="136"/>
      <c r="CF10698" s="136"/>
      <c r="CG10698" s="136"/>
      <c r="CH10698" s="136"/>
    </row>
    <row r="10699" spans="79:86" ht="15.75" customHeight="1">
      <c r="CA10699" s="136"/>
      <c r="CB10699" s="136"/>
      <c r="CC10699" s="136"/>
      <c r="CD10699" s="136"/>
      <c r="CE10699" s="136"/>
      <c r="CF10699" s="136"/>
      <c r="CG10699" s="136"/>
      <c r="CH10699" s="136"/>
    </row>
    <row r="10700" spans="79:86" ht="15.75" customHeight="1">
      <c r="CA10700" s="136"/>
      <c r="CB10700" s="136"/>
      <c r="CC10700" s="136"/>
      <c r="CD10700" s="136"/>
      <c r="CE10700" s="136"/>
      <c r="CF10700" s="136"/>
      <c r="CG10700" s="136"/>
      <c r="CH10700" s="136"/>
    </row>
    <row r="10701" spans="79:86" ht="15.75" customHeight="1">
      <c r="CA10701" s="136"/>
      <c r="CB10701" s="136"/>
      <c r="CC10701" s="136"/>
      <c r="CD10701" s="136"/>
      <c r="CE10701" s="136"/>
      <c r="CF10701" s="136"/>
      <c r="CG10701" s="136"/>
      <c r="CH10701" s="136"/>
    </row>
    <row r="10702" spans="79:86" ht="15.75" customHeight="1">
      <c r="CA10702" s="136"/>
      <c r="CB10702" s="136"/>
      <c r="CC10702" s="136"/>
      <c r="CD10702" s="136"/>
      <c r="CE10702" s="136"/>
      <c r="CF10702" s="136"/>
      <c r="CG10702" s="136"/>
      <c r="CH10702" s="136"/>
    </row>
    <row r="10703" spans="79:86" ht="15.75" customHeight="1">
      <c r="CA10703" s="136"/>
      <c r="CB10703" s="136"/>
      <c r="CC10703" s="136"/>
      <c r="CD10703" s="136"/>
      <c r="CE10703" s="136"/>
      <c r="CF10703" s="136"/>
      <c r="CG10703" s="136"/>
      <c r="CH10703" s="136"/>
    </row>
    <row r="10704" spans="79:86" ht="15.75" customHeight="1">
      <c r="CA10704" s="136"/>
      <c r="CB10704" s="136"/>
      <c r="CC10704" s="136"/>
      <c r="CD10704" s="136"/>
      <c r="CE10704" s="136"/>
      <c r="CF10704" s="136"/>
      <c r="CG10704" s="136"/>
      <c r="CH10704" s="136"/>
    </row>
    <row r="10705" spans="79:86" ht="15.75" customHeight="1">
      <c r="CA10705" s="136"/>
      <c r="CB10705" s="136"/>
      <c r="CC10705" s="136"/>
      <c r="CD10705" s="136"/>
      <c r="CE10705" s="136"/>
      <c r="CF10705" s="136"/>
      <c r="CG10705" s="136"/>
      <c r="CH10705" s="136"/>
    </row>
    <row r="10706" spans="79:86" ht="15.75" customHeight="1">
      <c r="CA10706" s="136"/>
      <c r="CB10706" s="136"/>
      <c r="CC10706" s="136"/>
      <c r="CD10706" s="136"/>
      <c r="CE10706" s="136"/>
      <c r="CF10706" s="136"/>
      <c r="CG10706" s="136"/>
      <c r="CH10706" s="136"/>
    </row>
    <row r="10707" spans="79:86" ht="15.75" customHeight="1">
      <c r="CA10707" s="136"/>
      <c r="CB10707" s="136"/>
      <c r="CC10707" s="136"/>
      <c r="CD10707" s="136"/>
      <c r="CE10707" s="136"/>
      <c r="CF10707" s="136"/>
      <c r="CG10707" s="136"/>
      <c r="CH10707" s="136"/>
    </row>
    <row r="10708" spans="79:86" ht="15.75" customHeight="1">
      <c r="CA10708" s="136"/>
      <c r="CB10708" s="136"/>
      <c r="CC10708" s="136"/>
      <c r="CD10708" s="136"/>
      <c r="CE10708" s="136"/>
      <c r="CF10708" s="136"/>
      <c r="CG10708" s="136"/>
      <c r="CH10708" s="136"/>
    </row>
    <row r="10709" spans="79:86" ht="15.75" customHeight="1">
      <c r="CA10709" s="136"/>
      <c r="CB10709" s="136"/>
      <c r="CC10709" s="136"/>
      <c r="CD10709" s="136"/>
      <c r="CE10709" s="136"/>
      <c r="CF10709" s="136"/>
      <c r="CG10709" s="136"/>
      <c r="CH10709" s="136"/>
    </row>
    <row r="10710" spans="79:86" ht="15.75" customHeight="1">
      <c r="CA10710" s="136"/>
      <c r="CB10710" s="136"/>
      <c r="CC10710" s="136"/>
      <c r="CD10710" s="136"/>
      <c r="CE10710" s="136"/>
      <c r="CF10710" s="136"/>
      <c r="CG10710" s="136"/>
      <c r="CH10710" s="136"/>
    </row>
    <row r="10711" spans="79:86" ht="15.75" customHeight="1">
      <c r="CA10711" s="136"/>
      <c r="CB10711" s="136"/>
      <c r="CC10711" s="136"/>
      <c r="CD10711" s="136"/>
      <c r="CE10711" s="136"/>
      <c r="CF10711" s="136"/>
      <c r="CG10711" s="136"/>
      <c r="CH10711" s="136"/>
    </row>
    <row r="10712" spans="79:86" ht="15.75" customHeight="1">
      <c r="CA10712" s="136"/>
      <c r="CB10712" s="136"/>
      <c r="CC10712" s="136"/>
      <c r="CD10712" s="136"/>
      <c r="CE10712" s="136"/>
      <c r="CF10712" s="136"/>
      <c r="CG10712" s="136"/>
      <c r="CH10712" s="136"/>
    </row>
    <row r="10713" spans="79:86" ht="15.75" customHeight="1">
      <c r="CA10713" s="136"/>
      <c r="CB10713" s="136"/>
      <c r="CC10713" s="136"/>
      <c r="CD10713" s="136"/>
      <c r="CE10713" s="136"/>
      <c r="CF10713" s="136"/>
      <c r="CG10713" s="136"/>
      <c r="CH10713" s="136"/>
    </row>
    <row r="10714" spans="79:86" ht="15.75" customHeight="1">
      <c r="CA10714" s="136"/>
      <c r="CB10714" s="136"/>
      <c r="CC10714" s="136"/>
      <c r="CD10714" s="136"/>
      <c r="CE10714" s="136"/>
      <c r="CF10714" s="136"/>
      <c r="CG10714" s="136"/>
      <c r="CH10714" s="136"/>
    </row>
    <row r="10715" spans="79:86" ht="15.75" customHeight="1">
      <c r="CA10715" s="136"/>
      <c r="CB10715" s="136"/>
      <c r="CC10715" s="136"/>
      <c r="CD10715" s="136"/>
      <c r="CE10715" s="136"/>
      <c r="CF10715" s="136"/>
      <c r="CG10715" s="136"/>
      <c r="CH10715" s="136"/>
    </row>
    <row r="10716" spans="79:86" ht="15.75" customHeight="1">
      <c r="CA10716" s="136"/>
      <c r="CB10716" s="136"/>
      <c r="CC10716" s="136"/>
      <c r="CD10716" s="136"/>
      <c r="CE10716" s="136"/>
      <c r="CF10716" s="136"/>
      <c r="CG10716" s="136"/>
      <c r="CH10716" s="136"/>
    </row>
    <row r="10717" spans="79:86" ht="15.75" customHeight="1">
      <c r="CA10717" s="136"/>
      <c r="CB10717" s="136"/>
      <c r="CC10717" s="136"/>
      <c r="CD10717" s="136"/>
      <c r="CE10717" s="136"/>
      <c r="CF10717" s="136"/>
      <c r="CG10717" s="136"/>
      <c r="CH10717" s="136"/>
    </row>
    <row r="10718" spans="79:86" ht="15.75" customHeight="1">
      <c r="CA10718" s="136"/>
      <c r="CB10718" s="136"/>
      <c r="CC10718" s="136"/>
      <c r="CD10718" s="136"/>
      <c r="CE10718" s="136"/>
      <c r="CF10718" s="136"/>
      <c r="CG10718" s="136"/>
      <c r="CH10718" s="136"/>
    </row>
    <row r="10719" spans="79:86" ht="15.75" customHeight="1">
      <c r="CA10719" s="136"/>
      <c r="CB10719" s="136"/>
      <c r="CC10719" s="136"/>
      <c r="CD10719" s="136"/>
      <c r="CE10719" s="136"/>
      <c r="CF10719" s="136"/>
      <c r="CG10719" s="136"/>
      <c r="CH10719" s="136"/>
    </row>
    <row r="10720" spans="79:86" ht="15.75" customHeight="1">
      <c r="CA10720" s="136"/>
      <c r="CB10720" s="136"/>
      <c r="CC10720" s="136"/>
      <c r="CD10720" s="136"/>
      <c r="CE10720" s="136"/>
      <c r="CF10720" s="136"/>
      <c r="CG10720" s="136"/>
      <c r="CH10720" s="136"/>
    </row>
    <row r="10721" spans="79:86" ht="15.75" customHeight="1">
      <c r="CA10721" s="136"/>
      <c r="CB10721" s="136"/>
      <c r="CC10721" s="136"/>
      <c r="CD10721" s="136"/>
      <c r="CE10721" s="136"/>
      <c r="CF10721" s="136"/>
      <c r="CG10721" s="136"/>
      <c r="CH10721" s="136"/>
    </row>
    <row r="10722" spans="79:86" ht="15.75" customHeight="1">
      <c r="CA10722" s="136"/>
      <c r="CB10722" s="136"/>
      <c r="CC10722" s="136"/>
      <c r="CD10722" s="136"/>
      <c r="CE10722" s="136"/>
      <c r="CF10722" s="136"/>
      <c r="CG10722" s="136"/>
      <c r="CH10722" s="136"/>
    </row>
    <row r="10723" spans="79:86" ht="15.75" customHeight="1">
      <c r="CA10723" s="136"/>
      <c r="CB10723" s="136"/>
      <c r="CC10723" s="136"/>
      <c r="CD10723" s="136"/>
      <c r="CE10723" s="136"/>
      <c r="CF10723" s="136"/>
      <c r="CG10723" s="136"/>
      <c r="CH10723" s="136"/>
    </row>
    <row r="10724" spans="79:86" ht="15.75" customHeight="1">
      <c r="CA10724" s="136"/>
      <c r="CB10724" s="136"/>
      <c r="CC10724" s="136"/>
      <c r="CD10724" s="136"/>
      <c r="CE10724" s="136"/>
      <c r="CF10724" s="136"/>
      <c r="CG10724" s="136"/>
      <c r="CH10724" s="136"/>
    </row>
    <row r="10725" spans="79:86" ht="15.75" customHeight="1">
      <c r="CA10725" s="136"/>
      <c r="CB10725" s="136"/>
      <c r="CC10725" s="136"/>
      <c r="CD10725" s="136"/>
      <c r="CE10725" s="136"/>
      <c r="CF10725" s="136"/>
      <c r="CG10725" s="136"/>
      <c r="CH10725" s="136"/>
    </row>
    <row r="10726" spans="79:86" ht="15.75" customHeight="1">
      <c r="CA10726" s="136"/>
      <c r="CB10726" s="136"/>
      <c r="CC10726" s="136"/>
      <c r="CD10726" s="136"/>
      <c r="CE10726" s="136"/>
      <c r="CF10726" s="136"/>
      <c r="CG10726" s="136"/>
      <c r="CH10726" s="136"/>
    </row>
    <row r="10727" spans="79:86" ht="15.75" customHeight="1">
      <c r="CA10727" s="136"/>
      <c r="CB10727" s="136"/>
      <c r="CC10727" s="136"/>
      <c r="CD10727" s="136"/>
      <c r="CE10727" s="136"/>
      <c r="CF10727" s="136"/>
      <c r="CG10727" s="136"/>
      <c r="CH10727" s="136"/>
    </row>
    <row r="10728" spans="79:86" ht="15.75" customHeight="1">
      <c r="CA10728" s="136"/>
      <c r="CB10728" s="136"/>
      <c r="CC10728" s="136"/>
      <c r="CD10728" s="136"/>
      <c r="CE10728" s="136"/>
      <c r="CF10728" s="136"/>
      <c r="CG10728" s="136"/>
      <c r="CH10728" s="136"/>
    </row>
    <row r="10729" spans="79:86" ht="15.75" customHeight="1">
      <c r="CA10729" s="136"/>
      <c r="CB10729" s="136"/>
      <c r="CC10729" s="136"/>
      <c r="CD10729" s="136"/>
      <c r="CE10729" s="136"/>
      <c r="CF10729" s="136"/>
      <c r="CG10729" s="136"/>
      <c r="CH10729" s="136"/>
    </row>
    <row r="10730" spans="79:86" ht="15.75" customHeight="1">
      <c r="CA10730" s="136"/>
      <c r="CB10730" s="136"/>
      <c r="CC10730" s="136"/>
      <c r="CD10730" s="136"/>
      <c r="CE10730" s="136"/>
      <c r="CF10730" s="136"/>
      <c r="CG10730" s="136"/>
      <c r="CH10730" s="136"/>
    </row>
    <row r="10731" spans="79:86" ht="15.75" customHeight="1">
      <c r="CA10731" s="136"/>
      <c r="CB10731" s="136"/>
      <c r="CC10731" s="136"/>
      <c r="CD10731" s="136"/>
      <c r="CE10731" s="136"/>
      <c r="CF10731" s="136"/>
      <c r="CG10731" s="136"/>
      <c r="CH10731" s="136"/>
    </row>
    <row r="10732" spans="79:86" ht="15.75" customHeight="1">
      <c r="CA10732" s="136"/>
      <c r="CB10732" s="136"/>
      <c r="CC10732" s="136"/>
      <c r="CD10732" s="136"/>
      <c r="CE10732" s="136"/>
      <c r="CF10732" s="136"/>
      <c r="CG10732" s="136"/>
      <c r="CH10732" s="136"/>
    </row>
    <row r="10733" spans="79:86" ht="15.75" customHeight="1">
      <c r="CA10733" s="136"/>
      <c r="CB10733" s="136"/>
      <c r="CC10733" s="136"/>
      <c r="CD10733" s="136"/>
      <c r="CE10733" s="136"/>
      <c r="CF10733" s="136"/>
      <c r="CG10733" s="136"/>
      <c r="CH10733" s="136"/>
    </row>
    <row r="10734" spans="79:86" ht="15.75" customHeight="1">
      <c r="CA10734" s="136"/>
      <c r="CB10734" s="136"/>
      <c r="CC10734" s="136"/>
      <c r="CD10734" s="136"/>
      <c r="CE10734" s="136"/>
      <c r="CF10734" s="136"/>
      <c r="CG10734" s="136"/>
      <c r="CH10734" s="136"/>
    </row>
    <row r="10735" spans="79:86" ht="15.75" customHeight="1">
      <c r="CA10735" s="136"/>
      <c r="CB10735" s="136"/>
      <c r="CC10735" s="136"/>
      <c r="CD10735" s="136"/>
      <c r="CE10735" s="136"/>
      <c r="CF10735" s="136"/>
      <c r="CG10735" s="136"/>
      <c r="CH10735" s="136"/>
    </row>
    <row r="10736" spans="79:86" ht="15.75" customHeight="1">
      <c r="CA10736" s="136"/>
      <c r="CB10736" s="136"/>
      <c r="CC10736" s="136"/>
      <c r="CD10736" s="136"/>
      <c r="CE10736" s="136"/>
      <c r="CF10736" s="136"/>
      <c r="CG10736" s="136"/>
      <c r="CH10736" s="136"/>
    </row>
    <row r="10737" spans="79:86" ht="15.75" customHeight="1">
      <c r="CA10737" s="136"/>
      <c r="CB10737" s="136"/>
      <c r="CC10737" s="136"/>
      <c r="CD10737" s="136"/>
      <c r="CE10737" s="136"/>
      <c r="CF10737" s="136"/>
      <c r="CG10737" s="136"/>
      <c r="CH10737" s="136"/>
    </row>
    <row r="10738" spans="79:86" ht="15.75" customHeight="1">
      <c r="CA10738" s="136"/>
      <c r="CB10738" s="136"/>
      <c r="CC10738" s="136"/>
      <c r="CD10738" s="136"/>
      <c r="CE10738" s="136"/>
      <c r="CF10738" s="136"/>
      <c r="CG10738" s="136"/>
      <c r="CH10738" s="136"/>
    </row>
    <row r="10739" spans="79:86" ht="15.75" customHeight="1">
      <c r="CA10739" s="136"/>
      <c r="CB10739" s="136"/>
      <c r="CC10739" s="136"/>
      <c r="CD10739" s="136"/>
      <c r="CE10739" s="136"/>
      <c r="CF10739" s="136"/>
      <c r="CG10739" s="136"/>
      <c r="CH10739" s="136"/>
    </row>
    <row r="10740" spans="79:86" ht="15.75" customHeight="1">
      <c r="CA10740" s="136"/>
      <c r="CB10740" s="136"/>
      <c r="CC10740" s="136"/>
      <c r="CD10740" s="136"/>
      <c r="CE10740" s="136"/>
      <c r="CF10740" s="136"/>
      <c r="CG10740" s="136"/>
      <c r="CH10740" s="136"/>
    </row>
    <row r="10741" spans="79:86" ht="15.75" customHeight="1">
      <c r="CA10741" s="136"/>
      <c r="CB10741" s="136"/>
      <c r="CC10741" s="136"/>
      <c r="CD10741" s="136"/>
      <c r="CE10741" s="136"/>
      <c r="CF10741" s="136"/>
      <c r="CG10741" s="136"/>
      <c r="CH10741" s="136"/>
    </row>
    <row r="10742" spans="79:86" ht="15.75" customHeight="1">
      <c r="CA10742" s="136"/>
      <c r="CB10742" s="136"/>
      <c r="CC10742" s="136"/>
      <c r="CD10742" s="136"/>
      <c r="CE10742" s="136"/>
      <c r="CF10742" s="136"/>
      <c r="CG10742" s="136"/>
      <c r="CH10742" s="136"/>
    </row>
    <row r="10743" spans="79:86" ht="15.75" customHeight="1">
      <c r="CA10743" s="136"/>
      <c r="CB10743" s="136"/>
      <c r="CC10743" s="136"/>
      <c r="CD10743" s="136"/>
      <c r="CE10743" s="136"/>
      <c r="CF10743" s="136"/>
      <c r="CG10743" s="136"/>
      <c r="CH10743" s="136"/>
    </row>
    <row r="10744" spans="79:86" ht="15.75" customHeight="1">
      <c r="CA10744" s="136"/>
      <c r="CB10744" s="136"/>
      <c r="CC10744" s="136"/>
      <c r="CD10744" s="136"/>
      <c r="CE10744" s="136"/>
      <c r="CF10744" s="136"/>
      <c r="CG10744" s="136"/>
      <c r="CH10744" s="136"/>
    </row>
    <row r="10745" spans="79:86" ht="15.75" customHeight="1">
      <c r="CA10745" s="136"/>
      <c r="CB10745" s="136"/>
      <c r="CC10745" s="136"/>
      <c r="CD10745" s="136"/>
      <c r="CE10745" s="136"/>
      <c r="CF10745" s="136"/>
      <c r="CG10745" s="136"/>
      <c r="CH10745" s="136"/>
    </row>
    <row r="10746" spans="79:86" ht="15.75" customHeight="1">
      <c r="CA10746" s="136"/>
      <c r="CB10746" s="136"/>
      <c r="CC10746" s="136"/>
      <c r="CD10746" s="136"/>
      <c r="CE10746" s="136"/>
      <c r="CF10746" s="136"/>
      <c r="CG10746" s="136"/>
      <c r="CH10746" s="136"/>
    </row>
    <row r="10747" spans="79:86" ht="15.75" customHeight="1">
      <c r="CA10747" s="136"/>
      <c r="CB10747" s="136"/>
      <c r="CC10747" s="136"/>
      <c r="CD10747" s="136"/>
      <c r="CE10747" s="136"/>
      <c r="CF10747" s="136"/>
      <c r="CG10747" s="136"/>
      <c r="CH10747" s="136"/>
    </row>
    <row r="10748" spans="79:86" ht="15.75" customHeight="1">
      <c r="CA10748" s="136"/>
      <c r="CB10748" s="136"/>
      <c r="CC10748" s="136"/>
      <c r="CD10748" s="136"/>
      <c r="CE10748" s="136"/>
      <c r="CF10748" s="136"/>
      <c r="CG10748" s="136"/>
      <c r="CH10748" s="136"/>
    </row>
    <row r="10749" spans="79:86" ht="15.75" customHeight="1">
      <c r="CA10749" s="136"/>
      <c r="CB10749" s="136"/>
      <c r="CC10749" s="136"/>
      <c r="CD10749" s="136"/>
      <c r="CE10749" s="136"/>
      <c r="CF10749" s="136"/>
      <c r="CG10749" s="136"/>
      <c r="CH10749" s="136"/>
    </row>
    <row r="10750" spans="79:86" ht="15.75" customHeight="1">
      <c r="CA10750" s="136"/>
      <c r="CB10750" s="136"/>
      <c r="CC10750" s="136"/>
      <c r="CD10750" s="136"/>
      <c r="CE10750" s="136"/>
      <c r="CF10750" s="136"/>
      <c r="CG10750" s="136"/>
      <c r="CH10750" s="136"/>
    </row>
    <row r="10751" spans="79:86" ht="15.75" customHeight="1">
      <c r="CA10751" s="136"/>
      <c r="CB10751" s="136"/>
      <c r="CC10751" s="136"/>
      <c r="CD10751" s="136"/>
      <c r="CE10751" s="136"/>
      <c r="CF10751" s="136"/>
      <c r="CG10751" s="136"/>
      <c r="CH10751" s="136"/>
    </row>
    <row r="10752" spans="79:86" ht="15.75" customHeight="1">
      <c r="CA10752" s="136"/>
      <c r="CB10752" s="136"/>
      <c r="CC10752" s="136"/>
      <c r="CD10752" s="136"/>
      <c r="CE10752" s="136"/>
      <c r="CF10752" s="136"/>
      <c r="CG10752" s="136"/>
      <c r="CH10752" s="136"/>
    </row>
    <row r="10753" spans="79:86" ht="15.75" customHeight="1">
      <c r="CA10753" s="136"/>
      <c r="CB10753" s="136"/>
      <c r="CC10753" s="136"/>
      <c r="CD10753" s="136"/>
      <c r="CE10753" s="136"/>
      <c r="CF10753" s="136"/>
      <c r="CG10753" s="136"/>
      <c r="CH10753" s="136"/>
    </row>
    <row r="10754" spans="79:86" ht="15.75" customHeight="1">
      <c r="CA10754" s="136"/>
      <c r="CB10754" s="136"/>
      <c r="CC10754" s="136"/>
      <c r="CD10754" s="136"/>
      <c r="CE10754" s="136"/>
      <c r="CF10754" s="136"/>
      <c r="CG10754" s="136"/>
      <c r="CH10754" s="136"/>
    </row>
    <row r="10755" spans="79:86" ht="15.75" customHeight="1">
      <c r="CA10755" s="136"/>
      <c r="CB10755" s="136"/>
      <c r="CC10755" s="136"/>
      <c r="CD10755" s="136"/>
      <c r="CE10755" s="136"/>
      <c r="CF10755" s="136"/>
      <c r="CG10755" s="136"/>
      <c r="CH10755" s="136"/>
    </row>
    <row r="10756" spans="79:86" ht="15.75" customHeight="1">
      <c r="CA10756" s="136"/>
      <c r="CB10756" s="136"/>
      <c r="CC10756" s="136"/>
      <c r="CD10756" s="136"/>
      <c r="CE10756" s="136"/>
      <c r="CF10756" s="136"/>
      <c r="CG10756" s="136"/>
      <c r="CH10756" s="136"/>
    </row>
    <row r="10757" spans="79:86" ht="15.75" customHeight="1">
      <c r="CA10757" s="136"/>
      <c r="CB10757" s="136"/>
      <c r="CC10757" s="136"/>
      <c r="CD10757" s="136"/>
      <c r="CE10757" s="136"/>
      <c r="CF10757" s="136"/>
      <c r="CG10757" s="136"/>
      <c r="CH10757" s="136"/>
    </row>
    <row r="10758" spans="79:86" ht="15.75" customHeight="1">
      <c r="CA10758" s="136"/>
      <c r="CB10758" s="136"/>
      <c r="CC10758" s="136"/>
      <c r="CD10758" s="136"/>
      <c r="CE10758" s="136"/>
      <c r="CF10758" s="136"/>
      <c r="CG10758" s="136"/>
      <c r="CH10758" s="136"/>
    </row>
    <row r="10759" spans="79:86" ht="15.75" customHeight="1">
      <c r="CA10759" s="136"/>
      <c r="CB10759" s="136"/>
      <c r="CC10759" s="136"/>
      <c r="CD10759" s="136"/>
      <c r="CE10759" s="136"/>
      <c r="CF10759" s="136"/>
      <c r="CG10759" s="136"/>
      <c r="CH10759" s="136"/>
    </row>
    <row r="10760" spans="79:86" ht="15.75" customHeight="1">
      <c r="CA10760" s="136"/>
      <c r="CB10760" s="136"/>
      <c r="CC10760" s="136"/>
      <c r="CD10760" s="136"/>
      <c r="CE10760" s="136"/>
      <c r="CF10760" s="136"/>
      <c r="CG10760" s="136"/>
      <c r="CH10760" s="136"/>
    </row>
    <row r="10761" spans="79:86" ht="15.75" customHeight="1">
      <c r="CA10761" s="136"/>
      <c r="CB10761" s="136"/>
      <c r="CC10761" s="136"/>
      <c r="CD10761" s="136"/>
      <c r="CE10761" s="136"/>
      <c r="CF10761" s="136"/>
      <c r="CG10761" s="136"/>
      <c r="CH10761" s="136"/>
    </row>
    <row r="10762" spans="79:86" ht="15.75" customHeight="1">
      <c r="CA10762" s="136"/>
      <c r="CB10762" s="136"/>
      <c r="CC10762" s="136"/>
      <c r="CD10762" s="136"/>
      <c r="CE10762" s="136"/>
      <c r="CF10762" s="136"/>
      <c r="CG10762" s="136"/>
      <c r="CH10762" s="136"/>
    </row>
    <row r="10763" spans="79:86" ht="15.75" customHeight="1">
      <c r="CA10763" s="136"/>
      <c r="CB10763" s="136"/>
      <c r="CC10763" s="136"/>
      <c r="CD10763" s="136"/>
      <c r="CE10763" s="136"/>
      <c r="CF10763" s="136"/>
      <c r="CG10763" s="136"/>
      <c r="CH10763" s="136"/>
    </row>
    <row r="10764" spans="79:86" ht="15.75" customHeight="1">
      <c r="CA10764" s="136"/>
      <c r="CB10764" s="136"/>
      <c r="CC10764" s="136"/>
      <c r="CD10764" s="136"/>
      <c r="CE10764" s="136"/>
      <c r="CF10764" s="136"/>
      <c r="CG10764" s="136"/>
      <c r="CH10764" s="136"/>
    </row>
    <row r="10765" spans="79:86" ht="15.75" customHeight="1">
      <c r="CA10765" s="136"/>
      <c r="CB10765" s="136"/>
      <c r="CC10765" s="136"/>
      <c r="CD10765" s="136"/>
      <c r="CE10765" s="136"/>
      <c r="CF10765" s="136"/>
      <c r="CG10765" s="136"/>
      <c r="CH10765" s="136"/>
    </row>
    <row r="10766" spans="79:86" ht="15.75" customHeight="1">
      <c r="CA10766" s="136"/>
      <c r="CB10766" s="136"/>
      <c r="CC10766" s="136"/>
      <c r="CD10766" s="136"/>
      <c r="CE10766" s="136"/>
      <c r="CF10766" s="136"/>
      <c r="CG10766" s="136"/>
      <c r="CH10766" s="136"/>
    </row>
    <row r="10767" spans="79:86" ht="15.75" customHeight="1">
      <c r="CA10767" s="136"/>
      <c r="CB10767" s="136"/>
      <c r="CC10767" s="136"/>
      <c r="CD10767" s="136"/>
      <c r="CE10767" s="136"/>
      <c r="CF10767" s="136"/>
      <c r="CG10767" s="136"/>
      <c r="CH10767" s="136"/>
    </row>
    <row r="10768" spans="79:86" ht="15.75" customHeight="1">
      <c r="CA10768" s="136"/>
      <c r="CB10768" s="136"/>
      <c r="CC10768" s="136"/>
      <c r="CD10768" s="136"/>
      <c r="CE10768" s="136"/>
      <c r="CF10768" s="136"/>
      <c r="CG10768" s="136"/>
      <c r="CH10768" s="136"/>
    </row>
    <row r="10769" spans="79:86" ht="15.75" customHeight="1">
      <c r="CA10769" s="136"/>
      <c r="CB10769" s="136"/>
      <c r="CC10769" s="136"/>
      <c r="CD10769" s="136"/>
      <c r="CE10769" s="136"/>
      <c r="CF10769" s="136"/>
      <c r="CG10769" s="136"/>
      <c r="CH10769" s="136"/>
    </row>
    <row r="10770" spans="79:86" ht="15.75" customHeight="1">
      <c r="CA10770" s="136"/>
      <c r="CB10770" s="136"/>
      <c r="CC10770" s="136"/>
      <c r="CD10770" s="136"/>
      <c r="CE10770" s="136"/>
      <c r="CF10770" s="136"/>
      <c r="CG10770" s="136"/>
      <c r="CH10770" s="136"/>
    </row>
    <row r="10771" spans="79:86" ht="15.75" customHeight="1">
      <c r="CA10771" s="136"/>
      <c r="CB10771" s="136"/>
      <c r="CC10771" s="136"/>
      <c r="CD10771" s="136"/>
      <c r="CE10771" s="136"/>
      <c r="CF10771" s="136"/>
      <c r="CG10771" s="136"/>
      <c r="CH10771" s="136"/>
    </row>
    <row r="10772" spans="79:86" ht="15.75" customHeight="1">
      <c r="CA10772" s="136"/>
      <c r="CB10772" s="136"/>
      <c r="CC10772" s="136"/>
      <c r="CD10772" s="136"/>
      <c r="CE10772" s="136"/>
      <c r="CF10772" s="136"/>
      <c r="CG10772" s="136"/>
      <c r="CH10772" s="136"/>
    </row>
    <row r="10773" spans="79:86" ht="15.75" customHeight="1">
      <c r="CA10773" s="136"/>
      <c r="CB10773" s="136"/>
      <c r="CC10773" s="136"/>
      <c r="CD10773" s="136"/>
      <c r="CE10773" s="136"/>
      <c r="CF10773" s="136"/>
      <c r="CG10773" s="136"/>
      <c r="CH10773" s="136"/>
    </row>
    <row r="10774" spans="79:86" ht="15.75" customHeight="1">
      <c r="CA10774" s="136"/>
      <c r="CB10774" s="136"/>
      <c r="CC10774" s="136"/>
      <c r="CD10774" s="136"/>
      <c r="CE10774" s="136"/>
      <c r="CF10774" s="136"/>
      <c r="CG10774" s="136"/>
      <c r="CH10774" s="136"/>
    </row>
    <row r="10775" spans="79:86" ht="15.75" customHeight="1">
      <c r="CA10775" s="136"/>
      <c r="CB10775" s="136"/>
      <c r="CC10775" s="136"/>
      <c r="CD10775" s="136"/>
      <c r="CE10775" s="136"/>
      <c r="CF10775" s="136"/>
      <c r="CG10775" s="136"/>
      <c r="CH10775" s="136"/>
    </row>
    <row r="10776" spans="79:86" ht="15.75" customHeight="1">
      <c r="CA10776" s="136"/>
      <c r="CB10776" s="136"/>
      <c r="CC10776" s="136"/>
      <c r="CD10776" s="136"/>
      <c r="CE10776" s="136"/>
      <c r="CF10776" s="136"/>
      <c r="CG10776" s="136"/>
      <c r="CH10776" s="136"/>
    </row>
    <row r="10777" spans="79:86" ht="15.75" customHeight="1">
      <c r="CA10777" s="136"/>
      <c r="CB10777" s="136"/>
      <c r="CC10777" s="136"/>
      <c r="CD10777" s="136"/>
      <c r="CE10777" s="136"/>
      <c r="CF10777" s="136"/>
      <c r="CG10777" s="136"/>
      <c r="CH10777" s="136"/>
    </row>
    <row r="10778" spans="79:86" ht="15.75" customHeight="1">
      <c r="CA10778" s="136"/>
      <c r="CB10778" s="136"/>
      <c r="CC10778" s="136"/>
      <c r="CD10778" s="136"/>
      <c r="CE10778" s="136"/>
      <c r="CF10778" s="136"/>
      <c r="CG10778" s="136"/>
      <c r="CH10778" s="136"/>
    </row>
    <row r="10779" spans="79:86" ht="15.75" customHeight="1">
      <c r="CA10779" s="136"/>
      <c r="CB10779" s="136"/>
      <c r="CC10779" s="136"/>
      <c r="CD10779" s="136"/>
      <c r="CE10779" s="136"/>
      <c r="CF10779" s="136"/>
      <c r="CG10779" s="136"/>
      <c r="CH10779" s="136"/>
    </row>
    <row r="10780" spans="79:86" ht="15.75" customHeight="1">
      <c r="CA10780" s="136"/>
      <c r="CB10780" s="136"/>
      <c r="CC10780" s="136"/>
      <c r="CD10780" s="136"/>
      <c r="CE10780" s="136"/>
      <c r="CF10780" s="136"/>
      <c r="CG10780" s="136"/>
      <c r="CH10780" s="136"/>
    </row>
    <row r="10781" spans="79:86" ht="15.75" customHeight="1">
      <c r="CA10781" s="136"/>
      <c r="CB10781" s="136"/>
      <c r="CC10781" s="136"/>
      <c r="CD10781" s="136"/>
      <c r="CE10781" s="136"/>
      <c r="CF10781" s="136"/>
      <c r="CG10781" s="136"/>
      <c r="CH10781" s="136"/>
    </row>
    <row r="10782" spans="79:86" ht="15.75" customHeight="1">
      <c r="CA10782" s="136"/>
      <c r="CB10782" s="136"/>
      <c r="CC10782" s="136"/>
      <c r="CD10782" s="136"/>
      <c r="CE10782" s="136"/>
      <c r="CF10782" s="136"/>
      <c r="CG10782" s="136"/>
      <c r="CH10782" s="136"/>
    </row>
    <row r="10783" spans="79:86" ht="15.75" customHeight="1">
      <c r="CA10783" s="136"/>
      <c r="CB10783" s="136"/>
      <c r="CC10783" s="136"/>
      <c r="CD10783" s="136"/>
      <c r="CE10783" s="136"/>
      <c r="CF10783" s="136"/>
      <c r="CG10783" s="136"/>
      <c r="CH10783" s="136"/>
    </row>
    <row r="10784" spans="79:86" ht="15.75" customHeight="1">
      <c r="CA10784" s="136"/>
      <c r="CB10784" s="136"/>
      <c r="CC10784" s="136"/>
      <c r="CD10784" s="136"/>
      <c r="CE10784" s="136"/>
      <c r="CF10784" s="136"/>
      <c r="CG10784" s="136"/>
      <c r="CH10784" s="136"/>
    </row>
    <row r="10785" spans="79:86" ht="15.75" customHeight="1">
      <c r="CA10785" s="136"/>
      <c r="CB10785" s="136"/>
      <c r="CC10785" s="136"/>
      <c r="CD10785" s="136"/>
      <c r="CE10785" s="136"/>
      <c r="CF10785" s="136"/>
      <c r="CG10785" s="136"/>
      <c r="CH10785" s="136"/>
    </row>
    <row r="10786" spans="79:86" ht="15.75" customHeight="1">
      <c r="CA10786" s="136"/>
      <c r="CB10786" s="136"/>
      <c r="CC10786" s="136"/>
      <c r="CD10786" s="136"/>
      <c r="CE10786" s="136"/>
      <c r="CF10786" s="136"/>
      <c r="CG10786" s="136"/>
      <c r="CH10786" s="136"/>
    </row>
    <row r="10787" spans="79:86" ht="15.75" customHeight="1">
      <c r="CA10787" s="136"/>
      <c r="CB10787" s="136"/>
      <c r="CC10787" s="136"/>
      <c r="CD10787" s="136"/>
      <c r="CE10787" s="136"/>
      <c r="CF10787" s="136"/>
      <c r="CG10787" s="136"/>
      <c r="CH10787" s="136"/>
    </row>
    <row r="10788" spans="79:86" ht="15.75" customHeight="1">
      <c r="CA10788" s="136"/>
      <c r="CB10788" s="136"/>
      <c r="CC10788" s="136"/>
      <c r="CD10788" s="136"/>
      <c r="CE10788" s="136"/>
      <c r="CF10788" s="136"/>
      <c r="CG10788" s="136"/>
      <c r="CH10788" s="136"/>
    </row>
    <row r="10789" spans="79:86" ht="15.75" customHeight="1">
      <c r="CA10789" s="136"/>
      <c r="CB10789" s="136"/>
      <c r="CC10789" s="136"/>
      <c r="CD10789" s="136"/>
      <c r="CE10789" s="136"/>
      <c r="CF10789" s="136"/>
      <c r="CG10789" s="136"/>
      <c r="CH10789" s="136"/>
    </row>
    <row r="10790" spans="79:86" ht="15.75" customHeight="1">
      <c r="CA10790" s="136"/>
      <c r="CB10790" s="136"/>
      <c r="CC10790" s="136"/>
      <c r="CD10790" s="136"/>
      <c r="CE10790" s="136"/>
      <c r="CF10790" s="136"/>
      <c r="CG10790" s="136"/>
      <c r="CH10790" s="136"/>
    </row>
    <row r="10791" spans="79:86" ht="15.75" customHeight="1">
      <c r="CA10791" s="136"/>
      <c r="CB10791" s="136"/>
      <c r="CC10791" s="136"/>
      <c r="CD10791" s="136"/>
      <c r="CE10791" s="136"/>
      <c r="CF10791" s="136"/>
      <c r="CG10791" s="136"/>
      <c r="CH10791" s="136"/>
    </row>
    <row r="10792" spans="79:86" ht="15.75" customHeight="1">
      <c r="CA10792" s="136"/>
      <c r="CB10792" s="136"/>
      <c r="CC10792" s="136"/>
      <c r="CD10792" s="136"/>
      <c r="CE10792" s="136"/>
      <c r="CF10792" s="136"/>
      <c r="CG10792" s="136"/>
      <c r="CH10792" s="136"/>
    </row>
    <row r="10793" spans="79:86" ht="15.75" customHeight="1">
      <c r="CA10793" s="136"/>
      <c r="CB10793" s="136"/>
      <c r="CC10793" s="136"/>
      <c r="CD10793" s="136"/>
      <c r="CE10793" s="136"/>
      <c r="CF10793" s="136"/>
      <c r="CG10793" s="136"/>
      <c r="CH10793" s="136"/>
    </row>
    <row r="10794" spans="79:86" ht="15.75" customHeight="1">
      <c r="CA10794" s="136"/>
      <c r="CB10794" s="136"/>
      <c r="CC10794" s="136"/>
      <c r="CD10794" s="136"/>
      <c r="CE10794" s="136"/>
      <c r="CF10794" s="136"/>
      <c r="CG10794" s="136"/>
      <c r="CH10794" s="136"/>
    </row>
    <row r="10795" spans="79:86" ht="15.75" customHeight="1">
      <c r="CA10795" s="136"/>
      <c r="CB10795" s="136"/>
      <c r="CC10795" s="136"/>
      <c r="CD10795" s="136"/>
      <c r="CE10795" s="136"/>
      <c r="CF10795" s="136"/>
      <c r="CG10795" s="136"/>
      <c r="CH10795" s="136"/>
    </row>
    <row r="10796" spans="79:86" ht="15.75" customHeight="1">
      <c r="CA10796" s="136"/>
      <c r="CB10796" s="136"/>
      <c r="CC10796" s="136"/>
      <c r="CD10796" s="136"/>
      <c r="CE10796" s="136"/>
      <c r="CF10796" s="136"/>
      <c r="CG10796" s="136"/>
      <c r="CH10796" s="136"/>
    </row>
    <row r="10797" spans="79:86" ht="15.75" customHeight="1">
      <c r="CA10797" s="136"/>
      <c r="CB10797" s="136"/>
      <c r="CC10797" s="136"/>
      <c r="CD10797" s="136"/>
      <c r="CE10797" s="136"/>
      <c r="CF10797" s="136"/>
      <c r="CG10797" s="136"/>
      <c r="CH10797" s="136"/>
    </row>
    <row r="10798" spans="79:86" ht="15.75" customHeight="1">
      <c r="CA10798" s="136"/>
      <c r="CB10798" s="136"/>
      <c r="CC10798" s="136"/>
      <c r="CD10798" s="136"/>
      <c r="CE10798" s="136"/>
      <c r="CF10798" s="136"/>
      <c r="CG10798" s="136"/>
      <c r="CH10798" s="136"/>
    </row>
    <row r="10799" spans="79:86" ht="15.75" customHeight="1">
      <c r="CA10799" s="136"/>
      <c r="CB10799" s="136"/>
      <c r="CC10799" s="136"/>
      <c r="CD10799" s="136"/>
      <c r="CE10799" s="136"/>
      <c r="CF10799" s="136"/>
      <c r="CG10799" s="136"/>
      <c r="CH10799" s="136"/>
    </row>
    <row r="10800" spans="79:86" ht="15.75" customHeight="1">
      <c r="CA10800" s="136"/>
      <c r="CB10800" s="136"/>
      <c r="CC10800" s="136"/>
      <c r="CD10800" s="136"/>
      <c r="CE10800" s="136"/>
      <c r="CF10800" s="136"/>
      <c r="CG10800" s="136"/>
      <c r="CH10800" s="136"/>
    </row>
    <row r="10801" spans="79:86" ht="15.75" customHeight="1">
      <c r="CA10801" s="136"/>
      <c r="CB10801" s="136"/>
      <c r="CC10801" s="136"/>
      <c r="CD10801" s="136"/>
      <c r="CE10801" s="136"/>
      <c r="CF10801" s="136"/>
      <c r="CG10801" s="136"/>
      <c r="CH10801" s="136"/>
    </row>
    <row r="10802" spans="79:86" ht="15.75" customHeight="1">
      <c r="CA10802" s="136"/>
      <c r="CB10802" s="136"/>
      <c r="CC10802" s="136"/>
      <c r="CD10802" s="136"/>
      <c r="CE10802" s="136"/>
      <c r="CF10802" s="136"/>
      <c r="CG10802" s="136"/>
      <c r="CH10802" s="136"/>
    </row>
    <row r="10803" spans="79:86" ht="15.75" customHeight="1">
      <c r="CA10803" s="136"/>
      <c r="CB10803" s="136"/>
      <c r="CC10803" s="136"/>
      <c r="CD10803" s="136"/>
      <c r="CE10803" s="136"/>
      <c r="CF10803" s="136"/>
      <c r="CG10803" s="136"/>
      <c r="CH10803" s="136"/>
    </row>
    <row r="10804" spans="79:86" ht="15.75" customHeight="1">
      <c r="CA10804" s="136"/>
      <c r="CB10804" s="136"/>
      <c r="CC10804" s="136"/>
      <c r="CD10804" s="136"/>
      <c r="CE10804" s="136"/>
      <c r="CF10804" s="136"/>
      <c r="CG10804" s="136"/>
      <c r="CH10804" s="136"/>
    </row>
    <row r="10805" spans="79:86" ht="15.75" customHeight="1">
      <c r="CA10805" s="136"/>
      <c r="CB10805" s="136"/>
      <c r="CC10805" s="136"/>
      <c r="CD10805" s="136"/>
      <c r="CE10805" s="136"/>
      <c r="CF10805" s="136"/>
      <c r="CG10805" s="136"/>
      <c r="CH10805" s="136"/>
    </row>
    <row r="10806" spans="79:86" ht="15.75" customHeight="1">
      <c r="CA10806" s="136"/>
      <c r="CB10806" s="136"/>
      <c r="CC10806" s="136"/>
      <c r="CD10806" s="136"/>
      <c r="CE10806" s="136"/>
      <c r="CF10806" s="136"/>
      <c r="CG10806" s="136"/>
      <c r="CH10806" s="136"/>
    </row>
    <row r="10807" spans="79:86" ht="15.75" customHeight="1">
      <c r="CA10807" s="136"/>
      <c r="CB10807" s="136"/>
      <c r="CC10807" s="136"/>
      <c r="CD10807" s="136"/>
      <c r="CE10807" s="136"/>
      <c r="CF10807" s="136"/>
      <c r="CG10807" s="136"/>
      <c r="CH10807" s="136"/>
    </row>
    <row r="10808" spans="79:86" ht="15.75" customHeight="1">
      <c r="CA10808" s="136"/>
      <c r="CB10808" s="136"/>
      <c r="CC10808" s="136"/>
      <c r="CD10808" s="136"/>
      <c r="CE10808" s="136"/>
      <c r="CF10808" s="136"/>
      <c r="CG10808" s="136"/>
      <c r="CH10808" s="136"/>
    </row>
    <row r="10809" spans="79:86" ht="15.75" customHeight="1">
      <c r="CA10809" s="136"/>
      <c r="CB10809" s="136"/>
      <c r="CC10809" s="136"/>
      <c r="CD10809" s="136"/>
      <c r="CE10809" s="136"/>
      <c r="CF10809" s="136"/>
      <c r="CG10809" s="136"/>
      <c r="CH10809" s="136"/>
    </row>
    <row r="10810" spans="79:86" ht="15.75" customHeight="1">
      <c r="CA10810" s="136"/>
      <c r="CB10810" s="136"/>
      <c r="CC10810" s="136"/>
      <c r="CD10810" s="136"/>
      <c r="CE10810" s="136"/>
      <c r="CF10810" s="136"/>
      <c r="CG10810" s="136"/>
      <c r="CH10810" s="136"/>
    </row>
    <row r="10811" spans="79:86" ht="15.75" customHeight="1">
      <c r="CA10811" s="136"/>
      <c r="CB10811" s="136"/>
      <c r="CC10811" s="136"/>
      <c r="CD10811" s="136"/>
      <c r="CE10811" s="136"/>
      <c r="CF10811" s="136"/>
      <c r="CG10811" s="136"/>
      <c r="CH10811" s="136"/>
    </row>
    <row r="10812" spans="79:86" ht="15.75" customHeight="1">
      <c r="CA10812" s="136"/>
      <c r="CB10812" s="136"/>
      <c r="CC10812" s="136"/>
      <c r="CD10812" s="136"/>
      <c r="CE10812" s="136"/>
      <c r="CF10812" s="136"/>
      <c r="CG10812" s="136"/>
      <c r="CH10812" s="136"/>
    </row>
    <row r="10813" spans="79:86" ht="15.75" customHeight="1">
      <c r="CA10813" s="136"/>
      <c r="CB10813" s="136"/>
      <c r="CC10813" s="136"/>
      <c r="CD10813" s="136"/>
      <c r="CE10813" s="136"/>
      <c r="CF10813" s="136"/>
      <c r="CG10813" s="136"/>
      <c r="CH10813" s="136"/>
    </row>
    <row r="10814" spans="79:86" ht="15.75" customHeight="1">
      <c r="CA10814" s="136"/>
      <c r="CB10814" s="136"/>
      <c r="CC10814" s="136"/>
      <c r="CD10814" s="136"/>
      <c r="CE10814" s="136"/>
      <c r="CF10814" s="136"/>
      <c r="CG10814" s="136"/>
      <c r="CH10814" s="136"/>
    </row>
    <row r="10815" spans="79:86" ht="15.75" customHeight="1">
      <c r="CA10815" s="136"/>
      <c r="CB10815" s="136"/>
      <c r="CC10815" s="136"/>
      <c r="CD10815" s="136"/>
      <c r="CE10815" s="136"/>
      <c r="CF10815" s="136"/>
      <c r="CG10815" s="136"/>
      <c r="CH10815" s="136"/>
    </row>
    <row r="10816" spans="79:86" ht="15.75" customHeight="1">
      <c r="CA10816" s="136"/>
      <c r="CB10816" s="136"/>
      <c r="CC10816" s="136"/>
      <c r="CD10816" s="136"/>
      <c r="CE10816" s="136"/>
      <c r="CF10816" s="136"/>
      <c r="CG10816" s="136"/>
      <c r="CH10816" s="136"/>
    </row>
    <row r="10817" spans="79:86" ht="15.75" customHeight="1">
      <c r="CA10817" s="136"/>
      <c r="CB10817" s="136"/>
      <c r="CC10817" s="136"/>
      <c r="CD10817" s="136"/>
      <c r="CE10817" s="136"/>
      <c r="CF10817" s="136"/>
      <c r="CG10817" s="136"/>
      <c r="CH10817" s="136"/>
    </row>
    <row r="10818" spans="79:86" ht="15.75" customHeight="1">
      <c r="CA10818" s="136"/>
      <c r="CB10818" s="136"/>
      <c r="CC10818" s="136"/>
      <c r="CD10818" s="136"/>
      <c r="CE10818" s="136"/>
      <c r="CF10818" s="136"/>
      <c r="CG10818" s="136"/>
      <c r="CH10818" s="136"/>
    </row>
    <row r="10819" spans="79:86" ht="15.75" customHeight="1">
      <c r="CA10819" s="136"/>
      <c r="CB10819" s="136"/>
      <c r="CC10819" s="136"/>
      <c r="CD10819" s="136"/>
      <c r="CE10819" s="136"/>
      <c r="CF10819" s="136"/>
      <c r="CG10819" s="136"/>
      <c r="CH10819" s="136"/>
    </row>
    <row r="10820" spans="79:86" ht="15.75" customHeight="1">
      <c r="CA10820" s="136"/>
      <c r="CB10820" s="136"/>
      <c r="CC10820" s="136"/>
      <c r="CD10820" s="136"/>
      <c r="CE10820" s="136"/>
      <c r="CF10820" s="136"/>
      <c r="CG10820" s="136"/>
      <c r="CH10820" s="136"/>
    </row>
    <row r="10821" spans="79:86" ht="15.75" customHeight="1">
      <c r="CA10821" s="136"/>
      <c r="CB10821" s="136"/>
      <c r="CC10821" s="136"/>
      <c r="CD10821" s="136"/>
      <c r="CE10821" s="136"/>
      <c r="CF10821" s="136"/>
      <c r="CG10821" s="136"/>
      <c r="CH10821" s="136"/>
    </row>
    <row r="10822" spans="79:86" ht="15.75" customHeight="1">
      <c r="CA10822" s="136"/>
      <c r="CB10822" s="136"/>
      <c r="CC10822" s="136"/>
      <c r="CD10822" s="136"/>
      <c r="CE10822" s="136"/>
      <c r="CF10822" s="136"/>
      <c r="CG10822" s="136"/>
      <c r="CH10822" s="136"/>
    </row>
    <row r="10823" spans="79:86" ht="15.75" customHeight="1">
      <c r="CA10823" s="136"/>
      <c r="CB10823" s="136"/>
      <c r="CC10823" s="136"/>
      <c r="CD10823" s="136"/>
      <c r="CE10823" s="136"/>
      <c r="CF10823" s="136"/>
      <c r="CG10823" s="136"/>
      <c r="CH10823" s="136"/>
    </row>
    <row r="10824" spans="79:86" ht="15.75" customHeight="1">
      <c r="CA10824" s="136"/>
      <c r="CB10824" s="136"/>
      <c r="CC10824" s="136"/>
      <c r="CD10824" s="136"/>
      <c r="CE10824" s="136"/>
      <c r="CF10824" s="136"/>
      <c r="CG10824" s="136"/>
      <c r="CH10824" s="136"/>
    </row>
    <row r="10825" spans="79:86" ht="15.75" customHeight="1">
      <c r="CA10825" s="136"/>
      <c r="CB10825" s="136"/>
      <c r="CC10825" s="136"/>
      <c r="CD10825" s="136"/>
      <c r="CE10825" s="136"/>
      <c r="CF10825" s="136"/>
      <c r="CG10825" s="136"/>
      <c r="CH10825" s="136"/>
    </row>
    <row r="10826" spans="79:86" ht="15.75" customHeight="1">
      <c r="CA10826" s="136"/>
      <c r="CB10826" s="136"/>
      <c r="CC10826" s="136"/>
      <c r="CD10826" s="136"/>
      <c r="CE10826" s="136"/>
      <c r="CF10826" s="136"/>
      <c r="CG10826" s="136"/>
      <c r="CH10826" s="136"/>
    </row>
    <row r="10827" spans="79:86" ht="15.75" customHeight="1">
      <c r="CA10827" s="136"/>
      <c r="CB10827" s="136"/>
      <c r="CC10827" s="136"/>
      <c r="CD10827" s="136"/>
      <c r="CE10827" s="136"/>
      <c r="CF10827" s="136"/>
      <c r="CG10827" s="136"/>
      <c r="CH10827" s="136"/>
    </row>
    <row r="10828" spans="79:86" ht="15.75" customHeight="1">
      <c r="CA10828" s="136"/>
      <c r="CB10828" s="136"/>
      <c r="CC10828" s="136"/>
      <c r="CD10828" s="136"/>
      <c r="CE10828" s="136"/>
      <c r="CF10828" s="136"/>
      <c r="CG10828" s="136"/>
      <c r="CH10828" s="136"/>
    </row>
    <row r="10829" spans="79:86" ht="15.75" customHeight="1">
      <c r="CA10829" s="136"/>
      <c r="CB10829" s="136"/>
      <c r="CC10829" s="136"/>
      <c r="CD10829" s="136"/>
      <c r="CE10829" s="136"/>
      <c r="CF10829" s="136"/>
      <c r="CG10829" s="136"/>
      <c r="CH10829" s="136"/>
    </row>
    <row r="10830" spans="79:86" ht="15.75" customHeight="1">
      <c r="CA10830" s="136"/>
      <c r="CB10830" s="136"/>
      <c r="CC10830" s="136"/>
      <c r="CD10830" s="136"/>
      <c r="CE10830" s="136"/>
      <c r="CF10830" s="136"/>
      <c r="CG10830" s="136"/>
      <c r="CH10830" s="136"/>
    </row>
    <row r="10831" spans="79:86" ht="15.75" customHeight="1">
      <c r="CA10831" s="136"/>
      <c r="CB10831" s="136"/>
      <c r="CC10831" s="136"/>
      <c r="CD10831" s="136"/>
      <c r="CE10831" s="136"/>
      <c r="CF10831" s="136"/>
      <c r="CG10831" s="136"/>
      <c r="CH10831" s="136"/>
    </row>
    <row r="10832" spans="79:86" ht="15.75" customHeight="1">
      <c r="CA10832" s="136"/>
      <c r="CB10832" s="136"/>
      <c r="CC10832" s="136"/>
      <c r="CD10832" s="136"/>
      <c r="CE10832" s="136"/>
      <c r="CF10832" s="136"/>
      <c r="CG10832" s="136"/>
      <c r="CH10832" s="136"/>
    </row>
    <row r="10833" spans="79:86" ht="15.75" customHeight="1">
      <c r="CA10833" s="136"/>
      <c r="CB10833" s="136"/>
      <c r="CC10833" s="136"/>
      <c r="CD10833" s="136"/>
      <c r="CE10833" s="136"/>
      <c r="CF10833" s="136"/>
      <c r="CG10833" s="136"/>
      <c r="CH10833" s="136"/>
    </row>
    <row r="10834" spans="79:86" ht="15.75" customHeight="1">
      <c r="CA10834" s="136"/>
      <c r="CB10834" s="136"/>
      <c r="CC10834" s="136"/>
      <c r="CD10834" s="136"/>
      <c r="CE10834" s="136"/>
      <c r="CF10834" s="136"/>
      <c r="CG10834" s="136"/>
      <c r="CH10834" s="136"/>
    </row>
    <row r="10835" spans="79:86" ht="15.75" customHeight="1">
      <c r="CA10835" s="136"/>
      <c r="CB10835" s="136"/>
      <c r="CC10835" s="136"/>
      <c r="CD10835" s="136"/>
      <c r="CE10835" s="136"/>
      <c r="CF10835" s="136"/>
      <c r="CG10835" s="136"/>
      <c r="CH10835" s="136"/>
    </row>
    <row r="10836" spans="79:86" ht="15.75" customHeight="1">
      <c r="CA10836" s="136"/>
      <c r="CB10836" s="136"/>
      <c r="CC10836" s="136"/>
      <c r="CD10836" s="136"/>
      <c r="CE10836" s="136"/>
      <c r="CF10836" s="136"/>
      <c r="CG10836" s="136"/>
      <c r="CH10836" s="136"/>
    </row>
    <row r="10837" spans="79:86" ht="15.75" customHeight="1">
      <c r="CA10837" s="136"/>
      <c r="CB10837" s="136"/>
      <c r="CC10837" s="136"/>
      <c r="CD10837" s="136"/>
      <c r="CE10837" s="136"/>
      <c r="CF10837" s="136"/>
      <c r="CG10837" s="136"/>
      <c r="CH10837" s="136"/>
    </row>
    <row r="10838" spans="79:86" ht="15.75" customHeight="1">
      <c r="CA10838" s="136"/>
      <c r="CB10838" s="136"/>
      <c r="CC10838" s="136"/>
      <c r="CD10838" s="136"/>
      <c r="CE10838" s="136"/>
      <c r="CF10838" s="136"/>
      <c r="CG10838" s="136"/>
      <c r="CH10838" s="136"/>
    </row>
    <row r="10839" spans="79:86" ht="15.75" customHeight="1">
      <c r="CA10839" s="136"/>
      <c r="CB10839" s="136"/>
      <c r="CC10839" s="136"/>
      <c r="CD10839" s="136"/>
      <c r="CE10839" s="136"/>
      <c r="CF10839" s="136"/>
      <c r="CG10839" s="136"/>
      <c r="CH10839" s="136"/>
    </row>
    <row r="10840" spans="79:86" ht="15.75" customHeight="1">
      <c r="CA10840" s="136"/>
      <c r="CB10840" s="136"/>
      <c r="CC10840" s="136"/>
      <c r="CD10840" s="136"/>
      <c r="CE10840" s="136"/>
      <c r="CF10840" s="136"/>
      <c r="CG10840" s="136"/>
      <c r="CH10840" s="136"/>
    </row>
    <row r="10841" spans="79:86" ht="15.75" customHeight="1">
      <c r="CA10841" s="136"/>
      <c r="CB10841" s="136"/>
      <c r="CC10841" s="136"/>
      <c r="CD10841" s="136"/>
      <c r="CE10841" s="136"/>
      <c r="CF10841" s="136"/>
      <c r="CG10841" s="136"/>
      <c r="CH10841" s="136"/>
    </row>
    <row r="10842" spans="79:86" ht="15.75" customHeight="1">
      <c r="CA10842" s="136"/>
      <c r="CB10842" s="136"/>
      <c r="CC10842" s="136"/>
      <c r="CD10842" s="136"/>
      <c r="CE10842" s="136"/>
      <c r="CF10842" s="136"/>
      <c r="CG10842" s="136"/>
      <c r="CH10842" s="136"/>
    </row>
    <row r="10843" spans="79:86" ht="15.75" customHeight="1">
      <c r="CA10843" s="136"/>
      <c r="CB10843" s="136"/>
      <c r="CC10843" s="136"/>
      <c r="CD10843" s="136"/>
      <c r="CE10843" s="136"/>
      <c r="CF10843" s="136"/>
      <c r="CG10843" s="136"/>
      <c r="CH10843" s="136"/>
    </row>
    <row r="10844" spans="79:86" ht="15.75" customHeight="1">
      <c r="CA10844" s="136"/>
      <c r="CB10844" s="136"/>
      <c r="CC10844" s="136"/>
      <c r="CD10844" s="136"/>
      <c r="CE10844" s="136"/>
      <c r="CF10844" s="136"/>
      <c r="CG10844" s="136"/>
      <c r="CH10844" s="136"/>
    </row>
    <row r="10845" spans="79:86" ht="15.75" customHeight="1">
      <c r="CA10845" s="136"/>
      <c r="CB10845" s="136"/>
      <c r="CC10845" s="136"/>
      <c r="CD10845" s="136"/>
      <c r="CE10845" s="136"/>
      <c r="CF10845" s="136"/>
      <c r="CG10845" s="136"/>
      <c r="CH10845" s="136"/>
    </row>
    <row r="10846" spans="79:86" ht="15.75" customHeight="1">
      <c r="CA10846" s="136"/>
      <c r="CB10846" s="136"/>
      <c r="CC10846" s="136"/>
      <c r="CD10846" s="136"/>
      <c r="CE10846" s="136"/>
      <c r="CF10846" s="136"/>
      <c r="CG10846" s="136"/>
      <c r="CH10846" s="136"/>
    </row>
    <row r="10847" spans="79:86" ht="15.75" customHeight="1">
      <c r="CA10847" s="136"/>
      <c r="CB10847" s="136"/>
      <c r="CC10847" s="136"/>
      <c r="CD10847" s="136"/>
      <c r="CE10847" s="136"/>
      <c r="CF10847" s="136"/>
      <c r="CG10847" s="136"/>
      <c r="CH10847" s="136"/>
    </row>
    <row r="10848" spans="79:86" ht="15.75" customHeight="1">
      <c r="CA10848" s="136"/>
      <c r="CB10848" s="136"/>
      <c r="CC10848" s="136"/>
      <c r="CD10848" s="136"/>
      <c r="CE10848" s="136"/>
      <c r="CF10848" s="136"/>
      <c r="CG10848" s="136"/>
      <c r="CH10848" s="136"/>
    </row>
    <row r="10849" spans="79:86" ht="15.75" customHeight="1">
      <c r="CA10849" s="136"/>
      <c r="CB10849" s="136"/>
      <c r="CC10849" s="136"/>
      <c r="CD10849" s="136"/>
      <c r="CE10849" s="136"/>
      <c r="CF10849" s="136"/>
      <c r="CG10849" s="136"/>
      <c r="CH10849" s="136"/>
    </row>
    <row r="10850" spans="79:86" ht="15.75" customHeight="1">
      <c r="CA10850" s="136"/>
      <c r="CB10850" s="136"/>
      <c r="CC10850" s="136"/>
      <c r="CD10850" s="136"/>
      <c r="CE10850" s="136"/>
      <c r="CF10850" s="136"/>
      <c r="CG10850" s="136"/>
      <c r="CH10850" s="136"/>
    </row>
    <row r="10851" spans="79:86" ht="15.75" customHeight="1">
      <c r="CA10851" s="136"/>
      <c r="CB10851" s="136"/>
      <c r="CC10851" s="136"/>
      <c r="CD10851" s="136"/>
      <c r="CE10851" s="136"/>
      <c r="CF10851" s="136"/>
      <c r="CG10851" s="136"/>
      <c r="CH10851" s="136"/>
    </row>
    <row r="10852" spans="79:86" ht="15.75" customHeight="1">
      <c r="CA10852" s="136"/>
      <c r="CB10852" s="136"/>
      <c r="CC10852" s="136"/>
      <c r="CD10852" s="136"/>
      <c r="CE10852" s="136"/>
      <c r="CF10852" s="136"/>
      <c r="CG10852" s="136"/>
      <c r="CH10852" s="136"/>
    </row>
    <row r="10853" spans="79:86" ht="15.75" customHeight="1">
      <c r="CA10853" s="136"/>
      <c r="CB10853" s="136"/>
      <c r="CC10853" s="136"/>
      <c r="CD10853" s="136"/>
      <c r="CE10853" s="136"/>
      <c r="CF10853" s="136"/>
      <c r="CG10853" s="136"/>
      <c r="CH10853" s="136"/>
    </row>
    <row r="10854" spans="79:86" ht="15.75" customHeight="1">
      <c r="CA10854" s="136"/>
      <c r="CB10854" s="136"/>
      <c r="CC10854" s="136"/>
      <c r="CD10854" s="136"/>
      <c r="CE10854" s="136"/>
      <c r="CF10854" s="136"/>
      <c r="CG10854" s="136"/>
      <c r="CH10854" s="136"/>
    </row>
    <row r="10855" spans="79:86" ht="15.75" customHeight="1">
      <c r="CA10855" s="136"/>
      <c r="CB10855" s="136"/>
      <c r="CC10855" s="136"/>
      <c r="CD10855" s="136"/>
      <c r="CE10855" s="136"/>
      <c r="CF10855" s="136"/>
      <c r="CG10855" s="136"/>
      <c r="CH10855" s="136"/>
    </row>
    <row r="10856" spans="79:86" ht="15.75" customHeight="1">
      <c r="CA10856" s="136"/>
      <c r="CB10856" s="136"/>
      <c r="CC10856" s="136"/>
      <c r="CD10856" s="136"/>
      <c r="CE10856" s="136"/>
      <c r="CF10856" s="136"/>
      <c r="CG10856" s="136"/>
      <c r="CH10856" s="136"/>
    </row>
    <row r="10857" spans="79:86" ht="15.75" customHeight="1">
      <c r="CA10857" s="136"/>
      <c r="CB10857" s="136"/>
      <c r="CC10857" s="136"/>
      <c r="CD10857" s="136"/>
      <c r="CE10857" s="136"/>
      <c r="CF10857" s="136"/>
      <c r="CG10857" s="136"/>
      <c r="CH10857" s="136"/>
    </row>
    <row r="10858" spans="79:86" ht="15.75" customHeight="1">
      <c r="CA10858" s="136"/>
      <c r="CB10858" s="136"/>
      <c r="CC10858" s="136"/>
      <c r="CD10858" s="136"/>
      <c r="CE10858" s="136"/>
      <c r="CF10858" s="136"/>
      <c r="CG10858" s="136"/>
      <c r="CH10858" s="136"/>
    </row>
    <row r="10859" spans="79:86" ht="15.75" customHeight="1">
      <c r="CA10859" s="136"/>
      <c r="CB10859" s="136"/>
      <c r="CC10859" s="136"/>
      <c r="CD10859" s="136"/>
      <c r="CE10859" s="136"/>
      <c r="CF10859" s="136"/>
      <c r="CG10859" s="136"/>
      <c r="CH10859" s="136"/>
    </row>
    <row r="10860" spans="79:86" ht="15.75" customHeight="1">
      <c r="CA10860" s="136"/>
      <c r="CB10860" s="136"/>
      <c r="CC10860" s="136"/>
      <c r="CD10860" s="136"/>
      <c r="CE10860" s="136"/>
      <c r="CF10860" s="136"/>
      <c r="CG10860" s="136"/>
      <c r="CH10860" s="136"/>
    </row>
    <row r="10861" spans="79:86" ht="15.75" customHeight="1">
      <c r="CA10861" s="136"/>
      <c r="CB10861" s="136"/>
      <c r="CC10861" s="136"/>
      <c r="CD10861" s="136"/>
      <c r="CE10861" s="136"/>
      <c r="CF10861" s="136"/>
      <c r="CG10861" s="136"/>
      <c r="CH10861" s="136"/>
    </row>
    <row r="10862" spans="79:86" ht="15.75" customHeight="1">
      <c r="CA10862" s="136"/>
      <c r="CB10862" s="136"/>
      <c r="CC10862" s="136"/>
      <c r="CD10862" s="136"/>
      <c r="CE10862" s="136"/>
      <c r="CF10862" s="136"/>
      <c r="CG10862" s="136"/>
      <c r="CH10862" s="136"/>
    </row>
    <row r="10863" spans="79:86" ht="15.75" customHeight="1">
      <c r="CA10863" s="136"/>
      <c r="CB10863" s="136"/>
      <c r="CC10863" s="136"/>
      <c r="CD10863" s="136"/>
      <c r="CE10863" s="136"/>
      <c r="CF10863" s="136"/>
      <c r="CG10863" s="136"/>
      <c r="CH10863" s="136"/>
    </row>
    <row r="10864" spans="79:86" ht="15.75" customHeight="1">
      <c r="CA10864" s="136"/>
      <c r="CB10864" s="136"/>
      <c r="CC10864" s="136"/>
      <c r="CD10864" s="136"/>
      <c r="CE10864" s="136"/>
      <c r="CF10864" s="136"/>
      <c r="CG10864" s="136"/>
      <c r="CH10864" s="136"/>
    </row>
    <row r="10865" spans="79:86" ht="15.75" customHeight="1">
      <c r="CA10865" s="136"/>
      <c r="CB10865" s="136"/>
      <c r="CC10865" s="136"/>
      <c r="CD10865" s="136"/>
      <c r="CE10865" s="136"/>
      <c r="CF10865" s="136"/>
      <c r="CG10865" s="136"/>
      <c r="CH10865" s="136"/>
    </row>
    <row r="10866" spans="79:86" ht="15.75" customHeight="1">
      <c r="CA10866" s="136"/>
      <c r="CB10866" s="136"/>
      <c r="CC10866" s="136"/>
      <c r="CD10866" s="136"/>
      <c r="CE10866" s="136"/>
      <c r="CF10866" s="136"/>
      <c r="CG10866" s="136"/>
      <c r="CH10866" s="136"/>
    </row>
    <row r="10867" spans="79:86" ht="15.75" customHeight="1">
      <c r="CA10867" s="136"/>
      <c r="CB10867" s="136"/>
      <c r="CC10867" s="136"/>
      <c r="CD10867" s="136"/>
      <c r="CE10867" s="136"/>
      <c r="CF10867" s="136"/>
      <c r="CG10867" s="136"/>
      <c r="CH10867" s="136"/>
    </row>
    <row r="10868" spans="79:86" ht="15.75" customHeight="1">
      <c r="CA10868" s="136"/>
      <c r="CB10868" s="136"/>
      <c r="CC10868" s="136"/>
      <c r="CD10868" s="136"/>
      <c r="CE10868" s="136"/>
      <c r="CF10868" s="136"/>
      <c r="CG10868" s="136"/>
      <c r="CH10868" s="136"/>
    </row>
    <row r="10869" spans="79:86" ht="15.75" customHeight="1">
      <c r="CA10869" s="136"/>
      <c r="CB10869" s="136"/>
      <c r="CC10869" s="136"/>
      <c r="CD10869" s="136"/>
      <c r="CE10869" s="136"/>
      <c r="CF10869" s="136"/>
      <c r="CG10869" s="136"/>
      <c r="CH10869" s="136"/>
    </row>
    <row r="10870" spans="79:86" ht="15.75" customHeight="1">
      <c r="CA10870" s="136"/>
      <c r="CB10870" s="136"/>
      <c r="CC10870" s="136"/>
      <c r="CD10870" s="136"/>
      <c r="CE10870" s="136"/>
      <c r="CF10870" s="136"/>
      <c r="CG10870" s="136"/>
      <c r="CH10870" s="136"/>
    </row>
    <row r="10871" spans="79:86" ht="15.75" customHeight="1">
      <c r="CA10871" s="136"/>
      <c r="CB10871" s="136"/>
      <c r="CC10871" s="136"/>
      <c r="CD10871" s="136"/>
      <c r="CE10871" s="136"/>
      <c r="CF10871" s="136"/>
      <c r="CG10871" s="136"/>
      <c r="CH10871" s="136"/>
    </row>
    <row r="10872" spans="79:86" ht="15.75" customHeight="1">
      <c r="CA10872" s="136"/>
      <c r="CB10872" s="136"/>
      <c r="CC10872" s="136"/>
      <c r="CD10872" s="136"/>
      <c r="CE10872" s="136"/>
      <c r="CF10872" s="136"/>
      <c r="CG10872" s="136"/>
      <c r="CH10872" s="136"/>
    </row>
    <row r="10873" spans="79:86" ht="15.75" customHeight="1">
      <c r="CA10873" s="136"/>
      <c r="CB10873" s="136"/>
      <c r="CC10873" s="136"/>
      <c r="CD10873" s="136"/>
      <c r="CE10873" s="136"/>
      <c r="CF10873" s="136"/>
      <c r="CG10873" s="136"/>
      <c r="CH10873" s="136"/>
    </row>
    <row r="10874" spans="79:86" ht="15.75" customHeight="1">
      <c r="CA10874" s="136"/>
      <c r="CB10874" s="136"/>
      <c r="CC10874" s="136"/>
      <c r="CD10874" s="136"/>
      <c r="CE10874" s="136"/>
      <c r="CF10874" s="136"/>
      <c r="CG10874" s="136"/>
      <c r="CH10874" s="136"/>
    </row>
    <row r="10875" spans="79:86" ht="15.75" customHeight="1">
      <c r="CA10875" s="136"/>
      <c r="CB10875" s="136"/>
      <c r="CC10875" s="136"/>
      <c r="CD10875" s="136"/>
      <c r="CE10875" s="136"/>
      <c r="CF10875" s="136"/>
      <c r="CG10875" s="136"/>
      <c r="CH10875" s="136"/>
    </row>
    <row r="10876" spans="79:86" ht="15.75" customHeight="1">
      <c r="CA10876" s="136"/>
      <c r="CB10876" s="136"/>
      <c r="CC10876" s="136"/>
      <c r="CD10876" s="136"/>
      <c r="CE10876" s="136"/>
      <c r="CF10876" s="136"/>
      <c r="CG10876" s="136"/>
      <c r="CH10876" s="136"/>
    </row>
    <row r="10877" spans="79:86" ht="15.75" customHeight="1">
      <c r="CA10877" s="136"/>
      <c r="CB10877" s="136"/>
      <c r="CC10877" s="136"/>
      <c r="CD10877" s="136"/>
      <c r="CE10877" s="136"/>
      <c r="CF10877" s="136"/>
      <c r="CG10877" s="136"/>
      <c r="CH10877" s="136"/>
    </row>
    <row r="10878" spans="79:86" ht="15.75" customHeight="1">
      <c r="CA10878" s="136"/>
      <c r="CB10878" s="136"/>
      <c r="CC10878" s="136"/>
      <c r="CD10878" s="136"/>
      <c r="CE10878" s="136"/>
      <c r="CF10878" s="136"/>
      <c r="CG10878" s="136"/>
      <c r="CH10878" s="136"/>
    </row>
    <row r="10879" spans="79:86" ht="15.75" customHeight="1">
      <c r="CA10879" s="136"/>
      <c r="CB10879" s="136"/>
      <c r="CC10879" s="136"/>
      <c r="CD10879" s="136"/>
      <c r="CE10879" s="136"/>
      <c r="CF10879" s="136"/>
      <c r="CG10879" s="136"/>
      <c r="CH10879" s="136"/>
    </row>
    <row r="10880" spans="79:86" ht="15.75" customHeight="1">
      <c r="CA10880" s="136"/>
      <c r="CB10880" s="136"/>
      <c r="CC10880" s="136"/>
      <c r="CD10880" s="136"/>
      <c r="CE10880" s="136"/>
      <c r="CF10880" s="136"/>
      <c r="CG10880" s="136"/>
      <c r="CH10880" s="136"/>
    </row>
    <row r="10881" spans="79:86" ht="15.75" customHeight="1">
      <c r="CA10881" s="136"/>
      <c r="CB10881" s="136"/>
      <c r="CC10881" s="136"/>
      <c r="CD10881" s="136"/>
      <c r="CE10881" s="136"/>
      <c r="CF10881" s="136"/>
      <c r="CG10881" s="136"/>
      <c r="CH10881" s="136"/>
    </row>
    <row r="10882" spans="79:86" ht="15.75" customHeight="1">
      <c r="CA10882" s="136"/>
      <c r="CB10882" s="136"/>
      <c r="CC10882" s="136"/>
      <c r="CD10882" s="136"/>
      <c r="CE10882" s="136"/>
      <c r="CF10882" s="136"/>
      <c r="CG10882" s="136"/>
      <c r="CH10882" s="136"/>
    </row>
    <row r="10883" spans="79:86" ht="15.75" customHeight="1">
      <c r="CA10883" s="136"/>
      <c r="CB10883" s="136"/>
      <c r="CC10883" s="136"/>
      <c r="CD10883" s="136"/>
      <c r="CE10883" s="136"/>
      <c r="CF10883" s="136"/>
      <c r="CG10883" s="136"/>
      <c r="CH10883" s="136"/>
    </row>
    <row r="10884" spans="79:86" ht="15.75" customHeight="1">
      <c r="CA10884" s="136"/>
      <c r="CB10884" s="136"/>
      <c r="CC10884" s="136"/>
      <c r="CD10884" s="136"/>
      <c r="CE10884" s="136"/>
      <c r="CF10884" s="136"/>
      <c r="CG10884" s="136"/>
      <c r="CH10884" s="136"/>
    </row>
    <row r="10885" spans="79:86" ht="15.75" customHeight="1">
      <c r="CA10885" s="136"/>
      <c r="CB10885" s="136"/>
      <c r="CC10885" s="136"/>
      <c r="CD10885" s="136"/>
      <c r="CE10885" s="136"/>
      <c r="CF10885" s="136"/>
      <c r="CG10885" s="136"/>
      <c r="CH10885" s="136"/>
    </row>
    <row r="10886" spans="79:86" ht="15.75" customHeight="1">
      <c r="CA10886" s="136"/>
      <c r="CB10886" s="136"/>
      <c r="CC10886" s="136"/>
      <c r="CD10886" s="136"/>
      <c r="CE10886" s="136"/>
      <c r="CF10886" s="136"/>
      <c r="CG10886" s="136"/>
      <c r="CH10886" s="136"/>
    </row>
    <row r="10887" spans="79:86" ht="15.75" customHeight="1">
      <c r="CA10887" s="136"/>
      <c r="CB10887" s="136"/>
      <c r="CC10887" s="136"/>
      <c r="CD10887" s="136"/>
      <c r="CE10887" s="136"/>
      <c r="CF10887" s="136"/>
      <c r="CG10887" s="136"/>
      <c r="CH10887" s="136"/>
    </row>
    <row r="10888" spans="79:86" ht="15.75" customHeight="1">
      <c r="CA10888" s="136"/>
      <c r="CB10888" s="136"/>
      <c r="CC10888" s="136"/>
      <c r="CD10888" s="136"/>
      <c r="CE10888" s="136"/>
      <c r="CF10888" s="136"/>
      <c r="CG10888" s="136"/>
      <c r="CH10888" s="136"/>
    </row>
    <row r="10889" spans="79:86" ht="15.75" customHeight="1">
      <c r="CA10889" s="136"/>
      <c r="CB10889" s="136"/>
      <c r="CC10889" s="136"/>
      <c r="CD10889" s="136"/>
      <c r="CE10889" s="136"/>
      <c r="CF10889" s="136"/>
      <c r="CG10889" s="136"/>
      <c r="CH10889" s="136"/>
    </row>
    <row r="10890" spans="79:86" ht="15.75" customHeight="1">
      <c r="CA10890" s="136"/>
      <c r="CB10890" s="136"/>
      <c r="CC10890" s="136"/>
      <c r="CD10890" s="136"/>
      <c r="CE10890" s="136"/>
      <c r="CF10890" s="136"/>
      <c r="CG10890" s="136"/>
      <c r="CH10890" s="136"/>
    </row>
    <row r="10891" spans="79:86" ht="15.75" customHeight="1">
      <c r="CA10891" s="136"/>
      <c r="CB10891" s="136"/>
      <c r="CC10891" s="136"/>
      <c r="CD10891" s="136"/>
      <c r="CE10891" s="136"/>
      <c r="CF10891" s="136"/>
      <c r="CG10891" s="136"/>
      <c r="CH10891" s="136"/>
    </row>
    <row r="10892" spans="79:86" ht="15.75" customHeight="1">
      <c r="CA10892" s="136"/>
      <c r="CB10892" s="136"/>
      <c r="CC10892" s="136"/>
      <c r="CD10892" s="136"/>
      <c r="CE10892" s="136"/>
      <c r="CF10892" s="136"/>
      <c r="CG10892" s="136"/>
      <c r="CH10892" s="136"/>
    </row>
    <row r="10893" spans="79:86" ht="15.75" customHeight="1">
      <c r="CA10893" s="136"/>
      <c r="CB10893" s="136"/>
      <c r="CC10893" s="136"/>
      <c r="CD10893" s="136"/>
      <c r="CE10893" s="136"/>
      <c r="CF10893" s="136"/>
      <c r="CG10893" s="136"/>
      <c r="CH10893" s="136"/>
    </row>
    <row r="10894" spans="79:86" ht="15.75" customHeight="1">
      <c r="CA10894" s="136"/>
      <c r="CB10894" s="136"/>
      <c r="CC10894" s="136"/>
      <c r="CD10894" s="136"/>
      <c r="CE10894" s="136"/>
      <c r="CF10894" s="136"/>
      <c r="CG10894" s="136"/>
      <c r="CH10894" s="136"/>
    </row>
    <row r="10895" spans="79:86" ht="15.75" customHeight="1">
      <c r="CA10895" s="136"/>
      <c r="CB10895" s="136"/>
      <c r="CC10895" s="136"/>
      <c r="CD10895" s="136"/>
      <c r="CE10895" s="136"/>
      <c r="CF10895" s="136"/>
      <c r="CG10895" s="136"/>
      <c r="CH10895" s="136"/>
    </row>
    <row r="10896" spans="79:86" ht="15.75" customHeight="1">
      <c r="CA10896" s="136"/>
      <c r="CB10896" s="136"/>
      <c r="CC10896" s="136"/>
      <c r="CD10896" s="136"/>
      <c r="CE10896" s="136"/>
      <c r="CF10896" s="136"/>
      <c r="CG10896" s="136"/>
      <c r="CH10896" s="136"/>
    </row>
    <row r="10897" spans="79:86" ht="15.75" customHeight="1">
      <c r="CA10897" s="136"/>
      <c r="CB10897" s="136"/>
      <c r="CC10897" s="136"/>
      <c r="CD10897" s="136"/>
      <c r="CE10897" s="136"/>
      <c r="CF10897" s="136"/>
      <c r="CG10897" s="136"/>
      <c r="CH10897" s="136"/>
    </row>
    <row r="10898" spans="79:86" ht="15.75" customHeight="1">
      <c r="CA10898" s="136"/>
      <c r="CB10898" s="136"/>
      <c r="CC10898" s="136"/>
      <c r="CD10898" s="136"/>
      <c r="CE10898" s="136"/>
      <c r="CF10898" s="136"/>
      <c r="CG10898" s="136"/>
      <c r="CH10898" s="136"/>
    </row>
    <row r="10899" spans="79:86" ht="15.75" customHeight="1">
      <c r="CA10899" s="136"/>
      <c r="CB10899" s="136"/>
      <c r="CC10899" s="136"/>
      <c r="CD10899" s="136"/>
      <c r="CE10899" s="136"/>
      <c r="CF10899" s="136"/>
      <c r="CG10899" s="136"/>
      <c r="CH10899" s="136"/>
    </row>
    <row r="10900" spans="79:86" ht="15.75" customHeight="1">
      <c r="CA10900" s="136"/>
      <c r="CB10900" s="136"/>
      <c r="CC10900" s="136"/>
      <c r="CD10900" s="136"/>
      <c r="CE10900" s="136"/>
      <c r="CF10900" s="136"/>
      <c r="CG10900" s="136"/>
      <c r="CH10900" s="136"/>
    </row>
    <row r="10901" spans="79:86" ht="15.75" customHeight="1">
      <c r="CA10901" s="136"/>
      <c r="CB10901" s="136"/>
      <c r="CC10901" s="136"/>
      <c r="CD10901" s="136"/>
      <c r="CE10901" s="136"/>
      <c r="CF10901" s="136"/>
      <c r="CG10901" s="136"/>
      <c r="CH10901" s="136"/>
    </row>
    <row r="10902" spans="79:86" ht="15.75" customHeight="1">
      <c r="CA10902" s="136"/>
      <c r="CB10902" s="136"/>
      <c r="CC10902" s="136"/>
      <c r="CD10902" s="136"/>
      <c r="CE10902" s="136"/>
      <c r="CF10902" s="136"/>
      <c r="CG10902" s="136"/>
      <c r="CH10902" s="136"/>
    </row>
    <row r="10903" spans="79:86" ht="15.75" customHeight="1">
      <c r="CA10903" s="136"/>
      <c r="CB10903" s="136"/>
      <c r="CC10903" s="136"/>
      <c r="CD10903" s="136"/>
      <c r="CE10903" s="136"/>
      <c r="CF10903" s="136"/>
      <c r="CG10903" s="136"/>
      <c r="CH10903" s="136"/>
    </row>
    <row r="10904" spans="79:86" ht="15.75" customHeight="1">
      <c r="CA10904" s="136"/>
      <c r="CB10904" s="136"/>
      <c r="CC10904" s="136"/>
      <c r="CD10904" s="136"/>
      <c r="CE10904" s="136"/>
      <c r="CF10904" s="136"/>
      <c r="CG10904" s="136"/>
      <c r="CH10904" s="136"/>
    </row>
    <row r="10905" spans="79:86" ht="15.75" customHeight="1">
      <c r="CA10905" s="136"/>
      <c r="CB10905" s="136"/>
      <c r="CC10905" s="136"/>
      <c r="CD10905" s="136"/>
      <c r="CE10905" s="136"/>
      <c r="CF10905" s="136"/>
      <c r="CG10905" s="136"/>
      <c r="CH10905" s="136"/>
    </row>
    <row r="10906" spans="79:86" ht="15.75" customHeight="1">
      <c r="CA10906" s="136"/>
      <c r="CB10906" s="136"/>
      <c r="CC10906" s="136"/>
      <c r="CD10906" s="136"/>
      <c r="CE10906" s="136"/>
      <c r="CF10906" s="136"/>
      <c r="CG10906" s="136"/>
      <c r="CH10906" s="136"/>
    </row>
    <row r="10907" spans="79:86" ht="15.75" customHeight="1">
      <c r="CA10907" s="136"/>
      <c r="CB10907" s="136"/>
      <c r="CC10907" s="136"/>
      <c r="CD10907" s="136"/>
      <c r="CE10907" s="136"/>
      <c r="CF10907" s="136"/>
      <c r="CG10907" s="136"/>
      <c r="CH10907" s="136"/>
    </row>
    <row r="10908" spans="79:86" ht="15.75" customHeight="1">
      <c r="CA10908" s="136"/>
      <c r="CB10908" s="136"/>
      <c r="CC10908" s="136"/>
      <c r="CD10908" s="136"/>
      <c r="CE10908" s="136"/>
      <c r="CF10908" s="136"/>
      <c r="CG10908" s="136"/>
      <c r="CH10908" s="136"/>
    </row>
    <row r="10909" spans="79:86" ht="15.75" customHeight="1">
      <c r="CA10909" s="136"/>
      <c r="CB10909" s="136"/>
      <c r="CC10909" s="136"/>
      <c r="CD10909" s="136"/>
      <c r="CE10909" s="136"/>
      <c r="CF10909" s="136"/>
      <c r="CG10909" s="136"/>
      <c r="CH10909" s="136"/>
    </row>
    <row r="10910" spans="79:86" ht="15.75" customHeight="1">
      <c r="CA10910" s="136"/>
      <c r="CB10910" s="136"/>
      <c r="CC10910" s="136"/>
      <c r="CD10910" s="136"/>
      <c r="CE10910" s="136"/>
      <c r="CF10910" s="136"/>
      <c r="CG10910" s="136"/>
      <c r="CH10910" s="136"/>
    </row>
    <row r="10911" spans="79:86" ht="15.75" customHeight="1">
      <c r="CA10911" s="136"/>
      <c r="CB10911" s="136"/>
      <c r="CC10911" s="136"/>
      <c r="CD10911" s="136"/>
      <c r="CE10911" s="136"/>
      <c r="CF10911" s="136"/>
      <c r="CG10911" s="136"/>
      <c r="CH10911" s="136"/>
    </row>
    <row r="10912" spans="79:86" ht="15.75" customHeight="1">
      <c r="CA10912" s="136"/>
      <c r="CB10912" s="136"/>
      <c r="CC10912" s="136"/>
      <c r="CD10912" s="136"/>
      <c r="CE10912" s="136"/>
      <c r="CF10912" s="136"/>
      <c r="CG10912" s="136"/>
      <c r="CH10912" s="136"/>
    </row>
    <row r="10913" spans="79:86" ht="15.75" customHeight="1">
      <c r="CA10913" s="136"/>
      <c r="CB10913" s="136"/>
      <c r="CC10913" s="136"/>
      <c r="CD10913" s="136"/>
      <c r="CE10913" s="136"/>
      <c r="CF10913" s="136"/>
      <c r="CG10913" s="136"/>
      <c r="CH10913" s="136"/>
    </row>
    <row r="10914" spans="79:86" ht="15.75" customHeight="1">
      <c r="CA10914" s="136"/>
      <c r="CB10914" s="136"/>
      <c r="CC10914" s="136"/>
      <c r="CD10914" s="136"/>
      <c r="CE10914" s="136"/>
      <c r="CF10914" s="136"/>
      <c r="CG10914" s="136"/>
      <c r="CH10914" s="136"/>
    </row>
    <row r="10915" spans="79:86" ht="15.75" customHeight="1">
      <c r="CA10915" s="136"/>
      <c r="CB10915" s="136"/>
      <c r="CC10915" s="136"/>
      <c r="CD10915" s="136"/>
      <c r="CE10915" s="136"/>
      <c r="CF10915" s="136"/>
      <c r="CG10915" s="136"/>
      <c r="CH10915" s="136"/>
    </row>
    <row r="10916" spans="79:86" ht="15.75" customHeight="1">
      <c r="CA10916" s="136"/>
      <c r="CB10916" s="136"/>
      <c r="CC10916" s="136"/>
      <c r="CD10916" s="136"/>
      <c r="CE10916" s="136"/>
      <c r="CF10916" s="136"/>
      <c r="CG10916" s="136"/>
      <c r="CH10916" s="136"/>
    </row>
    <row r="10917" spans="79:86" ht="15.75" customHeight="1">
      <c r="CA10917" s="136"/>
      <c r="CB10917" s="136"/>
      <c r="CC10917" s="136"/>
      <c r="CD10917" s="136"/>
      <c r="CE10917" s="136"/>
      <c r="CF10917" s="136"/>
      <c r="CG10917" s="136"/>
      <c r="CH10917" s="136"/>
    </row>
    <row r="10918" spans="79:86" ht="15.75" customHeight="1">
      <c r="CA10918" s="136"/>
      <c r="CB10918" s="136"/>
      <c r="CC10918" s="136"/>
      <c r="CD10918" s="136"/>
      <c r="CE10918" s="136"/>
      <c r="CF10918" s="136"/>
      <c r="CG10918" s="136"/>
      <c r="CH10918" s="136"/>
    </row>
    <row r="10919" spans="79:86" ht="15.75" customHeight="1">
      <c r="CA10919" s="136"/>
      <c r="CB10919" s="136"/>
      <c r="CC10919" s="136"/>
      <c r="CD10919" s="136"/>
      <c r="CE10919" s="136"/>
      <c r="CF10919" s="136"/>
      <c r="CG10919" s="136"/>
      <c r="CH10919" s="136"/>
    </row>
    <row r="10920" spans="79:86" ht="15.75" customHeight="1">
      <c r="CA10920" s="136"/>
      <c r="CB10920" s="136"/>
      <c r="CC10920" s="136"/>
      <c r="CD10920" s="136"/>
      <c r="CE10920" s="136"/>
      <c r="CF10920" s="136"/>
      <c r="CG10920" s="136"/>
      <c r="CH10920" s="136"/>
    </row>
    <row r="10921" spans="79:86" ht="15.75" customHeight="1">
      <c r="CA10921" s="136"/>
      <c r="CB10921" s="136"/>
      <c r="CC10921" s="136"/>
      <c r="CD10921" s="136"/>
      <c r="CE10921" s="136"/>
      <c r="CF10921" s="136"/>
      <c r="CG10921" s="136"/>
      <c r="CH10921" s="136"/>
    </row>
    <row r="10922" spans="79:86" ht="15.75" customHeight="1">
      <c r="CA10922" s="136"/>
      <c r="CB10922" s="136"/>
      <c r="CC10922" s="136"/>
      <c r="CD10922" s="136"/>
      <c r="CE10922" s="136"/>
      <c r="CF10922" s="136"/>
      <c r="CG10922" s="136"/>
      <c r="CH10922" s="136"/>
    </row>
    <row r="10923" spans="79:86" ht="15.75" customHeight="1">
      <c r="CA10923" s="136"/>
      <c r="CB10923" s="136"/>
      <c r="CC10923" s="136"/>
      <c r="CD10923" s="136"/>
      <c r="CE10923" s="136"/>
      <c r="CF10923" s="136"/>
      <c r="CG10923" s="136"/>
      <c r="CH10923" s="136"/>
    </row>
    <row r="10924" spans="79:86" ht="15.75" customHeight="1">
      <c r="CA10924" s="136"/>
      <c r="CB10924" s="136"/>
      <c r="CC10924" s="136"/>
      <c r="CD10924" s="136"/>
      <c r="CE10924" s="136"/>
      <c r="CF10924" s="136"/>
      <c r="CG10924" s="136"/>
      <c r="CH10924" s="136"/>
    </row>
    <row r="10925" spans="79:86" ht="15.75" customHeight="1">
      <c r="CA10925" s="136"/>
      <c r="CB10925" s="136"/>
      <c r="CC10925" s="136"/>
      <c r="CD10925" s="136"/>
      <c r="CE10925" s="136"/>
      <c r="CF10925" s="136"/>
      <c r="CG10925" s="136"/>
      <c r="CH10925" s="136"/>
    </row>
    <row r="10926" spans="79:86" ht="15.75" customHeight="1">
      <c r="CA10926" s="136"/>
      <c r="CB10926" s="136"/>
      <c r="CC10926" s="136"/>
      <c r="CD10926" s="136"/>
      <c r="CE10926" s="136"/>
      <c r="CF10926" s="136"/>
      <c r="CG10926" s="136"/>
      <c r="CH10926" s="136"/>
    </row>
    <row r="10927" spans="79:86" ht="15.75" customHeight="1">
      <c r="CA10927" s="136"/>
      <c r="CB10927" s="136"/>
      <c r="CC10927" s="136"/>
      <c r="CD10927" s="136"/>
      <c r="CE10927" s="136"/>
      <c r="CF10927" s="136"/>
      <c r="CG10927" s="136"/>
      <c r="CH10927" s="136"/>
    </row>
    <row r="10928" spans="79:86" ht="15.75" customHeight="1">
      <c r="CA10928" s="136"/>
      <c r="CB10928" s="136"/>
      <c r="CC10928" s="136"/>
      <c r="CD10928" s="136"/>
      <c r="CE10928" s="136"/>
      <c r="CF10928" s="136"/>
      <c r="CG10928" s="136"/>
      <c r="CH10928" s="136"/>
    </row>
    <row r="10929" spans="79:86" ht="15.75" customHeight="1">
      <c r="CA10929" s="136"/>
      <c r="CB10929" s="136"/>
      <c r="CC10929" s="136"/>
      <c r="CD10929" s="136"/>
      <c r="CE10929" s="136"/>
      <c r="CF10929" s="136"/>
      <c r="CG10929" s="136"/>
      <c r="CH10929" s="136"/>
    </row>
    <row r="10930" spans="79:86" ht="15.75" customHeight="1">
      <c r="CA10930" s="136"/>
      <c r="CB10930" s="136"/>
      <c r="CC10930" s="136"/>
      <c r="CD10930" s="136"/>
      <c r="CE10930" s="136"/>
      <c r="CF10930" s="136"/>
      <c r="CG10930" s="136"/>
      <c r="CH10930" s="136"/>
    </row>
    <row r="10931" spans="79:86" ht="15.75" customHeight="1">
      <c r="CA10931" s="136"/>
      <c r="CB10931" s="136"/>
      <c r="CC10931" s="136"/>
      <c r="CD10931" s="136"/>
      <c r="CE10931" s="136"/>
      <c r="CF10931" s="136"/>
      <c r="CG10931" s="136"/>
      <c r="CH10931" s="136"/>
    </row>
    <row r="10932" spans="79:86" ht="15.75" customHeight="1">
      <c r="CA10932" s="136"/>
      <c r="CB10932" s="136"/>
      <c r="CC10932" s="136"/>
      <c r="CD10932" s="136"/>
      <c r="CE10932" s="136"/>
      <c r="CF10932" s="136"/>
      <c r="CG10932" s="136"/>
      <c r="CH10932" s="136"/>
    </row>
    <row r="10933" spans="79:86" ht="15.75" customHeight="1">
      <c r="CA10933" s="136"/>
      <c r="CB10933" s="136"/>
      <c r="CC10933" s="136"/>
      <c r="CD10933" s="136"/>
      <c r="CE10933" s="136"/>
      <c r="CF10933" s="136"/>
      <c r="CG10933" s="136"/>
      <c r="CH10933" s="136"/>
    </row>
    <row r="10934" spans="79:86" ht="15.75" customHeight="1">
      <c r="CA10934" s="136"/>
      <c r="CB10934" s="136"/>
      <c r="CC10934" s="136"/>
      <c r="CD10934" s="136"/>
      <c r="CE10934" s="136"/>
      <c r="CF10934" s="136"/>
      <c r="CG10934" s="136"/>
      <c r="CH10934" s="136"/>
    </row>
    <row r="10935" spans="79:86" ht="15.75" customHeight="1">
      <c r="CA10935" s="136"/>
      <c r="CB10935" s="136"/>
      <c r="CC10935" s="136"/>
      <c r="CD10935" s="136"/>
      <c r="CE10935" s="136"/>
      <c r="CF10935" s="136"/>
      <c r="CG10935" s="136"/>
      <c r="CH10935" s="136"/>
    </row>
    <row r="10936" spans="79:86" ht="15.75" customHeight="1">
      <c r="CA10936" s="136"/>
      <c r="CB10936" s="136"/>
      <c r="CC10936" s="136"/>
      <c r="CD10936" s="136"/>
      <c r="CE10936" s="136"/>
      <c r="CF10936" s="136"/>
      <c r="CG10936" s="136"/>
      <c r="CH10936" s="136"/>
    </row>
    <row r="10937" spans="79:86" ht="15.75" customHeight="1">
      <c r="CA10937" s="136"/>
      <c r="CB10937" s="136"/>
      <c r="CC10937" s="136"/>
      <c r="CD10937" s="136"/>
      <c r="CE10937" s="136"/>
      <c r="CF10937" s="136"/>
      <c r="CG10937" s="136"/>
      <c r="CH10937" s="136"/>
    </row>
    <row r="10938" spans="79:86" ht="15.75" customHeight="1">
      <c r="CA10938" s="136"/>
      <c r="CB10938" s="136"/>
      <c r="CC10938" s="136"/>
      <c r="CD10938" s="136"/>
      <c r="CE10938" s="136"/>
      <c r="CF10938" s="136"/>
      <c r="CG10938" s="136"/>
      <c r="CH10938" s="136"/>
    </row>
    <row r="10939" spans="79:86" ht="15.75" customHeight="1">
      <c r="CA10939" s="136"/>
      <c r="CB10939" s="136"/>
      <c r="CC10939" s="136"/>
      <c r="CD10939" s="136"/>
      <c r="CE10939" s="136"/>
      <c r="CF10939" s="136"/>
      <c r="CG10939" s="136"/>
      <c r="CH10939" s="136"/>
    </row>
    <row r="10940" spans="79:86" ht="15.75" customHeight="1">
      <c r="CA10940" s="136"/>
      <c r="CB10940" s="136"/>
      <c r="CC10940" s="136"/>
      <c r="CD10940" s="136"/>
      <c r="CE10940" s="136"/>
      <c r="CF10940" s="136"/>
      <c r="CG10940" s="136"/>
      <c r="CH10940" s="136"/>
    </row>
    <row r="10941" spans="79:86" ht="15.75" customHeight="1">
      <c r="CA10941" s="136"/>
      <c r="CB10941" s="136"/>
      <c r="CC10941" s="136"/>
      <c r="CD10941" s="136"/>
      <c r="CE10941" s="136"/>
      <c r="CF10941" s="136"/>
      <c r="CG10941" s="136"/>
      <c r="CH10941" s="136"/>
    </row>
    <row r="10942" spans="79:86" ht="15.75" customHeight="1">
      <c r="CA10942" s="136"/>
      <c r="CB10942" s="136"/>
      <c r="CC10942" s="136"/>
      <c r="CD10942" s="136"/>
      <c r="CE10942" s="136"/>
      <c r="CF10942" s="136"/>
      <c r="CG10942" s="136"/>
      <c r="CH10942" s="136"/>
    </row>
    <row r="10943" spans="79:86" ht="15.75" customHeight="1">
      <c r="CA10943" s="136"/>
      <c r="CB10943" s="136"/>
      <c r="CC10943" s="136"/>
      <c r="CD10943" s="136"/>
      <c r="CE10943" s="136"/>
      <c r="CF10943" s="136"/>
      <c r="CG10943" s="136"/>
      <c r="CH10943" s="136"/>
    </row>
    <row r="10944" spans="79:86" ht="15.75" customHeight="1">
      <c r="CA10944" s="136"/>
      <c r="CB10944" s="136"/>
      <c r="CC10944" s="136"/>
      <c r="CD10944" s="136"/>
      <c r="CE10944" s="136"/>
      <c r="CF10944" s="136"/>
      <c r="CG10944" s="136"/>
      <c r="CH10944" s="136"/>
    </row>
    <row r="10945" spans="79:86" ht="15.75" customHeight="1">
      <c r="CA10945" s="136"/>
      <c r="CB10945" s="136"/>
      <c r="CC10945" s="136"/>
      <c r="CD10945" s="136"/>
      <c r="CE10945" s="136"/>
      <c r="CF10945" s="136"/>
      <c r="CG10945" s="136"/>
      <c r="CH10945" s="136"/>
    </row>
    <row r="10946" spans="79:86" ht="15.75" customHeight="1">
      <c r="CA10946" s="136"/>
      <c r="CB10946" s="136"/>
      <c r="CC10946" s="136"/>
      <c r="CD10946" s="136"/>
      <c r="CE10946" s="136"/>
      <c r="CF10946" s="136"/>
      <c r="CG10946" s="136"/>
      <c r="CH10946" s="136"/>
    </row>
    <row r="10947" spans="79:86" ht="15.75" customHeight="1">
      <c r="CA10947" s="136"/>
      <c r="CB10947" s="136"/>
      <c r="CC10947" s="136"/>
      <c r="CD10947" s="136"/>
      <c r="CE10947" s="136"/>
      <c r="CF10947" s="136"/>
      <c r="CG10947" s="136"/>
      <c r="CH10947" s="136"/>
    </row>
    <row r="10948" spans="79:86" ht="15.75" customHeight="1">
      <c r="CA10948" s="136"/>
      <c r="CB10948" s="136"/>
      <c r="CC10948" s="136"/>
      <c r="CD10948" s="136"/>
      <c r="CE10948" s="136"/>
      <c r="CF10948" s="136"/>
      <c r="CG10948" s="136"/>
      <c r="CH10948" s="136"/>
    </row>
    <row r="10949" spans="79:86" ht="15.75" customHeight="1">
      <c r="CA10949" s="136"/>
      <c r="CB10949" s="136"/>
      <c r="CC10949" s="136"/>
      <c r="CD10949" s="136"/>
      <c r="CE10949" s="136"/>
      <c r="CF10949" s="136"/>
      <c r="CG10949" s="136"/>
      <c r="CH10949" s="136"/>
    </row>
    <row r="10950" spans="79:86" ht="15.75" customHeight="1">
      <c r="CA10950" s="136"/>
      <c r="CB10950" s="136"/>
      <c r="CC10950" s="136"/>
      <c r="CD10950" s="136"/>
      <c r="CE10950" s="136"/>
      <c r="CF10950" s="136"/>
      <c r="CG10950" s="136"/>
      <c r="CH10950" s="136"/>
    </row>
    <row r="10951" spans="79:86" ht="15.75" customHeight="1">
      <c r="CA10951" s="136"/>
      <c r="CB10951" s="136"/>
      <c r="CC10951" s="136"/>
      <c r="CD10951" s="136"/>
      <c r="CE10951" s="136"/>
      <c r="CF10951" s="136"/>
      <c r="CG10951" s="136"/>
      <c r="CH10951" s="136"/>
    </row>
    <row r="10952" spans="79:86" ht="15.75" customHeight="1">
      <c r="CA10952" s="136"/>
      <c r="CB10952" s="136"/>
      <c r="CC10952" s="136"/>
      <c r="CD10952" s="136"/>
      <c r="CE10952" s="136"/>
      <c r="CF10952" s="136"/>
      <c r="CG10952" s="136"/>
      <c r="CH10952" s="136"/>
    </row>
    <row r="10953" spans="79:86" ht="15.75" customHeight="1">
      <c r="CA10953" s="136"/>
      <c r="CB10953" s="136"/>
      <c r="CC10953" s="136"/>
      <c r="CD10953" s="136"/>
      <c r="CE10953" s="136"/>
      <c r="CF10953" s="136"/>
      <c r="CG10953" s="136"/>
      <c r="CH10953" s="136"/>
    </row>
    <row r="10954" spans="79:86" ht="15.75" customHeight="1">
      <c r="CA10954" s="136"/>
      <c r="CB10954" s="136"/>
      <c r="CC10954" s="136"/>
      <c r="CD10954" s="136"/>
      <c r="CE10954" s="136"/>
      <c r="CF10954" s="136"/>
      <c r="CG10954" s="136"/>
      <c r="CH10954" s="136"/>
    </row>
    <row r="10955" spans="79:86" ht="15.75" customHeight="1">
      <c r="CA10955" s="136"/>
      <c r="CB10955" s="136"/>
      <c r="CC10955" s="136"/>
      <c r="CD10955" s="136"/>
      <c r="CE10955" s="136"/>
      <c r="CF10955" s="136"/>
      <c r="CG10955" s="136"/>
      <c r="CH10955" s="136"/>
    </row>
    <row r="10956" spans="79:86" ht="15.75" customHeight="1">
      <c r="CA10956" s="136"/>
      <c r="CB10956" s="136"/>
      <c r="CC10956" s="136"/>
      <c r="CD10956" s="136"/>
      <c r="CE10956" s="136"/>
      <c r="CF10956" s="136"/>
      <c r="CG10956" s="136"/>
      <c r="CH10956" s="136"/>
    </row>
    <row r="10957" spans="79:86" ht="15.75" customHeight="1">
      <c r="CA10957" s="136"/>
      <c r="CB10957" s="136"/>
      <c r="CC10957" s="136"/>
      <c r="CD10957" s="136"/>
      <c r="CE10957" s="136"/>
      <c r="CF10957" s="136"/>
      <c r="CG10957" s="136"/>
      <c r="CH10957" s="136"/>
    </row>
    <row r="10958" spans="79:86" ht="15.75" customHeight="1">
      <c r="CA10958" s="136"/>
      <c r="CB10958" s="136"/>
      <c r="CC10958" s="136"/>
      <c r="CD10958" s="136"/>
      <c r="CE10958" s="136"/>
      <c r="CF10958" s="136"/>
      <c r="CG10958" s="136"/>
      <c r="CH10958" s="136"/>
    </row>
    <row r="10959" spans="79:86" ht="15.75" customHeight="1">
      <c r="CA10959" s="136"/>
      <c r="CB10959" s="136"/>
      <c r="CC10959" s="136"/>
      <c r="CD10959" s="136"/>
      <c r="CE10959" s="136"/>
      <c r="CF10959" s="136"/>
      <c r="CG10959" s="136"/>
      <c r="CH10959" s="136"/>
    </row>
    <row r="10960" spans="79:86" ht="15.75" customHeight="1">
      <c r="CA10960" s="136"/>
      <c r="CB10960" s="136"/>
      <c r="CC10960" s="136"/>
      <c r="CD10960" s="136"/>
      <c r="CE10960" s="136"/>
      <c r="CF10960" s="136"/>
      <c r="CG10960" s="136"/>
      <c r="CH10960" s="136"/>
    </row>
    <row r="10961" spans="79:86" ht="15.75" customHeight="1">
      <c r="CA10961" s="136"/>
      <c r="CB10961" s="136"/>
      <c r="CC10961" s="136"/>
      <c r="CD10961" s="136"/>
      <c r="CE10961" s="136"/>
      <c r="CF10961" s="136"/>
      <c r="CG10961" s="136"/>
      <c r="CH10961" s="136"/>
    </row>
    <row r="10962" spans="79:86" ht="15.75" customHeight="1">
      <c r="CA10962" s="136"/>
      <c r="CB10962" s="136"/>
      <c r="CC10962" s="136"/>
      <c r="CD10962" s="136"/>
      <c r="CE10962" s="136"/>
      <c r="CF10962" s="136"/>
      <c r="CG10962" s="136"/>
      <c r="CH10962" s="136"/>
    </row>
    <row r="10963" spans="79:86" ht="15.75" customHeight="1">
      <c r="CA10963" s="136"/>
      <c r="CB10963" s="136"/>
      <c r="CC10963" s="136"/>
      <c r="CD10963" s="136"/>
      <c r="CE10963" s="136"/>
      <c r="CF10963" s="136"/>
      <c r="CG10963" s="136"/>
      <c r="CH10963" s="136"/>
    </row>
    <row r="10964" spans="79:86" ht="15.75" customHeight="1">
      <c r="CA10964" s="136"/>
      <c r="CB10964" s="136"/>
      <c r="CC10964" s="136"/>
      <c r="CD10964" s="136"/>
      <c r="CE10964" s="136"/>
      <c r="CF10964" s="136"/>
      <c r="CG10964" s="136"/>
      <c r="CH10964" s="136"/>
    </row>
    <row r="10965" spans="79:86" ht="15.75" customHeight="1">
      <c r="CA10965" s="136"/>
      <c r="CB10965" s="136"/>
      <c r="CC10965" s="136"/>
      <c r="CD10965" s="136"/>
      <c r="CE10965" s="136"/>
      <c r="CF10965" s="136"/>
      <c r="CG10965" s="136"/>
      <c r="CH10965" s="136"/>
    </row>
    <row r="10966" spans="79:86" ht="15.75" customHeight="1">
      <c r="CA10966" s="136"/>
      <c r="CB10966" s="136"/>
      <c r="CC10966" s="136"/>
      <c r="CD10966" s="136"/>
      <c r="CE10966" s="136"/>
      <c r="CF10966" s="136"/>
      <c r="CG10966" s="136"/>
      <c r="CH10966" s="136"/>
    </row>
    <row r="10967" spans="79:86" ht="15.75" customHeight="1">
      <c r="CA10967" s="136"/>
      <c r="CB10967" s="136"/>
      <c r="CC10967" s="136"/>
      <c r="CD10967" s="136"/>
      <c r="CE10967" s="136"/>
      <c r="CF10967" s="136"/>
      <c r="CG10967" s="136"/>
      <c r="CH10967" s="136"/>
    </row>
    <row r="10968" spans="79:86" ht="15.75" customHeight="1">
      <c r="CA10968" s="136"/>
      <c r="CB10968" s="136"/>
      <c r="CC10968" s="136"/>
      <c r="CD10968" s="136"/>
      <c r="CE10968" s="136"/>
      <c r="CF10968" s="136"/>
      <c r="CG10968" s="136"/>
      <c r="CH10968" s="136"/>
    </row>
    <row r="10969" spans="79:86" ht="15.75" customHeight="1">
      <c r="CA10969" s="136"/>
      <c r="CB10969" s="136"/>
      <c r="CC10969" s="136"/>
      <c r="CD10969" s="136"/>
      <c r="CE10969" s="136"/>
      <c r="CF10969" s="136"/>
      <c r="CG10969" s="136"/>
      <c r="CH10969" s="136"/>
    </row>
    <row r="10970" spans="79:86" ht="15.75" customHeight="1">
      <c r="CA10970" s="136"/>
      <c r="CB10970" s="136"/>
      <c r="CC10970" s="136"/>
      <c r="CD10970" s="136"/>
      <c r="CE10970" s="136"/>
      <c r="CF10970" s="136"/>
      <c r="CG10970" s="136"/>
      <c r="CH10970" s="136"/>
    </row>
    <row r="10971" spans="79:86" ht="15.75" customHeight="1">
      <c r="CA10971" s="136"/>
      <c r="CB10971" s="136"/>
      <c r="CC10971" s="136"/>
      <c r="CD10971" s="136"/>
      <c r="CE10971" s="136"/>
      <c r="CF10971" s="136"/>
      <c r="CG10971" s="136"/>
      <c r="CH10971" s="136"/>
    </row>
    <row r="10972" spans="79:86" ht="15.75" customHeight="1">
      <c r="CA10972" s="136"/>
      <c r="CB10972" s="136"/>
      <c r="CC10972" s="136"/>
      <c r="CD10972" s="136"/>
      <c r="CE10972" s="136"/>
      <c r="CF10972" s="136"/>
      <c r="CG10972" s="136"/>
      <c r="CH10972" s="136"/>
    </row>
    <row r="10973" spans="79:86" ht="15.75" customHeight="1">
      <c r="CA10973" s="136"/>
      <c r="CB10973" s="136"/>
      <c r="CC10973" s="136"/>
      <c r="CD10973" s="136"/>
      <c r="CE10973" s="136"/>
      <c r="CF10973" s="136"/>
      <c r="CG10973" s="136"/>
      <c r="CH10973" s="136"/>
    </row>
    <row r="10974" spans="79:86" ht="15.75" customHeight="1">
      <c r="CA10974" s="136"/>
      <c r="CB10974" s="136"/>
      <c r="CC10974" s="136"/>
      <c r="CD10974" s="136"/>
      <c r="CE10974" s="136"/>
      <c r="CF10974" s="136"/>
      <c r="CG10974" s="136"/>
      <c r="CH10974" s="136"/>
    </row>
    <row r="10975" spans="79:86" ht="15.75" customHeight="1">
      <c r="CA10975" s="136"/>
      <c r="CB10975" s="136"/>
      <c r="CC10975" s="136"/>
      <c r="CD10975" s="136"/>
      <c r="CE10975" s="136"/>
      <c r="CF10975" s="136"/>
      <c r="CG10975" s="136"/>
      <c r="CH10975" s="136"/>
    </row>
    <row r="10976" spans="79:86" ht="15.75" customHeight="1">
      <c r="CA10976" s="136"/>
      <c r="CB10976" s="136"/>
      <c r="CC10976" s="136"/>
      <c r="CD10976" s="136"/>
      <c r="CE10976" s="136"/>
      <c r="CF10976" s="136"/>
      <c r="CG10976" s="136"/>
      <c r="CH10976" s="136"/>
    </row>
    <row r="10977" spans="79:86" ht="15.75" customHeight="1">
      <c r="CA10977" s="136"/>
      <c r="CB10977" s="136"/>
      <c r="CC10977" s="136"/>
      <c r="CD10977" s="136"/>
      <c r="CE10977" s="136"/>
      <c r="CF10977" s="136"/>
      <c r="CG10977" s="136"/>
      <c r="CH10977" s="136"/>
    </row>
    <row r="10978" spans="79:86" ht="15.75" customHeight="1">
      <c r="CA10978" s="136"/>
      <c r="CB10978" s="136"/>
      <c r="CC10978" s="136"/>
      <c r="CD10978" s="136"/>
      <c r="CE10978" s="136"/>
      <c r="CF10978" s="136"/>
      <c r="CG10978" s="136"/>
      <c r="CH10978" s="136"/>
    </row>
    <row r="10979" spans="79:86" ht="15.75" customHeight="1">
      <c r="CA10979" s="136"/>
      <c r="CB10979" s="136"/>
      <c r="CC10979" s="136"/>
      <c r="CD10979" s="136"/>
      <c r="CE10979" s="136"/>
      <c r="CF10979" s="136"/>
      <c r="CG10979" s="136"/>
      <c r="CH10979" s="136"/>
    </row>
    <row r="10980" spans="79:86" ht="15.75" customHeight="1">
      <c r="CA10980" s="136"/>
      <c r="CB10980" s="136"/>
      <c r="CC10980" s="136"/>
      <c r="CD10980" s="136"/>
      <c r="CE10980" s="136"/>
      <c r="CF10980" s="136"/>
      <c r="CG10980" s="136"/>
      <c r="CH10980" s="136"/>
    </row>
    <row r="10981" spans="79:86" ht="15.75" customHeight="1">
      <c r="CA10981" s="136"/>
      <c r="CB10981" s="136"/>
      <c r="CC10981" s="136"/>
      <c r="CD10981" s="136"/>
      <c r="CE10981" s="136"/>
      <c r="CF10981" s="136"/>
      <c r="CG10981" s="136"/>
      <c r="CH10981" s="136"/>
    </row>
    <row r="10982" spans="79:86" ht="15.75" customHeight="1">
      <c r="CA10982" s="136"/>
      <c r="CB10982" s="136"/>
      <c r="CC10982" s="136"/>
      <c r="CD10982" s="136"/>
      <c r="CE10982" s="136"/>
      <c r="CF10982" s="136"/>
      <c r="CG10982" s="136"/>
      <c r="CH10982" s="136"/>
    </row>
    <row r="10983" spans="79:86" ht="15.75" customHeight="1">
      <c r="CA10983" s="136"/>
      <c r="CB10983" s="136"/>
      <c r="CC10983" s="136"/>
      <c r="CD10983" s="136"/>
      <c r="CE10983" s="136"/>
      <c r="CF10983" s="136"/>
      <c r="CG10983" s="136"/>
      <c r="CH10983" s="136"/>
    </row>
    <row r="10984" spans="79:86" ht="15.75" customHeight="1">
      <c r="CA10984" s="136"/>
      <c r="CB10984" s="136"/>
      <c r="CC10984" s="136"/>
      <c r="CD10984" s="136"/>
      <c r="CE10984" s="136"/>
      <c r="CF10984" s="136"/>
      <c r="CG10984" s="136"/>
      <c r="CH10984" s="136"/>
    </row>
    <row r="10985" spans="79:86" ht="15.75" customHeight="1">
      <c r="CA10985" s="136"/>
      <c r="CB10985" s="136"/>
      <c r="CC10985" s="136"/>
      <c r="CD10985" s="136"/>
      <c r="CE10985" s="136"/>
      <c r="CF10985" s="136"/>
      <c r="CG10985" s="136"/>
      <c r="CH10985" s="136"/>
    </row>
    <row r="10986" spans="79:86" ht="15.75" customHeight="1">
      <c r="CA10986" s="136"/>
      <c r="CB10986" s="136"/>
      <c r="CC10986" s="136"/>
      <c r="CD10986" s="136"/>
      <c r="CE10986" s="136"/>
      <c r="CF10986" s="136"/>
      <c r="CG10986" s="136"/>
      <c r="CH10986" s="136"/>
    </row>
    <row r="10987" spans="79:86" ht="15.75" customHeight="1">
      <c r="CA10987" s="136"/>
      <c r="CB10987" s="136"/>
      <c r="CC10987" s="136"/>
      <c r="CD10987" s="136"/>
      <c r="CE10987" s="136"/>
      <c r="CF10987" s="136"/>
      <c r="CG10987" s="136"/>
      <c r="CH10987" s="136"/>
    </row>
    <row r="10988" spans="79:86" ht="15.75" customHeight="1">
      <c r="CA10988" s="136"/>
      <c r="CB10988" s="136"/>
      <c r="CC10988" s="136"/>
      <c r="CD10988" s="136"/>
      <c r="CE10988" s="136"/>
      <c r="CF10988" s="136"/>
      <c r="CG10988" s="136"/>
      <c r="CH10988" s="136"/>
    </row>
    <row r="10989" spans="79:86" ht="15.75" customHeight="1">
      <c r="CA10989" s="136"/>
      <c r="CB10989" s="136"/>
      <c r="CC10989" s="136"/>
      <c r="CD10989" s="136"/>
      <c r="CE10989" s="136"/>
      <c r="CF10989" s="136"/>
      <c r="CG10989" s="136"/>
      <c r="CH10989" s="136"/>
    </row>
    <row r="10990" spans="79:86" ht="15.75" customHeight="1">
      <c r="CA10990" s="136"/>
      <c r="CB10990" s="136"/>
      <c r="CC10990" s="136"/>
      <c r="CD10990" s="136"/>
      <c r="CE10990" s="136"/>
      <c r="CF10990" s="136"/>
      <c r="CG10990" s="136"/>
      <c r="CH10990" s="136"/>
    </row>
    <row r="10991" spans="79:86" ht="15.75" customHeight="1">
      <c r="CA10991" s="136"/>
      <c r="CB10991" s="136"/>
      <c r="CC10991" s="136"/>
      <c r="CD10991" s="136"/>
      <c r="CE10991" s="136"/>
      <c r="CF10991" s="136"/>
      <c r="CG10991" s="136"/>
      <c r="CH10991" s="136"/>
    </row>
    <row r="10992" spans="79:86" ht="15.75" customHeight="1">
      <c r="CA10992" s="136"/>
      <c r="CB10992" s="136"/>
      <c r="CC10992" s="136"/>
      <c r="CD10992" s="136"/>
      <c r="CE10992" s="136"/>
      <c r="CF10992" s="136"/>
      <c r="CG10992" s="136"/>
      <c r="CH10992" s="136"/>
    </row>
    <row r="10993" spans="79:86" ht="15.75" customHeight="1">
      <c r="CA10993" s="136"/>
      <c r="CB10993" s="136"/>
      <c r="CC10993" s="136"/>
      <c r="CD10993" s="136"/>
      <c r="CE10993" s="136"/>
      <c r="CF10993" s="136"/>
      <c r="CG10993" s="136"/>
      <c r="CH10993" s="136"/>
    </row>
    <row r="10994" spans="79:86" ht="15.75" customHeight="1">
      <c r="CA10994" s="136"/>
      <c r="CB10994" s="136"/>
      <c r="CC10994" s="136"/>
      <c r="CD10994" s="136"/>
      <c r="CE10994" s="136"/>
      <c r="CF10994" s="136"/>
      <c r="CG10994" s="136"/>
      <c r="CH10994" s="136"/>
    </row>
    <row r="10995" spans="79:86" ht="15.75" customHeight="1">
      <c r="CA10995" s="136"/>
      <c r="CB10995" s="136"/>
      <c r="CC10995" s="136"/>
      <c r="CD10995" s="136"/>
      <c r="CE10995" s="136"/>
      <c r="CF10995" s="136"/>
      <c r="CG10995" s="136"/>
      <c r="CH10995" s="136"/>
    </row>
    <row r="10996" spans="79:86" ht="15.75" customHeight="1">
      <c r="CA10996" s="136"/>
      <c r="CB10996" s="136"/>
      <c r="CC10996" s="136"/>
      <c r="CD10996" s="136"/>
      <c r="CE10996" s="136"/>
      <c r="CF10996" s="136"/>
      <c r="CG10996" s="136"/>
      <c r="CH10996" s="136"/>
    </row>
    <row r="10997" spans="79:86" ht="15.75" customHeight="1">
      <c r="CA10997" s="136"/>
      <c r="CB10997" s="136"/>
      <c r="CC10997" s="136"/>
      <c r="CD10997" s="136"/>
      <c r="CE10997" s="136"/>
      <c r="CF10997" s="136"/>
      <c r="CG10997" s="136"/>
      <c r="CH10997" s="136"/>
    </row>
    <row r="10998" spans="79:86" ht="15.75" customHeight="1">
      <c r="CA10998" s="136"/>
      <c r="CB10998" s="136"/>
      <c r="CC10998" s="136"/>
      <c r="CD10998" s="136"/>
      <c r="CE10998" s="136"/>
      <c r="CF10998" s="136"/>
      <c r="CG10998" s="136"/>
      <c r="CH10998" s="136"/>
    </row>
    <row r="10999" spans="79:86" ht="15.75" customHeight="1">
      <c r="CA10999" s="136"/>
      <c r="CB10999" s="136"/>
      <c r="CC10999" s="136"/>
      <c r="CD10999" s="136"/>
      <c r="CE10999" s="136"/>
      <c r="CF10999" s="136"/>
      <c r="CG10999" s="136"/>
      <c r="CH10999" s="136"/>
    </row>
    <row r="11000" spans="79:86" ht="15.75" customHeight="1">
      <c r="CA11000" s="136"/>
      <c r="CB11000" s="136"/>
      <c r="CC11000" s="136"/>
      <c r="CD11000" s="136"/>
      <c r="CE11000" s="136"/>
      <c r="CF11000" s="136"/>
      <c r="CG11000" s="136"/>
      <c r="CH11000" s="136"/>
    </row>
    <row r="11001" spans="79:86" ht="15.75" customHeight="1">
      <c r="CA11001" s="136"/>
      <c r="CB11001" s="136"/>
      <c r="CC11001" s="136"/>
      <c r="CD11001" s="136"/>
      <c r="CE11001" s="136"/>
      <c r="CF11001" s="136"/>
      <c r="CG11001" s="136"/>
      <c r="CH11001" s="136"/>
    </row>
    <row r="11002" spans="79:86" ht="15.75" customHeight="1">
      <c r="CA11002" s="136"/>
      <c r="CB11002" s="136"/>
      <c r="CC11002" s="136"/>
      <c r="CD11002" s="136"/>
      <c r="CE11002" s="136"/>
      <c r="CF11002" s="136"/>
      <c r="CG11002" s="136"/>
      <c r="CH11002" s="136"/>
    </row>
    <row r="11003" spans="79:86" ht="15.75" customHeight="1">
      <c r="CA11003" s="136"/>
      <c r="CB11003" s="136"/>
      <c r="CC11003" s="136"/>
      <c r="CD11003" s="136"/>
      <c r="CE11003" s="136"/>
      <c r="CF11003" s="136"/>
      <c r="CG11003" s="136"/>
      <c r="CH11003" s="136"/>
    </row>
    <row r="11004" spans="79:86" ht="15.75" customHeight="1">
      <c r="CA11004" s="136"/>
      <c r="CB11004" s="136"/>
      <c r="CC11004" s="136"/>
      <c r="CD11004" s="136"/>
      <c r="CE11004" s="136"/>
      <c r="CF11004" s="136"/>
      <c r="CG11004" s="136"/>
      <c r="CH11004" s="136"/>
    </row>
    <row r="11005" spans="79:86" ht="15.75" customHeight="1">
      <c r="CA11005" s="136"/>
      <c r="CB11005" s="136"/>
      <c r="CC11005" s="136"/>
      <c r="CD11005" s="136"/>
      <c r="CE11005" s="136"/>
      <c r="CF11005" s="136"/>
      <c r="CG11005" s="136"/>
      <c r="CH11005" s="136"/>
    </row>
    <row r="11006" spans="79:86" ht="15.75" customHeight="1">
      <c r="CA11006" s="136"/>
      <c r="CB11006" s="136"/>
      <c r="CC11006" s="136"/>
      <c r="CD11006" s="136"/>
      <c r="CE11006" s="136"/>
      <c r="CF11006" s="136"/>
      <c r="CG11006" s="136"/>
      <c r="CH11006" s="136"/>
    </row>
    <row r="11007" spans="79:86" ht="15.75" customHeight="1">
      <c r="CA11007" s="136"/>
      <c r="CB11007" s="136"/>
      <c r="CC11007" s="136"/>
      <c r="CD11007" s="136"/>
      <c r="CE11007" s="136"/>
      <c r="CF11007" s="136"/>
      <c r="CG11007" s="136"/>
      <c r="CH11007" s="136"/>
    </row>
    <row r="11008" spans="79:86" ht="15.75" customHeight="1">
      <c r="CA11008" s="136"/>
      <c r="CB11008" s="136"/>
      <c r="CC11008" s="136"/>
      <c r="CD11008" s="136"/>
      <c r="CE11008" s="136"/>
      <c r="CF11008" s="136"/>
      <c r="CG11008" s="136"/>
      <c r="CH11008" s="136"/>
    </row>
    <row r="11009" spans="79:86" ht="15.75" customHeight="1">
      <c r="CA11009" s="136"/>
      <c r="CB11009" s="136"/>
      <c r="CC11009" s="136"/>
      <c r="CD11009" s="136"/>
      <c r="CE11009" s="136"/>
      <c r="CF11009" s="136"/>
      <c r="CG11009" s="136"/>
      <c r="CH11009" s="136"/>
    </row>
    <row r="11010" spans="79:86" ht="15.75" customHeight="1">
      <c r="CA11010" s="136"/>
      <c r="CB11010" s="136"/>
      <c r="CC11010" s="136"/>
      <c r="CD11010" s="136"/>
      <c r="CE11010" s="136"/>
      <c r="CF11010" s="136"/>
      <c r="CG11010" s="136"/>
      <c r="CH11010" s="136"/>
    </row>
    <row r="11011" spans="79:86" ht="15.75" customHeight="1">
      <c r="CA11011" s="136"/>
      <c r="CB11011" s="136"/>
      <c r="CC11011" s="136"/>
      <c r="CD11011" s="136"/>
      <c r="CE11011" s="136"/>
      <c r="CF11011" s="136"/>
      <c r="CG11011" s="136"/>
      <c r="CH11011" s="136"/>
    </row>
    <row r="11012" spans="79:86" ht="15.75" customHeight="1">
      <c r="CA11012" s="136"/>
      <c r="CB11012" s="136"/>
      <c r="CC11012" s="136"/>
      <c r="CD11012" s="136"/>
      <c r="CE11012" s="136"/>
      <c r="CF11012" s="136"/>
      <c r="CG11012" s="136"/>
      <c r="CH11012" s="136"/>
    </row>
    <row r="11013" spans="79:86" ht="15.75" customHeight="1">
      <c r="CA11013" s="136"/>
      <c r="CB11013" s="136"/>
      <c r="CC11013" s="136"/>
      <c r="CD11013" s="136"/>
      <c r="CE11013" s="136"/>
      <c r="CF11013" s="136"/>
      <c r="CG11013" s="136"/>
      <c r="CH11013" s="136"/>
    </row>
    <row r="11014" spans="79:86" ht="15.75" customHeight="1">
      <c r="CA11014" s="136"/>
      <c r="CB11014" s="136"/>
      <c r="CC11014" s="136"/>
      <c r="CD11014" s="136"/>
      <c r="CE11014" s="136"/>
      <c r="CF11014" s="136"/>
      <c r="CG11014" s="136"/>
      <c r="CH11014" s="136"/>
    </row>
    <row r="11015" spans="79:86" ht="15.75" customHeight="1">
      <c r="CA11015" s="136"/>
      <c r="CB11015" s="136"/>
      <c r="CC11015" s="136"/>
      <c r="CD11015" s="136"/>
      <c r="CE11015" s="136"/>
      <c r="CF11015" s="136"/>
      <c r="CG11015" s="136"/>
      <c r="CH11015" s="136"/>
    </row>
    <row r="11016" spans="79:86" ht="15.75" customHeight="1">
      <c r="CA11016" s="136"/>
      <c r="CB11016" s="136"/>
      <c r="CC11016" s="136"/>
      <c r="CD11016" s="136"/>
      <c r="CE11016" s="136"/>
      <c r="CF11016" s="136"/>
      <c r="CG11016" s="136"/>
      <c r="CH11016" s="136"/>
    </row>
    <row r="11017" spans="79:86" ht="15.75" customHeight="1">
      <c r="CA11017" s="136"/>
      <c r="CB11017" s="136"/>
      <c r="CC11017" s="136"/>
      <c r="CD11017" s="136"/>
      <c r="CE11017" s="136"/>
      <c r="CF11017" s="136"/>
      <c r="CG11017" s="136"/>
      <c r="CH11017" s="136"/>
    </row>
    <row r="11018" spans="79:86" ht="15.75" customHeight="1">
      <c r="CA11018" s="136"/>
      <c r="CB11018" s="136"/>
      <c r="CC11018" s="136"/>
      <c r="CD11018" s="136"/>
      <c r="CE11018" s="136"/>
      <c r="CF11018" s="136"/>
      <c r="CG11018" s="136"/>
      <c r="CH11018" s="136"/>
    </row>
    <row r="11019" spans="79:86" ht="15.75" customHeight="1">
      <c r="CA11019" s="136"/>
      <c r="CB11019" s="136"/>
      <c r="CC11019" s="136"/>
      <c r="CD11019" s="136"/>
      <c r="CE11019" s="136"/>
      <c r="CF11019" s="136"/>
      <c r="CG11019" s="136"/>
      <c r="CH11019" s="136"/>
    </row>
    <row r="11020" spans="79:86" ht="15.75" customHeight="1">
      <c r="CA11020" s="136"/>
      <c r="CB11020" s="136"/>
      <c r="CC11020" s="136"/>
      <c r="CD11020" s="136"/>
      <c r="CE11020" s="136"/>
      <c r="CF11020" s="136"/>
      <c r="CG11020" s="136"/>
      <c r="CH11020" s="136"/>
    </row>
    <row r="11021" spans="79:86" ht="15.75" customHeight="1">
      <c r="CA11021" s="136"/>
      <c r="CB11021" s="136"/>
      <c r="CC11021" s="136"/>
      <c r="CD11021" s="136"/>
      <c r="CE11021" s="136"/>
      <c r="CF11021" s="136"/>
      <c r="CG11021" s="136"/>
      <c r="CH11021" s="136"/>
    </row>
    <row r="11022" spans="79:86" ht="15.75" customHeight="1">
      <c r="CA11022" s="136"/>
      <c r="CB11022" s="136"/>
      <c r="CC11022" s="136"/>
      <c r="CD11022" s="136"/>
      <c r="CE11022" s="136"/>
      <c r="CF11022" s="136"/>
      <c r="CG11022" s="136"/>
      <c r="CH11022" s="136"/>
    </row>
    <row r="11023" spans="79:86" ht="15.75" customHeight="1">
      <c r="CA11023" s="136"/>
      <c r="CB11023" s="136"/>
      <c r="CC11023" s="136"/>
      <c r="CD11023" s="136"/>
      <c r="CE11023" s="136"/>
      <c r="CF11023" s="136"/>
      <c r="CG11023" s="136"/>
      <c r="CH11023" s="136"/>
    </row>
    <row r="11024" spans="79:86" ht="15.75" customHeight="1">
      <c r="CA11024" s="136"/>
      <c r="CB11024" s="136"/>
      <c r="CC11024" s="136"/>
      <c r="CD11024" s="136"/>
      <c r="CE11024" s="136"/>
      <c r="CF11024" s="136"/>
      <c r="CG11024" s="136"/>
      <c r="CH11024" s="136"/>
    </row>
    <row r="11025" spans="79:86" ht="15.75" customHeight="1">
      <c r="CA11025" s="136"/>
      <c r="CB11025" s="136"/>
      <c r="CC11025" s="136"/>
      <c r="CD11025" s="136"/>
      <c r="CE11025" s="136"/>
      <c r="CF11025" s="136"/>
      <c r="CG11025" s="136"/>
      <c r="CH11025" s="136"/>
    </row>
    <row r="11026" spans="79:86" ht="15.75" customHeight="1">
      <c r="CA11026" s="136"/>
      <c r="CB11026" s="136"/>
      <c r="CC11026" s="136"/>
      <c r="CD11026" s="136"/>
      <c r="CE11026" s="136"/>
      <c r="CF11026" s="136"/>
      <c r="CG11026" s="136"/>
      <c r="CH11026" s="136"/>
    </row>
    <row r="11027" spans="79:86" ht="15.75" customHeight="1">
      <c r="CA11027" s="136"/>
      <c r="CB11027" s="136"/>
      <c r="CC11027" s="136"/>
      <c r="CD11027" s="136"/>
      <c r="CE11027" s="136"/>
      <c r="CF11027" s="136"/>
      <c r="CG11027" s="136"/>
      <c r="CH11027" s="136"/>
    </row>
    <row r="11028" spans="79:86" ht="15.75" customHeight="1">
      <c r="CA11028" s="136"/>
      <c r="CB11028" s="136"/>
      <c r="CC11028" s="136"/>
      <c r="CD11028" s="136"/>
      <c r="CE11028" s="136"/>
      <c r="CF11028" s="136"/>
      <c r="CG11028" s="136"/>
      <c r="CH11028" s="136"/>
    </row>
    <row r="11029" spans="79:86" ht="15.75" customHeight="1">
      <c r="CA11029" s="136"/>
      <c r="CB11029" s="136"/>
      <c r="CC11029" s="136"/>
      <c r="CD11029" s="136"/>
      <c r="CE11029" s="136"/>
      <c r="CF11029" s="136"/>
      <c r="CG11029" s="136"/>
      <c r="CH11029" s="136"/>
    </row>
    <row r="11030" spans="79:86" ht="15.75" customHeight="1">
      <c r="CA11030" s="136"/>
      <c r="CB11030" s="136"/>
      <c r="CC11030" s="136"/>
      <c r="CD11030" s="136"/>
      <c r="CE11030" s="136"/>
      <c r="CF11030" s="136"/>
      <c r="CG11030" s="136"/>
      <c r="CH11030" s="136"/>
    </row>
    <row r="11031" spans="79:86" ht="15.75" customHeight="1">
      <c r="CA11031" s="136"/>
      <c r="CB11031" s="136"/>
      <c r="CC11031" s="136"/>
      <c r="CD11031" s="136"/>
      <c r="CE11031" s="136"/>
      <c r="CF11031" s="136"/>
      <c r="CG11031" s="136"/>
      <c r="CH11031" s="136"/>
    </row>
    <row r="11032" spans="79:86" ht="15.75" customHeight="1">
      <c r="CA11032" s="136"/>
      <c r="CB11032" s="136"/>
      <c r="CC11032" s="136"/>
      <c r="CD11032" s="136"/>
      <c r="CE11032" s="136"/>
      <c r="CF11032" s="136"/>
      <c r="CG11032" s="136"/>
      <c r="CH11032" s="136"/>
    </row>
    <row r="11033" spans="79:86" ht="15.75" customHeight="1">
      <c r="CA11033" s="136"/>
      <c r="CB11033" s="136"/>
      <c r="CC11033" s="136"/>
      <c r="CD11033" s="136"/>
      <c r="CE11033" s="136"/>
      <c r="CF11033" s="136"/>
      <c r="CG11033" s="136"/>
      <c r="CH11033" s="136"/>
    </row>
    <row r="11034" spans="79:86" ht="15.75" customHeight="1">
      <c r="CA11034" s="136"/>
      <c r="CB11034" s="136"/>
      <c r="CC11034" s="136"/>
      <c r="CD11034" s="136"/>
      <c r="CE11034" s="136"/>
      <c r="CF11034" s="136"/>
      <c r="CG11034" s="136"/>
      <c r="CH11034" s="136"/>
    </row>
    <row r="11035" spans="79:86" ht="15.75" customHeight="1">
      <c r="CA11035" s="136"/>
      <c r="CB11035" s="136"/>
      <c r="CC11035" s="136"/>
      <c r="CD11035" s="136"/>
      <c r="CE11035" s="136"/>
      <c r="CF11035" s="136"/>
      <c r="CG11035" s="136"/>
      <c r="CH11035" s="136"/>
    </row>
    <row r="11036" spans="79:86" ht="15.75" customHeight="1">
      <c r="CA11036" s="136"/>
      <c r="CB11036" s="136"/>
      <c r="CC11036" s="136"/>
      <c r="CD11036" s="136"/>
      <c r="CE11036" s="136"/>
      <c r="CF11036" s="136"/>
      <c r="CG11036" s="136"/>
      <c r="CH11036" s="136"/>
    </row>
    <row r="11037" spans="79:86" ht="15.75" customHeight="1">
      <c r="CA11037" s="136"/>
      <c r="CB11037" s="136"/>
      <c r="CC11037" s="136"/>
      <c r="CD11037" s="136"/>
      <c r="CE11037" s="136"/>
      <c r="CF11037" s="136"/>
      <c r="CG11037" s="136"/>
      <c r="CH11037" s="136"/>
    </row>
    <row r="11038" spans="79:86" ht="15.75" customHeight="1">
      <c r="CA11038" s="136"/>
      <c r="CB11038" s="136"/>
      <c r="CC11038" s="136"/>
      <c r="CD11038" s="136"/>
      <c r="CE11038" s="136"/>
      <c r="CF11038" s="136"/>
      <c r="CG11038" s="136"/>
      <c r="CH11038" s="136"/>
    </row>
    <row r="11039" spans="79:86" ht="15.75" customHeight="1">
      <c r="CA11039" s="136"/>
      <c r="CB11039" s="136"/>
      <c r="CC11039" s="136"/>
      <c r="CD11039" s="136"/>
      <c r="CE11039" s="136"/>
      <c r="CF11039" s="136"/>
      <c r="CG11039" s="136"/>
      <c r="CH11039" s="136"/>
    </row>
    <row r="11040" spans="79:86" ht="15.75" customHeight="1">
      <c r="CA11040" s="136"/>
      <c r="CB11040" s="136"/>
      <c r="CC11040" s="136"/>
      <c r="CD11040" s="136"/>
      <c r="CE11040" s="136"/>
      <c r="CF11040" s="136"/>
      <c r="CG11040" s="136"/>
      <c r="CH11040" s="136"/>
    </row>
    <row r="11041" spans="79:86" ht="15.75" customHeight="1">
      <c r="CA11041" s="136"/>
      <c r="CB11041" s="136"/>
      <c r="CC11041" s="136"/>
      <c r="CD11041" s="136"/>
      <c r="CE11041" s="136"/>
      <c r="CF11041" s="136"/>
      <c r="CG11041" s="136"/>
      <c r="CH11041" s="136"/>
    </row>
    <row r="11042" spans="79:86" ht="15.75" customHeight="1">
      <c r="CA11042" s="136"/>
      <c r="CB11042" s="136"/>
      <c r="CC11042" s="136"/>
      <c r="CD11042" s="136"/>
      <c r="CE11042" s="136"/>
      <c r="CF11042" s="136"/>
      <c r="CG11042" s="136"/>
      <c r="CH11042" s="136"/>
    </row>
    <row r="11043" spans="79:86" ht="15.75" customHeight="1">
      <c r="CA11043" s="136"/>
      <c r="CB11043" s="136"/>
      <c r="CC11043" s="136"/>
      <c r="CD11043" s="136"/>
      <c r="CE11043" s="136"/>
      <c r="CF11043" s="136"/>
      <c r="CG11043" s="136"/>
      <c r="CH11043" s="136"/>
    </row>
    <row r="11044" spans="79:86" ht="15.75" customHeight="1">
      <c r="CA11044" s="136"/>
      <c r="CB11044" s="136"/>
      <c r="CC11044" s="136"/>
      <c r="CD11044" s="136"/>
      <c r="CE11044" s="136"/>
      <c r="CF11044" s="136"/>
      <c r="CG11044" s="136"/>
      <c r="CH11044" s="136"/>
    </row>
    <row r="11045" spans="79:86" ht="15.75" customHeight="1">
      <c r="CA11045" s="136"/>
      <c r="CB11045" s="136"/>
      <c r="CC11045" s="136"/>
      <c r="CD11045" s="136"/>
      <c r="CE11045" s="136"/>
      <c r="CF11045" s="136"/>
      <c r="CG11045" s="136"/>
      <c r="CH11045" s="136"/>
    </row>
    <row r="11046" spans="79:86" ht="15.75" customHeight="1">
      <c r="CA11046" s="136"/>
      <c r="CB11046" s="136"/>
      <c r="CC11046" s="136"/>
      <c r="CD11046" s="136"/>
      <c r="CE11046" s="136"/>
      <c r="CF11046" s="136"/>
      <c r="CG11046" s="136"/>
      <c r="CH11046" s="136"/>
    </row>
    <row r="11047" spans="79:86" ht="15.75" customHeight="1">
      <c r="CA11047" s="136"/>
      <c r="CB11047" s="136"/>
      <c r="CC11047" s="136"/>
      <c r="CD11047" s="136"/>
      <c r="CE11047" s="136"/>
      <c r="CF11047" s="136"/>
      <c r="CG11047" s="136"/>
      <c r="CH11047" s="136"/>
    </row>
    <row r="11048" spans="79:86" ht="15.75" customHeight="1">
      <c r="CA11048" s="136"/>
      <c r="CB11048" s="136"/>
      <c r="CC11048" s="136"/>
      <c r="CD11048" s="136"/>
      <c r="CE11048" s="136"/>
      <c r="CF11048" s="136"/>
      <c r="CG11048" s="136"/>
      <c r="CH11048" s="136"/>
    </row>
    <row r="11049" spans="79:86" ht="15.75" customHeight="1">
      <c r="CA11049" s="136"/>
      <c r="CB11049" s="136"/>
      <c r="CC11049" s="136"/>
      <c r="CD11049" s="136"/>
      <c r="CE11049" s="136"/>
      <c r="CF11049" s="136"/>
      <c r="CG11049" s="136"/>
      <c r="CH11049" s="136"/>
    </row>
    <row r="11050" spans="79:86" ht="15.75" customHeight="1">
      <c r="CA11050" s="136"/>
      <c r="CB11050" s="136"/>
      <c r="CC11050" s="136"/>
      <c r="CD11050" s="136"/>
      <c r="CE11050" s="136"/>
      <c r="CF11050" s="136"/>
      <c r="CG11050" s="136"/>
      <c r="CH11050" s="136"/>
    </row>
    <row r="11051" spans="79:86" ht="15.75" customHeight="1">
      <c r="CA11051" s="136"/>
      <c r="CB11051" s="136"/>
      <c r="CC11051" s="136"/>
      <c r="CD11051" s="136"/>
      <c r="CE11051" s="136"/>
      <c r="CF11051" s="136"/>
      <c r="CG11051" s="136"/>
      <c r="CH11051" s="136"/>
    </row>
    <row r="11052" spans="79:86" ht="15.75" customHeight="1">
      <c r="CA11052" s="136"/>
      <c r="CB11052" s="136"/>
      <c r="CC11052" s="136"/>
      <c r="CD11052" s="136"/>
      <c r="CE11052" s="136"/>
      <c r="CF11052" s="136"/>
      <c r="CG11052" s="136"/>
      <c r="CH11052" s="136"/>
    </row>
    <row r="11053" spans="79:86" ht="15.75" customHeight="1">
      <c r="CA11053" s="136"/>
      <c r="CB11053" s="136"/>
      <c r="CC11053" s="136"/>
      <c r="CD11053" s="136"/>
      <c r="CE11053" s="136"/>
      <c r="CF11053" s="136"/>
      <c r="CG11053" s="136"/>
      <c r="CH11053" s="136"/>
    </row>
    <row r="11054" spans="79:86" ht="15.75" customHeight="1">
      <c r="CA11054" s="136"/>
      <c r="CB11054" s="136"/>
      <c r="CC11054" s="136"/>
      <c r="CD11054" s="136"/>
      <c r="CE11054" s="136"/>
      <c r="CF11054" s="136"/>
      <c r="CG11054" s="136"/>
      <c r="CH11054" s="136"/>
    </row>
    <row r="11055" spans="79:86" ht="15.75" customHeight="1">
      <c r="CA11055" s="136"/>
      <c r="CB11055" s="136"/>
      <c r="CC11055" s="136"/>
      <c r="CD11055" s="136"/>
      <c r="CE11055" s="136"/>
      <c r="CF11055" s="136"/>
      <c r="CG11055" s="136"/>
      <c r="CH11055" s="136"/>
    </row>
    <row r="11056" spans="79:86" ht="15.75" customHeight="1">
      <c r="CA11056" s="136"/>
      <c r="CB11056" s="136"/>
      <c r="CC11056" s="136"/>
      <c r="CD11056" s="136"/>
      <c r="CE11056" s="136"/>
      <c r="CF11056" s="136"/>
      <c r="CG11056" s="136"/>
      <c r="CH11056" s="136"/>
    </row>
    <row r="11057" spans="79:86" ht="15.75" customHeight="1">
      <c r="CA11057" s="136"/>
      <c r="CB11057" s="136"/>
      <c r="CC11057" s="136"/>
      <c r="CD11057" s="136"/>
      <c r="CE11057" s="136"/>
      <c r="CF11057" s="136"/>
      <c r="CG11057" s="136"/>
      <c r="CH11057" s="136"/>
    </row>
    <row r="11058" spans="79:86" ht="15.75" customHeight="1">
      <c r="CA11058" s="136"/>
      <c r="CB11058" s="136"/>
      <c r="CC11058" s="136"/>
      <c r="CD11058" s="136"/>
      <c r="CE11058" s="136"/>
      <c r="CF11058" s="136"/>
      <c r="CG11058" s="136"/>
      <c r="CH11058" s="136"/>
    </row>
    <row r="11059" spans="79:86" ht="15.75" customHeight="1">
      <c r="CA11059" s="136"/>
      <c r="CB11059" s="136"/>
      <c r="CC11059" s="136"/>
      <c r="CD11059" s="136"/>
      <c r="CE11059" s="136"/>
      <c r="CF11059" s="136"/>
      <c r="CG11059" s="136"/>
      <c r="CH11059" s="136"/>
    </row>
    <row r="11060" spans="79:86" ht="15.75" customHeight="1">
      <c r="CA11060" s="136"/>
      <c r="CB11060" s="136"/>
      <c r="CC11060" s="136"/>
      <c r="CD11060" s="136"/>
      <c r="CE11060" s="136"/>
      <c r="CF11060" s="136"/>
      <c r="CG11060" s="136"/>
      <c r="CH11060" s="136"/>
    </row>
    <row r="11061" spans="79:86" ht="15.75" customHeight="1">
      <c r="CA11061" s="136"/>
      <c r="CB11061" s="136"/>
      <c r="CC11061" s="136"/>
      <c r="CD11061" s="136"/>
      <c r="CE11061" s="136"/>
      <c r="CF11061" s="136"/>
      <c r="CG11061" s="136"/>
      <c r="CH11061" s="136"/>
    </row>
    <row r="11062" spans="79:86" ht="15.75" customHeight="1">
      <c r="CA11062" s="136"/>
      <c r="CB11062" s="136"/>
      <c r="CC11062" s="136"/>
      <c r="CD11062" s="136"/>
      <c r="CE11062" s="136"/>
      <c r="CF11062" s="136"/>
      <c r="CG11062" s="136"/>
      <c r="CH11062" s="136"/>
    </row>
    <row r="11063" spans="79:86" ht="15.75" customHeight="1">
      <c r="CA11063" s="136"/>
      <c r="CB11063" s="136"/>
      <c r="CC11063" s="136"/>
      <c r="CD11063" s="136"/>
      <c r="CE11063" s="136"/>
      <c r="CF11063" s="136"/>
      <c r="CG11063" s="136"/>
      <c r="CH11063" s="136"/>
    </row>
    <row r="11064" spans="79:86" ht="15.75" customHeight="1">
      <c r="CA11064" s="136"/>
      <c r="CB11064" s="136"/>
      <c r="CC11064" s="136"/>
      <c r="CD11064" s="136"/>
      <c r="CE11064" s="136"/>
      <c r="CF11064" s="136"/>
      <c r="CG11064" s="136"/>
      <c r="CH11064" s="136"/>
    </row>
    <row r="11065" spans="79:86" ht="15.75" customHeight="1">
      <c r="CA11065" s="136"/>
      <c r="CB11065" s="136"/>
      <c r="CC11065" s="136"/>
      <c r="CD11065" s="136"/>
      <c r="CE11065" s="136"/>
      <c r="CF11065" s="136"/>
      <c r="CG11065" s="136"/>
      <c r="CH11065" s="136"/>
    </row>
    <row r="11066" spans="79:86" ht="15.75" customHeight="1">
      <c r="CA11066" s="136"/>
      <c r="CB11066" s="136"/>
      <c r="CC11066" s="136"/>
      <c r="CD11066" s="136"/>
      <c r="CE11066" s="136"/>
      <c r="CF11066" s="136"/>
      <c r="CG11066" s="136"/>
      <c r="CH11066" s="136"/>
    </row>
    <row r="11067" spans="79:86" ht="15.75" customHeight="1">
      <c r="CA11067" s="136"/>
      <c r="CB11067" s="136"/>
      <c r="CC11067" s="136"/>
      <c r="CD11067" s="136"/>
      <c r="CE11067" s="136"/>
      <c r="CF11067" s="136"/>
      <c r="CG11067" s="136"/>
      <c r="CH11067" s="136"/>
    </row>
    <row r="11068" spans="79:86" ht="15.75" customHeight="1">
      <c r="CA11068" s="136"/>
      <c r="CB11068" s="136"/>
      <c r="CC11068" s="136"/>
      <c r="CD11068" s="136"/>
      <c r="CE11068" s="136"/>
      <c r="CF11068" s="136"/>
      <c r="CG11068" s="136"/>
      <c r="CH11068" s="136"/>
    </row>
    <row r="11069" spans="79:86" ht="15.75" customHeight="1">
      <c r="CA11069" s="136"/>
      <c r="CB11069" s="136"/>
      <c r="CC11069" s="136"/>
      <c r="CD11069" s="136"/>
      <c r="CE11069" s="136"/>
      <c r="CF11069" s="136"/>
      <c r="CG11069" s="136"/>
      <c r="CH11069" s="136"/>
    </row>
    <row r="11070" spans="79:86" ht="15.75" customHeight="1">
      <c r="CA11070" s="136"/>
      <c r="CB11070" s="136"/>
      <c r="CC11070" s="136"/>
      <c r="CD11070" s="136"/>
      <c r="CE11070" s="136"/>
      <c r="CF11070" s="136"/>
      <c r="CG11070" s="136"/>
      <c r="CH11070" s="136"/>
    </row>
    <row r="11071" spans="79:86" ht="15.75" customHeight="1">
      <c r="CA11071" s="136"/>
      <c r="CB11071" s="136"/>
      <c r="CC11071" s="136"/>
      <c r="CD11071" s="136"/>
      <c r="CE11071" s="136"/>
      <c r="CF11071" s="136"/>
      <c r="CG11071" s="136"/>
      <c r="CH11071" s="136"/>
    </row>
    <row r="11072" spans="79:86" ht="15.75" customHeight="1">
      <c r="CA11072" s="136"/>
      <c r="CB11072" s="136"/>
      <c r="CC11072" s="136"/>
      <c r="CD11072" s="136"/>
      <c r="CE11072" s="136"/>
      <c r="CF11072" s="136"/>
      <c r="CG11072" s="136"/>
      <c r="CH11072" s="136"/>
    </row>
    <row r="11073" spans="79:86" ht="15.75" customHeight="1">
      <c r="CA11073" s="136"/>
      <c r="CB11073" s="136"/>
      <c r="CC11073" s="136"/>
      <c r="CD11073" s="136"/>
      <c r="CE11073" s="136"/>
      <c r="CF11073" s="136"/>
      <c r="CG11073" s="136"/>
      <c r="CH11073" s="136"/>
    </row>
    <row r="11074" spans="79:86" ht="15.75" customHeight="1">
      <c r="CA11074" s="136"/>
      <c r="CB11074" s="136"/>
      <c r="CC11074" s="136"/>
      <c r="CD11074" s="136"/>
      <c r="CE11074" s="136"/>
      <c r="CF11074" s="136"/>
      <c r="CG11074" s="136"/>
      <c r="CH11074" s="136"/>
    </row>
    <row r="11075" spans="79:86" ht="15.75" customHeight="1">
      <c r="CA11075" s="136"/>
      <c r="CB11075" s="136"/>
      <c r="CC11075" s="136"/>
      <c r="CD11075" s="136"/>
      <c r="CE11075" s="136"/>
      <c r="CF11075" s="136"/>
      <c r="CG11075" s="136"/>
      <c r="CH11075" s="136"/>
    </row>
    <row r="11076" spans="79:86" ht="15.75" customHeight="1">
      <c r="CA11076" s="136"/>
      <c r="CB11076" s="136"/>
      <c r="CC11076" s="136"/>
      <c r="CD11076" s="136"/>
      <c r="CE11076" s="136"/>
      <c r="CF11076" s="136"/>
      <c r="CG11076" s="136"/>
      <c r="CH11076" s="136"/>
    </row>
    <row r="11077" spans="79:86" ht="15.75" customHeight="1">
      <c r="CA11077" s="136"/>
      <c r="CB11077" s="136"/>
      <c r="CC11077" s="136"/>
      <c r="CD11077" s="136"/>
      <c r="CE11077" s="136"/>
      <c r="CF11077" s="136"/>
      <c r="CG11077" s="136"/>
      <c r="CH11077" s="136"/>
    </row>
    <row r="11078" spans="79:86" ht="15.75" customHeight="1">
      <c r="CA11078" s="136"/>
      <c r="CB11078" s="136"/>
      <c r="CC11078" s="136"/>
      <c r="CD11078" s="136"/>
      <c r="CE11078" s="136"/>
      <c r="CF11078" s="136"/>
      <c r="CG11078" s="136"/>
      <c r="CH11078" s="136"/>
    </row>
    <row r="11079" spans="79:86" ht="15.75" customHeight="1">
      <c r="CA11079" s="136"/>
      <c r="CB11079" s="136"/>
      <c r="CC11079" s="136"/>
      <c r="CD11079" s="136"/>
      <c r="CE11079" s="136"/>
      <c r="CF11079" s="136"/>
      <c r="CG11079" s="136"/>
      <c r="CH11079" s="136"/>
    </row>
    <row r="11080" spans="79:86" ht="15.75" customHeight="1">
      <c r="CA11080" s="136"/>
      <c r="CB11080" s="136"/>
      <c r="CC11080" s="136"/>
      <c r="CD11080" s="136"/>
      <c r="CE11080" s="136"/>
      <c r="CF11080" s="136"/>
      <c r="CG11080" s="136"/>
      <c r="CH11080" s="136"/>
    </row>
    <row r="11081" spans="79:86" ht="15.75" customHeight="1">
      <c r="CA11081" s="136"/>
      <c r="CB11081" s="136"/>
      <c r="CC11081" s="136"/>
      <c r="CD11081" s="136"/>
      <c r="CE11081" s="136"/>
      <c r="CF11081" s="136"/>
      <c r="CG11081" s="136"/>
      <c r="CH11081" s="136"/>
    </row>
    <row r="11082" spans="79:86" ht="15.75" customHeight="1">
      <c r="CA11082" s="136"/>
      <c r="CB11082" s="136"/>
      <c r="CC11082" s="136"/>
      <c r="CD11082" s="136"/>
      <c r="CE11082" s="136"/>
      <c r="CF11082" s="136"/>
      <c r="CG11082" s="136"/>
      <c r="CH11082" s="136"/>
    </row>
    <row r="11083" spans="79:86" ht="15.75" customHeight="1">
      <c r="CA11083" s="136"/>
      <c r="CB11083" s="136"/>
      <c r="CC11083" s="136"/>
      <c r="CD11083" s="136"/>
      <c r="CE11083" s="136"/>
      <c r="CF11083" s="136"/>
      <c r="CG11083" s="136"/>
      <c r="CH11083" s="136"/>
    </row>
    <row r="11084" spans="79:86" ht="15.75" customHeight="1">
      <c r="CA11084" s="136"/>
      <c r="CB11084" s="136"/>
      <c r="CC11084" s="136"/>
      <c r="CD11084" s="136"/>
      <c r="CE11084" s="136"/>
      <c r="CF11084" s="136"/>
      <c r="CG11084" s="136"/>
      <c r="CH11084" s="136"/>
    </row>
    <row r="11085" spans="79:86" ht="15.75" customHeight="1">
      <c r="CA11085" s="136"/>
      <c r="CB11085" s="136"/>
      <c r="CC11085" s="136"/>
      <c r="CD11085" s="136"/>
      <c r="CE11085" s="136"/>
      <c r="CF11085" s="136"/>
      <c r="CG11085" s="136"/>
      <c r="CH11085" s="136"/>
    </row>
    <row r="11086" spans="79:86" ht="15.75" customHeight="1">
      <c r="CA11086" s="136"/>
      <c r="CB11086" s="136"/>
      <c r="CC11086" s="136"/>
      <c r="CD11086" s="136"/>
      <c r="CE11086" s="136"/>
      <c r="CF11086" s="136"/>
      <c r="CG11086" s="136"/>
      <c r="CH11086" s="136"/>
    </row>
    <row r="11087" spans="79:86" ht="15.75" customHeight="1">
      <c r="CA11087" s="136"/>
      <c r="CB11087" s="136"/>
      <c r="CC11087" s="136"/>
      <c r="CD11087" s="136"/>
      <c r="CE11087" s="136"/>
      <c r="CF11087" s="136"/>
      <c r="CG11087" s="136"/>
      <c r="CH11087" s="136"/>
    </row>
    <row r="11088" spans="79:86" ht="15.75" customHeight="1">
      <c r="CA11088" s="136"/>
      <c r="CB11088" s="136"/>
      <c r="CC11088" s="136"/>
      <c r="CD11088" s="136"/>
      <c r="CE11088" s="136"/>
      <c r="CF11088" s="136"/>
      <c r="CG11088" s="136"/>
      <c r="CH11088" s="136"/>
    </row>
    <row r="11089" spans="79:86" ht="15.75" customHeight="1">
      <c r="CA11089" s="136"/>
      <c r="CB11089" s="136"/>
      <c r="CC11089" s="136"/>
      <c r="CD11089" s="136"/>
      <c r="CE11089" s="136"/>
      <c r="CF11089" s="136"/>
      <c r="CG11089" s="136"/>
      <c r="CH11089" s="136"/>
    </row>
    <row r="11090" spans="79:86" ht="15.75" customHeight="1">
      <c r="CA11090" s="136"/>
      <c r="CB11090" s="136"/>
      <c r="CC11090" s="136"/>
      <c r="CD11090" s="136"/>
      <c r="CE11090" s="136"/>
      <c r="CF11090" s="136"/>
      <c r="CG11090" s="136"/>
      <c r="CH11090" s="136"/>
    </row>
    <row r="11091" spans="79:86" ht="15.75" customHeight="1">
      <c r="CA11091" s="136"/>
      <c r="CB11091" s="136"/>
      <c r="CC11091" s="136"/>
      <c r="CD11091" s="136"/>
      <c r="CE11091" s="136"/>
      <c r="CF11091" s="136"/>
      <c r="CG11091" s="136"/>
      <c r="CH11091" s="136"/>
    </row>
    <row r="11092" spans="79:86" ht="15.75" customHeight="1">
      <c r="CA11092" s="136"/>
      <c r="CB11092" s="136"/>
      <c r="CC11092" s="136"/>
      <c r="CD11092" s="136"/>
      <c r="CE11092" s="136"/>
      <c r="CF11092" s="136"/>
      <c r="CG11092" s="136"/>
      <c r="CH11092" s="136"/>
    </row>
    <row r="11093" spans="79:86" ht="15.75" customHeight="1">
      <c r="CA11093" s="136"/>
      <c r="CB11093" s="136"/>
      <c r="CC11093" s="136"/>
      <c r="CD11093" s="136"/>
      <c r="CE11093" s="136"/>
      <c r="CF11093" s="136"/>
      <c r="CG11093" s="136"/>
      <c r="CH11093" s="136"/>
    </row>
    <row r="11094" spans="79:86" ht="15.75" customHeight="1">
      <c r="CA11094" s="136"/>
      <c r="CB11094" s="136"/>
      <c r="CC11094" s="136"/>
      <c r="CD11094" s="136"/>
      <c r="CE11094" s="136"/>
      <c r="CF11094" s="136"/>
      <c r="CG11094" s="136"/>
      <c r="CH11094" s="136"/>
    </row>
    <row r="11095" spans="79:86" ht="15.75" customHeight="1">
      <c r="CA11095" s="136"/>
      <c r="CB11095" s="136"/>
      <c r="CC11095" s="136"/>
      <c r="CD11095" s="136"/>
      <c r="CE11095" s="136"/>
      <c r="CF11095" s="136"/>
      <c r="CG11095" s="136"/>
      <c r="CH11095" s="136"/>
    </row>
    <row r="11096" spans="79:86" ht="15.75" customHeight="1">
      <c r="CA11096" s="136"/>
      <c r="CB11096" s="136"/>
      <c r="CC11096" s="136"/>
      <c r="CD11096" s="136"/>
      <c r="CE11096" s="136"/>
      <c r="CF11096" s="136"/>
      <c r="CG11096" s="136"/>
      <c r="CH11096" s="136"/>
    </row>
    <row r="11097" spans="79:86" ht="15.75" customHeight="1">
      <c r="CA11097" s="136"/>
      <c r="CB11097" s="136"/>
      <c r="CC11097" s="136"/>
      <c r="CD11097" s="136"/>
      <c r="CE11097" s="136"/>
      <c r="CF11097" s="136"/>
      <c r="CG11097" s="136"/>
      <c r="CH11097" s="136"/>
    </row>
    <row r="11098" spans="79:86" ht="15.75" customHeight="1">
      <c r="CA11098" s="136"/>
      <c r="CB11098" s="136"/>
      <c r="CC11098" s="136"/>
      <c r="CD11098" s="136"/>
      <c r="CE11098" s="136"/>
      <c r="CF11098" s="136"/>
      <c r="CG11098" s="136"/>
      <c r="CH11098" s="136"/>
    </row>
    <row r="11099" spans="79:86" ht="15.75" customHeight="1">
      <c r="CA11099" s="136"/>
      <c r="CB11099" s="136"/>
      <c r="CC11099" s="136"/>
      <c r="CD11099" s="136"/>
      <c r="CE11099" s="136"/>
      <c r="CF11099" s="136"/>
      <c r="CG11099" s="136"/>
      <c r="CH11099" s="136"/>
    </row>
    <row r="11100" spans="79:86" ht="15.75" customHeight="1">
      <c r="CA11100" s="136"/>
      <c r="CB11100" s="136"/>
      <c r="CC11100" s="136"/>
      <c r="CD11100" s="136"/>
      <c r="CE11100" s="136"/>
      <c r="CF11100" s="136"/>
      <c r="CG11100" s="136"/>
      <c r="CH11100" s="136"/>
    </row>
    <row r="11101" spans="79:86" ht="15.75" customHeight="1">
      <c r="CA11101" s="136"/>
      <c r="CB11101" s="136"/>
      <c r="CC11101" s="136"/>
      <c r="CD11101" s="136"/>
      <c r="CE11101" s="136"/>
      <c r="CF11101" s="136"/>
      <c r="CG11101" s="136"/>
      <c r="CH11101" s="136"/>
    </row>
    <row r="11102" spans="79:86" ht="15.75" customHeight="1">
      <c r="CA11102" s="136"/>
      <c r="CB11102" s="136"/>
      <c r="CC11102" s="136"/>
      <c r="CD11102" s="136"/>
      <c r="CE11102" s="136"/>
      <c r="CF11102" s="136"/>
      <c r="CG11102" s="136"/>
      <c r="CH11102" s="136"/>
    </row>
    <row r="11103" spans="79:86" ht="15.75" customHeight="1">
      <c r="CA11103" s="136"/>
      <c r="CB11103" s="136"/>
      <c r="CC11103" s="136"/>
      <c r="CD11103" s="136"/>
      <c r="CE11103" s="136"/>
      <c r="CF11103" s="136"/>
      <c r="CG11103" s="136"/>
      <c r="CH11103" s="136"/>
    </row>
    <row r="11104" spans="79:86" ht="15.75" customHeight="1">
      <c r="CA11104" s="136"/>
      <c r="CB11104" s="136"/>
      <c r="CC11104" s="136"/>
      <c r="CD11104" s="136"/>
      <c r="CE11104" s="136"/>
      <c r="CF11104" s="136"/>
      <c r="CG11104" s="136"/>
      <c r="CH11104" s="136"/>
    </row>
    <row r="11105" spans="79:86" ht="15.75" customHeight="1">
      <c r="CA11105" s="136"/>
      <c r="CB11105" s="136"/>
      <c r="CC11105" s="136"/>
      <c r="CD11105" s="136"/>
      <c r="CE11105" s="136"/>
      <c r="CF11105" s="136"/>
      <c r="CG11105" s="136"/>
      <c r="CH11105" s="136"/>
    </row>
    <row r="11106" spans="79:86" ht="15.75" customHeight="1">
      <c r="CA11106" s="136"/>
      <c r="CB11106" s="136"/>
      <c r="CC11106" s="136"/>
      <c r="CD11106" s="136"/>
      <c r="CE11106" s="136"/>
      <c r="CF11106" s="136"/>
      <c r="CG11106" s="136"/>
      <c r="CH11106" s="136"/>
    </row>
    <row r="11107" spans="79:86" ht="15.75" customHeight="1">
      <c r="CA11107" s="136"/>
      <c r="CB11107" s="136"/>
      <c r="CC11107" s="136"/>
      <c r="CD11107" s="136"/>
      <c r="CE11107" s="136"/>
      <c r="CF11107" s="136"/>
      <c r="CG11107" s="136"/>
      <c r="CH11107" s="136"/>
    </row>
    <row r="11108" spans="79:86" ht="15.75" customHeight="1">
      <c r="CA11108" s="136"/>
      <c r="CB11108" s="136"/>
      <c r="CC11108" s="136"/>
      <c r="CD11108" s="136"/>
      <c r="CE11108" s="136"/>
      <c r="CF11108" s="136"/>
      <c r="CG11108" s="136"/>
      <c r="CH11108" s="136"/>
    </row>
    <row r="11109" spans="79:86" ht="15.75" customHeight="1">
      <c r="CA11109" s="136"/>
      <c r="CB11109" s="136"/>
      <c r="CC11109" s="136"/>
      <c r="CD11109" s="136"/>
      <c r="CE11109" s="136"/>
      <c r="CF11109" s="136"/>
      <c r="CG11109" s="136"/>
      <c r="CH11109" s="136"/>
    </row>
    <row r="11110" spans="79:86" ht="15.75" customHeight="1">
      <c r="CA11110" s="136"/>
      <c r="CB11110" s="136"/>
      <c r="CC11110" s="136"/>
      <c r="CD11110" s="136"/>
      <c r="CE11110" s="136"/>
      <c r="CF11110" s="136"/>
      <c r="CG11110" s="136"/>
      <c r="CH11110" s="136"/>
    </row>
    <row r="11111" spans="79:86" ht="15.75" customHeight="1">
      <c r="CA11111" s="136"/>
      <c r="CB11111" s="136"/>
      <c r="CC11111" s="136"/>
      <c r="CD11111" s="136"/>
      <c r="CE11111" s="136"/>
      <c r="CF11111" s="136"/>
      <c r="CG11111" s="136"/>
      <c r="CH11111" s="136"/>
    </row>
    <row r="11112" spans="79:86" ht="15.75" customHeight="1">
      <c r="CA11112" s="136"/>
      <c r="CB11112" s="136"/>
      <c r="CC11112" s="136"/>
      <c r="CD11112" s="136"/>
      <c r="CE11112" s="136"/>
      <c r="CF11112" s="136"/>
      <c r="CG11112" s="136"/>
      <c r="CH11112" s="136"/>
    </row>
    <row r="11113" spans="79:86" ht="15.75" customHeight="1">
      <c r="CA11113" s="136"/>
      <c r="CB11113" s="136"/>
      <c r="CC11113" s="136"/>
      <c r="CD11113" s="136"/>
      <c r="CE11113" s="136"/>
      <c r="CF11113" s="136"/>
      <c r="CG11113" s="136"/>
      <c r="CH11113" s="136"/>
    </row>
    <row r="11114" spans="79:86" ht="15.75" customHeight="1">
      <c r="CA11114" s="136"/>
      <c r="CB11114" s="136"/>
      <c r="CC11114" s="136"/>
      <c r="CD11114" s="136"/>
      <c r="CE11114" s="136"/>
      <c r="CF11114" s="136"/>
      <c r="CG11114" s="136"/>
      <c r="CH11114" s="136"/>
    </row>
    <row r="11115" spans="79:86" ht="15.75" customHeight="1">
      <c r="CA11115" s="136"/>
      <c r="CB11115" s="136"/>
      <c r="CC11115" s="136"/>
      <c r="CD11115" s="136"/>
      <c r="CE11115" s="136"/>
      <c r="CF11115" s="136"/>
      <c r="CG11115" s="136"/>
      <c r="CH11115" s="136"/>
    </row>
    <row r="11116" spans="79:86" ht="15.75" customHeight="1">
      <c r="CA11116" s="136"/>
      <c r="CB11116" s="136"/>
      <c r="CC11116" s="136"/>
      <c r="CD11116" s="136"/>
      <c r="CE11116" s="136"/>
      <c r="CF11116" s="136"/>
      <c r="CG11116" s="136"/>
      <c r="CH11116" s="136"/>
    </row>
    <row r="11117" spans="79:86" ht="15.75" customHeight="1">
      <c r="CA11117" s="136"/>
      <c r="CB11117" s="136"/>
      <c r="CC11117" s="136"/>
      <c r="CD11117" s="136"/>
      <c r="CE11117" s="136"/>
      <c r="CF11117" s="136"/>
      <c r="CG11117" s="136"/>
      <c r="CH11117" s="136"/>
    </row>
    <row r="11118" spans="79:86" ht="15.75" customHeight="1">
      <c r="CA11118" s="136"/>
      <c r="CB11118" s="136"/>
      <c r="CC11118" s="136"/>
      <c r="CD11118" s="136"/>
      <c r="CE11118" s="136"/>
      <c r="CF11118" s="136"/>
      <c r="CG11118" s="136"/>
      <c r="CH11118" s="136"/>
    </row>
    <row r="11119" spans="79:86" ht="15.75" customHeight="1">
      <c r="CA11119" s="136"/>
      <c r="CB11119" s="136"/>
      <c r="CC11119" s="136"/>
      <c r="CD11119" s="136"/>
      <c r="CE11119" s="136"/>
      <c r="CF11119" s="136"/>
      <c r="CG11119" s="136"/>
      <c r="CH11119" s="136"/>
    </row>
    <row r="11120" spans="79:86" ht="15.75" customHeight="1">
      <c r="CA11120" s="136"/>
      <c r="CB11120" s="136"/>
      <c r="CC11120" s="136"/>
      <c r="CD11120" s="136"/>
      <c r="CE11120" s="136"/>
      <c r="CF11120" s="136"/>
      <c r="CG11120" s="136"/>
      <c r="CH11120" s="136"/>
    </row>
    <row r="11121" spans="79:86" ht="15.75" customHeight="1">
      <c r="CA11121" s="136"/>
      <c r="CB11121" s="136"/>
      <c r="CC11121" s="136"/>
      <c r="CD11121" s="136"/>
      <c r="CE11121" s="136"/>
      <c r="CF11121" s="136"/>
      <c r="CG11121" s="136"/>
      <c r="CH11121" s="136"/>
    </row>
    <row r="11122" spans="79:86" ht="15.75" customHeight="1">
      <c r="CA11122" s="136"/>
      <c r="CB11122" s="136"/>
      <c r="CC11122" s="136"/>
      <c r="CD11122" s="136"/>
      <c r="CE11122" s="136"/>
      <c r="CF11122" s="136"/>
      <c r="CG11122" s="136"/>
      <c r="CH11122" s="136"/>
    </row>
    <row r="11123" spans="79:86" ht="15.75" customHeight="1">
      <c r="CA11123" s="136"/>
      <c r="CB11123" s="136"/>
      <c r="CC11123" s="136"/>
      <c r="CD11123" s="136"/>
      <c r="CE11123" s="136"/>
      <c r="CF11123" s="136"/>
      <c r="CG11123" s="136"/>
      <c r="CH11123" s="136"/>
    </row>
    <row r="11124" spans="79:86" ht="15.75" customHeight="1">
      <c r="CA11124" s="136"/>
      <c r="CB11124" s="136"/>
      <c r="CC11124" s="136"/>
      <c r="CD11124" s="136"/>
      <c r="CE11124" s="136"/>
      <c r="CF11124" s="136"/>
      <c r="CG11124" s="136"/>
      <c r="CH11124" s="136"/>
    </row>
    <row r="11125" spans="79:86" ht="15.75" customHeight="1">
      <c r="CA11125" s="136"/>
      <c r="CB11125" s="136"/>
      <c r="CC11125" s="136"/>
      <c r="CD11125" s="136"/>
      <c r="CE11125" s="136"/>
      <c r="CF11125" s="136"/>
      <c r="CG11125" s="136"/>
      <c r="CH11125" s="136"/>
    </row>
    <row r="11126" spans="79:86" ht="15.75" customHeight="1">
      <c r="CA11126" s="136"/>
      <c r="CB11126" s="136"/>
      <c r="CC11126" s="136"/>
      <c r="CD11126" s="136"/>
      <c r="CE11126" s="136"/>
      <c r="CF11126" s="136"/>
      <c r="CG11126" s="136"/>
      <c r="CH11126" s="136"/>
    </row>
    <row r="11127" spans="79:86" ht="15.75" customHeight="1">
      <c r="CA11127" s="136"/>
      <c r="CB11127" s="136"/>
      <c r="CC11127" s="136"/>
      <c r="CD11127" s="136"/>
      <c r="CE11127" s="136"/>
      <c r="CF11127" s="136"/>
      <c r="CG11127" s="136"/>
      <c r="CH11127" s="136"/>
    </row>
    <row r="11128" spans="79:86" ht="15.75" customHeight="1">
      <c r="CA11128" s="136"/>
      <c r="CB11128" s="136"/>
      <c r="CC11128" s="136"/>
      <c r="CD11128" s="136"/>
      <c r="CE11128" s="136"/>
      <c r="CF11128" s="136"/>
      <c r="CG11128" s="136"/>
      <c r="CH11128" s="136"/>
    </row>
    <row r="11129" spans="79:86" ht="15.75" customHeight="1">
      <c r="CA11129" s="136"/>
      <c r="CB11129" s="136"/>
      <c r="CC11129" s="136"/>
      <c r="CD11129" s="136"/>
      <c r="CE11129" s="136"/>
      <c r="CF11129" s="136"/>
      <c r="CG11129" s="136"/>
      <c r="CH11129" s="136"/>
    </row>
    <row r="11130" spans="79:86" ht="15.75" customHeight="1">
      <c r="CA11130" s="136"/>
      <c r="CB11130" s="136"/>
      <c r="CC11130" s="136"/>
      <c r="CD11130" s="136"/>
      <c r="CE11130" s="136"/>
      <c r="CF11130" s="136"/>
      <c r="CG11130" s="136"/>
      <c r="CH11130" s="136"/>
    </row>
    <row r="11131" spans="79:86" ht="15.75" customHeight="1">
      <c r="CA11131" s="136"/>
      <c r="CB11131" s="136"/>
      <c r="CC11131" s="136"/>
      <c r="CD11131" s="136"/>
      <c r="CE11131" s="136"/>
      <c r="CF11131" s="136"/>
      <c r="CG11131" s="136"/>
      <c r="CH11131" s="136"/>
    </row>
    <row r="11132" spans="79:86" ht="15.75" customHeight="1">
      <c r="CA11132" s="136"/>
      <c r="CB11132" s="136"/>
      <c r="CC11132" s="136"/>
      <c r="CD11132" s="136"/>
      <c r="CE11132" s="136"/>
      <c r="CF11132" s="136"/>
      <c r="CG11132" s="136"/>
      <c r="CH11132" s="136"/>
    </row>
    <row r="11133" spans="79:86" ht="15.75" customHeight="1">
      <c r="CA11133" s="136"/>
      <c r="CB11133" s="136"/>
      <c r="CC11133" s="136"/>
      <c r="CD11133" s="136"/>
      <c r="CE11133" s="136"/>
      <c r="CF11133" s="136"/>
      <c r="CG11133" s="136"/>
      <c r="CH11133" s="136"/>
    </row>
    <row r="11134" spans="79:86" ht="15.75" customHeight="1">
      <c r="CA11134" s="136"/>
      <c r="CB11134" s="136"/>
      <c r="CC11134" s="136"/>
      <c r="CD11134" s="136"/>
      <c r="CE11134" s="136"/>
      <c r="CF11134" s="136"/>
      <c r="CG11134" s="136"/>
      <c r="CH11134" s="136"/>
    </row>
    <row r="11135" spans="79:86" ht="15.75" customHeight="1">
      <c r="CA11135" s="136"/>
      <c r="CB11135" s="136"/>
      <c r="CC11135" s="136"/>
      <c r="CD11135" s="136"/>
      <c r="CE11135" s="136"/>
      <c r="CF11135" s="136"/>
      <c r="CG11135" s="136"/>
      <c r="CH11135" s="136"/>
    </row>
    <row r="11136" spans="79:86" ht="15.75" customHeight="1">
      <c r="CA11136" s="136"/>
      <c r="CB11136" s="136"/>
      <c r="CC11136" s="136"/>
      <c r="CD11136" s="136"/>
      <c r="CE11136" s="136"/>
      <c r="CF11136" s="136"/>
      <c r="CG11136" s="136"/>
      <c r="CH11136" s="136"/>
    </row>
    <row r="11137" spans="79:86" ht="15.75" customHeight="1">
      <c r="CA11137" s="136"/>
      <c r="CB11137" s="136"/>
      <c r="CC11137" s="136"/>
      <c r="CD11137" s="136"/>
      <c r="CE11137" s="136"/>
      <c r="CF11137" s="136"/>
      <c r="CG11137" s="136"/>
      <c r="CH11137" s="136"/>
    </row>
    <row r="11138" spans="79:86" ht="15.75" customHeight="1">
      <c r="CA11138" s="136"/>
      <c r="CB11138" s="136"/>
      <c r="CC11138" s="136"/>
      <c r="CD11138" s="136"/>
      <c r="CE11138" s="136"/>
      <c r="CF11138" s="136"/>
      <c r="CG11138" s="136"/>
      <c r="CH11138" s="136"/>
    </row>
    <row r="11139" spans="79:86" ht="15.75" customHeight="1">
      <c r="CA11139" s="136"/>
      <c r="CB11139" s="136"/>
      <c r="CC11139" s="136"/>
      <c r="CD11139" s="136"/>
      <c r="CE11139" s="136"/>
      <c r="CF11139" s="136"/>
      <c r="CG11139" s="136"/>
      <c r="CH11139" s="136"/>
    </row>
    <row r="11140" spans="79:86" ht="15.75" customHeight="1">
      <c r="CA11140" s="136"/>
      <c r="CB11140" s="136"/>
      <c r="CC11140" s="136"/>
      <c r="CD11140" s="136"/>
      <c r="CE11140" s="136"/>
      <c r="CF11140" s="136"/>
      <c r="CG11140" s="136"/>
      <c r="CH11140" s="136"/>
    </row>
    <row r="11141" spans="79:86" ht="15.75" customHeight="1">
      <c r="CA11141" s="136"/>
      <c r="CB11141" s="136"/>
      <c r="CC11141" s="136"/>
      <c r="CD11141" s="136"/>
      <c r="CE11141" s="136"/>
      <c r="CF11141" s="136"/>
      <c r="CG11141" s="136"/>
      <c r="CH11141" s="136"/>
    </row>
    <row r="11142" spans="79:86" ht="15.75" customHeight="1">
      <c r="CA11142" s="136"/>
      <c r="CB11142" s="136"/>
      <c r="CC11142" s="136"/>
      <c r="CD11142" s="136"/>
      <c r="CE11142" s="136"/>
      <c r="CF11142" s="136"/>
      <c r="CG11142" s="136"/>
      <c r="CH11142" s="136"/>
    </row>
    <row r="11143" spans="79:86" ht="15.75" customHeight="1">
      <c r="CA11143" s="136"/>
      <c r="CB11143" s="136"/>
      <c r="CC11143" s="136"/>
      <c r="CD11143" s="136"/>
      <c r="CE11143" s="136"/>
      <c r="CF11143" s="136"/>
      <c r="CG11143" s="136"/>
      <c r="CH11143" s="136"/>
    </row>
    <row r="11144" spans="79:86" ht="15.75" customHeight="1">
      <c r="CA11144" s="136"/>
      <c r="CB11144" s="136"/>
      <c r="CC11144" s="136"/>
      <c r="CD11144" s="136"/>
      <c r="CE11144" s="136"/>
      <c r="CF11144" s="136"/>
      <c r="CG11144" s="136"/>
      <c r="CH11144" s="136"/>
    </row>
    <row r="11145" spans="79:86" ht="15.75" customHeight="1">
      <c r="CA11145" s="136"/>
      <c r="CB11145" s="136"/>
      <c r="CC11145" s="136"/>
      <c r="CD11145" s="136"/>
      <c r="CE11145" s="136"/>
      <c r="CF11145" s="136"/>
      <c r="CG11145" s="136"/>
      <c r="CH11145" s="136"/>
    </row>
    <row r="11146" spans="79:86" ht="15.75" customHeight="1">
      <c r="CA11146" s="136"/>
      <c r="CB11146" s="136"/>
      <c r="CC11146" s="136"/>
      <c r="CD11146" s="136"/>
      <c r="CE11146" s="136"/>
      <c r="CF11146" s="136"/>
      <c r="CG11146" s="136"/>
      <c r="CH11146" s="136"/>
    </row>
    <row r="11147" spans="79:86" ht="15.75" customHeight="1">
      <c r="CA11147" s="136"/>
      <c r="CB11147" s="136"/>
      <c r="CC11147" s="136"/>
      <c r="CD11147" s="136"/>
      <c r="CE11147" s="136"/>
      <c r="CF11147" s="136"/>
      <c r="CG11147" s="136"/>
      <c r="CH11147" s="136"/>
    </row>
    <row r="11148" spans="79:86" ht="15.75" customHeight="1">
      <c r="CA11148" s="136"/>
      <c r="CB11148" s="136"/>
      <c r="CC11148" s="136"/>
      <c r="CD11148" s="136"/>
      <c r="CE11148" s="136"/>
      <c r="CF11148" s="136"/>
      <c r="CG11148" s="136"/>
      <c r="CH11148" s="136"/>
    </row>
    <row r="11149" spans="79:86" ht="15.75" customHeight="1">
      <c r="CA11149" s="136"/>
      <c r="CB11149" s="136"/>
      <c r="CC11149" s="136"/>
      <c r="CD11149" s="136"/>
      <c r="CE11149" s="136"/>
      <c r="CF11149" s="136"/>
      <c r="CG11149" s="136"/>
      <c r="CH11149" s="136"/>
    </row>
    <row r="11150" spans="79:86" ht="15.75" customHeight="1">
      <c r="CA11150" s="136"/>
      <c r="CB11150" s="136"/>
      <c r="CC11150" s="136"/>
      <c r="CD11150" s="136"/>
      <c r="CE11150" s="136"/>
      <c r="CF11150" s="136"/>
      <c r="CG11150" s="136"/>
      <c r="CH11150" s="136"/>
    </row>
    <row r="11151" spans="79:86" ht="15.75" customHeight="1">
      <c r="CA11151" s="136"/>
      <c r="CB11151" s="136"/>
      <c r="CC11151" s="136"/>
      <c r="CD11151" s="136"/>
      <c r="CE11151" s="136"/>
      <c r="CF11151" s="136"/>
      <c r="CG11151" s="136"/>
      <c r="CH11151" s="136"/>
    </row>
    <row r="11152" spans="79:86" ht="15.75" customHeight="1">
      <c r="CA11152" s="136"/>
      <c r="CB11152" s="136"/>
      <c r="CC11152" s="136"/>
      <c r="CD11152" s="136"/>
      <c r="CE11152" s="136"/>
      <c r="CF11152" s="136"/>
      <c r="CG11152" s="136"/>
      <c r="CH11152" s="136"/>
    </row>
    <row r="11153" spans="79:86" ht="15.75" customHeight="1">
      <c r="CA11153" s="136"/>
      <c r="CB11153" s="136"/>
      <c r="CC11153" s="136"/>
      <c r="CD11153" s="136"/>
      <c r="CE11153" s="136"/>
      <c r="CF11153" s="136"/>
      <c r="CG11153" s="136"/>
      <c r="CH11153" s="136"/>
    </row>
    <row r="11154" spans="79:86" ht="15.75" customHeight="1">
      <c r="CA11154" s="136"/>
      <c r="CB11154" s="136"/>
      <c r="CC11154" s="136"/>
      <c r="CD11154" s="136"/>
      <c r="CE11154" s="136"/>
      <c r="CF11154" s="136"/>
      <c r="CG11154" s="136"/>
      <c r="CH11154" s="136"/>
    </row>
    <row r="11155" spans="79:86" ht="15.75" customHeight="1">
      <c r="CA11155" s="136"/>
      <c r="CB11155" s="136"/>
      <c r="CC11155" s="136"/>
      <c r="CD11155" s="136"/>
      <c r="CE11155" s="136"/>
      <c r="CF11155" s="136"/>
      <c r="CG11155" s="136"/>
      <c r="CH11155" s="136"/>
    </row>
    <row r="11156" spans="79:86" ht="15.75" customHeight="1">
      <c r="CA11156" s="136"/>
      <c r="CB11156" s="136"/>
      <c r="CC11156" s="136"/>
      <c r="CD11156" s="136"/>
      <c r="CE11156" s="136"/>
      <c r="CF11156" s="136"/>
      <c r="CG11156" s="136"/>
      <c r="CH11156" s="136"/>
    </row>
    <row r="11157" spans="79:86" ht="15.75" customHeight="1">
      <c r="CA11157" s="136"/>
      <c r="CB11157" s="136"/>
      <c r="CC11157" s="136"/>
      <c r="CD11157" s="136"/>
      <c r="CE11157" s="136"/>
      <c r="CF11157" s="136"/>
      <c r="CG11157" s="136"/>
      <c r="CH11157" s="136"/>
    </row>
    <row r="11158" spans="79:86" ht="15.75" customHeight="1">
      <c r="CA11158" s="136"/>
      <c r="CB11158" s="136"/>
      <c r="CC11158" s="136"/>
      <c r="CD11158" s="136"/>
      <c r="CE11158" s="136"/>
      <c r="CF11158" s="136"/>
      <c r="CG11158" s="136"/>
      <c r="CH11158" s="136"/>
    </row>
    <row r="11159" spans="79:86" ht="15.75" customHeight="1">
      <c r="CA11159" s="136"/>
      <c r="CB11159" s="136"/>
      <c r="CC11159" s="136"/>
      <c r="CD11159" s="136"/>
      <c r="CE11159" s="136"/>
      <c r="CF11159" s="136"/>
      <c r="CG11159" s="136"/>
      <c r="CH11159" s="136"/>
    </row>
    <row r="11160" spans="79:86" ht="15.75" customHeight="1">
      <c r="CA11160" s="136"/>
      <c r="CB11160" s="136"/>
      <c r="CC11160" s="136"/>
      <c r="CD11160" s="136"/>
      <c r="CE11160" s="136"/>
      <c r="CF11160" s="136"/>
      <c r="CG11160" s="136"/>
      <c r="CH11160" s="136"/>
    </row>
    <row r="11161" spans="79:86" ht="15.75" customHeight="1">
      <c r="CA11161" s="136"/>
      <c r="CB11161" s="136"/>
      <c r="CC11161" s="136"/>
      <c r="CD11161" s="136"/>
      <c r="CE11161" s="136"/>
      <c r="CF11161" s="136"/>
      <c r="CG11161" s="136"/>
      <c r="CH11161" s="136"/>
    </row>
    <row r="11162" spans="79:86" ht="15.75" customHeight="1">
      <c r="CA11162" s="136"/>
      <c r="CB11162" s="136"/>
      <c r="CC11162" s="136"/>
      <c r="CD11162" s="136"/>
      <c r="CE11162" s="136"/>
      <c r="CF11162" s="136"/>
      <c r="CG11162" s="136"/>
      <c r="CH11162" s="136"/>
    </row>
    <row r="11163" spans="79:86" ht="15.75" customHeight="1">
      <c r="CA11163" s="136"/>
      <c r="CB11163" s="136"/>
      <c r="CC11163" s="136"/>
      <c r="CD11163" s="136"/>
      <c r="CE11163" s="136"/>
      <c r="CF11163" s="136"/>
      <c r="CG11163" s="136"/>
      <c r="CH11163" s="136"/>
    </row>
    <row r="11164" spans="79:86" ht="15.75" customHeight="1">
      <c r="CA11164" s="136"/>
      <c r="CB11164" s="136"/>
      <c r="CC11164" s="136"/>
      <c r="CD11164" s="136"/>
      <c r="CE11164" s="136"/>
      <c r="CF11164" s="136"/>
      <c r="CG11164" s="136"/>
      <c r="CH11164" s="136"/>
    </row>
    <row r="11165" spans="79:86" ht="15.75" customHeight="1">
      <c r="CA11165" s="136"/>
      <c r="CB11165" s="136"/>
      <c r="CC11165" s="136"/>
      <c r="CD11165" s="136"/>
      <c r="CE11165" s="136"/>
      <c r="CF11165" s="136"/>
      <c r="CG11165" s="136"/>
      <c r="CH11165" s="136"/>
    </row>
    <row r="11166" spans="79:86" ht="15.75" customHeight="1">
      <c r="CA11166" s="136"/>
      <c r="CB11166" s="136"/>
      <c r="CC11166" s="136"/>
      <c r="CD11166" s="136"/>
      <c r="CE11166" s="136"/>
      <c r="CF11166" s="136"/>
      <c r="CG11166" s="136"/>
      <c r="CH11166" s="136"/>
    </row>
    <row r="11167" spans="79:86" ht="15.75" customHeight="1">
      <c r="CA11167" s="136"/>
      <c r="CB11167" s="136"/>
      <c r="CC11167" s="136"/>
      <c r="CD11167" s="136"/>
      <c r="CE11167" s="136"/>
      <c r="CF11167" s="136"/>
      <c r="CG11167" s="136"/>
      <c r="CH11167" s="136"/>
    </row>
    <row r="11168" spans="79:86" ht="15.75" customHeight="1">
      <c r="CA11168" s="136"/>
      <c r="CB11168" s="136"/>
      <c r="CC11168" s="136"/>
      <c r="CD11168" s="136"/>
      <c r="CE11168" s="136"/>
      <c r="CF11168" s="136"/>
      <c r="CG11168" s="136"/>
      <c r="CH11168" s="136"/>
    </row>
    <row r="11169" spans="79:86" ht="15.75" customHeight="1">
      <c r="CA11169" s="136"/>
      <c r="CB11169" s="136"/>
      <c r="CC11169" s="136"/>
      <c r="CD11169" s="136"/>
      <c r="CE11169" s="136"/>
      <c r="CF11169" s="136"/>
      <c r="CG11169" s="136"/>
      <c r="CH11169" s="136"/>
    </row>
    <row r="11170" spans="79:86" ht="15.75" customHeight="1">
      <c r="CA11170" s="136"/>
      <c r="CB11170" s="136"/>
      <c r="CC11170" s="136"/>
      <c r="CD11170" s="136"/>
      <c r="CE11170" s="136"/>
      <c r="CF11170" s="136"/>
      <c r="CG11170" s="136"/>
      <c r="CH11170" s="136"/>
    </row>
    <row r="11171" spans="79:86" ht="15.75" customHeight="1">
      <c r="CA11171" s="136"/>
      <c r="CB11171" s="136"/>
      <c r="CC11171" s="136"/>
      <c r="CD11171" s="136"/>
      <c r="CE11171" s="136"/>
      <c r="CF11171" s="136"/>
      <c r="CG11171" s="136"/>
      <c r="CH11171" s="136"/>
    </row>
    <row r="11172" spans="79:86" ht="15.75" customHeight="1">
      <c r="CA11172" s="136"/>
      <c r="CB11172" s="136"/>
      <c r="CC11172" s="136"/>
      <c r="CD11172" s="136"/>
      <c r="CE11172" s="136"/>
      <c r="CF11172" s="136"/>
      <c r="CG11172" s="136"/>
      <c r="CH11172" s="136"/>
    </row>
    <row r="11173" spans="79:86" ht="15.75" customHeight="1">
      <c r="CA11173" s="136"/>
      <c r="CB11173" s="136"/>
      <c r="CC11173" s="136"/>
      <c r="CD11173" s="136"/>
      <c r="CE11173" s="136"/>
      <c r="CF11173" s="136"/>
      <c r="CG11173" s="136"/>
      <c r="CH11173" s="136"/>
    </row>
    <row r="11174" spans="79:86" ht="15.75" customHeight="1">
      <c r="CA11174" s="136"/>
      <c r="CB11174" s="136"/>
      <c r="CC11174" s="136"/>
      <c r="CD11174" s="136"/>
      <c r="CE11174" s="136"/>
      <c r="CF11174" s="136"/>
      <c r="CG11174" s="136"/>
      <c r="CH11174" s="136"/>
    </row>
    <row r="11175" spans="79:86" ht="15.75" customHeight="1">
      <c r="CA11175" s="136"/>
      <c r="CB11175" s="136"/>
      <c r="CC11175" s="136"/>
      <c r="CD11175" s="136"/>
      <c r="CE11175" s="136"/>
      <c r="CF11175" s="136"/>
      <c r="CG11175" s="136"/>
      <c r="CH11175" s="136"/>
    </row>
    <row r="11176" spans="79:86" ht="15.75" customHeight="1">
      <c r="CA11176" s="136"/>
      <c r="CB11176" s="136"/>
      <c r="CC11176" s="136"/>
      <c r="CD11176" s="136"/>
      <c r="CE11176" s="136"/>
      <c r="CF11176" s="136"/>
      <c r="CG11176" s="136"/>
      <c r="CH11176" s="136"/>
    </row>
    <row r="11177" spans="79:86" ht="15.75" customHeight="1">
      <c r="CA11177" s="136"/>
      <c r="CB11177" s="136"/>
      <c r="CC11177" s="136"/>
      <c r="CD11177" s="136"/>
      <c r="CE11177" s="136"/>
      <c r="CF11177" s="136"/>
      <c r="CG11177" s="136"/>
      <c r="CH11177" s="136"/>
    </row>
    <row r="11178" spans="79:86" ht="15.75" customHeight="1">
      <c r="CA11178" s="136"/>
      <c r="CB11178" s="136"/>
      <c r="CC11178" s="136"/>
      <c r="CD11178" s="136"/>
      <c r="CE11178" s="136"/>
      <c r="CF11178" s="136"/>
      <c r="CG11178" s="136"/>
      <c r="CH11178" s="136"/>
    </row>
    <row r="11179" spans="79:86" ht="15.75" customHeight="1">
      <c r="CA11179" s="136"/>
      <c r="CB11179" s="136"/>
      <c r="CC11179" s="136"/>
      <c r="CD11179" s="136"/>
      <c r="CE11179" s="136"/>
      <c r="CF11179" s="136"/>
      <c r="CG11179" s="136"/>
      <c r="CH11179" s="136"/>
    </row>
    <row r="11180" spans="79:86" ht="15.75" customHeight="1">
      <c r="CA11180" s="136"/>
      <c r="CB11180" s="136"/>
      <c r="CC11180" s="136"/>
      <c r="CD11180" s="136"/>
      <c r="CE11180" s="136"/>
      <c r="CF11180" s="136"/>
      <c r="CG11180" s="136"/>
      <c r="CH11180" s="136"/>
    </row>
    <row r="11181" spans="79:86" ht="15.75" customHeight="1">
      <c r="CA11181" s="136"/>
      <c r="CB11181" s="136"/>
      <c r="CC11181" s="136"/>
      <c r="CD11181" s="136"/>
      <c r="CE11181" s="136"/>
      <c r="CF11181" s="136"/>
      <c r="CG11181" s="136"/>
      <c r="CH11181" s="136"/>
    </row>
    <row r="11182" spans="79:86" ht="15.75" customHeight="1">
      <c r="CA11182" s="136"/>
      <c r="CB11182" s="136"/>
      <c r="CC11182" s="136"/>
      <c r="CD11182" s="136"/>
      <c r="CE11182" s="136"/>
      <c r="CF11182" s="136"/>
      <c r="CG11182" s="136"/>
      <c r="CH11182" s="136"/>
    </row>
    <row r="11183" spans="79:86" ht="15.75" customHeight="1">
      <c r="CA11183" s="136"/>
      <c r="CB11183" s="136"/>
      <c r="CC11183" s="136"/>
      <c r="CD11183" s="136"/>
      <c r="CE11183" s="136"/>
      <c r="CF11183" s="136"/>
      <c r="CG11183" s="136"/>
      <c r="CH11183" s="136"/>
    </row>
    <row r="11184" spans="79:86" ht="15.75" customHeight="1">
      <c r="CA11184" s="136"/>
      <c r="CB11184" s="136"/>
      <c r="CC11184" s="136"/>
      <c r="CD11184" s="136"/>
      <c r="CE11184" s="136"/>
      <c r="CF11184" s="136"/>
      <c r="CG11184" s="136"/>
      <c r="CH11184" s="136"/>
    </row>
    <row r="11185" spans="79:86" ht="15.75" customHeight="1">
      <c r="CA11185" s="136"/>
      <c r="CB11185" s="136"/>
      <c r="CC11185" s="136"/>
      <c r="CD11185" s="136"/>
      <c r="CE11185" s="136"/>
      <c r="CF11185" s="136"/>
      <c r="CG11185" s="136"/>
      <c r="CH11185" s="136"/>
    </row>
    <row r="11186" spans="79:86" ht="15.75" customHeight="1">
      <c r="CA11186" s="136"/>
      <c r="CB11186" s="136"/>
      <c r="CC11186" s="136"/>
      <c r="CD11186" s="136"/>
      <c r="CE11186" s="136"/>
      <c r="CF11186" s="136"/>
      <c r="CG11186" s="136"/>
      <c r="CH11186" s="136"/>
    </row>
    <row r="11187" spans="79:86" ht="15.75" customHeight="1">
      <c r="CA11187" s="136"/>
      <c r="CB11187" s="136"/>
      <c r="CC11187" s="136"/>
      <c r="CD11187" s="136"/>
      <c r="CE11187" s="136"/>
      <c r="CF11187" s="136"/>
      <c r="CG11187" s="136"/>
      <c r="CH11187" s="136"/>
    </row>
    <row r="11188" spans="79:86" ht="15.75" customHeight="1">
      <c r="CA11188" s="136"/>
      <c r="CB11188" s="136"/>
      <c r="CC11188" s="136"/>
      <c r="CD11188" s="136"/>
      <c r="CE11188" s="136"/>
      <c r="CF11188" s="136"/>
      <c r="CG11188" s="136"/>
      <c r="CH11188" s="136"/>
    </row>
    <row r="11189" spans="79:86" ht="15.75" customHeight="1">
      <c r="CA11189" s="136"/>
      <c r="CB11189" s="136"/>
      <c r="CC11189" s="136"/>
      <c r="CD11189" s="136"/>
      <c r="CE11189" s="136"/>
      <c r="CF11189" s="136"/>
      <c r="CG11189" s="136"/>
      <c r="CH11189" s="136"/>
    </row>
    <row r="11190" spans="79:86" ht="15.75" customHeight="1">
      <c r="CA11190" s="136"/>
      <c r="CB11190" s="136"/>
      <c r="CC11190" s="136"/>
      <c r="CD11190" s="136"/>
      <c r="CE11190" s="136"/>
      <c r="CF11190" s="136"/>
      <c r="CG11190" s="136"/>
      <c r="CH11190" s="136"/>
    </row>
    <row r="11191" spans="79:86" ht="15.75" customHeight="1">
      <c r="CA11191" s="136"/>
      <c r="CB11191" s="136"/>
      <c r="CC11191" s="136"/>
      <c r="CD11191" s="136"/>
      <c r="CE11191" s="136"/>
      <c r="CF11191" s="136"/>
      <c r="CG11191" s="136"/>
      <c r="CH11191" s="136"/>
    </row>
    <row r="11192" spans="79:86" ht="15.75" customHeight="1">
      <c r="CA11192" s="136"/>
      <c r="CB11192" s="136"/>
      <c r="CC11192" s="136"/>
      <c r="CD11192" s="136"/>
      <c r="CE11192" s="136"/>
      <c r="CF11192" s="136"/>
      <c r="CG11192" s="136"/>
      <c r="CH11192" s="136"/>
    </row>
    <row r="11193" spans="79:86" ht="15.75" customHeight="1">
      <c r="CA11193" s="136"/>
      <c r="CB11193" s="136"/>
      <c r="CC11193" s="136"/>
      <c r="CD11193" s="136"/>
      <c r="CE11193" s="136"/>
      <c r="CF11193" s="136"/>
      <c r="CG11193" s="136"/>
      <c r="CH11193" s="136"/>
    </row>
    <row r="11194" spans="79:86" ht="15.75" customHeight="1">
      <c r="CA11194" s="136"/>
      <c r="CB11194" s="136"/>
      <c r="CC11194" s="136"/>
      <c r="CD11194" s="136"/>
      <c r="CE11194" s="136"/>
      <c r="CF11194" s="136"/>
      <c r="CG11194" s="136"/>
      <c r="CH11194" s="136"/>
    </row>
    <row r="11195" spans="79:86" ht="15.75" customHeight="1">
      <c r="CA11195" s="136"/>
      <c r="CB11195" s="136"/>
      <c r="CC11195" s="136"/>
      <c r="CD11195" s="136"/>
      <c r="CE11195" s="136"/>
      <c r="CF11195" s="136"/>
      <c r="CG11195" s="136"/>
      <c r="CH11195" s="136"/>
    </row>
    <row r="11196" spans="79:86" ht="15.75" customHeight="1">
      <c r="CA11196" s="136"/>
      <c r="CB11196" s="136"/>
      <c r="CC11196" s="136"/>
      <c r="CD11196" s="136"/>
      <c r="CE11196" s="136"/>
      <c r="CF11196" s="136"/>
      <c r="CG11196" s="136"/>
      <c r="CH11196" s="136"/>
    </row>
    <row r="11197" spans="79:86" ht="15.75" customHeight="1">
      <c r="CA11197" s="136"/>
      <c r="CB11197" s="136"/>
      <c r="CC11197" s="136"/>
      <c r="CD11197" s="136"/>
      <c r="CE11197" s="136"/>
      <c r="CF11197" s="136"/>
      <c r="CG11197" s="136"/>
      <c r="CH11197" s="136"/>
    </row>
    <row r="11198" spans="79:86" ht="15.75" customHeight="1">
      <c r="CA11198" s="136"/>
      <c r="CB11198" s="136"/>
      <c r="CC11198" s="136"/>
      <c r="CD11198" s="136"/>
      <c r="CE11198" s="136"/>
      <c r="CF11198" s="136"/>
      <c r="CG11198" s="136"/>
      <c r="CH11198" s="136"/>
    </row>
    <row r="11199" spans="79:86" ht="15.75" customHeight="1">
      <c r="CA11199" s="136"/>
      <c r="CB11199" s="136"/>
      <c r="CC11199" s="136"/>
      <c r="CD11199" s="136"/>
      <c r="CE11199" s="136"/>
      <c r="CF11199" s="136"/>
      <c r="CG11199" s="136"/>
      <c r="CH11199" s="136"/>
    </row>
    <row r="11200" spans="79:86" ht="15.75" customHeight="1">
      <c r="CA11200" s="136"/>
      <c r="CB11200" s="136"/>
      <c r="CC11200" s="136"/>
      <c r="CD11200" s="136"/>
      <c r="CE11200" s="136"/>
      <c r="CF11200" s="136"/>
      <c r="CG11200" s="136"/>
      <c r="CH11200" s="136"/>
    </row>
    <row r="11201" spans="79:86" ht="15.75" customHeight="1">
      <c r="CA11201" s="136"/>
      <c r="CB11201" s="136"/>
      <c r="CC11201" s="136"/>
      <c r="CD11201" s="136"/>
      <c r="CE11201" s="136"/>
      <c r="CF11201" s="136"/>
      <c r="CG11201" s="136"/>
      <c r="CH11201" s="136"/>
    </row>
    <row r="11202" spans="79:86" ht="15.75" customHeight="1">
      <c r="CA11202" s="136"/>
      <c r="CB11202" s="136"/>
      <c r="CC11202" s="136"/>
      <c r="CD11202" s="136"/>
      <c r="CE11202" s="136"/>
      <c r="CF11202" s="136"/>
      <c r="CG11202" s="136"/>
      <c r="CH11202" s="136"/>
    </row>
    <row r="11203" spans="79:86" ht="15.75" customHeight="1">
      <c r="CA11203" s="136"/>
      <c r="CB11203" s="136"/>
      <c r="CC11203" s="136"/>
      <c r="CD11203" s="136"/>
      <c r="CE11203" s="136"/>
      <c r="CF11203" s="136"/>
      <c r="CG11203" s="136"/>
      <c r="CH11203" s="136"/>
    </row>
    <row r="11204" spans="79:86" ht="15.75" customHeight="1">
      <c r="CA11204" s="136"/>
      <c r="CB11204" s="136"/>
      <c r="CC11204" s="136"/>
      <c r="CD11204" s="136"/>
      <c r="CE11204" s="136"/>
      <c r="CF11204" s="136"/>
      <c r="CG11204" s="136"/>
      <c r="CH11204" s="136"/>
    </row>
    <row r="11205" spans="79:86" ht="15.75" customHeight="1">
      <c r="CA11205" s="136"/>
      <c r="CB11205" s="136"/>
      <c r="CC11205" s="136"/>
      <c r="CD11205" s="136"/>
      <c r="CE11205" s="136"/>
      <c r="CF11205" s="136"/>
      <c r="CG11205" s="136"/>
      <c r="CH11205" s="136"/>
    </row>
    <row r="11206" spans="79:86" ht="15.75" customHeight="1">
      <c r="CA11206" s="136"/>
      <c r="CB11206" s="136"/>
      <c r="CC11206" s="136"/>
      <c r="CD11206" s="136"/>
      <c r="CE11206" s="136"/>
      <c r="CF11206" s="136"/>
      <c r="CG11206" s="136"/>
      <c r="CH11206" s="136"/>
    </row>
    <row r="11207" spans="79:86" ht="15.75" customHeight="1">
      <c r="CA11207" s="136"/>
      <c r="CB11207" s="136"/>
      <c r="CC11207" s="136"/>
      <c r="CD11207" s="136"/>
      <c r="CE11207" s="136"/>
      <c r="CF11207" s="136"/>
      <c r="CG11207" s="136"/>
      <c r="CH11207" s="136"/>
    </row>
    <row r="11208" spans="79:86" ht="15.75" customHeight="1">
      <c r="CA11208" s="136"/>
      <c r="CB11208" s="136"/>
      <c r="CC11208" s="136"/>
      <c r="CD11208" s="136"/>
      <c r="CE11208" s="136"/>
      <c r="CF11208" s="136"/>
      <c r="CG11208" s="136"/>
      <c r="CH11208" s="136"/>
    </row>
    <row r="11209" spans="79:86" ht="15.75" customHeight="1">
      <c r="CA11209" s="136"/>
      <c r="CB11209" s="136"/>
      <c r="CC11209" s="136"/>
      <c r="CD11209" s="136"/>
      <c r="CE11209" s="136"/>
      <c r="CF11209" s="136"/>
      <c r="CG11209" s="136"/>
      <c r="CH11209" s="136"/>
    </row>
    <row r="11210" spans="79:86" ht="15.75" customHeight="1">
      <c r="CA11210" s="136"/>
      <c r="CB11210" s="136"/>
      <c r="CC11210" s="136"/>
      <c r="CD11210" s="136"/>
      <c r="CE11210" s="136"/>
      <c r="CF11210" s="136"/>
      <c r="CG11210" s="136"/>
      <c r="CH11210" s="136"/>
    </row>
    <row r="11211" spans="79:86" ht="15.75" customHeight="1">
      <c r="CA11211" s="136"/>
      <c r="CB11211" s="136"/>
      <c r="CC11211" s="136"/>
      <c r="CD11211" s="136"/>
      <c r="CE11211" s="136"/>
      <c r="CF11211" s="136"/>
      <c r="CG11211" s="136"/>
      <c r="CH11211" s="136"/>
    </row>
    <row r="11212" spans="79:86" ht="15.75" customHeight="1">
      <c r="CA11212" s="136"/>
      <c r="CB11212" s="136"/>
      <c r="CC11212" s="136"/>
      <c r="CD11212" s="136"/>
      <c r="CE11212" s="136"/>
      <c r="CF11212" s="136"/>
      <c r="CG11212" s="136"/>
      <c r="CH11212" s="136"/>
    </row>
    <row r="11213" spans="79:86" ht="15.75" customHeight="1">
      <c r="CA11213" s="136"/>
      <c r="CB11213" s="136"/>
      <c r="CC11213" s="136"/>
      <c r="CD11213" s="136"/>
      <c r="CE11213" s="136"/>
      <c r="CF11213" s="136"/>
      <c r="CG11213" s="136"/>
      <c r="CH11213" s="136"/>
    </row>
    <row r="11214" spans="79:86" ht="15.75" customHeight="1">
      <c r="CA11214" s="136"/>
      <c r="CB11214" s="136"/>
      <c r="CC11214" s="136"/>
      <c r="CD11214" s="136"/>
      <c r="CE11214" s="136"/>
      <c r="CF11214" s="136"/>
      <c r="CG11214" s="136"/>
      <c r="CH11214" s="136"/>
    </row>
    <row r="11215" spans="79:86" ht="15.75" customHeight="1">
      <c r="CA11215" s="136"/>
      <c r="CB11215" s="136"/>
      <c r="CC11215" s="136"/>
      <c r="CD11215" s="136"/>
      <c r="CE11215" s="136"/>
      <c r="CF11215" s="136"/>
      <c r="CG11215" s="136"/>
      <c r="CH11215" s="136"/>
    </row>
    <row r="11216" spans="79:86" ht="15.75" customHeight="1">
      <c r="CA11216" s="136"/>
      <c r="CB11216" s="136"/>
      <c r="CC11216" s="136"/>
      <c r="CD11216" s="136"/>
      <c r="CE11216" s="136"/>
      <c r="CF11216" s="136"/>
      <c r="CG11216" s="136"/>
      <c r="CH11216" s="136"/>
    </row>
    <row r="11217" spans="79:86" ht="15.75" customHeight="1">
      <c r="CA11217" s="136"/>
      <c r="CB11217" s="136"/>
      <c r="CC11217" s="136"/>
      <c r="CD11217" s="136"/>
      <c r="CE11217" s="136"/>
      <c r="CF11217" s="136"/>
      <c r="CG11217" s="136"/>
      <c r="CH11217" s="136"/>
    </row>
    <row r="11218" spans="79:86" ht="15.75" customHeight="1">
      <c r="CA11218" s="136"/>
      <c r="CB11218" s="136"/>
      <c r="CC11218" s="136"/>
      <c r="CD11218" s="136"/>
      <c r="CE11218" s="136"/>
      <c r="CF11218" s="136"/>
      <c r="CG11218" s="136"/>
      <c r="CH11218" s="136"/>
    </row>
    <row r="11219" spans="79:86" ht="15.75" customHeight="1">
      <c r="CA11219" s="136"/>
      <c r="CB11219" s="136"/>
      <c r="CC11219" s="136"/>
      <c r="CD11219" s="136"/>
      <c r="CE11219" s="136"/>
      <c r="CF11219" s="136"/>
      <c r="CG11219" s="136"/>
      <c r="CH11219" s="136"/>
    </row>
    <row r="11220" spans="79:86" ht="15.75" customHeight="1">
      <c r="CA11220" s="136"/>
      <c r="CB11220" s="136"/>
      <c r="CC11220" s="136"/>
      <c r="CD11220" s="136"/>
      <c r="CE11220" s="136"/>
      <c r="CF11220" s="136"/>
      <c r="CG11220" s="136"/>
      <c r="CH11220" s="136"/>
    </row>
    <row r="11221" spans="79:86" ht="15.75" customHeight="1">
      <c r="CA11221" s="136"/>
      <c r="CB11221" s="136"/>
      <c r="CC11221" s="136"/>
      <c r="CD11221" s="136"/>
      <c r="CE11221" s="136"/>
      <c r="CF11221" s="136"/>
      <c r="CG11221" s="136"/>
      <c r="CH11221" s="136"/>
    </row>
    <row r="11222" spans="79:86" ht="15.75" customHeight="1">
      <c r="CA11222" s="136"/>
      <c r="CB11222" s="136"/>
      <c r="CC11222" s="136"/>
      <c r="CD11222" s="136"/>
      <c r="CE11222" s="136"/>
      <c r="CF11222" s="136"/>
      <c r="CG11222" s="136"/>
      <c r="CH11222" s="136"/>
    </row>
    <row r="11223" spans="79:86" ht="15.75" customHeight="1">
      <c r="CA11223" s="136"/>
      <c r="CB11223" s="136"/>
      <c r="CC11223" s="136"/>
      <c r="CD11223" s="136"/>
      <c r="CE11223" s="136"/>
      <c r="CF11223" s="136"/>
      <c r="CG11223" s="136"/>
      <c r="CH11223" s="136"/>
    </row>
    <row r="11224" spans="79:86" ht="15.75" customHeight="1">
      <c r="CA11224" s="136"/>
      <c r="CB11224" s="136"/>
      <c r="CC11224" s="136"/>
      <c r="CD11224" s="136"/>
      <c r="CE11224" s="136"/>
      <c r="CF11224" s="136"/>
      <c r="CG11224" s="136"/>
      <c r="CH11224" s="136"/>
    </row>
    <row r="11225" spans="79:86" ht="15.75" customHeight="1">
      <c r="CA11225" s="136"/>
      <c r="CB11225" s="136"/>
      <c r="CC11225" s="136"/>
      <c r="CD11225" s="136"/>
      <c r="CE11225" s="136"/>
      <c r="CF11225" s="136"/>
      <c r="CG11225" s="136"/>
      <c r="CH11225" s="136"/>
    </row>
    <row r="11226" spans="79:86" ht="15.75" customHeight="1">
      <c r="CA11226" s="136"/>
      <c r="CB11226" s="136"/>
      <c r="CC11226" s="136"/>
      <c r="CD11226" s="136"/>
      <c r="CE11226" s="136"/>
      <c r="CF11226" s="136"/>
      <c r="CG11226" s="136"/>
      <c r="CH11226" s="136"/>
    </row>
    <row r="11227" spans="79:86" ht="15.75" customHeight="1">
      <c r="CA11227" s="136"/>
      <c r="CB11227" s="136"/>
      <c r="CC11227" s="136"/>
      <c r="CD11227" s="136"/>
      <c r="CE11227" s="136"/>
      <c r="CF11227" s="136"/>
      <c r="CG11227" s="136"/>
      <c r="CH11227" s="136"/>
    </row>
    <row r="11228" spans="79:86" ht="15.75" customHeight="1">
      <c r="CA11228" s="136"/>
      <c r="CB11228" s="136"/>
      <c r="CC11228" s="136"/>
      <c r="CD11228" s="136"/>
      <c r="CE11228" s="136"/>
      <c r="CF11228" s="136"/>
      <c r="CG11228" s="136"/>
      <c r="CH11228" s="136"/>
    </row>
    <row r="11229" spans="79:86" ht="15.75" customHeight="1">
      <c r="CA11229" s="136"/>
      <c r="CB11229" s="136"/>
      <c r="CC11229" s="136"/>
      <c r="CD11229" s="136"/>
      <c r="CE11229" s="136"/>
      <c r="CF11229" s="136"/>
      <c r="CG11229" s="136"/>
      <c r="CH11229" s="136"/>
    </row>
    <row r="11230" spans="79:86" ht="15.75" customHeight="1">
      <c r="CA11230" s="136"/>
      <c r="CB11230" s="136"/>
      <c r="CC11230" s="136"/>
      <c r="CD11230" s="136"/>
      <c r="CE11230" s="136"/>
      <c r="CF11230" s="136"/>
      <c r="CG11230" s="136"/>
      <c r="CH11230" s="136"/>
    </row>
    <row r="11231" spans="79:86" ht="15.75" customHeight="1">
      <c r="CA11231" s="136"/>
      <c r="CB11231" s="136"/>
      <c r="CC11231" s="136"/>
      <c r="CD11231" s="136"/>
      <c r="CE11231" s="136"/>
      <c r="CF11231" s="136"/>
      <c r="CG11231" s="136"/>
      <c r="CH11231" s="136"/>
    </row>
    <row r="11232" spans="79:86" ht="15.75" customHeight="1">
      <c r="CA11232" s="136"/>
      <c r="CB11232" s="136"/>
      <c r="CC11232" s="136"/>
      <c r="CD11232" s="136"/>
      <c r="CE11232" s="136"/>
      <c r="CF11232" s="136"/>
      <c r="CG11232" s="136"/>
      <c r="CH11232" s="136"/>
    </row>
    <row r="11233" spans="79:86" ht="15.75" customHeight="1">
      <c r="CA11233" s="136"/>
      <c r="CB11233" s="136"/>
      <c r="CC11233" s="136"/>
      <c r="CD11233" s="136"/>
      <c r="CE11233" s="136"/>
      <c r="CF11233" s="136"/>
      <c r="CG11233" s="136"/>
      <c r="CH11233" s="136"/>
    </row>
    <row r="11234" spans="79:86" ht="15.75" customHeight="1">
      <c r="CA11234" s="136"/>
      <c r="CB11234" s="136"/>
      <c r="CC11234" s="136"/>
      <c r="CD11234" s="136"/>
      <c r="CE11234" s="136"/>
      <c r="CF11234" s="136"/>
      <c r="CG11234" s="136"/>
      <c r="CH11234" s="136"/>
    </row>
    <row r="11235" spans="79:86" ht="15.75" customHeight="1">
      <c r="CA11235" s="136"/>
      <c r="CB11235" s="136"/>
      <c r="CC11235" s="136"/>
      <c r="CD11235" s="136"/>
      <c r="CE11235" s="136"/>
      <c r="CF11235" s="136"/>
      <c r="CG11235" s="136"/>
      <c r="CH11235" s="136"/>
    </row>
    <row r="11236" spans="79:86" ht="15.75" customHeight="1">
      <c r="CA11236" s="136"/>
      <c r="CB11236" s="136"/>
      <c r="CC11236" s="136"/>
      <c r="CD11236" s="136"/>
      <c r="CE11236" s="136"/>
      <c r="CF11236" s="136"/>
      <c r="CG11236" s="136"/>
      <c r="CH11236" s="136"/>
    </row>
    <row r="11237" spans="79:86" ht="15.75" customHeight="1">
      <c r="CA11237" s="136"/>
      <c r="CB11237" s="136"/>
      <c r="CC11237" s="136"/>
      <c r="CD11237" s="136"/>
      <c r="CE11237" s="136"/>
      <c r="CF11237" s="136"/>
      <c r="CG11237" s="136"/>
      <c r="CH11237" s="136"/>
    </row>
    <row r="11238" spans="79:86" ht="15.75" customHeight="1">
      <c r="CA11238" s="136"/>
      <c r="CB11238" s="136"/>
      <c r="CC11238" s="136"/>
      <c r="CD11238" s="136"/>
      <c r="CE11238" s="136"/>
      <c r="CF11238" s="136"/>
      <c r="CG11238" s="136"/>
      <c r="CH11238" s="136"/>
    </row>
    <row r="11239" spans="79:86" ht="15.75" customHeight="1">
      <c r="CA11239" s="136"/>
      <c r="CB11239" s="136"/>
      <c r="CC11239" s="136"/>
      <c r="CD11239" s="136"/>
      <c r="CE11239" s="136"/>
      <c r="CF11239" s="136"/>
      <c r="CG11239" s="136"/>
      <c r="CH11239" s="136"/>
    </row>
    <row r="11240" spans="79:86" ht="15.75" customHeight="1">
      <c r="CA11240" s="136"/>
      <c r="CB11240" s="136"/>
      <c r="CC11240" s="136"/>
      <c r="CD11240" s="136"/>
      <c r="CE11240" s="136"/>
      <c r="CF11240" s="136"/>
      <c r="CG11240" s="136"/>
      <c r="CH11240" s="136"/>
    </row>
    <row r="11241" spans="79:86" ht="15.75" customHeight="1">
      <c r="CA11241" s="136"/>
      <c r="CB11241" s="136"/>
      <c r="CC11241" s="136"/>
      <c r="CD11241" s="136"/>
      <c r="CE11241" s="136"/>
      <c r="CF11241" s="136"/>
      <c r="CG11241" s="136"/>
      <c r="CH11241" s="136"/>
    </row>
    <row r="11242" spans="79:86" ht="15.75" customHeight="1">
      <c r="CA11242" s="136"/>
      <c r="CB11242" s="136"/>
      <c r="CC11242" s="136"/>
      <c r="CD11242" s="136"/>
      <c r="CE11242" s="136"/>
      <c r="CF11242" s="136"/>
      <c r="CG11242" s="136"/>
      <c r="CH11242" s="136"/>
    </row>
    <row r="11243" spans="79:86" ht="15.75" customHeight="1">
      <c r="CA11243" s="136"/>
      <c r="CB11243" s="136"/>
      <c r="CC11243" s="136"/>
      <c r="CD11243" s="136"/>
      <c r="CE11243" s="136"/>
      <c r="CF11243" s="136"/>
      <c r="CG11243" s="136"/>
      <c r="CH11243" s="136"/>
    </row>
    <row r="11244" spans="79:86" ht="15.75" customHeight="1">
      <c r="CA11244" s="136"/>
      <c r="CB11244" s="136"/>
      <c r="CC11244" s="136"/>
      <c r="CD11244" s="136"/>
      <c r="CE11244" s="136"/>
      <c r="CF11244" s="136"/>
      <c r="CG11244" s="136"/>
      <c r="CH11244" s="136"/>
    </row>
    <row r="11245" spans="79:86" ht="15.75" customHeight="1">
      <c r="CA11245" s="136"/>
      <c r="CB11245" s="136"/>
      <c r="CC11245" s="136"/>
      <c r="CD11245" s="136"/>
      <c r="CE11245" s="136"/>
      <c r="CF11245" s="136"/>
      <c r="CG11245" s="136"/>
      <c r="CH11245" s="136"/>
    </row>
    <row r="11246" spans="79:86" ht="15.75" customHeight="1">
      <c r="CA11246" s="136"/>
      <c r="CB11246" s="136"/>
      <c r="CC11246" s="136"/>
      <c r="CD11246" s="136"/>
      <c r="CE11246" s="136"/>
      <c r="CF11246" s="136"/>
      <c r="CG11246" s="136"/>
      <c r="CH11246" s="136"/>
    </row>
    <row r="11247" spans="79:86" ht="15.75" customHeight="1">
      <c r="CA11247" s="136"/>
      <c r="CB11247" s="136"/>
      <c r="CC11247" s="136"/>
      <c r="CD11247" s="136"/>
      <c r="CE11247" s="136"/>
      <c r="CF11247" s="136"/>
      <c r="CG11247" s="136"/>
      <c r="CH11247" s="136"/>
    </row>
    <row r="11248" spans="79:86" ht="15.75" customHeight="1">
      <c r="CA11248" s="136"/>
      <c r="CB11248" s="136"/>
      <c r="CC11248" s="136"/>
      <c r="CD11248" s="136"/>
      <c r="CE11248" s="136"/>
      <c r="CF11248" s="136"/>
      <c r="CG11248" s="136"/>
      <c r="CH11248" s="136"/>
    </row>
    <row r="11249" spans="79:86" ht="15.75" customHeight="1">
      <c r="CA11249" s="136"/>
      <c r="CB11249" s="136"/>
      <c r="CC11249" s="136"/>
      <c r="CD11249" s="136"/>
      <c r="CE11249" s="136"/>
      <c r="CF11249" s="136"/>
      <c r="CG11249" s="136"/>
      <c r="CH11249" s="136"/>
    </row>
    <row r="11250" spans="79:86" ht="15.75" customHeight="1">
      <c r="CA11250" s="136"/>
      <c r="CB11250" s="136"/>
      <c r="CC11250" s="136"/>
      <c r="CD11250" s="136"/>
      <c r="CE11250" s="136"/>
      <c r="CF11250" s="136"/>
      <c r="CG11250" s="136"/>
      <c r="CH11250" s="136"/>
    </row>
    <row r="11251" spans="79:86" ht="15.75" customHeight="1">
      <c r="CA11251" s="136"/>
      <c r="CB11251" s="136"/>
      <c r="CC11251" s="136"/>
      <c r="CD11251" s="136"/>
      <c r="CE11251" s="136"/>
      <c r="CF11251" s="136"/>
      <c r="CG11251" s="136"/>
      <c r="CH11251" s="136"/>
    </row>
    <row r="11252" spans="79:86" ht="15.75" customHeight="1">
      <c r="CA11252" s="136"/>
      <c r="CB11252" s="136"/>
      <c r="CC11252" s="136"/>
      <c r="CD11252" s="136"/>
      <c r="CE11252" s="136"/>
      <c r="CF11252" s="136"/>
      <c r="CG11252" s="136"/>
      <c r="CH11252" s="136"/>
    </row>
    <row r="11253" spans="79:86" ht="15.75" customHeight="1">
      <c r="CA11253" s="136"/>
      <c r="CB11253" s="136"/>
      <c r="CC11253" s="136"/>
      <c r="CD11253" s="136"/>
      <c r="CE11253" s="136"/>
      <c r="CF11253" s="136"/>
      <c r="CG11253" s="136"/>
      <c r="CH11253" s="136"/>
    </row>
    <row r="11254" spans="79:86" ht="15.75" customHeight="1">
      <c r="CA11254" s="136"/>
      <c r="CB11254" s="136"/>
      <c r="CC11254" s="136"/>
      <c r="CD11254" s="136"/>
      <c r="CE11254" s="136"/>
      <c r="CF11254" s="136"/>
      <c r="CG11254" s="136"/>
      <c r="CH11254" s="136"/>
    </row>
    <row r="11255" spans="79:86" ht="15.75" customHeight="1">
      <c r="CA11255" s="136"/>
      <c r="CB11255" s="136"/>
      <c r="CC11255" s="136"/>
      <c r="CD11255" s="136"/>
      <c r="CE11255" s="136"/>
      <c r="CF11255" s="136"/>
      <c r="CG11255" s="136"/>
      <c r="CH11255" s="136"/>
    </row>
    <row r="11256" spans="79:86" ht="15.75" customHeight="1">
      <c r="CA11256" s="136"/>
      <c r="CB11256" s="136"/>
      <c r="CC11256" s="136"/>
      <c r="CD11256" s="136"/>
      <c r="CE11256" s="136"/>
      <c r="CF11256" s="136"/>
      <c r="CG11256" s="136"/>
      <c r="CH11256" s="136"/>
    </row>
    <row r="11257" spans="79:86" ht="15.75" customHeight="1">
      <c r="CA11257" s="136"/>
      <c r="CB11257" s="136"/>
      <c r="CC11257" s="136"/>
      <c r="CD11257" s="136"/>
      <c r="CE11257" s="136"/>
      <c r="CF11257" s="136"/>
      <c r="CG11257" s="136"/>
      <c r="CH11257" s="136"/>
    </row>
    <row r="11258" spans="79:86" ht="15.75" customHeight="1">
      <c r="CA11258" s="136"/>
      <c r="CB11258" s="136"/>
      <c r="CC11258" s="136"/>
      <c r="CD11258" s="136"/>
      <c r="CE11258" s="136"/>
      <c r="CF11258" s="136"/>
      <c r="CG11258" s="136"/>
      <c r="CH11258" s="136"/>
    </row>
    <row r="11259" spans="79:86" ht="15.75" customHeight="1">
      <c r="CA11259" s="136"/>
      <c r="CB11259" s="136"/>
      <c r="CC11259" s="136"/>
      <c r="CD11259" s="136"/>
      <c r="CE11259" s="136"/>
      <c r="CF11259" s="136"/>
      <c r="CG11259" s="136"/>
      <c r="CH11259" s="136"/>
    </row>
    <row r="11260" spans="79:86" ht="15.75" customHeight="1">
      <c r="CA11260" s="136"/>
      <c r="CB11260" s="136"/>
      <c r="CC11260" s="136"/>
      <c r="CD11260" s="136"/>
      <c r="CE11260" s="136"/>
      <c r="CF11260" s="136"/>
      <c r="CG11260" s="136"/>
      <c r="CH11260" s="136"/>
    </row>
    <row r="11261" spans="79:86" ht="15.75" customHeight="1">
      <c r="CA11261" s="136"/>
      <c r="CB11261" s="136"/>
      <c r="CC11261" s="136"/>
      <c r="CD11261" s="136"/>
      <c r="CE11261" s="136"/>
      <c r="CF11261" s="136"/>
      <c r="CG11261" s="136"/>
      <c r="CH11261" s="136"/>
    </row>
    <row r="11262" spans="79:86" ht="15.75" customHeight="1">
      <c r="CA11262" s="136"/>
      <c r="CB11262" s="136"/>
      <c r="CC11262" s="136"/>
      <c r="CD11262" s="136"/>
      <c r="CE11262" s="136"/>
      <c r="CF11262" s="136"/>
      <c r="CG11262" s="136"/>
      <c r="CH11262" s="136"/>
    </row>
    <row r="11263" spans="79:86" ht="15.75" customHeight="1">
      <c r="CA11263" s="136"/>
      <c r="CB11263" s="136"/>
      <c r="CC11263" s="136"/>
      <c r="CD11263" s="136"/>
      <c r="CE11263" s="136"/>
      <c r="CF11263" s="136"/>
      <c r="CG11263" s="136"/>
      <c r="CH11263" s="136"/>
    </row>
    <row r="11264" spans="79:86" ht="15.75" customHeight="1">
      <c r="CA11264" s="136"/>
      <c r="CB11264" s="136"/>
      <c r="CC11264" s="136"/>
      <c r="CD11264" s="136"/>
      <c r="CE11264" s="136"/>
      <c r="CF11264" s="136"/>
      <c r="CG11264" s="136"/>
      <c r="CH11264" s="136"/>
    </row>
    <row r="11265" spans="79:86" ht="15.75" customHeight="1">
      <c r="CA11265" s="136"/>
      <c r="CB11265" s="136"/>
      <c r="CC11265" s="136"/>
      <c r="CD11265" s="136"/>
      <c r="CE11265" s="136"/>
      <c r="CF11265" s="136"/>
      <c r="CG11265" s="136"/>
      <c r="CH11265" s="136"/>
    </row>
    <row r="11266" spans="79:86" ht="15.75" customHeight="1">
      <c r="CA11266" s="136"/>
      <c r="CB11266" s="136"/>
      <c r="CC11266" s="136"/>
      <c r="CD11266" s="136"/>
      <c r="CE11266" s="136"/>
      <c r="CF11266" s="136"/>
      <c r="CG11266" s="136"/>
      <c r="CH11266" s="136"/>
    </row>
    <row r="11267" spans="79:86" ht="15.75" customHeight="1">
      <c r="CA11267" s="136"/>
      <c r="CB11267" s="136"/>
      <c r="CC11267" s="136"/>
      <c r="CD11267" s="136"/>
      <c r="CE11267" s="136"/>
      <c r="CF11267" s="136"/>
      <c r="CG11267" s="136"/>
      <c r="CH11267" s="136"/>
    </row>
    <row r="11268" spans="79:86" ht="15.75" customHeight="1">
      <c r="CA11268" s="136"/>
      <c r="CB11268" s="136"/>
      <c r="CC11268" s="136"/>
      <c r="CD11268" s="136"/>
      <c r="CE11268" s="136"/>
      <c r="CF11268" s="136"/>
      <c r="CG11268" s="136"/>
      <c r="CH11268" s="136"/>
    </row>
    <row r="11269" spans="79:86" ht="15.75" customHeight="1">
      <c r="CA11269" s="136"/>
      <c r="CB11269" s="136"/>
      <c r="CC11269" s="136"/>
      <c r="CD11269" s="136"/>
      <c r="CE11269" s="136"/>
      <c r="CF11269" s="136"/>
      <c r="CG11269" s="136"/>
      <c r="CH11269" s="136"/>
    </row>
    <row r="11270" spans="79:86" ht="15.75" customHeight="1">
      <c r="CA11270" s="136"/>
      <c r="CB11270" s="136"/>
      <c r="CC11270" s="136"/>
      <c r="CD11270" s="136"/>
      <c r="CE11270" s="136"/>
      <c r="CF11270" s="136"/>
      <c r="CG11270" s="136"/>
      <c r="CH11270" s="136"/>
    </row>
    <row r="11271" spans="79:86" ht="15.75" customHeight="1">
      <c r="CA11271" s="136"/>
      <c r="CB11271" s="136"/>
      <c r="CC11271" s="136"/>
      <c r="CD11271" s="136"/>
      <c r="CE11271" s="136"/>
      <c r="CF11271" s="136"/>
      <c r="CG11271" s="136"/>
      <c r="CH11271" s="136"/>
    </row>
    <row r="11272" spans="79:86" ht="15.75" customHeight="1">
      <c r="CA11272" s="136"/>
      <c r="CB11272" s="136"/>
      <c r="CC11272" s="136"/>
      <c r="CD11272" s="136"/>
      <c r="CE11272" s="136"/>
      <c r="CF11272" s="136"/>
      <c r="CG11272" s="136"/>
      <c r="CH11272" s="136"/>
    </row>
    <row r="11273" spans="79:86" ht="15.75" customHeight="1">
      <c r="CA11273" s="136"/>
      <c r="CB11273" s="136"/>
      <c r="CC11273" s="136"/>
      <c r="CD11273" s="136"/>
      <c r="CE11273" s="136"/>
      <c r="CF11273" s="136"/>
      <c r="CG11273" s="136"/>
      <c r="CH11273" s="136"/>
    </row>
    <row r="11274" spans="79:86" ht="15.75" customHeight="1">
      <c r="CA11274" s="136"/>
      <c r="CB11274" s="136"/>
      <c r="CC11274" s="136"/>
      <c r="CD11274" s="136"/>
      <c r="CE11274" s="136"/>
      <c r="CF11274" s="136"/>
      <c r="CG11274" s="136"/>
      <c r="CH11274" s="136"/>
    </row>
    <row r="11275" spans="79:86" ht="15.75" customHeight="1">
      <c r="CA11275" s="136"/>
      <c r="CB11275" s="136"/>
      <c r="CC11275" s="136"/>
      <c r="CD11275" s="136"/>
      <c r="CE11275" s="136"/>
      <c r="CF11275" s="136"/>
      <c r="CG11275" s="136"/>
      <c r="CH11275" s="136"/>
    </row>
    <row r="11276" spans="79:86" ht="15.75" customHeight="1">
      <c r="CA11276" s="136"/>
      <c r="CB11276" s="136"/>
      <c r="CC11276" s="136"/>
      <c r="CD11276" s="136"/>
      <c r="CE11276" s="136"/>
      <c r="CF11276" s="136"/>
      <c r="CG11276" s="136"/>
      <c r="CH11276" s="136"/>
    </row>
    <row r="11277" spans="79:86" ht="15.75" customHeight="1">
      <c r="CA11277" s="136"/>
      <c r="CB11277" s="136"/>
      <c r="CC11277" s="136"/>
      <c r="CD11277" s="136"/>
      <c r="CE11277" s="136"/>
      <c r="CF11277" s="136"/>
      <c r="CG11277" s="136"/>
      <c r="CH11277" s="136"/>
    </row>
    <row r="11278" spans="79:86" ht="15.75" customHeight="1">
      <c r="CA11278" s="136"/>
      <c r="CB11278" s="136"/>
      <c r="CC11278" s="136"/>
      <c r="CD11278" s="136"/>
      <c r="CE11278" s="136"/>
      <c r="CF11278" s="136"/>
      <c r="CG11278" s="136"/>
      <c r="CH11278" s="136"/>
    </row>
    <row r="11279" spans="79:86" ht="15.75" customHeight="1">
      <c r="CA11279" s="136"/>
      <c r="CB11279" s="136"/>
      <c r="CC11279" s="136"/>
      <c r="CD11279" s="136"/>
      <c r="CE11279" s="136"/>
      <c r="CF11279" s="136"/>
      <c r="CG11279" s="136"/>
      <c r="CH11279" s="136"/>
    </row>
    <row r="11280" spans="79:86" ht="15.75" customHeight="1">
      <c r="CA11280" s="136"/>
      <c r="CB11280" s="136"/>
      <c r="CC11280" s="136"/>
      <c r="CD11280" s="136"/>
      <c r="CE11280" s="136"/>
      <c r="CF11280" s="136"/>
      <c r="CG11280" s="136"/>
      <c r="CH11280" s="136"/>
    </row>
    <row r="11281" spans="79:86" ht="15.75" customHeight="1">
      <c r="CA11281" s="136"/>
      <c r="CB11281" s="136"/>
      <c r="CC11281" s="136"/>
      <c r="CD11281" s="136"/>
      <c r="CE11281" s="136"/>
      <c r="CF11281" s="136"/>
      <c r="CG11281" s="136"/>
      <c r="CH11281" s="136"/>
    </row>
    <row r="11282" spans="79:86" ht="15.75" customHeight="1">
      <c r="CA11282" s="136"/>
      <c r="CB11282" s="136"/>
      <c r="CC11282" s="136"/>
      <c r="CD11282" s="136"/>
      <c r="CE11282" s="136"/>
      <c r="CF11282" s="136"/>
      <c r="CG11282" s="136"/>
      <c r="CH11282" s="136"/>
    </row>
    <row r="11283" spans="79:86" ht="15.75" customHeight="1">
      <c r="CA11283" s="136"/>
      <c r="CB11283" s="136"/>
      <c r="CC11283" s="136"/>
      <c r="CD11283" s="136"/>
      <c r="CE11283" s="136"/>
      <c r="CF11283" s="136"/>
      <c r="CG11283" s="136"/>
      <c r="CH11283" s="136"/>
    </row>
    <row r="11284" spans="79:86" ht="15.75" customHeight="1">
      <c r="CA11284" s="136"/>
      <c r="CB11284" s="136"/>
      <c r="CC11284" s="136"/>
      <c r="CD11284" s="136"/>
      <c r="CE11284" s="136"/>
      <c r="CF11284" s="136"/>
      <c r="CG11284" s="136"/>
      <c r="CH11284" s="136"/>
    </row>
    <row r="11285" spans="79:86" ht="15.75" customHeight="1">
      <c r="CA11285" s="136"/>
      <c r="CB11285" s="136"/>
      <c r="CC11285" s="136"/>
      <c r="CD11285" s="136"/>
      <c r="CE11285" s="136"/>
      <c r="CF11285" s="136"/>
      <c r="CG11285" s="136"/>
      <c r="CH11285" s="136"/>
    </row>
    <row r="11286" spans="79:86" ht="15.75" customHeight="1">
      <c r="CA11286" s="136"/>
      <c r="CB11286" s="136"/>
      <c r="CC11286" s="136"/>
      <c r="CD11286" s="136"/>
      <c r="CE11286" s="136"/>
      <c r="CF11286" s="136"/>
      <c r="CG11286" s="136"/>
      <c r="CH11286" s="136"/>
    </row>
    <row r="11287" spans="79:86" ht="15.75" customHeight="1">
      <c r="CA11287" s="136"/>
      <c r="CB11287" s="136"/>
      <c r="CC11287" s="136"/>
      <c r="CD11287" s="136"/>
      <c r="CE11287" s="136"/>
      <c r="CF11287" s="136"/>
      <c r="CG11287" s="136"/>
      <c r="CH11287" s="136"/>
    </row>
    <row r="11288" spans="79:86" ht="15.75" customHeight="1">
      <c r="CA11288" s="136"/>
      <c r="CB11288" s="136"/>
      <c r="CC11288" s="136"/>
      <c r="CD11288" s="136"/>
      <c r="CE11288" s="136"/>
      <c r="CF11288" s="136"/>
      <c r="CG11288" s="136"/>
      <c r="CH11288" s="136"/>
    </row>
    <row r="11289" spans="79:86" ht="15.75" customHeight="1">
      <c r="CA11289" s="136"/>
      <c r="CB11289" s="136"/>
      <c r="CC11289" s="136"/>
      <c r="CD11289" s="136"/>
      <c r="CE11289" s="136"/>
      <c r="CF11289" s="136"/>
      <c r="CG11289" s="136"/>
      <c r="CH11289" s="136"/>
    </row>
    <row r="11290" spans="79:86" ht="15.75" customHeight="1">
      <c r="CA11290" s="136"/>
      <c r="CB11290" s="136"/>
      <c r="CC11290" s="136"/>
      <c r="CD11290" s="136"/>
      <c r="CE11290" s="136"/>
      <c r="CF11290" s="136"/>
      <c r="CG11290" s="136"/>
      <c r="CH11290" s="136"/>
    </row>
    <row r="11291" spans="79:86" ht="15.75" customHeight="1">
      <c r="CA11291" s="136"/>
      <c r="CB11291" s="136"/>
      <c r="CC11291" s="136"/>
      <c r="CD11291" s="136"/>
      <c r="CE11291" s="136"/>
      <c r="CF11291" s="136"/>
      <c r="CG11291" s="136"/>
      <c r="CH11291" s="136"/>
    </row>
    <row r="11292" spans="79:86" ht="15.75" customHeight="1">
      <c r="CA11292" s="136"/>
      <c r="CB11292" s="136"/>
      <c r="CC11292" s="136"/>
      <c r="CD11292" s="136"/>
      <c r="CE11292" s="136"/>
      <c r="CF11292" s="136"/>
      <c r="CG11292" s="136"/>
      <c r="CH11292" s="136"/>
    </row>
    <row r="11293" spans="79:86" ht="15.75" customHeight="1">
      <c r="CA11293" s="136"/>
      <c r="CB11293" s="136"/>
      <c r="CC11293" s="136"/>
      <c r="CD11293" s="136"/>
      <c r="CE11293" s="136"/>
      <c r="CF11293" s="136"/>
      <c r="CG11293" s="136"/>
      <c r="CH11293" s="136"/>
    </row>
    <row r="11294" spans="79:86" ht="15.75" customHeight="1">
      <c r="CA11294" s="136"/>
      <c r="CB11294" s="136"/>
      <c r="CC11294" s="136"/>
      <c r="CD11294" s="136"/>
      <c r="CE11294" s="136"/>
      <c r="CF11294" s="136"/>
      <c r="CG11294" s="136"/>
      <c r="CH11294" s="136"/>
    </row>
    <row r="11295" spans="79:86" ht="15.75" customHeight="1">
      <c r="CA11295" s="136"/>
      <c r="CB11295" s="136"/>
      <c r="CC11295" s="136"/>
      <c r="CD11295" s="136"/>
      <c r="CE11295" s="136"/>
      <c r="CF11295" s="136"/>
      <c r="CG11295" s="136"/>
      <c r="CH11295" s="136"/>
    </row>
    <row r="11296" spans="79:86" ht="15.75" customHeight="1">
      <c r="CA11296" s="136"/>
      <c r="CB11296" s="136"/>
      <c r="CC11296" s="136"/>
      <c r="CD11296" s="136"/>
      <c r="CE11296" s="136"/>
      <c r="CF11296" s="136"/>
      <c r="CG11296" s="136"/>
      <c r="CH11296" s="136"/>
    </row>
    <row r="11297" spans="79:86" ht="15.75" customHeight="1">
      <c r="CA11297" s="136"/>
      <c r="CB11297" s="136"/>
      <c r="CC11297" s="136"/>
      <c r="CD11297" s="136"/>
      <c r="CE11297" s="136"/>
      <c r="CF11297" s="136"/>
      <c r="CG11297" s="136"/>
      <c r="CH11297" s="136"/>
    </row>
    <row r="11298" spans="79:86" ht="15.75" customHeight="1">
      <c r="CA11298" s="136"/>
      <c r="CB11298" s="136"/>
      <c r="CC11298" s="136"/>
      <c r="CD11298" s="136"/>
      <c r="CE11298" s="136"/>
      <c r="CF11298" s="136"/>
      <c r="CG11298" s="136"/>
      <c r="CH11298" s="136"/>
    </row>
    <row r="11299" spans="79:86" ht="15.75" customHeight="1">
      <c r="CA11299" s="136"/>
      <c r="CB11299" s="136"/>
      <c r="CC11299" s="136"/>
      <c r="CD11299" s="136"/>
      <c r="CE11299" s="136"/>
      <c r="CF11299" s="136"/>
      <c r="CG11299" s="136"/>
      <c r="CH11299" s="136"/>
    </row>
    <row r="11300" spans="79:86" ht="15.75" customHeight="1">
      <c r="CA11300" s="136"/>
      <c r="CB11300" s="136"/>
      <c r="CC11300" s="136"/>
      <c r="CD11300" s="136"/>
      <c r="CE11300" s="136"/>
      <c r="CF11300" s="136"/>
      <c r="CG11300" s="136"/>
      <c r="CH11300" s="136"/>
    </row>
    <row r="11301" spans="79:86" ht="15.75" customHeight="1">
      <c r="CA11301" s="136"/>
      <c r="CB11301" s="136"/>
      <c r="CC11301" s="136"/>
      <c r="CD11301" s="136"/>
      <c r="CE11301" s="136"/>
      <c r="CF11301" s="136"/>
      <c r="CG11301" s="136"/>
      <c r="CH11301" s="136"/>
    </row>
    <row r="11302" spans="79:86" ht="15.75" customHeight="1">
      <c r="CA11302" s="136"/>
      <c r="CB11302" s="136"/>
      <c r="CC11302" s="136"/>
      <c r="CD11302" s="136"/>
      <c r="CE11302" s="136"/>
      <c r="CF11302" s="136"/>
      <c r="CG11302" s="136"/>
      <c r="CH11302" s="136"/>
    </row>
    <row r="11303" spans="79:86" ht="15.75" customHeight="1">
      <c r="CA11303" s="136"/>
      <c r="CB11303" s="136"/>
      <c r="CC11303" s="136"/>
      <c r="CD11303" s="136"/>
      <c r="CE11303" s="136"/>
      <c r="CF11303" s="136"/>
      <c r="CG11303" s="136"/>
      <c r="CH11303" s="136"/>
    </row>
    <row r="11304" spans="79:86" ht="15.75" customHeight="1">
      <c r="CA11304" s="136"/>
      <c r="CB11304" s="136"/>
      <c r="CC11304" s="136"/>
      <c r="CD11304" s="136"/>
      <c r="CE11304" s="136"/>
      <c r="CF11304" s="136"/>
      <c r="CG11304" s="136"/>
      <c r="CH11304" s="136"/>
    </row>
    <row r="11305" spans="79:86" ht="15.75" customHeight="1">
      <c r="CA11305" s="136"/>
      <c r="CB11305" s="136"/>
      <c r="CC11305" s="136"/>
      <c r="CD11305" s="136"/>
      <c r="CE11305" s="136"/>
      <c r="CF11305" s="136"/>
      <c r="CG11305" s="136"/>
      <c r="CH11305" s="136"/>
    </row>
    <row r="11306" spans="79:86" ht="15.75" customHeight="1">
      <c r="CA11306" s="136"/>
      <c r="CB11306" s="136"/>
      <c r="CC11306" s="136"/>
      <c r="CD11306" s="136"/>
      <c r="CE11306" s="136"/>
      <c r="CF11306" s="136"/>
      <c r="CG11306" s="136"/>
      <c r="CH11306" s="136"/>
    </row>
    <row r="11307" spans="79:86" ht="15.75" customHeight="1">
      <c r="CA11307" s="136"/>
      <c r="CB11307" s="136"/>
      <c r="CC11307" s="136"/>
      <c r="CD11307" s="136"/>
      <c r="CE11307" s="136"/>
      <c r="CF11307" s="136"/>
      <c r="CG11307" s="136"/>
      <c r="CH11307" s="136"/>
    </row>
    <row r="11308" spans="79:86" ht="15.75" customHeight="1">
      <c r="CA11308" s="136"/>
      <c r="CB11308" s="136"/>
      <c r="CC11308" s="136"/>
      <c r="CD11308" s="136"/>
      <c r="CE11308" s="136"/>
      <c r="CF11308" s="136"/>
      <c r="CG11308" s="136"/>
      <c r="CH11308" s="136"/>
    </row>
    <row r="11309" spans="79:86" ht="15.75" customHeight="1">
      <c r="CA11309" s="136"/>
      <c r="CB11309" s="136"/>
      <c r="CC11309" s="136"/>
      <c r="CD11309" s="136"/>
      <c r="CE11309" s="136"/>
      <c r="CF11309" s="136"/>
      <c r="CG11309" s="136"/>
      <c r="CH11309" s="136"/>
    </row>
    <row r="11310" spans="79:86" ht="15.75" customHeight="1">
      <c r="CA11310" s="136"/>
      <c r="CB11310" s="136"/>
      <c r="CC11310" s="136"/>
      <c r="CD11310" s="136"/>
      <c r="CE11310" s="136"/>
      <c r="CF11310" s="136"/>
      <c r="CG11310" s="136"/>
      <c r="CH11310" s="136"/>
    </row>
    <row r="11311" spans="79:86" ht="15.75" customHeight="1">
      <c r="CA11311" s="136"/>
      <c r="CB11311" s="136"/>
      <c r="CC11311" s="136"/>
      <c r="CD11311" s="136"/>
      <c r="CE11311" s="136"/>
      <c r="CF11311" s="136"/>
      <c r="CG11311" s="136"/>
      <c r="CH11311" s="136"/>
    </row>
    <row r="11312" spans="79:86" ht="15.75" customHeight="1">
      <c r="CA11312" s="136"/>
      <c r="CB11312" s="136"/>
      <c r="CC11312" s="136"/>
      <c r="CD11312" s="136"/>
      <c r="CE11312" s="136"/>
      <c r="CF11312" s="136"/>
      <c r="CG11312" s="136"/>
      <c r="CH11312" s="136"/>
    </row>
    <row r="11313" spans="79:86" ht="15.75" customHeight="1">
      <c r="CA11313" s="136"/>
      <c r="CB11313" s="136"/>
      <c r="CC11313" s="136"/>
      <c r="CD11313" s="136"/>
      <c r="CE11313" s="136"/>
      <c r="CF11313" s="136"/>
      <c r="CG11313" s="136"/>
      <c r="CH11313" s="136"/>
    </row>
    <row r="11314" spans="79:86" ht="15.75" customHeight="1">
      <c r="CA11314" s="136"/>
      <c r="CB11314" s="136"/>
      <c r="CC11314" s="136"/>
      <c r="CD11314" s="136"/>
      <c r="CE11314" s="136"/>
      <c r="CF11314" s="136"/>
      <c r="CG11314" s="136"/>
      <c r="CH11314" s="136"/>
    </row>
    <row r="11315" spans="79:86" ht="15.75" customHeight="1">
      <c r="CA11315" s="136"/>
      <c r="CB11315" s="136"/>
      <c r="CC11315" s="136"/>
      <c r="CD11315" s="136"/>
      <c r="CE11315" s="136"/>
      <c r="CF11315" s="136"/>
      <c r="CG11315" s="136"/>
      <c r="CH11315" s="136"/>
    </row>
    <row r="11316" spans="79:86" ht="15.75" customHeight="1">
      <c r="CA11316" s="136"/>
      <c r="CB11316" s="136"/>
      <c r="CC11316" s="136"/>
      <c r="CD11316" s="136"/>
      <c r="CE11316" s="136"/>
      <c r="CF11316" s="136"/>
      <c r="CG11316" s="136"/>
      <c r="CH11316" s="136"/>
    </row>
    <row r="11317" spans="79:86" ht="15.75" customHeight="1">
      <c r="CA11317" s="136"/>
      <c r="CB11317" s="136"/>
      <c r="CC11317" s="136"/>
      <c r="CD11317" s="136"/>
      <c r="CE11317" s="136"/>
      <c r="CF11317" s="136"/>
      <c r="CG11317" s="136"/>
      <c r="CH11317" s="136"/>
    </row>
    <row r="11318" spans="79:86" ht="15.75" customHeight="1">
      <c r="CA11318" s="136"/>
      <c r="CB11318" s="136"/>
      <c r="CC11318" s="136"/>
      <c r="CD11318" s="136"/>
      <c r="CE11318" s="136"/>
      <c r="CF11318" s="136"/>
      <c r="CG11318" s="136"/>
      <c r="CH11318" s="136"/>
    </row>
    <row r="11319" spans="79:86" ht="15.75" customHeight="1">
      <c r="CA11319" s="136"/>
      <c r="CB11319" s="136"/>
      <c r="CC11319" s="136"/>
      <c r="CD11319" s="136"/>
      <c r="CE11319" s="136"/>
      <c r="CF11319" s="136"/>
      <c r="CG11319" s="136"/>
      <c r="CH11319" s="136"/>
    </row>
    <row r="11320" spans="79:86" ht="15.75" customHeight="1">
      <c r="CA11320" s="136"/>
      <c r="CB11320" s="136"/>
      <c r="CC11320" s="136"/>
      <c r="CD11320" s="136"/>
      <c r="CE11320" s="136"/>
      <c r="CF11320" s="136"/>
      <c r="CG11320" s="136"/>
      <c r="CH11320" s="136"/>
    </row>
    <row r="11321" spans="79:86" ht="15.75" customHeight="1">
      <c r="CA11321" s="136"/>
      <c r="CB11321" s="136"/>
      <c r="CC11321" s="136"/>
      <c r="CD11321" s="136"/>
      <c r="CE11321" s="136"/>
      <c r="CF11321" s="136"/>
      <c r="CG11321" s="136"/>
      <c r="CH11321" s="136"/>
    </row>
    <row r="11322" spans="79:86" ht="15.75" customHeight="1">
      <c r="CA11322" s="136"/>
      <c r="CB11322" s="136"/>
      <c r="CC11322" s="136"/>
      <c r="CD11322" s="136"/>
      <c r="CE11322" s="136"/>
      <c r="CF11322" s="136"/>
      <c r="CG11322" s="136"/>
      <c r="CH11322" s="136"/>
    </row>
    <row r="11323" spans="79:86" ht="15.75" customHeight="1">
      <c r="CA11323" s="136"/>
      <c r="CB11323" s="136"/>
      <c r="CC11323" s="136"/>
      <c r="CD11323" s="136"/>
      <c r="CE11323" s="136"/>
      <c r="CF11323" s="136"/>
      <c r="CG11323" s="136"/>
      <c r="CH11323" s="136"/>
    </row>
    <row r="11324" spans="79:86" ht="15.75" customHeight="1">
      <c r="CA11324" s="136"/>
      <c r="CB11324" s="136"/>
      <c r="CC11324" s="136"/>
      <c r="CD11324" s="136"/>
      <c r="CE11324" s="136"/>
      <c r="CF11324" s="136"/>
      <c r="CG11324" s="136"/>
      <c r="CH11324" s="136"/>
    </row>
    <row r="11325" spans="79:86" ht="15.75" customHeight="1">
      <c r="CA11325" s="136"/>
      <c r="CB11325" s="136"/>
      <c r="CC11325" s="136"/>
      <c r="CD11325" s="136"/>
      <c r="CE11325" s="136"/>
      <c r="CF11325" s="136"/>
      <c r="CG11325" s="136"/>
      <c r="CH11325" s="136"/>
    </row>
    <row r="11326" spans="79:86" ht="15.75" customHeight="1">
      <c r="CA11326" s="136"/>
      <c r="CB11326" s="136"/>
      <c r="CC11326" s="136"/>
      <c r="CD11326" s="136"/>
      <c r="CE11326" s="136"/>
      <c r="CF11326" s="136"/>
      <c r="CG11326" s="136"/>
      <c r="CH11326" s="136"/>
    </row>
    <row r="11327" spans="79:86" ht="15.75" customHeight="1">
      <c r="CA11327" s="136"/>
      <c r="CB11327" s="136"/>
      <c r="CC11327" s="136"/>
      <c r="CD11327" s="136"/>
      <c r="CE11327" s="136"/>
      <c r="CF11327" s="136"/>
      <c r="CG11327" s="136"/>
      <c r="CH11327" s="136"/>
    </row>
    <row r="11328" spans="79:86" ht="15.75" customHeight="1">
      <c r="CA11328" s="136"/>
      <c r="CB11328" s="136"/>
      <c r="CC11328" s="136"/>
      <c r="CD11328" s="136"/>
      <c r="CE11328" s="136"/>
      <c r="CF11328" s="136"/>
      <c r="CG11328" s="136"/>
      <c r="CH11328" s="136"/>
    </row>
    <row r="11329" spans="79:86" ht="15.75" customHeight="1">
      <c r="CA11329" s="136"/>
      <c r="CB11329" s="136"/>
      <c r="CC11329" s="136"/>
      <c r="CD11329" s="136"/>
      <c r="CE11329" s="136"/>
      <c r="CF11329" s="136"/>
      <c r="CG11329" s="136"/>
      <c r="CH11329" s="136"/>
    </row>
    <row r="11330" spans="79:86" ht="15.75" customHeight="1">
      <c r="CA11330" s="136"/>
      <c r="CB11330" s="136"/>
      <c r="CC11330" s="136"/>
      <c r="CD11330" s="136"/>
      <c r="CE11330" s="136"/>
      <c r="CF11330" s="136"/>
      <c r="CG11330" s="136"/>
      <c r="CH11330" s="136"/>
    </row>
    <row r="11331" spans="79:86" ht="15.75" customHeight="1">
      <c r="CA11331" s="136"/>
      <c r="CB11331" s="136"/>
      <c r="CC11331" s="136"/>
      <c r="CD11331" s="136"/>
      <c r="CE11331" s="136"/>
      <c r="CF11331" s="136"/>
      <c r="CG11331" s="136"/>
      <c r="CH11331" s="136"/>
    </row>
    <row r="11332" spans="79:86" ht="15.75" customHeight="1">
      <c r="CA11332" s="136"/>
      <c r="CB11332" s="136"/>
      <c r="CC11332" s="136"/>
      <c r="CD11332" s="136"/>
      <c r="CE11332" s="136"/>
      <c r="CF11332" s="136"/>
      <c r="CG11332" s="136"/>
      <c r="CH11332" s="136"/>
    </row>
    <row r="11333" spans="79:86" ht="15.75" customHeight="1">
      <c r="CA11333" s="136"/>
      <c r="CB11333" s="136"/>
      <c r="CC11333" s="136"/>
      <c r="CD11333" s="136"/>
      <c r="CE11333" s="136"/>
      <c r="CF11333" s="136"/>
      <c r="CG11333" s="136"/>
      <c r="CH11333" s="136"/>
    </row>
    <row r="11334" spans="79:86" ht="15.75" customHeight="1">
      <c r="CA11334" s="136"/>
      <c r="CB11334" s="136"/>
      <c r="CC11334" s="136"/>
      <c r="CD11334" s="136"/>
      <c r="CE11334" s="136"/>
      <c r="CF11334" s="136"/>
      <c r="CG11334" s="136"/>
      <c r="CH11334" s="136"/>
    </row>
    <row r="11335" spans="79:86" ht="15.75" customHeight="1">
      <c r="CA11335" s="136"/>
      <c r="CB11335" s="136"/>
      <c r="CC11335" s="136"/>
      <c r="CD11335" s="136"/>
      <c r="CE11335" s="136"/>
      <c r="CF11335" s="136"/>
      <c r="CG11335" s="136"/>
      <c r="CH11335" s="136"/>
    </row>
    <row r="11336" spans="79:86" ht="15.75" customHeight="1">
      <c r="CA11336" s="136"/>
      <c r="CB11336" s="136"/>
      <c r="CC11336" s="136"/>
      <c r="CD11336" s="136"/>
      <c r="CE11336" s="136"/>
      <c r="CF11336" s="136"/>
      <c r="CG11336" s="136"/>
      <c r="CH11336" s="136"/>
    </row>
    <row r="11337" spans="79:86" ht="15.75" customHeight="1">
      <c r="CA11337" s="136"/>
      <c r="CB11337" s="136"/>
      <c r="CC11337" s="136"/>
      <c r="CD11337" s="136"/>
      <c r="CE11337" s="136"/>
      <c r="CF11337" s="136"/>
      <c r="CG11337" s="136"/>
      <c r="CH11337" s="136"/>
    </row>
    <row r="11338" spans="79:86" ht="15.75" customHeight="1">
      <c r="CA11338" s="136"/>
      <c r="CB11338" s="136"/>
      <c r="CC11338" s="136"/>
      <c r="CD11338" s="136"/>
      <c r="CE11338" s="136"/>
      <c r="CF11338" s="136"/>
      <c r="CG11338" s="136"/>
      <c r="CH11338" s="136"/>
    </row>
    <row r="11339" spans="79:86" ht="15.75" customHeight="1">
      <c r="CA11339" s="136"/>
      <c r="CB11339" s="136"/>
      <c r="CC11339" s="136"/>
      <c r="CD11339" s="136"/>
      <c r="CE11339" s="136"/>
      <c r="CF11339" s="136"/>
      <c r="CG11339" s="136"/>
      <c r="CH11339" s="136"/>
    </row>
    <row r="11340" spans="79:86" ht="15.75" customHeight="1">
      <c r="CA11340" s="136"/>
      <c r="CB11340" s="136"/>
      <c r="CC11340" s="136"/>
      <c r="CD11340" s="136"/>
      <c r="CE11340" s="136"/>
      <c r="CF11340" s="136"/>
      <c r="CG11340" s="136"/>
      <c r="CH11340" s="136"/>
    </row>
    <row r="11341" spans="79:86" ht="15.75" customHeight="1">
      <c r="CA11341" s="136"/>
      <c r="CB11341" s="136"/>
      <c r="CC11341" s="136"/>
      <c r="CD11341" s="136"/>
      <c r="CE11341" s="136"/>
      <c r="CF11341" s="136"/>
      <c r="CG11341" s="136"/>
      <c r="CH11341" s="136"/>
    </row>
    <row r="11342" spans="79:86" ht="15.75" customHeight="1">
      <c r="CA11342" s="136"/>
      <c r="CB11342" s="136"/>
      <c r="CC11342" s="136"/>
      <c r="CD11342" s="136"/>
      <c r="CE11342" s="136"/>
      <c r="CF11342" s="136"/>
      <c r="CG11342" s="136"/>
      <c r="CH11342" s="136"/>
    </row>
    <row r="11343" spans="79:86" ht="15.75" customHeight="1">
      <c r="CA11343" s="136"/>
      <c r="CB11343" s="136"/>
      <c r="CC11343" s="136"/>
      <c r="CD11343" s="136"/>
      <c r="CE11343" s="136"/>
      <c r="CF11343" s="136"/>
      <c r="CG11343" s="136"/>
      <c r="CH11343" s="136"/>
    </row>
    <row r="11344" spans="79:86" ht="15.75" customHeight="1">
      <c r="CA11344" s="136"/>
      <c r="CB11344" s="136"/>
      <c r="CC11344" s="136"/>
      <c r="CD11344" s="136"/>
      <c r="CE11344" s="136"/>
      <c r="CF11344" s="136"/>
      <c r="CG11344" s="136"/>
      <c r="CH11344" s="136"/>
    </row>
    <row r="11345" spans="79:86" ht="15.75" customHeight="1">
      <c r="CA11345" s="136"/>
      <c r="CB11345" s="136"/>
      <c r="CC11345" s="136"/>
      <c r="CD11345" s="136"/>
      <c r="CE11345" s="136"/>
      <c r="CF11345" s="136"/>
      <c r="CG11345" s="136"/>
      <c r="CH11345" s="136"/>
    </row>
    <row r="11346" spans="79:86" ht="15.75" customHeight="1">
      <c r="CA11346" s="136"/>
      <c r="CB11346" s="136"/>
      <c r="CC11346" s="136"/>
      <c r="CD11346" s="136"/>
      <c r="CE11346" s="136"/>
      <c r="CF11346" s="136"/>
      <c r="CG11346" s="136"/>
      <c r="CH11346" s="136"/>
    </row>
    <row r="11347" spans="79:86" ht="15.75" customHeight="1">
      <c r="CA11347" s="136"/>
      <c r="CB11347" s="136"/>
      <c r="CC11347" s="136"/>
      <c r="CD11347" s="136"/>
      <c r="CE11347" s="136"/>
      <c r="CF11347" s="136"/>
      <c r="CG11347" s="136"/>
      <c r="CH11347" s="136"/>
    </row>
    <row r="11348" spans="79:86" ht="15.75" customHeight="1">
      <c r="CA11348" s="136"/>
      <c r="CB11348" s="136"/>
      <c r="CC11348" s="136"/>
      <c r="CD11348" s="136"/>
      <c r="CE11348" s="136"/>
      <c r="CF11348" s="136"/>
      <c r="CG11348" s="136"/>
      <c r="CH11348" s="136"/>
    </row>
    <row r="11349" spans="79:86" ht="15.75" customHeight="1">
      <c r="CA11349" s="136"/>
      <c r="CB11349" s="136"/>
      <c r="CC11349" s="136"/>
      <c r="CD11349" s="136"/>
      <c r="CE11349" s="136"/>
      <c r="CF11349" s="136"/>
      <c r="CG11349" s="136"/>
      <c r="CH11349" s="136"/>
    </row>
    <row r="11350" spans="79:86" ht="15.75" customHeight="1">
      <c r="CA11350" s="136"/>
      <c r="CB11350" s="136"/>
      <c r="CC11350" s="136"/>
      <c r="CD11350" s="136"/>
      <c r="CE11350" s="136"/>
      <c r="CF11350" s="136"/>
      <c r="CG11350" s="136"/>
      <c r="CH11350" s="136"/>
    </row>
    <row r="11351" spans="79:86" ht="15.75" customHeight="1">
      <c r="CA11351" s="136"/>
      <c r="CB11351" s="136"/>
      <c r="CC11351" s="136"/>
      <c r="CD11351" s="136"/>
      <c r="CE11351" s="136"/>
      <c r="CF11351" s="136"/>
      <c r="CG11351" s="136"/>
      <c r="CH11351" s="136"/>
    </row>
    <row r="11352" spans="79:86" ht="15.75" customHeight="1">
      <c r="CA11352" s="136"/>
      <c r="CB11352" s="136"/>
      <c r="CC11352" s="136"/>
      <c r="CD11352" s="136"/>
      <c r="CE11352" s="136"/>
      <c r="CF11352" s="136"/>
      <c r="CG11352" s="136"/>
      <c r="CH11352" s="136"/>
    </row>
    <row r="11353" spans="79:86" ht="15.75" customHeight="1">
      <c r="CA11353" s="136"/>
      <c r="CB11353" s="136"/>
      <c r="CC11353" s="136"/>
      <c r="CD11353" s="136"/>
      <c r="CE11353" s="136"/>
      <c r="CF11353" s="136"/>
      <c r="CG11353" s="136"/>
      <c r="CH11353" s="136"/>
    </row>
    <row r="11354" spans="79:86" ht="15.75" customHeight="1">
      <c r="CA11354" s="136"/>
      <c r="CB11354" s="136"/>
      <c r="CC11354" s="136"/>
      <c r="CD11354" s="136"/>
      <c r="CE11354" s="136"/>
      <c r="CF11354" s="136"/>
      <c r="CG11354" s="136"/>
      <c r="CH11354" s="136"/>
    </row>
    <row r="11355" spans="79:86" ht="15.75" customHeight="1">
      <c r="CA11355" s="136"/>
      <c r="CB11355" s="136"/>
      <c r="CC11355" s="136"/>
      <c r="CD11355" s="136"/>
      <c r="CE11355" s="136"/>
      <c r="CF11355" s="136"/>
      <c r="CG11355" s="136"/>
      <c r="CH11355" s="136"/>
    </row>
    <row r="11356" spans="79:86" ht="15.75" customHeight="1">
      <c r="CA11356" s="136"/>
      <c r="CB11356" s="136"/>
      <c r="CC11356" s="136"/>
      <c r="CD11356" s="136"/>
      <c r="CE11356" s="136"/>
      <c r="CF11356" s="136"/>
      <c r="CG11356" s="136"/>
      <c r="CH11356" s="136"/>
    </row>
    <row r="11357" spans="79:86" ht="15.75" customHeight="1">
      <c r="CA11357" s="136"/>
      <c r="CB11357" s="136"/>
      <c r="CC11357" s="136"/>
      <c r="CD11357" s="136"/>
      <c r="CE11357" s="136"/>
      <c r="CF11357" s="136"/>
      <c r="CG11357" s="136"/>
      <c r="CH11357" s="136"/>
    </row>
    <row r="11358" spans="79:86" ht="15.75" customHeight="1">
      <c r="CA11358" s="136"/>
      <c r="CB11358" s="136"/>
      <c r="CC11358" s="136"/>
      <c r="CD11358" s="136"/>
      <c r="CE11358" s="136"/>
      <c r="CF11358" s="136"/>
      <c r="CG11358" s="136"/>
      <c r="CH11358" s="136"/>
    </row>
    <row r="11359" spans="79:86" ht="15.75" customHeight="1">
      <c r="CA11359" s="136"/>
      <c r="CB11359" s="136"/>
      <c r="CC11359" s="136"/>
      <c r="CD11359" s="136"/>
      <c r="CE11359" s="136"/>
      <c r="CF11359" s="136"/>
      <c r="CG11359" s="136"/>
      <c r="CH11359" s="136"/>
    </row>
    <row r="11360" spans="79:86" ht="15.75" customHeight="1">
      <c r="CA11360" s="136"/>
      <c r="CB11360" s="136"/>
      <c r="CC11360" s="136"/>
      <c r="CD11360" s="136"/>
      <c r="CE11360" s="136"/>
      <c r="CF11360" s="136"/>
      <c r="CG11360" s="136"/>
      <c r="CH11360" s="136"/>
    </row>
    <row r="11361" spans="79:86" ht="15.75" customHeight="1">
      <c r="CA11361" s="136"/>
      <c r="CB11361" s="136"/>
      <c r="CC11361" s="136"/>
      <c r="CD11361" s="136"/>
      <c r="CE11361" s="136"/>
      <c r="CF11361" s="136"/>
      <c r="CG11361" s="136"/>
      <c r="CH11361" s="136"/>
    </row>
    <row r="11362" spans="79:86" ht="15.75" customHeight="1">
      <c r="CA11362" s="136"/>
      <c r="CB11362" s="136"/>
      <c r="CC11362" s="136"/>
      <c r="CD11362" s="136"/>
      <c r="CE11362" s="136"/>
      <c r="CF11362" s="136"/>
      <c r="CG11362" s="136"/>
      <c r="CH11362" s="136"/>
    </row>
    <row r="11363" spans="79:86" ht="15.75" customHeight="1">
      <c r="CA11363" s="136"/>
      <c r="CB11363" s="136"/>
      <c r="CC11363" s="136"/>
      <c r="CD11363" s="136"/>
      <c r="CE11363" s="136"/>
      <c r="CF11363" s="136"/>
      <c r="CG11363" s="136"/>
      <c r="CH11363" s="136"/>
    </row>
    <row r="11364" spans="79:86" ht="15.75" customHeight="1">
      <c r="CA11364" s="136"/>
      <c r="CB11364" s="136"/>
      <c r="CC11364" s="136"/>
      <c r="CD11364" s="136"/>
      <c r="CE11364" s="136"/>
      <c r="CF11364" s="136"/>
      <c r="CG11364" s="136"/>
      <c r="CH11364" s="136"/>
    </row>
    <row r="11365" spans="79:86" ht="15.75" customHeight="1">
      <c r="CA11365" s="136"/>
      <c r="CB11365" s="136"/>
      <c r="CC11365" s="136"/>
      <c r="CD11365" s="136"/>
      <c r="CE11365" s="136"/>
      <c r="CF11365" s="136"/>
      <c r="CG11365" s="136"/>
      <c r="CH11365" s="136"/>
    </row>
    <row r="11366" spans="79:86" ht="15.75" customHeight="1">
      <c r="CA11366" s="136"/>
      <c r="CB11366" s="136"/>
      <c r="CC11366" s="136"/>
      <c r="CD11366" s="136"/>
      <c r="CE11366" s="136"/>
      <c r="CF11366" s="136"/>
      <c r="CG11366" s="136"/>
      <c r="CH11366" s="136"/>
    </row>
    <row r="11367" spans="79:86" ht="15.75" customHeight="1">
      <c r="CA11367" s="136"/>
      <c r="CB11367" s="136"/>
      <c r="CC11367" s="136"/>
      <c r="CD11367" s="136"/>
      <c r="CE11367" s="136"/>
      <c r="CF11367" s="136"/>
      <c r="CG11367" s="136"/>
      <c r="CH11367" s="136"/>
    </row>
    <row r="11368" spans="79:86" ht="15.75" customHeight="1">
      <c r="CA11368" s="136"/>
      <c r="CB11368" s="136"/>
      <c r="CC11368" s="136"/>
      <c r="CD11368" s="136"/>
      <c r="CE11368" s="136"/>
      <c r="CF11368" s="136"/>
      <c r="CG11368" s="136"/>
      <c r="CH11368" s="136"/>
    </row>
    <row r="11369" spans="79:86" ht="15.75" customHeight="1">
      <c r="CA11369" s="136"/>
      <c r="CB11369" s="136"/>
      <c r="CC11369" s="136"/>
      <c r="CD11369" s="136"/>
      <c r="CE11369" s="136"/>
      <c r="CF11369" s="136"/>
      <c r="CG11369" s="136"/>
      <c r="CH11369" s="136"/>
    </row>
    <row r="11370" spans="79:86" ht="15.75" customHeight="1">
      <c r="CA11370" s="136"/>
      <c r="CB11370" s="136"/>
      <c r="CC11370" s="136"/>
      <c r="CD11370" s="136"/>
      <c r="CE11370" s="136"/>
      <c r="CF11370" s="136"/>
      <c r="CG11370" s="136"/>
      <c r="CH11370" s="136"/>
    </row>
    <row r="11371" spans="79:86" ht="15.75" customHeight="1">
      <c r="CA11371" s="136"/>
      <c r="CB11371" s="136"/>
      <c r="CC11371" s="136"/>
      <c r="CD11371" s="136"/>
      <c r="CE11371" s="136"/>
      <c r="CF11371" s="136"/>
      <c r="CG11371" s="136"/>
      <c r="CH11371" s="136"/>
    </row>
    <row r="11372" spans="79:86" ht="15.75" customHeight="1">
      <c r="CA11372" s="136"/>
      <c r="CB11372" s="136"/>
      <c r="CC11372" s="136"/>
      <c r="CD11372" s="136"/>
      <c r="CE11372" s="136"/>
      <c r="CF11372" s="136"/>
      <c r="CG11372" s="136"/>
      <c r="CH11372" s="136"/>
    </row>
    <row r="11373" spans="79:86" ht="15.75" customHeight="1">
      <c r="CA11373" s="136"/>
      <c r="CB11373" s="136"/>
      <c r="CC11373" s="136"/>
      <c r="CD11373" s="136"/>
      <c r="CE11373" s="136"/>
      <c r="CF11373" s="136"/>
      <c r="CG11373" s="136"/>
      <c r="CH11373" s="136"/>
    </row>
    <row r="11374" spans="79:86" ht="15.75" customHeight="1">
      <c r="CA11374" s="136"/>
      <c r="CB11374" s="136"/>
      <c r="CC11374" s="136"/>
      <c r="CD11374" s="136"/>
      <c r="CE11374" s="136"/>
      <c r="CF11374" s="136"/>
      <c r="CG11374" s="136"/>
      <c r="CH11374" s="136"/>
    </row>
    <row r="11375" spans="79:86" ht="15.75" customHeight="1">
      <c r="CA11375" s="136"/>
      <c r="CB11375" s="136"/>
      <c r="CC11375" s="136"/>
      <c r="CD11375" s="136"/>
      <c r="CE11375" s="136"/>
      <c r="CF11375" s="136"/>
      <c r="CG11375" s="136"/>
      <c r="CH11375" s="136"/>
    </row>
    <row r="11376" spans="79:86" ht="15.75" customHeight="1">
      <c r="CA11376" s="136"/>
      <c r="CB11376" s="136"/>
      <c r="CC11376" s="136"/>
      <c r="CD11376" s="136"/>
      <c r="CE11376" s="136"/>
      <c r="CF11376" s="136"/>
      <c r="CG11376" s="136"/>
      <c r="CH11376" s="136"/>
    </row>
    <row r="11377" spans="79:86" ht="15.75" customHeight="1">
      <c r="CA11377" s="136"/>
      <c r="CB11377" s="136"/>
      <c r="CC11377" s="136"/>
      <c r="CD11377" s="136"/>
      <c r="CE11377" s="136"/>
      <c r="CF11377" s="136"/>
      <c r="CG11377" s="136"/>
      <c r="CH11377" s="136"/>
    </row>
    <row r="11378" spans="79:86" ht="15.75" customHeight="1">
      <c r="CA11378" s="136"/>
      <c r="CB11378" s="136"/>
      <c r="CC11378" s="136"/>
      <c r="CD11378" s="136"/>
      <c r="CE11378" s="136"/>
      <c r="CF11378" s="136"/>
      <c r="CG11378" s="136"/>
      <c r="CH11378" s="136"/>
    </row>
    <row r="11379" spans="79:86" ht="15.75" customHeight="1">
      <c r="CA11379" s="136"/>
      <c r="CB11379" s="136"/>
      <c r="CC11379" s="136"/>
      <c r="CD11379" s="136"/>
      <c r="CE11379" s="136"/>
      <c r="CF11379" s="136"/>
      <c r="CG11379" s="136"/>
      <c r="CH11379" s="136"/>
    </row>
    <row r="11380" spans="79:86" ht="15.75" customHeight="1">
      <c r="CA11380" s="136"/>
      <c r="CB11380" s="136"/>
      <c r="CC11380" s="136"/>
      <c r="CD11380" s="136"/>
      <c r="CE11380" s="136"/>
      <c r="CF11380" s="136"/>
      <c r="CG11380" s="136"/>
      <c r="CH11380" s="136"/>
    </row>
    <row r="11381" spans="79:86" ht="15.75" customHeight="1">
      <c r="CA11381" s="136"/>
      <c r="CB11381" s="136"/>
      <c r="CC11381" s="136"/>
      <c r="CD11381" s="136"/>
      <c r="CE11381" s="136"/>
      <c r="CF11381" s="136"/>
      <c r="CG11381" s="136"/>
      <c r="CH11381" s="136"/>
    </row>
    <row r="11382" spans="79:86" ht="15.75" customHeight="1">
      <c r="CA11382" s="136"/>
      <c r="CB11382" s="136"/>
      <c r="CC11382" s="136"/>
      <c r="CD11382" s="136"/>
      <c r="CE11382" s="136"/>
      <c r="CF11382" s="136"/>
      <c r="CG11382" s="136"/>
      <c r="CH11382" s="136"/>
    </row>
    <row r="11383" spans="79:86" ht="15.75" customHeight="1">
      <c r="CA11383" s="136"/>
      <c r="CB11383" s="136"/>
      <c r="CC11383" s="136"/>
      <c r="CD11383" s="136"/>
      <c r="CE11383" s="136"/>
      <c r="CF11383" s="136"/>
      <c r="CG11383" s="136"/>
      <c r="CH11383" s="136"/>
    </row>
    <row r="11384" spans="79:86" ht="15.75" customHeight="1">
      <c r="CA11384" s="136"/>
      <c r="CB11384" s="136"/>
      <c r="CC11384" s="136"/>
      <c r="CD11384" s="136"/>
      <c r="CE11384" s="136"/>
      <c r="CF11384" s="136"/>
      <c r="CG11384" s="136"/>
      <c r="CH11384" s="136"/>
    </row>
    <row r="11385" spans="79:86" ht="15.75" customHeight="1">
      <c r="CA11385" s="136"/>
      <c r="CB11385" s="136"/>
      <c r="CC11385" s="136"/>
      <c r="CD11385" s="136"/>
      <c r="CE11385" s="136"/>
      <c r="CF11385" s="136"/>
      <c r="CG11385" s="136"/>
      <c r="CH11385" s="136"/>
    </row>
    <row r="11386" spans="79:86" ht="15.75" customHeight="1">
      <c r="CA11386" s="136"/>
      <c r="CB11386" s="136"/>
      <c r="CC11386" s="136"/>
      <c r="CD11386" s="136"/>
      <c r="CE11386" s="136"/>
      <c r="CF11386" s="136"/>
      <c r="CG11386" s="136"/>
      <c r="CH11386" s="136"/>
    </row>
    <row r="11387" spans="79:86" ht="15.75" customHeight="1">
      <c r="CA11387" s="136"/>
      <c r="CB11387" s="136"/>
      <c r="CC11387" s="136"/>
      <c r="CD11387" s="136"/>
      <c r="CE11387" s="136"/>
      <c r="CF11387" s="136"/>
      <c r="CG11387" s="136"/>
      <c r="CH11387" s="136"/>
    </row>
    <row r="11388" spans="79:86" ht="15.75" customHeight="1">
      <c r="CA11388" s="136"/>
      <c r="CB11388" s="136"/>
      <c r="CC11388" s="136"/>
      <c r="CD11388" s="136"/>
      <c r="CE11388" s="136"/>
      <c r="CF11388" s="136"/>
      <c r="CG11388" s="136"/>
      <c r="CH11388" s="136"/>
    </row>
    <row r="11389" spans="79:86" ht="15.75" customHeight="1">
      <c r="CA11389" s="136"/>
      <c r="CB11389" s="136"/>
      <c r="CC11389" s="136"/>
      <c r="CD11389" s="136"/>
      <c r="CE11389" s="136"/>
      <c r="CF11389" s="136"/>
      <c r="CG11389" s="136"/>
      <c r="CH11389" s="136"/>
    </row>
    <row r="11390" spans="79:86" ht="15.75" customHeight="1">
      <c r="CA11390" s="136"/>
      <c r="CB11390" s="136"/>
      <c r="CC11390" s="136"/>
      <c r="CD11390" s="136"/>
      <c r="CE11390" s="136"/>
      <c r="CF11390" s="136"/>
      <c r="CG11390" s="136"/>
      <c r="CH11390" s="136"/>
    </row>
    <row r="11391" spans="79:86" ht="15.75" customHeight="1">
      <c r="CA11391" s="136"/>
      <c r="CB11391" s="136"/>
      <c r="CC11391" s="136"/>
      <c r="CD11391" s="136"/>
      <c r="CE11391" s="136"/>
      <c r="CF11391" s="136"/>
      <c r="CG11391" s="136"/>
      <c r="CH11391" s="136"/>
    </row>
    <row r="11392" spans="79:86" ht="15.75" customHeight="1">
      <c r="CA11392" s="136"/>
      <c r="CB11392" s="136"/>
      <c r="CC11392" s="136"/>
      <c r="CD11392" s="136"/>
      <c r="CE11392" s="136"/>
      <c r="CF11392" s="136"/>
      <c r="CG11392" s="136"/>
      <c r="CH11392" s="136"/>
    </row>
    <row r="11393" spans="79:86" ht="15.75" customHeight="1">
      <c r="CA11393" s="136"/>
      <c r="CB11393" s="136"/>
      <c r="CC11393" s="136"/>
      <c r="CD11393" s="136"/>
      <c r="CE11393" s="136"/>
      <c r="CF11393" s="136"/>
      <c r="CG11393" s="136"/>
      <c r="CH11393" s="136"/>
    </row>
    <row r="11394" spans="79:86" ht="15.75" customHeight="1">
      <c r="CA11394" s="136"/>
      <c r="CB11394" s="136"/>
      <c r="CC11394" s="136"/>
      <c r="CD11394" s="136"/>
      <c r="CE11394" s="136"/>
      <c r="CF11394" s="136"/>
      <c r="CG11394" s="136"/>
      <c r="CH11394" s="136"/>
    </row>
    <row r="11395" spans="79:86" ht="15.75" customHeight="1">
      <c r="CA11395" s="136"/>
      <c r="CB11395" s="136"/>
      <c r="CC11395" s="136"/>
      <c r="CD11395" s="136"/>
      <c r="CE11395" s="136"/>
      <c r="CF11395" s="136"/>
      <c r="CG11395" s="136"/>
      <c r="CH11395" s="136"/>
    </row>
    <row r="11396" spans="79:86" ht="15.75" customHeight="1">
      <c r="CA11396" s="136"/>
      <c r="CB11396" s="136"/>
      <c r="CC11396" s="136"/>
      <c r="CD11396" s="136"/>
      <c r="CE11396" s="136"/>
      <c r="CF11396" s="136"/>
      <c r="CG11396" s="136"/>
      <c r="CH11396" s="136"/>
    </row>
    <row r="11397" spans="79:86" ht="15.75" customHeight="1">
      <c r="CA11397" s="136"/>
      <c r="CB11397" s="136"/>
      <c r="CC11397" s="136"/>
      <c r="CD11397" s="136"/>
      <c r="CE11397" s="136"/>
      <c r="CF11397" s="136"/>
      <c r="CG11397" s="136"/>
      <c r="CH11397" s="136"/>
    </row>
    <row r="11398" spans="79:86" ht="15.75" customHeight="1">
      <c r="CA11398" s="136"/>
      <c r="CB11398" s="136"/>
      <c r="CC11398" s="136"/>
      <c r="CD11398" s="136"/>
      <c r="CE11398" s="136"/>
      <c r="CF11398" s="136"/>
      <c r="CG11398" s="136"/>
      <c r="CH11398" s="136"/>
    </row>
    <row r="11399" spans="79:86" ht="15.75" customHeight="1">
      <c r="CA11399" s="136"/>
      <c r="CB11399" s="136"/>
      <c r="CC11399" s="136"/>
      <c r="CD11399" s="136"/>
      <c r="CE11399" s="136"/>
      <c r="CF11399" s="136"/>
      <c r="CG11399" s="136"/>
      <c r="CH11399" s="136"/>
    </row>
    <row r="11400" spans="79:86" ht="15.75" customHeight="1">
      <c r="CA11400" s="136"/>
      <c r="CB11400" s="136"/>
      <c r="CC11400" s="136"/>
      <c r="CD11400" s="136"/>
      <c r="CE11400" s="136"/>
      <c r="CF11400" s="136"/>
      <c r="CG11400" s="136"/>
      <c r="CH11400" s="136"/>
    </row>
    <row r="11401" spans="79:86" ht="15.75" customHeight="1">
      <c r="CA11401" s="136"/>
      <c r="CB11401" s="136"/>
      <c r="CC11401" s="136"/>
      <c r="CD11401" s="136"/>
      <c r="CE11401" s="136"/>
      <c r="CF11401" s="136"/>
      <c r="CG11401" s="136"/>
      <c r="CH11401" s="136"/>
    </row>
    <row r="11402" spans="79:86" ht="15.75" customHeight="1">
      <c r="CA11402" s="136"/>
      <c r="CB11402" s="136"/>
      <c r="CC11402" s="136"/>
      <c r="CD11402" s="136"/>
      <c r="CE11402" s="136"/>
      <c r="CF11402" s="136"/>
      <c r="CG11402" s="136"/>
      <c r="CH11402" s="136"/>
    </row>
    <row r="11403" spans="79:86" ht="15.75" customHeight="1">
      <c r="CA11403" s="136"/>
      <c r="CB11403" s="136"/>
      <c r="CC11403" s="136"/>
      <c r="CD11403" s="136"/>
      <c r="CE11403" s="136"/>
      <c r="CF11403" s="136"/>
      <c r="CG11403" s="136"/>
      <c r="CH11403" s="136"/>
    </row>
    <row r="11404" spans="79:86" ht="15.75" customHeight="1">
      <c r="CA11404" s="136"/>
      <c r="CB11404" s="136"/>
      <c r="CC11404" s="136"/>
      <c r="CD11404" s="136"/>
      <c r="CE11404" s="136"/>
      <c r="CF11404" s="136"/>
      <c r="CG11404" s="136"/>
      <c r="CH11404" s="136"/>
    </row>
    <row r="11405" spans="79:86" ht="15.75" customHeight="1">
      <c r="CA11405" s="136"/>
      <c r="CB11405" s="136"/>
      <c r="CC11405" s="136"/>
      <c r="CD11405" s="136"/>
      <c r="CE11405" s="136"/>
      <c r="CF11405" s="136"/>
      <c r="CG11405" s="136"/>
      <c r="CH11405" s="136"/>
    </row>
    <row r="11406" spans="79:86" ht="15.75" customHeight="1">
      <c r="CA11406" s="136"/>
      <c r="CB11406" s="136"/>
      <c r="CC11406" s="136"/>
      <c r="CD11406" s="136"/>
      <c r="CE11406" s="136"/>
      <c r="CF11406" s="136"/>
      <c r="CG11406" s="136"/>
      <c r="CH11406" s="136"/>
    </row>
    <row r="11407" spans="79:86" ht="15.75" customHeight="1">
      <c r="CA11407" s="136"/>
      <c r="CB11407" s="136"/>
      <c r="CC11407" s="136"/>
      <c r="CD11407" s="136"/>
      <c r="CE11407" s="136"/>
      <c r="CF11407" s="136"/>
      <c r="CG11407" s="136"/>
      <c r="CH11407" s="136"/>
    </row>
    <row r="11408" spans="79:86" ht="15.75" customHeight="1">
      <c r="CA11408" s="136"/>
      <c r="CB11408" s="136"/>
      <c r="CC11408" s="136"/>
      <c r="CD11408" s="136"/>
      <c r="CE11408" s="136"/>
      <c r="CF11408" s="136"/>
      <c r="CG11408" s="136"/>
      <c r="CH11408" s="136"/>
    </row>
    <row r="11409" spans="79:86" ht="15.75" customHeight="1">
      <c r="CA11409" s="136"/>
      <c r="CB11409" s="136"/>
      <c r="CC11409" s="136"/>
      <c r="CD11409" s="136"/>
      <c r="CE11409" s="136"/>
      <c r="CF11409" s="136"/>
      <c r="CG11409" s="136"/>
      <c r="CH11409" s="136"/>
    </row>
    <row r="11410" spans="79:86" ht="15.75" customHeight="1">
      <c r="CA11410" s="136"/>
      <c r="CB11410" s="136"/>
      <c r="CC11410" s="136"/>
      <c r="CD11410" s="136"/>
      <c r="CE11410" s="136"/>
      <c r="CF11410" s="136"/>
      <c r="CG11410" s="136"/>
      <c r="CH11410" s="136"/>
    </row>
    <row r="11411" spans="79:86" ht="15.75" customHeight="1">
      <c r="CA11411" s="136"/>
      <c r="CB11411" s="136"/>
      <c r="CC11411" s="136"/>
      <c r="CD11411" s="136"/>
      <c r="CE11411" s="136"/>
      <c r="CF11411" s="136"/>
      <c r="CG11411" s="136"/>
      <c r="CH11411" s="136"/>
    </row>
    <row r="11412" spans="79:86" ht="15.75" customHeight="1">
      <c r="CA11412" s="136"/>
      <c r="CB11412" s="136"/>
      <c r="CC11412" s="136"/>
      <c r="CD11412" s="136"/>
      <c r="CE11412" s="136"/>
      <c r="CF11412" s="136"/>
      <c r="CG11412" s="136"/>
      <c r="CH11412" s="136"/>
    </row>
    <row r="11413" spans="79:86" ht="15.75" customHeight="1">
      <c r="CA11413" s="136"/>
      <c r="CB11413" s="136"/>
      <c r="CC11413" s="136"/>
      <c r="CD11413" s="136"/>
      <c r="CE11413" s="136"/>
      <c r="CF11413" s="136"/>
      <c r="CG11413" s="136"/>
      <c r="CH11413" s="136"/>
    </row>
    <row r="11414" spans="79:86" ht="15.75" customHeight="1">
      <c r="CA11414" s="136"/>
      <c r="CB11414" s="136"/>
      <c r="CC11414" s="136"/>
      <c r="CD11414" s="136"/>
      <c r="CE11414" s="136"/>
      <c r="CF11414" s="136"/>
      <c r="CG11414" s="136"/>
      <c r="CH11414" s="136"/>
    </row>
    <row r="11415" spans="79:86" ht="15.75" customHeight="1">
      <c r="CA11415" s="136"/>
      <c r="CB11415" s="136"/>
      <c r="CC11415" s="136"/>
      <c r="CD11415" s="136"/>
      <c r="CE11415" s="136"/>
      <c r="CF11415" s="136"/>
      <c r="CG11415" s="136"/>
      <c r="CH11415" s="136"/>
    </row>
    <row r="11416" spans="79:86" ht="15.75" customHeight="1">
      <c r="CA11416" s="136"/>
      <c r="CB11416" s="136"/>
      <c r="CC11416" s="136"/>
      <c r="CD11416" s="136"/>
      <c r="CE11416" s="136"/>
      <c r="CF11416" s="136"/>
      <c r="CG11416" s="136"/>
      <c r="CH11416" s="136"/>
    </row>
    <row r="11417" spans="79:86" ht="15.75" customHeight="1">
      <c r="CA11417" s="136"/>
      <c r="CB11417" s="136"/>
      <c r="CC11417" s="136"/>
      <c r="CD11417" s="136"/>
      <c r="CE11417" s="136"/>
      <c r="CF11417" s="136"/>
      <c r="CG11417" s="136"/>
      <c r="CH11417" s="136"/>
    </row>
    <row r="11418" spans="79:86" ht="15.75" customHeight="1">
      <c r="CA11418" s="136"/>
      <c r="CB11418" s="136"/>
      <c r="CC11418" s="136"/>
      <c r="CD11418" s="136"/>
      <c r="CE11418" s="136"/>
      <c r="CF11418" s="136"/>
      <c r="CG11418" s="136"/>
      <c r="CH11418" s="136"/>
    </row>
    <row r="11419" spans="79:86" ht="15.75" customHeight="1">
      <c r="CA11419" s="136"/>
      <c r="CB11419" s="136"/>
      <c r="CC11419" s="136"/>
      <c r="CD11419" s="136"/>
      <c r="CE11419" s="136"/>
      <c r="CF11419" s="136"/>
      <c r="CG11419" s="136"/>
      <c r="CH11419" s="136"/>
    </row>
    <row r="11420" spans="79:86" ht="15.75" customHeight="1">
      <c r="CA11420" s="136"/>
      <c r="CB11420" s="136"/>
      <c r="CC11420" s="136"/>
      <c r="CD11420" s="136"/>
      <c r="CE11420" s="136"/>
      <c r="CF11420" s="136"/>
      <c r="CG11420" s="136"/>
      <c r="CH11420" s="136"/>
    </row>
    <row r="11421" spans="79:86" ht="15.75" customHeight="1">
      <c r="CA11421" s="136"/>
      <c r="CB11421" s="136"/>
      <c r="CC11421" s="136"/>
      <c r="CD11421" s="136"/>
      <c r="CE11421" s="136"/>
      <c r="CF11421" s="136"/>
      <c r="CG11421" s="136"/>
      <c r="CH11421" s="136"/>
    </row>
    <row r="11422" spans="79:86" ht="15.75" customHeight="1">
      <c r="CA11422" s="136"/>
      <c r="CB11422" s="136"/>
      <c r="CC11422" s="136"/>
      <c r="CD11422" s="136"/>
      <c r="CE11422" s="136"/>
      <c r="CF11422" s="136"/>
      <c r="CG11422" s="136"/>
      <c r="CH11422" s="136"/>
    </row>
    <row r="11423" spans="79:86" ht="15.75" customHeight="1">
      <c r="CA11423" s="136"/>
      <c r="CB11423" s="136"/>
      <c r="CC11423" s="136"/>
      <c r="CD11423" s="136"/>
      <c r="CE11423" s="136"/>
      <c r="CF11423" s="136"/>
      <c r="CG11423" s="136"/>
      <c r="CH11423" s="136"/>
    </row>
    <row r="11424" spans="79:86" ht="15.75" customHeight="1">
      <c r="CA11424" s="136"/>
      <c r="CB11424" s="136"/>
      <c r="CC11424" s="136"/>
      <c r="CD11424" s="136"/>
      <c r="CE11424" s="136"/>
      <c r="CF11424" s="136"/>
      <c r="CG11424" s="136"/>
      <c r="CH11424" s="136"/>
    </row>
    <row r="11425" spans="79:86" ht="15.75" customHeight="1">
      <c r="CA11425" s="136"/>
      <c r="CB11425" s="136"/>
      <c r="CC11425" s="136"/>
      <c r="CD11425" s="136"/>
      <c r="CE11425" s="136"/>
      <c r="CF11425" s="136"/>
      <c r="CG11425" s="136"/>
      <c r="CH11425" s="136"/>
    </row>
    <row r="11426" spans="79:86" ht="15.75" customHeight="1">
      <c r="CA11426" s="136"/>
      <c r="CB11426" s="136"/>
      <c r="CC11426" s="136"/>
      <c r="CD11426" s="136"/>
      <c r="CE11426" s="136"/>
      <c r="CF11426" s="136"/>
      <c r="CG11426" s="136"/>
      <c r="CH11426" s="136"/>
    </row>
    <row r="11427" spans="79:86" ht="15.75" customHeight="1">
      <c r="CA11427" s="136"/>
      <c r="CB11427" s="136"/>
      <c r="CC11427" s="136"/>
      <c r="CD11427" s="136"/>
      <c r="CE11427" s="136"/>
      <c r="CF11427" s="136"/>
      <c r="CG11427" s="136"/>
      <c r="CH11427" s="136"/>
    </row>
    <row r="11428" spans="79:86" ht="15.75" customHeight="1">
      <c r="CA11428" s="136"/>
      <c r="CB11428" s="136"/>
      <c r="CC11428" s="136"/>
      <c r="CD11428" s="136"/>
      <c r="CE11428" s="136"/>
      <c r="CF11428" s="136"/>
      <c r="CG11428" s="136"/>
      <c r="CH11428" s="136"/>
    </row>
    <row r="11429" spans="79:86" ht="15.75" customHeight="1">
      <c r="CA11429" s="136"/>
      <c r="CB11429" s="136"/>
      <c r="CC11429" s="136"/>
      <c r="CD11429" s="136"/>
      <c r="CE11429" s="136"/>
      <c r="CF11429" s="136"/>
      <c r="CG11429" s="136"/>
      <c r="CH11429" s="136"/>
    </row>
    <row r="11430" spans="79:86" ht="15.75" customHeight="1">
      <c r="CA11430" s="136"/>
      <c r="CB11430" s="136"/>
      <c r="CC11430" s="136"/>
      <c r="CD11430" s="136"/>
      <c r="CE11430" s="136"/>
      <c r="CF11430" s="136"/>
      <c r="CG11430" s="136"/>
      <c r="CH11430" s="136"/>
    </row>
    <row r="11431" spans="79:86" ht="15.75" customHeight="1">
      <c r="CA11431" s="136"/>
      <c r="CB11431" s="136"/>
      <c r="CC11431" s="136"/>
      <c r="CD11431" s="136"/>
      <c r="CE11431" s="136"/>
      <c r="CF11431" s="136"/>
      <c r="CG11431" s="136"/>
      <c r="CH11431" s="136"/>
    </row>
    <row r="11432" spans="79:86" ht="15.75" customHeight="1">
      <c r="CA11432" s="136"/>
      <c r="CB11432" s="136"/>
      <c r="CC11432" s="136"/>
      <c r="CD11432" s="136"/>
      <c r="CE11432" s="136"/>
      <c r="CF11432" s="136"/>
      <c r="CG11432" s="136"/>
      <c r="CH11432" s="136"/>
    </row>
    <row r="11433" spans="79:86" ht="15.75" customHeight="1">
      <c r="CA11433" s="136"/>
      <c r="CB11433" s="136"/>
      <c r="CC11433" s="136"/>
      <c r="CD11433" s="136"/>
      <c r="CE11433" s="136"/>
      <c r="CF11433" s="136"/>
      <c r="CG11433" s="136"/>
      <c r="CH11433" s="136"/>
    </row>
    <row r="11434" spans="79:86" ht="15.75" customHeight="1">
      <c r="CA11434" s="136"/>
      <c r="CB11434" s="136"/>
      <c r="CC11434" s="136"/>
      <c r="CD11434" s="136"/>
      <c r="CE11434" s="136"/>
      <c r="CF11434" s="136"/>
      <c r="CG11434" s="136"/>
      <c r="CH11434" s="136"/>
    </row>
    <row r="11435" spans="79:86" ht="15.75" customHeight="1">
      <c r="CA11435" s="136"/>
      <c r="CB11435" s="136"/>
      <c r="CC11435" s="136"/>
      <c r="CD11435" s="136"/>
      <c r="CE11435" s="136"/>
      <c r="CF11435" s="136"/>
      <c r="CG11435" s="136"/>
      <c r="CH11435" s="136"/>
    </row>
    <row r="11436" spans="79:86" ht="15.75" customHeight="1">
      <c r="CA11436" s="136"/>
      <c r="CB11436" s="136"/>
      <c r="CC11436" s="136"/>
      <c r="CD11436" s="136"/>
      <c r="CE11436" s="136"/>
      <c r="CF11436" s="136"/>
      <c r="CG11436" s="136"/>
      <c r="CH11436" s="136"/>
    </row>
    <row r="11437" spans="79:86" ht="15.75" customHeight="1">
      <c r="CA11437" s="136"/>
      <c r="CB11437" s="136"/>
      <c r="CC11437" s="136"/>
      <c r="CD11437" s="136"/>
      <c r="CE11437" s="136"/>
      <c r="CF11437" s="136"/>
      <c r="CG11437" s="136"/>
      <c r="CH11437" s="136"/>
    </row>
    <row r="11438" spans="79:86" ht="15.75" customHeight="1">
      <c r="CA11438" s="136"/>
      <c r="CB11438" s="136"/>
      <c r="CC11438" s="136"/>
      <c r="CD11438" s="136"/>
      <c r="CE11438" s="136"/>
      <c r="CF11438" s="136"/>
      <c r="CG11438" s="136"/>
      <c r="CH11438" s="136"/>
    </row>
    <row r="11439" spans="79:86" ht="15.75" customHeight="1">
      <c r="CA11439" s="136"/>
      <c r="CB11439" s="136"/>
      <c r="CC11439" s="136"/>
      <c r="CD11439" s="136"/>
      <c r="CE11439" s="136"/>
      <c r="CF11439" s="136"/>
      <c r="CG11439" s="136"/>
      <c r="CH11439" s="136"/>
    </row>
    <row r="11440" spans="79:86" ht="15.75" customHeight="1">
      <c r="CA11440" s="136"/>
      <c r="CB11440" s="136"/>
      <c r="CC11440" s="136"/>
      <c r="CD11440" s="136"/>
      <c r="CE11440" s="136"/>
      <c r="CF11440" s="136"/>
      <c r="CG11440" s="136"/>
      <c r="CH11440" s="136"/>
    </row>
    <row r="11441" spans="79:86" ht="15.75" customHeight="1">
      <c r="CA11441" s="136"/>
      <c r="CB11441" s="136"/>
      <c r="CC11441" s="136"/>
      <c r="CD11441" s="136"/>
      <c r="CE11441" s="136"/>
      <c r="CF11441" s="136"/>
      <c r="CG11441" s="136"/>
      <c r="CH11441" s="136"/>
    </row>
    <row r="11442" spans="79:86" ht="15.75" customHeight="1">
      <c r="CA11442" s="136"/>
      <c r="CB11442" s="136"/>
      <c r="CC11442" s="136"/>
      <c r="CD11442" s="136"/>
      <c r="CE11442" s="136"/>
      <c r="CF11442" s="136"/>
      <c r="CG11442" s="136"/>
      <c r="CH11442" s="136"/>
    </row>
    <row r="11443" spans="79:86" ht="15.75" customHeight="1">
      <c r="CA11443" s="136"/>
      <c r="CB11443" s="136"/>
      <c r="CC11443" s="136"/>
      <c r="CD11443" s="136"/>
      <c r="CE11443" s="136"/>
      <c r="CF11443" s="136"/>
      <c r="CG11443" s="136"/>
      <c r="CH11443" s="136"/>
    </row>
    <row r="11444" spans="79:86" ht="15.75" customHeight="1">
      <c r="CA11444" s="136"/>
      <c r="CB11444" s="136"/>
      <c r="CC11444" s="136"/>
      <c r="CD11444" s="136"/>
      <c r="CE11444" s="136"/>
      <c r="CF11444" s="136"/>
      <c r="CG11444" s="136"/>
      <c r="CH11444" s="136"/>
    </row>
    <row r="11445" spans="79:86" ht="15.75" customHeight="1">
      <c r="CA11445" s="136"/>
      <c r="CB11445" s="136"/>
      <c r="CC11445" s="136"/>
      <c r="CD11445" s="136"/>
      <c r="CE11445" s="136"/>
      <c r="CF11445" s="136"/>
      <c r="CG11445" s="136"/>
      <c r="CH11445" s="136"/>
    </row>
    <row r="11446" spans="79:86" ht="15.75" customHeight="1">
      <c r="CA11446" s="136"/>
      <c r="CB11446" s="136"/>
      <c r="CC11446" s="136"/>
      <c r="CD11446" s="136"/>
      <c r="CE11446" s="136"/>
      <c r="CF11446" s="136"/>
      <c r="CG11446" s="136"/>
      <c r="CH11446" s="136"/>
    </row>
    <row r="11447" spans="79:86" ht="15.75" customHeight="1">
      <c r="CA11447" s="136"/>
      <c r="CB11447" s="136"/>
      <c r="CC11447" s="136"/>
      <c r="CD11447" s="136"/>
      <c r="CE11447" s="136"/>
      <c r="CF11447" s="136"/>
      <c r="CG11447" s="136"/>
      <c r="CH11447" s="136"/>
    </row>
    <row r="11448" spans="79:86" ht="15.75" customHeight="1">
      <c r="CA11448" s="136"/>
      <c r="CB11448" s="136"/>
      <c r="CC11448" s="136"/>
      <c r="CD11448" s="136"/>
      <c r="CE11448" s="136"/>
      <c r="CF11448" s="136"/>
      <c r="CG11448" s="136"/>
      <c r="CH11448" s="136"/>
    </row>
    <row r="11449" spans="79:86" ht="15.75" customHeight="1">
      <c r="CA11449" s="136"/>
      <c r="CB11449" s="136"/>
      <c r="CC11449" s="136"/>
      <c r="CD11449" s="136"/>
      <c r="CE11449" s="136"/>
      <c r="CF11449" s="136"/>
      <c r="CG11449" s="136"/>
      <c r="CH11449" s="136"/>
    </row>
    <row r="11450" spans="79:86" ht="15.75" customHeight="1">
      <c r="CA11450" s="136"/>
      <c r="CB11450" s="136"/>
      <c r="CC11450" s="136"/>
      <c r="CD11450" s="136"/>
      <c r="CE11450" s="136"/>
      <c r="CF11450" s="136"/>
      <c r="CG11450" s="136"/>
      <c r="CH11450" s="136"/>
    </row>
    <row r="11451" spans="79:86" ht="15.75" customHeight="1">
      <c r="CA11451" s="136"/>
      <c r="CB11451" s="136"/>
      <c r="CC11451" s="136"/>
      <c r="CD11451" s="136"/>
      <c r="CE11451" s="136"/>
      <c r="CF11451" s="136"/>
      <c r="CG11451" s="136"/>
      <c r="CH11451" s="136"/>
    </row>
    <row r="11452" spans="79:86" ht="15.75" customHeight="1">
      <c r="CA11452" s="136"/>
      <c r="CB11452" s="136"/>
      <c r="CC11452" s="136"/>
      <c r="CD11452" s="136"/>
      <c r="CE11452" s="136"/>
      <c r="CF11452" s="136"/>
      <c r="CG11452" s="136"/>
      <c r="CH11452" s="136"/>
    </row>
    <row r="11453" spans="79:86" ht="15.75" customHeight="1">
      <c r="CA11453" s="136"/>
      <c r="CB11453" s="136"/>
      <c r="CC11453" s="136"/>
      <c r="CD11453" s="136"/>
      <c r="CE11453" s="136"/>
      <c r="CF11453" s="136"/>
      <c r="CG11453" s="136"/>
      <c r="CH11453" s="136"/>
    </row>
    <row r="11454" spans="79:86" ht="15.75" customHeight="1">
      <c r="CA11454" s="136"/>
      <c r="CB11454" s="136"/>
      <c r="CC11454" s="136"/>
      <c r="CD11454" s="136"/>
      <c r="CE11454" s="136"/>
      <c r="CF11454" s="136"/>
      <c r="CG11454" s="136"/>
      <c r="CH11454" s="136"/>
    </row>
    <row r="11455" spans="79:86" ht="15.75" customHeight="1">
      <c r="CA11455" s="136"/>
      <c r="CB11455" s="136"/>
      <c r="CC11455" s="136"/>
      <c r="CD11455" s="136"/>
      <c r="CE11455" s="136"/>
      <c r="CF11455" s="136"/>
      <c r="CG11455" s="136"/>
      <c r="CH11455" s="136"/>
    </row>
    <row r="11456" spans="79:86" ht="15.75" customHeight="1">
      <c r="CA11456" s="136"/>
      <c r="CB11456" s="136"/>
      <c r="CC11456" s="136"/>
      <c r="CD11456" s="136"/>
      <c r="CE11456" s="136"/>
      <c r="CF11456" s="136"/>
      <c r="CG11456" s="136"/>
      <c r="CH11456" s="136"/>
    </row>
    <row r="11457" spans="79:86" ht="15.75" customHeight="1">
      <c r="CA11457" s="136"/>
      <c r="CB11457" s="136"/>
      <c r="CC11457" s="136"/>
      <c r="CD11457" s="136"/>
      <c r="CE11457" s="136"/>
      <c r="CF11457" s="136"/>
      <c r="CG11457" s="136"/>
      <c r="CH11457" s="136"/>
    </row>
    <row r="11458" spans="79:86" ht="15.75" customHeight="1">
      <c r="CA11458" s="136"/>
      <c r="CB11458" s="136"/>
      <c r="CC11458" s="136"/>
      <c r="CD11458" s="136"/>
      <c r="CE11458" s="136"/>
      <c r="CF11458" s="136"/>
      <c r="CG11458" s="136"/>
      <c r="CH11458" s="136"/>
    </row>
    <row r="11459" spans="79:86" ht="15.75" customHeight="1">
      <c r="CA11459" s="136"/>
      <c r="CB11459" s="136"/>
      <c r="CC11459" s="136"/>
      <c r="CD11459" s="136"/>
      <c r="CE11459" s="136"/>
      <c r="CF11459" s="136"/>
      <c r="CG11459" s="136"/>
      <c r="CH11459" s="136"/>
    </row>
    <row r="11460" spans="79:86" ht="15.75" customHeight="1">
      <c r="CA11460" s="136"/>
      <c r="CB11460" s="136"/>
      <c r="CC11460" s="136"/>
      <c r="CD11460" s="136"/>
      <c r="CE11460" s="136"/>
      <c r="CF11460" s="136"/>
      <c r="CG11460" s="136"/>
      <c r="CH11460" s="136"/>
    </row>
    <row r="11461" spans="79:86" ht="15.75" customHeight="1">
      <c r="CA11461" s="136"/>
      <c r="CB11461" s="136"/>
      <c r="CC11461" s="136"/>
      <c r="CD11461" s="136"/>
      <c r="CE11461" s="136"/>
      <c r="CF11461" s="136"/>
      <c r="CG11461" s="136"/>
      <c r="CH11461" s="136"/>
    </row>
    <row r="11462" spans="79:86" ht="15.75" customHeight="1">
      <c r="CA11462" s="136"/>
      <c r="CB11462" s="136"/>
      <c r="CC11462" s="136"/>
      <c r="CD11462" s="136"/>
      <c r="CE11462" s="136"/>
      <c r="CF11462" s="136"/>
      <c r="CG11462" s="136"/>
      <c r="CH11462" s="136"/>
    </row>
    <row r="11463" spans="79:86" ht="15.75" customHeight="1">
      <c r="CA11463" s="136"/>
      <c r="CB11463" s="136"/>
      <c r="CC11463" s="136"/>
      <c r="CD11463" s="136"/>
      <c r="CE11463" s="136"/>
      <c r="CF11463" s="136"/>
      <c r="CG11463" s="136"/>
      <c r="CH11463" s="136"/>
    </row>
    <row r="11464" spans="79:86" ht="15.75" customHeight="1">
      <c r="CA11464" s="136"/>
      <c r="CB11464" s="136"/>
      <c r="CC11464" s="136"/>
      <c r="CD11464" s="136"/>
      <c r="CE11464" s="136"/>
      <c r="CF11464" s="136"/>
      <c r="CG11464" s="136"/>
      <c r="CH11464" s="136"/>
    </row>
    <row r="11465" spans="79:86" ht="15.75" customHeight="1">
      <c r="CA11465" s="136"/>
      <c r="CB11465" s="136"/>
      <c r="CC11465" s="136"/>
      <c r="CD11465" s="136"/>
      <c r="CE11465" s="136"/>
      <c r="CF11465" s="136"/>
      <c r="CG11465" s="136"/>
      <c r="CH11465" s="136"/>
    </row>
    <row r="11466" spans="79:86" ht="15.75" customHeight="1">
      <c r="CA11466" s="136"/>
      <c r="CB11466" s="136"/>
      <c r="CC11466" s="136"/>
      <c r="CD11466" s="136"/>
      <c r="CE11466" s="136"/>
      <c r="CF11466" s="136"/>
      <c r="CG11466" s="136"/>
      <c r="CH11466" s="136"/>
    </row>
    <row r="11467" spans="79:86" ht="15.75" customHeight="1">
      <c r="CA11467" s="136"/>
      <c r="CB11467" s="136"/>
      <c r="CC11467" s="136"/>
      <c r="CD11467" s="136"/>
      <c r="CE11467" s="136"/>
      <c r="CF11467" s="136"/>
      <c r="CG11467" s="136"/>
      <c r="CH11467" s="136"/>
    </row>
    <row r="11468" spans="79:86" ht="15.75" customHeight="1">
      <c r="CA11468" s="136"/>
      <c r="CB11468" s="136"/>
      <c r="CC11468" s="136"/>
      <c r="CD11468" s="136"/>
      <c r="CE11468" s="136"/>
      <c r="CF11468" s="136"/>
      <c r="CG11468" s="136"/>
      <c r="CH11468" s="136"/>
    </row>
    <row r="11469" spans="79:86" ht="15.75" customHeight="1">
      <c r="CA11469" s="136"/>
      <c r="CB11469" s="136"/>
      <c r="CC11469" s="136"/>
      <c r="CD11469" s="136"/>
      <c r="CE11469" s="136"/>
      <c r="CF11469" s="136"/>
      <c r="CG11469" s="136"/>
      <c r="CH11469" s="136"/>
    </row>
    <row r="11470" spans="79:86" ht="15.75" customHeight="1">
      <c r="CA11470" s="136"/>
      <c r="CB11470" s="136"/>
      <c r="CC11470" s="136"/>
      <c r="CD11470" s="136"/>
      <c r="CE11470" s="136"/>
      <c r="CF11470" s="136"/>
      <c r="CG11470" s="136"/>
      <c r="CH11470" s="136"/>
    </row>
    <row r="11471" spans="79:86" ht="15.75" customHeight="1">
      <c r="CA11471" s="136"/>
      <c r="CB11471" s="136"/>
      <c r="CC11471" s="136"/>
      <c r="CD11471" s="136"/>
      <c r="CE11471" s="136"/>
      <c r="CF11471" s="136"/>
      <c r="CG11471" s="136"/>
      <c r="CH11471" s="136"/>
    </row>
    <row r="11472" spans="79:86" ht="15.75" customHeight="1">
      <c r="CA11472" s="136"/>
      <c r="CB11472" s="136"/>
      <c r="CC11472" s="136"/>
      <c r="CD11472" s="136"/>
      <c r="CE11472" s="136"/>
      <c r="CF11472" s="136"/>
      <c r="CG11472" s="136"/>
      <c r="CH11472" s="136"/>
    </row>
    <row r="11473" spans="79:86" ht="15.75" customHeight="1">
      <c r="CA11473" s="136"/>
      <c r="CB11473" s="136"/>
      <c r="CC11473" s="136"/>
      <c r="CD11473" s="136"/>
      <c r="CE11473" s="136"/>
      <c r="CF11473" s="136"/>
      <c r="CG11473" s="136"/>
      <c r="CH11473" s="136"/>
    </row>
    <row r="11474" spans="79:86" ht="15.75" customHeight="1">
      <c r="CA11474" s="136"/>
      <c r="CB11474" s="136"/>
      <c r="CC11474" s="136"/>
      <c r="CD11474" s="136"/>
      <c r="CE11474" s="136"/>
      <c r="CF11474" s="136"/>
      <c r="CG11474" s="136"/>
      <c r="CH11474" s="136"/>
    </row>
    <row r="11475" spans="79:86" ht="15.75" customHeight="1">
      <c r="CA11475" s="136"/>
      <c r="CB11475" s="136"/>
      <c r="CC11475" s="136"/>
      <c r="CD11475" s="136"/>
      <c r="CE11475" s="136"/>
      <c r="CF11475" s="136"/>
      <c r="CG11475" s="136"/>
      <c r="CH11475" s="136"/>
    </row>
    <row r="11476" spans="79:86" ht="15.75" customHeight="1">
      <c r="CA11476" s="136"/>
      <c r="CB11476" s="136"/>
      <c r="CC11476" s="136"/>
      <c r="CD11476" s="136"/>
      <c r="CE11476" s="136"/>
      <c r="CF11476" s="136"/>
      <c r="CG11476" s="136"/>
      <c r="CH11476" s="136"/>
    </row>
    <row r="11477" spans="79:86" ht="15.75" customHeight="1">
      <c r="CA11477" s="136"/>
      <c r="CB11477" s="136"/>
      <c r="CC11477" s="136"/>
      <c r="CD11477" s="136"/>
      <c r="CE11477" s="136"/>
      <c r="CF11477" s="136"/>
      <c r="CG11477" s="136"/>
      <c r="CH11477" s="136"/>
    </row>
    <row r="11478" spans="79:86" ht="15.75" customHeight="1">
      <c r="CA11478" s="136"/>
      <c r="CB11478" s="136"/>
      <c r="CC11478" s="136"/>
      <c r="CD11478" s="136"/>
      <c r="CE11478" s="136"/>
      <c r="CF11478" s="136"/>
      <c r="CG11478" s="136"/>
      <c r="CH11478" s="136"/>
    </row>
    <row r="11479" spans="79:86" ht="15.75" customHeight="1">
      <c r="CA11479" s="136"/>
      <c r="CB11479" s="136"/>
      <c r="CC11479" s="136"/>
      <c r="CD11479" s="136"/>
      <c r="CE11479" s="136"/>
      <c r="CF11479" s="136"/>
      <c r="CG11479" s="136"/>
      <c r="CH11479" s="136"/>
    </row>
    <row r="11480" spans="79:86" ht="15.75" customHeight="1">
      <c r="CA11480" s="136"/>
      <c r="CB11480" s="136"/>
      <c r="CC11480" s="136"/>
      <c r="CD11480" s="136"/>
      <c r="CE11480" s="136"/>
      <c r="CF11480" s="136"/>
      <c r="CG11480" s="136"/>
      <c r="CH11480" s="136"/>
    </row>
    <row r="11481" spans="79:86" ht="15.75" customHeight="1">
      <c r="CA11481" s="136"/>
      <c r="CB11481" s="136"/>
      <c r="CC11481" s="136"/>
      <c r="CD11481" s="136"/>
      <c r="CE11481" s="136"/>
      <c r="CF11481" s="136"/>
      <c r="CG11481" s="136"/>
      <c r="CH11481" s="136"/>
    </row>
    <row r="11482" spans="79:86" ht="15.75" customHeight="1">
      <c r="CA11482" s="136"/>
      <c r="CB11482" s="136"/>
      <c r="CC11482" s="136"/>
      <c r="CD11482" s="136"/>
      <c r="CE11482" s="136"/>
      <c r="CF11482" s="136"/>
      <c r="CG11482" s="136"/>
      <c r="CH11482" s="136"/>
    </row>
    <row r="11483" spans="79:86" ht="15.75" customHeight="1">
      <c r="CA11483" s="136"/>
      <c r="CB11483" s="136"/>
      <c r="CC11483" s="136"/>
      <c r="CD11483" s="136"/>
      <c r="CE11483" s="136"/>
      <c r="CF11483" s="136"/>
      <c r="CG11483" s="136"/>
      <c r="CH11483" s="136"/>
    </row>
    <row r="11484" spans="79:86" ht="15.75" customHeight="1">
      <c r="CA11484" s="136"/>
      <c r="CB11484" s="136"/>
      <c r="CC11484" s="136"/>
      <c r="CD11484" s="136"/>
      <c r="CE11484" s="136"/>
      <c r="CF11484" s="136"/>
      <c r="CG11484" s="136"/>
      <c r="CH11484" s="136"/>
    </row>
    <row r="11485" spans="79:86" ht="15.75" customHeight="1">
      <c r="CA11485" s="136"/>
      <c r="CB11485" s="136"/>
      <c r="CC11485" s="136"/>
      <c r="CD11485" s="136"/>
      <c r="CE11485" s="136"/>
      <c r="CF11485" s="136"/>
      <c r="CG11485" s="136"/>
      <c r="CH11485" s="136"/>
    </row>
    <row r="11486" spans="79:86" ht="15.75" customHeight="1">
      <c r="CA11486" s="136"/>
      <c r="CB11486" s="136"/>
      <c r="CC11486" s="136"/>
      <c r="CD11486" s="136"/>
      <c r="CE11486" s="136"/>
      <c r="CF11486" s="136"/>
      <c r="CG11486" s="136"/>
      <c r="CH11486" s="136"/>
    </row>
    <row r="11487" spans="79:86" ht="15.75" customHeight="1">
      <c r="CA11487" s="136"/>
      <c r="CB11487" s="136"/>
      <c r="CC11487" s="136"/>
      <c r="CD11487" s="136"/>
      <c r="CE11487" s="136"/>
      <c r="CF11487" s="136"/>
      <c r="CG11487" s="136"/>
      <c r="CH11487" s="136"/>
    </row>
    <row r="11488" spans="79:86" ht="15.75" customHeight="1">
      <c r="CA11488" s="136"/>
      <c r="CB11488" s="136"/>
      <c r="CC11488" s="136"/>
      <c r="CD11488" s="136"/>
      <c r="CE11488" s="136"/>
      <c r="CF11488" s="136"/>
      <c r="CG11488" s="136"/>
      <c r="CH11488" s="136"/>
    </row>
    <row r="11489" spans="79:86" ht="15.75" customHeight="1">
      <c r="CA11489" s="136"/>
      <c r="CB11489" s="136"/>
      <c r="CC11489" s="136"/>
      <c r="CD11489" s="136"/>
      <c r="CE11489" s="136"/>
      <c r="CF11489" s="136"/>
      <c r="CG11489" s="136"/>
      <c r="CH11489" s="136"/>
    </row>
    <row r="11490" spans="79:86" ht="15.75" customHeight="1">
      <c r="CA11490" s="136"/>
      <c r="CB11490" s="136"/>
      <c r="CC11490" s="136"/>
      <c r="CD11490" s="136"/>
      <c r="CE11490" s="136"/>
      <c r="CF11490" s="136"/>
      <c r="CG11490" s="136"/>
      <c r="CH11490" s="136"/>
    </row>
    <row r="11491" spans="79:86" ht="15.75" customHeight="1">
      <c r="CA11491" s="136"/>
      <c r="CB11491" s="136"/>
      <c r="CC11491" s="136"/>
      <c r="CD11491" s="136"/>
      <c r="CE11491" s="136"/>
      <c r="CF11491" s="136"/>
      <c r="CG11491" s="136"/>
      <c r="CH11491" s="136"/>
    </row>
    <row r="11492" spans="79:86" ht="15.75" customHeight="1">
      <c r="CA11492" s="136"/>
      <c r="CB11492" s="136"/>
      <c r="CC11492" s="136"/>
      <c r="CD11492" s="136"/>
      <c r="CE11492" s="136"/>
      <c r="CF11492" s="136"/>
      <c r="CG11492" s="136"/>
      <c r="CH11492" s="136"/>
    </row>
    <row r="11493" spans="79:86" ht="15.75" customHeight="1">
      <c r="CA11493" s="136"/>
      <c r="CB11493" s="136"/>
      <c r="CC11493" s="136"/>
      <c r="CD11493" s="136"/>
      <c r="CE11493" s="136"/>
      <c r="CF11493" s="136"/>
      <c r="CG11493" s="136"/>
      <c r="CH11493" s="136"/>
    </row>
    <row r="11494" spans="79:86" ht="15.75" customHeight="1">
      <c r="CA11494" s="136"/>
      <c r="CB11494" s="136"/>
      <c r="CC11494" s="136"/>
      <c r="CD11494" s="136"/>
      <c r="CE11494" s="136"/>
      <c r="CF11494" s="136"/>
      <c r="CG11494" s="136"/>
      <c r="CH11494" s="136"/>
    </row>
    <row r="11495" spans="79:86" ht="15.75" customHeight="1">
      <c r="CA11495" s="136"/>
      <c r="CB11495" s="136"/>
      <c r="CC11495" s="136"/>
      <c r="CD11495" s="136"/>
      <c r="CE11495" s="136"/>
      <c r="CF11495" s="136"/>
      <c r="CG11495" s="136"/>
      <c r="CH11495" s="136"/>
    </row>
    <row r="11496" spans="79:86" ht="15.75" customHeight="1">
      <c r="CA11496" s="136"/>
      <c r="CB11496" s="136"/>
      <c r="CC11496" s="136"/>
      <c r="CD11496" s="136"/>
      <c r="CE11496" s="136"/>
      <c r="CF11496" s="136"/>
      <c r="CG11496" s="136"/>
      <c r="CH11496" s="136"/>
    </row>
    <row r="11497" spans="79:86" ht="15.75" customHeight="1">
      <c r="CA11497" s="136"/>
      <c r="CB11497" s="136"/>
      <c r="CC11497" s="136"/>
      <c r="CD11497" s="136"/>
      <c r="CE11497" s="136"/>
      <c r="CF11497" s="136"/>
      <c r="CG11497" s="136"/>
      <c r="CH11497" s="136"/>
    </row>
    <row r="11498" spans="79:86" ht="15.75" customHeight="1">
      <c r="CA11498" s="136"/>
      <c r="CB11498" s="136"/>
      <c r="CC11498" s="136"/>
      <c r="CD11498" s="136"/>
      <c r="CE11498" s="136"/>
      <c r="CF11498" s="136"/>
      <c r="CG11498" s="136"/>
      <c r="CH11498" s="136"/>
    </row>
    <row r="11499" spans="79:86" ht="15.75" customHeight="1">
      <c r="CA11499" s="136"/>
      <c r="CB11499" s="136"/>
      <c r="CC11499" s="136"/>
      <c r="CD11499" s="136"/>
      <c r="CE11499" s="136"/>
      <c r="CF11499" s="136"/>
      <c r="CG11499" s="136"/>
      <c r="CH11499" s="136"/>
    </row>
    <row r="11500" spans="79:86" ht="15.75" customHeight="1">
      <c r="CA11500" s="136"/>
      <c r="CB11500" s="136"/>
      <c r="CC11500" s="136"/>
      <c r="CD11500" s="136"/>
      <c r="CE11500" s="136"/>
      <c r="CF11500" s="136"/>
      <c r="CG11500" s="136"/>
      <c r="CH11500" s="136"/>
    </row>
    <row r="11501" spans="79:86" ht="15.75" customHeight="1">
      <c r="CA11501" s="136"/>
      <c r="CB11501" s="136"/>
      <c r="CC11501" s="136"/>
      <c r="CD11501" s="136"/>
      <c r="CE11501" s="136"/>
      <c r="CF11501" s="136"/>
      <c r="CG11501" s="136"/>
      <c r="CH11501" s="136"/>
    </row>
    <row r="11502" spans="79:86" ht="15.75" customHeight="1">
      <c r="CA11502" s="136"/>
      <c r="CB11502" s="136"/>
      <c r="CC11502" s="136"/>
      <c r="CD11502" s="136"/>
      <c r="CE11502" s="136"/>
      <c r="CF11502" s="136"/>
      <c r="CG11502" s="136"/>
      <c r="CH11502" s="136"/>
    </row>
    <row r="11503" spans="79:86" ht="15.75" customHeight="1">
      <c r="CA11503" s="136"/>
      <c r="CB11503" s="136"/>
      <c r="CC11503" s="136"/>
      <c r="CD11503" s="136"/>
      <c r="CE11503" s="136"/>
      <c r="CF11503" s="136"/>
      <c r="CG11503" s="136"/>
      <c r="CH11503" s="136"/>
    </row>
    <row r="11504" spans="79:86" ht="15.75" customHeight="1">
      <c r="CA11504" s="136"/>
      <c r="CB11504" s="136"/>
      <c r="CC11504" s="136"/>
      <c r="CD11504" s="136"/>
      <c r="CE11504" s="136"/>
      <c r="CF11504" s="136"/>
      <c r="CG11504" s="136"/>
      <c r="CH11504" s="136"/>
    </row>
    <row r="11505" spans="79:86" ht="15.75" customHeight="1">
      <c r="CA11505" s="136"/>
      <c r="CB11505" s="136"/>
      <c r="CC11505" s="136"/>
      <c r="CD11505" s="136"/>
      <c r="CE11505" s="136"/>
      <c r="CF11505" s="136"/>
      <c r="CG11505" s="136"/>
      <c r="CH11505" s="136"/>
    </row>
    <row r="11506" spans="79:86" ht="15.75" customHeight="1">
      <c r="CA11506" s="136"/>
      <c r="CB11506" s="136"/>
      <c r="CC11506" s="136"/>
      <c r="CD11506" s="136"/>
      <c r="CE11506" s="136"/>
      <c r="CF11506" s="136"/>
      <c r="CG11506" s="136"/>
      <c r="CH11506" s="136"/>
    </row>
    <row r="11507" spans="79:86" ht="15.75" customHeight="1">
      <c r="CA11507" s="136"/>
      <c r="CB11507" s="136"/>
      <c r="CC11507" s="136"/>
      <c r="CD11507" s="136"/>
      <c r="CE11507" s="136"/>
      <c r="CF11507" s="136"/>
      <c r="CG11507" s="136"/>
      <c r="CH11507" s="136"/>
    </row>
    <row r="11508" spans="79:86" ht="15.75" customHeight="1">
      <c r="CA11508" s="136"/>
      <c r="CB11508" s="136"/>
      <c r="CC11508" s="136"/>
      <c r="CD11508" s="136"/>
      <c r="CE11508" s="136"/>
      <c r="CF11508" s="136"/>
      <c r="CG11508" s="136"/>
      <c r="CH11508" s="136"/>
    </row>
    <row r="11509" spans="79:86" ht="15.75" customHeight="1">
      <c r="CA11509" s="136"/>
      <c r="CB11509" s="136"/>
      <c r="CC11509" s="136"/>
      <c r="CD11509" s="136"/>
      <c r="CE11509" s="136"/>
      <c r="CF11509" s="136"/>
      <c r="CG11509" s="136"/>
      <c r="CH11509" s="136"/>
    </row>
    <row r="11510" spans="79:86" ht="15.75" customHeight="1">
      <c r="CA11510" s="136"/>
      <c r="CB11510" s="136"/>
      <c r="CC11510" s="136"/>
      <c r="CD11510" s="136"/>
      <c r="CE11510" s="136"/>
      <c r="CF11510" s="136"/>
      <c r="CG11510" s="136"/>
      <c r="CH11510" s="136"/>
    </row>
    <row r="11511" spans="79:86" ht="15.75" customHeight="1">
      <c r="CA11511" s="136"/>
      <c r="CB11511" s="136"/>
      <c r="CC11511" s="136"/>
      <c r="CD11511" s="136"/>
      <c r="CE11511" s="136"/>
      <c r="CF11511" s="136"/>
      <c r="CG11511" s="136"/>
      <c r="CH11511" s="136"/>
    </row>
    <row r="11512" spans="79:86" ht="15.75" customHeight="1">
      <c r="CA11512" s="136"/>
      <c r="CB11512" s="136"/>
      <c r="CC11512" s="136"/>
      <c r="CD11512" s="136"/>
      <c r="CE11512" s="136"/>
      <c r="CF11512" s="136"/>
      <c r="CG11512" s="136"/>
      <c r="CH11512" s="136"/>
    </row>
    <row r="11513" spans="79:86" ht="15.75" customHeight="1">
      <c r="CA11513" s="136"/>
      <c r="CB11513" s="136"/>
      <c r="CC11513" s="136"/>
      <c r="CD11513" s="136"/>
      <c r="CE11513" s="136"/>
      <c r="CF11513" s="136"/>
      <c r="CG11513" s="136"/>
      <c r="CH11513" s="136"/>
    </row>
    <row r="11514" spans="79:86" ht="15.75" customHeight="1">
      <c r="CA11514" s="136"/>
      <c r="CB11514" s="136"/>
      <c r="CC11514" s="136"/>
      <c r="CD11514" s="136"/>
      <c r="CE11514" s="136"/>
      <c r="CF11514" s="136"/>
      <c r="CG11514" s="136"/>
      <c r="CH11514" s="136"/>
    </row>
    <row r="11515" spans="79:86" ht="15.75" customHeight="1">
      <c r="CA11515" s="136"/>
      <c r="CB11515" s="136"/>
      <c r="CC11515" s="136"/>
      <c r="CD11515" s="136"/>
      <c r="CE11515" s="136"/>
      <c r="CF11515" s="136"/>
      <c r="CG11515" s="136"/>
      <c r="CH11515" s="136"/>
    </row>
    <row r="11516" spans="79:86" ht="15.75" customHeight="1">
      <c r="CA11516" s="136"/>
      <c r="CB11516" s="136"/>
      <c r="CC11516" s="136"/>
      <c r="CD11516" s="136"/>
      <c r="CE11516" s="136"/>
      <c r="CF11516" s="136"/>
      <c r="CG11516" s="136"/>
      <c r="CH11516" s="136"/>
    </row>
    <row r="11517" spans="79:86" ht="15.75" customHeight="1">
      <c r="CA11517" s="136"/>
      <c r="CB11517" s="136"/>
      <c r="CC11517" s="136"/>
      <c r="CD11517" s="136"/>
      <c r="CE11517" s="136"/>
      <c r="CF11517" s="136"/>
      <c r="CG11517" s="136"/>
      <c r="CH11517" s="136"/>
    </row>
    <row r="11518" spans="79:86" ht="15.75" customHeight="1">
      <c r="CA11518" s="136"/>
      <c r="CB11518" s="136"/>
      <c r="CC11518" s="136"/>
      <c r="CD11518" s="136"/>
      <c r="CE11518" s="136"/>
      <c r="CF11518" s="136"/>
      <c r="CG11518" s="136"/>
      <c r="CH11518" s="136"/>
    </row>
    <row r="11519" spans="79:86" ht="15.75" customHeight="1">
      <c r="CA11519" s="136"/>
      <c r="CB11519" s="136"/>
      <c r="CC11519" s="136"/>
      <c r="CD11519" s="136"/>
      <c r="CE11519" s="136"/>
      <c r="CF11519" s="136"/>
      <c r="CG11519" s="136"/>
      <c r="CH11519" s="136"/>
    </row>
    <row r="11520" spans="79:86" ht="15.75" customHeight="1">
      <c r="CA11520" s="136"/>
      <c r="CB11520" s="136"/>
      <c r="CC11520" s="136"/>
      <c r="CD11520" s="136"/>
      <c r="CE11520" s="136"/>
      <c r="CF11520" s="136"/>
      <c r="CG11520" s="136"/>
      <c r="CH11520" s="136"/>
    </row>
    <row r="11521" spans="79:86" ht="15.75" customHeight="1">
      <c r="CA11521" s="136"/>
      <c r="CB11521" s="136"/>
      <c r="CC11521" s="136"/>
      <c r="CD11521" s="136"/>
      <c r="CE11521" s="136"/>
      <c r="CF11521" s="136"/>
      <c r="CG11521" s="136"/>
      <c r="CH11521" s="136"/>
    </row>
    <row r="11522" spans="79:86" ht="15.75" customHeight="1">
      <c r="CA11522" s="136"/>
      <c r="CB11522" s="136"/>
      <c r="CC11522" s="136"/>
      <c r="CD11522" s="136"/>
      <c r="CE11522" s="136"/>
      <c r="CF11522" s="136"/>
      <c r="CG11522" s="136"/>
      <c r="CH11522" s="136"/>
    </row>
    <row r="11523" spans="79:86" ht="15.75" customHeight="1">
      <c r="CA11523" s="136"/>
      <c r="CB11523" s="136"/>
      <c r="CC11523" s="136"/>
      <c r="CD11523" s="136"/>
      <c r="CE11523" s="136"/>
      <c r="CF11523" s="136"/>
      <c r="CG11523" s="136"/>
      <c r="CH11523" s="136"/>
    </row>
    <row r="11524" spans="79:86" ht="15.75" customHeight="1">
      <c r="CA11524" s="136"/>
      <c r="CB11524" s="136"/>
      <c r="CC11524" s="136"/>
      <c r="CD11524" s="136"/>
      <c r="CE11524" s="136"/>
      <c r="CF11524" s="136"/>
      <c r="CG11524" s="136"/>
      <c r="CH11524" s="136"/>
    </row>
    <row r="11525" spans="79:86" ht="15.75" customHeight="1">
      <c r="CA11525" s="136"/>
      <c r="CB11525" s="136"/>
      <c r="CC11525" s="136"/>
      <c r="CD11525" s="136"/>
      <c r="CE11525" s="136"/>
      <c r="CF11525" s="136"/>
      <c r="CG11525" s="136"/>
      <c r="CH11525" s="136"/>
    </row>
    <row r="11526" spans="79:86" ht="15.75" customHeight="1">
      <c r="CA11526" s="136"/>
      <c r="CB11526" s="136"/>
      <c r="CC11526" s="136"/>
      <c r="CD11526" s="136"/>
      <c r="CE11526" s="136"/>
      <c r="CF11526" s="136"/>
      <c r="CG11526" s="136"/>
      <c r="CH11526" s="136"/>
    </row>
    <row r="11527" spans="79:86" ht="15.75" customHeight="1">
      <c r="CA11527" s="136"/>
      <c r="CB11527" s="136"/>
      <c r="CC11527" s="136"/>
      <c r="CD11527" s="136"/>
      <c r="CE11527" s="136"/>
      <c r="CF11527" s="136"/>
      <c r="CG11527" s="136"/>
      <c r="CH11527" s="136"/>
    </row>
    <row r="11528" spans="79:86" ht="15.75" customHeight="1">
      <c r="CA11528" s="136"/>
      <c r="CB11528" s="136"/>
      <c r="CC11528" s="136"/>
      <c r="CD11528" s="136"/>
      <c r="CE11528" s="136"/>
      <c r="CF11528" s="136"/>
      <c r="CG11528" s="136"/>
      <c r="CH11528" s="136"/>
    </row>
    <row r="11529" spans="79:86" ht="15.75" customHeight="1">
      <c r="CA11529" s="136"/>
      <c r="CB11529" s="136"/>
      <c r="CC11529" s="136"/>
      <c r="CD11529" s="136"/>
      <c r="CE11529" s="136"/>
      <c r="CF11529" s="136"/>
      <c r="CG11529" s="136"/>
      <c r="CH11529" s="136"/>
    </row>
    <row r="11530" spans="79:86" ht="15.75" customHeight="1">
      <c r="CA11530" s="136"/>
      <c r="CB11530" s="136"/>
      <c r="CC11530" s="136"/>
      <c r="CD11530" s="136"/>
      <c r="CE11530" s="136"/>
      <c r="CF11530" s="136"/>
      <c r="CG11530" s="136"/>
      <c r="CH11530" s="136"/>
    </row>
    <row r="11531" spans="79:86" ht="15.75" customHeight="1">
      <c r="CA11531" s="136"/>
      <c r="CB11531" s="136"/>
      <c r="CC11531" s="136"/>
      <c r="CD11531" s="136"/>
      <c r="CE11531" s="136"/>
      <c r="CF11531" s="136"/>
      <c r="CG11531" s="136"/>
      <c r="CH11531" s="136"/>
    </row>
    <row r="11532" spans="79:86" ht="15.75" customHeight="1">
      <c r="CA11532" s="136"/>
      <c r="CB11532" s="136"/>
      <c r="CC11532" s="136"/>
      <c r="CD11532" s="136"/>
      <c r="CE11532" s="136"/>
      <c r="CF11532" s="136"/>
      <c r="CG11532" s="136"/>
      <c r="CH11532" s="136"/>
    </row>
    <row r="11533" spans="79:86" ht="15.75" customHeight="1">
      <c r="CA11533" s="136"/>
      <c r="CB11533" s="136"/>
      <c r="CC11533" s="136"/>
      <c r="CD11533" s="136"/>
      <c r="CE11533" s="136"/>
      <c r="CF11533" s="136"/>
      <c r="CG11533" s="136"/>
      <c r="CH11533" s="136"/>
    </row>
    <row r="11534" spans="79:86" ht="15.75" customHeight="1">
      <c r="CA11534" s="136"/>
      <c r="CB11534" s="136"/>
      <c r="CC11534" s="136"/>
      <c r="CD11534" s="136"/>
      <c r="CE11534" s="136"/>
      <c r="CF11534" s="136"/>
      <c r="CG11534" s="136"/>
      <c r="CH11534" s="136"/>
    </row>
    <row r="11535" spans="79:86" ht="15.75" customHeight="1">
      <c r="CA11535" s="136"/>
      <c r="CB11535" s="136"/>
      <c r="CC11535" s="136"/>
      <c r="CD11535" s="136"/>
      <c r="CE11535" s="136"/>
      <c r="CF11535" s="136"/>
      <c r="CG11535" s="136"/>
      <c r="CH11535" s="136"/>
    </row>
    <row r="11536" spans="79:86" ht="15.75" customHeight="1">
      <c r="CA11536" s="136"/>
      <c r="CB11536" s="136"/>
      <c r="CC11536" s="136"/>
      <c r="CD11536" s="136"/>
      <c r="CE11536" s="136"/>
      <c r="CF11536" s="136"/>
      <c r="CG11536" s="136"/>
      <c r="CH11536" s="136"/>
    </row>
    <row r="11537" spans="79:86" ht="15.75" customHeight="1">
      <c r="CA11537" s="136"/>
      <c r="CB11537" s="136"/>
      <c r="CC11537" s="136"/>
      <c r="CD11537" s="136"/>
      <c r="CE11537" s="136"/>
      <c r="CF11537" s="136"/>
      <c r="CG11537" s="136"/>
      <c r="CH11537" s="136"/>
    </row>
    <row r="11538" spans="79:86" ht="15.75" customHeight="1">
      <c r="CA11538" s="136"/>
      <c r="CB11538" s="136"/>
      <c r="CC11538" s="136"/>
      <c r="CD11538" s="136"/>
      <c r="CE11538" s="136"/>
      <c r="CF11538" s="136"/>
      <c r="CG11538" s="136"/>
      <c r="CH11538" s="136"/>
    </row>
    <row r="11539" spans="79:86" ht="15.75" customHeight="1">
      <c r="CA11539" s="136"/>
      <c r="CB11539" s="136"/>
      <c r="CC11539" s="136"/>
      <c r="CD11539" s="136"/>
      <c r="CE11539" s="136"/>
      <c r="CF11539" s="136"/>
      <c r="CG11539" s="136"/>
      <c r="CH11539" s="136"/>
    </row>
    <row r="11540" spans="79:86" ht="15.75" customHeight="1">
      <c r="CA11540" s="136"/>
      <c r="CB11540" s="136"/>
      <c r="CC11540" s="136"/>
      <c r="CD11540" s="136"/>
      <c r="CE11540" s="136"/>
      <c r="CF11540" s="136"/>
      <c r="CG11540" s="136"/>
      <c r="CH11540" s="136"/>
    </row>
    <row r="11541" spans="79:86" ht="15.75" customHeight="1">
      <c r="CA11541" s="136"/>
      <c r="CB11541" s="136"/>
      <c r="CC11541" s="136"/>
      <c r="CD11541" s="136"/>
      <c r="CE11541" s="136"/>
      <c r="CF11541" s="136"/>
      <c r="CG11541" s="136"/>
      <c r="CH11541" s="136"/>
    </row>
    <row r="11542" spans="79:86" ht="15.75" customHeight="1">
      <c r="CA11542" s="136"/>
      <c r="CB11542" s="136"/>
      <c r="CC11542" s="136"/>
      <c r="CD11542" s="136"/>
      <c r="CE11542" s="136"/>
      <c r="CF11542" s="136"/>
      <c r="CG11542" s="136"/>
      <c r="CH11542" s="136"/>
    </row>
    <row r="11543" spans="79:86" ht="15.75" customHeight="1">
      <c r="CA11543" s="136"/>
      <c r="CB11543" s="136"/>
      <c r="CC11543" s="136"/>
      <c r="CD11543" s="136"/>
      <c r="CE11543" s="136"/>
      <c r="CF11543" s="136"/>
      <c r="CG11543" s="136"/>
      <c r="CH11543" s="136"/>
    </row>
    <row r="11544" spans="79:86" ht="15.75" customHeight="1">
      <c r="CA11544" s="136"/>
      <c r="CB11544" s="136"/>
      <c r="CC11544" s="136"/>
      <c r="CD11544" s="136"/>
      <c r="CE11544" s="136"/>
      <c r="CF11544" s="136"/>
      <c r="CG11544" s="136"/>
      <c r="CH11544" s="136"/>
    </row>
    <row r="11545" spans="79:86" ht="15.75" customHeight="1">
      <c r="CA11545" s="136"/>
      <c r="CB11545" s="136"/>
      <c r="CC11545" s="136"/>
      <c r="CD11545" s="136"/>
      <c r="CE11545" s="136"/>
      <c r="CF11545" s="136"/>
      <c r="CG11545" s="136"/>
      <c r="CH11545" s="136"/>
    </row>
    <row r="11546" spans="79:86" ht="15.75" customHeight="1">
      <c r="CA11546" s="136"/>
      <c r="CB11546" s="136"/>
      <c r="CC11546" s="136"/>
      <c r="CD11546" s="136"/>
      <c r="CE11546" s="136"/>
      <c r="CF11546" s="136"/>
      <c r="CG11546" s="136"/>
      <c r="CH11546" s="136"/>
    </row>
    <row r="11547" spans="79:86" ht="15.75" customHeight="1">
      <c r="CA11547" s="136"/>
      <c r="CB11547" s="136"/>
      <c r="CC11547" s="136"/>
      <c r="CD11547" s="136"/>
      <c r="CE11547" s="136"/>
      <c r="CF11547" s="136"/>
      <c r="CG11547" s="136"/>
      <c r="CH11547" s="136"/>
    </row>
    <row r="11548" spans="79:86" ht="15.75" customHeight="1">
      <c r="CA11548" s="136"/>
      <c r="CB11548" s="136"/>
      <c r="CC11548" s="136"/>
      <c r="CD11548" s="136"/>
      <c r="CE11548" s="136"/>
      <c r="CF11548" s="136"/>
      <c r="CG11548" s="136"/>
      <c r="CH11548" s="136"/>
    </row>
    <row r="11549" spans="79:86" ht="15.75" customHeight="1">
      <c r="CA11549" s="136"/>
      <c r="CB11549" s="136"/>
      <c r="CC11549" s="136"/>
      <c r="CD11549" s="136"/>
      <c r="CE11549" s="136"/>
      <c r="CF11549" s="136"/>
      <c r="CG11549" s="136"/>
      <c r="CH11549" s="136"/>
    </row>
    <row r="11550" spans="79:86" ht="15.75" customHeight="1">
      <c r="CA11550" s="136"/>
      <c r="CB11550" s="136"/>
      <c r="CC11550" s="136"/>
      <c r="CD11550" s="136"/>
      <c r="CE11550" s="136"/>
      <c r="CF11550" s="136"/>
      <c r="CG11550" s="136"/>
      <c r="CH11550" s="136"/>
    </row>
    <row r="11551" spans="79:86" ht="15.75" customHeight="1">
      <c r="CA11551" s="136"/>
      <c r="CB11551" s="136"/>
      <c r="CC11551" s="136"/>
      <c r="CD11551" s="136"/>
      <c r="CE11551" s="136"/>
      <c r="CF11551" s="136"/>
      <c r="CG11551" s="136"/>
      <c r="CH11551" s="136"/>
    </row>
    <row r="11552" spans="79:86" ht="15.75" customHeight="1">
      <c r="CA11552" s="136"/>
      <c r="CB11552" s="136"/>
      <c r="CC11552" s="136"/>
      <c r="CD11552" s="136"/>
      <c r="CE11552" s="136"/>
      <c r="CF11552" s="136"/>
      <c r="CG11552" s="136"/>
      <c r="CH11552" s="136"/>
    </row>
    <row r="11553" spans="79:86" ht="15.75" customHeight="1">
      <c r="CA11553" s="136"/>
      <c r="CB11553" s="136"/>
      <c r="CC11553" s="136"/>
      <c r="CD11553" s="136"/>
      <c r="CE11553" s="136"/>
      <c r="CF11553" s="136"/>
      <c r="CG11553" s="136"/>
      <c r="CH11553" s="136"/>
    </row>
    <row r="11554" spans="79:86" ht="15.75" customHeight="1">
      <c r="CA11554" s="136"/>
      <c r="CB11554" s="136"/>
      <c r="CC11554" s="136"/>
      <c r="CD11554" s="136"/>
      <c r="CE11554" s="136"/>
      <c r="CF11554" s="136"/>
      <c r="CG11554" s="136"/>
      <c r="CH11554" s="136"/>
    </row>
    <row r="11555" spans="79:86" ht="15.75" customHeight="1">
      <c r="CA11555" s="136"/>
      <c r="CB11555" s="136"/>
      <c r="CC11555" s="136"/>
      <c r="CD11555" s="136"/>
      <c r="CE11555" s="136"/>
      <c r="CF11555" s="136"/>
      <c r="CG11555" s="136"/>
      <c r="CH11555" s="136"/>
    </row>
    <row r="11556" spans="79:86" ht="15.75" customHeight="1">
      <c r="CA11556" s="136"/>
      <c r="CB11556" s="136"/>
      <c r="CC11556" s="136"/>
      <c r="CD11556" s="136"/>
      <c r="CE11556" s="136"/>
      <c r="CF11556" s="136"/>
      <c r="CG11556" s="136"/>
      <c r="CH11556" s="136"/>
    </row>
    <row r="11557" spans="79:86" ht="15.75" customHeight="1">
      <c r="CA11557" s="136"/>
      <c r="CB11557" s="136"/>
      <c r="CC11557" s="136"/>
      <c r="CD11557" s="136"/>
      <c r="CE11557" s="136"/>
      <c r="CF11557" s="136"/>
      <c r="CG11557" s="136"/>
      <c r="CH11557" s="136"/>
    </row>
    <row r="11558" spans="79:86" ht="15.75" customHeight="1">
      <c r="CA11558" s="136"/>
      <c r="CB11558" s="136"/>
      <c r="CC11558" s="136"/>
      <c r="CD11558" s="136"/>
      <c r="CE11558" s="136"/>
      <c r="CF11558" s="136"/>
      <c r="CG11558" s="136"/>
      <c r="CH11558" s="136"/>
    </row>
    <row r="11559" spans="79:86" ht="15.75" customHeight="1">
      <c r="CA11559" s="136"/>
      <c r="CB11559" s="136"/>
      <c r="CC11559" s="136"/>
      <c r="CD11559" s="136"/>
      <c r="CE11559" s="136"/>
      <c r="CF11559" s="136"/>
      <c r="CG11559" s="136"/>
      <c r="CH11559" s="136"/>
    </row>
    <row r="11560" spans="79:86" ht="15.75" customHeight="1">
      <c r="CA11560" s="136"/>
      <c r="CB11560" s="136"/>
      <c r="CC11560" s="136"/>
      <c r="CD11560" s="136"/>
      <c r="CE11560" s="136"/>
      <c r="CF11560" s="136"/>
      <c r="CG11560" s="136"/>
      <c r="CH11560" s="136"/>
    </row>
    <row r="11561" spans="79:86" ht="15.75" customHeight="1">
      <c r="CA11561" s="136"/>
      <c r="CB11561" s="136"/>
      <c r="CC11561" s="136"/>
      <c r="CD11561" s="136"/>
      <c r="CE11561" s="136"/>
      <c r="CF11561" s="136"/>
      <c r="CG11561" s="136"/>
      <c r="CH11561" s="136"/>
    </row>
    <row r="11562" spans="79:86" ht="15.75" customHeight="1">
      <c r="CA11562" s="136"/>
      <c r="CB11562" s="136"/>
      <c r="CC11562" s="136"/>
      <c r="CD11562" s="136"/>
      <c r="CE11562" s="136"/>
      <c r="CF11562" s="136"/>
      <c r="CG11562" s="136"/>
      <c r="CH11562" s="136"/>
    </row>
    <row r="11563" spans="79:86" ht="15.75" customHeight="1">
      <c r="CA11563" s="136"/>
      <c r="CB11563" s="136"/>
      <c r="CC11563" s="136"/>
      <c r="CD11563" s="136"/>
      <c r="CE11563" s="136"/>
      <c r="CF11563" s="136"/>
      <c r="CG11563" s="136"/>
      <c r="CH11563" s="136"/>
    </row>
    <row r="11564" spans="79:86" ht="15.75" customHeight="1">
      <c r="CA11564" s="136"/>
      <c r="CB11564" s="136"/>
      <c r="CC11564" s="136"/>
      <c r="CD11564" s="136"/>
      <c r="CE11564" s="136"/>
      <c r="CF11564" s="136"/>
      <c r="CG11564" s="136"/>
      <c r="CH11564" s="136"/>
    </row>
    <row r="11565" spans="79:86" ht="15.75" customHeight="1">
      <c r="CA11565" s="136"/>
      <c r="CB11565" s="136"/>
      <c r="CC11565" s="136"/>
      <c r="CD11565" s="136"/>
      <c r="CE11565" s="136"/>
      <c r="CF11565" s="136"/>
      <c r="CG11565" s="136"/>
      <c r="CH11565" s="136"/>
    </row>
    <row r="11566" spans="79:86" ht="15.75" customHeight="1">
      <c r="CA11566" s="136"/>
      <c r="CB11566" s="136"/>
      <c r="CC11566" s="136"/>
      <c r="CD11566" s="136"/>
      <c r="CE11566" s="136"/>
      <c r="CF11566" s="136"/>
      <c r="CG11566" s="136"/>
      <c r="CH11566" s="136"/>
    </row>
    <row r="11567" spans="79:86" ht="15.75" customHeight="1">
      <c r="CA11567" s="136"/>
      <c r="CB11567" s="136"/>
      <c r="CC11567" s="136"/>
      <c r="CD11567" s="136"/>
      <c r="CE11567" s="136"/>
      <c r="CF11567" s="136"/>
      <c r="CG11567" s="136"/>
      <c r="CH11567" s="136"/>
    </row>
    <row r="11568" spans="79:86" ht="15.75" customHeight="1">
      <c r="CA11568" s="136"/>
      <c r="CB11568" s="136"/>
      <c r="CC11568" s="136"/>
      <c r="CD11568" s="136"/>
      <c r="CE11568" s="136"/>
      <c r="CF11568" s="136"/>
      <c r="CG11568" s="136"/>
      <c r="CH11568" s="136"/>
    </row>
    <row r="11569" spans="79:86" ht="15.75" customHeight="1">
      <c r="CA11569" s="136"/>
      <c r="CB11569" s="136"/>
      <c r="CC11569" s="136"/>
      <c r="CD11569" s="136"/>
      <c r="CE11569" s="136"/>
      <c r="CF11569" s="136"/>
      <c r="CG11569" s="136"/>
      <c r="CH11569" s="136"/>
    </row>
    <row r="11570" spans="79:86" ht="15.75" customHeight="1">
      <c r="CA11570" s="136"/>
      <c r="CB11570" s="136"/>
      <c r="CC11570" s="136"/>
      <c r="CD11570" s="136"/>
      <c r="CE11570" s="136"/>
      <c r="CF11570" s="136"/>
      <c r="CG11570" s="136"/>
      <c r="CH11570" s="136"/>
    </row>
    <row r="11571" spans="79:86" ht="15.75" customHeight="1">
      <c r="CA11571" s="136"/>
      <c r="CB11571" s="136"/>
      <c r="CC11571" s="136"/>
      <c r="CD11571" s="136"/>
      <c r="CE11571" s="136"/>
      <c r="CF11571" s="136"/>
      <c r="CG11571" s="136"/>
      <c r="CH11571" s="136"/>
    </row>
    <row r="11572" spans="79:86" ht="15.75" customHeight="1">
      <c r="CA11572" s="136"/>
      <c r="CB11572" s="136"/>
      <c r="CC11572" s="136"/>
      <c r="CD11572" s="136"/>
      <c r="CE11572" s="136"/>
      <c r="CF11572" s="136"/>
      <c r="CG11572" s="136"/>
      <c r="CH11572" s="136"/>
    </row>
    <row r="11573" spans="79:86" ht="15.75" customHeight="1">
      <c r="CA11573" s="136"/>
      <c r="CB11573" s="136"/>
      <c r="CC11573" s="136"/>
      <c r="CD11573" s="136"/>
      <c r="CE11573" s="136"/>
      <c r="CF11573" s="136"/>
      <c r="CG11573" s="136"/>
      <c r="CH11573" s="136"/>
    </row>
    <row r="11574" spans="79:86" ht="15.75" customHeight="1">
      <c r="CA11574" s="136"/>
      <c r="CB11574" s="136"/>
      <c r="CC11574" s="136"/>
      <c r="CD11574" s="136"/>
      <c r="CE11574" s="136"/>
      <c r="CF11574" s="136"/>
      <c r="CG11574" s="136"/>
      <c r="CH11574" s="136"/>
    </row>
    <row r="11575" spans="79:86" ht="15.75" customHeight="1">
      <c r="CA11575" s="136"/>
      <c r="CB11575" s="136"/>
      <c r="CC11575" s="136"/>
      <c r="CD11575" s="136"/>
      <c r="CE11575" s="136"/>
      <c r="CF11575" s="136"/>
      <c r="CG11575" s="136"/>
      <c r="CH11575" s="136"/>
    </row>
    <row r="11576" spans="79:86" ht="15.75" customHeight="1">
      <c r="CA11576" s="136"/>
      <c r="CB11576" s="136"/>
      <c r="CC11576" s="136"/>
      <c r="CD11576" s="136"/>
      <c r="CE11576" s="136"/>
      <c r="CF11576" s="136"/>
      <c r="CG11576" s="136"/>
      <c r="CH11576" s="136"/>
    </row>
    <row r="11577" spans="79:86" ht="15.75" customHeight="1">
      <c r="CA11577" s="136"/>
      <c r="CB11577" s="136"/>
      <c r="CC11577" s="136"/>
      <c r="CD11577" s="136"/>
      <c r="CE11577" s="136"/>
      <c r="CF11577" s="136"/>
      <c r="CG11577" s="136"/>
      <c r="CH11577" s="136"/>
    </row>
    <row r="11578" spans="79:86" ht="15.75" customHeight="1">
      <c r="CA11578" s="136"/>
      <c r="CB11578" s="136"/>
      <c r="CC11578" s="136"/>
      <c r="CD11578" s="136"/>
      <c r="CE11578" s="136"/>
      <c r="CF11578" s="136"/>
      <c r="CG11578" s="136"/>
      <c r="CH11578" s="136"/>
    </row>
    <row r="11579" spans="79:86" ht="15.75" customHeight="1">
      <c r="CA11579" s="136"/>
      <c r="CB11579" s="136"/>
      <c r="CC11579" s="136"/>
      <c r="CD11579" s="136"/>
      <c r="CE11579" s="136"/>
      <c r="CF11579" s="136"/>
      <c r="CG11579" s="136"/>
      <c r="CH11579" s="136"/>
    </row>
    <row r="11580" spans="79:86" ht="15.75" customHeight="1">
      <c r="CA11580" s="136"/>
      <c r="CB11580" s="136"/>
      <c r="CC11580" s="136"/>
      <c r="CD11580" s="136"/>
      <c r="CE11580" s="136"/>
      <c r="CF11580" s="136"/>
      <c r="CG11580" s="136"/>
      <c r="CH11580" s="136"/>
    </row>
    <row r="11581" spans="79:86" ht="15.75" customHeight="1">
      <c r="CA11581" s="136"/>
      <c r="CB11581" s="136"/>
      <c r="CC11581" s="136"/>
      <c r="CD11581" s="136"/>
      <c r="CE11581" s="136"/>
      <c r="CF11581" s="136"/>
      <c r="CG11581" s="136"/>
      <c r="CH11581" s="136"/>
    </row>
    <row r="11582" spans="79:86" ht="15.75" customHeight="1">
      <c r="CA11582" s="136"/>
      <c r="CB11582" s="136"/>
      <c r="CC11582" s="136"/>
      <c r="CD11582" s="136"/>
      <c r="CE11582" s="136"/>
      <c r="CF11582" s="136"/>
      <c r="CG11582" s="136"/>
      <c r="CH11582" s="136"/>
    </row>
    <row r="11583" spans="79:86" ht="15.75" customHeight="1">
      <c r="CA11583" s="136"/>
      <c r="CB11583" s="136"/>
      <c r="CC11583" s="136"/>
      <c r="CD11583" s="136"/>
      <c r="CE11583" s="136"/>
      <c r="CF11583" s="136"/>
      <c r="CG11583" s="136"/>
      <c r="CH11583" s="136"/>
    </row>
    <row r="11584" spans="79:86" ht="15.75" customHeight="1">
      <c r="CA11584" s="136"/>
      <c r="CB11584" s="136"/>
      <c r="CC11584" s="136"/>
      <c r="CD11584" s="136"/>
      <c r="CE11584" s="136"/>
      <c r="CF11584" s="136"/>
      <c r="CG11584" s="136"/>
      <c r="CH11584" s="136"/>
    </row>
    <row r="11585" spans="79:86" ht="15.75" customHeight="1">
      <c r="CA11585" s="136"/>
      <c r="CB11585" s="136"/>
      <c r="CC11585" s="136"/>
      <c r="CD11585" s="136"/>
      <c r="CE11585" s="136"/>
      <c r="CF11585" s="136"/>
      <c r="CG11585" s="136"/>
      <c r="CH11585" s="136"/>
    </row>
    <row r="11586" spans="79:86" ht="15.75" customHeight="1">
      <c r="CA11586" s="136"/>
      <c r="CB11586" s="136"/>
      <c r="CC11586" s="136"/>
      <c r="CD11586" s="136"/>
      <c r="CE11586" s="136"/>
      <c r="CF11586" s="136"/>
      <c r="CG11586" s="136"/>
      <c r="CH11586" s="136"/>
    </row>
    <row r="11587" spans="79:86" ht="15.75" customHeight="1">
      <c r="CA11587" s="136"/>
      <c r="CB11587" s="136"/>
      <c r="CC11587" s="136"/>
      <c r="CD11587" s="136"/>
      <c r="CE11587" s="136"/>
      <c r="CF11587" s="136"/>
      <c r="CG11587" s="136"/>
      <c r="CH11587" s="136"/>
    </row>
    <row r="11588" spans="79:86" ht="15.75" customHeight="1">
      <c r="CA11588" s="136"/>
      <c r="CB11588" s="136"/>
      <c r="CC11588" s="136"/>
      <c r="CD11588" s="136"/>
      <c r="CE11588" s="136"/>
      <c r="CF11588" s="136"/>
      <c r="CG11588" s="136"/>
      <c r="CH11588" s="136"/>
    </row>
    <row r="11589" spans="79:86" ht="15.75" customHeight="1">
      <c r="CA11589" s="136"/>
      <c r="CB11589" s="136"/>
      <c r="CC11589" s="136"/>
      <c r="CD11589" s="136"/>
      <c r="CE11589" s="136"/>
      <c r="CF11589" s="136"/>
      <c r="CG11589" s="136"/>
      <c r="CH11589" s="136"/>
    </row>
    <row r="11590" spans="79:86" ht="15.75" customHeight="1">
      <c r="CA11590" s="136"/>
      <c r="CB11590" s="136"/>
      <c r="CC11590" s="136"/>
      <c r="CD11590" s="136"/>
      <c r="CE11590" s="136"/>
      <c r="CF11590" s="136"/>
      <c r="CG11590" s="136"/>
      <c r="CH11590" s="136"/>
    </row>
    <row r="11591" spans="79:86" ht="15.75" customHeight="1">
      <c r="CA11591" s="136"/>
      <c r="CB11591" s="136"/>
      <c r="CC11591" s="136"/>
      <c r="CD11591" s="136"/>
      <c r="CE11591" s="136"/>
      <c r="CF11591" s="136"/>
      <c r="CG11591" s="136"/>
      <c r="CH11591" s="136"/>
    </row>
    <row r="11592" spans="79:86" ht="15.75" customHeight="1">
      <c r="CA11592" s="136"/>
      <c r="CB11592" s="136"/>
      <c r="CC11592" s="136"/>
      <c r="CD11592" s="136"/>
      <c r="CE11592" s="136"/>
      <c r="CF11592" s="136"/>
      <c r="CG11592" s="136"/>
      <c r="CH11592" s="136"/>
    </row>
    <row r="11593" spans="79:86" ht="15.75" customHeight="1">
      <c r="CA11593" s="136"/>
      <c r="CB11593" s="136"/>
      <c r="CC11593" s="136"/>
      <c r="CD11593" s="136"/>
      <c r="CE11593" s="136"/>
      <c r="CF11593" s="136"/>
      <c r="CG11593" s="136"/>
      <c r="CH11593" s="136"/>
    </row>
    <row r="11594" spans="79:86" ht="15.75" customHeight="1">
      <c r="CA11594" s="136"/>
      <c r="CB11594" s="136"/>
      <c r="CC11594" s="136"/>
      <c r="CD11594" s="136"/>
      <c r="CE11594" s="136"/>
      <c r="CF11594" s="136"/>
      <c r="CG11594" s="136"/>
      <c r="CH11594" s="136"/>
    </row>
    <row r="11595" spans="79:86" ht="15.75" customHeight="1">
      <c r="CA11595" s="136"/>
      <c r="CB11595" s="136"/>
      <c r="CC11595" s="136"/>
      <c r="CD11595" s="136"/>
      <c r="CE11595" s="136"/>
      <c r="CF11595" s="136"/>
      <c r="CG11595" s="136"/>
      <c r="CH11595" s="136"/>
    </row>
    <row r="11596" spans="79:86" ht="15.75" customHeight="1">
      <c r="CA11596" s="136"/>
      <c r="CB11596" s="136"/>
      <c r="CC11596" s="136"/>
      <c r="CD11596" s="136"/>
      <c r="CE11596" s="136"/>
      <c r="CF11596" s="136"/>
      <c r="CG11596" s="136"/>
      <c r="CH11596" s="136"/>
    </row>
    <row r="11597" spans="79:86" ht="15.75" customHeight="1">
      <c r="CA11597" s="136"/>
      <c r="CB11597" s="136"/>
      <c r="CC11597" s="136"/>
      <c r="CD11597" s="136"/>
      <c r="CE11597" s="136"/>
      <c r="CF11597" s="136"/>
      <c r="CG11597" s="136"/>
      <c r="CH11597" s="136"/>
    </row>
    <row r="11598" spans="79:86" ht="15.75" customHeight="1">
      <c r="CA11598" s="136"/>
      <c r="CB11598" s="136"/>
      <c r="CC11598" s="136"/>
      <c r="CD11598" s="136"/>
      <c r="CE11598" s="136"/>
      <c r="CF11598" s="136"/>
      <c r="CG11598" s="136"/>
      <c r="CH11598" s="136"/>
    </row>
    <row r="11599" spans="79:86" ht="15.75" customHeight="1">
      <c r="CA11599" s="136"/>
      <c r="CB11599" s="136"/>
      <c r="CC11599" s="136"/>
      <c r="CD11599" s="136"/>
      <c r="CE11599" s="136"/>
      <c r="CF11599" s="136"/>
      <c r="CG11599" s="136"/>
      <c r="CH11599" s="136"/>
    </row>
    <row r="11600" spans="79:86" ht="15.75" customHeight="1">
      <c r="CA11600" s="136"/>
      <c r="CB11600" s="136"/>
      <c r="CC11600" s="136"/>
      <c r="CD11600" s="136"/>
      <c r="CE11600" s="136"/>
      <c r="CF11600" s="136"/>
      <c r="CG11600" s="136"/>
      <c r="CH11600" s="136"/>
    </row>
    <row r="11601" spans="79:86" ht="15.75" customHeight="1">
      <c r="CA11601" s="136"/>
      <c r="CB11601" s="136"/>
      <c r="CC11601" s="136"/>
      <c r="CD11601" s="136"/>
      <c r="CE11601" s="136"/>
      <c r="CF11601" s="136"/>
      <c r="CG11601" s="136"/>
      <c r="CH11601" s="136"/>
    </row>
    <row r="11602" spans="79:86" ht="15.75" customHeight="1">
      <c r="CA11602" s="136"/>
      <c r="CB11602" s="136"/>
      <c r="CC11602" s="136"/>
      <c r="CD11602" s="136"/>
      <c r="CE11602" s="136"/>
      <c r="CF11602" s="136"/>
      <c r="CG11602" s="136"/>
      <c r="CH11602" s="136"/>
    </row>
    <row r="11603" spans="79:86" ht="15.75" customHeight="1">
      <c r="CA11603" s="136"/>
      <c r="CB11603" s="136"/>
      <c r="CC11603" s="136"/>
      <c r="CD11603" s="136"/>
      <c r="CE11603" s="136"/>
      <c r="CF11603" s="136"/>
      <c r="CG11603" s="136"/>
      <c r="CH11603" s="136"/>
    </row>
    <row r="11604" spans="79:86" ht="15.75" customHeight="1">
      <c r="CA11604" s="136"/>
      <c r="CB11604" s="136"/>
      <c r="CC11604" s="136"/>
      <c r="CD11604" s="136"/>
      <c r="CE11604" s="136"/>
      <c r="CF11604" s="136"/>
      <c r="CG11604" s="136"/>
      <c r="CH11604" s="136"/>
    </row>
    <row r="11605" spans="79:86" ht="15.75" customHeight="1">
      <c r="CA11605" s="136"/>
      <c r="CB11605" s="136"/>
      <c r="CC11605" s="136"/>
      <c r="CD11605" s="136"/>
      <c r="CE11605" s="136"/>
      <c r="CF11605" s="136"/>
      <c r="CG11605" s="136"/>
      <c r="CH11605" s="136"/>
    </row>
    <row r="11606" spans="79:86" ht="15.75" customHeight="1">
      <c r="CA11606" s="136"/>
      <c r="CB11606" s="136"/>
      <c r="CC11606" s="136"/>
      <c r="CD11606" s="136"/>
      <c r="CE11606" s="136"/>
      <c r="CF11606" s="136"/>
      <c r="CG11606" s="136"/>
      <c r="CH11606" s="136"/>
    </row>
    <row r="11607" spans="79:86" ht="15.75" customHeight="1">
      <c r="CA11607" s="136"/>
      <c r="CB11607" s="136"/>
      <c r="CC11607" s="136"/>
      <c r="CD11607" s="136"/>
      <c r="CE11607" s="136"/>
      <c r="CF11607" s="136"/>
      <c r="CG11607" s="136"/>
      <c r="CH11607" s="136"/>
    </row>
    <row r="11608" spans="79:86" ht="15.75" customHeight="1">
      <c r="CA11608" s="136"/>
      <c r="CB11608" s="136"/>
      <c r="CC11608" s="136"/>
      <c r="CD11608" s="136"/>
      <c r="CE11608" s="136"/>
      <c r="CF11608" s="136"/>
      <c r="CG11608" s="136"/>
      <c r="CH11608" s="136"/>
    </row>
    <row r="11609" spans="79:86" ht="15.75" customHeight="1">
      <c r="CA11609" s="136"/>
      <c r="CB11609" s="136"/>
      <c r="CC11609" s="136"/>
      <c r="CD11609" s="136"/>
      <c r="CE11609" s="136"/>
      <c r="CF11609" s="136"/>
      <c r="CG11609" s="136"/>
      <c r="CH11609" s="136"/>
    </row>
    <row r="11610" spans="79:86" ht="15.75" customHeight="1">
      <c r="CA11610" s="136"/>
      <c r="CB11610" s="136"/>
      <c r="CC11610" s="136"/>
      <c r="CD11610" s="136"/>
      <c r="CE11610" s="136"/>
      <c r="CF11610" s="136"/>
      <c r="CG11610" s="136"/>
      <c r="CH11610" s="136"/>
    </row>
    <row r="11611" spans="79:86" ht="15.75" customHeight="1">
      <c r="CA11611" s="136"/>
      <c r="CB11611" s="136"/>
      <c r="CC11611" s="136"/>
      <c r="CD11611" s="136"/>
      <c r="CE11611" s="136"/>
      <c r="CF11611" s="136"/>
      <c r="CG11611" s="136"/>
      <c r="CH11611" s="136"/>
    </row>
    <row r="11612" spans="79:86" ht="15.75" customHeight="1">
      <c r="CA11612" s="136"/>
      <c r="CB11612" s="136"/>
      <c r="CC11612" s="136"/>
      <c r="CD11612" s="136"/>
      <c r="CE11612" s="136"/>
      <c r="CF11612" s="136"/>
      <c r="CG11612" s="136"/>
      <c r="CH11612" s="136"/>
    </row>
    <row r="11613" spans="79:86" ht="15.75" customHeight="1">
      <c r="CA11613" s="136"/>
      <c r="CB11613" s="136"/>
      <c r="CC11613" s="136"/>
      <c r="CD11613" s="136"/>
      <c r="CE11613" s="136"/>
      <c r="CF11613" s="136"/>
      <c r="CG11613" s="136"/>
      <c r="CH11613" s="136"/>
    </row>
    <row r="11614" spans="79:86" ht="15.75" customHeight="1">
      <c r="CA11614" s="136"/>
      <c r="CB11614" s="136"/>
      <c r="CC11614" s="136"/>
      <c r="CD11614" s="136"/>
      <c r="CE11614" s="136"/>
      <c r="CF11614" s="136"/>
      <c r="CG11614" s="136"/>
      <c r="CH11614" s="136"/>
    </row>
    <row r="11615" spans="79:86" ht="15.75" customHeight="1">
      <c r="CA11615" s="136"/>
      <c r="CB11615" s="136"/>
      <c r="CC11615" s="136"/>
      <c r="CD11615" s="136"/>
      <c r="CE11615" s="136"/>
      <c r="CF11615" s="136"/>
      <c r="CG11615" s="136"/>
      <c r="CH11615" s="136"/>
    </row>
    <row r="11616" spans="79:86" ht="15.75" customHeight="1">
      <c r="CA11616" s="136"/>
      <c r="CB11616" s="136"/>
      <c r="CC11616" s="136"/>
      <c r="CD11616" s="136"/>
      <c r="CE11616" s="136"/>
      <c r="CF11616" s="136"/>
      <c r="CG11616" s="136"/>
      <c r="CH11616" s="136"/>
    </row>
    <row r="11617" spans="79:86" ht="15.75" customHeight="1">
      <c r="CA11617" s="136"/>
      <c r="CB11617" s="136"/>
      <c r="CC11617" s="136"/>
      <c r="CD11617" s="136"/>
      <c r="CE11617" s="136"/>
      <c r="CF11617" s="136"/>
      <c r="CG11617" s="136"/>
      <c r="CH11617" s="136"/>
    </row>
    <row r="11618" spans="79:86" ht="15.75" customHeight="1">
      <c r="CA11618" s="136"/>
      <c r="CB11618" s="136"/>
      <c r="CC11618" s="136"/>
      <c r="CD11618" s="136"/>
      <c r="CE11618" s="136"/>
      <c r="CF11618" s="136"/>
      <c r="CG11618" s="136"/>
      <c r="CH11618" s="136"/>
    </row>
    <row r="11619" spans="79:86" ht="15.75" customHeight="1">
      <c r="CA11619" s="136"/>
      <c r="CB11619" s="136"/>
      <c r="CC11619" s="136"/>
      <c r="CD11619" s="136"/>
      <c r="CE11619" s="136"/>
      <c r="CF11619" s="136"/>
      <c r="CG11619" s="136"/>
      <c r="CH11619" s="136"/>
    </row>
    <row r="11620" spans="79:86" ht="15.75" customHeight="1">
      <c r="CA11620" s="136"/>
      <c r="CB11620" s="136"/>
      <c r="CC11620" s="136"/>
      <c r="CD11620" s="136"/>
      <c r="CE11620" s="136"/>
      <c r="CF11620" s="136"/>
      <c r="CG11620" s="136"/>
      <c r="CH11620" s="136"/>
    </row>
    <row r="11621" spans="79:86" ht="15.75" customHeight="1">
      <c r="CA11621" s="136"/>
      <c r="CB11621" s="136"/>
      <c r="CC11621" s="136"/>
      <c r="CD11621" s="136"/>
      <c r="CE11621" s="136"/>
      <c r="CF11621" s="136"/>
      <c r="CG11621" s="136"/>
      <c r="CH11621" s="136"/>
    </row>
    <row r="11622" spans="79:86" ht="15.75" customHeight="1">
      <c r="CA11622" s="136"/>
      <c r="CB11622" s="136"/>
      <c r="CC11622" s="136"/>
      <c r="CD11622" s="136"/>
      <c r="CE11622" s="136"/>
      <c r="CF11622" s="136"/>
      <c r="CG11622" s="136"/>
      <c r="CH11622" s="136"/>
    </row>
    <row r="11623" spans="79:86" ht="15.75" customHeight="1">
      <c r="CA11623" s="136"/>
      <c r="CB11623" s="136"/>
      <c r="CC11623" s="136"/>
      <c r="CD11623" s="136"/>
      <c r="CE11623" s="136"/>
      <c r="CF11623" s="136"/>
      <c r="CG11623" s="136"/>
      <c r="CH11623" s="136"/>
    </row>
    <row r="11624" spans="79:86" ht="15.75" customHeight="1">
      <c r="CA11624" s="136"/>
      <c r="CB11624" s="136"/>
      <c r="CC11624" s="136"/>
      <c r="CD11624" s="136"/>
      <c r="CE11624" s="136"/>
      <c r="CF11624" s="136"/>
      <c r="CG11624" s="136"/>
      <c r="CH11624" s="136"/>
    </row>
    <row r="11625" spans="79:86" ht="15.75" customHeight="1">
      <c r="CA11625" s="136"/>
      <c r="CB11625" s="136"/>
      <c r="CC11625" s="136"/>
      <c r="CD11625" s="136"/>
      <c r="CE11625" s="136"/>
      <c r="CF11625" s="136"/>
      <c r="CG11625" s="136"/>
      <c r="CH11625" s="136"/>
    </row>
    <row r="11626" spans="79:86" ht="15.75" customHeight="1">
      <c r="CA11626" s="136"/>
      <c r="CB11626" s="136"/>
      <c r="CC11626" s="136"/>
      <c r="CD11626" s="136"/>
      <c r="CE11626" s="136"/>
      <c r="CF11626" s="136"/>
      <c r="CG11626" s="136"/>
      <c r="CH11626" s="136"/>
    </row>
    <row r="11627" spans="79:86" ht="15.75" customHeight="1">
      <c r="CA11627" s="136"/>
      <c r="CB11627" s="136"/>
      <c r="CC11627" s="136"/>
      <c r="CD11627" s="136"/>
      <c r="CE11627" s="136"/>
      <c r="CF11627" s="136"/>
      <c r="CG11627" s="136"/>
      <c r="CH11627" s="136"/>
    </row>
    <row r="11628" spans="79:86" ht="15.75" customHeight="1">
      <c r="CA11628" s="136"/>
      <c r="CB11628" s="136"/>
      <c r="CC11628" s="136"/>
      <c r="CD11628" s="136"/>
      <c r="CE11628" s="136"/>
      <c r="CF11628" s="136"/>
      <c r="CG11628" s="136"/>
      <c r="CH11628" s="136"/>
    </row>
    <row r="11629" spans="79:86" ht="15.75" customHeight="1">
      <c r="CA11629" s="136"/>
      <c r="CB11629" s="136"/>
      <c r="CC11629" s="136"/>
      <c r="CD11629" s="136"/>
      <c r="CE11629" s="136"/>
      <c r="CF11629" s="136"/>
      <c r="CG11629" s="136"/>
      <c r="CH11629" s="136"/>
    </row>
    <row r="11630" spans="79:86" ht="15.75" customHeight="1">
      <c r="CA11630" s="136"/>
      <c r="CB11630" s="136"/>
      <c r="CC11630" s="136"/>
      <c r="CD11630" s="136"/>
      <c r="CE11630" s="136"/>
      <c r="CF11630" s="136"/>
      <c r="CG11630" s="136"/>
      <c r="CH11630" s="136"/>
    </row>
    <row r="11631" spans="79:86" ht="15.75" customHeight="1">
      <c r="CA11631" s="136"/>
      <c r="CB11631" s="136"/>
      <c r="CC11631" s="136"/>
      <c r="CD11631" s="136"/>
      <c r="CE11631" s="136"/>
      <c r="CF11631" s="136"/>
      <c r="CG11631" s="136"/>
      <c r="CH11631" s="136"/>
    </row>
    <row r="11632" spans="79:86" ht="15.75" customHeight="1">
      <c r="CA11632" s="136"/>
      <c r="CB11632" s="136"/>
      <c r="CC11632" s="136"/>
      <c r="CD11632" s="136"/>
      <c r="CE11632" s="136"/>
      <c r="CF11632" s="136"/>
      <c r="CG11632" s="136"/>
      <c r="CH11632" s="136"/>
    </row>
    <row r="11633" spans="79:86" ht="15.75" customHeight="1">
      <c r="CA11633" s="136"/>
      <c r="CB11633" s="136"/>
      <c r="CC11633" s="136"/>
      <c r="CD11633" s="136"/>
      <c r="CE11633" s="136"/>
      <c r="CF11633" s="136"/>
      <c r="CG11633" s="136"/>
      <c r="CH11633" s="136"/>
    </row>
    <row r="11634" spans="79:86" ht="15.75" customHeight="1">
      <c r="CA11634" s="136"/>
      <c r="CB11634" s="136"/>
      <c r="CC11634" s="136"/>
      <c r="CD11634" s="136"/>
      <c r="CE11634" s="136"/>
      <c r="CF11634" s="136"/>
      <c r="CG11634" s="136"/>
      <c r="CH11634" s="136"/>
    </row>
    <row r="11635" spans="79:86" ht="15.75" customHeight="1">
      <c r="CA11635" s="136"/>
      <c r="CB11635" s="136"/>
      <c r="CC11635" s="136"/>
      <c r="CD11635" s="136"/>
      <c r="CE11635" s="136"/>
      <c r="CF11635" s="136"/>
      <c r="CG11635" s="136"/>
      <c r="CH11635" s="136"/>
    </row>
    <row r="11636" spans="79:86" ht="15.75" customHeight="1">
      <c r="CA11636" s="136"/>
      <c r="CB11636" s="136"/>
      <c r="CC11636" s="136"/>
      <c r="CD11636" s="136"/>
      <c r="CE11636" s="136"/>
      <c r="CF11636" s="136"/>
      <c r="CG11636" s="136"/>
      <c r="CH11636" s="136"/>
    </row>
    <row r="11637" spans="79:86" ht="15.75" customHeight="1">
      <c r="CA11637" s="136"/>
      <c r="CB11637" s="136"/>
      <c r="CC11637" s="136"/>
      <c r="CD11637" s="136"/>
      <c r="CE11637" s="136"/>
      <c r="CF11637" s="136"/>
      <c r="CG11637" s="136"/>
      <c r="CH11637" s="136"/>
    </row>
    <row r="11638" spans="79:86" ht="15.75" customHeight="1">
      <c r="CA11638" s="136"/>
      <c r="CB11638" s="136"/>
      <c r="CC11638" s="136"/>
      <c r="CD11638" s="136"/>
      <c r="CE11638" s="136"/>
      <c r="CF11638" s="136"/>
      <c r="CG11638" s="136"/>
      <c r="CH11638" s="136"/>
    </row>
    <row r="11639" spans="79:86" ht="15.75" customHeight="1">
      <c r="CA11639" s="136"/>
      <c r="CB11639" s="136"/>
      <c r="CC11639" s="136"/>
      <c r="CD11639" s="136"/>
      <c r="CE11639" s="136"/>
      <c r="CF11639" s="136"/>
      <c r="CG11639" s="136"/>
      <c r="CH11639" s="136"/>
    </row>
    <row r="11640" spans="79:86" ht="15.75" customHeight="1">
      <c r="CA11640" s="136"/>
      <c r="CB11640" s="136"/>
      <c r="CC11640" s="136"/>
      <c r="CD11640" s="136"/>
      <c r="CE11640" s="136"/>
      <c r="CF11640" s="136"/>
      <c r="CG11640" s="136"/>
      <c r="CH11640" s="136"/>
    </row>
    <row r="11641" spans="79:86" ht="15.75" customHeight="1">
      <c r="CA11641" s="136"/>
      <c r="CB11641" s="136"/>
      <c r="CC11641" s="136"/>
      <c r="CD11641" s="136"/>
      <c r="CE11641" s="136"/>
      <c r="CF11641" s="136"/>
      <c r="CG11641" s="136"/>
      <c r="CH11641" s="136"/>
    </row>
    <row r="11642" spans="79:86" ht="15.75" customHeight="1">
      <c r="CA11642" s="136"/>
      <c r="CB11642" s="136"/>
      <c r="CC11642" s="136"/>
      <c r="CD11642" s="136"/>
      <c r="CE11642" s="136"/>
      <c r="CF11642" s="136"/>
      <c r="CG11642" s="136"/>
      <c r="CH11642" s="136"/>
    </row>
    <row r="11643" spans="79:86" ht="15.75" customHeight="1">
      <c r="CA11643" s="136"/>
      <c r="CB11643" s="136"/>
      <c r="CC11643" s="136"/>
      <c r="CD11643" s="136"/>
      <c r="CE11643" s="136"/>
      <c r="CF11643" s="136"/>
      <c r="CG11643" s="136"/>
      <c r="CH11643" s="136"/>
    </row>
    <row r="11644" spans="79:86" ht="15.75" customHeight="1">
      <c r="CA11644" s="136"/>
      <c r="CB11644" s="136"/>
      <c r="CC11644" s="136"/>
      <c r="CD11644" s="136"/>
      <c r="CE11644" s="136"/>
      <c r="CF11644" s="136"/>
      <c r="CG11644" s="136"/>
      <c r="CH11644" s="136"/>
    </row>
    <row r="11645" spans="79:86" ht="15.75" customHeight="1">
      <c r="CA11645" s="136"/>
      <c r="CB11645" s="136"/>
      <c r="CC11645" s="136"/>
      <c r="CD11645" s="136"/>
      <c r="CE11645" s="136"/>
      <c r="CF11645" s="136"/>
      <c r="CG11645" s="136"/>
      <c r="CH11645" s="136"/>
    </row>
    <row r="11646" spans="79:86" ht="15.75" customHeight="1">
      <c r="CA11646" s="136"/>
      <c r="CB11646" s="136"/>
      <c r="CC11646" s="136"/>
      <c r="CD11646" s="136"/>
      <c r="CE11646" s="136"/>
      <c r="CF11646" s="136"/>
      <c r="CG11646" s="136"/>
      <c r="CH11646" s="136"/>
    </row>
    <row r="11647" spans="79:86" ht="15.75" customHeight="1">
      <c r="CA11647" s="136"/>
      <c r="CB11647" s="136"/>
      <c r="CC11647" s="136"/>
      <c r="CD11647" s="136"/>
      <c r="CE11647" s="136"/>
      <c r="CF11647" s="136"/>
      <c r="CG11647" s="136"/>
      <c r="CH11647" s="136"/>
    </row>
    <row r="11648" spans="79:86" ht="15.75" customHeight="1">
      <c r="CA11648" s="136"/>
      <c r="CB11648" s="136"/>
      <c r="CC11648" s="136"/>
      <c r="CD11648" s="136"/>
      <c r="CE11648" s="136"/>
      <c r="CF11648" s="136"/>
      <c r="CG11648" s="136"/>
      <c r="CH11648" s="136"/>
    </row>
    <row r="11649" spans="79:86" ht="15.75" customHeight="1">
      <c r="CA11649" s="136"/>
      <c r="CB11649" s="136"/>
      <c r="CC11649" s="136"/>
      <c r="CD11649" s="136"/>
      <c r="CE11649" s="136"/>
      <c r="CF11649" s="136"/>
      <c r="CG11649" s="136"/>
      <c r="CH11649" s="136"/>
    </row>
    <row r="11650" spans="79:86" ht="15.75" customHeight="1">
      <c r="CA11650" s="136"/>
      <c r="CB11650" s="136"/>
      <c r="CC11650" s="136"/>
      <c r="CD11650" s="136"/>
      <c r="CE11650" s="136"/>
      <c r="CF11650" s="136"/>
      <c r="CG11650" s="136"/>
      <c r="CH11650" s="136"/>
    </row>
    <row r="11651" spans="79:86" ht="15.75" customHeight="1">
      <c r="CA11651" s="136"/>
      <c r="CB11651" s="136"/>
      <c r="CC11651" s="136"/>
      <c r="CD11651" s="136"/>
      <c r="CE11651" s="136"/>
      <c r="CF11651" s="136"/>
      <c r="CG11651" s="136"/>
      <c r="CH11651" s="136"/>
    </row>
    <row r="11652" spans="79:86" ht="15.75" customHeight="1">
      <c r="CA11652" s="136"/>
      <c r="CB11652" s="136"/>
      <c r="CC11652" s="136"/>
      <c r="CD11652" s="136"/>
      <c r="CE11652" s="136"/>
      <c r="CF11652" s="136"/>
      <c r="CG11652" s="136"/>
      <c r="CH11652" s="136"/>
    </row>
    <row r="11653" spans="79:86" ht="15.75" customHeight="1">
      <c r="CA11653" s="136"/>
      <c r="CB11653" s="136"/>
      <c r="CC11653" s="136"/>
      <c r="CD11653" s="136"/>
      <c r="CE11653" s="136"/>
      <c r="CF11653" s="136"/>
      <c r="CG11653" s="136"/>
      <c r="CH11653" s="136"/>
    </row>
    <row r="11654" spans="79:86" ht="15.75" customHeight="1">
      <c r="CA11654" s="136"/>
      <c r="CB11654" s="136"/>
      <c r="CC11654" s="136"/>
      <c r="CD11654" s="136"/>
      <c r="CE11654" s="136"/>
      <c r="CF11654" s="136"/>
      <c r="CG11654" s="136"/>
      <c r="CH11654" s="136"/>
    </row>
    <row r="11655" spans="79:86" ht="15.75" customHeight="1">
      <c r="CA11655" s="136"/>
      <c r="CB11655" s="136"/>
      <c r="CC11655" s="136"/>
      <c r="CD11655" s="136"/>
      <c r="CE11655" s="136"/>
      <c r="CF11655" s="136"/>
      <c r="CG11655" s="136"/>
      <c r="CH11655" s="136"/>
    </row>
    <row r="11656" spans="79:86" ht="15.75" customHeight="1">
      <c r="CA11656" s="136"/>
      <c r="CB11656" s="136"/>
      <c r="CC11656" s="136"/>
      <c r="CD11656" s="136"/>
      <c r="CE11656" s="136"/>
      <c r="CF11656" s="136"/>
      <c r="CG11656" s="136"/>
      <c r="CH11656" s="136"/>
    </row>
    <row r="11657" spans="79:86" ht="15.75" customHeight="1">
      <c r="CA11657" s="136"/>
      <c r="CB11657" s="136"/>
      <c r="CC11657" s="136"/>
      <c r="CD11657" s="136"/>
      <c r="CE11657" s="136"/>
      <c r="CF11657" s="136"/>
      <c r="CG11657" s="136"/>
      <c r="CH11657" s="136"/>
    </row>
    <row r="11658" spans="79:86" ht="15.75" customHeight="1">
      <c r="CA11658" s="136"/>
      <c r="CB11658" s="136"/>
      <c r="CC11658" s="136"/>
      <c r="CD11658" s="136"/>
      <c r="CE11658" s="136"/>
      <c r="CF11658" s="136"/>
      <c r="CG11658" s="136"/>
      <c r="CH11658" s="136"/>
    </row>
    <row r="11659" spans="79:86" ht="15.75" customHeight="1">
      <c r="CA11659" s="136"/>
      <c r="CB11659" s="136"/>
      <c r="CC11659" s="136"/>
      <c r="CD11659" s="136"/>
      <c r="CE11659" s="136"/>
      <c r="CF11659" s="136"/>
      <c r="CG11659" s="136"/>
      <c r="CH11659" s="136"/>
    </row>
    <row r="11660" spans="79:86" ht="15.75" customHeight="1">
      <c r="CA11660" s="136"/>
      <c r="CB11660" s="136"/>
      <c r="CC11660" s="136"/>
      <c r="CD11660" s="136"/>
      <c r="CE11660" s="136"/>
      <c r="CF11660" s="136"/>
      <c r="CG11660" s="136"/>
      <c r="CH11660" s="136"/>
    </row>
    <row r="11661" spans="79:86" ht="15.75" customHeight="1">
      <c r="CA11661" s="136"/>
      <c r="CB11661" s="136"/>
      <c r="CC11661" s="136"/>
      <c r="CD11661" s="136"/>
      <c r="CE11661" s="136"/>
      <c r="CF11661" s="136"/>
      <c r="CG11661" s="136"/>
      <c r="CH11661" s="136"/>
    </row>
    <row r="11662" spans="79:86" ht="15.75" customHeight="1">
      <c r="CA11662" s="136"/>
      <c r="CB11662" s="136"/>
      <c r="CC11662" s="136"/>
      <c r="CD11662" s="136"/>
      <c r="CE11662" s="136"/>
      <c r="CF11662" s="136"/>
      <c r="CG11662" s="136"/>
      <c r="CH11662" s="136"/>
    </row>
    <row r="11663" spans="79:86" ht="15.75" customHeight="1">
      <c r="CA11663" s="136"/>
      <c r="CB11663" s="136"/>
      <c r="CC11663" s="136"/>
      <c r="CD11663" s="136"/>
      <c r="CE11663" s="136"/>
      <c r="CF11663" s="136"/>
      <c r="CG11663" s="136"/>
      <c r="CH11663" s="136"/>
    </row>
    <row r="11664" spans="79:86" ht="15.75" customHeight="1">
      <c r="CA11664" s="136"/>
      <c r="CB11664" s="136"/>
      <c r="CC11664" s="136"/>
      <c r="CD11664" s="136"/>
      <c r="CE11664" s="136"/>
      <c r="CF11664" s="136"/>
      <c r="CG11664" s="136"/>
      <c r="CH11664" s="136"/>
    </row>
    <row r="11665" spans="79:86" ht="15.75" customHeight="1">
      <c r="CA11665" s="136"/>
      <c r="CB11665" s="136"/>
      <c r="CC11665" s="136"/>
      <c r="CD11665" s="136"/>
      <c r="CE11665" s="136"/>
      <c r="CF11665" s="136"/>
      <c r="CG11665" s="136"/>
      <c r="CH11665" s="136"/>
    </row>
    <row r="11666" spans="79:86" ht="15.75" customHeight="1">
      <c r="CA11666" s="136"/>
      <c r="CB11666" s="136"/>
      <c r="CC11666" s="136"/>
      <c r="CD11666" s="136"/>
      <c r="CE11666" s="136"/>
      <c r="CF11666" s="136"/>
      <c r="CG11666" s="136"/>
      <c r="CH11666" s="136"/>
    </row>
    <row r="11667" spans="79:86" ht="15.75" customHeight="1">
      <c r="CA11667" s="136"/>
      <c r="CB11667" s="136"/>
      <c r="CC11667" s="136"/>
      <c r="CD11667" s="136"/>
      <c r="CE11667" s="136"/>
      <c r="CF11667" s="136"/>
      <c r="CG11667" s="136"/>
      <c r="CH11667" s="136"/>
    </row>
    <row r="11668" spans="79:86" ht="15.75" customHeight="1">
      <c r="CA11668" s="136"/>
      <c r="CB11668" s="136"/>
      <c r="CC11668" s="136"/>
      <c r="CD11668" s="136"/>
      <c r="CE11668" s="136"/>
      <c r="CF11668" s="136"/>
      <c r="CG11668" s="136"/>
      <c r="CH11668" s="136"/>
    </row>
    <row r="11669" spans="79:86" ht="15.75" customHeight="1">
      <c r="CA11669" s="136"/>
      <c r="CB11669" s="136"/>
      <c r="CC11669" s="136"/>
      <c r="CD11669" s="136"/>
      <c r="CE11669" s="136"/>
      <c r="CF11669" s="136"/>
      <c r="CG11669" s="136"/>
      <c r="CH11669" s="136"/>
    </row>
    <row r="11670" spans="79:86" ht="15.75" customHeight="1">
      <c r="CA11670" s="136"/>
      <c r="CB11670" s="136"/>
      <c r="CC11670" s="136"/>
      <c r="CD11670" s="136"/>
      <c r="CE11670" s="136"/>
      <c r="CF11670" s="136"/>
      <c r="CG11670" s="136"/>
      <c r="CH11670" s="136"/>
    </row>
    <row r="11671" spans="79:86" ht="15.75" customHeight="1">
      <c r="CA11671" s="136"/>
      <c r="CB11671" s="136"/>
      <c r="CC11671" s="136"/>
      <c r="CD11671" s="136"/>
      <c r="CE11671" s="136"/>
      <c r="CF11671" s="136"/>
      <c r="CG11671" s="136"/>
      <c r="CH11671" s="136"/>
    </row>
    <row r="11672" spans="79:86" ht="15.75" customHeight="1">
      <c r="CA11672" s="136"/>
      <c r="CB11672" s="136"/>
      <c r="CC11672" s="136"/>
      <c r="CD11672" s="136"/>
      <c r="CE11672" s="136"/>
      <c r="CF11672" s="136"/>
      <c r="CG11672" s="136"/>
      <c r="CH11672" s="136"/>
    </row>
    <row r="11673" spans="79:86" ht="15.75" customHeight="1">
      <c r="CA11673" s="136"/>
      <c r="CB11673" s="136"/>
      <c r="CC11673" s="136"/>
      <c r="CD11673" s="136"/>
      <c r="CE11673" s="136"/>
      <c r="CF11673" s="136"/>
      <c r="CG11673" s="136"/>
      <c r="CH11673" s="136"/>
    </row>
    <row r="11674" spans="79:86" ht="15.75" customHeight="1">
      <c r="CA11674" s="136"/>
      <c r="CB11674" s="136"/>
      <c r="CC11674" s="136"/>
      <c r="CD11674" s="136"/>
      <c r="CE11674" s="136"/>
      <c r="CF11674" s="136"/>
      <c r="CG11674" s="136"/>
      <c r="CH11674" s="136"/>
    </row>
    <row r="11675" spans="79:86" ht="15.75" customHeight="1">
      <c r="CA11675" s="136"/>
      <c r="CB11675" s="136"/>
      <c r="CC11675" s="136"/>
      <c r="CD11675" s="136"/>
      <c r="CE11675" s="136"/>
      <c r="CF11675" s="136"/>
      <c r="CG11675" s="136"/>
      <c r="CH11675" s="136"/>
    </row>
    <row r="11676" spans="79:86" ht="15.75" customHeight="1">
      <c r="CA11676" s="136"/>
      <c r="CB11676" s="136"/>
      <c r="CC11676" s="136"/>
      <c r="CD11676" s="136"/>
      <c r="CE11676" s="136"/>
      <c r="CF11676" s="136"/>
      <c r="CG11676" s="136"/>
      <c r="CH11676" s="136"/>
    </row>
    <row r="11677" spans="79:86" ht="15.75" customHeight="1">
      <c r="CA11677" s="136"/>
      <c r="CB11677" s="136"/>
      <c r="CC11677" s="136"/>
      <c r="CD11677" s="136"/>
      <c r="CE11677" s="136"/>
      <c r="CF11677" s="136"/>
      <c r="CG11677" s="136"/>
      <c r="CH11677" s="136"/>
    </row>
    <row r="11678" spans="79:86" ht="15.75" customHeight="1">
      <c r="CA11678" s="136"/>
      <c r="CB11678" s="136"/>
      <c r="CC11678" s="136"/>
      <c r="CD11678" s="136"/>
      <c r="CE11678" s="136"/>
      <c r="CF11678" s="136"/>
      <c r="CG11678" s="136"/>
      <c r="CH11678" s="136"/>
    </row>
    <row r="11679" spans="79:86" ht="15.75" customHeight="1">
      <c r="CA11679" s="136"/>
      <c r="CB11679" s="136"/>
      <c r="CC11679" s="136"/>
      <c r="CD11679" s="136"/>
      <c r="CE11679" s="136"/>
      <c r="CF11679" s="136"/>
      <c r="CG11679" s="136"/>
      <c r="CH11679" s="136"/>
    </row>
    <row r="11680" spans="79:86" ht="15.75" customHeight="1">
      <c r="CA11680" s="136"/>
      <c r="CB11680" s="136"/>
      <c r="CC11680" s="136"/>
      <c r="CD11680" s="136"/>
      <c r="CE11680" s="136"/>
      <c r="CF11680" s="136"/>
      <c r="CG11680" s="136"/>
      <c r="CH11680" s="136"/>
    </row>
    <row r="11681" spans="79:86" ht="15.75" customHeight="1">
      <c r="CA11681" s="136"/>
      <c r="CB11681" s="136"/>
      <c r="CC11681" s="136"/>
      <c r="CD11681" s="136"/>
      <c r="CE11681" s="136"/>
      <c r="CF11681" s="136"/>
      <c r="CG11681" s="136"/>
      <c r="CH11681" s="136"/>
    </row>
    <row r="11682" spans="79:86" ht="15.75" customHeight="1">
      <c r="CA11682" s="136"/>
      <c r="CB11682" s="136"/>
      <c r="CC11682" s="136"/>
      <c r="CD11682" s="136"/>
      <c r="CE11682" s="136"/>
      <c r="CF11682" s="136"/>
      <c r="CG11682" s="136"/>
      <c r="CH11682" s="136"/>
    </row>
    <row r="11683" spans="79:86" ht="15.75" customHeight="1">
      <c r="CA11683" s="136"/>
      <c r="CB11683" s="136"/>
      <c r="CC11683" s="136"/>
      <c r="CD11683" s="136"/>
      <c r="CE11683" s="136"/>
      <c r="CF11683" s="136"/>
      <c r="CG11683" s="136"/>
      <c r="CH11683" s="136"/>
    </row>
    <row r="11684" spans="79:86" ht="15.75" customHeight="1">
      <c r="CA11684" s="136"/>
      <c r="CB11684" s="136"/>
      <c r="CC11684" s="136"/>
      <c r="CD11684" s="136"/>
      <c r="CE11684" s="136"/>
      <c r="CF11684" s="136"/>
      <c r="CG11684" s="136"/>
      <c r="CH11684" s="136"/>
    </row>
    <row r="11685" spans="79:86" ht="15.75" customHeight="1">
      <c r="CA11685" s="136"/>
      <c r="CB11685" s="136"/>
      <c r="CC11685" s="136"/>
      <c r="CD11685" s="136"/>
      <c r="CE11685" s="136"/>
      <c r="CF11685" s="136"/>
      <c r="CG11685" s="136"/>
      <c r="CH11685" s="136"/>
    </row>
    <row r="11686" spans="79:86" ht="15.75" customHeight="1">
      <c r="CA11686" s="136"/>
      <c r="CB11686" s="136"/>
      <c r="CC11686" s="136"/>
      <c r="CD11686" s="136"/>
      <c r="CE11686" s="136"/>
      <c r="CF11686" s="136"/>
      <c r="CG11686" s="136"/>
      <c r="CH11686" s="136"/>
    </row>
    <row r="11687" spans="79:86" ht="15.75" customHeight="1">
      <c r="CA11687" s="136"/>
      <c r="CB11687" s="136"/>
      <c r="CC11687" s="136"/>
      <c r="CD11687" s="136"/>
      <c r="CE11687" s="136"/>
      <c r="CF11687" s="136"/>
      <c r="CG11687" s="136"/>
      <c r="CH11687" s="136"/>
    </row>
    <row r="11688" spans="79:86" ht="15.75" customHeight="1">
      <c r="CA11688" s="136"/>
      <c r="CB11688" s="136"/>
      <c r="CC11688" s="136"/>
      <c r="CD11688" s="136"/>
      <c r="CE11688" s="136"/>
      <c r="CF11688" s="136"/>
      <c r="CG11688" s="136"/>
      <c r="CH11688" s="136"/>
    </row>
    <row r="11689" spans="79:86" ht="15.75" customHeight="1">
      <c r="CA11689" s="136"/>
      <c r="CB11689" s="136"/>
      <c r="CC11689" s="136"/>
      <c r="CD11689" s="136"/>
      <c r="CE11689" s="136"/>
      <c r="CF11689" s="136"/>
      <c r="CG11689" s="136"/>
      <c r="CH11689" s="136"/>
    </row>
    <row r="11690" spans="79:86" ht="15.75" customHeight="1">
      <c r="CA11690" s="136"/>
      <c r="CB11690" s="136"/>
      <c r="CC11690" s="136"/>
      <c r="CD11690" s="136"/>
      <c r="CE11690" s="136"/>
      <c r="CF11690" s="136"/>
      <c r="CG11690" s="136"/>
      <c r="CH11690" s="136"/>
    </row>
    <row r="11691" spans="79:86" ht="15.75" customHeight="1">
      <c r="CA11691" s="136"/>
      <c r="CB11691" s="136"/>
      <c r="CC11691" s="136"/>
      <c r="CD11691" s="136"/>
      <c r="CE11691" s="136"/>
      <c r="CF11691" s="136"/>
      <c r="CG11691" s="136"/>
      <c r="CH11691" s="136"/>
    </row>
    <row r="11692" spans="79:86" ht="15.75" customHeight="1">
      <c r="CA11692" s="136"/>
      <c r="CB11692" s="136"/>
      <c r="CC11692" s="136"/>
      <c r="CD11692" s="136"/>
      <c r="CE11692" s="136"/>
      <c r="CF11692" s="136"/>
      <c r="CG11692" s="136"/>
      <c r="CH11692" s="136"/>
    </row>
    <row r="11693" spans="79:86" ht="15.75" customHeight="1">
      <c r="CA11693" s="136"/>
      <c r="CB11693" s="136"/>
      <c r="CC11693" s="136"/>
      <c r="CD11693" s="136"/>
      <c r="CE11693" s="136"/>
      <c r="CF11693" s="136"/>
      <c r="CG11693" s="136"/>
      <c r="CH11693" s="136"/>
    </row>
    <row r="11694" spans="79:86" ht="15.75" customHeight="1">
      <c r="CA11694" s="136"/>
      <c r="CB11694" s="136"/>
      <c r="CC11694" s="136"/>
      <c r="CD11694" s="136"/>
      <c r="CE11694" s="136"/>
      <c r="CF11694" s="136"/>
      <c r="CG11694" s="136"/>
      <c r="CH11694" s="136"/>
    </row>
    <row r="11695" spans="79:86" ht="15.75" customHeight="1">
      <c r="CA11695" s="136"/>
      <c r="CB11695" s="136"/>
      <c r="CC11695" s="136"/>
      <c r="CD11695" s="136"/>
      <c r="CE11695" s="136"/>
      <c r="CF11695" s="136"/>
      <c r="CG11695" s="136"/>
      <c r="CH11695" s="136"/>
    </row>
    <row r="11696" spans="79:86" ht="15.75" customHeight="1">
      <c r="CA11696" s="136"/>
      <c r="CB11696" s="136"/>
      <c r="CC11696" s="136"/>
      <c r="CD11696" s="136"/>
      <c r="CE11696" s="136"/>
      <c r="CF11696" s="136"/>
      <c r="CG11696" s="136"/>
      <c r="CH11696" s="136"/>
    </row>
    <row r="11697" spans="79:86" ht="15.75" customHeight="1">
      <c r="CA11697" s="136"/>
      <c r="CB11697" s="136"/>
      <c r="CC11697" s="136"/>
      <c r="CD11697" s="136"/>
      <c r="CE11697" s="136"/>
      <c r="CF11697" s="136"/>
      <c r="CG11697" s="136"/>
      <c r="CH11697" s="136"/>
    </row>
    <row r="11698" spans="79:86" ht="15.75" customHeight="1">
      <c r="CA11698" s="136"/>
      <c r="CB11698" s="136"/>
      <c r="CC11698" s="136"/>
      <c r="CD11698" s="136"/>
      <c r="CE11698" s="136"/>
      <c r="CF11698" s="136"/>
      <c r="CG11698" s="136"/>
      <c r="CH11698" s="136"/>
    </row>
    <row r="11699" spans="79:86" ht="15.75" customHeight="1">
      <c r="CA11699" s="136"/>
      <c r="CB11699" s="136"/>
      <c r="CC11699" s="136"/>
      <c r="CD11699" s="136"/>
      <c r="CE11699" s="136"/>
      <c r="CF11699" s="136"/>
      <c r="CG11699" s="136"/>
      <c r="CH11699" s="136"/>
    </row>
    <row r="11700" spans="79:86" ht="15.75" customHeight="1">
      <c r="CA11700" s="136"/>
      <c r="CB11700" s="136"/>
      <c r="CC11700" s="136"/>
      <c r="CD11700" s="136"/>
      <c r="CE11700" s="136"/>
      <c r="CF11700" s="136"/>
      <c r="CG11700" s="136"/>
      <c r="CH11700" s="136"/>
    </row>
    <row r="11701" spans="79:86" ht="15.75" customHeight="1">
      <c r="CA11701" s="136"/>
      <c r="CB11701" s="136"/>
      <c r="CC11701" s="136"/>
      <c r="CD11701" s="136"/>
      <c r="CE11701" s="136"/>
      <c r="CF11701" s="136"/>
      <c r="CG11701" s="136"/>
      <c r="CH11701" s="136"/>
    </row>
    <row r="11702" spans="79:86" ht="15.75" customHeight="1">
      <c r="CA11702" s="136"/>
      <c r="CB11702" s="136"/>
      <c r="CC11702" s="136"/>
      <c r="CD11702" s="136"/>
      <c r="CE11702" s="136"/>
      <c r="CF11702" s="136"/>
      <c r="CG11702" s="136"/>
      <c r="CH11702" s="136"/>
    </row>
    <row r="11703" spans="79:86" ht="15.75" customHeight="1">
      <c r="CA11703" s="136"/>
      <c r="CB11703" s="136"/>
      <c r="CC11703" s="136"/>
      <c r="CD11703" s="136"/>
      <c r="CE11703" s="136"/>
      <c r="CF11703" s="136"/>
      <c r="CG11703" s="136"/>
      <c r="CH11703" s="136"/>
    </row>
    <row r="11704" spans="79:86" ht="15.75" customHeight="1">
      <c r="CA11704" s="136"/>
      <c r="CB11704" s="136"/>
      <c r="CC11704" s="136"/>
      <c r="CD11704" s="136"/>
      <c r="CE11704" s="136"/>
      <c r="CF11704" s="136"/>
      <c r="CG11704" s="136"/>
      <c r="CH11704" s="136"/>
    </row>
    <row r="11705" spans="79:86" ht="15.75" customHeight="1">
      <c r="CA11705" s="136"/>
      <c r="CB11705" s="136"/>
      <c r="CC11705" s="136"/>
      <c r="CD11705" s="136"/>
      <c r="CE11705" s="136"/>
      <c r="CF11705" s="136"/>
      <c r="CG11705" s="136"/>
      <c r="CH11705" s="136"/>
    </row>
    <row r="11706" spans="79:86" ht="15.75" customHeight="1">
      <c r="CA11706" s="136"/>
      <c r="CB11706" s="136"/>
      <c r="CC11706" s="136"/>
      <c r="CD11706" s="136"/>
      <c r="CE11706" s="136"/>
      <c r="CF11706" s="136"/>
      <c r="CG11706" s="136"/>
      <c r="CH11706" s="136"/>
    </row>
    <row r="11707" spans="79:86" ht="15.75" customHeight="1">
      <c r="CA11707" s="136"/>
      <c r="CB11707" s="136"/>
      <c r="CC11707" s="136"/>
      <c r="CD11707" s="136"/>
      <c r="CE11707" s="136"/>
      <c r="CF11707" s="136"/>
      <c r="CG11707" s="136"/>
      <c r="CH11707" s="136"/>
    </row>
    <row r="11708" spans="79:86" ht="15.75" customHeight="1">
      <c r="CA11708" s="136"/>
      <c r="CB11708" s="136"/>
      <c r="CC11708" s="136"/>
      <c r="CD11708" s="136"/>
      <c r="CE11708" s="136"/>
      <c r="CF11708" s="136"/>
      <c r="CG11708" s="136"/>
      <c r="CH11708" s="136"/>
    </row>
    <row r="11709" spans="79:86" ht="15.75" customHeight="1">
      <c r="CA11709" s="136"/>
      <c r="CB11709" s="136"/>
      <c r="CC11709" s="136"/>
      <c r="CD11709" s="136"/>
      <c r="CE11709" s="136"/>
      <c r="CF11709" s="136"/>
      <c r="CG11709" s="136"/>
      <c r="CH11709" s="136"/>
    </row>
    <row r="11710" spans="79:86" ht="15.75" customHeight="1">
      <c r="CA11710" s="136"/>
      <c r="CB11710" s="136"/>
      <c r="CC11710" s="136"/>
      <c r="CD11710" s="136"/>
      <c r="CE11710" s="136"/>
      <c r="CF11710" s="136"/>
      <c r="CG11710" s="136"/>
      <c r="CH11710" s="136"/>
    </row>
    <row r="11711" spans="79:86" ht="15.75" customHeight="1">
      <c r="CA11711" s="136"/>
      <c r="CB11711" s="136"/>
      <c r="CC11711" s="136"/>
      <c r="CD11711" s="136"/>
      <c r="CE11711" s="136"/>
      <c r="CF11711" s="136"/>
      <c r="CG11711" s="136"/>
      <c r="CH11711" s="136"/>
    </row>
    <row r="11712" spans="79:86" ht="15.75" customHeight="1">
      <c r="CA11712" s="136"/>
      <c r="CB11712" s="136"/>
      <c r="CC11712" s="136"/>
      <c r="CD11712" s="136"/>
      <c r="CE11712" s="136"/>
      <c r="CF11712" s="136"/>
      <c r="CG11712" s="136"/>
      <c r="CH11712" s="136"/>
    </row>
    <row r="11713" spans="79:86" ht="15.75" customHeight="1">
      <c r="CA11713" s="136"/>
      <c r="CB11713" s="136"/>
      <c r="CC11713" s="136"/>
      <c r="CD11713" s="136"/>
      <c r="CE11713" s="136"/>
      <c r="CF11713" s="136"/>
      <c r="CG11713" s="136"/>
      <c r="CH11713" s="136"/>
    </row>
    <row r="11714" spans="79:86" ht="15.75" customHeight="1">
      <c r="CA11714" s="136"/>
      <c r="CB11714" s="136"/>
      <c r="CC11714" s="136"/>
      <c r="CD11714" s="136"/>
      <c r="CE11714" s="136"/>
      <c r="CF11714" s="136"/>
      <c r="CG11714" s="136"/>
      <c r="CH11714" s="136"/>
    </row>
    <row r="11715" spans="79:86" ht="15.75" customHeight="1">
      <c r="CA11715" s="136"/>
      <c r="CB11715" s="136"/>
      <c r="CC11715" s="136"/>
      <c r="CD11715" s="136"/>
      <c r="CE11715" s="136"/>
      <c r="CF11715" s="136"/>
      <c r="CG11715" s="136"/>
      <c r="CH11715" s="136"/>
    </row>
    <row r="11716" spans="79:86" ht="15.75" customHeight="1">
      <c r="CA11716" s="136"/>
      <c r="CB11716" s="136"/>
      <c r="CC11716" s="136"/>
      <c r="CD11716" s="136"/>
      <c r="CE11716" s="136"/>
      <c r="CF11716" s="136"/>
      <c r="CG11716" s="136"/>
      <c r="CH11716" s="136"/>
    </row>
    <row r="11717" spans="79:86" ht="15.75" customHeight="1">
      <c r="CA11717" s="136"/>
      <c r="CB11717" s="136"/>
      <c r="CC11717" s="136"/>
      <c r="CD11717" s="136"/>
      <c r="CE11717" s="136"/>
      <c r="CF11717" s="136"/>
      <c r="CG11717" s="136"/>
      <c r="CH11717" s="136"/>
    </row>
    <row r="11718" spans="79:86" ht="15.75" customHeight="1">
      <c r="CA11718" s="136"/>
      <c r="CB11718" s="136"/>
      <c r="CC11718" s="136"/>
      <c r="CD11718" s="136"/>
      <c r="CE11718" s="136"/>
      <c r="CF11718" s="136"/>
      <c r="CG11718" s="136"/>
      <c r="CH11718" s="136"/>
    </row>
    <row r="11719" spans="79:86" ht="15.75" customHeight="1">
      <c r="CA11719" s="136"/>
      <c r="CB11719" s="136"/>
      <c r="CC11719" s="136"/>
      <c r="CD11719" s="136"/>
      <c r="CE11719" s="136"/>
      <c r="CF11719" s="136"/>
      <c r="CG11719" s="136"/>
      <c r="CH11719" s="136"/>
    </row>
    <row r="11720" spans="79:86" ht="15.75" customHeight="1">
      <c r="CA11720" s="136"/>
      <c r="CB11720" s="136"/>
      <c r="CC11720" s="136"/>
      <c r="CD11720" s="136"/>
      <c r="CE11720" s="136"/>
      <c r="CF11720" s="136"/>
      <c r="CG11720" s="136"/>
      <c r="CH11720" s="136"/>
    </row>
    <row r="11721" spans="79:86" ht="15.75" customHeight="1">
      <c r="CA11721" s="136"/>
      <c r="CB11721" s="136"/>
      <c r="CC11721" s="136"/>
      <c r="CD11721" s="136"/>
      <c r="CE11721" s="136"/>
      <c r="CF11721" s="136"/>
      <c r="CG11721" s="136"/>
      <c r="CH11721" s="136"/>
    </row>
    <row r="11722" spans="79:86" ht="15.75" customHeight="1">
      <c r="CA11722" s="136"/>
      <c r="CB11722" s="136"/>
      <c r="CC11722" s="136"/>
      <c r="CD11722" s="136"/>
      <c r="CE11722" s="136"/>
      <c r="CF11722" s="136"/>
      <c r="CG11722" s="136"/>
      <c r="CH11722" s="136"/>
    </row>
    <row r="11723" spans="79:86" ht="15.75" customHeight="1">
      <c r="CA11723" s="136"/>
      <c r="CB11723" s="136"/>
      <c r="CC11723" s="136"/>
      <c r="CD11723" s="136"/>
      <c r="CE11723" s="136"/>
      <c r="CF11723" s="136"/>
      <c r="CG11723" s="136"/>
      <c r="CH11723" s="136"/>
    </row>
    <row r="11724" spans="79:86" ht="15.75" customHeight="1">
      <c r="CA11724" s="136"/>
      <c r="CB11724" s="136"/>
      <c r="CC11724" s="136"/>
      <c r="CD11724" s="136"/>
      <c r="CE11724" s="136"/>
      <c r="CF11724" s="136"/>
      <c r="CG11724" s="136"/>
      <c r="CH11724" s="136"/>
    </row>
    <row r="11725" spans="79:86" ht="15.75" customHeight="1">
      <c r="CA11725" s="136"/>
      <c r="CB11725" s="136"/>
      <c r="CC11725" s="136"/>
      <c r="CD11725" s="136"/>
      <c r="CE11725" s="136"/>
      <c r="CF11725" s="136"/>
      <c r="CG11725" s="136"/>
      <c r="CH11725" s="136"/>
    </row>
    <row r="11726" spans="79:86" ht="15.75" customHeight="1">
      <c r="CA11726" s="136"/>
      <c r="CB11726" s="136"/>
      <c r="CC11726" s="136"/>
      <c r="CD11726" s="136"/>
      <c r="CE11726" s="136"/>
      <c r="CF11726" s="136"/>
      <c r="CG11726" s="136"/>
      <c r="CH11726" s="136"/>
    </row>
    <row r="11727" spans="79:86" ht="15.75" customHeight="1">
      <c r="CA11727" s="136"/>
      <c r="CB11727" s="136"/>
      <c r="CC11727" s="136"/>
      <c r="CD11727" s="136"/>
      <c r="CE11727" s="136"/>
      <c r="CF11727" s="136"/>
      <c r="CG11727" s="136"/>
      <c r="CH11727" s="136"/>
    </row>
    <row r="11728" spans="79:86" ht="15.75" customHeight="1">
      <c r="CA11728" s="136"/>
      <c r="CB11728" s="136"/>
      <c r="CC11728" s="136"/>
      <c r="CD11728" s="136"/>
      <c r="CE11728" s="136"/>
      <c r="CF11728" s="136"/>
      <c r="CG11728" s="136"/>
      <c r="CH11728" s="136"/>
    </row>
    <row r="11729" spans="79:86" ht="15.75" customHeight="1">
      <c r="CA11729" s="136"/>
      <c r="CB11729" s="136"/>
      <c r="CC11729" s="136"/>
      <c r="CD11729" s="136"/>
      <c r="CE11729" s="136"/>
      <c r="CF11729" s="136"/>
      <c r="CG11729" s="136"/>
      <c r="CH11729" s="136"/>
    </row>
    <row r="11730" spans="79:86" ht="15.75" customHeight="1">
      <c r="CA11730" s="136"/>
      <c r="CB11730" s="136"/>
      <c r="CC11730" s="136"/>
      <c r="CD11730" s="136"/>
      <c r="CE11730" s="136"/>
      <c r="CF11730" s="136"/>
      <c r="CG11730" s="136"/>
      <c r="CH11730" s="136"/>
    </row>
    <row r="11731" spans="79:86" ht="15.75" customHeight="1">
      <c r="CA11731" s="136"/>
      <c r="CB11731" s="136"/>
      <c r="CC11731" s="136"/>
      <c r="CD11731" s="136"/>
      <c r="CE11731" s="136"/>
      <c r="CF11731" s="136"/>
      <c r="CG11731" s="136"/>
      <c r="CH11731" s="136"/>
    </row>
    <row r="11732" spans="79:86" ht="15.75" customHeight="1">
      <c r="CA11732" s="136"/>
      <c r="CB11732" s="136"/>
      <c r="CC11732" s="136"/>
      <c r="CD11732" s="136"/>
      <c r="CE11732" s="136"/>
      <c r="CF11732" s="136"/>
      <c r="CG11732" s="136"/>
      <c r="CH11732" s="136"/>
    </row>
    <row r="11733" spans="79:86" ht="15.75" customHeight="1">
      <c r="CA11733" s="136"/>
      <c r="CB11733" s="136"/>
      <c r="CC11733" s="136"/>
      <c r="CD11733" s="136"/>
      <c r="CE11733" s="136"/>
      <c r="CF11733" s="136"/>
      <c r="CG11733" s="136"/>
      <c r="CH11733" s="136"/>
    </row>
    <row r="11734" spans="79:86" ht="15.75" customHeight="1">
      <c r="CA11734" s="136"/>
      <c r="CB11734" s="136"/>
      <c r="CC11734" s="136"/>
      <c r="CD11734" s="136"/>
      <c r="CE11734" s="136"/>
      <c r="CF11734" s="136"/>
      <c r="CG11734" s="136"/>
      <c r="CH11734" s="136"/>
    </row>
    <row r="11735" spans="79:86" ht="15.75" customHeight="1">
      <c r="CA11735" s="136"/>
      <c r="CB11735" s="136"/>
      <c r="CC11735" s="136"/>
      <c r="CD11735" s="136"/>
      <c r="CE11735" s="136"/>
      <c r="CF11735" s="136"/>
      <c r="CG11735" s="136"/>
      <c r="CH11735" s="136"/>
    </row>
    <row r="11736" spans="79:86" ht="15.75" customHeight="1">
      <c r="CA11736" s="136"/>
      <c r="CB11736" s="136"/>
      <c r="CC11736" s="136"/>
      <c r="CD11736" s="136"/>
      <c r="CE11736" s="136"/>
      <c r="CF11736" s="136"/>
      <c r="CG11736" s="136"/>
      <c r="CH11736" s="136"/>
    </row>
    <row r="11737" spans="79:86" ht="15.75" customHeight="1">
      <c r="CA11737" s="136"/>
      <c r="CB11737" s="136"/>
      <c r="CC11737" s="136"/>
      <c r="CD11737" s="136"/>
      <c r="CE11737" s="136"/>
      <c r="CF11737" s="136"/>
      <c r="CG11737" s="136"/>
      <c r="CH11737" s="136"/>
    </row>
    <row r="11738" spans="79:86" ht="15.75" customHeight="1">
      <c r="CA11738" s="136"/>
      <c r="CB11738" s="136"/>
      <c r="CC11738" s="136"/>
      <c r="CD11738" s="136"/>
      <c r="CE11738" s="136"/>
      <c r="CF11738" s="136"/>
      <c r="CG11738" s="136"/>
      <c r="CH11738" s="136"/>
    </row>
    <row r="11739" spans="79:86" ht="15.75" customHeight="1">
      <c r="CA11739" s="136"/>
      <c r="CB11739" s="136"/>
      <c r="CC11739" s="136"/>
      <c r="CD11739" s="136"/>
      <c r="CE11739" s="136"/>
      <c r="CF11739" s="136"/>
      <c r="CG11739" s="136"/>
      <c r="CH11739" s="136"/>
    </row>
    <row r="11740" spans="79:86" ht="15.75" customHeight="1">
      <c r="CA11740" s="136"/>
      <c r="CB11740" s="136"/>
      <c r="CC11740" s="136"/>
      <c r="CD11740" s="136"/>
      <c r="CE11740" s="136"/>
      <c r="CF11740" s="136"/>
      <c r="CG11740" s="136"/>
      <c r="CH11740" s="136"/>
    </row>
    <row r="11741" spans="79:86" ht="15.75" customHeight="1">
      <c r="CA11741" s="136"/>
      <c r="CB11741" s="136"/>
      <c r="CC11741" s="136"/>
      <c r="CD11741" s="136"/>
      <c r="CE11741" s="136"/>
      <c r="CF11741" s="136"/>
      <c r="CG11741" s="136"/>
      <c r="CH11741" s="136"/>
    </row>
    <row r="11742" spans="79:86" ht="15.75" customHeight="1">
      <c r="CA11742" s="136"/>
      <c r="CB11742" s="136"/>
      <c r="CC11742" s="136"/>
      <c r="CD11742" s="136"/>
      <c r="CE11742" s="136"/>
      <c r="CF11742" s="136"/>
      <c r="CG11742" s="136"/>
      <c r="CH11742" s="136"/>
    </row>
    <row r="11743" spans="79:86" ht="15.75" customHeight="1">
      <c r="CA11743" s="136"/>
      <c r="CB11743" s="136"/>
      <c r="CC11743" s="136"/>
      <c r="CD11743" s="136"/>
      <c r="CE11743" s="136"/>
      <c r="CF11743" s="136"/>
      <c r="CG11743" s="136"/>
      <c r="CH11743" s="136"/>
    </row>
    <row r="11744" spans="79:86" ht="15.75" customHeight="1">
      <c r="CA11744" s="136"/>
      <c r="CB11744" s="136"/>
      <c r="CC11744" s="136"/>
      <c r="CD11744" s="136"/>
      <c r="CE11744" s="136"/>
      <c r="CF11744" s="136"/>
      <c r="CG11744" s="136"/>
      <c r="CH11744" s="136"/>
    </row>
    <row r="11745" spans="79:86" ht="15.75" customHeight="1">
      <c r="CA11745" s="136"/>
      <c r="CB11745" s="136"/>
      <c r="CC11745" s="136"/>
      <c r="CD11745" s="136"/>
      <c r="CE11745" s="136"/>
      <c r="CF11745" s="136"/>
      <c r="CG11745" s="136"/>
      <c r="CH11745" s="136"/>
    </row>
    <row r="11746" spans="79:86" ht="15.75" customHeight="1">
      <c r="CA11746" s="136"/>
      <c r="CB11746" s="136"/>
      <c r="CC11746" s="136"/>
      <c r="CD11746" s="136"/>
      <c r="CE11746" s="136"/>
      <c r="CF11746" s="136"/>
      <c r="CG11746" s="136"/>
      <c r="CH11746" s="136"/>
    </row>
    <row r="11747" spans="79:86" ht="15.75" customHeight="1">
      <c r="CA11747" s="136"/>
      <c r="CB11747" s="136"/>
      <c r="CC11747" s="136"/>
      <c r="CD11747" s="136"/>
      <c r="CE11747" s="136"/>
      <c r="CF11747" s="136"/>
      <c r="CG11747" s="136"/>
      <c r="CH11747" s="136"/>
    </row>
    <row r="11748" spans="79:86" ht="15.75" customHeight="1">
      <c r="CA11748" s="136"/>
      <c r="CB11748" s="136"/>
      <c r="CC11748" s="136"/>
      <c r="CD11748" s="136"/>
      <c r="CE11748" s="136"/>
      <c r="CF11748" s="136"/>
      <c r="CG11748" s="136"/>
      <c r="CH11748" s="136"/>
    </row>
    <row r="11749" spans="79:86" ht="15.75" customHeight="1">
      <c r="CA11749" s="136"/>
      <c r="CB11749" s="136"/>
      <c r="CC11749" s="136"/>
      <c r="CD11749" s="136"/>
      <c r="CE11749" s="136"/>
      <c r="CF11749" s="136"/>
      <c r="CG11749" s="136"/>
      <c r="CH11749" s="136"/>
    </row>
    <row r="11750" spans="79:86" ht="15.75" customHeight="1">
      <c r="CA11750" s="136"/>
      <c r="CB11750" s="136"/>
      <c r="CC11750" s="136"/>
      <c r="CD11750" s="136"/>
      <c r="CE11750" s="136"/>
      <c r="CF11750" s="136"/>
      <c r="CG11750" s="136"/>
      <c r="CH11750" s="136"/>
    </row>
    <row r="11751" spans="79:86" ht="15.75" customHeight="1">
      <c r="CA11751" s="136"/>
      <c r="CB11751" s="136"/>
      <c r="CC11751" s="136"/>
      <c r="CD11751" s="136"/>
      <c r="CE11751" s="136"/>
      <c r="CF11751" s="136"/>
      <c r="CG11751" s="136"/>
      <c r="CH11751" s="136"/>
    </row>
    <row r="11752" spans="79:86" ht="15.75" customHeight="1">
      <c r="CA11752" s="136"/>
      <c r="CB11752" s="136"/>
      <c r="CC11752" s="136"/>
      <c r="CD11752" s="136"/>
      <c r="CE11752" s="136"/>
      <c r="CF11752" s="136"/>
      <c r="CG11752" s="136"/>
      <c r="CH11752" s="136"/>
    </row>
    <row r="11753" spans="79:86" ht="15.75" customHeight="1">
      <c r="CA11753" s="136"/>
      <c r="CB11753" s="136"/>
      <c r="CC11753" s="136"/>
      <c r="CD11753" s="136"/>
      <c r="CE11753" s="136"/>
      <c r="CF11753" s="136"/>
      <c r="CG11753" s="136"/>
      <c r="CH11753" s="136"/>
    </row>
    <row r="11754" spans="79:86" ht="15.75" customHeight="1">
      <c r="CA11754" s="136"/>
      <c r="CB11754" s="136"/>
      <c r="CC11754" s="136"/>
      <c r="CD11754" s="136"/>
      <c r="CE11754" s="136"/>
      <c r="CF11754" s="136"/>
      <c r="CG11754" s="136"/>
      <c r="CH11754" s="136"/>
    </row>
    <row r="11755" spans="79:86" ht="15.75" customHeight="1">
      <c r="CA11755" s="136"/>
      <c r="CB11755" s="136"/>
      <c r="CC11755" s="136"/>
      <c r="CD11755" s="136"/>
      <c r="CE11755" s="136"/>
      <c r="CF11755" s="136"/>
      <c r="CG11755" s="136"/>
      <c r="CH11755" s="136"/>
    </row>
    <row r="11756" spans="79:86" ht="15.75" customHeight="1">
      <c r="CA11756" s="136"/>
      <c r="CB11756" s="136"/>
      <c r="CC11756" s="136"/>
      <c r="CD11756" s="136"/>
      <c r="CE11756" s="136"/>
      <c r="CF11756" s="136"/>
      <c r="CG11756" s="136"/>
      <c r="CH11756" s="136"/>
    </row>
    <row r="11757" spans="79:86" ht="15.75" customHeight="1">
      <c r="CA11757" s="136"/>
      <c r="CB11757" s="136"/>
      <c r="CC11757" s="136"/>
      <c r="CD11757" s="136"/>
      <c r="CE11757" s="136"/>
      <c r="CF11757" s="136"/>
      <c r="CG11757" s="136"/>
      <c r="CH11757" s="136"/>
    </row>
    <row r="11758" spans="79:86" ht="15.75" customHeight="1">
      <c r="CA11758" s="136"/>
      <c r="CB11758" s="136"/>
      <c r="CC11758" s="136"/>
      <c r="CD11758" s="136"/>
      <c r="CE11758" s="136"/>
      <c r="CF11758" s="136"/>
      <c r="CG11758" s="136"/>
      <c r="CH11758" s="136"/>
    </row>
    <row r="11759" spans="79:86" ht="15.75" customHeight="1">
      <c r="CA11759" s="136"/>
      <c r="CB11759" s="136"/>
      <c r="CC11759" s="136"/>
      <c r="CD11759" s="136"/>
      <c r="CE11759" s="136"/>
      <c r="CF11759" s="136"/>
      <c r="CG11759" s="136"/>
      <c r="CH11759" s="136"/>
    </row>
    <row r="11760" spans="79:86" ht="15.75" customHeight="1">
      <c r="CA11760" s="136"/>
      <c r="CB11760" s="136"/>
      <c r="CC11760" s="136"/>
      <c r="CD11760" s="136"/>
      <c r="CE11760" s="136"/>
      <c r="CF11760" s="136"/>
      <c r="CG11760" s="136"/>
      <c r="CH11760" s="136"/>
    </row>
    <row r="11761" spans="79:86" ht="15.75" customHeight="1">
      <c r="CA11761" s="136"/>
      <c r="CB11761" s="136"/>
      <c r="CC11761" s="136"/>
      <c r="CD11761" s="136"/>
      <c r="CE11761" s="136"/>
      <c r="CF11761" s="136"/>
      <c r="CG11761" s="136"/>
      <c r="CH11761" s="136"/>
    </row>
    <row r="11762" spans="79:86" ht="15.75" customHeight="1">
      <c r="CA11762" s="136"/>
      <c r="CB11762" s="136"/>
      <c r="CC11762" s="136"/>
      <c r="CD11762" s="136"/>
      <c r="CE11762" s="136"/>
      <c r="CF11762" s="136"/>
      <c r="CG11762" s="136"/>
      <c r="CH11762" s="136"/>
    </row>
    <row r="11763" spans="79:86" ht="15.75" customHeight="1">
      <c r="CA11763" s="136"/>
      <c r="CB11763" s="136"/>
      <c r="CC11763" s="136"/>
      <c r="CD11763" s="136"/>
      <c r="CE11763" s="136"/>
      <c r="CF11763" s="136"/>
      <c r="CG11763" s="136"/>
      <c r="CH11763" s="136"/>
    </row>
    <row r="11764" spans="79:86" ht="15.75" customHeight="1">
      <c r="CA11764" s="136"/>
      <c r="CB11764" s="136"/>
      <c r="CC11764" s="136"/>
      <c r="CD11764" s="136"/>
      <c r="CE11764" s="136"/>
      <c r="CF11764" s="136"/>
      <c r="CG11764" s="136"/>
      <c r="CH11764" s="136"/>
    </row>
    <row r="11765" spans="79:86" ht="15.75" customHeight="1">
      <c r="CA11765" s="136"/>
      <c r="CB11765" s="136"/>
      <c r="CC11765" s="136"/>
      <c r="CD11765" s="136"/>
      <c r="CE11765" s="136"/>
      <c r="CF11765" s="136"/>
      <c r="CG11765" s="136"/>
      <c r="CH11765" s="136"/>
    </row>
    <row r="11766" spans="79:86" ht="15.75" customHeight="1">
      <c r="CA11766" s="136"/>
      <c r="CB11766" s="136"/>
      <c r="CC11766" s="136"/>
      <c r="CD11766" s="136"/>
      <c r="CE11766" s="136"/>
      <c r="CF11766" s="136"/>
      <c r="CG11766" s="136"/>
      <c r="CH11766" s="136"/>
    </row>
    <row r="11767" spans="79:86" ht="15.75" customHeight="1">
      <c r="CA11767" s="136"/>
      <c r="CB11767" s="136"/>
      <c r="CC11767" s="136"/>
      <c r="CD11767" s="136"/>
      <c r="CE11767" s="136"/>
      <c r="CF11767" s="136"/>
      <c r="CG11767" s="136"/>
      <c r="CH11767" s="136"/>
    </row>
    <row r="11768" spans="79:86" ht="15.75" customHeight="1">
      <c r="CA11768" s="136"/>
      <c r="CB11768" s="136"/>
      <c r="CC11768" s="136"/>
      <c r="CD11768" s="136"/>
      <c r="CE11768" s="136"/>
      <c r="CF11768" s="136"/>
      <c r="CG11768" s="136"/>
      <c r="CH11768" s="136"/>
    </row>
    <row r="11769" spans="79:86" ht="15.75" customHeight="1">
      <c r="CA11769" s="136"/>
      <c r="CB11769" s="136"/>
      <c r="CC11769" s="136"/>
      <c r="CD11769" s="136"/>
      <c r="CE11769" s="136"/>
      <c r="CF11769" s="136"/>
      <c r="CG11769" s="136"/>
      <c r="CH11769" s="136"/>
    </row>
    <row r="11770" spans="79:86" ht="15.75" customHeight="1">
      <c r="CA11770" s="136"/>
      <c r="CB11770" s="136"/>
      <c r="CC11770" s="136"/>
      <c r="CD11770" s="136"/>
      <c r="CE11770" s="136"/>
      <c r="CF11770" s="136"/>
      <c r="CG11770" s="136"/>
      <c r="CH11770" s="136"/>
    </row>
    <row r="11771" spans="79:86" ht="15.75" customHeight="1">
      <c r="CA11771" s="136"/>
      <c r="CB11771" s="136"/>
      <c r="CC11771" s="136"/>
      <c r="CD11771" s="136"/>
      <c r="CE11771" s="136"/>
      <c r="CF11771" s="136"/>
      <c r="CG11771" s="136"/>
      <c r="CH11771" s="136"/>
    </row>
    <row r="11772" spans="79:86" ht="15.75" customHeight="1">
      <c r="CA11772" s="136"/>
      <c r="CB11772" s="136"/>
      <c r="CC11772" s="136"/>
      <c r="CD11772" s="136"/>
      <c r="CE11772" s="136"/>
      <c r="CF11772" s="136"/>
      <c r="CG11772" s="136"/>
      <c r="CH11772" s="136"/>
    </row>
    <row r="11773" spans="79:86" ht="15.75" customHeight="1">
      <c r="CA11773" s="136"/>
      <c r="CB11773" s="136"/>
      <c r="CC11773" s="136"/>
      <c r="CD11773" s="136"/>
      <c r="CE11773" s="136"/>
      <c r="CF11773" s="136"/>
      <c r="CG11773" s="136"/>
      <c r="CH11773" s="136"/>
    </row>
    <row r="11774" spans="79:86" ht="15.75" customHeight="1">
      <c r="CA11774" s="136"/>
      <c r="CB11774" s="136"/>
      <c r="CC11774" s="136"/>
      <c r="CD11774" s="136"/>
      <c r="CE11774" s="136"/>
      <c r="CF11774" s="136"/>
      <c r="CG11774" s="136"/>
      <c r="CH11774" s="136"/>
    </row>
    <row r="11775" spans="79:86" ht="15.75" customHeight="1">
      <c r="CA11775" s="136"/>
      <c r="CB11775" s="136"/>
      <c r="CC11775" s="136"/>
      <c r="CD11775" s="136"/>
      <c r="CE11775" s="136"/>
      <c r="CF11775" s="136"/>
      <c r="CG11775" s="136"/>
      <c r="CH11775" s="136"/>
    </row>
    <row r="11776" spans="79:86" ht="15.75" customHeight="1">
      <c r="CA11776" s="136"/>
      <c r="CB11776" s="136"/>
      <c r="CC11776" s="136"/>
      <c r="CD11776" s="136"/>
      <c r="CE11776" s="136"/>
      <c r="CF11776" s="136"/>
      <c r="CG11776" s="136"/>
      <c r="CH11776" s="136"/>
    </row>
    <row r="11777" spans="79:86" ht="15.75" customHeight="1">
      <c r="CA11777" s="136"/>
      <c r="CB11777" s="136"/>
      <c r="CC11777" s="136"/>
      <c r="CD11777" s="136"/>
      <c r="CE11777" s="136"/>
      <c r="CF11777" s="136"/>
      <c r="CG11777" s="136"/>
      <c r="CH11777" s="136"/>
    </row>
    <row r="11778" spans="79:86" ht="15.75" customHeight="1">
      <c r="CA11778" s="136"/>
      <c r="CB11778" s="136"/>
      <c r="CC11778" s="136"/>
      <c r="CD11778" s="136"/>
      <c r="CE11778" s="136"/>
      <c r="CF11778" s="136"/>
      <c r="CG11778" s="136"/>
      <c r="CH11778" s="136"/>
    </row>
    <row r="11779" spans="79:86" ht="15.75" customHeight="1">
      <c r="CA11779" s="136"/>
      <c r="CB11779" s="136"/>
      <c r="CC11779" s="136"/>
      <c r="CD11779" s="136"/>
      <c r="CE11779" s="136"/>
      <c r="CF11779" s="136"/>
      <c r="CG11779" s="136"/>
      <c r="CH11779" s="136"/>
    </row>
    <row r="11780" spans="79:86" ht="15.75" customHeight="1">
      <c r="CA11780" s="136"/>
      <c r="CB11780" s="136"/>
      <c r="CC11780" s="136"/>
      <c r="CD11780" s="136"/>
      <c r="CE11780" s="136"/>
      <c r="CF11780" s="136"/>
      <c r="CG11780" s="136"/>
      <c r="CH11780" s="136"/>
    </row>
    <row r="11781" spans="79:86" ht="15.75" customHeight="1">
      <c r="CA11781" s="136"/>
      <c r="CB11781" s="136"/>
      <c r="CC11781" s="136"/>
      <c r="CD11781" s="136"/>
      <c r="CE11781" s="136"/>
      <c r="CF11781" s="136"/>
      <c r="CG11781" s="136"/>
      <c r="CH11781" s="136"/>
    </row>
    <row r="11782" spans="79:86" ht="15.75" customHeight="1">
      <c r="CA11782" s="136"/>
      <c r="CB11782" s="136"/>
      <c r="CC11782" s="136"/>
      <c r="CD11782" s="136"/>
      <c r="CE11782" s="136"/>
      <c r="CF11782" s="136"/>
      <c r="CG11782" s="136"/>
      <c r="CH11782" s="136"/>
    </row>
    <row r="11783" spans="79:86" ht="15.75" customHeight="1">
      <c r="CA11783" s="136"/>
      <c r="CB11783" s="136"/>
      <c r="CC11783" s="136"/>
      <c r="CD11783" s="136"/>
      <c r="CE11783" s="136"/>
      <c r="CF11783" s="136"/>
      <c r="CG11783" s="136"/>
      <c r="CH11783" s="136"/>
    </row>
    <row r="11784" spans="79:86" ht="15.75" customHeight="1">
      <c r="CA11784" s="136"/>
      <c r="CB11784" s="136"/>
      <c r="CC11784" s="136"/>
      <c r="CD11784" s="136"/>
      <c r="CE11784" s="136"/>
      <c r="CF11784" s="136"/>
      <c r="CG11784" s="136"/>
      <c r="CH11784" s="136"/>
    </row>
    <row r="11785" spans="79:86" ht="15.75" customHeight="1">
      <c r="CA11785" s="136"/>
      <c r="CB11785" s="136"/>
      <c r="CC11785" s="136"/>
      <c r="CD11785" s="136"/>
      <c r="CE11785" s="136"/>
      <c r="CF11785" s="136"/>
      <c r="CG11785" s="136"/>
      <c r="CH11785" s="136"/>
    </row>
    <row r="11786" spans="79:86" ht="15.75" customHeight="1">
      <c r="CA11786" s="136"/>
      <c r="CB11786" s="136"/>
      <c r="CC11786" s="136"/>
      <c r="CD11786" s="136"/>
      <c r="CE11786" s="136"/>
      <c r="CF11786" s="136"/>
      <c r="CG11786" s="136"/>
      <c r="CH11786" s="136"/>
    </row>
    <row r="11787" spans="79:86" ht="15.75" customHeight="1">
      <c r="CA11787" s="136"/>
      <c r="CB11787" s="136"/>
      <c r="CC11787" s="136"/>
      <c r="CD11787" s="136"/>
      <c r="CE11787" s="136"/>
      <c r="CF11787" s="136"/>
      <c r="CG11787" s="136"/>
      <c r="CH11787" s="136"/>
    </row>
    <row r="11788" spans="79:86" ht="15.75" customHeight="1">
      <c r="CA11788" s="136"/>
      <c r="CB11788" s="136"/>
      <c r="CC11788" s="136"/>
      <c r="CD11788" s="136"/>
      <c r="CE11788" s="136"/>
      <c r="CF11788" s="136"/>
      <c r="CG11788" s="136"/>
      <c r="CH11788" s="136"/>
    </row>
    <row r="11789" spans="79:86" ht="15.75" customHeight="1">
      <c r="CA11789" s="136"/>
      <c r="CB11789" s="136"/>
      <c r="CC11789" s="136"/>
      <c r="CD11789" s="136"/>
      <c r="CE11789" s="136"/>
      <c r="CF11789" s="136"/>
      <c r="CG11789" s="136"/>
      <c r="CH11789" s="136"/>
    </row>
    <row r="11790" spans="79:86" ht="15.75" customHeight="1">
      <c r="CA11790" s="136"/>
      <c r="CB11790" s="136"/>
      <c r="CC11790" s="136"/>
      <c r="CD11790" s="136"/>
      <c r="CE11790" s="136"/>
      <c r="CF11790" s="136"/>
      <c r="CG11790" s="136"/>
      <c r="CH11790" s="136"/>
    </row>
    <row r="11791" spans="79:86" ht="15.75" customHeight="1">
      <c r="CA11791" s="136"/>
      <c r="CB11791" s="136"/>
      <c r="CC11791" s="136"/>
      <c r="CD11791" s="136"/>
      <c r="CE11791" s="136"/>
      <c r="CF11791" s="136"/>
      <c r="CG11791" s="136"/>
      <c r="CH11791" s="136"/>
    </row>
    <row r="11792" spans="79:86" ht="15.75" customHeight="1">
      <c r="CA11792" s="136"/>
      <c r="CB11792" s="136"/>
      <c r="CC11792" s="136"/>
      <c r="CD11792" s="136"/>
      <c r="CE11792" s="136"/>
      <c r="CF11792" s="136"/>
      <c r="CG11792" s="136"/>
      <c r="CH11792" s="136"/>
    </row>
    <row r="11793" spans="79:86" ht="15.75" customHeight="1">
      <c r="CA11793" s="136"/>
      <c r="CB11793" s="136"/>
      <c r="CC11793" s="136"/>
      <c r="CD11793" s="136"/>
      <c r="CE11793" s="136"/>
      <c r="CF11793" s="136"/>
      <c r="CG11793" s="136"/>
      <c r="CH11793" s="136"/>
    </row>
    <row r="11794" spans="79:86" ht="15.75" customHeight="1">
      <c r="CA11794" s="136"/>
      <c r="CB11794" s="136"/>
      <c r="CC11794" s="136"/>
      <c r="CD11794" s="136"/>
      <c r="CE11794" s="136"/>
      <c r="CF11794" s="136"/>
      <c r="CG11794" s="136"/>
      <c r="CH11794" s="136"/>
    </row>
    <row r="11795" spans="79:86" ht="15.75" customHeight="1">
      <c r="CA11795" s="136"/>
      <c r="CB11795" s="136"/>
      <c r="CC11795" s="136"/>
      <c r="CD11795" s="136"/>
      <c r="CE11795" s="136"/>
      <c r="CF11795" s="136"/>
      <c r="CG11795" s="136"/>
      <c r="CH11795" s="136"/>
    </row>
    <row r="11796" spans="79:86" ht="15.75" customHeight="1">
      <c r="CA11796" s="136"/>
      <c r="CB11796" s="136"/>
      <c r="CC11796" s="136"/>
      <c r="CD11796" s="136"/>
      <c r="CE11796" s="136"/>
      <c r="CF11796" s="136"/>
      <c r="CG11796" s="136"/>
      <c r="CH11796" s="136"/>
    </row>
    <row r="11797" spans="79:86" ht="15.75" customHeight="1">
      <c r="CA11797" s="136"/>
      <c r="CB11797" s="136"/>
      <c r="CC11797" s="136"/>
      <c r="CD11797" s="136"/>
      <c r="CE11797" s="136"/>
      <c r="CF11797" s="136"/>
      <c r="CG11797" s="136"/>
      <c r="CH11797" s="136"/>
    </row>
    <row r="11798" spans="79:86" ht="15.75" customHeight="1">
      <c r="CA11798" s="136"/>
      <c r="CB11798" s="136"/>
      <c r="CC11798" s="136"/>
      <c r="CD11798" s="136"/>
      <c r="CE11798" s="136"/>
      <c r="CF11798" s="136"/>
      <c r="CG11798" s="136"/>
      <c r="CH11798" s="136"/>
    </row>
    <row r="11799" spans="79:86" ht="15.75" customHeight="1">
      <c r="CA11799" s="136"/>
      <c r="CB11799" s="136"/>
      <c r="CC11799" s="136"/>
      <c r="CD11799" s="136"/>
      <c r="CE11799" s="136"/>
      <c r="CF11799" s="136"/>
      <c r="CG11799" s="136"/>
      <c r="CH11799" s="136"/>
    </row>
    <row r="11800" spans="79:86" ht="15.75" customHeight="1">
      <c r="CA11800" s="136"/>
      <c r="CB11800" s="136"/>
      <c r="CC11800" s="136"/>
      <c r="CD11800" s="136"/>
      <c r="CE11800" s="136"/>
      <c r="CF11800" s="136"/>
      <c r="CG11800" s="136"/>
      <c r="CH11800" s="136"/>
    </row>
    <row r="11801" spans="79:86" ht="15.75" customHeight="1">
      <c r="CA11801" s="136"/>
      <c r="CB11801" s="136"/>
      <c r="CC11801" s="136"/>
      <c r="CD11801" s="136"/>
      <c r="CE11801" s="136"/>
      <c r="CF11801" s="136"/>
      <c r="CG11801" s="136"/>
      <c r="CH11801" s="136"/>
    </row>
    <row r="11802" spans="79:86" ht="15.75" customHeight="1">
      <c r="CA11802" s="136"/>
      <c r="CB11802" s="136"/>
      <c r="CC11802" s="136"/>
      <c r="CD11802" s="136"/>
      <c r="CE11802" s="136"/>
      <c r="CF11802" s="136"/>
      <c r="CG11802" s="136"/>
      <c r="CH11802" s="136"/>
    </row>
    <row r="11803" spans="79:86" ht="15.75" customHeight="1">
      <c r="CA11803" s="136"/>
      <c r="CB11803" s="136"/>
      <c r="CC11803" s="136"/>
      <c r="CD11803" s="136"/>
      <c r="CE11803" s="136"/>
      <c r="CF11803" s="136"/>
      <c r="CG11803" s="136"/>
      <c r="CH11803" s="136"/>
    </row>
    <row r="11804" spans="79:86" ht="15.75" customHeight="1">
      <c r="CA11804" s="136"/>
      <c r="CB11804" s="136"/>
      <c r="CC11804" s="136"/>
      <c r="CD11804" s="136"/>
      <c r="CE11804" s="136"/>
      <c r="CF11804" s="136"/>
      <c r="CG11804" s="136"/>
      <c r="CH11804" s="136"/>
    </row>
    <row r="11805" spans="79:86" ht="15.75" customHeight="1">
      <c r="CA11805" s="136"/>
      <c r="CB11805" s="136"/>
      <c r="CC11805" s="136"/>
      <c r="CD11805" s="136"/>
      <c r="CE11805" s="136"/>
      <c r="CF11805" s="136"/>
      <c r="CG11805" s="136"/>
      <c r="CH11805" s="136"/>
    </row>
    <row r="11806" spans="79:86" ht="15.75" customHeight="1">
      <c r="CA11806" s="136"/>
      <c r="CB11806" s="136"/>
      <c r="CC11806" s="136"/>
      <c r="CD11806" s="136"/>
      <c r="CE11806" s="136"/>
      <c r="CF11806" s="136"/>
      <c r="CG11806" s="136"/>
      <c r="CH11806" s="136"/>
    </row>
    <row r="11807" spans="79:86" ht="15.75" customHeight="1">
      <c r="CA11807" s="136"/>
      <c r="CB11807" s="136"/>
      <c r="CC11807" s="136"/>
      <c r="CD11807" s="136"/>
      <c r="CE11807" s="136"/>
      <c r="CF11807" s="136"/>
      <c r="CG11807" s="136"/>
      <c r="CH11807" s="136"/>
    </row>
    <row r="11808" spans="79:86" ht="15.75" customHeight="1">
      <c r="CA11808" s="136"/>
      <c r="CB11808" s="136"/>
      <c r="CC11808" s="136"/>
      <c r="CD11808" s="136"/>
      <c r="CE11808" s="136"/>
      <c r="CF11808" s="136"/>
      <c r="CG11808" s="136"/>
      <c r="CH11808" s="136"/>
    </row>
    <row r="11809" spans="79:86" ht="15.75" customHeight="1">
      <c r="CA11809" s="136"/>
      <c r="CB11809" s="136"/>
      <c r="CC11809" s="136"/>
      <c r="CD11809" s="136"/>
      <c r="CE11809" s="136"/>
      <c r="CF11809" s="136"/>
      <c r="CG11809" s="136"/>
      <c r="CH11809" s="136"/>
    </row>
    <row r="11810" spans="79:86" ht="15.75" customHeight="1">
      <c r="CA11810" s="136"/>
      <c r="CB11810" s="136"/>
      <c r="CC11810" s="136"/>
      <c r="CD11810" s="136"/>
      <c r="CE11810" s="136"/>
      <c r="CF11810" s="136"/>
      <c r="CG11810" s="136"/>
      <c r="CH11810" s="136"/>
    </row>
    <row r="11811" spans="79:86" ht="15.75" customHeight="1">
      <c r="CA11811" s="136"/>
      <c r="CB11811" s="136"/>
      <c r="CC11811" s="136"/>
      <c r="CD11811" s="136"/>
      <c r="CE11811" s="136"/>
      <c r="CF11811" s="136"/>
      <c r="CG11811" s="136"/>
      <c r="CH11811" s="136"/>
    </row>
    <row r="11812" spans="79:86" ht="15.75" customHeight="1">
      <c r="CA11812" s="136"/>
      <c r="CB11812" s="136"/>
      <c r="CC11812" s="136"/>
      <c r="CD11812" s="136"/>
      <c r="CE11812" s="136"/>
      <c r="CF11812" s="136"/>
      <c r="CG11812" s="136"/>
      <c r="CH11812" s="136"/>
    </row>
    <row r="11813" spans="79:86" ht="15.75" customHeight="1">
      <c r="CA11813" s="136"/>
      <c r="CB11813" s="136"/>
      <c r="CC11813" s="136"/>
      <c r="CD11813" s="136"/>
      <c r="CE11813" s="136"/>
      <c r="CF11813" s="136"/>
      <c r="CG11813" s="136"/>
      <c r="CH11813" s="136"/>
    </row>
    <row r="11814" spans="79:86" ht="15.75" customHeight="1">
      <c r="CA11814" s="136"/>
      <c r="CB11814" s="136"/>
      <c r="CC11814" s="136"/>
      <c r="CD11814" s="136"/>
      <c r="CE11814" s="136"/>
      <c r="CF11814" s="136"/>
      <c r="CG11814" s="136"/>
      <c r="CH11814" s="136"/>
    </row>
    <row r="11815" spans="79:86" ht="15.75" customHeight="1">
      <c r="CA11815" s="136"/>
      <c r="CB11815" s="136"/>
      <c r="CC11815" s="136"/>
      <c r="CD11815" s="136"/>
      <c r="CE11815" s="136"/>
      <c r="CF11815" s="136"/>
      <c r="CG11815" s="136"/>
      <c r="CH11815" s="136"/>
    </row>
    <row r="11816" spans="79:86" ht="15.75" customHeight="1">
      <c r="CA11816" s="136"/>
      <c r="CB11816" s="136"/>
      <c r="CC11816" s="136"/>
      <c r="CD11816" s="136"/>
      <c r="CE11816" s="136"/>
      <c r="CF11816" s="136"/>
      <c r="CG11816" s="136"/>
      <c r="CH11816" s="136"/>
    </row>
    <row r="11817" spans="79:86" ht="15.75" customHeight="1">
      <c r="CA11817" s="136"/>
      <c r="CB11817" s="136"/>
      <c r="CC11817" s="136"/>
      <c r="CD11817" s="136"/>
      <c r="CE11817" s="136"/>
      <c r="CF11817" s="136"/>
      <c r="CG11817" s="136"/>
      <c r="CH11817" s="136"/>
    </row>
    <row r="11818" spans="79:86" ht="15.75" customHeight="1">
      <c r="CA11818" s="136"/>
      <c r="CB11818" s="136"/>
      <c r="CC11818" s="136"/>
      <c r="CD11818" s="136"/>
      <c r="CE11818" s="136"/>
      <c r="CF11818" s="136"/>
      <c r="CG11818" s="136"/>
      <c r="CH11818" s="136"/>
    </row>
    <row r="11819" spans="79:86" ht="15.75" customHeight="1">
      <c r="CA11819" s="136"/>
      <c r="CB11819" s="136"/>
      <c r="CC11819" s="136"/>
      <c r="CD11819" s="136"/>
      <c r="CE11819" s="136"/>
      <c r="CF11819" s="136"/>
      <c r="CG11819" s="136"/>
      <c r="CH11819" s="136"/>
    </row>
    <row r="11820" spans="79:86" ht="15.75" customHeight="1">
      <c r="CA11820" s="136"/>
      <c r="CB11820" s="136"/>
      <c r="CC11820" s="136"/>
      <c r="CD11820" s="136"/>
      <c r="CE11820" s="136"/>
      <c r="CF11820" s="136"/>
      <c r="CG11820" s="136"/>
      <c r="CH11820" s="136"/>
    </row>
    <row r="11821" spans="79:86" ht="15.75" customHeight="1">
      <c r="CA11821" s="136"/>
      <c r="CB11821" s="136"/>
      <c r="CC11821" s="136"/>
      <c r="CD11821" s="136"/>
      <c r="CE11821" s="136"/>
      <c r="CF11821" s="136"/>
      <c r="CG11821" s="136"/>
      <c r="CH11821" s="136"/>
    </row>
    <row r="11822" spans="79:86" ht="15.75" customHeight="1">
      <c r="CA11822" s="136"/>
      <c r="CB11822" s="136"/>
      <c r="CC11822" s="136"/>
      <c r="CD11822" s="136"/>
      <c r="CE11822" s="136"/>
      <c r="CF11822" s="136"/>
      <c r="CG11822" s="136"/>
      <c r="CH11822" s="136"/>
    </row>
    <row r="11823" spans="79:86" ht="15.75" customHeight="1">
      <c r="CA11823" s="136"/>
      <c r="CB11823" s="136"/>
      <c r="CC11823" s="136"/>
      <c r="CD11823" s="136"/>
      <c r="CE11823" s="136"/>
      <c r="CF11823" s="136"/>
      <c r="CG11823" s="136"/>
      <c r="CH11823" s="136"/>
    </row>
    <row r="11824" spans="79:86" ht="15.75" customHeight="1">
      <c r="CA11824" s="136"/>
      <c r="CB11824" s="136"/>
      <c r="CC11824" s="136"/>
      <c r="CD11824" s="136"/>
      <c r="CE11824" s="136"/>
      <c r="CF11824" s="136"/>
      <c r="CG11824" s="136"/>
      <c r="CH11824" s="136"/>
    </row>
    <row r="11825" spans="79:86" ht="15.75" customHeight="1">
      <c r="CA11825" s="136"/>
      <c r="CB11825" s="136"/>
      <c r="CC11825" s="136"/>
      <c r="CD11825" s="136"/>
      <c r="CE11825" s="136"/>
      <c r="CF11825" s="136"/>
      <c r="CG11825" s="136"/>
      <c r="CH11825" s="136"/>
    </row>
    <row r="11826" spans="79:86" ht="15.75" customHeight="1">
      <c r="CA11826" s="136"/>
      <c r="CB11826" s="136"/>
      <c r="CC11826" s="136"/>
      <c r="CD11826" s="136"/>
      <c r="CE11826" s="136"/>
      <c r="CF11826" s="136"/>
      <c r="CG11826" s="136"/>
      <c r="CH11826" s="136"/>
    </row>
    <row r="11827" spans="79:86" ht="15.75" customHeight="1">
      <c r="CA11827" s="136"/>
      <c r="CB11827" s="136"/>
      <c r="CC11827" s="136"/>
      <c r="CD11827" s="136"/>
      <c r="CE11827" s="136"/>
      <c r="CF11827" s="136"/>
      <c r="CG11827" s="136"/>
      <c r="CH11827" s="136"/>
    </row>
    <row r="11828" spans="79:86" ht="15.75" customHeight="1">
      <c r="CA11828" s="136"/>
      <c r="CB11828" s="136"/>
      <c r="CC11828" s="136"/>
      <c r="CD11828" s="136"/>
      <c r="CE11828" s="136"/>
      <c r="CF11828" s="136"/>
      <c r="CG11828" s="136"/>
      <c r="CH11828" s="136"/>
    </row>
    <row r="11829" spans="79:86" ht="15.75" customHeight="1">
      <c r="CA11829" s="136"/>
      <c r="CB11829" s="136"/>
      <c r="CC11829" s="136"/>
      <c r="CD11829" s="136"/>
      <c r="CE11829" s="136"/>
      <c r="CF11829" s="136"/>
      <c r="CG11829" s="136"/>
      <c r="CH11829" s="136"/>
    </row>
    <row r="11830" spans="79:86" ht="15.75" customHeight="1">
      <c r="CA11830" s="136"/>
      <c r="CB11830" s="136"/>
      <c r="CC11830" s="136"/>
      <c r="CD11830" s="136"/>
      <c r="CE11830" s="136"/>
      <c r="CF11830" s="136"/>
      <c r="CG11830" s="136"/>
      <c r="CH11830" s="136"/>
    </row>
    <row r="11831" spans="79:86" ht="15.75" customHeight="1">
      <c r="CA11831" s="136"/>
      <c r="CB11831" s="136"/>
      <c r="CC11831" s="136"/>
      <c r="CD11831" s="136"/>
      <c r="CE11831" s="136"/>
      <c r="CF11831" s="136"/>
      <c r="CG11831" s="136"/>
      <c r="CH11831" s="136"/>
    </row>
    <row r="11832" spans="79:86" ht="15.75" customHeight="1">
      <c r="CA11832" s="136"/>
      <c r="CB11832" s="136"/>
      <c r="CC11832" s="136"/>
      <c r="CD11832" s="136"/>
      <c r="CE11832" s="136"/>
      <c r="CF11832" s="136"/>
      <c r="CG11832" s="136"/>
      <c r="CH11832" s="136"/>
    </row>
    <row r="11833" spans="79:86" ht="15.75" customHeight="1">
      <c r="CA11833" s="136"/>
      <c r="CB11833" s="136"/>
      <c r="CC11833" s="136"/>
      <c r="CD11833" s="136"/>
      <c r="CE11833" s="136"/>
      <c r="CF11833" s="136"/>
      <c r="CG11833" s="136"/>
      <c r="CH11833" s="136"/>
    </row>
    <row r="11834" spans="79:86" ht="15.75" customHeight="1">
      <c r="CA11834" s="136"/>
      <c r="CB11834" s="136"/>
      <c r="CC11834" s="136"/>
      <c r="CD11834" s="136"/>
      <c r="CE11834" s="136"/>
      <c r="CF11834" s="136"/>
      <c r="CG11834" s="136"/>
      <c r="CH11834" s="136"/>
    </row>
    <row r="11835" spans="79:86" ht="15.75" customHeight="1">
      <c r="CA11835" s="136"/>
      <c r="CB11835" s="136"/>
      <c r="CC11835" s="136"/>
      <c r="CD11835" s="136"/>
      <c r="CE11835" s="136"/>
      <c r="CF11835" s="136"/>
      <c r="CG11835" s="136"/>
      <c r="CH11835" s="136"/>
    </row>
    <row r="11836" spans="79:86" ht="15.75" customHeight="1">
      <c r="CA11836" s="136"/>
      <c r="CB11836" s="136"/>
      <c r="CC11836" s="136"/>
      <c r="CD11836" s="136"/>
      <c r="CE11836" s="136"/>
      <c r="CF11836" s="136"/>
      <c r="CG11836" s="136"/>
      <c r="CH11836" s="136"/>
    </row>
    <row r="11837" spans="79:86" ht="15.75" customHeight="1">
      <c r="CA11837" s="136"/>
      <c r="CB11837" s="136"/>
      <c r="CC11837" s="136"/>
      <c r="CD11837" s="136"/>
      <c r="CE11837" s="136"/>
      <c r="CF11837" s="136"/>
      <c r="CG11837" s="136"/>
      <c r="CH11837" s="136"/>
    </row>
    <row r="11838" spans="79:86" ht="15.75" customHeight="1">
      <c r="CA11838" s="136"/>
      <c r="CB11838" s="136"/>
      <c r="CC11838" s="136"/>
      <c r="CD11838" s="136"/>
      <c r="CE11838" s="136"/>
      <c r="CF11838" s="136"/>
      <c r="CG11838" s="136"/>
      <c r="CH11838" s="136"/>
    </row>
    <row r="11839" spans="79:86" ht="15.75" customHeight="1">
      <c r="CA11839" s="136"/>
      <c r="CB11839" s="136"/>
      <c r="CC11839" s="136"/>
      <c r="CD11839" s="136"/>
      <c r="CE11839" s="136"/>
      <c r="CF11839" s="136"/>
      <c r="CG11839" s="136"/>
      <c r="CH11839" s="136"/>
    </row>
    <row r="11840" spans="79:86" ht="15.75" customHeight="1">
      <c r="CA11840" s="136"/>
      <c r="CB11840" s="136"/>
      <c r="CC11840" s="136"/>
      <c r="CD11840" s="136"/>
      <c r="CE11840" s="136"/>
      <c r="CF11840" s="136"/>
      <c r="CG11840" s="136"/>
      <c r="CH11840" s="136"/>
    </row>
    <row r="11841" spans="79:86" ht="15.75" customHeight="1">
      <c r="CA11841" s="136"/>
      <c r="CB11841" s="136"/>
      <c r="CC11841" s="136"/>
      <c r="CD11841" s="136"/>
      <c r="CE11841" s="136"/>
      <c r="CF11841" s="136"/>
      <c r="CG11841" s="136"/>
      <c r="CH11841" s="136"/>
    </row>
    <row r="11842" spans="79:86" ht="15.75" customHeight="1">
      <c r="CA11842" s="136"/>
      <c r="CB11842" s="136"/>
      <c r="CC11842" s="136"/>
      <c r="CD11842" s="136"/>
      <c r="CE11842" s="136"/>
      <c r="CF11842" s="136"/>
      <c r="CG11842" s="136"/>
      <c r="CH11842" s="136"/>
    </row>
    <row r="11843" spans="79:86" ht="15.75" customHeight="1">
      <c r="CA11843" s="136"/>
      <c r="CB11843" s="136"/>
      <c r="CC11843" s="136"/>
      <c r="CD11843" s="136"/>
      <c r="CE11843" s="136"/>
      <c r="CF11843" s="136"/>
      <c r="CG11843" s="136"/>
      <c r="CH11843" s="136"/>
    </row>
    <row r="11844" spans="79:86" ht="15.75" customHeight="1">
      <c r="CA11844" s="136"/>
      <c r="CB11844" s="136"/>
      <c r="CC11844" s="136"/>
      <c r="CD11844" s="136"/>
      <c r="CE11844" s="136"/>
      <c r="CF11844" s="136"/>
      <c r="CG11844" s="136"/>
      <c r="CH11844" s="136"/>
    </row>
    <row r="11845" spans="79:86" ht="15.75" customHeight="1">
      <c r="CA11845" s="136"/>
      <c r="CB11845" s="136"/>
      <c r="CC11845" s="136"/>
      <c r="CD11845" s="136"/>
      <c r="CE11845" s="136"/>
      <c r="CF11845" s="136"/>
      <c r="CG11845" s="136"/>
      <c r="CH11845" s="136"/>
    </row>
    <row r="11846" spans="79:86" ht="15.75" customHeight="1">
      <c r="CA11846" s="136"/>
      <c r="CB11846" s="136"/>
      <c r="CC11846" s="136"/>
      <c r="CD11846" s="136"/>
      <c r="CE11846" s="136"/>
      <c r="CF11846" s="136"/>
      <c r="CG11846" s="136"/>
      <c r="CH11846" s="136"/>
    </row>
    <row r="11847" spans="79:86" ht="15.75" customHeight="1">
      <c r="CA11847" s="136"/>
      <c r="CB11847" s="136"/>
      <c r="CC11847" s="136"/>
      <c r="CD11847" s="136"/>
      <c r="CE11847" s="136"/>
      <c r="CF11847" s="136"/>
      <c r="CG11847" s="136"/>
      <c r="CH11847" s="136"/>
    </row>
    <row r="11848" spans="79:86" ht="15.75" customHeight="1">
      <c r="CA11848" s="136"/>
      <c r="CB11848" s="136"/>
      <c r="CC11848" s="136"/>
      <c r="CD11848" s="136"/>
      <c r="CE11848" s="136"/>
      <c r="CF11848" s="136"/>
      <c r="CG11848" s="136"/>
      <c r="CH11848" s="136"/>
    </row>
    <row r="11849" spans="79:86" ht="15.75" customHeight="1">
      <c r="CA11849" s="136"/>
      <c r="CB11849" s="136"/>
      <c r="CC11849" s="136"/>
      <c r="CD11849" s="136"/>
      <c r="CE11849" s="136"/>
      <c r="CF11849" s="136"/>
      <c r="CG11849" s="136"/>
      <c r="CH11849" s="136"/>
    </row>
    <row r="11850" spans="79:86" ht="15.75" customHeight="1">
      <c r="CA11850" s="136"/>
      <c r="CB11850" s="136"/>
      <c r="CC11850" s="136"/>
      <c r="CD11850" s="136"/>
      <c r="CE11850" s="136"/>
      <c r="CF11850" s="136"/>
      <c r="CG11850" s="136"/>
      <c r="CH11850" s="136"/>
    </row>
    <row r="11851" spans="79:86" ht="15.75" customHeight="1">
      <c r="CA11851" s="136"/>
      <c r="CB11851" s="136"/>
      <c r="CC11851" s="136"/>
      <c r="CD11851" s="136"/>
      <c r="CE11851" s="136"/>
      <c r="CF11851" s="136"/>
      <c r="CG11851" s="136"/>
      <c r="CH11851" s="136"/>
    </row>
    <row r="11852" spans="79:86" ht="15.75" customHeight="1">
      <c r="CA11852" s="136"/>
      <c r="CB11852" s="136"/>
      <c r="CC11852" s="136"/>
      <c r="CD11852" s="136"/>
      <c r="CE11852" s="136"/>
      <c r="CF11852" s="136"/>
      <c r="CG11852" s="136"/>
      <c r="CH11852" s="136"/>
    </row>
    <row r="11853" spans="79:86" ht="15.75" customHeight="1">
      <c r="CA11853" s="136"/>
      <c r="CB11853" s="136"/>
      <c r="CC11853" s="136"/>
      <c r="CD11853" s="136"/>
      <c r="CE11853" s="136"/>
      <c r="CF11853" s="136"/>
      <c r="CG11853" s="136"/>
      <c r="CH11853" s="136"/>
    </row>
    <row r="11854" spans="79:86" ht="15.75" customHeight="1">
      <c r="CA11854" s="136"/>
      <c r="CB11854" s="136"/>
      <c r="CC11854" s="136"/>
      <c r="CD11854" s="136"/>
      <c r="CE11854" s="136"/>
      <c r="CF11854" s="136"/>
      <c r="CG11854" s="136"/>
      <c r="CH11854" s="136"/>
    </row>
    <row r="11855" spans="79:86" ht="15.75" customHeight="1">
      <c r="CA11855" s="136"/>
      <c r="CB11855" s="136"/>
      <c r="CC11855" s="136"/>
      <c r="CD11855" s="136"/>
      <c r="CE11855" s="136"/>
      <c r="CF11855" s="136"/>
      <c r="CG11855" s="136"/>
      <c r="CH11855" s="136"/>
    </row>
    <row r="11856" spans="79:86" ht="15.75" customHeight="1">
      <c r="CA11856" s="136"/>
      <c r="CB11856" s="136"/>
      <c r="CC11856" s="136"/>
      <c r="CD11856" s="136"/>
      <c r="CE11856" s="136"/>
      <c r="CF11856" s="136"/>
      <c r="CG11856" s="136"/>
      <c r="CH11856" s="136"/>
    </row>
    <row r="11857" spans="79:86" ht="15.75" customHeight="1">
      <c r="CA11857" s="136"/>
      <c r="CB11857" s="136"/>
      <c r="CC11857" s="136"/>
      <c r="CD11857" s="136"/>
      <c r="CE11857" s="136"/>
      <c r="CF11857" s="136"/>
      <c r="CG11857" s="136"/>
      <c r="CH11857" s="136"/>
    </row>
    <row r="11858" spans="79:86" ht="15.75" customHeight="1">
      <c r="CA11858" s="136"/>
      <c r="CB11858" s="136"/>
      <c r="CC11858" s="136"/>
      <c r="CD11858" s="136"/>
      <c r="CE11858" s="136"/>
      <c r="CF11858" s="136"/>
      <c r="CG11858" s="136"/>
      <c r="CH11858" s="136"/>
    </row>
    <row r="11859" spans="79:86" ht="15.75" customHeight="1">
      <c r="CA11859" s="136"/>
      <c r="CB11859" s="136"/>
      <c r="CC11859" s="136"/>
      <c r="CD11859" s="136"/>
      <c r="CE11859" s="136"/>
      <c r="CF11859" s="136"/>
      <c r="CG11859" s="136"/>
      <c r="CH11859" s="136"/>
    </row>
    <row r="11860" spans="79:86" ht="15.75" customHeight="1">
      <c r="CA11860" s="136"/>
      <c r="CB11860" s="136"/>
      <c r="CC11860" s="136"/>
      <c r="CD11860" s="136"/>
      <c r="CE11860" s="136"/>
      <c r="CF11860" s="136"/>
      <c r="CG11860" s="136"/>
      <c r="CH11860" s="136"/>
    </row>
    <row r="11861" spans="79:86" ht="15.75" customHeight="1">
      <c r="CA11861" s="136"/>
      <c r="CB11861" s="136"/>
      <c r="CC11861" s="136"/>
      <c r="CD11861" s="136"/>
      <c r="CE11861" s="136"/>
      <c r="CF11861" s="136"/>
      <c r="CG11861" s="136"/>
      <c r="CH11861" s="136"/>
    </row>
    <row r="11862" spans="79:86" ht="15.75" customHeight="1">
      <c r="CA11862" s="136"/>
      <c r="CB11862" s="136"/>
      <c r="CC11862" s="136"/>
      <c r="CD11862" s="136"/>
      <c r="CE11862" s="136"/>
      <c r="CF11862" s="136"/>
      <c r="CG11862" s="136"/>
      <c r="CH11862" s="136"/>
    </row>
    <row r="11863" spans="79:86" ht="15.75" customHeight="1">
      <c r="CA11863" s="136"/>
      <c r="CB11863" s="136"/>
      <c r="CC11863" s="136"/>
      <c r="CD11863" s="136"/>
      <c r="CE11863" s="136"/>
      <c r="CF11863" s="136"/>
      <c r="CG11863" s="136"/>
      <c r="CH11863" s="136"/>
    </row>
    <row r="11864" spans="79:86" ht="15.75" customHeight="1">
      <c r="CA11864" s="136"/>
      <c r="CB11864" s="136"/>
      <c r="CC11864" s="136"/>
      <c r="CD11864" s="136"/>
      <c r="CE11864" s="136"/>
      <c r="CF11864" s="136"/>
      <c r="CG11864" s="136"/>
      <c r="CH11864" s="136"/>
    </row>
    <row r="11865" spans="79:86" ht="15.75" customHeight="1">
      <c r="CA11865" s="136"/>
      <c r="CB11865" s="136"/>
      <c r="CC11865" s="136"/>
      <c r="CD11865" s="136"/>
      <c r="CE11865" s="136"/>
      <c r="CF11865" s="136"/>
      <c r="CG11865" s="136"/>
      <c r="CH11865" s="136"/>
    </row>
    <row r="11866" spans="79:86" ht="15.75" customHeight="1">
      <c r="CA11866" s="136"/>
      <c r="CB11866" s="136"/>
      <c r="CC11866" s="136"/>
      <c r="CD11866" s="136"/>
      <c r="CE11866" s="136"/>
      <c r="CF11866" s="136"/>
      <c r="CG11866" s="136"/>
      <c r="CH11866" s="136"/>
    </row>
    <row r="11867" spans="79:86" ht="15.75" customHeight="1">
      <c r="CA11867" s="136"/>
      <c r="CB11867" s="136"/>
      <c r="CC11867" s="136"/>
      <c r="CD11867" s="136"/>
      <c r="CE11867" s="136"/>
      <c r="CF11867" s="136"/>
      <c r="CG11867" s="136"/>
      <c r="CH11867" s="136"/>
    </row>
    <row r="11868" spans="79:86" ht="15.75" customHeight="1">
      <c r="CA11868" s="136"/>
      <c r="CB11868" s="136"/>
      <c r="CC11868" s="136"/>
      <c r="CD11868" s="136"/>
      <c r="CE11868" s="136"/>
      <c r="CF11868" s="136"/>
      <c r="CG11868" s="136"/>
      <c r="CH11868" s="136"/>
    </row>
    <row r="11869" spans="79:86" ht="15.75" customHeight="1">
      <c r="CA11869" s="136"/>
      <c r="CB11869" s="136"/>
      <c r="CC11869" s="136"/>
      <c r="CD11869" s="136"/>
      <c r="CE11869" s="136"/>
      <c r="CF11869" s="136"/>
      <c r="CG11869" s="136"/>
      <c r="CH11869" s="136"/>
    </row>
    <row r="11870" spans="79:86" ht="15.75" customHeight="1">
      <c r="CA11870" s="136"/>
      <c r="CB11870" s="136"/>
      <c r="CC11870" s="136"/>
      <c r="CD11870" s="136"/>
      <c r="CE11870" s="136"/>
      <c r="CF11870" s="136"/>
      <c r="CG11870" s="136"/>
      <c r="CH11870" s="136"/>
    </row>
    <row r="11871" spans="79:86" ht="15.75" customHeight="1">
      <c r="CA11871" s="136"/>
      <c r="CB11871" s="136"/>
      <c r="CC11871" s="136"/>
      <c r="CD11871" s="136"/>
      <c r="CE11871" s="136"/>
      <c r="CF11871" s="136"/>
      <c r="CG11871" s="136"/>
      <c r="CH11871" s="136"/>
    </row>
    <row r="11872" spans="79:86" ht="15.75" customHeight="1">
      <c r="CA11872" s="136"/>
      <c r="CB11872" s="136"/>
      <c r="CC11872" s="136"/>
      <c r="CD11872" s="136"/>
      <c r="CE11872" s="136"/>
      <c r="CF11872" s="136"/>
      <c r="CG11872" s="136"/>
      <c r="CH11872" s="136"/>
    </row>
    <row r="11873" spans="79:86" ht="15.75" customHeight="1">
      <c r="CA11873" s="136"/>
      <c r="CB11873" s="136"/>
      <c r="CC11873" s="136"/>
      <c r="CD11873" s="136"/>
      <c r="CE11873" s="136"/>
      <c r="CF11873" s="136"/>
      <c r="CG11873" s="136"/>
      <c r="CH11873" s="136"/>
    </row>
    <row r="11874" spans="79:86" ht="15.75" customHeight="1">
      <c r="CA11874" s="136"/>
      <c r="CB11874" s="136"/>
      <c r="CC11874" s="136"/>
      <c r="CD11874" s="136"/>
      <c r="CE11874" s="136"/>
      <c r="CF11874" s="136"/>
      <c r="CG11874" s="136"/>
      <c r="CH11874" s="136"/>
    </row>
    <row r="11875" spans="79:86" ht="15.75" customHeight="1">
      <c r="CA11875" s="136"/>
      <c r="CB11875" s="136"/>
      <c r="CC11875" s="136"/>
      <c r="CD11875" s="136"/>
      <c r="CE11875" s="136"/>
      <c r="CF11875" s="136"/>
      <c r="CG11875" s="136"/>
      <c r="CH11875" s="136"/>
    </row>
    <row r="11876" spans="79:86" ht="15.75" customHeight="1">
      <c r="CA11876" s="136"/>
      <c r="CB11876" s="136"/>
      <c r="CC11876" s="136"/>
      <c r="CD11876" s="136"/>
      <c r="CE11876" s="136"/>
      <c r="CF11876" s="136"/>
      <c r="CG11876" s="136"/>
      <c r="CH11876" s="136"/>
    </row>
    <row r="11877" spans="79:86" ht="15.75" customHeight="1">
      <c r="CA11877" s="136"/>
      <c r="CB11877" s="136"/>
      <c r="CC11877" s="136"/>
      <c r="CD11877" s="136"/>
      <c r="CE11877" s="136"/>
      <c r="CF11877" s="136"/>
      <c r="CG11877" s="136"/>
      <c r="CH11877" s="136"/>
    </row>
    <row r="11878" spans="79:86" ht="15.75" customHeight="1">
      <c r="CA11878" s="136"/>
      <c r="CB11878" s="136"/>
      <c r="CC11878" s="136"/>
      <c r="CD11878" s="136"/>
      <c r="CE11878" s="136"/>
      <c r="CF11878" s="136"/>
      <c r="CG11878" s="136"/>
      <c r="CH11878" s="136"/>
    </row>
    <row r="11879" spans="79:86" ht="15.75" customHeight="1">
      <c r="CA11879" s="136"/>
      <c r="CB11879" s="136"/>
      <c r="CC11879" s="136"/>
      <c r="CD11879" s="136"/>
      <c r="CE11879" s="136"/>
      <c r="CF11879" s="136"/>
      <c r="CG11879" s="136"/>
      <c r="CH11879" s="136"/>
    </row>
    <row r="11880" spans="79:86" ht="15.75" customHeight="1">
      <c r="CA11880" s="136"/>
      <c r="CB11880" s="136"/>
      <c r="CC11880" s="136"/>
      <c r="CD11880" s="136"/>
      <c r="CE11880" s="136"/>
      <c r="CF11880" s="136"/>
      <c r="CG11880" s="136"/>
      <c r="CH11880" s="136"/>
    </row>
    <row r="11881" spans="79:86" ht="15.75" customHeight="1">
      <c r="CA11881" s="136"/>
      <c r="CB11881" s="136"/>
      <c r="CC11881" s="136"/>
      <c r="CD11881" s="136"/>
      <c r="CE11881" s="136"/>
      <c r="CF11881" s="136"/>
      <c r="CG11881" s="136"/>
      <c r="CH11881" s="136"/>
    </row>
    <row r="11882" spans="79:86" ht="15.75" customHeight="1">
      <c r="CA11882" s="136"/>
      <c r="CB11882" s="136"/>
      <c r="CC11882" s="136"/>
      <c r="CD11882" s="136"/>
      <c r="CE11882" s="136"/>
      <c r="CF11882" s="136"/>
      <c r="CG11882" s="136"/>
      <c r="CH11882" s="136"/>
    </row>
    <row r="11883" spans="79:86" ht="15.75" customHeight="1">
      <c r="CA11883" s="136"/>
      <c r="CB11883" s="136"/>
      <c r="CC11883" s="136"/>
      <c r="CD11883" s="136"/>
      <c r="CE11883" s="136"/>
      <c r="CF11883" s="136"/>
      <c r="CG11883" s="136"/>
      <c r="CH11883" s="136"/>
    </row>
    <row r="11884" spans="79:86" ht="15.75" customHeight="1">
      <c r="CA11884" s="136"/>
      <c r="CB11884" s="136"/>
      <c r="CC11884" s="136"/>
      <c r="CD11884" s="136"/>
      <c r="CE11884" s="136"/>
      <c r="CF11884" s="136"/>
      <c r="CG11884" s="136"/>
      <c r="CH11884" s="136"/>
    </row>
    <row r="11885" spans="79:86" ht="15.75" customHeight="1">
      <c r="CA11885" s="136"/>
      <c r="CB11885" s="136"/>
      <c r="CC11885" s="136"/>
      <c r="CD11885" s="136"/>
      <c r="CE11885" s="136"/>
      <c r="CF11885" s="136"/>
      <c r="CG11885" s="136"/>
      <c r="CH11885" s="136"/>
    </row>
    <row r="11886" spans="79:86" ht="15.75" customHeight="1">
      <c r="CA11886" s="136"/>
      <c r="CB11886" s="136"/>
      <c r="CC11886" s="136"/>
      <c r="CD11886" s="136"/>
      <c r="CE11886" s="136"/>
      <c r="CF11886" s="136"/>
      <c r="CG11886" s="136"/>
      <c r="CH11886" s="136"/>
    </row>
    <row r="11887" spans="79:86" ht="15.75" customHeight="1">
      <c r="CA11887" s="136"/>
      <c r="CB11887" s="136"/>
      <c r="CC11887" s="136"/>
      <c r="CD11887" s="136"/>
      <c r="CE11887" s="136"/>
      <c r="CF11887" s="136"/>
      <c r="CG11887" s="136"/>
      <c r="CH11887" s="136"/>
    </row>
    <row r="11888" spans="79:86" ht="15.75" customHeight="1">
      <c r="CA11888" s="136"/>
      <c r="CB11888" s="136"/>
      <c r="CC11888" s="136"/>
      <c r="CD11888" s="136"/>
      <c r="CE11888" s="136"/>
      <c r="CF11888" s="136"/>
      <c r="CG11888" s="136"/>
      <c r="CH11888" s="136"/>
    </row>
    <row r="11889" spans="79:86" ht="15.75" customHeight="1">
      <c r="CA11889" s="136"/>
      <c r="CB11889" s="136"/>
      <c r="CC11889" s="136"/>
      <c r="CD11889" s="136"/>
      <c r="CE11889" s="136"/>
      <c r="CF11889" s="136"/>
      <c r="CG11889" s="136"/>
      <c r="CH11889" s="136"/>
    </row>
    <row r="11890" spans="79:86" ht="15.75" customHeight="1">
      <c r="CA11890" s="136"/>
      <c r="CB11890" s="136"/>
      <c r="CC11890" s="136"/>
      <c r="CD11890" s="136"/>
      <c r="CE11890" s="136"/>
      <c r="CF11890" s="136"/>
      <c r="CG11890" s="136"/>
      <c r="CH11890" s="136"/>
    </row>
    <row r="11891" spans="79:86" ht="15.75" customHeight="1">
      <c r="CA11891" s="136"/>
      <c r="CB11891" s="136"/>
      <c r="CC11891" s="136"/>
      <c r="CD11891" s="136"/>
      <c r="CE11891" s="136"/>
      <c r="CF11891" s="136"/>
      <c r="CG11891" s="136"/>
      <c r="CH11891" s="136"/>
    </row>
    <row r="11892" spans="79:86" ht="15.75" customHeight="1">
      <c r="CA11892" s="136"/>
      <c r="CB11892" s="136"/>
      <c r="CC11892" s="136"/>
      <c r="CD11892" s="136"/>
      <c r="CE11892" s="136"/>
      <c r="CF11892" s="136"/>
      <c r="CG11892" s="136"/>
      <c r="CH11892" s="136"/>
    </row>
    <row r="11893" spans="79:86" ht="15.75" customHeight="1">
      <c r="CA11893" s="136"/>
      <c r="CB11893" s="136"/>
      <c r="CC11893" s="136"/>
      <c r="CD11893" s="136"/>
      <c r="CE11893" s="136"/>
      <c r="CF11893" s="136"/>
      <c r="CG11893" s="136"/>
      <c r="CH11893" s="136"/>
    </row>
    <row r="11894" spans="79:86" ht="15.75" customHeight="1">
      <c r="CA11894" s="136"/>
      <c r="CB11894" s="136"/>
      <c r="CC11894" s="136"/>
      <c r="CD11894" s="136"/>
      <c r="CE11894" s="136"/>
      <c r="CF11894" s="136"/>
      <c r="CG11894" s="136"/>
      <c r="CH11894" s="136"/>
    </row>
    <row r="11895" spans="79:86" ht="15.75" customHeight="1">
      <c r="CA11895" s="136"/>
      <c r="CB11895" s="136"/>
      <c r="CC11895" s="136"/>
      <c r="CD11895" s="136"/>
      <c r="CE11895" s="136"/>
      <c r="CF11895" s="136"/>
      <c r="CG11895" s="136"/>
      <c r="CH11895" s="136"/>
    </row>
    <row r="11896" spans="79:86" ht="15.75" customHeight="1">
      <c r="CA11896" s="136"/>
      <c r="CB11896" s="136"/>
      <c r="CC11896" s="136"/>
      <c r="CD11896" s="136"/>
      <c r="CE11896" s="136"/>
      <c r="CF11896" s="136"/>
      <c r="CG11896" s="136"/>
      <c r="CH11896" s="136"/>
    </row>
    <row r="11897" spans="79:86" ht="15.75" customHeight="1">
      <c r="CA11897" s="136"/>
      <c r="CB11897" s="136"/>
      <c r="CC11897" s="136"/>
      <c r="CD11897" s="136"/>
      <c r="CE11897" s="136"/>
      <c r="CF11897" s="136"/>
      <c r="CG11897" s="136"/>
      <c r="CH11897" s="136"/>
    </row>
    <row r="11898" spans="79:86" ht="15.75" customHeight="1">
      <c r="CA11898" s="136"/>
      <c r="CB11898" s="136"/>
      <c r="CC11898" s="136"/>
      <c r="CD11898" s="136"/>
      <c r="CE11898" s="136"/>
      <c r="CF11898" s="136"/>
      <c r="CG11898" s="136"/>
      <c r="CH11898" s="136"/>
    </row>
    <row r="11899" spans="79:86" ht="15.75" customHeight="1">
      <c r="CA11899" s="136"/>
      <c r="CB11899" s="136"/>
      <c r="CC11899" s="136"/>
      <c r="CD11899" s="136"/>
      <c r="CE11899" s="136"/>
      <c r="CF11899" s="136"/>
      <c r="CG11899" s="136"/>
      <c r="CH11899" s="136"/>
    </row>
    <row r="11900" spans="79:86" ht="15.75" customHeight="1">
      <c r="CA11900" s="136"/>
      <c r="CB11900" s="136"/>
      <c r="CC11900" s="136"/>
      <c r="CD11900" s="136"/>
      <c r="CE11900" s="136"/>
      <c r="CF11900" s="136"/>
      <c r="CG11900" s="136"/>
      <c r="CH11900" s="136"/>
    </row>
    <row r="11901" spans="79:86" ht="15.75" customHeight="1">
      <c r="CA11901" s="136"/>
      <c r="CB11901" s="136"/>
      <c r="CC11901" s="136"/>
      <c r="CD11901" s="136"/>
      <c r="CE11901" s="136"/>
      <c r="CF11901" s="136"/>
      <c r="CG11901" s="136"/>
      <c r="CH11901" s="136"/>
    </row>
    <row r="11902" spans="79:86" ht="15.75" customHeight="1">
      <c r="CA11902" s="136"/>
      <c r="CB11902" s="136"/>
      <c r="CC11902" s="136"/>
      <c r="CD11902" s="136"/>
      <c r="CE11902" s="136"/>
      <c r="CF11902" s="136"/>
      <c r="CG11902" s="136"/>
      <c r="CH11902" s="136"/>
    </row>
    <row r="11903" spans="79:86" ht="15.75" customHeight="1">
      <c r="CA11903" s="136"/>
      <c r="CB11903" s="136"/>
      <c r="CC11903" s="136"/>
      <c r="CD11903" s="136"/>
      <c r="CE11903" s="136"/>
      <c r="CF11903" s="136"/>
      <c r="CG11903" s="136"/>
      <c r="CH11903" s="136"/>
    </row>
    <row r="11904" spans="79:86" ht="15.75" customHeight="1">
      <c r="CA11904" s="136"/>
      <c r="CB11904" s="136"/>
      <c r="CC11904" s="136"/>
      <c r="CD11904" s="136"/>
      <c r="CE11904" s="136"/>
      <c r="CF11904" s="136"/>
      <c r="CG11904" s="136"/>
      <c r="CH11904" s="136"/>
    </row>
    <row r="11905" spans="79:86" ht="15.75" customHeight="1">
      <c r="CA11905" s="136"/>
      <c r="CB11905" s="136"/>
      <c r="CC11905" s="136"/>
      <c r="CD11905" s="136"/>
      <c r="CE11905" s="136"/>
      <c r="CF11905" s="136"/>
      <c r="CG11905" s="136"/>
      <c r="CH11905" s="136"/>
    </row>
    <row r="11906" spans="79:86" ht="15.75" customHeight="1">
      <c r="CA11906" s="136"/>
      <c r="CB11906" s="136"/>
      <c r="CC11906" s="136"/>
      <c r="CD11906" s="136"/>
      <c r="CE11906" s="136"/>
      <c r="CF11906" s="136"/>
      <c r="CG11906" s="136"/>
      <c r="CH11906" s="136"/>
    </row>
    <row r="11907" spans="79:86" ht="15.75" customHeight="1">
      <c r="CA11907" s="136"/>
      <c r="CB11907" s="136"/>
      <c r="CC11907" s="136"/>
      <c r="CD11907" s="136"/>
      <c r="CE11907" s="136"/>
      <c r="CF11907" s="136"/>
      <c r="CG11907" s="136"/>
      <c r="CH11907" s="136"/>
    </row>
    <row r="11908" spans="79:86" ht="15.75" customHeight="1">
      <c r="CA11908" s="136"/>
      <c r="CB11908" s="136"/>
      <c r="CC11908" s="136"/>
      <c r="CD11908" s="136"/>
      <c r="CE11908" s="136"/>
      <c r="CF11908" s="136"/>
      <c r="CG11908" s="136"/>
      <c r="CH11908" s="136"/>
    </row>
    <row r="11909" spans="79:86" ht="15.75" customHeight="1">
      <c r="CA11909" s="136"/>
      <c r="CB11909" s="136"/>
      <c r="CC11909" s="136"/>
      <c r="CD11909" s="136"/>
      <c r="CE11909" s="136"/>
      <c r="CF11909" s="136"/>
      <c r="CG11909" s="136"/>
      <c r="CH11909" s="136"/>
    </row>
    <row r="11910" spans="79:86" ht="15.75" customHeight="1">
      <c r="CA11910" s="136"/>
      <c r="CB11910" s="136"/>
      <c r="CC11910" s="136"/>
      <c r="CD11910" s="136"/>
      <c r="CE11910" s="136"/>
      <c r="CF11910" s="136"/>
      <c r="CG11910" s="136"/>
      <c r="CH11910" s="136"/>
    </row>
    <row r="11911" spans="79:86" ht="15.75" customHeight="1">
      <c r="CA11911" s="136"/>
      <c r="CB11911" s="136"/>
      <c r="CC11911" s="136"/>
      <c r="CD11911" s="136"/>
      <c r="CE11911" s="136"/>
      <c r="CF11911" s="136"/>
      <c r="CG11911" s="136"/>
      <c r="CH11911" s="136"/>
    </row>
    <row r="11912" spans="79:86" ht="15.75" customHeight="1">
      <c r="CA11912" s="136"/>
      <c r="CB11912" s="136"/>
      <c r="CC11912" s="136"/>
      <c r="CD11912" s="136"/>
      <c r="CE11912" s="136"/>
      <c r="CF11912" s="136"/>
      <c r="CG11912" s="136"/>
      <c r="CH11912" s="136"/>
    </row>
    <row r="11913" spans="79:86" ht="15.75" customHeight="1">
      <c r="CA11913" s="136"/>
      <c r="CB11913" s="136"/>
      <c r="CC11913" s="136"/>
      <c r="CD11913" s="136"/>
      <c r="CE11913" s="136"/>
      <c r="CF11913" s="136"/>
      <c r="CG11913" s="136"/>
      <c r="CH11913" s="136"/>
    </row>
    <row r="11914" spans="79:86" ht="15.75" customHeight="1">
      <c r="CA11914" s="136"/>
      <c r="CB11914" s="136"/>
      <c r="CC11914" s="136"/>
      <c r="CD11914" s="136"/>
      <c r="CE11914" s="136"/>
      <c r="CF11914" s="136"/>
      <c r="CG11914" s="136"/>
      <c r="CH11914" s="136"/>
    </row>
    <row r="11915" spans="79:86" ht="15.75" customHeight="1">
      <c r="CA11915" s="136"/>
      <c r="CB11915" s="136"/>
      <c r="CC11915" s="136"/>
      <c r="CD11915" s="136"/>
      <c r="CE11915" s="136"/>
      <c r="CF11915" s="136"/>
      <c r="CG11915" s="136"/>
      <c r="CH11915" s="136"/>
    </row>
    <row r="11916" spans="79:86" ht="15.75" customHeight="1">
      <c r="CA11916" s="136"/>
      <c r="CB11916" s="136"/>
      <c r="CC11916" s="136"/>
      <c r="CD11916" s="136"/>
      <c r="CE11916" s="136"/>
      <c r="CF11916" s="136"/>
      <c r="CG11916" s="136"/>
      <c r="CH11916" s="136"/>
    </row>
    <row r="11917" spans="79:86" ht="15.75" customHeight="1">
      <c r="CA11917" s="136"/>
      <c r="CB11917" s="136"/>
      <c r="CC11917" s="136"/>
      <c r="CD11917" s="136"/>
      <c r="CE11917" s="136"/>
      <c r="CF11917" s="136"/>
      <c r="CG11917" s="136"/>
      <c r="CH11917" s="136"/>
    </row>
    <row r="11918" spans="79:86" ht="15.75" customHeight="1">
      <c r="CA11918" s="136"/>
      <c r="CB11918" s="136"/>
      <c r="CC11918" s="136"/>
      <c r="CD11918" s="136"/>
      <c r="CE11918" s="136"/>
      <c r="CF11918" s="136"/>
      <c r="CG11918" s="136"/>
      <c r="CH11918" s="136"/>
    </row>
    <row r="11919" spans="79:86" ht="15.75" customHeight="1">
      <c r="CA11919" s="136"/>
      <c r="CB11919" s="136"/>
      <c r="CC11919" s="136"/>
      <c r="CD11919" s="136"/>
      <c r="CE11919" s="136"/>
      <c r="CF11919" s="136"/>
      <c r="CG11919" s="136"/>
      <c r="CH11919" s="136"/>
    </row>
    <row r="11920" spans="79:86" ht="15.75" customHeight="1">
      <c r="CA11920" s="136"/>
      <c r="CB11920" s="136"/>
      <c r="CC11920" s="136"/>
      <c r="CD11920" s="136"/>
      <c r="CE11920" s="136"/>
      <c r="CF11920" s="136"/>
      <c r="CG11920" s="136"/>
      <c r="CH11920" s="136"/>
    </row>
    <row r="11921" spans="79:86" ht="15.75" customHeight="1">
      <c r="CA11921" s="136"/>
      <c r="CB11921" s="136"/>
      <c r="CC11921" s="136"/>
      <c r="CD11921" s="136"/>
      <c r="CE11921" s="136"/>
      <c r="CF11921" s="136"/>
      <c r="CG11921" s="136"/>
      <c r="CH11921" s="136"/>
    </row>
    <row r="11922" spans="79:86" ht="15.75" customHeight="1">
      <c r="CA11922" s="136"/>
      <c r="CB11922" s="136"/>
      <c r="CC11922" s="136"/>
      <c r="CD11922" s="136"/>
      <c r="CE11922" s="136"/>
      <c r="CF11922" s="136"/>
      <c r="CG11922" s="136"/>
      <c r="CH11922" s="136"/>
    </row>
    <row r="11923" spans="79:86" ht="15.75" customHeight="1">
      <c r="CA11923" s="136"/>
      <c r="CB11923" s="136"/>
      <c r="CC11923" s="136"/>
      <c r="CD11923" s="136"/>
      <c r="CE11923" s="136"/>
      <c r="CF11923" s="136"/>
      <c r="CG11923" s="136"/>
      <c r="CH11923" s="136"/>
    </row>
    <row r="11924" spans="79:86" ht="15.75" customHeight="1">
      <c r="CA11924" s="136"/>
      <c r="CB11924" s="136"/>
      <c r="CC11924" s="136"/>
      <c r="CD11924" s="136"/>
      <c r="CE11924" s="136"/>
      <c r="CF11924" s="136"/>
      <c r="CG11924" s="136"/>
      <c r="CH11924" s="136"/>
    </row>
    <row r="11925" spans="79:86" ht="15.75" customHeight="1">
      <c r="CA11925" s="136"/>
      <c r="CB11925" s="136"/>
      <c r="CC11925" s="136"/>
      <c r="CD11925" s="136"/>
      <c r="CE11925" s="136"/>
      <c r="CF11925" s="136"/>
      <c r="CG11925" s="136"/>
      <c r="CH11925" s="136"/>
    </row>
    <row r="11926" spans="79:86" ht="15.75" customHeight="1">
      <c r="CA11926" s="136"/>
      <c r="CB11926" s="136"/>
      <c r="CC11926" s="136"/>
      <c r="CD11926" s="136"/>
      <c r="CE11926" s="136"/>
      <c r="CF11926" s="136"/>
      <c r="CG11926" s="136"/>
      <c r="CH11926" s="136"/>
    </row>
    <row r="11927" spans="79:86" ht="15.75" customHeight="1">
      <c r="CA11927" s="136"/>
      <c r="CB11927" s="136"/>
      <c r="CC11927" s="136"/>
      <c r="CD11927" s="136"/>
      <c r="CE11927" s="136"/>
      <c r="CF11927" s="136"/>
      <c r="CG11927" s="136"/>
      <c r="CH11927" s="136"/>
    </row>
    <row r="11928" spans="79:86" ht="15.75" customHeight="1">
      <c r="CA11928" s="136"/>
      <c r="CB11928" s="136"/>
      <c r="CC11928" s="136"/>
      <c r="CD11928" s="136"/>
      <c r="CE11928" s="136"/>
      <c r="CF11928" s="136"/>
      <c r="CG11928" s="136"/>
      <c r="CH11928" s="136"/>
    </row>
    <row r="11929" spans="79:86" ht="15.75" customHeight="1">
      <c r="CA11929" s="136"/>
      <c r="CB11929" s="136"/>
      <c r="CC11929" s="136"/>
      <c r="CD11929" s="136"/>
      <c r="CE11929" s="136"/>
      <c r="CF11929" s="136"/>
      <c r="CG11929" s="136"/>
      <c r="CH11929" s="136"/>
    </row>
    <row r="11930" spans="79:86" ht="15.75" customHeight="1">
      <c r="CA11930" s="136"/>
      <c r="CB11930" s="136"/>
      <c r="CC11930" s="136"/>
      <c r="CD11930" s="136"/>
      <c r="CE11930" s="136"/>
      <c r="CF11930" s="136"/>
      <c r="CG11930" s="136"/>
      <c r="CH11930" s="136"/>
    </row>
    <row r="11931" spans="79:86" ht="15.75" customHeight="1">
      <c r="CA11931" s="136"/>
      <c r="CB11931" s="136"/>
      <c r="CC11931" s="136"/>
      <c r="CD11931" s="136"/>
      <c r="CE11931" s="136"/>
      <c r="CF11931" s="136"/>
      <c r="CG11931" s="136"/>
      <c r="CH11931" s="136"/>
    </row>
    <row r="11932" spans="79:86" ht="15.75" customHeight="1">
      <c r="CA11932" s="136"/>
      <c r="CB11932" s="136"/>
      <c r="CC11932" s="136"/>
      <c r="CD11932" s="136"/>
      <c r="CE11932" s="136"/>
      <c r="CF11932" s="136"/>
      <c r="CG11932" s="136"/>
      <c r="CH11932" s="136"/>
    </row>
    <row r="11933" spans="79:86" ht="15.75" customHeight="1">
      <c r="CA11933" s="136"/>
      <c r="CB11933" s="136"/>
      <c r="CC11933" s="136"/>
      <c r="CD11933" s="136"/>
      <c r="CE11933" s="136"/>
      <c r="CF11933" s="136"/>
      <c r="CG11933" s="136"/>
      <c r="CH11933" s="136"/>
    </row>
    <row r="11934" spans="79:86" ht="15.75" customHeight="1">
      <c r="CA11934" s="136"/>
      <c r="CB11934" s="136"/>
      <c r="CC11934" s="136"/>
      <c r="CD11934" s="136"/>
      <c r="CE11934" s="136"/>
      <c r="CF11934" s="136"/>
      <c r="CG11934" s="136"/>
      <c r="CH11934" s="136"/>
    </row>
    <row r="11935" spans="79:86" ht="15.75" customHeight="1">
      <c r="CA11935" s="136"/>
      <c r="CB11935" s="136"/>
      <c r="CC11935" s="136"/>
      <c r="CD11935" s="136"/>
      <c r="CE11935" s="136"/>
      <c r="CF11935" s="136"/>
      <c r="CG11935" s="136"/>
      <c r="CH11935" s="136"/>
    </row>
    <row r="11936" spans="79:86" ht="15.75" customHeight="1">
      <c r="CA11936" s="136"/>
      <c r="CB11936" s="136"/>
      <c r="CC11936" s="136"/>
      <c r="CD11936" s="136"/>
      <c r="CE11936" s="136"/>
      <c r="CF11936" s="136"/>
      <c r="CG11936" s="136"/>
      <c r="CH11936" s="136"/>
    </row>
    <row r="11937" spans="79:86" ht="15.75" customHeight="1">
      <c r="CA11937" s="136"/>
      <c r="CB11937" s="136"/>
      <c r="CC11937" s="136"/>
      <c r="CD11937" s="136"/>
      <c r="CE11937" s="136"/>
      <c r="CF11937" s="136"/>
      <c r="CG11937" s="136"/>
      <c r="CH11937" s="136"/>
    </row>
    <row r="11938" spans="79:86" ht="15.75" customHeight="1">
      <c r="CA11938" s="136"/>
      <c r="CB11938" s="136"/>
      <c r="CC11938" s="136"/>
      <c r="CD11938" s="136"/>
      <c r="CE11938" s="136"/>
      <c r="CF11938" s="136"/>
      <c r="CG11938" s="136"/>
      <c r="CH11938" s="136"/>
    </row>
    <row r="11939" spans="79:86" ht="15.75" customHeight="1">
      <c r="CA11939" s="136"/>
      <c r="CB11939" s="136"/>
      <c r="CC11939" s="136"/>
      <c r="CD11939" s="136"/>
      <c r="CE11939" s="136"/>
      <c r="CF11939" s="136"/>
      <c r="CG11939" s="136"/>
      <c r="CH11939" s="136"/>
    </row>
    <row r="11940" spans="79:86" ht="15.75" customHeight="1">
      <c r="CA11940" s="136"/>
      <c r="CB11940" s="136"/>
      <c r="CC11940" s="136"/>
      <c r="CD11940" s="136"/>
      <c r="CE11940" s="136"/>
      <c r="CF11940" s="136"/>
      <c r="CG11940" s="136"/>
      <c r="CH11940" s="136"/>
    </row>
    <row r="11941" spans="79:86" ht="15.75" customHeight="1">
      <c r="CA11941" s="136"/>
      <c r="CB11941" s="136"/>
      <c r="CC11941" s="136"/>
      <c r="CD11941" s="136"/>
      <c r="CE11941" s="136"/>
      <c r="CF11941" s="136"/>
      <c r="CG11941" s="136"/>
      <c r="CH11941" s="136"/>
    </row>
    <row r="11942" spans="79:86" ht="15.75" customHeight="1">
      <c r="CA11942" s="136"/>
      <c r="CB11942" s="136"/>
      <c r="CC11942" s="136"/>
      <c r="CD11942" s="136"/>
      <c r="CE11942" s="136"/>
      <c r="CF11942" s="136"/>
      <c r="CG11942" s="136"/>
      <c r="CH11942" s="136"/>
    </row>
    <row r="11943" spans="79:86" ht="15.75" customHeight="1">
      <c r="CA11943" s="136"/>
      <c r="CB11943" s="136"/>
      <c r="CC11943" s="136"/>
      <c r="CD11943" s="136"/>
      <c r="CE11943" s="136"/>
      <c r="CF11943" s="136"/>
      <c r="CG11943" s="136"/>
      <c r="CH11943" s="136"/>
    </row>
    <row r="11944" spans="79:86" ht="15.75" customHeight="1">
      <c r="CA11944" s="136"/>
      <c r="CB11944" s="136"/>
      <c r="CC11944" s="136"/>
      <c r="CD11944" s="136"/>
      <c r="CE11944" s="136"/>
      <c r="CF11944" s="136"/>
      <c r="CG11944" s="136"/>
      <c r="CH11944" s="136"/>
    </row>
    <row r="11945" spans="79:86" ht="15.75" customHeight="1">
      <c r="CA11945" s="136"/>
      <c r="CB11945" s="136"/>
      <c r="CC11945" s="136"/>
      <c r="CD11945" s="136"/>
      <c r="CE11945" s="136"/>
      <c r="CF11945" s="136"/>
      <c r="CG11945" s="136"/>
      <c r="CH11945" s="136"/>
    </row>
    <row r="11946" spans="79:86" ht="15.75" customHeight="1">
      <c r="CA11946" s="136"/>
      <c r="CB11946" s="136"/>
      <c r="CC11946" s="136"/>
      <c r="CD11946" s="136"/>
      <c r="CE11946" s="136"/>
      <c r="CF11946" s="136"/>
      <c r="CG11946" s="136"/>
      <c r="CH11946" s="136"/>
    </row>
    <row r="11947" spans="79:86" ht="15.75" customHeight="1">
      <c r="CA11947" s="136"/>
      <c r="CB11947" s="136"/>
      <c r="CC11947" s="136"/>
      <c r="CD11947" s="136"/>
      <c r="CE11947" s="136"/>
      <c r="CF11947" s="136"/>
      <c r="CG11947" s="136"/>
      <c r="CH11947" s="136"/>
    </row>
    <row r="11948" spans="79:86" ht="15.75" customHeight="1">
      <c r="CA11948" s="136"/>
      <c r="CB11948" s="136"/>
      <c r="CC11948" s="136"/>
      <c r="CD11948" s="136"/>
      <c r="CE11948" s="136"/>
      <c r="CF11948" s="136"/>
      <c r="CG11948" s="136"/>
      <c r="CH11948" s="136"/>
    </row>
    <row r="11949" spans="79:86" ht="15.75" customHeight="1">
      <c r="CA11949" s="136"/>
      <c r="CB11949" s="136"/>
      <c r="CC11949" s="136"/>
      <c r="CD11949" s="136"/>
      <c r="CE11949" s="136"/>
      <c r="CF11949" s="136"/>
      <c r="CG11949" s="136"/>
      <c r="CH11949" s="136"/>
    </row>
    <row r="11950" spans="79:86" ht="15.75" customHeight="1">
      <c r="CA11950" s="136"/>
      <c r="CB11950" s="136"/>
      <c r="CC11950" s="136"/>
      <c r="CD11950" s="136"/>
      <c r="CE11950" s="136"/>
      <c r="CF11950" s="136"/>
      <c r="CG11950" s="136"/>
      <c r="CH11950" s="136"/>
    </row>
    <row r="11951" spans="79:86" ht="15.75" customHeight="1">
      <c r="CA11951" s="136"/>
      <c r="CB11951" s="136"/>
      <c r="CC11951" s="136"/>
      <c r="CD11951" s="136"/>
      <c r="CE11951" s="136"/>
      <c r="CF11951" s="136"/>
      <c r="CG11951" s="136"/>
      <c r="CH11951" s="136"/>
    </row>
    <row r="11952" spans="79:86" ht="15.75" customHeight="1">
      <c r="CA11952" s="136"/>
      <c r="CB11952" s="136"/>
      <c r="CC11952" s="136"/>
      <c r="CD11952" s="136"/>
      <c r="CE11952" s="136"/>
      <c r="CF11952" s="136"/>
      <c r="CG11952" s="136"/>
      <c r="CH11952" s="136"/>
    </row>
    <row r="11953" spans="79:86" ht="15.75" customHeight="1">
      <c r="CA11953" s="136"/>
      <c r="CB11953" s="136"/>
      <c r="CC11953" s="136"/>
      <c r="CD11953" s="136"/>
      <c r="CE11953" s="136"/>
      <c r="CF11953" s="136"/>
      <c r="CG11953" s="136"/>
      <c r="CH11953" s="136"/>
    </row>
    <row r="11954" spans="79:86" ht="15.75" customHeight="1">
      <c r="CA11954" s="136"/>
      <c r="CB11954" s="136"/>
      <c r="CC11954" s="136"/>
      <c r="CD11954" s="136"/>
      <c r="CE11954" s="136"/>
      <c r="CF11954" s="136"/>
      <c r="CG11954" s="136"/>
      <c r="CH11954" s="136"/>
    </row>
    <row r="11955" spans="79:86" ht="15.75" customHeight="1">
      <c r="CA11955" s="136"/>
      <c r="CB11955" s="136"/>
      <c r="CC11955" s="136"/>
      <c r="CD11955" s="136"/>
      <c r="CE11955" s="136"/>
      <c r="CF11955" s="136"/>
      <c r="CG11955" s="136"/>
      <c r="CH11955" s="136"/>
    </row>
    <row r="11956" spans="79:86" ht="15.75" customHeight="1">
      <c r="CA11956" s="136"/>
      <c r="CB11956" s="136"/>
      <c r="CC11956" s="136"/>
      <c r="CD11956" s="136"/>
      <c r="CE11956" s="136"/>
      <c r="CF11956" s="136"/>
      <c r="CG11956" s="136"/>
      <c r="CH11956" s="136"/>
    </row>
    <row r="11957" spans="79:86" ht="15.75" customHeight="1">
      <c r="CA11957" s="136"/>
      <c r="CB11957" s="136"/>
      <c r="CC11957" s="136"/>
      <c r="CD11957" s="136"/>
      <c r="CE11957" s="136"/>
      <c r="CF11957" s="136"/>
      <c r="CG11957" s="136"/>
      <c r="CH11957" s="136"/>
    </row>
    <row r="11958" spans="79:86" ht="15.75" customHeight="1">
      <c r="CA11958" s="136"/>
      <c r="CB11958" s="136"/>
      <c r="CC11958" s="136"/>
      <c r="CD11958" s="136"/>
      <c r="CE11958" s="136"/>
      <c r="CF11958" s="136"/>
      <c r="CG11958" s="136"/>
      <c r="CH11958" s="136"/>
    </row>
    <row r="11959" spans="79:86" ht="15.75" customHeight="1">
      <c r="CA11959" s="136"/>
      <c r="CB11959" s="136"/>
      <c r="CC11959" s="136"/>
      <c r="CD11959" s="136"/>
      <c r="CE11959" s="136"/>
      <c r="CF11959" s="136"/>
      <c r="CG11959" s="136"/>
      <c r="CH11959" s="136"/>
    </row>
    <row r="11960" spans="79:86" ht="15.75" customHeight="1">
      <c r="CA11960" s="136"/>
      <c r="CB11960" s="136"/>
      <c r="CC11960" s="136"/>
      <c r="CD11960" s="136"/>
      <c r="CE11960" s="136"/>
      <c r="CF11960" s="136"/>
      <c r="CG11960" s="136"/>
      <c r="CH11960" s="136"/>
    </row>
    <row r="11961" spans="79:86" ht="15.75" customHeight="1">
      <c r="CA11961" s="136"/>
      <c r="CB11961" s="136"/>
      <c r="CC11961" s="136"/>
      <c r="CD11961" s="136"/>
      <c r="CE11961" s="136"/>
      <c r="CF11961" s="136"/>
      <c r="CG11961" s="136"/>
      <c r="CH11961" s="136"/>
    </row>
    <row r="11962" spans="79:86" ht="15.75" customHeight="1">
      <c r="CA11962" s="136"/>
      <c r="CB11962" s="136"/>
      <c r="CC11962" s="136"/>
      <c r="CD11962" s="136"/>
      <c r="CE11962" s="136"/>
      <c r="CF11962" s="136"/>
      <c r="CG11962" s="136"/>
      <c r="CH11962" s="136"/>
    </row>
    <row r="11963" spans="79:86" ht="15.75" customHeight="1">
      <c r="CA11963" s="136"/>
      <c r="CB11963" s="136"/>
      <c r="CC11963" s="136"/>
      <c r="CD11963" s="136"/>
      <c r="CE11963" s="136"/>
      <c r="CF11963" s="136"/>
      <c r="CG11963" s="136"/>
      <c r="CH11963" s="136"/>
    </row>
    <row r="11964" spans="79:86" ht="15.75" customHeight="1">
      <c r="CA11964" s="136"/>
      <c r="CB11964" s="136"/>
      <c r="CC11964" s="136"/>
      <c r="CD11964" s="136"/>
      <c r="CE11964" s="136"/>
      <c r="CF11964" s="136"/>
      <c r="CG11964" s="136"/>
      <c r="CH11964" s="136"/>
    </row>
    <row r="11965" spans="79:86" ht="15.75" customHeight="1">
      <c r="CA11965" s="136"/>
      <c r="CB11965" s="136"/>
      <c r="CC11965" s="136"/>
      <c r="CD11965" s="136"/>
      <c r="CE11965" s="136"/>
      <c r="CF11965" s="136"/>
      <c r="CG11965" s="136"/>
      <c r="CH11965" s="136"/>
    </row>
    <row r="11966" spans="79:86" ht="15.75" customHeight="1">
      <c r="CA11966" s="136"/>
      <c r="CB11966" s="136"/>
      <c r="CC11966" s="136"/>
      <c r="CD11966" s="136"/>
      <c r="CE11966" s="136"/>
      <c r="CF11966" s="136"/>
      <c r="CG11966" s="136"/>
      <c r="CH11966" s="136"/>
    </row>
    <row r="11967" spans="79:86" ht="15.75" customHeight="1">
      <c r="CA11967" s="136"/>
      <c r="CB11967" s="136"/>
      <c r="CC11967" s="136"/>
      <c r="CD11967" s="136"/>
      <c r="CE11967" s="136"/>
      <c r="CF11967" s="136"/>
      <c r="CG11967" s="136"/>
      <c r="CH11967" s="136"/>
    </row>
    <row r="11968" spans="79:86" ht="15.75" customHeight="1">
      <c r="CA11968" s="136"/>
      <c r="CB11968" s="136"/>
      <c r="CC11968" s="136"/>
      <c r="CD11968" s="136"/>
      <c r="CE11968" s="136"/>
      <c r="CF11968" s="136"/>
      <c r="CG11968" s="136"/>
      <c r="CH11968" s="136"/>
    </row>
    <row r="11969" spans="79:86" ht="15.75" customHeight="1">
      <c r="CA11969" s="136"/>
      <c r="CB11969" s="136"/>
      <c r="CC11969" s="136"/>
      <c r="CD11969" s="136"/>
      <c r="CE11969" s="136"/>
      <c r="CF11969" s="136"/>
      <c r="CG11969" s="136"/>
      <c r="CH11969" s="136"/>
    </row>
    <row r="11970" spans="79:86" ht="15.75" customHeight="1">
      <c r="CA11970" s="136"/>
      <c r="CB11970" s="136"/>
      <c r="CC11970" s="136"/>
      <c r="CD11970" s="136"/>
      <c r="CE11970" s="136"/>
      <c r="CF11970" s="136"/>
      <c r="CG11970" s="136"/>
      <c r="CH11970" s="136"/>
    </row>
    <row r="11971" spans="79:86" ht="15.75" customHeight="1">
      <c r="CA11971" s="136"/>
      <c r="CB11971" s="136"/>
      <c r="CC11971" s="136"/>
      <c r="CD11971" s="136"/>
      <c r="CE11971" s="136"/>
      <c r="CF11971" s="136"/>
      <c r="CG11971" s="136"/>
      <c r="CH11971" s="136"/>
    </row>
    <row r="11972" spans="79:86" ht="15.75" customHeight="1">
      <c r="CA11972" s="136"/>
      <c r="CB11972" s="136"/>
      <c r="CC11972" s="136"/>
      <c r="CD11972" s="136"/>
      <c r="CE11972" s="136"/>
      <c r="CF11972" s="136"/>
      <c r="CG11972" s="136"/>
      <c r="CH11972" s="136"/>
    </row>
    <row r="11973" spans="79:86" ht="15.75" customHeight="1">
      <c r="CA11973" s="136"/>
      <c r="CB11973" s="136"/>
      <c r="CC11973" s="136"/>
      <c r="CD11973" s="136"/>
      <c r="CE11973" s="136"/>
      <c r="CF11973" s="136"/>
      <c r="CG11973" s="136"/>
      <c r="CH11973" s="136"/>
    </row>
    <row r="11974" spans="79:86" ht="15.75" customHeight="1">
      <c r="CA11974" s="136"/>
      <c r="CB11974" s="136"/>
      <c r="CC11974" s="136"/>
      <c r="CD11974" s="136"/>
      <c r="CE11974" s="136"/>
      <c r="CF11974" s="136"/>
      <c r="CG11974" s="136"/>
      <c r="CH11974" s="136"/>
    </row>
    <row r="11975" spans="79:86" ht="15.75" customHeight="1">
      <c r="CA11975" s="136"/>
      <c r="CB11975" s="136"/>
      <c r="CC11975" s="136"/>
      <c r="CD11975" s="136"/>
      <c r="CE11975" s="136"/>
      <c r="CF11975" s="136"/>
      <c r="CG11975" s="136"/>
      <c r="CH11975" s="136"/>
    </row>
    <row r="11976" spans="79:86" ht="15.75" customHeight="1">
      <c r="CA11976" s="136"/>
      <c r="CB11976" s="136"/>
      <c r="CC11976" s="136"/>
      <c r="CD11976" s="136"/>
      <c r="CE11976" s="136"/>
      <c r="CF11976" s="136"/>
      <c r="CG11976" s="136"/>
      <c r="CH11976" s="136"/>
    </row>
    <row r="11977" spans="79:86" ht="15.75" customHeight="1">
      <c r="CA11977" s="136"/>
      <c r="CB11977" s="136"/>
      <c r="CC11977" s="136"/>
      <c r="CD11977" s="136"/>
      <c r="CE11977" s="136"/>
      <c r="CF11977" s="136"/>
      <c r="CG11977" s="136"/>
      <c r="CH11977" s="136"/>
    </row>
    <row r="11978" spans="79:86" ht="15.75" customHeight="1">
      <c r="CA11978" s="136"/>
      <c r="CB11978" s="136"/>
      <c r="CC11978" s="136"/>
      <c r="CD11978" s="136"/>
      <c r="CE11978" s="136"/>
      <c r="CF11978" s="136"/>
      <c r="CG11978" s="136"/>
      <c r="CH11978" s="136"/>
    </row>
    <row r="11979" spans="79:86" ht="15.75" customHeight="1">
      <c r="CA11979" s="136"/>
      <c r="CB11979" s="136"/>
      <c r="CC11979" s="136"/>
      <c r="CD11979" s="136"/>
      <c r="CE11979" s="136"/>
      <c r="CF11979" s="136"/>
      <c r="CG11979" s="136"/>
      <c r="CH11979" s="136"/>
    </row>
    <row r="11980" spans="79:86" ht="15.75" customHeight="1">
      <c r="CA11980" s="136"/>
      <c r="CB11980" s="136"/>
      <c r="CC11980" s="136"/>
      <c r="CD11980" s="136"/>
      <c r="CE11980" s="136"/>
      <c r="CF11980" s="136"/>
      <c r="CG11980" s="136"/>
      <c r="CH11980" s="136"/>
    </row>
    <row r="11981" spans="79:86" ht="15.75" customHeight="1">
      <c r="CA11981" s="136"/>
      <c r="CB11981" s="136"/>
      <c r="CC11981" s="136"/>
      <c r="CD11981" s="136"/>
      <c r="CE11981" s="136"/>
      <c r="CF11981" s="136"/>
      <c r="CG11981" s="136"/>
      <c r="CH11981" s="136"/>
    </row>
    <row r="11982" spans="79:86" ht="15.75" customHeight="1">
      <c r="CA11982" s="136"/>
      <c r="CB11982" s="136"/>
      <c r="CC11982" s="136"/>
      <c r="CD11982" s="136"/>
      <c r="CE11982" s="136"/>
      <c r="CF11982" s="136"/>
      <c r="CG11982" s="136"/>
      <c r="CH11982" s="136"/>
    </row>
    <row r="11983" spans="79:86" ht="15.75" customHeight="1">
      <c r="CA11983" s="136"/>
      <c r="CB11983" s="136"/>
      <c r="CC11983" s="136"/>
      <c r="CD11983" s="136"/>
      <c r="CE11983" s="136"/>
      <c r="CF11983" s="136"/>
      <c r="CG11983" s="136"/>
      <c r="CH11983" s="136"/>
    </row>
    <row r="11984" spans="79:86" ht="15.75" customHeight="1">
      <c r="CA11984" s="136"/>
      <c r="CB11984" s="136"/>
      <c r="CC11984" s="136"/>
      <c r="CD11984" s="136"/>
      <c r="CE11984" s="136"/>
      <c r="CF11984" s="136"/>
      <c r="CG11984" s="136"/>
      <c r="CH11984" s="136"/>
    </row>
    <row r="11985" spans="79:86" ht="15.75" customHeight="1">
      <c r="CA11985" s="136"/>
      <c r="CB11985" s="136"/>
      <c r="CC11985" s="136"/>
      <c r="CD11985" s="136"/>
      <c r="CE11985" s="136"/>
      <c r="CF11985" s="136"/>
      <c r="CG11985" s="136"/>
      <c r="CH11985" s="136"/>
    </row>
    <row r="11986" spans="79:86" ht="15.75" customHeight="1">
      <c r="CA11986" s="136"/>
      <c r="CB11986" s="136"/>
      <c r="CC11986" s="136"/>
      <c r="CD11986" s="136"/>
      <c r="CE11986" s="136"/>
      <c r="CF11986" s="136"/>
      <c r="CG11986" s="136"/>
      <c r="CH11986" s="136"/>
    </row>
    <row r="11987" spans="79:86" ht="15.75" customHeight="1">
      <c r="CA11987" s="136"/>
      <c r="CB11987" s="136"/>
      <c r="CC11987" s="136"/>
      <c r="CD11987" s="136"/>
      <c r="CE11987" s="136"/>
      <c r="CF11987" s="136"/>
      <c r="CG11987" s="136"/>
      <c r="CH11987" s="136"/>
    </row>
    <row r="11988" spans="79:86" ht="15.75" customHeight="1">
      <c r="CA11988" s="136"/>
      <c r="CB11988" s="136"/>
      <c r="CC11988" s="136"/>
      <c r="CD11988" s="136"/>
      <c r="CE11988" s="136"/>
      <c r="CF11988" s="136"/>
      <c r="CG11988" s="136"/>
      <c r="CH11988" s="136"/>
    </row>
    <row r="11989" spans="79:86" ht="15.75" customHeight="1">
      <c r="CA11989" s="136"/>
      <c r="CB11989" s="136"/>
      <c r="CC11989" s="136"/>
      <c r="CD11989" s="136"/>
      <c r="CE11989" s="136"/>
      <c r="CF11989" s="136"/>
      <c r="CG11989" s="136"/>
      <c r="CH11989" s="136"/>
    </row>
    <row r="11990" spans="79:86" ht="15.75" customHeight="1">
      <c r="CA11990" s="136"/>
      <c r="CB11990" s="136"/>
      <c r="CC11990" s="136"/>
      <c r="CD11990" s="136"/>
      <c r="CE11990" s="136"/>
      <c r="CF11990" s="136"/>
      <c r="CG11990" s="136"/>
      <c r="CH11990" s="136"/>
    </row>
    <row r="11991" spans="79:86" ht="15.75" customHeight="1">
      <c r="CA11991" s="136"/>
      <c r="CB11991" s="136"/>
      <c r="CC11991" s="136"/>
      <c r="CD11991" s="136"/>
      <c r="CE11991" s="136"/>
      <c r="CF11991" s="136"/>
      <c r="CG11991" s="136"/>
      <c r="CH11991" s="136"/>
    </row>
    <row r="11992" spans="79:86" ht="15.75" customHeight="1">
      <c r="CA11992" s="136"/>
      <c r="CB11992" s="136"/>
      <c r="CC11992" s="136"/>
      <c r="CD11992" s="136"/>
      <c r="CE11992" s="136"/>
      <c r="CF11992" s="136"/>
      <c r="CG11992" s="136"/>
      <c r="CH11992" s="136"/>
    </row>
    <row r="11993" spans="79:86" ht="15.75" customHeight="1">
      <c r="CA11993" s="136"/>
      <c r="CB11993" s="136"/>
      <c r="CC11993" s="136"/>
      <c r="CD11993" s="136"/>
      <c r="CE11993" s="136"/>
      <c r="CF11993" s="136"/>
      <c r="CG11993" s="136"/>
      <c r="CH11993" s="136"/>
    </row>
    <row r="11994" spans="79:86" ht="15.75" customHeight="1">
      <c r="CA11994" s="136"/>
      <c r="CB11994" s="136"/>
      <c r="CC11994" s="136"/>
      <c r="CD11994" s="136"/>
      <c r="CE11994" s="136"/>
      <c r="CF11994" s="136"/>
      <c r="CG11994" s="136"/>
      <c r="CH11994" s="136"/>
    </row>
    <row r="11995" spans="79:86" ht="15.75" customHeight="1">
      <c r="CA11995" s="136"/>
      <c r="CB11995" s="136"/>
      <c r="CC11995" s="136"/>
      <c r="CD11995" s="136"/>
      <c r="CE11995" s="136"/>
      <c r="CF11995" s="136"/>
      <c r="CG11995" s="136"/>
      <c r="CH11995" s="136"/>
    </row>
    <row r="11996" spans="79:86" ht="15.75" customHeight="1">
      <c r="CA11996" s="136"/>
      <c r="CB11996" s="136"/>
      <c r="CC11996" s="136"/>
      <c r="CD11996" s="136"/>
      <c r="CE11996" s="136"/>
      <c r="CF11996" s="136"/>
      <c r="CG11996" s="136"/>
      <c r="CH11996" s="136"/>
    </row>
    <row r="11997" spans="79:86" ht="15.75" customHeight="1">
      <c r="CA11997" s="136"/>
      <c r="CB11997" s="136"/>
      <c r="CC11997" s="136"/>
      <c r="CD11997" s="136"/>
      <c r="CE11997" s="136"/>
      <c r="CF11997" s="136"/>
      <c r="CG11997" s="136"/>
      <c r="CH11997" s="136"/>
    </row>
    <row r="11998" spans="79:86" ht="15.75" customHeight="1">
      <c r="CA11998" s="136"/>
      <c r="CB11998" s="136"/>
      <c r="CC11998" s="136"/>
      <c r="CD11998" s="136"/>
      <c r="CE11998" s="136"/>
      <c r="CF11998" s="136"/>
      <c r="CG11998" s="136"/>
      <c r="CH11998" s="136"/>
    </row>
    <row r="11999" spans="79:86" ht="15.75" customHeight="1">
      <c r="CA11999" s="136"/>
      <c r="CB11999" s="136"/>
      <c r="CC11999" s="136"/>
      <c r="CD11999" s="136"/>
      <c r="CE11999" s="136"/>
      <c r="CF11999" s="136"/>
      <c r="CG11999" s="136"/>
      <c r="CH11999" s="136"/>
    </row>
    <row r="12000" spans="79:86" ht="15.75" customHeight="1">
      <c r="CA12000" s="136"/>
      <c r="CB12000" s="136"/>
      <c r="CC12000" s="136"/>
      <c r="CD12000" s="136"/>
      <c r="CE12000" s="136"/>
      <c r="CF12000" s="136"/>
      <c r="CG12000" s="136"/>
      <c r="CH12000" s="136"/>
    </row>
    <row r="12001" spans="79:86" ht="15.75" customHeight="1">
      <c r="CA12001" s="136"/>
      <c r="CB12001" s="136"/>
      <c r="CC12001" s="136"/>
      <c r="CD12001" s="136"/>
      <c r="CE12001" s="136"/>
      <c r="CF12001" s="136"/>
      <c r="CG12001" s="136"/>
      <c r="CH12001" s="136"/>
    </row>
    <row r="12002" spans="79:86" ht="15.75" customHeight="1">
      <c r="CA12002" s="136"/>
      <c r="CB12002" s="136"/>
      <c r="CC12002" s="136"/>
      <c r="CD12002" s="136"/>
      <c r="CE12002" s="136"/>
      <c r="CF12002" s="136"/>
      <c r="CG12002" s="136"/>
      <c r="CH12002" s="136"/>
    </row>
    <row r="12003" spans="79:86" ht="15.75" customHeight="1">
      <c r="CA12003" s="136"/>
      <c r="CB12003" s="136"/>
      <c r="CC12003" s="136"/>
      <c r="CD12003" s="136"/>
      <c r="CE12003" s="136"/>
      <c r="CF12003" s="136"/>
      <c r="CG12003" s="136"/>
      <c r="CH12003" s="136"/>
    </row>
    <row r="12004" spans="79:86" ht="15.75" customHeight="1">
      <c r="CA12004" s="136"/>
      <c r="CB12004" s="136"/>
      <c r="CC12004" s="136"/>
      <c r="CD12004" s="136"/>
      <c r="CE12004" s="136"/>
      <c r="CF12004" s="136"/>
      <c r="CG12004" s="136"/>
      <c r="CH12004" s="136"/>
    </row>
    <row r="12005" spans="79:86" ht="15.75" customHeight="1">
      <c r="CA12005" s="136"/>
      <c r="CB12005" s="136"/>
      <c r="CC12005" s="136"/>
      <c r="CD12005" s="136"/>
      <c r="CE12005" s="136"/>
      <c r="CF12005" s="136"/>
      <c r="CG12005" s="136"/>
      <c r="CH12005" s="136"/>
    </row>
    <row r="12006" spans="79:86" ht="15.75" customHeight="1">
      <c r="CA12006" s="136"/>
      <c r="CB12006" s="136"/>
      <c r="CC12006" s="136"/>
      <c r="CD12006" s="136"/>
      <c r="CE12006" s="136"/>
      <c r="CF12006" s="136"/>
      <c r="CG12006" s="136"/>
      <c r="CH12006" s="136"/>
    </row>
    <row r="12007" spans="79:86" ht="15.75" customHeight="1">
      <c r="CA12007" s="136"/>
      <c r="CB12007" s="136"/>
      <c r="CC12007" s="136"/>
      <c r="CD12007" s="136"/>
      <c r="CE12007" s="136"/>
      <c r="CF12007" s="136"/>
      <c r="CG12007" s="136"/>
      <c r="CH12007" s="136"/>
    </row>
    <row r="12008" spans="79:86" ht="15.75" customHeight="1">
      <c r="CA12008" s="136"/>
      <c r="CB12008" s="136"/>
      <c r="CC12008" s="136"/>
      <c r="CD12008" s="136"/>
      <c r="CE12008" s="136"/>
      <c r="CF12008" s="136"/>
      <c r="CG12008" s="136"/>
      <c r="CH12008" s="136"/>
    </row>
    <row r="12009" spans="79:86" ht="15.75" customHeight="1">
      <c r="CA12009" s="136"/>
      <c r="CB12009" s="136"/>
      <c r="CC12009" s="136"/>
      <c r="CD12009" s="136"/>
      <c r="CE12009" s="136"/>
      <c r="CF12009" s="136"/>
      <c r="CG12009" s="136"/>
      <c r="CH12009" s="136"/>
    </row>
    <row r="12010" spans="79:86" ht="15.75" customHeight="1">
      <c r="CA12010" s="136"/>
      <c r="CB12010" s="136"/>
      <c r="CC12010" s="136"/>
      <c r="CD12010" s="136"/>
      <c r="CE12010" s="136"/>
      <c r="CF12010" s="136"/>
      <c r="CG12010" s="136"/>
      <c r="CH12010" s="136"/>
    </row>
    <row r="12011" spans="79:86" ht="15.75" customHeight="1">
      <c r="CA12011" s="136"/>
      <c r="CB12011" s="136"/>
      <c r="CC12011" s="136"/>
      <c r="CD12011" s="136"/>
      <c r="CE12011" s="136"/>
      <c r="CF12011" s="136"/>
      <c r="CG12011" s="136"/>
      <c r="CH12011" s="136"/>
    </row>
    <row r="12012" spans="79:86" ht="15.75" customHeight="1">
      <c r="CA12012" s="136"/>
      <c r="CB12012" s="136"/>
      <c r="CC12012" s="136"/>
      <c r="CD12012" s="136"/>
      <c r="CE12012" s="136"/>
      <c r="CF12012" s="136"/>
      <c r="CG12012" s="136"/>
      <c r="CH12012" s="136"/>
    </row>
    <row r="12013" spans="79:86" ht="15.75" customHeight="1">
      <c r="CA12013" s="136"/>
      <c r="CB12013" s="136"/>
      <c r="CC12013" s="136"/>
      <c r="CD12013" s="136"/>
      <c r="CE12013" s="136"/>
      <c r="CF12013" s="136"/>
      <c r="CG12013" s="136"/>
      <c r="CH12013" s="136"/>
    </row>
    <row r="12014" spans="79:86" ht="15.75" customHeight="1">
      <c r="CA12014" s="136"/>
      <c r="CB12014" s="136"/>
      <c r="CC12014" s="136"/>
      <c r="CD12014" s="136"/>
      <c r="CE12014" s="136"/>
      <c r="CF12014" s="136"/>
      <c r="CG12014" s="136"/>
      <c r="CH12014" s="136"/>
    </row>
    <row r="12015" spans="79:86" ht="15.75" customHeight="1">
      <c r="CA12015" s="136"/>
      <c r="CB12015" s="136"/>
      <c r="CC12015" s="136"/>
      <c r="CD12015" s="136"/>
      <c r="CE12015" s="136"/>
      <c r="CF12015" s="136"/>
      <c r="CG12015" s="136"/>
      <c r="CH12015" s="136"/>
    </row>
    <row r="12016" spans="79:86" ht="15.75" customHeight="1">
      <c r="CA12016" s="136"/>
      <c r="CB12016" s="136"/>
      <c r="CC12016" s="136"/>
      <c r="CD12016" s="136"/>
      <c r="CE12016" s="136"/>
      <c r="CF12016" s="136"/>
      <c r="CG12016" s="136"/>
      <c r="CH12016" s="136"/>
    </row>
    <row r="12017" spans="79:86" ht="15.75" customHeight="1">
      <c r="CA12017" s="136"/>
      <c r="CB12017" s="136"/>
      <c r="CC12017" s="136"/>
      <c r="CD12017" s="136"/>
      <c r="CE12017" s="136"/>
      <c r="CF12017" s="136"/>
      <c r="CG12017" s="136"/>
      <c r="CH12017" s="136"/>
    </row>
    <row r="12018" spans="79:86" ht="15.75" customHeight="1">
      <c r="CA12018" s="136"/>
      <c r="CB12018" s="136"/>
      <c r="CC12018" s="136"/>
      <c r="CD12018" s="136"/>
      <c r="CE12018" s="136"/>
      <c r="CF12018" s="136"/>
      <c r="CG12018" s="136"/>
      <c r="CH12018" s="136"/>
    </row>
    <row r="12019" spans="79:86" ht="15.75" customHeight="1">
      <c r="CA12019" s="136"/>
      <c r="CB12019" s="136"/>
      <c r="CC12019" s="136"/>
      <c r="CD12019" s="136"/>
      <c r="CE12019" s="136"/>
      <c r="CF12019" s="136"/>
      <c r="CG12019" s="136"/>
      <c r="CH12019" s="136"/>
    </row>
    <row r="12020" spans="79:86" ht="15.75" customHeight="1">
      <c r="CA12020" s="136"/>
      <c r="CB12020" s="136"/>
      <c r="CC12020" s="136"/>
      <c r="CD12020" s="136"/>
      <c r="CE12020" s="136"/>
      <c r="CF12020" s="136"/>
      <c r="CG12020" s="136"/>
      <c r="CH12020" s="136"/>
    </row>
    <row r="12021" spans="79:86" ht="15.75" customHeight="1">
      <c r="CA12021" s="136"/>
      <c r="CB12021" s="136"/>
      <c r="CC12021" s="136"/>
      <c r="CD12021" s="136"/>
      <c r="CE12021" s="136"/>
      <c r="CF12021" s="136"/>
      <c r="CG12021" s="136"/>
      <c r="CH12021" s="136"/>
    </row>
    <row r="12022" spans="79:86" ht="15.75" customHeight="1">
      <c r="CA12022" s="136"/>
      <c r="CB12022" s="136"/>
      <c r="CC12022" s="136"/>
      <c r="CD12022" s="136"/>
      <c r="CE12022" s="136"/>
      <c r="CF12022" s="136"/>
      <c r="CG12022" s="136"/>
      <c r="CH12022" s="136"/>
    </row>
    <row r="12023" spans="79:86" ht="15.75" customHeight="1">
      <c r="CA12023" s="136"/>
      <c r="CB12023" s="136"/>
      <c r="CC12023" s="136"/>
      <c r="CD12023" s="136"/>
      <c r="CE12023" s="136"/>
      <c r="CF12023" s="136"/>
      <c r="CG12023" s="136"/>
      <c r="CH12023" s="136"/>
    </row>
    <row r="12024" spans="79:86" ht="15.75" customHeight="1">
      <c r="CA12024" s="136"/>
      <c r="CB12024" s="136"/>
      <c r="CC12024" s="136"/>
      <c r="CD12024" s="136"/>
      <c r="CE12024" s="136"/>
      <c r="CF12024" s="136"/>
      <c r="CG12024" s="136"/>
      <c r="CH12024" s="136"/>
    </row>
    <row r="12025" spans="79:86" ht="15.75" customHeight="1">
      <c r="CA12025" s="136"/>
      <c r="CB12025" s="136"/>
      <c r="CC12025" s="136"/>
      <c r="CD12025" s="136"/>
      <c r="CE12025" s="136"/>
      <c r="CF12025" s="136"/>
      <c r="CG12025" s="136"/>
      <c r="CH12025" s="136"/>
    </row>
    <row r="12026" spans="79:86" ht="15.75" customHeight="1">
      <c r="CA12026" s="136"/>
      <c r="CB12026" s="136"/>
      <c r="CC12026" s="136"/>
      <c r="CD12026" s="136"/>
      <c r="CE12026" s="136"/>
      <c r="CF12026" s="136"/>
      <c r="CG12026" s="136"/>
      <c r="CH12026" s="136"/>
    </row>
    <row r="12027" spans="79:86" ht="15.75" customHeight="1">
      <c r="CA12027" s="136"/>
      <c r="CB12027" s="136"/>
      <c r="CC12027" s="136"/>
      <c r="CD12027" s="136"/>
      <c r="CE12027" s="136"/>
      <c r="CF12027" s="136"/>
      <c r="CG12027" s="136"/>
      <c r="CH12027" s="136"/>
    </row>
    <row r="12028" spans="79:86" ht="15.75" customHeight="1">
      <c r="CA12028" s="136"/>
      <c r="CB12028" s="136"/>
      <c r="CC12028" s="136"/>
      <c r="CD12028" s="136"/>
      <c r="CE12028" s="136"/>
      <c r="CF12028" s="136"/>
      <c r="CG12028" s="136"/>
      <c r="CH12028" s="136"/>
    </row>
    <row r="12029" spans="79:86" ht="15.75" customHeight="1">
      <c r="CA12029" s="136"/>
      <c r="CB12029" s="136"/>
      <c r="CC12029" s="136"/>
      <c r="CD12029" s="136"/>
      <c r="CE12029" s="136"/>
      <c r="CF12029" s="136"/>
      <c r="CG12029" s="136"/>
      <c r="CH12029" s="136"/>
    </row>
    <row r="12030" spans="79:86" ht="15.75" customHeight="1">
      <c r="CA12030" s="136"/>
      <c r="CB12030" s="136"/>
      <c r="CC12030" s="136"/>
      <c r="CD12030" s="136"/>
      <c r="CE12030" s="136"/>
      <c r="CF12030" s="136"/>
      <c r="CG12030" s="136"/>
      <c r="CH12030" s="136"/>
    </row>
    <row r="12031" spans="79:86" ht="15.75" customHeight="1">
      <c r="CA12031" s="136"/>
      <c r="CB12031" s="136"/>
      <c r="CC12031" s="136"/>
      <c r="CD12031" s="136"/>
      <c r="CE12031" s="136"/>
      <c r="CF12031" s="136"/>
      <c r="CG12031" s="136"/>
      <c r="CH12031" s="136"/>
    </row>
    <row r="12032" spans="79:86" ht="15.75" customHeight="1">
      <c r="CA12032" s="136"/>
      <c r="CB12032" s="136"/>
      <c r="CC12032" s="136"/>
      <c r="CD12032" s="136"/>
      <c r="CE12032" s="136"/>
      <c r="CF12032" s="136"/>
      <c r="CG12032" s="136"/>
      <c r="CH12032" s="136"/>
    </row>
    <row r="12033" spans="79:86" ht="15.75" customHeight="1">
      <c r="CA12033" s="136"/>
      <c r="CB12033" s="136"/>
      <c r="CC12033" s="136"/>
      <c r="CD12033" s="136"/>
      <c r="CE12033" s="136"/>
      <c r="CF12033" s="136"/>
      <c r="CG12033" s="136"/>
      <c r="CH12033" s="136"/>
    </row>
    <row r="12034" spans="79:86" ht="15.75" customHeight="1">
      <c r="CA12034" s="136"/>
      <c r="CB12034" s="136"/>
      <c r="CC12034" s="136"/>
      <c r="CD12034" s="136"/>
      <c r="CE12034" s="136"/>
      <c r="CF12034" s="136"/>
      <c r="CG12034" s="136"/>
      <c r="CH12034" s="136"/>
    </row>
    <row r="12035" spans="79:86" ht="15.75" customHeight="1">
      <c r="CA12035" s="136"/>
      <c r="CB12035" s="136"/>
      <c r="CC12035" s="136"/>
      <c r="CD12035" s="136"/>
      <c r="CE12035" s="136"/>
      <c r="CF12035" s="136"/>
      <c r="CG12035" s="136"/>
      <c r="CH12035" s="136"/>
    </row>
    <row r="12036" spans="79:86" ht="15.75" customHeight="1">
      <c r="CA12036" s="136"/>
      <c r="CB12036" s="136"/>
      <c r="CC12036" s="136"/>
      <c r="CD12036" s="136"/>
      <c r="CE12036" s="136"/>
      <c r="CF12036" s="136"/>
      <c r="CG12036" s="136"/>
      <c r="CH12036" s="136"/>
    </row>
    <row r="12037" spans="79:86" ht="15.75" customHeight="1">
      <c r="CA12037" s="136"/>
      <c r="CB12037" s="136"/>
      <c r="CC12037" s="136"/>
      <c r="CD12037" s="136"/>
      <c r="CE12037" s="136"/>
      <c r="CF12037" s="136"/>
      <c r="CG12037" s="136"/>
      <c r="CH12037" s="136"/>
    </row>
    <row r="12038" spans="79:86" ht="15.75" customHeight="1">
      <c r="CA12038" s="136"/>
      <c r="CB12038" s="136"/>
      <c r="CC12038" s="136"/>
      <c r="CD12038" s="136"/>
      <c r="CE12038" s="136"/>
      <c r="CF12038" s="136"/>
      <c r="CG12038" s="136"/>
      <c r="CH12038" s="136"/>
    </row>
    <row r="12039" spans="79:86" ht="15.75" customHeight="1">
      <c r="CA12039" s="136"/>
      <c r="CB12039" s="136"/>
      <c r="CC12039" s="136"/>
      <c r="CD12039" s="136"/>
      <c r="CE12039" s="136"/>
      <c r="CF12039" s="136"/>
      <c r="CG12039" s="136"/>
      <c r="CH12039" s="136"/>
    </row>
    <row r="12040" spans="79:86" ht="15.75" customHeight="1">
      <c r="CA12040" s="136"/>
      <c r="CB12040" s="136"/>
      <c r="CC12040" s="136"/>
      <c r="CD12040" s="136"/>
      <c r="CE12040" s="136"/>
      <c r="CF12040" s="136"/>
      <c r="CG12040" s="136"/>
      <c r="CH12040" s="136"/>
    </row>
    <row r="12041" spans="79:86" ht="15.75" customHeight="1">
      <c r="CA12041" s="136"/>
      <c r="CB12041" s="136"/>
      <c r="CC12041" s="136"/>
      <c r="CD12041" s="136"/>
      <c r="CE12041" s="136"/>
      <c r="CF12041" s="136"/>
      <c r="CG12041" s="136"/>
      <c r="CH12041" s="136"/>
    </row>
    <row r="12042" spans="79:86" ht="15.75" customHeight="1">
      <c r="CA12042" s="136"/>
      <c r="CB12042" s="136"/>
      <c r="CC12042" s="136"/>
      <c r="CD12042" s="136"/>
      <c r="CE12042" s="136"/>
      <c r="CF12042" s="136"/>
      <c r="CG12042" s="136"/>
      <c r="CH12042" s="136"/>
    </row>
    <row r="12043" spans="79:86" ht="15.75" customHeight="1">
      <c r="CA12043" s="136"/>
      <c r="CB12043" s="136"/>
      <c r="CC12043" s="136"/>
      <c r="CD12043" s="136"/>
      <c r="CE12043" s="136"/>
      <c r="CF12043" s="136"/>
      <c r="CG12043" s="136"/>
      <c r="CH12043" s="136"/>
    </row>
    <row r="12044" spans="79:86" ht="15.75" customHeight="1">
      <c r="CA12044" s="136"/>
      <c r="CB12044" s="136"/>
      <c r="CC12044" s="136"/>
      <c r="CD12044" s="136"/>
      <c r="CE12044" s="136"/>
      <c r="CF12044" s="136"/>
      <c r="CG12044" s="136"/>
      <c r="CH12044" s="136"/>
    </row>
    <row r="12045" spans="79:86" ht="15.75" customHeight="1">
      <c r="CA12045" s="136"/>
      <c r="CB12045" s="136"/>
      <c r="CC12045" s="136"/>
      <c r="CD12045" s="136"/>
      <c r="CE12045" s="136"/>
      <c r="CF12045" s="136"/>
      <c r="CG12045" s="136"/>
      <c r="CH12045" s="136"/>
    </row>
    <row r="12046" spans="79:86" ht="15.75" customHeight="1">
      <c r="CA12046" s="136"/>
      <c r="CB12046" s="136"/>
      <c r="CC12046" s="136"/>
      <c r="CD12046" s="136"/>
      <c r="CE12046" s="136"/>
      <c r="CF12046" s="136"/>
      <c r="CG12046" s="136"/>
      <c r="CH12046" s="136"/>
    </row>
    <row r="12047" spans="79:86" ht="15.75" customHeight="1">
      <c r="CA12047" s="136"/>
      <c r="CB12047" s="136"/>
      <c r="CC12047" s="136"/>
      <c r="CD12047" s="136"/>
      <c r="CE12047" s="136"/>
      <c r="CF12047" s="136"/>
      <c r="CG12047" s="136"/>
      <c r="CH12047" s="136"/>
    </row>
    <row r="12048" spans="79:86" ht="15.75" customHeight="1">
      <c r="CA12048" s="136"/>
      <c r="CB12048" s="136"/>
      <c r="CC12048" s="136"/>
      <c r="CD12048" s="136"/>
      <c r="CE12048" s="136"/>
      <c r="CF12048" s="136"/>
      <c r="CG12048" s="136"/>
      <c r="CH12048" s="136"/>
    </row>
    <row r="12049" spans="79:86" ht="15.75" customHeight="1">
      <c r="CA12049" s="136"/>
      <c r="CB12049" s="136"/>
      <c r="CC12049" s="136"/>
      <c r="CD12049" s="136"/>
      <c r="CE12049" s="136"/>
      <c r="CF12049" s="136"/>
      <c r="CG12049" s="136"/>
      <c r="CH12049" s="136"/>
    </row>
    <row r="12050" spans="79:86" ht="15.75" customHeight="1">
      <c r="CA12050" s="136"/>
      <c r="CB12050" s="136"/>
      <c r="CC12050" s="136"/>
      <c r="CD12050" s="136"/>
      <c r="CE12050" s="136"/>
      <c r="CF12050" s="136"/>
      <c r="CG12050" s="136"/>
      <c r="CH12050" s="136"/>
    </row>
    <row r="12051" spans="79:86" ht="15.75" customHeight="1">
      <c r="CA12051" s="136"/>
      <c r="CB12051" s="136"/>
      <c r="CC12051" s="136"/>
      <c r="CD12051" s="136"/>
      <c r="CE12051" s="136"/>
      <c r="CF12051" s="136"/>
      <c r="CG12051" s="136"/>
      <c r="CH12051" s="136"/>
    </row>
    <row r="12052" spans="79:86" ht="15.75" customHeight="1">
      <c r="CA12052" s="136"/>
      <c r="CB12052" s="136"/>
      <c r="CC12052" s="136"/>
      <c r="CD12052" s="136"/>
      <c r="CE12052" s="136"/>
      <c r="CF12052" s="136"/>
      <c r="CG12052" s="136"/>
      <c r="CH12052" s="136"/>
    </row>
    <row r="12053" spans="79:86" ht="15.75" customHeight="1">
      <c r="CA12053" s="136"/>
      <c r="CB12053" s="136"/>
      <c r="CC12053" s="136"/>
      <c r="CD12053" s="136"/>
      <c r="CE12053" s="136"/>
      <c r="CF12053" s="136"/>
      <c r="CG12053" s="136"/>
      <c r="CH12053" s="136"/>
    </row>
    <row r="12054" spans="79:86" ht="15.75" customHeight="1">
      <c r="CA12054" s="136"/>
      <c r="CB12054" s="136"/>
      <c r="CC12054" s="136"/>
      <c r="CD12054" s="136"/>
      <c r="CE12054" s="136"/>
      <c r="CF12054" s="136"/>
      <c r="CG12054" s="136"/>
      <c r="CH12054" s="136"/>
    </row>
    <row r="12055" spans="79:86" ht="15.75" customHeight="1">
      <c r="CA12055" s="136"/>
      <c r="CB12055" s="136"/>
      <c r="CC12055" s="136"/>
      <c r="CD12055" s="136"/>
      <c r="CE12055" s="136"/>
      <c r="CF12055" s="136"/>
      <c r="CG12055" s="136"/>
      <c r="CH12055" s="136"/>
    </row>
    <row r="12056" spans="79:86" ht="15.75" customHeight="1">
      <c r="CA12056" s="136"/>
      <c r="CB12056" s="136"/>
      <c r="CC12056" s="136"/>
      <c r="CD12056" s="136"/>
      <c r="CE12056" s="136"/>
      <c r="CF12056" s="136"/>
      <c r="CG12056" s="136"/>
      <c r="CH12056" s="136"/>
    </row>
    <row r="12057" spans="79:86" ht="15.75" customHeight="1">
      <c r="CA12057" s="136"/>
      <c r="CB12057" s="136"/>
      <c r="CC12057" s="136"/>
      <c r="CD12057" s="136"/>
      <c r="CE12057" s="136"/>
      <c r="CF12057" s="136"/>
      <c r="CG12057" s="136"/>
      <c r="CH12057" s="136"/>
    </row>
    <row r="12058" spans="79:86" ht="15.75" customHeight="1">
      <c r="CA12058" s="136"/>
      <c r="CB12058" s="136"/>
      <c r="CC12058" s="136"/>
      <c r="CD12058" s="136"/>
      <c r="CE12058" s="136"/>
      <c r="CF12058" s="136"/>
      <c r="CG12058" s="136"/>
      <c r="CH12058" s="136"/>
    </row>
    <row r="12059" spans="79:86" ht="15.75" customHeight="1">
      <c r="CA12059" s="136"/>
      <c r="CB12059" s="136"/>
      <c r="CC12059" s="136"/>
      <c r="CD12059" s="136"/>
      <c r="CE12059" s="136"/>
      <c r="CF12059" s="136"/>
      <c r="CG12059" s="136"/>
      <c r="CH12059" s="136"/>
    </row>
    <row r="12060" spans="79:86" ht="15.75" customHeight="1">
      <c r="CA12060" s="136"/>
      <c r="CB12060" s="136"/>
      <c r="CC12060" s="136"/>
      <c r="CD12060" s="136"/>
      <c r="CE12060" s="136"/>
      <c r="CF12060" s="136"/>
      <c r="CG12060" s="136"/>
      <c r="CH12060" s="136"/>
    </row>
    <row r="12061" spans="79:86" ht="15.75" customHeight="1">
      <c r="CA12061" s="136"/>
      <c r="CB12061" s="136"/>
      <c r="CC12061" s="136"/>
      <c r="CD12061" s="136"/>
      <c r="CE12061" s="136"/>
      <c r="CF12061" s="136"/>
      <c r="CG12061" s="136"/>
      <c r="CH12061" s="136"/>
    </row>
    <row r="12062" spans="79:86" ht="15.75" customHeight="1">
      <c r="CA12062" s="136"/>
      <c r="CB12062" s="136"/>
      <c r="CC12062" s="136"/>
      <c r="CD12062" s="136"/>
      <c r="CE12062" s="136"/>
      <c r="CF12062" s="136"/>
      <c r="CG12062" s="136"/>
      <c r="CH12062" s="136"/>
    </row>
    <row r="12063" spans="79:86" ht="15.75" customHeight="1">
      <c r="CA12063" s="136"/>
      <c r="CB12063" s="136"/>
      <c r="CC12063" s="136"/>
      <c r="CD12063" s="136"/>
      <c r="CE12063" s="136"/>
      <c r="CF12063" s="136"/>
      <c r="CG12063" s="136"/>
      <c r="CH12063" s="136"/>
    </row>
    <row r="12064" spans="79:86" ht="15.75" customHeight="1">
      <c r="CA12064" s="136"/>
      <c r="CB12064" s="136"/>
      <c r="CC12064" s="136"/>
      <c r="CD12064" s="136"/>
      <c r="CE12064" s="136"/>
      <c r="CF12064" s="136"/>
      <c r="CG12064" s="136"/>
      <c r="CH12064" s="136"/>
    </row>
    <row r="12065" spans="79:86" ht="15.75" customHeight="1">
      <c r="CA12065" s="136"/>
      <c r="CB12065" s="136"/>
      <c r="CC12065" s="136"/>
      <c r="CD12065" s="136"/>
      <c r="CE12065" s="136"/>
      <c r="CF12065" s="136"/>
      <c r="CG12065" s="136"/>
      <c r="CH12065" s="136"/>
    </row>
    <row r="12066" spans="79:86" ht="15.75" customHeight="1">
      <c r="CA12066" s="136"/>
      <c r="CB12066" s="136"/>
      <c r="CC12066" s="136"/>
      <c r="CD12066" s="136"/>
      <c r="CE12066" s="136"/>
      <c r="CF12066" s="136"/>
      <c r="CG12066" s="136"/>
      <c r="CH12066" s="136"/>
    </row>
    <row r="12067" spans="79:86" ht="15.75" customHeight="1">
      <c r="CA12067" s="136"/>
      <c r="CB12067" s="136"/>
      <c r="CC12067" s="136"/>
      <c r="CD12067" s="136"/>
      <c r="CE12067" s="136"/>
      <c r="CF12067" s="136"/>
      <c r="CG12067" s="136"/>
      <c r="CH12067" s="136"/>
    </row>
    <row r="12068" spans="79:86" ht="15.75" customHeight="1">
      <c r="CA12068" s="136"/>
      <c r="CB12068" s="136"/>
      <c r="CC12068" s="136"/>
      <c r="CD12068" s="136"/>
      <c r="CE12068" s="136"/>
      <c r="CF12068" s="136"/>
      <c r="CG12068" s="136"/>
      <c r="CH12068" s="136"/>
    </row>
    <row r="12069" spans="79:86" ht="15.75" customHeight="1">
      <c r="CA12069" s="136"/>
      <c r="CB12069" s="136"/>
      <c r="CC12069" s="136"/>
      <c r="CD12069" s="136"/>
      <c r="CE12069" s="136"/>
      <c r="CF12069" s="136"/>
      <c r="CG12069" s="136"/>
      <c r="CH12069" s="136"/>
    </row>
    <row r="12070" spans="79:86" ht="15.75" customHeight="1">
      <c r="CA12070" s="136"/>
      <c r="CB12070" s="136"/>
      <c r="CC12070" s="136"/>
      <c r="CD12070" s="136"/>
      <c r="CE12070" s="136"/>
      <c r="CF12070" s="136"/>
      <c r="CG12070" s="136"/>
      <c r="CH12070" s="136"/>
    </row>
    <row r="12071" spans="79:86" ht="15.75" customHeight="1">
      <c r="CA12071" s="136"/>
      <c r="CB12071" s="136"/>
      <c r="CC12071" s="136"/>
      <c r="CD12071" s="136"/>
      <c r="CE12071" s="136"/>
      <c r="CF12071" s="136"/>
      <c r="CG12071" s="136"/>
      <c r="CH12071" s="136"/>
    </row>
    <row r="12072" spans="79:86" ht="15.75" customHeight="1">
      <c r="CA12072" s="136"/>
      <c r="CB12072" s="136"/>
      <c r="CC12072" s="136"/>
      <c r="CD12072" s="136"/>
      <c r="CE12072" s="136"/>
      <c r="CF12072" s="136"/>
      <c r="CG12072" s="136"/>
      <c r="CH12072" s="136"/>
    </row>
    <row r="12073" spans="79:86" ht="15.75" customHeight="1">
      <c r="CA12073" s="136"/>
      <c r="CB12073" s="136"/>
      <c r="CC12073" s="136"/>
      <c r="CD12073" s="136"/>
      <c r="CE12073" s="136"/>
      <c r="CF12073" s="136"/>
      <c r="CG12073" s="136"/>
      <c r="CH12073" s="136"/>
    </row>
    <row r="12074" spans="79:86" ht="15.75" customHeight="1">
      <c r="CA12074" s="136"/>
      <c r="CB12074" s="136"/>
      <c r="CC12074" s="136"/>
      <c r="CD12074" s="136"/>
      <c r="CE12074" s="136"/>
      <c r="CF12074" s="136"/>
      <c r="CG12074" s="136"/>
      <c r="CH12074" s="136"/>
    </row>
    <row r="12075" spans="79:86" ht="15.75" customHeight="1">
      <c r="CA12075" s="136"/>
      <c r="CB12075" s="136"/>
      <c r="CC12075" s="136"/>
      <c r="CD12075" s="136"/>
      <c r="CE12075" s="136"/>
      <c r="CF12075" s="136"/>
      <c r="CG12075" s="136"/>
      <c r="CH12075" s="136"/>
    </row>
    <row r="12076" spans="79:86" ht="15.75" customHeight="1">
      <c r="CA12076" s="136"/>
      <c r="CB12076" s="136"/>
      <c r="CC12076" s="136"/>
      <c r="CD12076" s="136"/>
      <c r="CE12076" s="136"/>
      <c r="CF12076" s="136"/>
      <c r="CG12076" s="136"/>
      <c r="CH12076" s="136"/>
    </row>
    <row r="12077" spans="79:86" ht="15.75" customHeight="1">
      <c r="CA12077" s="136"/>
      <c r="CB12077" s="136"/>
      <c r="CC12077" s="136"/>
      <c r="CD12077" s="136"/>
      <c r="CE12077" s="136"/>
      <c r="CF12077" s="136"/>
      <c r="CG12077" s="136"/>
      <c r="CH12077" s="136"/>
    </row>
    <row r="12078" spans="79:86" ht="15.75" customHeight="1">
      <c r="CA12078" s="136"/>
      <c r="CB12078" s="136"/>
      <c r="CC12078" s="136"/>
      <c r="CD12078" s="136"/>
      <c r="CE12078" s="136"/>
      <c r="CF12078" s="136"/>
      <c r="CG12078" s="136"/>
      <c r="CH12078" s="136"/>
    </row>
    <row r="12079" spans="79:86" ht="15.75" customHeight="1">
      <c r="CA12079" s="136"/>
      <c r="CB12079" s="136"/>
      <c r="CC12079" s="136"/>
      <c r="CD12079" s="136"/>
      <c r="CE12079" s="136"/>
      <c r="CF12079" s="136"/>
      <c r="CG12079" s="136"/>
      <c r="CH12079" s="136"/>
    </row>
    <row r="12080" spans="79:86" ht="15.75" customHeight="1">
      <c r="CA12080" s="136"/>
      <c r="CB12080" s="136"/>
      <c r="CC12080" s="136"/>
      <c r="CD12080" s="136"/>
      <c r="CE12080" s="136"/>
      <c r="CF12080" s="136"/>
      <c r="CG12080" s="136"/>
      <c r="CH12080" s="136"/>
    </row>
    <row r="12081" spans="79:86" ht="15.75" customHeight="1">
      <c r="CA12081" s="136"/>
      <c r="CB12081" s="136"/>
      <c r="CC12081" s="136"/>
      <c r="CD12081" s="136"/>
      <c r="CE12081" s="136"/>
      <c r="CF12081" s="136"/>
      <c r="CG12081" s="136"/>
      <c r="CH12081" s="136"/>
    </row>
    <row r="12082" spans="79:86" ht="15.75" customHeight="1">
      <c r="CA12082" s="136"/>
      <c r="CB12082" s="136"/>
      <c r="CC12082" s="136"/>
      <c r="CD12082" s="136"/>
      <c r="CE12082" s="136"/>
      <c r="CF12082" s="136"/>
      <c r="CG12082" s="136"/>
      <c r="CH12082" s="136"/>
    </row>
    <row r="12083" spans="79:86" ht="15.75" customHeight="1">
      <c r="CA12083" s="136"/>
      <c r="CB12083" s="136"/>
      <c r="CC12083" s="136"/>
      <c r="CD12083" s="136"/>
      <c r="CE12083" s="136"/>
      <c r="CF12083" s="136"/>
      <c r="CG12083" s="136"/>
      <c r="CH12083" s="136"/>
    </row>
    <row r="12084" spans="79:86" ht="15.75" customHeight="1">
      <c r="CA12084" s="136"/>
      <c r="CB12084" s="136"/>
      <c r="CC12084" s="136"/>
      <c r="CD12084" s="136"/>
      <c r="CE12084" s="136"/>
      <c r="CF12084" s="136"/>
      <c r="CG12084" s="136"/>
      <c r="CH12084" s="136"/>
    </row>
    <row r="12085" spans="79:86" ht="15.75" customHeight="1">
      <c r="CA12085" s="136"/>
      <c r="CB12085" s="136"/>
      <c r="CC12085" s="136"/>
      <c r="CD12085" s="136"/>
      <c r="CE12085" s="136"/>
      <c r="CF12085" s="136"/>
      <c r="CG12085" s="136"/>
      <c r="CH12085" s="136"/>
    </row>
    <row r="12086" spans="79:86" ht="15.75" customHeight="1">
      <c r="CA12086" s="136"/>
      <c r="CB12086" s="136"/>
      <c r="CC12086" s="136"/>
      <c r="CD12086" s="136"/>
      <c r="CE12086" s="136"/>
      <c r="CF12086" s="136"/>
      <c r="CG12086" s="136"/>
      <c r="CH12086" s="136"/>
    </row>
    <row r="12087" spans="79:86" ht="15.75" customHeight="1">
      <c r="CA12087" s="136"/>
      <c r="CB12087" s="136"/>
      <c r="CC12087" s="136"/>
      <c r="CD12087" s="136"/>
      <c r="CE12087" s="136"/>
      <c r="CF12087" s="136"/>
      <c r="CG12087" s="136"/>
      <c r="CH12087" s="136"/>
    </row>
    <row r="12088" spans="79:86" ht="15.75" customHeight="1">
      <c r="CA12088" s="136"/>
      <c r="CB12088" s="136"/>
      <c r="CC12088" s="136"/>
      <c r="CD12088" s="136"/>
      <c r="CE12088" s="136"/>
      <c r="CF12088" s="136"/>
      <c r="CG12088" s="136"/>
      <c r="CH12088" s="136"/>
    </row>
    <row r="12089" spans="79:86" ht="15.75" customHeight="1">
      <c r="CA12089" s="136"/>
      <c r="CB12089" s="136"/>
      <c r="CC12089" s="136"/>
      <c r="CD12089" s="136"/>
      <c r="CE12089" s="136"/>
      <c r="CF12089" s="136"/>
      <c r="CG12089" s="136"/>
      <c r="CH12089" s="136"/>
    </row>
    <row r="12090" spans="79:86" ht="15.75" customHeight="1">
      <c r="CA12090" s="136"/>
      <c r="CB12090" s="136"/>
      <c r="CC12090" s="136"/>
      <c r="CD12090" s="136"/>
      <c r="CE12090" s="136"/>
      <c r="CF12090" s="136"/>
      <c r="CG12090" s="136"/>
      <c r="CH12090" s="136"/>
    </row>
    <row r="12091" spans="79:86" ht="15.75" customHeight="1">
      <c r="CA12091" s="136"/>
      <c r="CB12091" s="136"/>
      <c r="CC12091" s="136"/>
      <c r="CD12091" s="136"/>
      <c r="CE12091" s="136"/>
      <c r="CF12091" s="136"/>
      <c r="CG12091" s="136"/>
      <c r="CH12091" s="136"/>
    </row>
    <row r="12092" spans="79:86" ht="15.75" customHeight="1">
      <c r="CA12092" s="136"/>
      <c r="CB12092" s="136"/>
      <c r="CC12092" s="136"/>
      <c r="CD12092" s="136"/>
      <c r="CE12092" s="136"/>
      <c r="CF12092" s="136"/>
      <c r="CG12092" s="136"/>
      <c r="CH12092" s="136"/>
    </row>
    <row r="12093" spans="79:86" ht="15.75" customHeight="1">
      <c r="CA12093" s="136"/>
      <c r="CB12093" s="136"/>
      <c r="CC12093" s="136"/>
      <c r="CD12093" s="136"/>
      <c r="CE12093" s="136"/>
      <c r="CF12093" s="136"/>
      <c r="CG12093" s="136"/>
      <c r="CH12093" s="136"/>
    </row>
    <row r="12094" spans="79:86" ht="15.75" customHeight="1">
      <c r="CA12094" s="136"/>
      <c r="CB12094" s="136"/>
      <c r="CC12094" s="136"/>
      <c r="CD12094" s="136"/>
      <c r="CE12094" s="136"/>
      <c r="CF12094" s="136"/>
      <c r="CG12094" s="136"/>
      <c r="CH12094" s="136"/>
    </row>
    <row r="12095" spans="79:86" ht="15.75" customHeight="1">
      <c r="CA12095" s="136"/>
      <c r="CB12095" s="136"/>
      <c r="CC12095" s="136"/>
      <c r="CD12095" s="136"/>
      <c r="CE12095" s="136"/>
      <c r="CF12095" s="136"/>
      <c r="CG12095" s="136"/>
      <c r="CH12095" s="136"/>
    </row>
    <row r="12096" spans="79:86" ht="15.75" customHeight="1">
      <c r="CA12096" s="136"/>
      <c r="CB12096" s="136"/>
      <c r="CC12096" s="136"/>
      <c r="CD12096" s="136"/>
      <c r="CE12096" s="136"/>
      <c r="CF12096" s="136"/>
      <c r="CG12096" s="136"/>
      <c r="CH12096" s="136"/>
    </row>
    <row r="12097" spans="79:86" ht="15.75" customHeight="1">
      <c r="CA12097" s="136"/>
      <c r="CB12097" s="136"/>
      <c r="CC12097" s="136"/>
      <c r="CD12097" s="136"/>
      <c r="CE12097" s="136"/>
      <c r="CF12097" s="136"/>
      <c r="CG12097" s="136"/>
      <c r="CH12097" s="136"/>
    </row>
    <row r="12098" spans="79:86" ht="15.75" customHeight="1">
      <c r="CA12098" s="136"/>
      <c r="CB12098" s="136"/>
      <c r="CC12098" s="136"/>
      <c r="CD12098" s="136"/>
      <c r="CE12098" s="136"/>
      <c r="CF12098" s="136"/>
      <c r="CG12098" s="136"/>
      <c r="CH12098" s="136"/>
    </row>
    <row r="12099" spans="79:86" ht="15.75" customHeight="1">
      <c r="CA12099" s="136"/>
      <c r="CB12099" s="136"/>
      <c r="CC12099" s="136"/>
      <c r="CD12099" s="136"/>
      <c r="CE12099" s="136"/>
      <c r="CF12099" s="136"/>
      <c r="CG12099" s="136"/>
      <c r="CH12099" s="136"/>
    </row>
    <row r="12100" spans="79:86" ht="15.75" customHeight="1">
      <c r="CA12100" s="136"/>
      <c r="CB12100" s="136"/>
      <c r="CC12100" s="136"/>
      <c r="CD12100" s="136"/>
      <c r="CE12100" s="136"/>
      <c r="CF12100" s="136"/>
      <c r="CG12100" s="136"/>
      <c r="CH12100" s="136"/>
    </row>
    <row r="12101" spans="79:86" ht="15.75" customHeight="1">
      <c r="CA12101" s="136"/>
      <c r="CB12101" s="136"/>
      <c r="CC12101" s="136"/>
      <c r="CD12101" s="136"/>
      <c r="CE12101" s="136"/>
      <c r="CF12101" s="136"/>
      <c r="CG12101" s="136"/>
      <c r="CH12101" s="136"/>
    </row>
    <row r="12102" spans="79:86" ht="15.75" customHeight="1">
      <c r="CA12102" s="136"/>
      <c r="CB12102" s="136"/>
      <c r="CC12102" s="136"/>
      <c r="CD12102" s="136"/>
      <c r="CE12102" s="136"/>
      <c r="CF12102" s="136"/>
      <c r="CG12102" s="136"/>
      <c r="CH12102" s="136"/>
    </row>
    <row r="12103" spans="79:86" ht="15.75" customHeight="1">
      <c r="CA12103" s="136"/>
      <c r="CB12103" s="136"/>
      <c r="CC12103" s="136"/>
      <c r="CD12103" s="136"/>
      <c r="CE12103" s="136"/>
      <c r="CF12103" s="136"/>
      <c r="CG12103" s="136"/>
      <c r="CH12103" s="136"/>
    </row>
    <row r="12104" spans="79:86" ht="15.75" customHeight="1">
      <c r="CA12104" s="136"/>
      <c r="CB12104" s="136"/>
      <c r="CC12104" s="136"/>
      <c r="CD12104" s="136"/>
      <c r="CE12104" s="136"/>
      <c r="CF12104" s="136"/>
      <c r="CG12104" s="136"/>
      <c r="CH12104" s="136"/>
    </row>
    <row r="12105" spans="79:86" ht="15.75" customHeight="1">
      <c r="CA12105" s="136"/>
      <c r="CB12105" s="136"/>
      <c r="CC12105" s="136"/>
      <c r="CD12105" s="136"/>
      <c r="CE12105" s="136"/>
      <c r="CF12105" s="136"/>
      <c r="CG12105" s="136"/>
      <c r="CH12105" s="136"/>
    </row>
    <row r="12106" spans="79:86" ht="15.75" customHeight="1">
      <c r="CA12106" s="136"/>
      <c r="CB12106" s="136"/>
      <c r="CC12106" s="136"/>
      <c r="CD12106" s="136"/>
      <c r="CE12106" s="136"/>
      <c r="CF12106" s="136"/>
      <c r="CG12106" s="136"/>
      <c r="CH12106" s="136"/>
    </row>
    <row r="12107" spans="79:86" ht="15.75" customHeight="1">
      <c r="CA12107" s="136"/>
      <c r="CB12107" s="136"/>
      <c r="CC12107" s="136"/>
      <c r="CD12107" s="136"/>
      <c r="CE12107" s="136"/>
      <c r="CF12107" s="136"/>
      <c r="CG12107" s="136"/>
      <c r="CH12107" s="136"/>
    </row>
    <row r="12108" spans="79:86" ht="15.75" customHeight="1">
      <c r="CA12108" s="136"/>
      <c r="CB12108" s="136"/>
      <c r="CC12108" s="136"/>
      <c r="CD12108" s="136"/>
      <c r="CE12108" s="136"/>
      <c r="CF12108" s="136"/>
      <c r="CG12108" s="136"/>
      <c r="CH12108" s="136"/>
    </row>
    <row r="12109" spans="79:86" ht="15.75" customHeight="1">
      <c r="CA12109" s="136"/>
      <c r="CB12109" s="136"/>
      <c r="CC12109" s="136"/>
      <c r="CD12109" s="136"/>
      <c r="CE12109" s="136"/>
      <c r="CF12109" s="136"/>
      <c r="CG12109" s="136"/>
      <c r="CH12109" s="136"/>
    </row>
    <row r="12110" spans="79:86" ht="15.75" customHeight="1">
      <c r="CA12110" s="136"/>
      <c r="CB12110" s="136"/>
      <c r="CC12110" s="136"/>
      <c r="CD12110" s="136"/>
      <c r="CE12110" s="136"/>
      <c r="CF12110" s="136"/>
      <c r="CG12110" s="136"/>
      <c r="CH12110" s="136"/>
    </row>
    <row r="12111" spans="79:86" ht="15.75" customHeight="1">
      <c r="CA12111" s="136"/>
      <c r="CB12111" s="136"/>
      <c r="CC12111" s="136"/>
      <c r="CD12111" s="136"/>
      <c r="CE12111" s="136"/>
      <c r="CF12111" s="136"/>
      <c r="CG12111" s="136"/>
      <c r="CH12111" s="136"/>
    </row>
    <row r="12112" spans="79:86" ht="15.75" customHeight="1">
      <c r="CA12112" s="136"/>
      <c r="CB12112" s="136"/>
      <c r="CC12112" s="136"/>
      <c r="CD12112" s="136"/>
      <c r="CE12112" s="136"/>
      <c r="CF12112" s="136"/>
      <c r="CG12112" s="136"/>
      <c r="CH12112" s="136"/>
    </row>
    <row r="12113" spans="79:86" ht="15.75" customHeight="1">
      <c r="CA12113" s="136"/>
      <c r="CB12113" s="136"/>
      <c r="CC12113" s="136"/>
      <c r="CD12113" s="136"/>
      <c r="CE12113" s="136"/>
      <c r="CF12113" s="136"/>
      <c r="CG12113" s="136"/>
      <c r="CH12113" s="136"/>
    </row>
    <row r="12114" spans="79:86" ht="15.75" customHeight="1">
      <c r="CA12114" s="136"/>
      <c r="CB12114" s="136"/>
      <c r="CC12114" s="136"/>
      <c r="CD12114" s="136"/>
      <c r="CE12114" s="136"/>
      <c r="CF12114" s="136"/>
      <c r="CG12114" s="136"/>
      <c r="CH12114" s="136"/>
    </row>
    <row r="12115" spans="79:86" ht="15.75" customHeight="1">
      <c r="CA12115" s="136"/>
      <c r="CB12115" s="136"/>
      <c r="CC12115" s="136"/>
      <c r="CD12115" s="136"/>
      <c r="CE12115" s="136"/>
      <c r="CF12115" s="136"/>
      <c r="CG12115" s="136"/>
      <c r="CH12115" s="136"/>
    </row>
    <row r="12116" spans="79:86" ht="15.75" customHeight="1">
      <c r="CA12116" s="136"/>
      <c r="CB12116" s="136"/>
      <c r="CC12116" s="136"/>
      <c r="CD12116" s="136"/>
      <c r="CE12116" s="136"/>
      <c r="CF12116" s="136"/>
      <c r="CG12116" s="136"/>
      <c r="CH12116" s="136"/>
    </row>
    <row r="12117" spans="79:86" ht="15.75" customHeight="1">
      <c r="CA12117" s="136"/>
      <c r="CB12117" s="136"/>
      <c r="CC12117" s="136"/>
      <c r="CD12117" s="136"/>
      <c r="CE12117" s="136"/>
      <c r="CF12117" s="136"/>
      <c r="CG12117" s="136"/>
      <c r="CH12117" s="136"/>
    </row>
    <row r="12118" spans="79:86" ht="15.75" customHeight="1">
      <c r="CA12118" s="136"/>
      <c r="CB12118" s="136"/>
      <c r="CC12118" s="136"/>
      <c r="CD12118" s="136"/>
      <c r="CE12118" s="136"/>
      <c r="CF12118" s="136"/>
      <c r="CG12118" s="136"/>
      <c r="CH12118" s="136"/>
    </row>
    <row r="12119" spans="79:86" ht="15.75" customHeight="1">
      <c r="CA12119" s="136"/>
      <c r="CB12119" s="136"/>
      <c r="CC12119" s="136"/>
      <c r="CD12119" s="136"/>
      <c r="CE12119" s="136"/>
      <c r="CF12119" s="136"/>
      <c r="CG12119" s="136"/>
      <c r="CH12119" s="136"/>
    </row>
    <row r="12120" spans="79:86" ht="15.75" customHeight="1">
      <c r="CA12120" s="136"/>
      <c r="CB12120" s="136"/>
      <c r="CC12120" s="136"/>
      <c r="CD12120" s="136"/>
      <c r="CE12120" s="136"/>
      <c r="CF12120" s="136"/>
      <c r="CG12120" s="136"/>
      <c r="CH12120" s="136"/>
    </row>
    <row r="12121" spans="79:86" ht="15.75" customHeight="1">
      <c r="CA12121" s="136"/>
      <c r="CB12121" s="136"/>
      <c r="CC12121" s="136"/>
      <c r="CD12121" s="136"/>
      <c r="CE12121" s="136"/>
      <c r="CF12121" s="136"/>
      <c r="CG12121" s="136"/>
      <c r="CH12121" s="136"/>
    </row>
    <row r="12122" spans="79:86" ht="15.75" customHeight="1">
      <c r="CA12122" s="136"/>
      <c r="CB12122" s="136"/>
      <c r="CC12122" s="136"/>
      <c r="CD12122" s="136"/>
      <c r="CE12122" s="136"/>
      <c r="CF12122" s="136"/>
      <c r="CG12122" s="136"/>
      <c r="CH12122" s="136"/>
    </row>
    <row r="12123" spans="79:86" ht="15.75" customHeight="1">
      <c r="CA12123" s="136"/>
      <c r="CB12123" s="136"/>
      <c r="CC12123" s="136"/>
      <c r="CD12123" s="136"/>
      <c r="CE12123" s="136"/>
      <c r="CF12123" s="136"/>
      <c r="CG12123" s="136"/>
      <c r="CH12123" s="136"/>
    </row>
    <row r="12124" spans="79:86" ht="15.75" customHeight="1">
      <c r="CA12124" s="136"/>
      <c r="CB12124" s="136"/>
      <c r="CC12124" s="136"/>
      <c r="CD12124" s="136"/>
      <c r="CE12124" s="136"/>
      <c r="CF12124" s="136"/>
      <c r="CG12124" s="136"/>
      <c r="CH12124" s="136"/>
    </row>
    <row r="12125" spans="79:86" ht="15.75" customHeight="1">
      <c r="CA12125" s="136"/>
      <c r="CB12125" s="136"/>
      <c r="CC12125" s="136"/>
      <c r="CD12125" s="136"/>
      <c r="CE12125" s="136"/>
      <c r="CF12125" s="136"/>
      <c r="CG12125" s="136"/>
      <c r="CH12125" s="136"/>
    </row>
    <row r="12126" spans="79:86" ht="15.75" customHeight="1">
      <c r="CA12126" s="136"/>
      <c r="CB12126" s="136"/>
      <c r="CC12126" s="136"/>
      <c r="CD12126" s="136"/>
      <c r="CE12126" s="136"/>
      <c r="CF12126" s="136"/>
      <c r="CG12126" s="136"/>
      <c r="CH12126" s="136"/>
    </row>
    <row r="12127" spans="79:86" ht="15.75" customHeight="1">
      <c r="CA12127" s="136"/>
      <c r="CB12127" s="136"/>
      <c r="CC12127" s="136"/>
      <c r="CD12127" s="136"/>
      <c r="CE12127" s="136"/>
      <c r="CF12127" s="136"/>
      <c r="CG12127" s="136"/>
      <c r="CH12127" s="136"/>
    </row>
    <row r="12128" spans="79:86" ht="15.75" customHeight="1">
      <c r="CA12128" s="136"/>
      <c r="CB12128" s="136"/>
      <c r="CC12128" s="136"/>
      <c r="CD12128" s="136"/>
      <c r="CE12128" s="136"/>
      <c r="CF12128" s="136"/>
      <c r="CG12128" s="136"/>
      <c r="CH12128" s="136"/>
    </row>
    <row r="12129" spans="79:86" ht="15.75" customHeight="1">
      <c r="CA12129" s="136"/>
      <c r="CB12129" s="136"/>
      <c r="CC12129" s="136"/>
      <c r="CD12129" s="136"/>
      <c r="CE12129" s="136"/>
      <c r="CF12129" s="136"/>
      <c r="CG12129" s="136"/>
      <c r="CH12129" s="136"/>
    </row>
    <row r="12130" spans="79:86" ht="15.75" customHeight="1">
      <c r="CA12130" s="136"/>
      <c r="CB12130" s="136"/>
      <c r="CC12130" s="136"/>
      <c r="CD12130" s="136"/>
      <c r="CE12130" s="136"/>
      <c r="CF12130" s="136"/>
      <c r="CG12130" s="136"/>
      <c r="CH12130" s="136"/>
    </row>
    <row r="12131" spans="79:86" ht="15.75" customHeight="1">
      <c r="CA12131" s="136"/>
      <c r="CB12131" s="136"/>
      <c r="CC12131" s="136"/>
      <c r="CD12131" s="136"/>
      <c r="CE12131" s="136"/>
      <c r="CF12131" s="136"/>
      <c r="CG12131" s="136"/>
      <c r="CH12131" s="136"/>
    </row>
    <row r="12132" spans="79:86" ht="15.75" customHeight="1">
      <c r="CA12132" s="136"/>
      <c r="CB12132" s="136"/>
      <c r="CC12132" s="136"/>
      <c r="CD12132" s="136"/>
      <c r="CE12132" s="136"/>
      <c r="CF12132" s="136"/>
      <c r="CG12132" s="136"/>
      <c r="CH12132" s="136"/>
    </row>
    <row r="12133" spans="79:86" ht="15.75" customHeight="1">
      <c r="CA12133" s="136"/>
      <c r="CB12133" s="136"/>
      <c r="CC12133" s="136"/>
      <c r="CD12133" s="136"/>
      <c r="CE12133" s="136"/>
      <c r="CF12133" s="136"/>
      <c r="CG12133" s="136"/>
      <c r="CH12133" s="136"/>
    </row>
    <row r="12134" spans="79:86" ht="15.75" customHeight="1">
      <c r="CA12134" s="136"/>
      <c r="CB12134" s="136"/>
      <c r="CC12134" s="136"/>
      <c r="CD12134" s="136"/>
      <c r="CE12134" s="136"/>
      <c r="CF12134" s="136"/>
      <c r="CG12134" s="136"/>
      <c r="CH12134" s="136"/>
    </row>
    <row r="12135" spans="79:86" ht="15.75" customHeight="1">
      <c r="CA12135" s="136"/>
      <c r="CB12135" s="136"/>
      <c r="CC12135" s="136"/>
      <c r="CD12135" s="136"/>
      <c r="CE12135" s="136"/>
      <c r="CF12135" s="136"/>
      <c r="CG12135" s="136"/>
      <c r="CH12135" s="136"/>
    </row>
    <row r="12136" spans="79:86" ht="15.75" customHeight="1">
      <c r="CA12136" s="136"/>
      <c r="CB12136" s="136"/>
      <c r="CC12136" s="136"/>
      <c r="CD12136" s="136"/>
      <c r="CE12136" s="136"/>
      <c r="CF12136" s="136"/>
      <c r="CG12136" s="136"/>
      <c r="CH12136" s="136"/>
    </row>
    <row r="12137" spans="79:86" ht="15.75" customHeight="1">
      <c r="CA12137" s="136"/>
      <c r="CB12137" s="136"/>
      <c r="CC12137" s="136"/>
      <c r="CD12137" s="136"/>
      <c r="CE12137" s="136"/>
      <c r="CF12137" s="136"/>
      <c r="CG12137" s="136"/>
      <c r="CH12137" s="136"/>
    </row>
    <row r="12138" spans="79:86" ht="15.75" customHeight="1">
      <c r="CA12138" s="136"/>
      <c r="CB12138" s="136"/>
      <c r="CC12138" s="136"/>
      <c r="CD12138" s="136"/>
      <c r="CE12138" s="136"/>
      <c r="CF12138" s="136"/>
      <c r="CG12138" s="136"/>
      <c r="CH12138" s="136"/>
    </row>
    <row r="12139" spans="79:86" ht="15.75" customHeight="1">
      <c r="CA12139" s="136"/>
      <c r="CB12139" s="136"/>
      <c r="CC12139" s="136"/>
      <c r="CD12139" s="136"/>
      <c r="CE12139" s="136"/>
      <c r="CF12139" s="136"/>
      <c r="CG12139" s="136"/>
      <c r="CH12139" s="136"/>
    </row>
    <row r="12140" spans="79:86" ht="15.75" customHeight="1">
      <c r="CA12140" s="136"/>
      <c r="CB12140" s="136"/>
      <c r="CC12140" s="136"/>
      <c r="CD12140" s="136"/>
      <c r="CE12140" s="136"/>
      <c r="CF12140" s="136"/>
      <c r="CG12140" s="136"/>
      <c r="CH12140" s="136"/>
    </row>
    <row r="12141" spans="79:86" ht="15.75" customHeight="1">
      <c r="CA12141" s="136"/>
      <c r="CB12141" s="136"/>
      <c r="CC12141" s="136"/>
      <c r="CD12141" s="136"/>
      <c r="CE12141" s="136"/>
      <c r="CF12141" s="136"/>
      <c r="CG12141" s="136"/>
      <c r="CH12141" s="136"/>
    </row>
    <row r="12142" spans="79:86" ht="15.75" customHeight="1">
      <c r="CA12142" s="136"/>
      <c r="CB12142" s="136"/>
      <c r="CC12142" s="136"/>
      <c r="CD12142" s="136"/>
      <c r="CE12142" s="136"/>
      <c r="CF12142" s="136"/>
      <c r="CG12142" s="136"/>
      <c r="CH12142" s="136"/>
    </row>
    <row r="12143" spans="79:86" ht="15.75" customHeight="1">
      <c r="CA12143" s="136"/>
      <c r="CB12143" s="136"/>
      <c r="CC12143" s="136"/>
      <c r="CD12143" s="136"/>
      <c r="CE12143" s="136"/>
      <c r="CF12143" s="136"/>
      <c r="CG12143" s="136"/>
      <c r="CH12143" s="136"/>
    </row>
    <row r="12144" spans="79:86" ht="15.75" customHeight="1">
      <c r="CA12144" s="136"/>
      <c r="CB12144" s="136"/>
      <c r="CC12144" s="136"/>
      <c r="CD12144" s="136"/>
      <c r="CE12144" s="136"/>
      <c r="CF12144" s="136"/>
      <c r="CG12144" s="136"/>
      <c r="CH12144" s="136"/>
    </row>
    <row r="12145" spans="79:86" ht="15.75" customHeight="1">
      <c r="CA12145" s="136"/>
      <c r="CB12145" s="136"/>
      <c r="CC12145" s="136"/>
      <c r="CD12145" s="136"/>
      <c r="CE12145" s="136"/>
      <c r="CF12145" s="136"/>
      <c r="CG12145" s="136"/>
      <c r="CH12145" s="136"/>
    </row>
    <row r="12146" spans="79:86" ht="15.75" customHeight="1">
      <c r="CA12146" s="136"/>
      <c r="CB12146" s="136"/>
      <c r="CC12146" s="136"/>
      <c r="CD12146" s="136"/>
      <c r="CE12146" s="136"/>
      <c r="CF12146" s="136"/>
      <c r="CG12146" s="136"/>
      <c r="CH12146" s="136"/>
    </row>
    <row r="12147" spans="79:86" ht="15.75" customHeight="1">
      <c r="CA12147" s="136"/>
      <c r="CB12147" s="136"/>
      <c r="CC12147" s="136"/>
      <c r="CD12147" s="136"/>
      <c r="CE12147" s="136"/>
      <c r="CF12147" s="136"/>
      <c r="CG12147" s="136"/>
      <c r="CH12147" s="136"/>
    </row>
    <row r="12148" spans="79:86" ht="15.75" customHeight="1">
      <c r="CA12148" s="136"/>
      <c r="CB12148" s="136"/>
      <c r="CC12148" s="136"/>
      <c r="CD12148" s="136"/>
      <c r="CE12148" s="136"/>
      <c r="CF12148" s="136"/>
      <c r="CG12148" s="136"/>
      <c r="CH12148" s="136"/>
    </row>
    <row r="12149" spans="79:86" ht="15.75" customHeight="1">
      <c r="CA12149" s="136"/>
      <c r="CB12149" s="136"/>
      <c r="CC12149" s="136"/>
      <c r="CD12149" s="136"/>
      <c r="CE12149" s="136"/>
      <c r="CF12149" s="136"/>
      <c r="CG12149" s="136"/>
      <c r="CH12149" s="136"/>
    </row>
    <row r="12150" spans="79:86" ht="15.75" customHeight="1">
      <c r="CA12150" s="136"/>
      <c r="CB12150" s="136"/>
      <c r="CC12150" s="136"/>
      <c r="CD12150" s="136"/>
      <c r="CE12150" s="136"/>
      <c r="CF12150" s="136"/>
      <c r="CG12150" s="136"/>
      <c r="CH12150" s="136"/>
    </row>
    <row r="12151" spans="79:86" ht="15.75" customHeight="1">
      <c r="CA12151" s="136"/>
      <c r="CB12151" s="136"/>
      <c r="CC12151" s="136"/>
      <c r="CD12151" s="136"/>
      <c r="CE12151" s="136"/>
      <c r="CF12151" s="136"/>
      <c r="CG12151" s="136"/>
      <c r="CH12151" s="136"/>
    </row>
    <row r="12152" spans="79:86" ht="15.75" customHeight="1">
      <c r="CA12152" s="136"/>
      <c r="CB12152" s="136"/>
      <c r="CC12152" s="136"/>
      <c r="CD12152" s="136"/>
      <c r="CE12152" s="136"/>
      <c r="CF12152" s="136"/>
      <c r="CG12152" s="136"/>
      <c r="CH12152" s="136"/>
    </row>
    <row r="12153" spans="79:86" ht="15.75" customHeight="1">
      <c r="CA12153" s="136"/>
      <c r="CB12153" s="136"/>
      <c r="CC12153" s="136"/>
      <c r="CD12153" s="136"/>
      <c r="CE12153" s="136"/>
      <c r="CF12153" s="136"/>
      <c r="CG12153" s="136"/>
      <c r="CH12153" s="136"/>
    </row>
    <row r="12154" spans="79:86" ht="15.75" customHeight="1">
      <c r="CA12154" s="136"/>
      <c r="CB12154" s="136"/>
      <c r="CC12154" s="136"/>
      <c r="CD12154" s="136"/>
      <c r="CE12154" s="136"/>
      <c r="CF12154" s="136"/>
      <c r="CG12154" s="136"/>
      <c r="CH12154" s="136"/>
    </row>
    <row r="12155" spans="79:86" ht="15.75" customHeight="1">
      <c r="CA12155" s="136"/>
      <c r="CB12155" s="136"/>
      <c r="CC12155" s="136"/>
      <c r="CD12155" s="136"/>
      <c r="CE12155" s="136"/>
      <c r="CF12155" s="136"/>
      <c r="CG12155" s="136"/>
      <c r="CH12155" s="136"/>
    </row>
    <row r="12156" spans="79:86" ht="15.75" customHeight="1">
      <c r="CA12156" s="136"/>
      <c r="CB12156" s="136"/>
      <c r="CC12156" s="136"/>
      <c r="CD12156" s="136"/>
      <c r="CE12156" s="136"/>
      <c r="CF12156" s="136"/>
      <c r="CG12156" s="136"/>
      <c r="CH12156" s="136"/>
    </row>
    <row r="12157" spans="79:86" ht="15.75" customHeight="1">
      <c r="CA12157" s="136"/>
      <c r="CB12157" s="136"/>
      <c r="CC12157" s="136"/>
      <c r="CD12157" s="136"/>
      <c r="CE12157" s="136"/>
      <c r="CF12157" s="136"/>
      <c r="CG12157" s="136"/>
      <c r="CH12157" s="136"/>
    </row>
    <row r="12158" spans="79:86" ht="15.75" customHeight="1">
      <c r="CA12158" s="136"/>
      <c r="CB12158" s="136"/>
      <c r="CC12158" s="136"/>
      <c r="CD12158" s="136"/>
      <c r="CE12158" s="136"/>
      <c r="CF12158" s="136"/>
      <c r="CG12158" s="136"/>
      <c r="CH12158" s="136"/>
    </row>
    <row r="12159" spans="79:86" ht="15.75" customHeight="1">
      <c r="CA12159" s="136"/>
      <c r="CB12159" s="136"/>
      <c r="CC12159" s="136"/>
      <c r="CD12159" s="136"/>
      <c r="CE12159" s="136"/>
      <c r="CF12159" s="136"/>
      <c r="CG12159" s="136"/>
      <c r="CH12159" s="136"/>
    </row>
    <row r="12160" spans="79:86" ht="15.75" customHeight="1">
      <c r="CA12160" s="136"/>
      <c r="CB12160" s="136"/>
      <c r="CC12160" s="136"/>
      <c r="CD12160" s="136"/>
      <c r="CE12160" s="136"/>
      <c r="CF12160" s="136"/>
      <c r="CG12160" s="136"/>
      <c r="CH12160" s="136"/>
    </row>
    <row r="12161" spans="79:86" ht="15.75" customHeight="1">
      <c r="CA12161" s="136"/>
      <c r="CB12161" s="136"/>
      <c r="CC12161" s="136"/>
      <c r="CD12161" s="136"/>
      <c r="CE12161" s="136"/>
      <c r="CF12161" s="136"/>
      <c r="CG12161" s="136"/>
      <c r="CH12161" s="136"/>
    </row>
    <row r="12162" spans="79:86" ht="15.75" customHeight="1">
      <c r="CA12162" s="136"/>
      <c r="CB12162" s="136"/>
      <c r="CC12162" s="136"/>
      <c r="CD12162" s="136"/>
      <c r="CE12162" s="136"/>
      <c r="CF12162" s="136"/>
      <c r="CG12162" s="136"/>
      <c r="CH12162" s="136"/>
    </row>
    <row r="12163" spans="79:86" ht="15.75" customHeight="1">
      <c r="CA12163" s="136"/>
      <c r="CB12163" s="136"/>
      <c r="CC12163" s="136"/>
      <c r="CD12163" s="136"/>
      <c r="CE12163" s="136"/>
      <c r="CF12163" s="136"/>
      <c r="CG12163" s="136"/>
      <c r="CH12163" s="136"/>
    </row>
    <row r="12164" spans="79:86" ht="15.75" customHeight="1">
      <c r="CA12164" s="136"/>
      <c r="CB12164" s="136"/>
      <c r="CC12164" s="136"/>
      <c r="CD12164" s="136"/>
      <c r="CE12164" s="136"/>
      <c r="CF12164" s="136"/>
      <c r="CG12164" s="136"/>
      <c r="CH12164" s="136"/>
    </row>
    <row r="12165" spans="79:86" ht="15.75" customHeight="1">
      <c r="CA12165" s="136"/>
      <c r="CB12165" s="136"/>
      <c r="CC12165" s="136"/>
      <c r="CD12165" s="136"/>
      <c r="CE12165" s="136"/>
      <c r="CF12165" s="136"/>
      <c r="CG12165" s="136"/>
      <c r="CH12165" s="136"/>
    </row>
    <row r="12166" spans="79:86" ht="15.75" customHeight="1">
      <c r="CA12166" s="136"/>
      <c r="CB12166" s="136"/>
      <c r="CC12166" s="136"/>
      <c r="CD12166" s="136"/>
      <c r="CE12166" s="136"/>
      <c r="CF12166" s="136"/>
      <c r="CG12166" s="136"/>
      <c r="CH12166" s="136"/>
    </row>
    <row r="12167" spans="79:86" ht="15.75" customHeight="1">
      <c r="CA12167" s="136"/>
      <c r="CB12167" s="136"/>
      <c r="CC12167" s="136"/>
      <c r="CD12167" s="136"/>
      <c r="CE12167" s="136"/>
      <c r="CF12167" s="136"/>
      <c r="CG12167" s="136"/>
      <c r="CH12167" s="136"/>
    </row>
    <row r="12168" spans="79:86" ht="15.75" customHeight="1">
      <c r="CA12168" s="136"/>
      <c r="CB12168" s="136"/>
      <c r="CC12168" s="136"/>
      <c r="CD12168" s="136"/>
      <c r="CE12168" s="136"/>
      <c r="CF12168" s="136"/>
      <c r="CG12168" s="136"/>
      <c r="CH12168" s="136"/>
    </row>
    <row r="12169" spans="79:86" ht="15.75" customHeight="1">
      <c r="CA12169" s="136"/>
      <c r="CB12169" s="136"/>
      <c r="CC12169" s="136"/>
      <c r="CD12169" s="136"/>
      <c r="CE12169" s="136"/>
      <c r="CF12169" s="136"/>
      <c r="CG12169" s="136"/>
      <c r="CH12169" s="136"/>
    </row>
    <row r="12170" spans="79:86" ht="15.75" customHeight="1">
      <c r="CA12170" s="136"/>
      <c r="CB12170" s="136"/>
      <c r="CC12170" s="136"/>
      <c r="CD12170" s="136"/>
      <c r="CE12170" s="136"/>
      <c r="CF12170" s="136"/>
      <c r="CG12170" s="136"/>
      <c r="CH12170" s="136"/>
    </row>
    <row r="12171" spans="79:86" ht="15.75" customHeight="1">
      <c r="CA12171" s="136"/>
      <c r="CB12171" s="136"/>
      <c r="CC12171" s="136"/>
      <c r="CD12171" s="136"/>
      <c r="CE12171" s="136"/>
      <c r="CF12171" s="136"/>
      <c r="CG12171" s="136"/>
      <c r="CH12171" s="136"/>
    </row>
    <row r="12172" spans="79:86" ht="15.75" customHeight="1">
      <c r="CA12172" s="136"/>
      <c r="CB12172" s="136"/>
      <c r="CC12172" s="136"/>
      <c r="CD12172" s="136"/>
      <c r="CE12172" s="136"/>
      <c r="CF12172" s="136"/>
      <c r="CG12172" s="136"/>
      <c r="CH12172" s="136"/>
    </row>
    <row r="12173" spans="79:86" ht="15.75" customHeight="1">
      <c r="CA12173" s="136"/>
      <c r="CB12173" s="136"/>
      <c r="CC12173" s="136"/>
      <c r="CD12173" s="136"/>
      <c r="CE12173" s="136"/>
      <c r="CF12173" s="136"/>
      <c r="CG12173" s="136"/>
      <c r="CH12173" s="136"/>
    </row>
    <row r="12174" spans="79:86" ht="15.75" customHeight="1">
      <c r="CA12174" s="136"/>
      <c r="CB12174" s="136"/>
      <c r="CC12174" s="136"/>
      <c r="CD12174" s="136"/>
      <c r="CE12174" s="136"/>
      <c r="CF12174" s="136"/>
      <c r="CG12174" s="136"/>
      <c r="CH12174" s="136"/>
    </row>
    <row r="12175" spans="79:86" ht="15.75" customHeight="1">
      <c r="CA12175" s="136"/>
      <c r="CB12175" s="136"/>
      <c r="CC12175" s="136"/>
      <c r="CD12175" s="136"/>
      <c r="CE12175" s="136"/>
      <c r="CF12175" s="136"/>
      <c r="CG12175" s="136"/>
      <c r="CH12175" s="136"/>
    </row>
    <row r="12176" spans="79:86" ht="15.75" customHeight="1">
      <c r="CA12176" s="136"/>
      <c r="CB12176" s="136"/>
      <c r="CC12176" s="136"/>
      <c r="CD12176" s="136"/>
      <c r="CE12176" s="136"/>
      <c r="CF12176" s="136"/>
      <c r="CG12176" s="136"/>
      <c r="CH12176" s="136"/>
    </row>
    <row r="12177" spans="79:86" ht="15.75" customHeight="1">
      <c r="CA12177" s="136"/>
      <c r="CB12177" s="136"/>
      <c r="CC12177" s="136"/>
      <c r="CD12177" s="136"/>
      <c r="CE12177" s="136"/>
      <c r="CF12177" s="136"/>
      <c r="CG12177" s="136"/>
      <c r="CH12177" s="136"/>
    </row>
    <row r="12178" spans="79:86" ht="15.75" customHeight="1">
      <c r="CA12178" s="136"/>
      <c r="CB12178" s="136"/>
      <c r="CC12178" s="136"/>
      <c r="CD12178" s="136"/>
      <c r="CE12178" s="136"/>
      <c r="CF12178" s="136"/>
      <c r="CG12178" s="136"/>
      <c r="CH12178" s="136"/>
    </row>
    <row r="12179" spans="79:86" ht="15.75" customHeight="1">
      <c r="CA12179" s="136"/>
      <c r="CB12179" s="136"/>
      <c r="CC12179" s="136"/>
      <c r="CD12179" s="136"/>
      <c r="CE12179" s="136"/>
      <c r="CF12179" s="136"/>
      <c r="CG12179" s="136"/>
      <c r="CH12179" s="136"/>
    </row>
    <row r="12180" spans="79:86" ht="15.75" customHeight="1">
      <c r="CA12180" s="136"/>
      <c r="CB12180" s="136"/>
      <c r="CC12180" s="136"/>
      <c r="CD12180" s="136"/>
      <c r="CE12180" s="136"/>
      <c r="CF12180" s="136"/>
      <c r="CG12180" s="136"/>
      <c r="CH12180" s="136"/>
    </row>
    <row r="12181" spans="79:86" ht="15.75" customHeight="1">
      <c r="CA12181" s="136"/>
      <c r="CB12181" s="136"/>
      <c r="CC12181" s="136"/>
      <c r="CD12181" s="136"/>
      <c r="CE12181" s="136"/>
      <c r="CF12181" s="136"/>
      <c r="CG12181" s="136"/>
      <c r="CH12181" s="136"/>
    </row>
    <row r="12182" spans="79:86" ht="15.75" customHeight="1">
      <c r="CA12182" s="136"/>
      <c r="CB12182" s="136"/>
      <c r="CC12182" s="136"/>
      <c r="CD12182" s="136"/>
      <c r="CE12182" s="136"/>
      <c r="CF12182" s="136"/>
      <c r="CG12182" s="136"/>
      <c r="CH12182" s="136"/>
    </row>
    <row r="12183" spans="79:86" ht="15.75" customHeight="1">
      <c r="CA12183" s="136"/>
      <c r="CB12183" s="136"/>
      <c r="CC12183" s="136"/>
      <c r="CD12183" s="136"/>
      <c r="CE12183" s="136"/>
      <c r="CF12183" s="136"/>
      <c r="CG12183" s="136"/>
      <c r="CH12183" s="136"/>
    </row>
    <row r="12184" spans="79:86" ht="15.75" customHeight="1">
      <c r="CA12184" s="136"/>
      <c r="CB12184" s="136"/>
      <c r="CC12184" s="136"/>
      <c r="CD12184" s="136"/>
      <c r="CE12184" s="136"/>
      <c r="CF12184" s="136"/>
      <c r="CG12184" s="136"/>
      <c r="CH12184" s="136"/>
    </row>
    <row r="12185" spans="79:86" ht="15.75" customHeight="1">
      <c r="CA12185" s="136"/>
      <c r="CB12185" s="136"/>
      <c r="CC12185" s="136"/>
      <c r="CD12185" s="136"/>
      <c r="CE12185" s="136"/>
      <c r="CF12185" s="136"/>
      <c r="CG12185" s="136"/>
      <c r="CH12185" s="136"/>
    </row>
    <row r="12186" spans="79:86" ht="15.75" customHeight="1">
      <c r="CA12186" s="136"/>
      <c r="CB12186" s="136"/>
      <c r="CC12186" s="136"/>
      <c r="CD12186" s="136"/>
      <c r="CE12186" s="136"/>
      <c r="CF12186" s="136"/>
      <c r="CG12186" s="136"/>
      <c r="CH12186" s="136"/>
    </row>
    <row r="12187" spans="79:86" ht="15.75" customHeight="1">
      <c r="CA12187" s="136"/>
      <c r="CB12187" s="136"/>
      <c r="CC12187" s="136"/>
      <c r="CD12187" s="136"/>
      <c r="CE12187" s="136"/>
      <c r="CF12187" s="136"/>
      <c r="CG12187" s="136"/>
      <c r="CH12187" s="136"/>
    </row>
    <row r="12188" spans="79:86" ht="15.75" customHeight="1">
      <c r="CA12188" s="136"/>
      <c r="CB12188" s="136"/>
      <c r="CC12188" s="136"/>
      <c r="CD12188" s="136"/>
      <c r="CE12188" s="136"/>
      <c r="CF12188" s="136"/>
      <c r="CG12188" s="136"/>
      <c r="CH12188" s="136"/>
    </row>
    <row r="12189" spans="79:86" ht="15.75" customHeight="1">
      <c r="CA12189" s="136"/>
      <c r="CB12189" s="136"/>
      <c r="CC12189" s="136"/>
      <c r="CD12189" s="136"/>
      <c r="CE12189" s="136"/>
      <c r="CF12189" s="136"/>
      <c r="CG12189" s="136"/>
      <c r="CH12189" s="136"/>
    </row>
    <row r="12190" spans="79:86" ht="15.75" customHeight="1">
      <c r="CA12190" s="136"/>
      <c r="CB12190" s="136"/>
      <c r="CC12190" s="136"/>
      <c r="CD12190" s="136"/>
      <c r="CE12190" s="136"/>
      <c r="CF12190" s="136"/>
      <c r="CG12190" s="136"/>
      <c r="CH12190" s="136"/>
    </row>
    <row r="12191" spans="79:86" ht="15.75" customHeight="1">
      <c r="CA12191" s="136"/>
      <c r="CB12191" s="136"/>
      <c r="CC12191" s="136"/>
      <c r="CD12191" s="136"/>
      <c r="CE12191" s="136"/>
      <c r="CF12191" s="136"/>
      <c r="CG12191" s="136"/>
      <c r="CH12191" s="136"/>
    </row>
    <row r="12192" spans="79:86" ht="15.75" customHeight="1">
      <c r="CA12192" s="136"/>
      <c r="CB12192" s="136"/>
      <c r="CC12192" s="136"/>
      <c r="CD12192" s="136"/>
      <c r="CE12192" s="136"/>
      <c r="CF12192" s="136"/>
      <c r="CG12192" s="136"/>
      <c r="CH12192" s="136"/>
    </row>
    <row r="12193" spans="79:86" ht="15.75" customHeight="1">
      <c r="CA12193" s="136"/>
      <c r="CB12193" s="136"/>
      <c r="CC12193" s="136"/>
      <c r="CD12193" s="136"/>
      <c r="CE12193" s="136"/>
      <c r="CF12193" s="136"/>
      <c r="CG12193" s="136"/>
      <c r="CH12193" s="136"/>
    </row>
    <row r="12194" spans="79:86" ht="15.75" customHeight="1">
      <c r="CA12194" s="136"/>
      <c r="CB12194" s="136"/>
      <c r="CC12194" s="136"/>
      <c r="CD12194" s="136"/>
      <c r="CE12194" s="136"/>
      <c r="CF12194" s="136"/>
      <c r="CG12194" s="136"/>
      <c r="CH12194" s="136"/>
    </row>
    <row r="12195" spans="79:86" ht="15.75" customHeight="1">
      <c r="CA12195" s="136"/>
      <c r="CB12195" s="136"/>
      <c r="CC12195" s="136"/>
      <c r="CD12195" s="136"/>
      <c r="CE12195" s="136"/>
      <c r="CF12195" s="136"/>
      <c r="CG12195" s="136"/>
      <c r="CH12195" s="136"/>
    </row>
    <row r="12196" spans="79:86" ht="15.75" customHeight="1">
      <c r="CA12196" s="136"/>
      <c r="CB12196" s="136"/>
      <c r="CC12196" s="136"/>
      <c r="CD12196" s="136"/>
      <c r="CE12196" s="136"/>
      <c r="CF12196" s="136"/>
      <c r="CG12196" s="136"/>
      <c r="CH12196" s="136"/>
    </row>
    <row r="12197" spans="79:86" ht="15.75" customHeight="1">
      <c r="CA12197" s="136"/>
      <c r="CB12197" s="136"/>
      <c r="CC12197" s="136"/>
      <c r="CD12197" s="136"/>
      <c r="CE12197" s="136"/>
      <c r="CF12197" s="136"/>
      <c r="CG12197" s="136"/>
      <c r="CH12197" s="136"/>
    </row>
    <row r="12198" spans="79:86" ht="15.75" customHeight="1">
      <c r="CA12198" s="136"/>
      <c r="CB12198" s="136"/>
      <c r="CC12198" s="136"/>
      <c r="CD12198" s="136"/>
      <c r="CE12198" s="136"/>
      <c r="CF12198" s="136"/>
      <c r="CG12198" s="136"/>
      <c r="CH12198" s="136"/>
    </row>
    <row r="12199" spans="79:86" ht="15.75" customHeight="1">
      <c r="CA12199" s="136"/>
      <c r="CB12199" s="136"/>
      <c r="CC12199" s="136"/>
      <c r="CD12199" s="136"/>
      <c r="CE12199" s="136"/>
      <c r="CF12199" s="136"/>
      <c r="CG12199" s="136"/>
      <c r="CH12199" s="136"/>
    </row>
    <row r="12200" spans="79:86" ht="15.75" customHeight="1">
      <c r="CA12200" s="136"/>
      <c r="CB12200" s="136"/>
      <c r="CC12200" s="136"/>
      <c r="CD12200" s="136"/>
      <c r="CE12200" s="136"/>
      <c r="CF12200" s="136"/>
      <c r="CG12200" s="136"/>
      <c r="CH12200" s="136"/>
    </row>
    <row r="12201" spans="79:86" ht="15.75" customHeight="1">
      <c r="CA12201" s="136"/>
      <c r="CB12201" s="136"/>
      <c r="CC12201" s="136"/>
      <c r="CD12201" s="136"/>
      <c r="CE12201" s="136"/>
      <c r="CF12201" s="136"/>
      <c r="CG12201" s="136"/>
      <c r="CH12201" s="136"/>
    </row>
    <row r="12202" spans="79:86" ht="15.75" customHeight="1">
      <c r="CA12202" s="136"/>
      <c r="CB12202" s="136"/>
      <c r="CC12202" s="136"/>
      <c r="CD12202" s="136"/>
      <c r="CE12202" s="136"/>
      <c r="CF12202" s="136"/>
      <c r="CG12202" s="136"/>
      <c r="CH12202" s="136"/>
    </row>
    <row r="12203" spans="79:86" ht="15.75" customHeight="1">
      <c r="CA12203" s="136"/>
      <c r="CB12203" s="136"/>
      <c r="CC12203" s="136"/>
      <c r="CD12203" s="136"/>
      <c r="CE12203" s="136"/>
      <c r="CF12203" s="136"/>
      <c r="CG12203" s="136"/>
      <c r="CH12203" s="136"/>
    </row>
    <row r="12204" spans="79:86" ht="15.75" customHeight="1">
      <c r="CA12204" s="136"/>
      <c r="CB12204" s="136"/>
      <c r="CC12204" s="136"/>
      <c r="CD12204" s="136"/>
      <c r="CE12204" s="136"/>
      <c r="CF12204" s="136"/>
      <c r="CG12204" s="136"/>
      <c r="CH12204" s="136"/>
    </row>
    <row r="12205" spans="79:86" ht="15.75" customHeight="1">
      <c r="CA12205" s="136"/>
      <c r="CB12205" s="136"/>
      <c r="CC12205" s="136"/>
      <c r="CD12205" s="136"/>
      <c r="CE12205" s="136"/>
      <c r="CF12205" s="136"/>
      <c r="CG12205" s="136"/>
      <c r="CH12205" s="136"/>
    </row>
    <row r="12206" spans="79:86" ht="15.75" customHeight="1">
      <c r="CA12206" s="136"/>
      <c r="CB12206" s="136"/>
      <c r="CC12206" s="136"/>
      <c r="CD12206" s="136"/>
      <c r="CE12206" s="136"/>
      <c r="CF12206" s="136"/>
      <c r="CG12206" s="136"/>
      <c r="CH12206" s="136"/>
    </row>
    <row r="12207" spans="79:86" ht="15.75" customHeight="1">
      <c r="CA12207" s="136"/>
      <c r="CB12207" s="136"/>
      <c r="CC12207" s="136"/>
      <c r="CD12207" s="136"/>
      <c r="CE12207" s="136"/>
      <c r="CF12207" s="136"/>
      <c r="CG12207" s="136"/>
      <c r="CH12207" s="136"/>
    </row>
    <row r="12208" spans="79:86" ht="15.75" customHeight="1">
      <c r="CA12208" s="136"/>
      <c r="CB12208" s="136"/>
      <c r="CC12208" s="136"/>
      <c r="CD12208" s="136"/>
      <c r="CE12208" s="136"/>
      <c r="CF12208" s="136"/>
      <c r="CG12208" s="136"/>
      <c r="CH12208" s="136"/>
    </row>
    <row r="12209" spans="79:86" ht="15.75" customHeight="1">
      <c r="CA12209" s="136"/>
      <c r="CB12209" s="136"/>
      <c r="CC12209" s="136"/>
      <c r="CD12209" s="136"/>
      <c r="CE12209" s="136"/>
      <c r="CF12209" s="136"/>
      <c r="CG12209" s="136"/>
      <c r="CH12209" s="136"/>
    </row>
    <row r="12210" spans="79:86" ht="15.75" customHeight="1">
      <c r="CA12210" s="136"/>
      <c r="CB12210" s="136"/>
      <c r="CC12210" s="136"/>
      <c r="CD12210" s="136"/>
      <c r="CE12210" s="136"/>
      <c r="CF12210" s="136"/>
      <c r="CG12210" s="136"/>
      <c r="CH12210" s="136"/>
    </row>
    <row r="12211" spans="79:86" ht="15.75" customHeight="1">
      <c r="CA12211" s="136"/>
      <c r="CB12211" s="136"/>
      <c r="CC12211" s="136"/>
      <c r="CD12211" s="136"/>
      <c r="CE12211" s="136"/>
      <c r="CF12211" s="136"/>
      <c r="CG12211" s="136"/>
      <c r="CH12211" s="136"/>
    </row>
    <row r="12212" spans="79:86" ht="15.75" customHeight="1">
      <c r="CA12212" s="136"/>
      <c r="CB12212" s="136"/>
      <c r="CC12212" s="136"/>
      <c r="CD12212" s="136"/>
      <c r="CE12212" s="136"/>
      <c r="CF12212" s="136"/>
      <c r="CG12212" s="136"/>
      <c r="CH12212" s="136"/>
    </row>
    <row r="12213" spans="79:86" ht="15.75" customHeight="1">
      <c r="CA12213" s="136"/>
      <c r="CB12213" s="136"/>
      <c r="CC12213" s="136"/>
      <c r="CD12213" s="136"/>
      <c r="CE12213" s="136"/>
      <c r="CF12213" s="136"/>
      <c r="CG12213" s="136"/>
      <c r="CH12213" s="136"/>
    </row>
    <row r="12214" spans="79:86" ht="15.75" customHeight="1">
      <c r="CA12214" s="136"/>
      <c r="CB12214" s="136"/>
      <c r="CC12214" s="136"/>
      <c r="CD12214" s="136"/>
      <c r="CE12214" s="136"/>
      <c r="CF12214" s="136"/>
      <c r="CG12214" s="136"/>
      <c r="CH12214" s="136"/>
    </row>
    <row r="12215" spans="79:86" ht="15.75" customHeight="1">
      <c r="CA12215" s="136"/>
      <c r="CB12215" s="136"/>
      <c r="CC12215" s="136"/>
      <c r="CD12215" s="136"/>
      <c r="CE12215" s="136"/>
      <c r="CF12215" s="136"/>
      <c r="CG12215" s="136"/>
      <c r="CH12215" s="136"/>
    </row>
    <row r="12216" spans="79:86" ht="15.75" customHeight="1">
      <c r="CA12216" s="136"/>
      <c r="CB12216" s="136"/>
      <c r="CC12216" s="136"/>
      <c r="CD12216" s="136"/>
      <c r="CE12216" s="136"/>
      <c r="CF12216" s="136"/>
      <c r="CG12216" s="136"/>
      <c r="CH12216" s="136"/>
    </row>
    <row r="12217" spans="79:86" ht="15.75" customHeight="1">
      <c r="CA12217" s="136"/>
      <c r="CB12217" s="136"/>
      <c r="CC12217" s="136"/>
      <c r="CD12217" s="136"/>
      <c r="CE12217" s="136"/>
      <c r="CF12217" s="136"/>
      <c r="CG12217" s="136"/>
      <c r="CH12217" s="136"/>
    </row>
    <row r="12218" spans="79:86" ht="15.75" customHeight="1">
      <c r="CA12218" s="136"/>
      <c r="CB12218" s="136"/>
      <c r="CC12218" s="136"/>
      <c r="CD12218" s="136"/>
      <c r="CE12218" s="136"/>
      <c r="CF12218" s="136"/>
      <c r="CG12218" s="136"/>
      <c r="CH12218" s="136"/>
    </row>
    <row r="12219" spans="79:86" ht="15.75" customHeight="1">
      <c r="CA12219" s="136"/>
      <c r="CB12219" s="136"/>
      <c r="CC12219" s="136"/>
      <c r="CD12219" s="136"/>
      <c r="CE12219" s="136"/>
      <c r="CF12219" s="136"/>
      <c r="CG12219" s="136"/>
      <c r="CH12219" s="136"/>
    </row>
    <row r="12220" spans="79:86" ht="15.75" customHeight="1">
      <c r="CA12220" s="136"/>
      <c r="CB12220" s="136"/>
      <c r="CC12220" s="136"/>
      <c r="CD12220" s="136"/>
      <c r="CE12220" s="136"/>
      <c r="CF12220" s="136"/>
      <c r="CG12220" s="136"/>
      <c r="CH12220" s="136"/>
    </row>
    <row r="12221" spans="79:86" ht="15.75" customHeight="1">
      <c r="CA12221" s="136"/>
      <c r="CB12221" s="136"/>
      <c r="CC12221" s="136"/>
      <c r="CD12221" s="136"/>
      <c r="CE12221" s="136"/>
      <c r="CF12221" s="136"/>
      <c r="CG12221" s="136"/>
      <c r="CH12221" s="136"/>
    </row>
    <row r="12222" spans="79:86" ht="15.75" customHeight="1">
      <c r="CA12222" s="136"/>
      <c r="CB12222" s="136"/>
      <c r="CC12222" s="136"/>
      <c r="CD12222" s="136"/>
      <c r="CE12222" s="136"/>
      <c r="CF12222" s="136"/>
      <c r="CG12222" s="136"/>
      <c r="CH12222" s="136"/>
    </row>
    <row r="12223" spans="79:86" ht="15.75" customHeight="1">
      <c r="CA12223" s="136"/>
      <c r="CB12223" s="136"/>
      <c r="CC12223" s="136"/>
      <c r="CD12223" s="136"/>
      <c r="CE12223" s="136"/>
      <c r="CF12223" s="136"/>
      <c r="CG12223" s="136"/>
      <c r="CH12223" s="136"/>
    </row>
    <row r="12224" spans="79:86" ht="15.75" customHeight="1">
      <c r="CA12224" s="136"/>
      <c r="CB12224" s="136"/>
      <c r="CC12224" s="136"/>
      <c r="CD12224" s="136"/>
      <c r="CE12224" s="136"/>
      <c r="CF12224" s="136"/>
      <c r="CG12224" s="136"/>
      <c r="CH12224" s="136"/>
    </row>
    <row r="12225" spans="79:86" ht="15.75" customHeight="1">
      <c r="CA12225" s="136"/>
      <c r="CB12225" s="136"/>
      <c r="CC12225" s="136"/>
      <c r="CD12225" s="136"/>
      <c r="CE12225" s="136"/>
      <c r="CF12225" s="136"/>
      <c r="CG12225" s="136"/>
      <c r="CH12225" s="136"/>
    </row>
    <row r="12226" spans="79:86" ht="15.75" customHeight="1">
      <c r="CA12226" s="136"/>
      <c r="CB12226" s="136"/>
      <c r="CC12226" s="136"/>
      <c r="CD12226" s="136"/>
      <c r="CE12226" s="136"/>
      <c r="CF12226" s="136"/>
      <c r="CG12226" s="136"/>
      <c r="CH12226" s="136"/>
    </row>
    <row r="12227" spans="79:86" ht="15.75" customHeight="1">
      <c r="CA12227" s="136"/>
      <c r="CB12227" s="136"/>
      <c r="CC12227" s="136"/>
      <c r="CD12227" s="136"/>
      <c r="CE12227" s="136"/>
      <c r="CF12227" s="136"/>
      <c r="CG12227" s="136"/>
      <c r="CH12227" s="136"/>
    </row>
    <row r="12228" spans="79:86" ht="15.75" customHeight="1">
      <c r="CA12228" s="136"/>
      <c r="CB12228" s="136"/>
      <c r="CC12228" s="136"/>
      <c r="CD12228" s="136"/>
      <c r="CE12228" s="136"/>
      <c r="CF12228" s="136"/>
      <c r="CG12228" s="136"/>
      <c r="CH12228" s="136"/>
    </row>
    <row r="12229" spans="79:86" ht="15.75" customHeight="1">
      <c r="CA12229" s="136"/>
      <c r="CB12229" s="136"/>
      <c r="CC12229" s="136"/>
      <c r="CD12229" s="136"/>
      <c r="CE12229" s="136"/>
      <c r="CF12229" s="136"/>
      <c r="CG12229" s="136"/>
      <c r="CH12229" s="136"/>
    </row>
    <row r="12230" spans="79:86" ht="15.75" customHeight="1">
      <c r="CA12230" s="136"/>
      <c r="CB12230" s="136"/>
      <c r="CC12230" s="136"/>
      <c r="CD12230" s="136"/>
      <c r="CE12230" s="136"/>
      <c r="CF12230" s="136"/>
      <c r="CG12230" s="136"/>
      <c r="CH12230" s="136"/>
    </row>
    <row r="12231" spans="79:86" ht="15.75" customHeight="1">
      <c r="CA12231" s="136"/>
      <c r="CB12231" s="136"/>
      <c r="CC12231" s="136"/>
      <c r="CD12231" s="136"/>
      <c r="CE12231" s="136"/>
      <c r="CF12231" s="136"/>
      <c r="CG12231" s="136"/>
      <c r="CH12231" s="136"/>
    </row>
    <row r="12232" spans="79:86" ht="15.75" customHeight="1">
      <c r="CA12232" s="136"/>
      <c r="CB12232" s="136"/>
      <c r="CC12232" s="136"/>
      <c r="CD12232" s="136"/>
      <c r="CE12232" s="136"/>
      <c r="CF12232" s="136"/>
      <c r="CG12232" s="136"/>
      <c r="CH12232" s="136"/>
    </row>
    <row r="12233" spans="79:86" ht="15.75" customHeight="1">
      <c r="CA12233" s="136"/>
      <c r="CB12233" s="136"/>
      <c r="CC12233" s="136"/>
      <c r="CD12233" s="136"/>
      <c r="CE12233" s="136"/>
      <c r="CF12233" s="136"/>
      <c r="CG12233" s="136"/>
      <c r="CH12233" s="136"/>
    </row>
    <row r="12234" spans="79:86" ht="15.75" customHeight="1">
      <c r="CA12234" s="136"/>
      <c r="CB12234" s="136"/>
      <c r="CC12234" s="136"/>
      <c r="CD12234" s="136"/>
      <c r="CE12234" s="136"/>
      <c r="CF12234" s="136"/>
      <c r="CG12234" s="136"/>
      <c r="CH12234" s="136"/>
    </row>
    <row r="12235" spans="79:86" ht="15.75" customHeight="1">
      <c r="CA12235" s="136"/>
      <c r="CB12235" s="136"/>
      <c r="CC12235" s="136"/>
      <c r="CD12235" s="136"/>
      <c r="CE12235" s="136"/>
      <c r="CF12235" s="136"/>
      <c r="CG12235" s="136"/>
      <c r="CH12235" s="136"/>
    </row>
    <row r="12236" spans="79:86" ht="15.75" customHeight="1">
      <c r="CA12236" s="136"/>
      <c r="CB12236" s="136"/>
      <c r="CC12236" s="136"/>
      <c r="CD12236" s="136"/>
      <c r="CE12236" s="136"/>
      <c r="CF12236" s="136"/>
      <c r="CG12236" s="136"/>
      <c r="CH12236" s="136"/>
    </row>
    <row r="12237" spans="79:86" ht="15.75" customHeight="1">
      <c r="CA12237" s="136"/>
      <c r="CB12237" s="136"/>
      <c r="CC12237" s="136"/>
      <c r="CD12237" s="136"/>
      <c r="CE12237" s="136"/>
      <c r="CF12237" s="136"/>
      <c r="CG12237" s="136"/>
      <c r="CH12237" s="136"/>
    </row>
    <row r="12238" spans="79:86" ht="15.75" customHeight="1">
      <c r="CA12238" s="136"/>
      <c r="CB12238" s="136"/>
      <c r="CC12238" s="136"/>
      <c r="CD12238" s="136"/>
      <c r="CE12238" s="136"/>
      <c r="CF12238" s="136"/>
      <c r="CG12238" s="136"/>
      <c r="CH12238" s="136"/>
    </row>
    <row r="12239" spans="79:86" ht="15.75" customHeight="1">
      <c r="CA12239" s="136"/>
      <c r="CB12239" s="136"/>
      <c r="CC12239" s="136"/>
      <c r="CD12239" s="136"/>
      <c r="CE12239" s="136"/>
      <c r="CF12239" s="136"/>
      <c r="CG12239" s="136"/>
      <c r="CH12239" s="136"/>
    </row>
    <row r="12240" spans="79:86" ht="15.75" customHeight="1">
      <c r="CA12240" s="136"/>
      <c r="CB12240" s="136"/>
      <c r="CC12240" s="136"/>
      <c r="CD12240" s="136"/>
      <c r="CE12240" s="136"/>
      <c r="CF12240" s="136"/>
      <c r="CG12240" s="136"/>
      <c r="CH12240" s="136"/>
    </row>
    <row r="12241" spans="79:86" ht="15.75" customHeight="1">
      <c r="CA12241" s="136"/>
      <c r="CB12241" s="136"/>
      <c r="CC12241" s="136"/>
      <c r="CD12241" s="136"/>
      <c r="CE12241" s="136"/>
      <c r="CF12241" s="136"/>
      <c r="CG12241" s="136"/>
      <c r="CH12241" s="136"/>
    </row>
    <row r="12242" spans="79:86" ht="15.75" customHeight="1">
      <c r="CA12242" s="136"/>
      <c r="CB12242" s="136"/>
      <c r="CC12242" s="136"/>
      <c r="CD12242" s="136"/>
      <c r="CE12242" s="136"/>
      <c r="CF12242" s="136"/>
      <c r="CG12242" s="136"/>
      <c r="CH12242" s="136"/>
    </row>
    <row r="12243" spans="79:86" ht="15.75" customHeight="1">
      <c r="CA12243" s="136"/>
      <c r="CB12243" s="136"/>
      <c r="CC12243" s="136"/>
      <c r="CD12243" s="136"/>
      <c r="CE12243" s="136"/>
      <c r="CF12243" s="136"/>
      <c r="CG12243" s="136"/>
      <c r="CH12243" s="136"/>
    </row>
    <row r="12244" spans="79:86" ht="15.75" customHeight="1">
      <c r="CA12244" s="136"/>
      <c r="CB12244" s="136"/>
      <c r="CC12244" s="136"/>
      <c r="CD12244" s="136"/>
      <c r="CE12244" s="136"/>
      <c r="CF12244" s="136"/>
      <c r="CG12244" s="136"/>
      <c r="CH12244" s="136"/>
    </row>
    <row r="12245" spans="79:86" ht="15.75" customHeight="1">
      <c r="CA12245" s="136"/>
      <c r="CB12245" s="136"/>
      <c r="CC12245" s="136"/>
      <c r="CD12245" s="136"/>
      <c r="CE12245" s="136"/>
      <c r="CF12245" s="136"/>
      <c r="CG12245" s="136"/>
      <c r="CH12245" s="136"/>
    </row>
    <row r="12246" spans="79:86" ht="15.75" customHeight="1">
      <c r="CA12246" s="136"/>
      <c r="CB12246" s="136"/>
      <c r="CC12246" s="136"/>
      <c r="CD12246" s="136"/>
      <c r="CE12246" s="136"/>
      <c r="CF12246" s="136"/>
      <c r="CG12246" s="136"/>
      <c r="CH12246" s="136"/>
    </row>
    <row r="12247" spans="79:86" ht="15.75" customHeight="1">
      <c r="CA12247" s="136"/>
      <c r="CB12247" s="136"/>
      <c r="CC12247" s="136"/>
      <c r="CD12247" s="136"/>
      <c r="CE12247" s="136"/>
      <c r="CF12247" s="136"/>
      <c r="CG12247" s="136"/>
      <c r="CH12247" s="136"/>
    </row>
    <row r="12248" spans="79:86" ht="15.75" customHeight="1">
      <c r="CA12248" s="136"/>
      <c r="CB12248" s="136"/>
      <c r="CC12248" s="136"/>
      <c r="CD12248" s="136"/>
      <c r="CE12248" s="136"/>
      <c r="CF12248" s="136"/>
      <c r="CG12248" s="136"/>
      <c r="CH12248" s="136"/>
    </row>
    <row r="12249" spans="79:86" ht="15.75" customHeight="1">
      <c r="CA12249" s="136"/>
      <c r="CB12249" s="136"/>
      <c r="CC12249" s="136"/>
      <c r="CD12249" s="136"/>
      <c r="CE12249" s="136"/>
      <c r="CF12249" s="136"/>
      <c r="CG12249" s="136"/>
      <c r="CH12249" s="136"/>
    </row>
    <row r="12250" spans="79:86" ht="15.75" customHeight="1">
      <c r="CA12250" s="136"/>
      <c r="CB12250" s="136"/>
      <c r="CC12250" s="136"/>
      <c r="CD12250" s="136"/>
      <c r="CE12250" s="136"/>
      <c r="CF12250" s="136"/>
      <c r="CG12250" s="136"/>
      <c r="CH12250" s="136"/>
    </row>
    <row r="12251" spans="79:86" ht="15.75" customHeight="1">
      <c r="CA12251" s="136"/>
      <c r="CB12251" s="136"/>
      <c r="CC12251" s="136"/>
      <c r="CD12251" s="136"/>
      <c r="CE12251" s="136"/>
      <c r="CF12251" s="136"/>
      <c r="CG12251" s="136"/>
      <c r="CH12251" s="136"/>
    </row>
    <row r="12252" spans="79:86" ht="15.75" customHeight="1">
      <c r="CA12252" s="136"/>
      <c r="CB12252" s="136"/>
      <c r="CC12252" s="136"/>
      <c r="CD12252" s="136"/>
      <c r="CE12252" s="136"/>
      <c r="CF12252" s="136"/>
      <c r="CG12252" s="136"/>
      <c r="CH12252" s="136"/>
    </row>
    <row r="12253" spans="79:86" ht="15.75" customHeight="1">
      <c r="CA12253" s="136"/>
      <c r="CB12253" s="136"/>
      <c r="CC12253" s="136"/>
      <c r="CD12253" s="136"/>
      <c r="CE12253" s="136"/>
      <c r="CF12253" s="136"/>
      <c r="CG12253" s="136"/>
      <c r="CH12253" s="136"/>
    </row>
    <row r="12254" spans="79:86" ht="15.75" customHeight="1">
      <c r="CA12254" s="136"/>
      <c r="CB12254" s="136"/>
      <c r="CC12254" s="136"/>
      <c r="CD12254" s="136"/>
      <c r="CE12254" s="136"/>
      <c r="CF12254" s="136"/>
      <c r="CG12254" s="136"/>
      <c r="CH12254" s="136"/>
    </row>
    <row r="12255" spans="79:86" ht="15.75" customHeight="1">
      <c r="CA12255" s="136"/>
      <c r="CB12255" s="136"/>
      <c r="CC12255" s="136"/>
      <c r="CD12255" s="136"/>
      <c r="CE12255" s="136"/>
      <c r="CF12255" s="136"/>
      <c r="CG12255" s="136"/>
      <c r="CH12255" s="136"/>
    </row>
    <row r="12256" spans="79:86" ht="15.75" customHeight="1">
      <c r="CA12256" s="136"/>
      <c r="CB12256" s="136"/>
      <c r="CC12256" s="136"/>
      <c r="CD12256" s="136"/>
      <c r="CE12256" s="136"/>
      <c r="CF12256" s="136"/>
      <c r="CG12256" s="136"/>
      <c r="CH12256" s="136"/>
    </row>
    <row r="12257" spans="79:86" ht="15.75" customHeight="1">
      <c r="CA12257" s="136"/>
      <c r="CB12257" s="136"/>
      <c r="CC12257" s="136"/>
      <c r="CD12257" s="136"/>
      <c r="CE12257" s="136"/>
      <c r="CF12257" s="136"/>
      <c r="CG12257" s="136"/>
      <c r="CH12257" s="136"/>
    </row>
    <row r="12258" spans="79:86" ht="15.75" customHeight="1">
      <c r="CA12258" s="136"/>
      <c r="CB12258" s="136"/>
      <c r="CC12258" s="136"/>
      <c r="CD12258" s="136"/>
      <c r="CE12258" s="136"/>
      <c r="CF12258" s="136"/>
      <c r="CG12258" s="136"/>
      <c r="CH12258" s="136"/>
    </row>
    <row r="12259" spans="79:86" ht="15.75" customHeight="1">
      <c r="CA12259" s="136"/>
      <c r="CB12259" s="136"/>
      <c r="CC12259" s="136"/>
      <c r="CD12259" s="136"/>
      <c r="CE12259" s="136"/>
      <c r="CF12259" s="136"/>
      <c r="CG12259" s="136"/>
      <c r="CH12259" s="136"/>
    </row>
    <row r="12260" spans="79:86" ht="15.75" customHeight="1">
      <c r="CA12260" s="136"/>
      <c r="CB12260" s="136"/>
      <c r="CC12260" s="136"/>
      <c r="CD12260" s="136"/>
      <c r="CE12260" s="136"/>
      <c r="CF12260" s="136"/>
      <c r="CG12260" s="136"/>
      <c r="CH12260" s="136"/>
    </row>
    <row r="12261" spans="79:86" ht="15.75" customHeight="1">
      <c r="CA12261" s="136"/>
      <c r="CB12261" s="136"/>
      <c r="CC12261" s="136"/>
      <c r="CD12261" s="136"/>
      <c r="CE12261" s="136"/>
      <c r="CF12261" s="136"/>
      <c r="CG12261" s="136"/>
      <c r="CH12261" s="136"/>
    </row>
    <row r="12262" spans="79:86" ht="15.75" customHeight="1">
      <c r="CA12262" s="136"/>
      <c r="CB12262" s="136"/>
      <c r="CC12262" s="136"/>
      <c r="CD12262" s="136"/>
      <c r="CE12262" s="136"/>
      <c r="CF12262" s="136"/>
      <c r="CG12262" s="136"/>
      <c r="CH12262" s="136"/>
    </row>
    <row r="12263" spans="79:86" ht="15.75" customHeight="1">
      <c r="CA12263" s="136"/>
      <c r="CB12263" s="136"/>
      <c r="CC12263" s="136"/>
      <c r="CD12263" s="136"/>
      <c r="CE12263" s="136"/>
      <c r="CF12263" s="136"/>
      <c r="CG12263" s="136"/>
      <c r="CH12263" s="136"/>
    </row>
    <row r="12264" spans="79:86" ht="15.75" customHeight="1">
      <c r="CA12264" s="136"/>
      <c r="CB12264" s="136"/>
      <c r="CC12264" s="136"/>
      <c r="CD12264" s="136"/>
      <c r="CE12264" s="136"/>
      <c r="CF12264" s="136"/>
      <c r="CG12264" s="136"/>
      <c r="CH12264" s="136"/>
    </row>
    <row r="12265" spans="79:86" ht="15.75" customHeight="1">
      <c r="CA12265" s="136"/>
      <c r="CB12265" s="136"/>
      <c r="CC12265" s="136"/>
      <c r="CD12265" s="136"/>
      <c r="CE12265" s="136"/>
      <c r="CF12265" s="136"/>
      <c r="CG12265" s="136"/>
      <c r="CH12265" s="136"/>
    </row>
    <row r="12266" spans="79:86" ht="15.75" customHeight="1">
      <c r="CA12266" s="136"/>
      <c r="CB12266" s="136"/>
      <c r="CC12266" s="136"/>
      <c r="CD12266" s="136"/>
      <c r="CE12266" s="136"/>
      <c r="CF12266" s="136"/>
      <c r="CG12266" s="136"/>
      <c r="CH12266" s="136"/>
    </row>
    <row r="12267" spans="79:86" ht="15.75" customHeight="1">
      <c r="CA12267" s="136"/>
      <c r="CB12267" s="136"/>
      <c r="CC12267" s="136"/>
      <c r="CD12267" s="136"/>
      <c r="CE12267" s="136"/>
      <c r="CF12267" s="136"/>
      <c r="CG12267" s="136"/>
      <c r="CH12267" s="136"/>
    </row>
    <row r="12268" spans="79:86" ht="15.75" customHeight="1">
      <c r="CA12268" s="136"/>
      <c r="CB12268" s="136"/>
      <c r="CC12268" s="136"/>
      <c r="CD12268" s="136"/>
      <c r="CE12268" s="136"/>
      <c r="CF12268" s="136"/>
      <c r="CG12268" s="136"/>
      <c r="CH12268" s="136"/>
    </row>
    <row r="12269" spans="79:86" ht="15.75" customHeight="1">
      <c r="CA12269" s="136"/>
      <c r="CB12269" s="136"/>
      <c r="CC12269" s="136"/>
      <c r="CD12269" s="136"/>
      <c r="CE12269" s="136"/>
      <c r="CF12269" s="136"/>
      <c r="CG12269" s="136"/>
      <c r="CH12269" s="136"/>
    </row>
    <row r="12270" spans="79:86" ht="15.75" customHeight="1">
      <c r="CA12270" s="136"/>
      <c r="CB12270" s="136"/>
      <c r="CC12270" s="136"/>
      <c r="CD12270" s="136"/>
      <c r="CE12270" s="136"/>
      <c r="CF12270" s="136"/>
      <c r="CG12270" s="136"/>
      <c r="CH12270" s="136"/>
    </row>
    <row r="12271" spans="79:86" ht="15.75" customHeight="1">
      <c r="CA12271" s="136"/>
      <c r="CB12271" s="136"/>
      <c r="CC12271" s="136"/>
      <c r="CD12271" s="136"/>
      <c r="CE12271" s="136"/>
      <c r="CF12271" s="136"/>
      <c r="CG12271" s="136"/>
      <c r="CH12271" s="136"/>
    </row>
    <row r="12272" spans="79:86" ht="15.75" customHeight="1">
      <c r="CA12272" s="136"/>
      <c r="CB12272" s="136"/>
      <c r="CC12272" s="136"/>
      <c r="CD12272" s="136"/>
      <c r="CE12272" s="136"/>
      <c r="CF12272" s="136"/>
      <c r="CG12272" s="136"/>
      <c r="CH12272" s="136"/>
    </row>
    <row r="12273" spans="79:86" ht="15.75" customHeight="1">
      <c r="CA12273" s="136"/>
      <c r="CB12273" s="136"/>
      <c r="CC12273" s="136"/>
      <c r="CD12273" s="136"/>
      <c r="CE12273" s="136"/>
      <c r="CF12273" s="136"/>
      <c r="CG12273" s="136"/>
      <c r="CH12273" s="136"/>
    </row>
    <row r="12274" spans="79:86" ht="15.75" customHeight="1">
      <c r="CA12274" s="136"/>
      <c r="CB12274" s="136"/>
      <c r="CC12274" s="136"/>
      <c r="CD12274" s="136"/>
      <c r="CE12274" s="136"/>
      <c r="CF12274" s="136"/>
      <c r="CG12274" s="136"/>
      <c r="CH12274" s="136"/>
    </row>
    <row r="12275" spans="79:86" ht="15.75" customHeight="1">
      <c r="CA12275" s="136"/>
      <c r="CB12275" s="136"/>
      <c r="CC12275" s="136"/>
      <c r="CD12275" s="136"/>
      <c r="CE12275" s="136"/>
      <c r="CF12275" s="136"/>
      <c r="CG12275" s="136"/>
      <c r="CH12275" s="136"/>
    </row>
    <row r="12276" spans="79:86" ht="15.75" customHeight="1">
      <c r="CA12276" s="136"/>
      <c r="CB12276" s="136"/>
      <c r="CC12276" s="136"/>
      <c r="CD12276" s="136"/>
      <c r="CE12276" s="136"/>
      <c r="CF12276" s="136"/>
      <c r="CG12276" s="136"/>
      <c r="CH12276" s="136"/>
    </row>
    <row r="12277" spans="79:86" ht="15.75" customHeight="1">
      <c r="CA12277" s="136"/>
      <c r="CB12277" s="136"/>
      <c r="CC12277" s="136"/>
      <c r="CD12277" s="136"/>
      <c r="CE12277" s="136"/>
      <c r="CF12277" s="136"/>
      <c r="CG12277" s="136"/>
      <c r="CH12277" s="136"/>
    </row>
    <row r="12278" spans="79:86" ht="15.75" customHeight="1">
      <c r="CA12278" s="136"/>
      <c r="CB12278" s="136"/>
      <c r="CC12278" s="136"/>
      <c r="CD12278" s="136"/>
      <c r="CE12278" s="136"/>
      <c r="CF12278" s="136"/>
      <c r="CG12278" s="136"/>
      <c r="CH12278" s="136"/>
    </row>
    <row r="12279" spans="79:86" ht="15.75" customHeight="1">
      <c r="CA12279" s="136"/>
      <c r="CB12279" s="136"/>
      <c r="CC12279" s="136"/>
      <c r="CD12279" s="136"/>
      <c r="CE12279" s="136"/>
      <c r="CF12279" s="136"/>
      <c r="CG12279" s="136"/>
      <c r="CH12279" s="136"/>
    </row>
    <row r="12280" spans="79:86" ht="15.75" customHeight="1">
      <c r="CA12280" s="136"/>
      <c r="CB12280" s="136"/>
      <c r="CC12280" s="136"/>
      <c r="CD12280" s="136"/>
      <c r="CE12280" s="136"/>
      <c r="CF12280" s="136"/>
      <c r="CG12280" s="136"/>
      <c r="CH12280" s="136"/>
    </row>
    <row r="12281" spans="79:86" ht="15.75" customHeight="1">
      <c r="CA12281" s="136"/>
      <c r="CB12281" s="136"/>
      <c r="CC12281" s="136"/>
      <c r="CD12281" s="136"/>
      <c r="CE12281" s="136"/>
      <c r="CF12281" s="136"/>
      <c r="CG12281" s="136"/>
      <c r="CH12281" s="136"/>
    </row>
    <row r="12282" spans="79:86" ht="15.75" customHeight="1">
      <c r="CA12282" s="136"/>
      <c r="CB12282" s="136"/>
      <c r="CC12282" s="136"/>
      <c r="CD12282" s="136"/>
      <c r="CE12282" s="136"/>
      <c r="CF12282" s="136"/>
      <c r="CG12282" s="136"/>
      <c r="CH12282" s="136"/>
    </row>
    <row r="12283" spans="79:86" ht="15.75" customHeight="1">
      <c r="CA12283" s="136"/>
      <c r="CB12283" s="136"/>
      <c r="CC12283" s="136"/>
      <c r="CD12283" s="136"/>
      <c r="CE12283" s="136"/>
      <c r="CF12283" s="136"/>
      <c r="CG12283" s="136"/>
      <c r="CH12283" s="136"/>
    </row>
    <row r="12284" spans="79:86" ht="15.75" customHeight="1">
      <c r="CA12284" s="136"/>
      <c r="CB12284" s="136"/>
      <c r="CC12284" s="136"/>
      <c r="CD12284" s="136"/>
      <c r="CE12284" s="136"/>
      <c r="CF12284" s="136"/>
      <c r="CG12284" s="136"/>
      <c r="CH12284" s="136"/>
    </row>
    <row r="12285" spans="79:86" ht="15.75" customHeight="1">
      <c r="CA12285" s="136"/>
      <c r="CB12285" s="136"/>
      <c r="CC12285" s="136"/>
      <c r="CD12285" s="136"/>
      <c r="CE12285" s="136"/>
      <c r="CF12285" s="136"/>
      <c r="CG12285" s="136"/>
      <c r="CH12285" s="136"/>
    </row>
    <row r="12286" spans="79:86" ht="15.75" customHeight="1">
      <c r="CA12286" s="136"/>
      <c r="CB12286" s="136"/>
      <c r="CC12286" s="136"/>
      <c r="CD12286" s="136"/>
      <c r="CE12286" s="136"/>
      <c r="CF12286" s="136"/>
      <c r="CG12286" s="136"/>
      <c r="CH12286" s="136"/>
    </row>
    <row r="12287" spans="79:86" ht="15.75" customHeight="1">
      <c r="CA12287" s="136"/>
      <c r="CB12287" s="136"/>
      <c r="CC12287" s="136"/>
      <c r="CD12287" s="136"/>
      <c r="CE12287" s="136"/>
      <c r="CF12287" s="136"/>
      <c r="CG12287" s="136"/>
      <c r="CH12287" s="136"/>
    </row>
    <row r="12288" spans="79:86" ht="15.75" customHeight="1">
      <c r="CA12288" s="136"/>
      <c r="CB12288" s="136"/>
      <c r="CC12288" s="136"/>
      <c r="CD12288" s="136"/>
      <c r="CE12288" s="136"/>
      <c r="CF12288" s="136"/>
      <c r="CG12288" s="136"/>
      <c r="CH12288" s="136"/>
    </row>
    <row r="12289" spans="79:86" ht="15.75" customHeight="1">
      <c r="CA12289" s="136"/>
      <c r="CB12289" s="136"/>
      <c r="CC12289" s="136"/>
      <c r="CD12289" s="136"/>
      <c r="CE12289" s="136"/>
      <c r="CF12289" s="136"/>
      <c r="CG12289" s="136"/>
      <c r="CH12289" s="136"/>
    </row>
    <row r="12290" spans="79:86" ht="15.75" customHeight="1">
      <c r="CA12290" s="136"/>
      <c r="CB12290" s="136"/>
      <c r="CC12290" s="136"/>
      <c r="CD12290" s="136"/>
      <c r="CE12290" s="136"/>
      <c r="CF12290" s="136"/>
      <c r="CG12290" s="136"/>
      <c r="CH12290" s="136"/>
    </row>
    <row r="12291" spans="79:86" ht="15.75" customHeight="1">
      <c r="CA12291" s="136"/>
      <c r="CB12291" s="136"/>
      <c r="CC12291" s="136"/>
      <c r="CD12291" s="136"/>
      <c r="CE12291" s="136"/>
      <c r="CF12291" s="136"/>
      <c r="CG12291" s="136"/>
      <c r="CH12291" s="136"/>
    </row>
    <row r="12292" spans="79:86" ht="15.75" customHeight="1">
      <c r="CA12292" s="136"/>
      <c r="CB12292" s="136"/>
      <c r="CC12292" s="136"/>
      <c r="CD12292" s="136"/>
      <c r="CE12292" s="136"/>
      <c r="CF12292" s="136"/>
      <c r="CG12292" s="136"/>
      <c r="CH12292" s="136"/>
    </row>
    <row r="12293" spans="79:86" ht="15.75" customHeight="1">
      <c r="CA12293" s="136"/>
      <c r="CB12293" s="136"/>
      <c r="CC12293" s="136"/>
      <c r="CD12293" s="136"/>
      <c r="CE12293" s="136"/>
      <c r="CF12293" s="136"/>
      <c r="CG12293" s="136"/>
      <c r="CH12293" s="136"/>
    </row>
    <row r="12294" spans="79:86" ht="15.75" customHeight="1">
      <c r="CA12294" s="136"/>
      <c r="CB12294" s="136"/>
      <c r="CC12294" s="136"/>
      <c r="CD12294" s="136"/>
      <c r="CE12294" s="136"/>
      <c r="CF12294" s="136"/>
      <c r="CG12294" s="136"/>
      <c r="CH12294" s="136"/>
    </row>
    <row r="12295" spans="79:86" ht="15.75" customHeight="1">
      <c r="CA12295" s="136"/>
      <c r="CB12295" s="136"/>
      <c r="CC12295" s="136"/>
      <c r="CD12295" s="136"/>
      <c r="CE12295" s="136"/>
      <c r="CF12295" s="136"/>
      <c r="CG12295" s="136"/>
      <c r="CH12295" s="136"/>
    </row>
    <row r="12296" spans="79:86" ht="15.75" customHeight="1">
      <c r="CA12296" s="136"/>
      <c r="CB12296" s="136"/>
      <c r="CC12296" s="136"/>
      <c r="CD12296" s="136"/>
      <c r="CE12296" s="136"/>
      <c r="CF12296" s="136"/>
      <c r="CG12296" s="136"/>
      <c r="CH12296" s="136"/>
    </row>
    <row r="12297" spans="79:86" ht="15.75" customHeight="1">
      <c r="CA12297" s="136"/>
      <c r="CB12297" s="136"/>
      <c r="CC12297" s="136"/>
      <c r="CD12297" s="136"/>
      <c r="CE12297" s="136"/>
      <c r="CF12297" s="136"/>
      <c r="CG12297" s="136"/>
      <c r="CH12297" s="136"/>
    </row>
    <row r="12298" spans="79:86" ht="15.75" customHeight="1">
      <c r="CA12298" s="136"/>
      <c r="CB12298" s="136"/>
      <c r="CC12298" s="136"/>
      <c r="CD12298" s="136"/>
      <c r="CE12298" s="136"/>
      <c r="CF12298" s="136"/>
      <c r="CG12298" s="136"/>
      <c r="CH12298" s="136"/>
    </row>
    <row r="12299" spans="79:86" ht="15.75" customHeight="1">
      <c r="CA12299" s="136"/>
      <c r="CB12299" s="136"/>
      <c r="CC12299" s="136"/>
      <c r="CD12299" s="136"/>
      <c r="CE12299" s="136"/>
      <c r="CF12299" s="136"/>
      <c r="CG12299" s="136"/>
      <c r="CH12299" s="136"/>
    </row>
    <row r="12300" spans="79:86" ht="15.75" customHeight="1">
      <c r="CA12300" s="136"/>
      <c r="CB12300" s="136"/>
      <c r="CC12300" s="136"/>
      <c r="CD12300" s="136"/>
      <c r="CE12300" s="136"/>
      <c r="CF12300" s="136"/>
      <c r="CG12300" s="136"/>
      <c r="CH12300" s="136"/>
    </row>
    <row r="12301" spans="79:86" ht="15.75" customHeight="1">
      <c r="CA12301" s="136"/>
      <c r="CB12301" s="136"/>
      <c r="CC12301" s="136"/>
      <c r="CD12301" s="136"/>
      <c r="CE12301" s="136"/>
      <c r="CF12301" s="136"/>
      <c r="CG12301" s="136"/>
      <c r="CH12301" s="136"/>
    </row>
    <row r="12302" spans="79:86" ht="15.75" customHeight="1">
      <c r="CA12302" s="136"/>
      <c r="CB12302" s="136"/>
      <c r="CC12302" s="136"/>
      <c r="CD12302" s="136"/>
      <c r="CE12302" s="136"/>
      <c r="CF12302" s="136"/>
      <c r="CG12302" s="136"/>
      <c r="CH12302" s="136"/>
    </row>
    <row r="12303" spans="79:86" ht="15.75" customHeight="1">
      <c r="CA12303" s="136"/>
      <c r="CB12303" s="136"/>
      <c r="CC12303" s="136"/>
      <c r="CD12303" s="136"/>
      <c r="CE12303" s="136"/>
      <c r="CF12303" s="136"/>
      <c r="CG12303" s="136"/>
      <c r="CH12303" s="136"/>
    </row>
    <row r="12304" spans="79:86" ht="15.75" customHeight="1">
      <c r="CA12304" s="136"/>
      <c r="CB12304" s="136"/>
      <c r="CC12304" s="136"/>
      <c r="CD12304" s="136"/>
      <c r="CE12304" s="136"/>
      <c r="CF12304" s="136"/>
      <c r="CG12304" s="136"/>
      <c r="CH12304" s="136"/>
    </row>
    <row r="12305" spans="79:86" ht="15.75" customHeight="1">
      <c r="CA12305" s="136"/>
      <c r="CB12305" s="136"/>
      <c r="CC12305" s="136"/>
      <c r="CD12305" s="136"/>
      <c r="CE12305" s="136"/>
      <c r="CF12305" s="136"/>
      <c r="CG12305" s="136"/>
      <c r="CH12305" s="136"/>
    </row>
    <row r="12306" spans="79:86" ht="15.75" customHeight="1">
      <c r="CA12306" s="136"/>
      <c r="CB12306" s="136"/>
      <c r="CC12306" s="136"/>
      <c r="CD12306" s="136"/>
      <c r="CE12306" s="136"/>
      <c r="CF12306" s="136"/>
      <c r="CG12306" s="136"/>
      <c r="CH12306" s="136"/>
    </row>
    <row r="12307" spans="79:86" ht="15.75" customHeight="1">
      <c r="CA12307" s="136"/>
      <c r="CB12307" s="136"/>
      <c r="CC12307" s="136"/>
      <c r="CD12307" s="136"/>
      <c r="CE12307" s="136"/>
      <c r="CF12307" s="136"/>
      <c r="CG12307" s="136"/>
      <c r="CH12307" s="136"/>
    </row>
    <row r="12308" spans="79:86" ht="15.75" customHeight="1">
      <c r="CA12308" s="136"/>
      <c r="CB12308" s="136"/>
      <c r="CC12308" s="136"/>
      <c r="CD12308" s="136"/>
      <c r="CE12308" s="136"/>
      <c r="CF12308" s="136"/>
      <c r="CG12308" s="136"/>
      <c r="CH12308" s="136"/>
    </row>
    <row r="12309" spans="79:86" ht="15.75" customHeight="1">
      <c r="CA12309" s="136"/>
      <c r="CB12309" s="136"/>
      <c r="CC12309" s="136"/>
      <c r="CD12309" s="136"/>
      <c r="CE12309" s="136"/>
      <c r="CF12309" s="136"/>
      <c r="CG12309" s="136"/>
      <c r="CH12309" s="136"/>
    </row>
    <row r="12310" spans="79:86" ht="15.75" customHeight="1">
      <c r="CA12310" s="136"/>
      <c r="CB12310" s="136"/>
      <c r="CC12310" s="136"/>
      <c r="CD12310" s="136"/>
      <c r="CE12310" s="136"/>
      <c r="CF12310" s="136"/>
      <c r="CG12310" s="136"/>
      <c r="CH12310" s="136"/>
    </row>
    <row r="12311" spans="79:86" ht="15.75" customHeight="1">
      <c r="CA12311" s="136"/>
      <c r="CB12311" s="136"/>
      <c r="CC12311" s="136"/>
      <c r="CD12311" s="136"/>
      <c r="CE12311" s="136"/>
      <c r="CF12311" s="136"/>
      <c r="CG12311" s="136"/>
      <c r="CH12311" s="136"/>
    </row>
    <row r="12312" spans="79:86" ht="15.75" customHeight="1">
      <c r="CA12312" s="136"/>
      <c r="CB12312" s="136"/>
      <c r="CC12312" s="136"/>
      <c r="CD12312" s="136"/>
      <c r="CE12312" s="136"/>
      <c r="CF12312" s="136"/>
      <c r="CG12312" s="136"/>
      <c r="CH12312" s="136"/>
    </row>
    <row r="12313" spans="79:86" ht="15.75" customHeight="1">
      <c r="CA12313" s="136"/>
      <c r="CB12313" s="136"/>
      <c r="CC12313" s="136"/>
      <c r="CD12313" s="136"/>
      <c r="CE12313" s="136"/>
      <c r="CF12313" s="136"/>
      <c r="CG12313" s="136"/>
      <c r="CH12313" s="136"/>
    </row>
    <row r="12314" spans="79:86" ht="15.75" customHeight="1">
      <c r="CA12314" s="136"/>
      <c r="CB12314" s="136"/>
      <c r="CC12314" s="136"/>
      <c r="CD12314" s="136"/>
      <c r="CE12314" s="136"/>
      <c r="CF12314" s="136"/>
      <c r="CG12314" s="136"/>
      <c r="CH12314" s="136"/>
    </row>
    <row r="12315" spans="79:86" ht="15.75" customHeight="1">
      <c r="CA12315" s="136"/>
      <c r="CB12315" s="136"/>
      <c r="CC12315" s="136"/>
      <c r="CD12315" s="136"/>
      <c r="CE12315" s="136"/>
      <c r="CF12315" s="136"/>
      <c r="CG12315" s="136"/>
      <c r="CH12315" s="136"/>
    </row>
    <row r="12316" spans="79:86" ht="15.75" customHeight="1">
      <c r="CA12316" s="136"/>
      <c r="CB12316" s="136"/>
      <c r="CC12316" s="136"/>
      <c r="CD12316" s="136"/>
      <c r="CE12316" s="136"/>
      <c r="CF12316" s="136"/>
      <c r="CG12316" s="136"/>
      <c r="CH12316" s="136"/>
    </row>
    <row r="12317" spans="79:86" ht="15.75" customHeight="1">
      <c r="CA12317" s="136"/>
      <c r="CB12317" s="136"/>
      <c r="CC12317" s="136"/>
      <c r="CD12317" s="136"/>
      <c r="CE12317" s="136"/>
      <c r="CF12317" s="136"/>
      <c r="CG12317" s="136"/>
      <c r="CH12317" s="136"/>
    </row>
    <row r="12318" spans="79:86" ht="15.75" customHeight="1">
      <c r="CA12318" s="136"/>
      <c r="CB12318" s="136"/>
      <c r="CC12318" s="136"/>
      <c r="CD12318" s="136"/>
      <c r="CE12318" s="136"/>
      <c r="CF12318" s="136"/>
      <c r="CG12318" s="136"/>
      <c r="CH12318" s="136"/>
    </row>
    <row r="12319" spans="79:86" ht="15.75" customHeight="1">
      <c r="CA12319" s="136"/>
      <c r="CB12319" s="136"/>
      <c r="CC12319" s="136"/>
      <c r="CD12319" s="136"/>
      <c r="CE12319" s="136"/>
      <c r="CF12319" s="136"/>
      <c r="CG12319" s="136"/>
      <c r="CH12319" s="136"/>
    </row>
    <row r="12320" spans="79:86" ht="15.75" customHeight="1">
      <c r="CA12320" s="136"/>
      <c r="CB12320" s="136"/>
      <c r="CC12320" s="136"/>
      <c r="CD12320" s="136"/>
      <c r="CE12320" s="136"/>
      <c r="CF12320" s="136"/>
      <c r="CG12320" s="136"/>
      <c r="CH12320" s="136"/>
    </row>
    <row r="12321" spans="79:86" ht="15.75" customHeight="1">
      <c r="CA12321" s="136"/>
      <c r="CB12321" s="136"/>
      <c r="CC12321" s="136"/>
      <c r="CD12321" s="136"/>
      <c r="CE12321" s="136"/>
      <c r="CF12321" s="136"/>
      <c r="CG12321" s="136"/>
      <c r="CH12321" s="136"/>
    </row>
    <row r="12322" spans="79:86" ht="15.75" customHeight="1">
      <c r="CA12322" s="136"/>
      <c r="CB12322" s="136"/>
      <c r="CC12322" s="136"/>
      <c r="CD12322" s="136"/>
      <c r="CE12322" s="136"/>
      <c r="CF12322" s="136"/>
      <c r="CG12322" s="136"/>
      <c r="CH12322" s="136"/>
    </row>
    <row r="12323" spans="79:86" ht="15.75" customHeight="1">
      <c r="CA12323" s="136"/>
      <c r="CB12323" s="136"/>
      <c r="CC12323" s="136"/>
      <c r="CD12323" s="136"/>
      <c r="CE12323" s="136"/>
      <c r="CF12323" s="136"/>
      <c r="CG12323" s="136"/>
      <c r="CH12323" s="136"/>
    </row>
    <row r="12324" spans="79:86" ht="15.75" customHeight="1">
      <c r="CA12324" s="136"/>
      <c r="CB12324" s="136"/>
      <c r="CC12324" s="136"/>
      <c r="CD12324" s="136"/>
      <c r="CE12324" s="136"/>
      <c r="CF12324" s="136"/>
      <c r="CG12324" s="136"/>
      <c r="CH12324" s="136"/>
    </row>
    <row r="12325" spans="79:86" ht="15.75" customHeight="1">
      <c r="CA12325" s="136"/>
      <c r="CB12325" s="136"/>
      <c r="CC12325" s="136"/>
      <c r="CD12325" s="136"/>
      <c r="CE12325" s="136"/>
      <c r="CF12325" s="136"/>
      <c r="CG12325" s="136"/>
      <c r="CH12325" s="136"/>
    </row>
    <row r="12326" spans="79:86" ht="15.75" customHeight="1">
      <c r="CA12326" s="136"/>
      <c r="CB12326" s="136"/>
      <c r="CC12326" s="136"/>
      <c r="CD12326" s="136"/>
      <c r="CE12326" s="136"/>
      <c r="CF12326" s="136"/>
      <c r="CG12326" s="136"/>
      <c r="CH12326" s="136"/>
    </row>
    <row r="12327" spans="79:86" ht="15.75" customHeight="1">
      <c r="CA12327" s="136"/>
      <c r="CB12327" s="136"/>
      <c r="CC12327" s="136"/>
      <c r="CD12327" s="136"/>
      <c r="CE12327" s="136"/>
      <c r="CF12327" s="136"/>
      <c r="CG12327" s="136"/>
      <c r="CH12327" s="136"/>
    </row>
    <row r="12328" spans="79:86" ht="15.75" customHeight="1">
      <c r="CA12328" s="136"/>
      <c r="CB12328" s="136"/>
      <c r="CC12328" s="136"/>
      <c r="CD12328" s="136"/>
      <c r="CE12328" s="136"/>
      <c r="CF12328" s="136"/>
      <c r="CG12328" s="136"/>
      <c r="CH12328" s="136"/>
    </row>
    <row r="12329" spans="79:86" ht="15.75" customHeight="1">
      <c r="CA12329" s="136"/>
      <c r="CB12329" s="136"/>
      <c r="CC12329" s="136"/>
      <c r="CD12329" s="136"/>
      <c r="CE12329" s="136"/>
      <c r="CF12329" s="136"/>
      <c r="CG12329" s="136"/>
      <c r="CH12329" s="136"/>
    </row>
    <row r="12330" spans="79:86" ht="15.75" customHeight="1">
      <c r="CA12330" s="136"/>
      <c r="CB12330" s="136"/>
      <c r="CC12330" s="136"/>
      <c r="CD12330" s="136"/>
      <c r="CE12330" s="136"/>
      <c r="CF12330" s="136"/>
      <c r="CG12330" s="136"/>
      <c r="CH12330" s="136"/>
    </row>
    <row r="12331" spans="79:86" ht="15.75" customHeight="1">
      <c r="CA12331" s="136"/>
      <c r="CB12331" s="136"/>
      <c r="CC12331" s="136"/>
      <c r="CD12331" s="136"/>
      <c r="CE12331" s="136"/>
      <c r="CF12331" s="136"/>
      <c r="CG12331" s="136"/>
      <c r="CH12331" s="136"/>
    </row>
    <row r="12332" spans="79:86" ht="15.75" customHeight="1">
      <c r="CA12332" s="136"/>
      <c r="CB12332" s="136"/>
      <c r="CC12332" s="136"/>
      <c r="CD12332" s="136"/>
      <c r="CE12332" s="136"/>
      <c r="CF12332" s="136"/>
      <c r="CG12332" s="136"/>
      <c r="CH12332" s="136"/>
    </row>
    <row r="12333" spans="79:86" ht="15.75" customHeight="1">
      <c r="CA12333" s="136"/>
      <c r="CB12333" s="136"/>
      <c r="CC12333" s="136"/>
      <c r="CD12333" s="136"/>
      <c r="CE12333" s="136"/>
      <c r="CF12333" s="136"/>
      <c r="CG12333" s="136"/>
      <c r="CH12333" s="136"/>
    </row>
    <row r="12334" spans="79:86" ht="15.75" customHeight="1">
      <c r="CA12334" s="136"/>
      <c r="CB12334" s="136"/>
      <c r="CC12334" s="136"/>
      <c r="CD12334" s="136"/>
      <c r="CE12334" s="136"/>
      <c r="CF12334" s="136"/>
      <c r="CG12334" s="136"/>
      <c r="CH12334" s="136"/>
    </row>
    <row r="12335" spans="79:86" ht="15.75" customHeight="1">
      <c r="CA12335" s="136"/>
      <c r="CB12335" s="136"/>
      <c r="CC12335" s="136"/>
      <c r="CD12335" s="136"/>
      <c r="CE12335" s="136"/>
      <c r="CF12335" s="136"/>
      <c r="CG12335" s="136"/>
      <c r="CH12335" s="136"/>
    </row>
    <row r="12336" spans="79:86" ht="15.75" customHeight="1">
      <c r="CA12336" s="136"/>
      <c r="CB12336" s="136"/>
      <c r="CC12336" s="136"/>
      <c r="CD12336" s="136"/>
      <c r="CE12336" s="136"/>
      <c r="CF12336" s="136"/>
      <c r="CG12336" s="136"/>
      <c r="CH12336" s="136"/>
    </row>
    <row r="12337" spans="79:86" ht="15.75" customHeight="1">
      <c r="CA12337" s="136"/>
      <c r="CB12337" s="136"/>
      <c r="CC12337" s="136"/>
      <c r="CD12337" s="136"/>
      <c r="CE12337" s="136"/>
      <c r="CF12337" s="136"/>
      <c r="CG12337" s="136"/>
      <c r="CH12337" s="136"/>
    </row>
    <row r="12338" spans="79:86" ht="15.75" customHeight="1">
      <c r="CA12338" s="136"/>
      <c r="CB12338" s="136"/>
      <c r="CC12338" s="136"/>
      <c r="CD12338" s="136"/>
      <c r="CE12338" s="136"/>
      <c r="CF12338" s="136"/>
      <c r="CG12338" s="136"/>
      <c r="CH12338" s="136"/>
    </row>
    <row r="12339" spans="79:86" ht="15.75" customHeight="1">
      <c r="CA12339" s="136"/>
      <c r="CB12339" s="136"/>
      <c r="CC12339" s="136"/>
      <c r="CD12339" s="136"/>
      <c r="CE12339" s="136"/>
      <c r="CF12339" s="136"/>
      <c r="CG12339" s="136"/>
      <c r="CH12339" s="136"/>
    </row>
    <row r="12340" spans="79:86" ht="15.75" customHeight="1">
      <c r="CA12340" s="136"/>
      <c r="CB12340" s="136"/>
      <c r="CC12340" s="136"/>
      <c r="CD12340" s="136"/>
      <c r="CE12340" s="136"/>
      <c r="CF12340" s="136"/>
      <c r="CG12340" s="136"/>
      <c r="CH12340" s="136"/>
    </row>
    <row r="12341" spans="79:86" ht="15.75" customHeight="1">
      <c r="CA12341" s="136"/>
      <c r="CB12341" s="136"/>
      <c r="CC12341" s="136"/>
      <c r="CD12341" s="136"/>
      <c r="CE12341" s="136"/>
      <c r="CF12341" s="136"/>
      <c r="CG12341" s="136"/>
      <c r="CH12341" s="136"/>
    </row>
    <row r="12342" spans="79:86" ht="15.75" customHeight="1">
      <c r="CA12342" s="136"/>
      <c r="CB12342" s="136"/>
      <c r="CC12342" s="136"/>
      <c r="CD12342" s="136"/>
      <c r="CE12342" s="136"/>
      <c r="CF12342" s="136"/>
      <c r="CG12342" s="136"/>
      <c r="CH12342" s="136"/>
    </row>
    <row r="12343" spans="79:86" ht="15.75" customHeight="1">
      <c r="CA12343" s="136"/>
      <c r="CB12343" s="136"/>
      <c r="CC12343" s="136"/>
      <c r="CD12343" s="136"/>
      <c r="CE12343" s="136"/>
      <c r="CF12343" s="136"/>
      <c r="CG12343" s="136"/>
      <c r="CH12343" s="136"/>
    </row>
    <row r="12344" spans="79:86" ht="15.75" customHeight="1">
      <c r="CA12344" s="136"/>
      <c r="CB12344" s="136"/>
      <c r="CC12344" s="136"/>
      <c r="CD12344" s="136"/>
      <c r="CE12344" s="136"/>
      <c r="CF12344" s="136"/>
      <c r="CG12344" s="136"/>
      <c r="CH12344" s="136"/>
    </row>
    <row r="12345" spans="79:86" ht="15.75" customHeight="1">
      <c r="CA12345" s="136"/>
      <c r="CB12345" s="136"/>
      <c r="CC12345" s="136"/>
      <c r="CD12345" s="136"/>
      <c r="CE12345" s="136"/>
      <c r="CF12345" s="136"/>
      <c r="CG12345" s="136"/>
      <c r="CH12345" s="136"/>
    </row>
    <row r="12346" spans="79:86" ht="15.75" customHeight="1">
      <c r="CA12346" s="136"/>
      <c r="CB12346" s="136"/>
      <c r="CC12346" s="136"/>
      <c r="CD12346" s="136"/>
      <c r="CE12346" s="136"/>
      <c r="CF12346" s="136"/>
      <c r="CG12346" s="136"/>
      <c r="CH12346" s="136"/>
    </row>
    <row r="12347" spans="79:86" ht="15.75" customHeight="1">
      <c r="CA12347" s="136"/>
      <c r="CB12347" s="136"/>
      <c r="CC12347" s="136"/>
      <c r="CD12347" s="136"/>
      <c r="CE12347" s="136"/>
      <c r="CF12347" s="136"/>
      <c r="CG12347" s="136"/>
      <c r="CH12347" s="136"/>
    </row>
    <row r="12348" spans="79:86" ht="15.75" customHeight="1">
      <c r="CA12348" s="136"/>
      <c r="CB12348" s="136"/>
      <c r="CC12348" s="136"/>
      <c r="CD12348" s="136"/>
      <c r="CE12348" s="136"/>
      <c r="CF12348" s="136"/>
      <c r="CG12348" s="136"/>
      <c r="CH12348" s="136"/>
    </row>
    <row r="12349" spans="79:86" ht="15.75" customHeight="1">
      <c r="CA12349" s="136"/>
      <c r="CB12349" s="136"/>
      <c r="CC12349" s="136"/>
      <c r="CD12349" s="136"/>
      <c r="CE12349" s="136"/>
      <c r="CF12349" s="136"/>
      <c r="CG12349" s="136"/>
      <c r="CH12349" s="136"/>
    </row>
    <row r="12350" spans="79:86" ht="15.75" customHeight="1">
      <c r="CA12350" s="136"/>
      <c r="CB12350" s="136"/>
      <c r="CC12350" s="136"/>
      <c r="CD12350" s="136"/>
      <c r="CE12350" s="136"/>
      <c r="CF12350" s="136"/>
      <c r="CG12350" s="136"/>
      <c r="CH12350" s="136"/>
    </row>
    <row r="12351" spans="79:86" ht="15.75" customHeight="1">
      <c r="CA12351" s="136"/>
      <c r="CB12351" s="136"/>
      <c r="CC12351" s="136"/>
      <c r="CD12351" s="136"/>
      <c r="CE12351" s="136"/>
      <c r="CF12351" s="136"/>
      <c r="CG12351" s="136"/>
      <c r="CH12351" s="136"/>
    </row>
    <row r="12352" spans="79:86" ht="15.75" customHeight="1">
      <c r="CA12352" s="136"/>
      <c r="CB12352" s="136"/>
      <c r="CC12352" s="136"/>
      <c r="CD12352" s="136"/>
      <c r="CE12352" s="136"/>
      <c r="CF12352" s="136"/>
      <c r="CG12352" s="136"/>
      <c r="CH12352" s="136"/>
    </row>
    <row r="12353" spans="79:86" ht="15.75" customHeight="1">
      <c r="CA12353" s="136"/>
      <c r="CB12353" s="136"/>
      <c r="CC12353" s="136"/>
      <c r="CD12353" s="136"/>
      <c r="CE12353" s="136"/>
      <c r="CF12353" s="136"/>
      <c r="CG12353" s="136"/>
      <c r="CH12353" s="136"/>
    </row>
    <row r="12354" spans="79:86" ht="15.75" customHeight="1">
      <c r="CA12354" s="136"/>
      <c r="CB12354" s="136"/>
      <c r="CC12354" s="136"/>
      <c r="CD12354" s="136"/>
      <c r="CE12354" s="136"/>
      <c r="CF12354" s="136"/>
      <c r="CG12354" s="136"/>
      <c r="CH12354" s="136"/>
    </row>
    <row r="12355" spans="79:86" ht="15.75" customHeight="1">
      <c r="CA12355" s="136"/>
      <c r="CB12355" s="136"/>
      <c r="CC12355" s="136"/>
      <c r="CD12355" s="136"/>
      <c r="CE12355" s="136"/>
      <c r="CF12355" s="136"/>
      <c r="CG12355" s="136"/>
      <c r="CH12355" s="136"/>
    </row>
    <row r="12356" spans="79:86" ht="15.75" customHeight="1">
      <c r="CA12356" s="136"/>
      <c r="CB12356" s="136"/>
      <c r="CC12356" s="136"/>
      <c r="CD12356" s="136"/>
      <c r="CE12356" s="136"/>
      <c r="CF12356" s="136"/>
      <c r="CG12356" s="136"/>
      <c r="CH12356" s="136"/>
    </row>
    <row r="12357" spans="79:86" ht="15.75" customHeight="1">
      <c r="CA12357" s="136"/>
      <c r="CB12357" s="136"/>
      <c r="CC12357" s="136"/>
      <c r="CD12357" s="136"/>
      <c r="CE12357" s="136"/>
      <c r="CF12357" s="136"/>
      <c r="CG12357" s="136"/>
      <c r="CH12357" s="136"/>
    </row>
    <row r="12358" spans="79:86" ht="15.75" customHeight="1">
      <c r="CA12358" s="136"/>
      <c r="CB12358" s="136"/>
      <c r="CC12358" s="136"/>
      <c r="CD12358" s="136"/>
      <c r="CE12358" s="136"/>
      <c r="CF12358" s="136"/>
      <c r="CG12358" s="136"/>
      <c r="CH12358" s="136"/>
    </row>
    <row r="12359" spans="79:86" ht="15.75" customHeight="1">
      <c r="CA12359" s="136"/>
      <c r="CB12359" s="136"/>
      <c r="CC12359" s="136"/>
      <c r="CD12359" s="136"/>
      <c r="CE12359" s="136"/>
      <c r="CF12359" s="136"/>
      <c r="CG12359" s="136"/>
      <c r="CH12359" s="136"/>
    </row>
    <row r="12360" spans="79:86" ht="15.75" customHeight="1">
      <c r="CA12360" s="136"/>
      <c r="CB12360" s="136"/>
      <c r="CC12360" s="136"/>
      <c r="CD12360" s="136"/>
      <c r="CE12360" s="136"/>
      <c r="CF12360" s="136"/>
      <c r="CG12360" s="136"/>
      <c r="CH12360" s="136"/>
    </row>
    <row r="12361" spans="79:86" ht="15.75" customHeight="1">
      <c r="CA12361" s="136"/>
      <c r="CB12361" s="136"/>
      <c r="CC12361" s="136"/>
      <c r="CD12361" s="136"/>
      <c r="CE12361" s="136"/>
      <c r="CF12361" s="136"/>
      <c r="CG12361" s="136"/>
      <c r="CH12361" s="136"/>
    </row>
    <row r="12362" spans="79:86" ht="15.75" customHeight="1">
      <c r="CA12362" s="136"/>
      <c r="CB12362" s="136"/>
      <c r="CC12362" s="136"/>
      <c r="CD12362" s="136"/>
      <c r="CE12362" s="136"/>
      <c r="CF12362" s="136"/>
      <c r="CG12362" s="136"/>
      <c r="CH12362" s="136"/>
    </row>
    <row r="12363" spans="79:86" ht="15.75" customHeight="1">
      <c r="CA12363" s="136"/>
      <c r="CB12363" s="136"/>
      <c r="CC12363" s="136"/>
      <c r="CD12363" s="136"/>
      <c r="CE12363" s="136"/>
      <c r="CF12363" s="136"/>
      <c r="CG12363" s="136"/>
      <c r="CH12363" s="136"/>
    </row>
    <row r="12364" spans="79:86" ht="15.75" customHeight="1">
      <c r="CA12364" s="136"/>
      <c r="CB12364" s="136"/>
      <c r="CC12364" s="136"/>
      <c r="CD12364" s="136"/>
      <c r="CE12364" s="136"/>
      <c r="CF12364" s="136"/>
      <c r="CG12364" s="136"/>
      <c r="CH12364" s="136"/>
    </row>
    <row r="12365" spans="79:86" ht="15.75" customHeight="1">
      <c r="CA12365" s="136"/>
      <c r="CB12365" s="136"/>
      <c r="CC12365" s="136"/>
      <c r="CD12365" s="136"/>
      <c r="CE12365" s="136"/>
      <c r="CF12365" s="136"/>
      <c r="CG12365" s="136"/>
      <c r="CH12365" s="136"/>
    </row>
    <row r="12366" spans="79:86" ht="15.75" customHeight="1">
      <c r="CA12366" s="136"/>
      <c r="CB12366" s="136"/>
      <c r="CC12366" s="136"/>
      <c r="CD12366" s="136"/>
      <c r="CE12366" s="136"/>
      <c r="CF12366" s="136"/>
      <c r="CG12366" s="136"/>
      <c r="CH12366" s="136"/>
    </row>
    <row r="12367" spans="79:86" ht="15.75" customHeight="1">
      <c r="CA12367" s="136"/>
      <c r="CB12367" s="136"/>
      <c r="CC12367" s="136"/>
      <c r="CD12367" s="136"/>
      <c r="CE12367" s="136"/>
      <c r="CF12367" s="136"/>
      <c r="CG12367" s="136"/>
      <c r="CH12367" s="136"/>
    </row>
    <row r="12368" spans="79:86" ht="15.75" customHeight="1">
      <c r="CA12368" s="136"/>
      <c r="CB12368" s="136"/>
      <c r="CC12368" s="136"/>
      <c r="CD12368" s="136"/>
      <c r="CE12368" s="136"/>
      <c r="CF12368" s="136"/>
      <c r="CG12368" s="136"/>
      <c r="CH12368" s="136"/>
    </row>
    <row r="12369" spans="79:86" ht="15.75" customHeight="1">
      <c r="CA12369" s="136"/>
      <c r="CB12369" s="136"/>
      <c r="CC12369" s="136"/>
      <c r="CD12369" s="136"/>
      <c r="CE12369" s="136"/>
      <c r="CF12369" s="136"/>
      <c r="CG12369" s="136"/>
      <c r="CH12369" s="136"/>
    </row>
    <row r="12370" spans="79:86" ht="15.75" customHeight="1">
      <c r="CA12370" s="136"/>
      <c r="CB12370" s="136"/>
      <c r="CC12370" s="136"/>
      <c r="CD12370" s="136"/>
      <c r="CE12370" s="136"/>
      <c r="CF12370" s="136"/>
      <c r="CG12370" s="136"/>
      <c r="CH12370" s="136"/>
    </row>
    <row r="12371" spans="79:86" ht="15.75" customHeight="1">
      <c r="CA12371" s="136"/>
      <c r="CB12371" s="136"/>
      <c r="CC12371" s="136"/>
      <c r="CD12371" s="136"/>
      <c r="CE12371" s="136"/>
      <c r="CF12371" s="136"/>
      <c r="CG12371" s="136"/>
      <c r="CH12371" s="136"/>
    </row>
    <row r="12372" spans="79:86" ht="15.75" customHeight="1">
      <c r="CA12372" s="136"/>
      <c r="CB12372" s="136"/>
      <c r="CC12372" s="136"/>
      <c r="CD12372" s="136"/>
      <c r="CE12372" s="136"/>
      <c r="CF12372" s="136"/>
      <c r="CG12372" s="136"/>
      <c r="CH12372" s="136"/>
    </row>
    <row r="12373" spans="79:86" ht="15.75" customHeight="1">
      <c r="CA12373" s="136"/>
      <c r="CB12373" s="136"/>
      <c r="CC12373" s="136"/>
      <c r="CD12373" s="136"/>
      <c r="CE12373" s="136"/>
      <c r="CF12373" s="136"/>
      <c r="CG12373" s="136"/>
      <c r="CH12373" s="136"/>
    </row>
    <row r="12374" spans="79:86" ht="15.75" customHeight="1">
      <c r="CA12374" s="136"/>
      <c r="CB12374" s="136"/>
      <c r="CC12374" s="136"/>
      <c r="CD12374" s="136"/>
      <c r="CE12374" s="136"/>
      <c r="CF12374" s="136"/>
      <c r="CG12374" s="136"/>
      <c r="CH12374" s="136"/>
    </row>
    <row r="12375" spans="79:86" ht="15.75" customHeight="1">
      <c r="CA12375" s="136"/>
      <c r="CB12375" s="136"/>
      <c r="CC12375" s="136"/>
      <c r="CD12375" s="136"/>
      <c r="CE12375" s="136"/>
      <c r="CF12375" s="136"/>
      <c r="CG12375" s="136"/>
      <c r="CH12375" s="136"/>
    </row>
    <row r="12376" spans="79:86" ht="15.75" customHeight="1">
      <c r="CA12376" s="136"/>
      <c r="CB12376" s="136"/>
      <c r="CC12376" s="136"/>
      <c r="CD12376" s="136"/>
      <c r="CE12376" s="136"/>
      <c r="CF12376" s="136"/>
      <c r="CG12376" s="136"/>
      <c r="CH12376" s="136"/>
    </row>
    <row r="12377" spans="79:86" ht="15.75" customHeight="1">
      <c r="CA12377" s="136"/>
      <c r="CB12377" s="136"/>
      <c r="CC12377" s="136"/>
      <c r="CD12377" s="136"/>
      <c r="CE12377" s="136"/>
      <c r="CF12377" s="136"/>
      <c r="CG12377" s="136"/>
      <c r="CH12377" s="136"/>
    </row>
    <row r="12378" spans="79:86" ht="15.75" customHeight="1">
      <c r="CA12378" s="136"/>
      <c r="CB12378" s="136"/>
      <c r="CC12378" s="136"/>
      <c r="CD12378" s="136"/>
      <c r="CE12378" s="136"/>
      <c r="CF12378" s="136"/>
      <c r="CG12378" s="136"/>
      <c r="CH12378" s="136"/>
    </row>
    <row r="12379" spans="79:86" ht="15.75" customHeight="1">
      <c r="CA12379" s="136"/>
      <c r="CB12379" s="136"/>
      <c r="CC12379" s="136"/>
      <c r="CD12379" s="136"/>
      <c r="CE12379" s="136"/>
      <c r="CF12379" s="136"/>
      <c r="CG12379" s="136"/>
      <c r="CH12379" s="136"/>
    </row>
    <row r="12380" spans="79:86" ht="15.75" customHeight="1">
      <c r="CA12380" s="136"/>
      <c r="CB12380" s="136"/>
      <c r="CC12380" s="136"/>
      <c r="CD12380" s="136"/>
      <c r="CE12380" s="136"/>
      <c r="CF12380" s="136"/>
      <c r="CG12380" s="136"/>
      <c r="CH12380" s="136"/>
    </row>
    <row r="12381" spans="79:86" ht="15.75" customHeight="1">
      <c r="CA12381" s="136"/>
      <c r="CB12381" s="136"/>
      <c r="CC12381" s="136"/>
      <c r="CD12381" s="136"/>
      <c r="CE12381" s="136"/>
      <c r="CF12381" s="136"/>
      <c r="CG12381" s="136"/>
      <c r="CH12381" s="136"/>
    </row>
    <row r="12382" spans="79:86" ht="15.75" customHeight="1">
      <c r="CA12382" s="136"/>
      <c r="CB12382" s="136"/>
      <c r="CC12382" s="136"/>
      <c r="CD12382" s="136"/>
      <c r="CE12382" s="136"/>
      <c r="CF12382" s="136"/>
      <c r="CG12382" s="136"/>
      <c r="CH12382" s="136"/>
    </row>
    <row r="12383" spans="79:86" ht="15.75" customHeight="1">
      <c r="CA12383" s="136"/>
      <c r="CB12383" s="136"/>
      <c r="CC12383" s="136"/>
      <c r="CD12383" s="136"/>
      <c r="CE12383" s="136"/>
      <c r="CF12383" s="136"/>
      <c r="CG12383" s="136"/>
      <c r="CH12383" s="136"/>
    </row>
    <row r="12384" spans="79:86" ht="15.75" customHeight="1">
      <c r="CA12384" s="136"/>
      <c r="CB12384" s="136"/>
      <c r="CC12384" s="136"/>
      <c r="CD12384" s="136"/>
      <c r="CE12384" s="136"/>
      <c r="CF12384" s="136"/>
      <c r="CG12384" s="136"/>
      <c r="CH12384" s="136"/>
    </row>
    <row r="12385" spans="79:86" ht="15.75" customHeight="1">
      <c r="CA12385" s="136"/>
      <c r="CB12385" s="136"/>
      <c r="CC12385" s="136"/>
      <c r="CD12385" s="136"/>
      <c r="CE12385" s="136"/>
      <c r="CF12385" s="136"/>
      <c r="CG12385" s="136"/>
      <c r="CH12385" s="136"/>
    </row>
    <row r="12386" spans="79:86" ht="15.75" customHeight="1">
      <c r="CA12386" s="136"/>
      <c r="CB12386" s="136"/>
      <c r="CC12386" s="136"/>
      <c r="CD12386" s="136"/>
      <c r="CE12386" s="136"/>
      <c r="CF12386" s="136"/>
      <c r="CG12386" s="136"/>
      <c r="CH12386" s="136"/>
    </row>
    <row r="12387" spans="79:86" ht="15.75" customHeight="1">
      <c r="CA12387" s="136"/>
      <c r="CB12387" s="136"/>
      <c r="CC12387" s="136"/>
      <c r="CD12387" s="136"/>
      <c r="CE12387" s="136"/>
      <c r="CF12387" s="136"/>
      <c r="CG12387" s="136"/>
      <c r="CH12387" s="136"/>
    </row>
    <row r="12388" spans="79:86" ht="15.75" customHeight="1">
      <c r="CA12388" s="136"/>
      <c r="CB12388" s="136"/>
      <c r="CC12388" s="136"/>
      <c r="CD12388" s="136"/>
      <c r="CE12388" s="136"/>
      <c r="CF12388" s="136"/>
      <c r="CG12388" s="136"/>
      <c r="CH12388" s="136"/>
    </row>
    <row r="12389" spans="79:86" ht="15.75" customHeight="1">
      <c r="CA12389" s="136"/>
      <c r="CB12389" s="136"/>
      <c r="CC12389" s="136"/>
      <c r="CD12389" s="136"/>
      <c r="CE12389" s="136"/>
      <c r="CF12389" s="136"/>
      <c r="CG12389" s="136"/>
      <c r="CH12389" s="136"/>
    </row>
    <row r="12390" spans="79:86" ht="15.75" customHeight="1">
      <c r="CA12390" s="136"/>
      <c r="CB12390" s="136"/>
      <c r="CC12390" s="136"/>
      <c r="CD12390" s="136"/>
      <c r="CE12390" s="136"/>
      <c r="CF12390" s="136"/>
      <c r="CG12390" s="136"/>
      <c r="CH12390" s="136"/>
    </row>
    <row r="12391" spans="79:86" ht="15.75" customHeight="1">
      <c r="CA12391" s="136"/>
      <c r="CB12391" s="136"/>
      <c r="CC12391" s="136"/>
      <c r="CD12391" s="136"/>
      <c r="CE12391" s="136"/>
      <c r="CF12391" s="136"/>
      <c r="CG12391" s="136"/>
      <c r="CH12391" s="136"/>
    </row>
    <row r="12392" spans="79:86" ht="15.75" customHeight="1">
      <c r="CA12392" s="136"/>
      <c r="CB12392" s="136"/>
      <c r="CC12392" s="136"/>
      <c r="CD12392" s="136"/>
      <c r="CE12392" s="136"/>
      <c r="CF12392" s="136"/>
      <c r="CG12392" s="136"/>
      <c r="CH12392" s="136"/>
    </row>
    <row r="12393" spans="79:86" ht="15.75" customHeight="1">
      <c r="CA12393" s="136"/>
      <c r="CB12393" s="136"/>
      <c r="CC12393" s="136"/>
      <c r="CD12393" s="136"/>
      <c r="CE12393" s="136"/>
      <c r="CF12393" s="136"/>
      <c r="CG12393" s="136"/>
      <c r="CH12393" s="136"/>
    </row>
    <row r="12394" spans="79:86" ht="15.75" customHeight="1">
      <c r="CA12394" s="136"/>
      <c r="CB12394" s="136"/>
      <c r="CC12394" s="136"/>
      <c r="CD12394" s="136"/>
      <c r="CE12394" s="136"/>
      <c r="CF12394" s="136"/>
      <c r="CG12394" s="136"/>
      <c r="CH12394" s="136"/>
    </row>
    <row r="12395" spans="79:86" ht="15.75" customHeight="1">
      <c r="CA12395" s="136"/>
      <c r="CB12395" s="136"/>
      <c r="CC12395" s="136"/>
      <c r="CD12395" s="136"/>
      <c r="CE12395" s="136"/>
      <c r="CF12395" s="136"/>
      <c r="CG12395" s="136"/>
      <c r="CH12395" s="136"/>
    </row>
    <row r="12396" spans="79:86" ht="15.75" customHeight="1">
      <c r="CA12396" s="136"/>
      <c r="CB12396" s="136"/>
      <c r="CC12396" s="136"/>
      <c r="CD12396" s="136"/>
      <c r="CE12396" s="136"/>
      <c r="CF12396" s="136"/>
      <c r="CG12396" s="136"/>
      <c r="CH12396" s="136"/>
    </row>
    <row r="12397" spans="79:86" ht="15.75" customHeight="1">
      <c r="CA12397" s="136"/>
      <c r="CB12397" s="136"/>
      <c r="CC12397" s="136"/>
      <c r="CD12397" s="136"/>
      <c r="CE12397" s="136"/>
      <c r="CF12397" s="136"/>
      <c r="CG12397" s="136"/>
      <c r="CH12397" s="136"/>
    </row>
    <row r="12398" spans="79:86" ht="15.75" customHeight="1">
      <c r="CA12398" s="136"/>
      <c r="CB12398" s="136"/>
      <c r="CC12398" s="136"/>
      <c r="CD12398" s="136"/>
      <c r="CE12398" s="136"/>
      <c r="CF12398" s="136"/>
      <c r="CG12398" s="136"/>
      <c r="CH12398" s="136"/>
    </row>
    <row r="12399" spans="79:86" ht="15.75" customHeight="1">
      <c r="CA12399" s="136"/>
      <c r="CB12399" s="136"/>
      <c r="CC12399" s="136"/>
      <c r="CD12399" s="136"/>
      <c r="CE12399" s="136"/>
      <c r="CF12399" s="136"/>
      <c r="CG12399" s="136"/>
      <c r="CH12399" s="136"/>
    </row>
    <row r="12400" spans="79:86" ht="15.75" customHeight="1">
      <c r="CA12400" s="136"/>
      <c r="CB12400" s="136"/>
      <c r="CC12400" s="136"/>
      <c r="CD12400" s="136"/>
      <c r="CE12400" s="136"/>
      <c r="CF12400" s="136"/>
      <c r="CG12400" s="136"/>
      <c r="CH12400" s="136"/>
    </row>
    <row r="12401" spans="79:86" ht="15.75" customHeight="1">
      <c r="CA12401" s="136"/>
      <c r="CB12401" s="136"/>
      <c r="CC12401" s="136"/>
      <c r="CD12401" s="136"/>
      <c r="CE12401" s="136"/>
      <c r="CF12401" s="136"/>
      <c r="CG12401" s="136"/>
      <c r="CH12401" s="136"/>
    </row>
    <row r="12402" spans="79:86" ht="15.75" customHeight="1">
      <c r="CA12402" s="136"/>
      <c r="CB12402" s="136"/>
      <c r="CC12402" s="136"/>
      <c r="CD12402" s="136"/>
      <c r="CE12402" s="136"/>
      <c r="CF12402" s="136"/>
      <c r="CG12402" s="136"/>
      <c r="CH12402" s="136"/>
    </row>
    <row r="12403" spans="79:86" ht="15.75" customHeight="1">
      <c r="CA12403" s="136"/>
      <c r="CB12403" s="136"/>
      <c r="CC12403" s="136"/>
      <c r="CD12403" s="136"/>
      <c r="CE12403" s="136"/>
      <c r="CF12403" s="136"/>
      <c r="CG12403" s="136"/>
      <c r="CH12403" s="136"/>
    </row>
    <row r="12404" spans="79:86" ht="15.75" customHeight="1">
      <c r="CA12404" s="136"/>
      <c r="CB12404" s="136"/>
      <c r="CC12404" s="136"/>
      <c r="CD12404" s="136"/>
      <c r="CE12404" s="136"/>
      <c r="CF12404" s="136"/>
      <c r="CG12404" s="136"/>
      <c r="CH12404" s="136"/>
    </row>
    <row r="12405" spans="79:86" ht="15.75" customHeight="1">
      <c r="CA12405" s="136"/>
      <c r="CB12405" s="136"/>
      <c r="CC12405" s="136"/>
      <c r="CD12405" s="136"/>
      <c r="CE12405" s="136"/>
      <c r="CF12405" s="136"/>
      <c r="CG12405" s="136"/>
      <c r="CH12405" s="136"/>
    </row>
    <row r="12406" spans="79:86" ht="15.75" customHeight="1">
      <c r="CA12406" s="136"/>
      <c r="CB12406" s="136"/>
      <c r="CC12406" s="136"/>
      <c r="CD12406" s="136"/>
      <c r="CE12406" s="136"/>
      <c r="CF12406" s="136"/>
      <c r="CG12406" s="136"/>
      <c r="CH12406" s="136"/>
    </row>
    <row r="12407" spans="79:86" ht="15.75" customHeight="1">
      <c r="CA12407" s="136"/>
      <c r="CB12407" s="136"/>
      <c r="CC12407" s="136"/>
      <c r="CD12407" s="136"/>
      <c r="CE12407" s="136"/>
      <c r="CF12407" s="136"/>
      <c r="CG12407" s="136"/>
      <c r="CH12407" s="136"/>
    </row>
    <row r="12408" spans="79:86" ht="15.75" customHeight="1">
      <c r="CA12408" s="136"/>
      <c r="CB12408" s="136"/>
      <c r="CC12408" s="136"/>
      <c r="CD12408" s="136"/>
      <c r="CE12408" s="136"/>
      <c r="CF12408" s="136"/>
      <c r="CG12408" s="136"/>
      <c r="CH12408" s="136"/>
    </row>
    <row r="12409" spans="79:86" ht="15.75" customHeight="1">
      <c r="CA12409" s="136"/>
      <c r="CB12409" s="136"/>
      <c r="CC12409" s="136"/>
      <c r="CD12409" s="136"/>
      <c r="CE12409" s="136"/>
      <c r="CF12409" s="136"/>
      <c r="CG12409" s="136"/>
      <c r="CH12409" s="136"/>
    </row>
    <row r="12410" spans="79:86" ht="15.75" customHeight="1">
      <c r="CA12410" s="136"/>
      <c r="CB12410" s="136"/>
      <c r="CC12410" s="136"/>
      <c r="CD12410" s="136"/>
      <c r="CE12410" s="136"/>
      <c r="CF12410" s="136"/>
      <c r="CG12410" s="136"/>
      <c r="CH12410" s="136"/>
    </row>
    <row r="12411" spans="79:86" ht="15.75" customHeight="1">
      <c r="CA12411" s="136"/>
      <c r="CB12411" s="136"/>
      <c r="CC12411" s="136"/>
      <c r="CD12411" s="136"/>
      <c r="CE12411" s="136"/>
      <c r="CF12411" s="136"/>
      <c r="CG12411" s="136"/>
      <c r="CH12411" s="136"/>
    </row>
    <row r="12412" spans="79:86" ht="15.75" customHeight="1">
      <c r="CA12412" s="136"/>
      <c r="CB12412" s="136"/>
      <c r="CC12412" s="136"/>
      <c r="CD12412" s="136"/>
      <c r="CE12412" s="136"/>
      <c r="CF12412" s="136"/>
      <c r="CG12412" s="136"/>
      <c r="CH12412" s="136"/>
    </row>
    <row r="12413" spans="79:86" ht="15.75" customHeight="1">
      <c r="CA12413" s="136"/>
      <c r="CB12413" s="136"/>
      <c r="CC12413" s="136"/>
      <c r="CD12413" s="136"/>
      <c r="CE12413" s="136"/>
      <c r="CF12413" s="136"/>
      <c r="CG12413" s="136"/>
      <c r="CH12413" s="136"/>
    </row>
    <row r="12414" spans="79:86" ht="15.75" customHeight="1">
      <c r="CA12414" s="136"/>
      <c r="CB12414" s="136"/>
      <c r="CC12414" s="136"/>
      <c r="CD12414" s="136"/>
      <c r="CE12414" s="136"/>
      <c r="CF12414" s="136"/>
      <c r="CG12414" s="136"/>
      <c r="CH12414" s="136"/>
    </row>
    <row r="12415" spans="79:86" ht="15.75" customHeight="1">
      <c r="CA12415" s="136"/>
      <c r="CB12415" s="136"/>
      <c r="CC12415" s="136"/>
      <c r="CD12415" s="136"/>
      <c r="CE12415" s="136"/>
      <c r="CF12415" s="136"/>
      <c r="CG12415" s="136"/>
      <c r="CH12415" s="136"/>
    </row>
    <row r="12416" spans="79:86" ht="15.75" customHeight="1">
      <c r="CA12416" s="136"/>
      <c r="CB12416" s="136"/>
      <c r="CC12416" s="136"/>
      <c r="CD12416" s="136"/>
      <c r="CE12416" s="136"/>
      <c r="CF12416" s="136"/>
      <c r="CG12416" s="136"/>
      <c r="CH12416" s="136"/>
    </row>
    <row r="12417" spans="79:86" ht="15.75" customHeight="1">
      <c r="CA12417" s="136"/>
      <c r="CB12417" s="136"/>
      <c r="CC12417" s="136"/>
      <c r="CD12417" s="136"/>
      <c r="CE12417" s="136"/>
      <c r="CF12417" s="136"/>
      <c r="CG12417" s="136"/>
      <c r="CH12417" s="136"/>
    </row>
    <row r="12418" spans="79:86" ht="15.75" customHeight="1">
      <c r="CA12418" s="136"/>
      <c r="CB12418" s="136"/>
      <c r="CC12418" s="136"/>
      <c r="CD12418" s="136"/>
      <c r="CE12418" s="136"/>
      <c r="CF12418" s="136"/>
      <c r="CG12418" s="136"/>
      <c r="CH12418" s="136"/>
    </row>
    <row r="12419" spans="79:86" ht="15.75" customHeight="1">
      <c r="CA12419" s="136"/>
      <c r="CB12419" s="136"/>
      <c r="CC12419" s="136"/>
      <c r="CD12419" s="136"/>
      <c r="CE12419" s="136"/>
      <c r="CF12419" s="136"/>
      <c r="CG12419" s="136"/>
      <c r="CH12419" s="136"/>
    </row>
    <row r="12420" spans="79:86" ht="15.75" customHeight="1">
      <c r="CA12420" s="136"/>
      <c r="CB12420" s="136"/>
      <c r="CC12420" s="136"/>
      <c r="CD12420" s="136"/>
      <c r="CE12420" s="136"/>
      <c r="CF12420" s="136"/>
      <c r="CG12420" s="136"/>
      <c r="CH12420" s="136"/>
    </row>
    <row r="12421" spans="79:86" ht="15.75" customHeight="1">
      <c r="CA12421" s="136"/>
      <c r="CB12421" s="136"/>
      <c r="CC12421" s="136"/>
      <c r="CD12421" s="136"/>
      <c r="CE12421" s="136"/>
      <c r="CF12421" s="136"/>
      <c r="CG12421" s="136"/>
      <c r="CH12421" s="136"/>
    </row>
    <row r="12422" spans="79:86" ht="15.75" customHeight="1">
      <c r="CA12422" s="136"/>
      <c r="CB12422" s="136"/>
      <c r="CC12422" s="136"/>
      <c r="CD12422" s="136"/>
      <c r="CE12422" s="136"/>
      <c r="CF12422" s="136"/>
      <c r="CG12422" s="136"/>
      <c r="CH12422" s="136"/>
    </row>
    <row r="12423" spans="79:86" ht="15.75" customHeight="1">
      <c r="CA12423" s="136"/>
      <c r="CB12423" s="136"/>
      <c r="CC12423" s="136"/>
      <c r="CD12423" s="136"/>
      <c r="CE12423" s="136"/>
      <c r="CF12423" s="136"/>
      <c r="CG12423" s="136"/>
      <c r="CH12423" s="136"/>
    </row>
    <row r="12424" spans="79:86" ht="15.75" customHeight="1">
      <c r="CA12424" s="136"/>
      <c r="CB12424" s="136"/>
      <c r="CC12424" s="136"/>
      <c r="CD12424" s="136"/>
      <c r="CE12424" s="136"/>
      <c r="CF12424" s="136"/>
      <c r="CG12424" s="136"/>
      <c r="CH12424" s="136"/>
    </row>
    <row r="12425" spans="79:86" ht="15.75" customHeight="1">
      <c r="CA12425" s="136"/>
      <c r="CB12425" s="136"/>
      <c r="CC12425" s="136"/>
      <c r="CD12425" s="136"/>
      <c r="CE12425" s="136"/>
      <c r="CF12425" s="136"/>
      <c r="CG12425" s="136"/>
      <c r="CH12425" s="136"/>
    </row>
    <row r="12426" spans="79:86" ht="15.75" customHeight="1">
      <c r="CA12426" s="136"/>
      <c r="CB12426" s="136"/>
      <c r="CC12426" s="136"/>
      <c r="CD12426" s="136"/>
      <c r="CE12426" s="136"/>
      <c r="CF12426" s="136"/>
      <c r="CG12426" s="136"/>
      <c r="CH12426" s="136"/>
    </row>
    <row r="12427" spans="79:86" ht="15.75" customHeight="1">
      <c r="CA12427" s="136"/>
      <c r="CB12427" s="136"/>
      <c r="CC12427" s="136"/>
      <c r="CD12427" s="136"/>
      <c r="CE12427" s="136"/>
      <c r="CF12427" s="136"/>
      <c r="CG12427" s="136"/>
      <c r="CH12427" s="136"/>
    </row>
    <row r="12428" spans="79:86" ht="15.75" customHeight="1">
      <c r="CA12428" s="136"/>
      <c r="CB12428" s="136"/>
      <c r="CC12428" s="136"/>
      <c r="CD12428" s="136"/>
      <c r="CE12428" s="136"/>
      <c r="CF12428" s="136"/>
      <c r="CG12428" s="136"/>
      <c r="CH12428" s="136"/>
    </row>
    <row r="12429" spans="79:86" ht="15.75" customHeight="1">
      <c r="CA12429" s="136"/>
      <c r="CB12429" s="136"/>
      <c r="CC12429" s="136"/>
      <c r="CD12429" s="136"/>
      <c r="CE12429" s="136"/>
      <c r="CF12429" s="136"/>
      <c r="CG12429" s="136"/>
      <c r="CH12429" s="136"/>
    </row>
    <row r="12430" spans="79:86" ht="15.75" customHeight="1">
      <c r="CA12430" s="136"/>
      <c r="CB12430" s="136"/>
      <c r="CC12430" s="136"/>
      <c r="CD12430" s="136"/>
      <c r="CE12430" s="136"/>
      <c r="CF12430" s="136"/>
      <c r="CG12430" s="136"/>
      <c r="CH12430" s="136"/>
    </row>
    <row r="12431" spans="79:86" ht="15.75" customHeight="1">
      <c r="CA12431" s="136"/>
      <c r="CB12431" s="136"/>
      <c r="CC12431" s="136"/>
      <c r="CD12431" s="136"/>
      <c r="CE12431" s="136"/>
      <c r="CF12431" s="136"/>
      <c r="CG12431" s="136"/>
      <c r="CH12431" s="136"/>
    </row>
    <row r="12432" spans="79:86" ht="15.75" customHeight="1">
      <c r="CA12432" s="136"/>
      <c r="CB12432" s="136"/>
      <c r="CC12432" s="136"/>
      <c r="CD12432" s="136"/>
      <c r="CE12432" s="136"/>
      <c r="CF12432" s="136"/>
      <c r="CG12432" s="136"/>
      <c r="CH12432" s="136"/>
    </row>
    <row r="12433" spans="79:86" ht="15.75" customHeight="1">
      <c r="CA12433" s="136"/>
      <c r="CB12433" s="136"/>
      <c r="CC12433" s="136"/>
      <c r="CD12433" s="136"/>
      <c r="CE12433" s="136"/>
      <c r="CF12433" s="136"/>
      <c r="CG12433" s="136"/>
      <c r="CH12433" s="136"/>
    </row>
    <row r="12434" spans="79:86" ht="15.75" customHeight="1">
      <c r="CA12434" s="136"/>
      <c r="CB12434" s="136"/>
      <c r="CC12434" s="136"/>
      <c r="CD12434" s="136"/>
      <c r="CE12434" s="136"/>
      <c r="CF12434" s="136"/>
      <c r="CG12434" s="136"/>
      <c r="CH12434" s="136"/>
    </row>
    <row r="12435" spans="79:86" ht="15.75" customHeight="1">
      <c r="CA12435" s="136"/>
      <c r="CB12435" s="136"/>
      <c r="CC12435" s="136"/>
      <c r="CD12435" s="136"/>
      <c r="CE12435" s="136"/>
      <c r="CF12435" s="136"/>
      <c r="CG12435" s="136"/>
      <c r="CH12435" s="136"/>
    </row>
    <row r="12436" spans="79:86" ht="15.75" customHeight="1">
      <c r="CA12436" s="136"/>
      <c r="CB12436" s="136"/>
      <c r="CC12436" s="136"/>
      <c r="CD12436" s="136"/>
      <c r="CE12436" s="136"/>
      <c r="CF12436" s="136"/>
      <c r="CG12436" s="136"/>
      <c r="CH12436" s="136"/>
    </row>
    <row r="12437" spans="79:86" ht="15.75" customHeight="1">
      <c r="CA12437" s="136"/>
      <c r="CB12437" s="136"/>
      <c r="CC12437" s="136"/>
      <c r="CD12437" s="136"/>
      <c r="CE12437" s="136"/>
      <c r="CF12437" s="136"/>
      <c r="CG12437" s="136"/>
      <c r="CH12437" s="136"/>
    </row>
    <row r="12438" spans="79:86" ht="15.75" customHeight="1">
      <c r="CA12438" s="136"/>
      <c r="CB12438" s="136"/>
      <c r="CC12438" s="136"/>
      <c r="CD12438" s="136"/>
      <c r="CE12438" s="136"/>
      <c r="CF12438" s="136"/>
      <c r="CG12438" s="136"/>
      <c r="CH12438" s="136"/>
    </row>
    <row r="12439" spans="79:86" ht="15.75" customHeight="1">
      <c r="CA12439" s="136"/>
      <c r="CB12439" s="136"/>
      <c r="CC12439" s="136"/>
      <c r="CD12439" s="136"/>
      <c r="CE12439" s="136"/>
      <c r="CF12439" s="136"/>
      <c r="CG12439" s="136"/>
      <c r="CH12439" s="136"/>
    </row>
    <row r="12440" spans="79:86" ht="15.75" customHeight="1">
      <c r="CA12440" s="136"/>
      <c r="CB12440" s="136"/>
      <c r="CC12440" s="136"/>
      <c r="CD12440" s="136"/>
      <c r="CE12440" s="136"/>
      <c r="CF12440" s="136"/>
      <c r="CG12440" s="136"/>
      <c r="CH12440" s="136"/>
    </row>
    <row r="12441" spans="79:86" ht="15.75" customHeight="1">
      <c r="CA12441" s="136"/>
      <c r="CB12441" s="136"/>
      <c r="CC12441" s="136"/>
      <c r="CD12441" s="136"/>
      <c r="CE12441" s="136"/>
      <c r="CF12441" s="136"/>
      <c r="CG12441" s="136"/>
      <c r="CH12441" s="136"/>
    </row>
    <row r="12442" spans="79:86" ht="15.75" customHeight="1">
      <c r="CA12442" s="136"/>
      <c r="CB12442" s="136"/>
      <c r="CC12442" s="136"/>
      <c r="CD12442" s="136"/>
      <c r="CE12442" s="136"/>
      <c r="CF12442" s="136"/>
      <c r="CG12442" s="136"/>
      <c r="CH12442" s="136"/>
    </row>
    <row r="12443" spans="79:86" ht="15.75" customHeight="1">
      <c r="CA12443" s="136"/>
      <c r="CB12443" s="136"/>
      <c r="CC12443" s="136"/>
      <c r="CD12443" s="136"/>
      <c r="CE12443" s="136"/>
      <c r="CF12443" s="136"/>
      <c r="CG12443" s="136"/>
      <c r="CH12443" s="136"/>
    </row>
    <row r="12444" spans="79:86" ht="15.75" customHeight="1">
      <c r="CA12444" s="136"/>
      <c r="CB12444" s="136"/>
      <c r="CC12444" s="136"/>
      <c r="CD12444" s="136"/>
      <c r="CE12444" s="136"/>
      <c r="CF12444" s="136"/>
      <c r="CG12444" s="136"/>
      <c r="CH12444" s="136"/>
    </row>
    <row r="12445" spans="79:86" ht="15.75" customHeight="1">
      <c r="CA12445" s="136"/>
      <c r="CB12445" s="136"/>
      <c r="CC12445" s="136"/>
      <c r="CD12445" s="136"/>
      <c r="CE12445" s="136"/>
      <c r="CF12445" s="136"/>
      <c r="CG12445" s="136"/>
      <c r="CH12445" s="136"/>
    </row>
    <row r="12446" spans="79:86" ht="15.75" customHeight="1">
      <c r="CA12446" s="136"/>
      <c r="CB12446" s="136"/>
      <c r="CC12446" s="136"/>
      <c r="CD12446" s="136"/>
      <c r="CE12446" s="136"/>
      <c r="CF12446" s="136"/>
      <c r="CG12446" s="136"/>
      <c r="CH12446" s="136"/>
    </row>
    <row r="12447" spans="79:86" ht="15.75" customHeight="1">
      <c r="CA12447" s="136"/>
      <c r="CB12447" s="136"/>
      <c r="CC12447" s="136"/>
      <c r="CD12447" s="136"/>
      <c r="CE12447" s="136"/>
      <c r="CF12447" s="136"/>
      <c r="CG12447" s="136"/>
      <c r="CH12447" s="136"/>
    </row>
    <row r="12448" spans="79:86" ht="15.75" customHeight="1">
      <c r="CA12448" s="136"/>
      <c r="CB12448" s="136"/>
      <c r="CC12448" s="136"/>
      <c r="CD12448" s="136"/>
      <c r="CE12448" s="136"/>
      <c r="CF12448" s="136"/>
      <c r="CG12448" s="136"/>
      <c r="CH12448" s="136"/>
    </row>
    <row r="12449" spans="79:86" ht="15.75" customHeight="1">
      <c r="CA12449" s="136"/>
      <c r="CB12449" s="136"/>
      <c r="CC12449" s="136"/>
      <c r="CD12449" s="136"/>
      <c r="CE12449" s="136"/>
      <c r="CF12449" s="136"/>
      <c r="CG12449" s="136"/>
      <c r="CH12449" s="136"/>
    </row>
    <row r="12450" spans="79:86" ht="15.75" customHeight="1">
      <c r="CA12450" s="136"/>
      <c r="CB12450" s="136"/>
      <c r="CC12450" s="136"/>
      <c r="CD12450" s="136"/>
      <c r="CE12450" s="136"/>
      <c r="CF12450" s="136"/>
      <c r="CG12450" s="136"/>
      <c r="CH12450" s="136"/>
    </row>
    <row r="12451" spans="79:86" ht="15.75" customHeight="1">
      <c r="CA12451" s="136"/>
      <c r="CB12451" s="136"/>
      <c r="CC12451" s="136"/>
      <c r="CD12451" s="136"/>
      <c r="CE12451" s="136"/>
      <c r="CF12451" s="136"/>
      <c r="CG12451" s="136"/>
      <c r="CH12451" s="136"/>
    </row>
    <row r="12452" spans="79:86" ht="15.75" customHeight="1">
      <c r="CA12452" s="136"/>
      <c r="CB12452" s="136"/>
      <c r="CC12452" s="136"/>
      <c r="CD12452" s="136"/>
      <c r="CE12452" s="136"/>
      <c r="CF12452" s="136"/>
      <c r="CG12452" s="136"/>
      <c r="CH12452" s="136"/>
    </row>
    <row r="12453" spans="79:86" ht="15.75" customHeight="1">
      <c r="CA12453" s="136"/>
      <c r="CB12453" s="136"/>
      <c r="CC12453" s="136"/>
      <c r="CD12453" s="136"/>
      <c r="CE12453" s="136"/>
      <c r="CF12453" s="136"/>
      <c r="CG12453" s="136"/>
      <c r="CH12453" s="136"/>
    </row>
    <row r="12454" spans="79:86" ht="15.75" customHeight="1">
      <c r="CA12454" s="136"/>
      <c r="CB12454" s="136"/>
      <c r="CC12454" s="136"/>
      <c r="CD12454" s="136"/>
      <c r="CE12454" s="136"/>
      <c r="CF12454" s="136"/>
      <c r="CG12454" s="136"/>
      <c r="CH12454" s="136"/>
    </row>
    <row r="12455" spans="79:86" ht="15.75" customHeight="1">
      <c r="CA12455" s="136"/>
      <c r="CB12455" s="136"/>
      <c r="CC12455" s="136"/>
      <c r="CD12455" s="136"/>
      <c r="CE12455" s="136"/>
      <c r="CF12455" s="136"/>
      <c r="CG12455" s="136"/>
      <c r="CH12455" s="136"/>
    </row>
    <row r="12456" spans="79:86" ht="15.75" customHeight="1">
      <c r="CA12456" s="136"/>
      <c r="CB12456" s="136"/>
      <c r="CC12456" s="136"/>
      <c r="CD12456" s="136"/>
      <c r="CE12456" s="136"/>
      <c r="CF12456" s="136"/>
      <c r="CG12456" s="136"/>
      <c r="CH12456" s="136"/>
    </row>
    <row r="12457" spans="79:86" ht="15.75" customHeight="1">
      <c r="CA12457" s="136"/>
      <c r="CB12457" s="136"/>
      <c r="CC12457" s="136"/>
      <c r="CD12457" s="136"/>
      <c r="CE12457" s="136"/>
      <c r="CF12457" s="136"/>
      <c r="CG12457" s="136"/>
      <c r="CH12457" s="136"/>
    </row>
    <row r="12458" spans="79:86" ht="15.75" customHeight="1">
      <c r="CA12458" s="136"/>
      <c r="CB12458" s="136"/>
      <c r="CC12458" s="136"/>
      <c r="CD12458" s="136"/>
      <c r="CE12458" s="136"/>
      <c r="CF12458" s="136"/>
      <c r="CG12458" s="136"/>
      <c r="CH12458" s="136"/>
    </row>
    <row r="12459" spans="79:86" ht="15.75" customHeight="1">
      <c r="CA12459" s="136"/>
      <c r="CB12459" s="136"/>
      <c r="CC12459" s="136"/>
      <c r="CD12459" s="136"/>
      <c r="CE12459" s="136"/>
      <c r="CF12459" s="136"/>
      <c r="CG12459" s="136"/>
      <c r="CH12459" s="136"/>
    </row>
    <row r="12460" spans="79:86" ht="15.75" customHeight="1">
      <c r="CA12460" s="136"/>
      <c r="CB12460" s="136"/>
      <c r="CC12460" s="136"/>
      <c r="CD12460" s="136"/>
      <c r="CE12460" s="136"/>
      <c r="CF12460" s="136"/>
      <c r="CG12460" s="136"/>
      <c r="CH12460" s="136"/>
    </row>
    <row r="12461" spans="79:86" ht="15.75" customHeight="1">
      <c r="CA12461" s="136"/>
      <c r="CB12461" s="136"/>
      <c r="CC12461" s="136"/>
      <c r="CD12461" s="136"/>
      <c r="CE12461" s="136"/>
      <c r="CF12461" s="136"/>
      <c r="CG12461" s="136"/>
      <c r="CH12461" s="136"/>
    </row>
    <row r="12462" spans="79:86" ht="15.75" customHeight="1">
      <c r="CA12462" s="136"/>
      <c r="CB12462" s="136"/>
      <c r="CC12462" s="136"/>
      <c r="CD12462" s="136"/>
      <c r="CE12462" s="136"/>
      <c r="CF12462" s="136"/>
      <c r="CG12462" s="136"/>
      <c r="CH12462" s="136"/>
    </row>
    <row r="12463" spans="79:86" ht="15.75" customHeight="1">
      <c r="CA12463" s="136"/>
      <c r="CB12463" s="136"/>
      <c r="CC12463" s="136"/>
      <c r="CD12463" s="136"/>
      <c r="CE12463" s="136"/>
      <c r="CF12463" s="136"/>
      <c r="CG12463" s="136"/>
      <c r="CH12463" s="136"/>
    </row>
    <row r="12464" spans="79:86" ht="15.75" customHeight="1">
      <c r="CA12464" s="136"/>
      <c r="CB12464" s="136"/>
      <c r="CC12464" s="136"/>
      <c r="CD12464" s="136"/>
      <c r="CE12464" s="136"/>
      <c r="CF12464" s="136"/>
      <c r="CG12464" s="136"/>
      <c r="CH12464" s="136"/>
    </row>
    <row r="12465" spans="79:86" ht="15.75" customHeight="1">
      <c r="CA12465" s="136"/>
      <c r="CB12465" s="136"/>
      <c r="CC12465" s="136"/>
      <c r="CD12465" s="136"/>
      <c r="CE12465" s="136"/>
      <c r="CF12465" s="136"/>
      <c r="CG12465" s="136"/>
      <c r="CH12465" s="136"/>
    </row>
    <row r="12466" spans="79:86" ht="15.75" customHeight="1">
      <c r="CA12466" s="136"/>
      <c r="CB12466" s="136"/>
      <c r="CC12466" s="136"/>
      <c r="CD12466" s="136"/>
      <c r="CE12466" s="136"/>
      <c r="CF12466" s="136"/>
      <c r="CG12466" s="136"/>
      <c r="CH12466" s="136"/>
    </row>
    <row r="12467" spans="79:86" ht="15.75" customHeight="1">
      <c r="CA12467" s="136"/>
      <c r="CB12467" s="136"/>
      <c r="CC12467" s="136"/>
      <c r="CD12467" s="136"/>
      <c r="CE12467" s="136"/>
      <c r="CF12467" s="136"/>
      <c r="CG12467" s="136"/>
      <c r="CH12467" s="136"/>
    </row>
    <row r="12468" spans="79:86" ht="15.75" customHeight="1">
      <c r="CA12468" s="136"/>
      <c r="CB12468" s="136"/>
      <c r="CC12468" s="136"/>
      <c r="CD12468" s="136"/>
      <c r="CE12468" s="136"/>
      <c r="CF12468" s="136"/>
      <c r="CG12468" s="136"/>
      <c r="CH12468" s="136"/>
    </row>
    <row r="12469" spans="79:86" ht="15.75" customHeight="1">
      <c r="CA12469" s="136"/>
      <c r="CB12469" s="136"/>
      <c r="CC12469" s="136"/>
      <c r="CD12469" s="136"/>
      <c r="CE12469" s="136"/>
      <c r="CF12469" s="136"/>
      <c r="CG12469" s="136"/>
      <c r="CH12469" s="136"/>
    </row>
    <row r="12470" spans="79:86" ht="15.75" customHeight="1">
      <c r="CA12470" s="136"/>
      <c r="CB12470" s="136"/>
      <c r="CC12470" s="136"/>
      <c r="CD12470" s="136"/>
      <c r="CE12470" s="136"/>
      <c r="CF12470" s="136"/>
      <c r="CG12470" s="136"/>
      <c r="CH12470" s="136"/>
    </row>
    <row r="12471" spans="79:86" ht="15.75" customHeight="1">
      <c r="CA12471" s="136"/>
      <c r="CB12471" s="136"/>
      <c r="CC12471" s="136"/>
      <c r="CD12471" s="136"/>
      <c r="CE12471" s="136"/>
      <c r="CF12471" s="136"/>
      <c r="CG12471" s="136"/>
      <c r="CH12471" s="136"/>
    </row>
    <row r="12472" spans="79:86" ht="15.75" customHeight="1">
      <c r="CA12472" s="136"/>
      <c r="CB12472" s="136"/>
      <c r="CC12472" s="136"/>
      <c r="CD12472" s="136"/>
      <c r="CE12472" s="136"/>
      <c r="CF12472" s="136"/>
      <c r="CG12472" s="136"/>
      <c r="CH12472" s="136"/>
    </row>
    <row r="12473" spans="79:86" ht="15.75" customHeight="1">
      <c r="CA12473" s="136"/>
      <c r="CB12473" s="136"/>
      <c r="CC12473" s="136"/>
      <c r="CD12473" s="136"/>
      <c r="CE12473" s="136"/>
      <c r="CF12473" s="136"/>
      <c r="CG12473" s="136"/>
      <c r="CH12473" s="136"/>
    </row>
    <row r="12474" spans="79:86" ht="15.75" customHeight="1">
      <c r="CA12474" s="136"/>
      <c r="CB12474" s="136"/>
      <c r="CC12474" s="136"/>
      <c r="CD12474" s="136"/>
      <c r="CE12474" s="136"/>
      <c r="CF12474" s="136"/>
      <c r="CG12474" s="136"/>
      <c r="CH12474" s="136"/>
    </row>
    <row r="12475" spans="79:86" ht="15.75" customHeight="1">
      <c r="CA12475" s="136"/>
      <c r="CB12475" s="136"/>
      <c r="CC12475" s="136"/>
      <c r="CD12475" s="136"/>
      <c r="CE12475" s="136"/>
      <c r="CF12475" s="136"/>
      <c r="CG12475" s="136"/>
      <c r="CH12475" s="136"/>
    </row>
    <row r="12476" spans="79:86" ht="15.75" customHeight="1">
      <c r="CA12476" s="136"/>
      <c r="CB12476" s="136"/>
      <c r="CC12476" s="136"/>
      <c r="CD12476" s="136"/>
      <c r="CE12476" s="136"/>
      <c r="CF12476" s="136"/>
      <c r="CG12476" s="136"/>
      <c r="CH12476" s="136"/>
    </row>
    <row r="12477" spans="79:86" ht="15.75" customHeight="1">
      <c r="CA12477" s="136"/>
      <c r="CB12477" s="136"/>
      <c r="CC12477" s="136"/>
      <c r="CD12477" s="136"/>
      <c r="CE12477" s="136"/>
      <c r="CF12477" s="136"/>
      <c r="CG12477" s="136"/>
      <c r="CH12477" s="136"/>
    </row>
    <row r="12478" spans="79:86" ht="15.75" customHeight="1">
      <c r="CA12478" s="136"/>
      <c r="CB12478" s="136"/>
      <c r="CC12478" s="136"/>
      <c r="CD12478" s="136"/>
      <c r="CE12478" s="136"/>
      <c r="CF12478" s="136"/>
      <c r="CG12478" s="136"/>
      <c r="CH12478" s="136"/>
    </row>
    <row r="12479" spans="79:86" ht="15.75" customHeight="1">
      <c r="CA12479" s="136"/>
      <c r="CB12479" s="136"/>
      <c r="CC12479" s="136"/>
      <c r="CD12479" s="136"/>
      <c r="CE12479" s="136"/>
      <c r="CF12479" s="136"/>
      <c r="CG12479" s="136"/>
      <c r="CH12479" s="136"/>
    </row>
    <row r="12480" spans="79:86" ht="15.75" customHeight="1">
      <c r="CA12480" s="136"/>
      <c r="CB12480" s="136"/>
      <c r="CC12480" s="136"/>
      <c r="CD12480" s="136"/>
      <c r="CE12480" s="136"/>
      <c r="CF12480" s="136"/>
      <c r="CG12480" s="136"/>
      <c r="CH12480" s="136"/>
    </row>
    <row r="12481" spans="79:86" ht="15.75" customHeight="1">
      <c r="CA12481" s="136"/>
      <c r="CB12481" s="136"/>
      <c r="CC12481" s="136"/>
      <c r="CD12481" s="136"/>
      <c r="CE12481" s="136"/>
      <c r="CF12481" s="136"/>
      <c r="CG12481" s="136"/>
      <c r="CH12481" s="136"/>
    </row>
    <row r="12482" spans="79:86" ht="15.75" customHeight="1">
      <c r="CA12482" s="136"/>
      <c r="CB12482" s="136"/>
      <c r="CC12482" s="136"/>
      <c r="CD12482" s="136"/>
      <c r="CE12482" s="136"/>
      <c r="CF12482" s="136"/>
      <c r="CG12482" s="136"/>
      <c r="CH12482" s="136"/>
    </row>
    <row r="12483" spans="79:86" ht="15.75" customHeight="1">
      <c r="CA12483" s="136"/>
      <c r="CB12483" s="136"/>
      <c r="CC12483" s="136"/>
      <c r="CD12483" s="136"/>
      <c r="CE12483" s="136"/>
      <c r="CF12483" s="136"/>
      <c r="CG12483" s="136"/>
      <c r="CH12483" s="136"/>
    </row>
    <row r="12484" spans="79:86" ht="15.75" customHeight="1">
      <c r="CA12484" s="136"/>
      <c r="CB12484" s="136"/>
      <c r="CC12484" s="136"/>
      <c r="CD12484" s="136"/>
      <c r="CE12484" s="136"/>
      <c r="CF12484" s="136"/>
      <c r="CG12484" s="136"/>
      <c r="CH12484" s="136"/>
    </row>
    <row r="12485" spans="79:86" ht="15.75" customHeight="1">
      <c r="CA12485" s="136"/>
      <c r="CB12485" s="136"/>
      <c r="CC12485" s="136"/>
      <c r="CD12485" s="136"/>
      <c r="CE12485" s="136"/>
      <c r="CF12485" s="136"/>
      <c r="CG12485" s="136"/>
      <c r="CH12485" s="136"/>
    </row>
    <row r="12486" spans="79:86" ht="15.75" customHeight="1">
      <c r="CA12486" s="136"/>
      <c r="CB12486" s="136"/>
      <c r="CC12486" s="136"/>
      <c r="CD12486" s="136"/>
      <c r="CE12486" s="136"/>
      <c r="CF12486" s="136"/>
      <c r="CG12486" s="136"/>
      <c r="CH12486" s="136"/>
    </row>
    <row r="12487" spans="79:86" ht="15.75" customHeight="1">
      <c r="CA12487" s="136"/>
      <c r="CB12487" s="136"/>
      <c r="CC12487" s="136"/>
      <c r="CD12487" s="136"/>
      <c r="CE12487" s="136"/>
      <c r="CF12487" s="136"/>
      <c r="CG12487" s="136"/>
      <c r="CH12487" s="136"/>
    </row>
    <row r="12488" spans="79:86" ht="15.75" customHeight="1">
      <c r="CA12488" s="136"/>
      <c r="CB12488" s="136"/>
      <c r="CC12488" s="136"/>
      <c r="CD12488" s="136"/>
      <c r="CE12488" s="136"/>
      <c r="CF12488" s="136"/>
      <c r="CG12488" s="136"/>
      <c r="CH12488" s="136"/>
    </row>
    <row r="12489" spans="79:86" ht="15.75" customHeight="1">
      <c r="CA12489" s="136"/>
      <c r="CB12489" s="136"/>
      <c r="CC12489" s="136"/>
      <c r="CD12489" s="136"/>
      <c r="CE12489" s="136"/>
      <c r="CF12489" s="136"/>
      <c r="CG12489" s="136"/>
      <c r="CH12489" s="136"/>
    </row>
    <row r="12490" spans="79:86" ht="15.75" customHeight="1">
      <c r="CA12490" s="136"/>
      <c r="CB12490" s="136"/>
      <c r="CC12490" s="136"/>
      <c r="CD12490" s="136"/>
      <c r="CE12490" s="136"/>
      <c r="CF12490" s="136"/>
      <c r="CG12490" s="136"/>
      <c r="CH12490" s="136"/>
    </row>
    <row r="12491" spans="79:86" ht="15.75" customHeight="1">
      <c r="CA12491" s="136"/>
      <c r="CB12491" s="136"/>
      <c r="CC12491" s="136"/>
      <c r="CD12491" s="136"/>
      <c r="CE12491" s="136"/>
      <c r="CF12491" s="136"/>
      <c r="CG12491" s="136"/>
      <c r="CH12491" s="136"/>
    </row>
    <row r="12492" spans="79:86" ht="15.75" customHeight="1">
      <c r="CA12492" s="136"/>
      <c r="CB12492" s="136"/>
      <c r="CC12492" s="136"/>
      <c r="CD12492" s="136"/>
      <c r="CE12492" s="136"/>
      <c r="CF12492" s="136"/>
      <c r="CG12492" s="136"/>
      <c r="CH12492" s="136"/>
    </row>
    <row r="12493" spans="79:86" ht="15.75" customHeight="1">
      <c r="CA12493" s="136"/>
      <c r="CB12493" s="136"/>
      <c r="CC12493" s="136"/>
      <c r="CD12493" s="136"/>
      <c r="CE12493" s="136"/>
      <c r="CF12493" s="136"/>
      <c r="CG12493" s="136"/>
      <c r="CH12493" s="136"/>
    </row>
    <row r="12494" spans="79:86" ht="15.75" customHeight="1">
      <c r="CA12494" s="136"/>
      <c r="CB12494" s="136"/>
      <c r="CC12494" s="136"/>
      <c r="CD12494" s="136"/>
      <c r="CE12494" s="136"/>
      <c r="CF12494" s="136"/>
      <c r="CG12494" s="136"/>
      <c r="CH12494" s="136"/>
    </row>
    <row r="12495" spans="79:86" ht="15.75" customHeight="1">
      <c r="CA12495" s="136"/>
      <c r="CB12495" s="136"/>
      <c r="CC12495" s="136"/>
      <c r="CD12495" s="136"/>
      <c r="CE12495" s="136"/>
      <c r="CF12495" s="136"/>
      <c r="CG12495" s="136"/>
      <c r="CH12495" s="136"/>
    </row>
    <row r="12496" spans="79:86" ht="15.75" customHeight="1">
      <c r="CA12496" s="136"/>
      <c r="CB12496" s="136"/>
      <c r="CC12496" s="136"/>
      <c r="CD12496" s="136"/>
      <c r="CE12496" s="136"/>
      <c r="CF12496" s="136"/>
      <c r="CG12496" s="136"/>
      <c r="CH12496" s="136"/>
    </row>
    <row r="12497" spans="79:86" ht="15.75" customHeight="1">
      <c r="CA12497" s="136"/>
      <c r="CB12497" s="136"/>
      <c r="CC12497" s="136"/>
      <c r="CD12497" s="136"/>
      <c r="CE12497" s="136"/>
      <c r="CF12497" s="136"/>
      <c r="CG12497" s="136"/>
      <c r="CH12497" s="136"/>
    </row>
    <row r="12498" spans="79:86" ht="15.75" customHeight="1">
      <c r="CA12498" s="136"/>
      <c r="CB12498" s="136"/>
      <c r="CC12498" s="136"/>
      <c r="CD12498" s="136"/>
      <c r="CE12498" s="136"/>
      <c r="CF12498" s="136"/>
      <c r="CG12498" s="136"/>
      <c r="CH12498" s="136"/>
    </row>
    <row r="12499" spans="79:86" ht="15.75" customHeight="1">
      <c r="CA12499" s="136"/>
      <c r="CB12499" s="136"/>
      <c r="CC12499" s="136"/>
      <c r="CD12499" s="136"/>
      <c r="CE12499" s="136"/>
      <c r="CF12499" s="136"/>
      <c r="CG12499" s="136"/>
      <c r="CH12499" s="136"/>
    </row>
    <row r="12500" spans="79:86" ht="15.75" customHeight="1">
      <c r="CA12500" s="136"/>
      <c r="CB12500" s="136"/>
      <c r="CC12500" s="136"/>
      <c r="CD12500" s="136"/>
      <c r="CE12500" s="136"/>
      <c r="CF12500" s="136"/>
      <c r="CG12500" s="136"/>
      <c r="CH12500" s="136"/>
    </row>
    <row r="12501" spans="79:86" ht="15.75" customHeight="1">
      <c r="CA12501" s="136"/>
      <c r="CB12501" s="136"/>
      <c r="CC12501" s="136"/>
      <c r="CD12501" s="136"/>
      <c r="CE12501" s="136"/>
      <c r="CF12501" s="136"/>
      <c r="CG12501" s="136"/>
      <c r="CH12501" s="136"/>
    </row>
    <row r="12502" spans="79:86" ht="15.75" customHeight="1">
      <c r="CA12502" s="136"/>
      <c r="CB12502" s="136"/>
      <c r="CC12502" s="136"/>
      <c r="CD12502" s="136"/>
      <c r="CE12502" s="136"/>
      <c r="CF12502" s="136"/>
      <c r="CG12502" s="136"/>
      <c r="CH12502" s="136"/>
    </row>
    <row r="12503" spans="79:86" ht="15.75" customHeight="1">
      <c r="CA12503" s="136"/>
      <c r="CB12503" s="136"/>
      <c r="CC12503" s="136"/>
      <c r="CD12503" s="136"/>
      <c r="CE12503" s="136"/>
      <c r="CF12503" s="136"/>
      <c r="CG12503" s="136"/>
      <c r="CH12503" s="136"/>
    </row>
    <row r="12504" spans="79:86" ht="15.75" customHeight="1">
      <c r="CA12504" s="136"/>
      <c r="CB12504" s="136"/>
      <c r="CC12504" s="136"/>
      <c r="CD12504" s="136"/>
      <c r="CE12504" s="136"/>
      <c r="CF12504" s="136"/>
      <c r="CG12504" s="136"/>
      <c r="CH12504" s="136"/>
    </row>
    <row r="12505" spans="79:86" ht="15.75" customHeight="1">
      <c r="CA12505" s="136"/>
      <c r="CB12505" s="136"/>
      <c r="CC12505" s="136"/>
      <c r="CD12505" s="136"/>
      <c r="CE12505" s="136"/>
      <c r="CF12505" s="136"/>
      <c r="CG12505" s="136"/>
      <c r="CH12505" s="136"/>
    </row>
    <row r="12506" spans="79:86" ht="15.75" customHeight="1">
      <c r="CA12506" s="136"/>
      <c r="CB12506" s="136"/>
      <c r="CC12506" s="136"/>
      <c r="CD12506" s="136"/>
      <c r="CE12506" s="136"/>
      <c r="CF12506" s="136"/>
      <c r="CG12506" s="136"/>
      <c r="CH12506" s="136"/>
    </row>
    <row r="12507" spans="79:86" ht="15.75" customHeight="1">
      <c r="CA12507" s="136"/>
      <c r="CB12507" s="136"/>
      <c r="CC12507" s="136"/>
      <c r="CD12507" s="136"/>
      <c r="CE12507" s="136"/>
      <c r="CF12507" s="136"/>
      <c r="CG12507" s="136"/>
      <c r="CH12507" s="136"/>
    </row>
    <row r="12508" spans="79:86" ht="15.75" customHeight="1">
      <c r="CA12508" s="136"/>
      <c r="CB12508" s="136"/>
      <c r="CC12508" s="136"/>
      <c r="CD12508" s="136"/>
      <c r="CE12508" s="136"/>
      <c r="CF12508" s="136"/>
      <c r="CG12508" s="136"/>
      <c r="CH12508" s="136"/>
    </row>
    <row r="12509" spans="79:86" ht="15.75" customHeight="1">
      <c r="CA12509" s="136"/>
      <c r="CB12509" s="136"/>
      <c r="CC12509" s="136"/>
      <c r="CD12509" s="136"/>
      <c r="CE12509" s="136"/>
      <c r="CF12509" s="136"/>
      <c r="CG12509" s="136"/>
      <c r="CH12509" s="136"/>
    </row>
    <row r="12510" spans="79:86" ht="15.75" customHeight="1">
      <c r="CA12510" s="136"/>
      <c r="CB12510" s="136"/>
      <c r="CC12510" s="136"/>
      <c r="CD12510" s="136"/>
      <c r="CE12510" s="136"/>
      <c r="CF12510" s="136"/>
      <c r="CG12510" s="136"/>
      <c r="CH12510" s="136"/>
    </row>
    <row r="12511" spans="79:86" ht="15.75" customHeight="1">
      <c r="CA12511" s="136"/>
      <c r="CB12511" s="136"/>
      <c r="CC12511" s="136"/>
      <c r="CD12511" s="136"/>
      <c r="CE12511" s="136"/>
      <c r="CF12511" s="136"/>
      <c r="CG12511" s="136"/>
      <c r="CH12511" s="136"/>
    </row>
    <row r="12512" spans="79:86" ht="15.75" customHeight="1">
      <c r="CA12512" s="136"/>
      <c r="CB12512" s="136"/>
      <c r="CC12512" s="136"/>
      <c r="CD12512" s="136"/>
      <c r="CE12512" s="136"/>
      <c r="CF12512" s="136"/>
      <c r="CG12512" s="136"/>
      <c r="CH12512" s="136"/>
    </row>
    <row r="12513" spans="79:86" ht="15.75" customHeight="1">
      <c r="CA12513" s="136"/>
      <c r="CB12513" s="136"/>
      <c r="CC12513" s="136"/>
      <c r="CD12513" s="136"/>
      <c r="CE12513" s="136"/>
      <c r="CF12513" s="136"/>
      <c r="CG12513" s="136"/>
      <c r="CH12513" s="136"/>
    </row>
    <row r="12514" spans="79:86" ht="15.75" customHeight="1">
      <c r="CA12514" s="136"/>
      <c r="CB12514" s="136"/>
      <c r="CC12514" s="136"/>
      <c r="CD12514" s="136"/>
      <c r="CE12514" s="136"/>
      <c r="CF12514" s="136"/>
      <c r="CG12514" s="136"/>
      <c r="CH12514" s="136"/>
    </row>
    <row r="12515" spans="79:86" ht="15.75" customHeight="1">
      <c r="CA12515" s="136"/>
      <c r="CB12515" s="136"/>
      <c r="CC12515" s="136"/>
      <c r="CD12515" s="136"/>
      <c r="CE12515" s="136"/>
      <c r="CF12515" s="136"/>
      <c r="CG12515" s="136"/>
      <c r="CH12515" s="136"/>
    </row>
    <row r="12516" spans="79:86" ht="15.75" customHeight="1">
      <c r="CA12516" s="136"/>
      <c r="CB12516" s="136"/>
      <c r="CC12516" s="136"/>
      <c r="CD12516" s="136"/>
      <c r="CE12516" s="136"/>
      <c r="CF12516" s="136"/>
      <c r="CG12516" s="136"/>
      <c r="CH12516" s="136"/>
    </row>
    <row r="12517" spans="79:86" ht="15.75" customHeight="1">
      <c r="CA12517" s="136"/>
      <c r="CB12517" s="136"/>
      <c r="CC12517" s="136"/>
      <c r="CD12517" s="136"/>
      <c r="CE12517" s="136"/>
      <c r="CF12517" s="136"/>
      <c r="CG12517" s="136"/>
      <c r="CH12517" s="136"/>
    </row>
    <row r="12518" spans="79:86" ht="15.75" customHeight="1">
      <c r="CA12518" s="136"/>
      <c r="CB12518" s="136"/>
      <c r="CC12518" s="136"/>
      <c r="CD12518" s="136"/>
      <c r="CE12518" s="136"/>
      <c r="CF12518" s="136"/>
      <c r="CG12518" s="136"/>
      <c r="CH12518" s="136"/>
    </row>
    <row r="12519" spans="79:86" ht="15.75" customHeight="1">
      <c r="CA12519" s="136"/>
      <c r="CB12519" s="136"/>
      <c r="CC12519" s="136"/>
      <c r="CD12519" s="136"/>
      <c r="CE12519" s="136"/>
      <c r="CF12519" s="136"/>
      <c r="CG12519" s="136"/>
      <c r="CH12519" s="136"/>
    </row>
    <row r="12520" spans="79:86" ht="15.75" customHeight="1">
      <c r="CA12520" s="136"/>
      <c r="CB12520" s="136"/>
      <c r="CC12520" s="136"/>
      <c r="CD12520" s="136"/>
      <c r="CE12520" s="136"/>
      <c r="CF12520" s="136"/>
      <c r="CG12520" s="136"/>
      <c r="CH12520" s="136"/>
    </row>
    <row r="12521" spans="79:86" ht="15.75" customHeight="1">
      <c r="CA12521" s="136"/>
      <c r="CB12521" s="136"/>
      <c r="CC12521" s="136"/>
      <c r="CD12521" s="136"/>
      <c r="CE12521" s="136"/>
      <c r="CF12521" s="136"/>
      <c r="CG12521" s="136"/>
      <c r="CH12521" s="136"/>
    </row>
    <row r="12522" spans="79:86" ht="15.75" customHeight="1">
      <c r="CA12522" s="136"/>
      <c r="CB12522" s="136"/>
      <c r="CC12522" s="136"/>
      <c r="CD12522" s="136"/>
      <c r="CE12522" s="136"/>
      <c r="CF12522" s="136"/>
      <c r="CG12522" s="136"/>
      <c r="CH12522" s="136"/>
    </row>
    <row r="12523" spans="79:86" ht="15.75" customHeight="1">
      <c r="CA12523" s="136"/>
      <c r="CB12523" s="136"/>
      <c r="CC12523" s="136"/>
      <c r="CD12523" s="136"/>
      <c r="CE12523" s="136"/>
      <c r="CF12523" s="136"/>
      <c r="CG12523" s="136"/>
      <c r="CH12523" s="136"/>
    </row>
    <row r="12524" spans="79:86" ht="15.75" customHeight="1">
      <c r="CA12524" s="136"/>
      <c r="CB12524" s="136"/>
      <c r="CC12524" s="136"/>
      <c r="CD12524" s="136"/>
      <c r="CE12524" s="136"/>
      <c r="CF12524" s="136"/>
      <c r="CG12524" s="136"/>
      <c r="CH12524" s="136"/>
    </row>
    <row r="12525" spans="79:86" ht="15.75" customHeight="1">
      <c r="CA12525" s="136"/>
      <c r="CB12525" s="136"/>
      <c r="CC12525" s="136"/>
      <c r="CD12525" s="136"/>
      <c r="CE12525" s="136"/>
      <c r="CF12525" s="136"/>
      <c r="CG12525" s="136"/>
      <c r="CH12525" s="136"/>
    </row>
    <row r="12526" spans="79:86" ht="15.75" customHeight="1">
      <c r="CA12526" s="136"/>
      <c r="CB12526" s="136"/>
      <c r="CC12526" s="136"/>
      <c r="CD12526" s="136"/>
      <c r="CE12526" s="136"/>
      <c r="CF12526" s="136"/>
      <c r="CG12526" s="136"/>
      <c r="CH12526" s="136"/>
    </row>
    <row r="12527" spans="79:86" ht="15.75" customHeight="1">
      <c r="CA12527" s="136"/>
      <c r="CB12527" s="136"/>
      <c r="CC12527" s="136"/>
      <c r="CD12527" s="136"/>
      <c r="CE12527" s="136"/>
      <c r="CF12527" s="136"/>
      <c r="CG12527" s="136"/>
      <c r="CH12527" s="136"/>
    </row>
    <row r="12528" spans="79:86" ht="15.75" customHeight="1">
      <c r="CA12528" s="136"/>
      <c r="CB12528" s="136"/>
      <c r="CC12528" s="136"/>
      <c r="CD12528" s="136"/>
      <c r="CE12528" s="136"/>
      <c r="CF12528" s="136"/>
      <c r="CG12528" s="136"/>
      <c r="CH12528" s="136"/>
    </row>
    <row r="12529" spans="79:86" ht="15.75" customHeight="1">
      <c r="CA12529" s="136"/>
      <c r="CB12529" s="136"/>
      <c r="CC12529" s="136"/>
      <c r="CD12529" s="136"/>
      <c r="CE12529" s="136"/>
      <c r="CF12529" s="136"/>
      <c r="CG12529" s="136"/>
      <c r="CH12529" s="136"/>
    </row>
    <row r="12530" spans="79:86" ht="15.75" customHeight="1">
      <c r="CA12530" s="136"/>
      <c r="CB12530" s="136"/>
      <c r="CC12530" s="136"/>
      <c r="CD12530" s="136"/>
      <c r="CE12530" s="136"/>
      <c r="CF12530" s="136"/>
      <c r="CG12530" s="136"/>
      <c r="CH12530" s="136"/>
    </row>
    <row r="12531" spans="79:86" ht="15.75" customHeight="1">
      <c r="CA12531" s="136"/>
      <c r="CB12531" s="136"/>
      <c r="CC12531" s="136"/>
      <c r="CD12531" s="136"/>
      <c r="CE12531" s="136"/>
      <c r="CF12531" s="136"/>
      <c r="CG12531" s="136"/>
      <c r="CH12531" s="136"/>
    </row>
    <row r="12532" spans="79:86" ht="15.75" customHeight="1">
      <c r="CA12532" s="136"/>
      <c r="CB12532" s="136"/>
      <c r="CC12532" s="136"/>
      <c r="CD12532" s="136"/>
      <c r="CE12532" s="136"/>
      <c r="CF12532" s="136"/>
      <c r="CG12532" s="136"/>
      <c r="CH12532" s="136"/>
    </row>
    <row r="12533" spans="79:86" ht="15.75" customHeight="1">
      <c r="CA12533" s="136"/>
      <c r="CB12533" s="136"/>
      <c r="CC12533" s="136"/>
      <c r="CD12533" s="136"/>
      <c r="CE12533" s="136"/>
      <c r="CF12533" s="136"/>
      <c r="CG12533" s="136"/>
      <c r="CH12533" s="136"/>
    </row>
    <row r="12534" spans="79:86" ht="15.75" customHeight="1">
      <c r="CA12534" s="136"/>
      <c r="CB12534" s="136"/>
      <c r="CC12534" s="136"/>
      <c r="CD12534" s="136"/>
      <c r="CE12534" s="136"/>
      <c r="CF12534" s="136"/>
      <c r="CG12534" s="136"/>
      <c r="CH12534" s="136"/>
    </row>
    <row r="12535" spans="79:86" ht="15.75" customHeight="1">
      <c r="CA12535" s="136"/>
      <c r="CB12535" s="136"/>
      <c r="CC12535" s="136"/>
      <c r="CD12535" s="136"/>
      <c r="CE12535" s="136"/>
      <c r="CF12535" s="136"/>
      <c r="CG12535" s="136"/>
      <c r="CH12535" s="136"/>
    </row>
    <row r="12536" spans="79:86" ht="15.75" customHeight="1">
      <c r="CA12536" s="136"/>
      <c r="CB12536" s="136"/>
      <c r="CC12536" s="136"/>
      <c r="CD12536" s="136"/>
      <c r="CE12536" s="136"/>
      <c r="CF12536" s="136"/>
      <c r="CG12536" s="136"/>
      <c r="CH12536" s="136"/>
    </row>
    <row r="12537" spans="79:86" ht="15.75" customHeight="1">
      <c r="CA12537" s="136"/>
      <c r="CB12537" s="136"/>
      <c r="CC12537" s="136"/>
      <c r="CD12537" s="136"/>
      <c r="CE12537" s="136"/>
      <c r="CF12537" s="136"/>
      <c r="CG12537" s="136"/>
      <c r="CH12537" s="136"/>
    </row>
    <row r="12538" spans="79:86" ht="15.75" customHeight="1">
      <c r="CA12538" s="136"/>
      <c r="CB12538" s="136"/>
      <c r="CC12538" s="136"/>
      <c r="CD12538" s="136"/>
      <c r="CE12538" s="136"/>
      <c r="CF12538" s="136"/>
      <c r="CG12538" s="136"/>
      <c r="CH12538" s="136"/>
    </row>
    <row r="12539" spans="79:86" ht="15.75" customHeight="1">
      <c r="CA12539" s="136"/>
      <c r="CB12539" s="136"/>
      <c r="CC12539" s="136"/>
      <c r="CD12539" s="136"/>
      <c r="CE12539" s="136"/>
      <c r="CF12539" s="136"/>
      <c r="CG12539" s="136"/>
      <c r="CH12539" s="136"/>
    </row>
    <row r="12540" spans="79:86" ht="15.75" customHeight="1">
      <c r="CA12540" s="136"/>
      <c r="CB12540" s="136"/>
      <c r="CC12540" s="136"/>
      <c r="CD12540" s="136"/>
      <c r="CE12540" s="136"/>
      <c r="CF12540" s="136"/>
      <c r="CG12540" s="136"/>
      <c r="CH12540" s="136"/>
    </row>
    <row r="12541" spans="79:86" ht="15.75" customHeight="1">
      <c r="CA12541" s="136"/>
      <c r="CB12541" s="136"/>
      <c r="CC12541" s="136"/>
      <c r="CD12541" s="136"/>
      <c r="CE12541" s="136"/>
      <c r="CF12541" s="136"/>
      <c r="CG12541" s="136"/>
      <c r="CH12541" s="136"/>
    </row>
    <row r="12542" spans="79:86" ht="15.75" customHeight="1">
      <c r="CA12542" s="136"/>
      <c r="CB12542" s="136"/>
      <c r="CC12542" s="136"/>
      <c r="CD12542" s="136"/>
      <c r="CE12542" s="136"/>
      <c r="CF12542" s="136"/>
      <c r="CG12542" s="136"/>
      <c r="CH12542" s="136"/>
    </row>
    <row r="12543" spans="79:86" ht="15.75" customHeight="1">
      <c r="CA12543" s="136"/>
      <c r="CB12543" s="136"/>
      <c r="CC12543" s="136"/>
      <c r="CD12543" s="136"/>
      <c r="CE12543" s="136"/>
      <c r="CF12543" s="136"/>
      <c r="CG12543" s="136"/>
      <c r="CH12543" s="136"/>
    </row>
    <row r="12544" spans="79:86" ht="15.75" customHeight="1">
      <c r="CA12544" s="136"/>
      <c r="CB12544" s="136"/>
      <c r="CC12544" s="136"/>
      <c r="CD12544" s="136"/>
      <c r="CE12544" s="136"/>
      <c r="CF12544" s="136"/>
      <c r="CG12544" s="136"/>
      <c r="CH12544" s="136"/>
    </row>
    <row r="12545" spans="79:86" ht="15.75" customHeight="1">
      <c r="CA12545" s="136"/>
      <c r="CB12545" s="136"/>
      <c r="CC12545" s="136"/>
      <c r="CD12545" s="136"/>
      <c r="CE12545" s="136"/>
      <c r="CF12545" s="136"/>
      <c r="CG12545" s="136"/>
      <c r="CH12545" s="136"/>
    </row>
    <row r="12546" spans="79:86" ht="15.75" customHeight="1">
      <c r="CA12546" s="136"/>
      <c r="CB12546" s="136"/>
      <c r="CC12546" s="136"/>
      <c r="CD12546" s="136"/>
      <c r="CE12546" s="136"/>
      <c r="CF12546" s="136"/>
      <c r="CG12546" s="136"/>
      <c r="CH12546" s="136"/>
    </row>
    <row r="12547" spans="79:86" ht="15.75" customHeight="1">
      <c r="CA12547" s="136"/>
      <c r="CB12547" s="136"/>
      <c r="CC12547" s="136"/>
      <c r="CD12547" s="136"/>
      <c r="CE12547" s="136"/>
      <c r="CF12547" s="136"/>
      <c r="CG12547" s="136"/>
      <c r="CH12547" s="136"/>
    </row>
    <row r="12548" spans="79:86" ht="15.75" customHeight="1">
      <c r="CA12548" s="136"/>
      <c r="CB12548" s="136"/>
      <c r="CC12548" s="136"/>
      <c r="CD12548" s="136"/>
      <c r="CE12548" s="136"/>
      <c r="CF12548" s="136"/>
      <c r="CG12548" s="136"/>
      <c r="CH12548" s="136"/>
    </row>
    <row r="12549" spans="79:86" ht="15.75" customHeight="1">
      <c r="CA12549" s="136"/>
      <c r="CB12549" s="136"/>
      <c r="CC12549" s="136"/>
      <c r="CD12549" s="136"/>
      <c r="CE12549" s="136"/>
      <c r="CF12549" s="136"/>
      <c r="CG12549" s="136"/>
      <c r="CH12549" s="136"/>
    </row>
    <row r="12550" spans="79:86" ht="15.75" customHeight="1">
      <c r="CA12550" s="136"/>
      <c r="CB12550" s="136"/>
      <c r="CC12550" s="136"/>
      <c r="CD12550" s="136"/>
      <c r="CE12550" s="136"/>
      <c r="CF12550" s="136"/>
      <c r="CG12550" s="136"/>
      <c r="CH12550" s="136"/>
    </row>
    <row r="12551" spans="79:86" ht="15.75" customHeight="1">
      <c r="CA12551" s="136"/>
      <c r="CB12551" s="136"/>
      <c r="CC12551" s="136"/>
      <c r="CD12551" s="136"/>
      <c r="CE12551" s="136"/>
      <c r="CF12551" s="136"/>
      <c r="CG12551" s="136"/>
      <c r="CH12551" s="136"/>
    </row>
    <row r="12552" spans="79:86" ht="15.75" customHeight="1">
      <c r="CA12552" s="136"/>
      <c r="CB12552" s="136"/>
      <c r="CC12552" s="136"/>
      <c r="CD12552" s="136"/>
      <c r="CE12552" s="136"/>
      <c r="CF12552" s="136"/>
      <c r="CG12552" s="136"/>
      <c r="CH12552" s="136"/>
    </row>
    <row r="12553" spans="79:86" ht="15.75" customHeight="1">
      <c r="CA12553" s="136"/>
      <c r="CB12553" s="136"/>
      <c r="CC12553" s="136"/>
      <c r="CD12553" s="136"/>
      <c r="CE12553" s="136"/>
      <c r="CF12553" s="136"/>
      <c r="CG12553" s="136"/>
      <c r="CH12553" s="136"/>
    </row>
    <row r="12554" spans="79:86" ht="15.75" customHeight="1">
      <c r="CA12554" s="136"/>
      <c r="CB12554" s="136"/>
      <c r="CC12554" s="136"/>
      <c r="CD12554" s="136"/>
      <c r="CE12554" s="136"/>
      <c r="CF12554" s="136"/>
      <c r="CG12554" s="136"/>
      <c r="CH12554" s="136"/>
    </row>
    <row r="12555" spans="79:86" ht="15.75" customHeight="1">
      <c r="CA12555" s="136"/>
      <c r="CB12555" s="136"/>
      <c r="CC12555" s="136"/>
      <c r="CD12555" s="136"/>
      <c r="CE12555" s="136"/>
      <c r="CF12555" s="136"/>
      <c r="CG12555" s="136"/>
      <c r="CH12555" s="136"/>
    </row>
    <row r="12556" spans="79:86" ht="15.75" customHeight="1">
      <c r="CA12556" s="136"/>
      <c r="CB12556" s="136"/>
      <c r="CC12556" s="136"/>
      <c r="CD12556" s="136"/>
      <c r="CE12556" s="136"/>
      <c r="CF12556" s="136"/>
      <c r="CG12556" s="136"/>
      <c r="CH12556" s="136"/>
    </row>
    <row r="12557" spans="79:86" ht="15.75" customHeight="1">
      <c r="CA12557" s="136"/>
      <c r="CB12557" s="136"/>
      <c r="CC12557" s="136"/>
      <c r="CD12557" s="136"/>
      <c r="CE12557" s="136"/>
      <c r="CF12557" s="136"/>
      <c r="CG12557" s="136"/>
      <c r="CH12557" s="136"/>
    </row>
    <row r="12558" spans="79:86" ht="15.75" customHeight="1">
      <c r="CA12558" s="136"/>
      <c r="CB12558" s="136"/>
      <c r="CC12558" s="136"/>
      <c r="CD12558" s="136"/>
      <c r="CE12558" s="136"/>
      <c r="CF12558" s="136"/>
      <c r="CG12558" s="136"/>
      <c r="CH12558" s="136"/>
    </row>
    <row r="12559" spans="79:86" ht="15.75" customHeight="1">
      <c r="CA12559" s="136"/>
      <c r="CB12559" s="136"/>
      <c r="CC12559" s="136"/>
      <c r="CD12559" s="136"/>
      <c r="CE12559" s="136"/>
      <c r="CF12559" s="136"/>
      <c r="CG12559" s="136"/>
      <c r="CH12559" s="136"/>
    </row>
    <row r="12560" spans="79:86" ht="15.75" customHeight="1">
      <c r="CA12560" s="136"/>
      <c r="CB12560" s="136"/>
      <c r="CC12560" s="136"/>
      <c r="CD12560" s="136"/>
      <c r="CE12560" s="136"/>
      <c r="CF12560" s="136"/>
      <c r="CG12560" s="136"/>
      <c r="CH12560" s="136"/>
    </row>
    <row r="12561" spans="79:86" ht="15.75" customHeight="1">
      <c r="CA12561" s="136"/>
      <c r="CB12561" s="136"/>
      <c r="CC12561" s="136"/>
      <c r="CD12561" s="136"/>
      <c r="CE12561" s="136"/>
      <c r="CF12561" s="136"/>
      <c r="CG12561" s="136"/>
      <c r="CH12561" s="136"/>
    </row>
    <row r="12562" spans="79:86" ht="15.75" customHeight="1">
      <c r="CA12562" s="136"/>
      <c r="CB12562" s="136"/>
      <c r="CC12562" s="136"/>
      <c r="CD12562" s="136"/>
      <c r="CE12562" s="136"/>
      <c r="CF12562" s="136"/>
      <c r="CG12562" s="136"/>
      <c r="CH12562" s="136"/>
    </row>
    <row r="12563" spans="79:86" ht="15.75" customHeight="1">
      <c r="CA12563" s="136"/>
      <c r="CB12563" s="136"/>
      <c r="CC12563" s="136"/>
      <c r="CD12563" s="136"/>
      <c r="CE12563" s="136"/>
      <c r="CF12563" s="136"/>
      <c r="CG12563" s="136"/>
      <c r="CH12563" s="136"/>
    </row>
    <row r="12564" spans="79:86" ht="15.75" customHeight="1">
      <c r="CA12564" s="136"/>
      <c r="CB12564" s="136"/>
      <c r="CC12564" s="136"/>
      <c r="CD12564" s="136"/>
      <c r="CE12564" s="136"/>
      <c r="CF12564" s="136"/>
      <c r="CG12564" s="136"/>
      <c r="CH12564" s="136"/>
    </row>
    <row r="12565" spans="79:86" ht="15.75" customHeight="1">
      <c r="CA12565" s="136"/>
      <c r="CB12565" s="136"/>
      <c r="CC12565" s="136"/>
      <c r="CD12565" s="136"/>
      <c r="CE12565" s="136"/>
      <c r="CF12565" s="136"/>
      <c r="CG12565" s="136"/>
      <c r="CH12565" s="136"/>
    </row>
    <row r="12566" spans="79:86" ht="15.75" customHeight="1">
      <c r="CA12566" s="136"/>
      <c r="CB12566" s="136"/>
      <c r="CC12566" s="136"/>
      <c r="CD12566" s="136"/>
      <c r="CE12566" s="136"/>
      <c r="CF12566" s="136"/>
      <c r="CG12566" s="136"/>
      <c r="CH12566" s="136"/>
    </row>
    <row r="12567" spans="79:86" ht="15.75" customHeight="1">
      <c r="CA12567" s="136"/>
      <c r="CB12567" s="136"/>
      <c r="CC12567" s="136"/>
      <c r="CD12567" s="136"/>
      <c r="CE12567" s="136"/>
      <c r="CF12567" s="136"/>
      <c r="CG12567" s="136"/>
      <c r="CH12567" s="136"/>
    </row>
    <row r="12568" spans="79:86" ht="15.75" customHeight="1">
      <c r="CA12568" s="136"/>
      <c r="CB12568" s="136"/>
      <c r="CC12568" s="136"/>
      <c r="CD12568" s="136"/>
      <c r="CE12568" s="136"/>
      <c r="CF12568" s="136"/>
      <c r="CG12568" s="136"/>
      <c r="CH12568" s="136"/>
    </row>
    <row r="12569" spans="79:86" ht="15.75" customHeight="1">
      <c r="CA12569" s="136"/>
      <c r="CB12569" s="136"/>
      <c r="CC12569" s="136"/>
      <c r="CD12569" s="136"/>
      <c r="CE12569" s="136"/>
      <c r="CF12569" s="136"/>
      <c r="CG12569" s="136"/>
      <c r="CH12569" s="136"/>
    </row>
    <row r="12570" spans="79:86" ht="15.75" customHeight="1">
      <c r="CA12570" s="136"/>
      <c r="CB12570" s="136"/>
      <c r="CC12570" s="136"/>
      <c r="CD12570" s="136"/>
      <c r="CE12570" s="136"/>
      <c r="CF12570" s="136"/>
      <c r="CG12570" s="136"/>
      <c r="CH12570" s="136"/>
    </row>
    <row r="12571" spans="79:86" ht="15.75" customHeight="1">
      <c r="CA12571" s="136"/>
      <c r="CB12571" s="136"/>
      <c r="CC12571" s="136"/>
      <c r="CD12571" s="136"/>
      <c r="CE12571" s="136"/>
      <c r="CF12571" s="136"/>
      <c r="CG12571" s="136"/>
      <c r="CH12571" s="136"/>
    </row>
    <row r="12572" spans="79:86" ht="15.75" customHeight="1">
      <c r="CA12572" s="136"/>
      <c r="CB12572" s="136"/>
      <c r="CC12572" s="136"/>
      <c r="CD12572" s="136"/>
      <c r="CE12572" s="136"/>
      <c r="CF12572" s="136"/>
      <c r="CG12572" s="136"/>
      <c r="CH12572" s="136"/>
    </row>
    <row r="12573" spans="79:86" ht="15.75" customHeight="1">
      <c r="CA12573" s="136"/>
      <c r="CB12573" s="136"/>
      <c r="CC12573" s="136"/>
      <c r="CD12573" s="136"/>
      <c r="CE12573" s="136"/>
      <c r="CF12573" s="136"/>
      <c r="CG12573" s="136"/>
      <c r="CH12573" s="136"/>
    </row>
    <row r="12574" spans="79:86" ht="15.75" customHeight="1">
      <c r="CA12574" s="136"/>
      <c r="CB12574" s="136"/>
      <c r="CC12574" s="136"/>
      <c r="CD12574" s="136"/>
      <c r="CE12574" s="136"/>
      <c r="CF12574" s="136"/>
      <c r="CG12574" s="136"/>
      <c r="CH12574" s="136"/>
    </row>
    <row r="12575" spans="79:86" ht="15.75" customHeight="1">
      <c r="CA12575" s="136"/>
      <c r="CB12575" s="136"/>
      <c r="CC12575" s="136"/>
      <c r="CD12575" s="136"/>
      <c r="CE12575" s="136"/>
      <c r="CF12575" s="136"/>
      <c r="CG12575" s="136"/>
      <c r="CH12575" s="136"/>
    </row>
    <row r="12576" spans="79:86" ht="15.75" customHeight="1">
      <c r="CA12576" s="136"/>
      <c r="CB12576" s="136"/>
      <c r="CC12576" s="136"/>
      <c r="CD12576" s="136"/>
      <c r="CE12576" s="136"/>
      <c r="CF12576" s="136"/>
      <c r="CG12576" s="136"/>
      <c r="CH12576" s="136"/>
    </row>
    <row r="12577" spans="79:86" ht="15.75" customHeight="1">
      <c r="CA12577" s="136"/>
      <c r="CB12577" s="136"/>
      <c r="CC12577" s="136"/>
      <c r="CD12577" s="136"/>
      <c r="CE12577" s="136"/>
      <c r="CF12577" s="136"/>
      <c r="CG12577" s="136"/>
      <c r="CH12577" s="136"/>
    </row>
    <row r="12578" spans="79:86" ht="15.75" customHeight="1">
      <c r="CA12578" s="136"/>
      <c r="CB12578" s="136"/>
      <c r="CC12578" s="136"/>
      <c r="CD12578" s="136"/>
      <c r="CE12578" s="136"/>
      <c r="CF12578" s="136"/>
      <c r="CG12578" s="136"/>
      <c r="CH12578" s="136"/>
    </row>
    <row r="12579" spans="79:86" ht="15.75" customHeight="1">
      <c r="CA12579" s="136"/>
      <c r="CB12579" s="136"/>
      <c r="CC12579" s="136"/>
      <c r="CD12579" s="136"/>
      <c r="CE12579" s="136"/>
      <c r="CF12579" s="136"/>
      <c r="CG12579" s="136"/>
      <c r="CH12579" s="136"/>
    </row>
    <row r="12580" spans="79:86" ht="15.75" customHeight="1">
      <c r="CA12580" s="136"/>
      <c r="CB12580" s="136"/>
      <c r="CC12580" s="136"/>
      <c r="CD12580" s="136"/>
      <c r="CE12580" s="136"/>
      <c r="CF12580" s="136"/>
      <c r="CG12580" s="136"/>
      <c r="CH12580" s="136"/>
    </row>
    <row r="12581" spans="79:86" ht="15.75" customHeight="1">
      <c r="CA12581" s="136"/>
      <c r="CB12581" s="136"/>
      <c r="CC12581" s="136"/>
      <c r="CD12581" s="136"/>
      <c r="CE12581" s="136"/>
      <c r="CF12581" s="136"/>
      <c r="CG12581" s="136"/>
      <c r="CH12581" s="136"/>
    </row>
    <row r="12582" spans="79:86" ht="15.75" customHeight="1">
      <c r="CA12582" s="136"/>
      <c r="CB12582" s="136"/>
      <c r="CC12582" s="136"/>
      <c r="CD12582" s="136"/>
      <c r="CE12582" s="136"/>
      <c r="CF12582" s="136"/>
      <c r="CG12582" s="136"/>
      <c r="CH12582" s="136"/>
    </row>
    <row r="12583" spans="79:86" ht="15.75" customHeight="1">
      <c r="CA12583" s="136"/>
      <c r="CB12583" s="136"/>
      <c r="CC12583" s="136"/>
      <c r="CD12583" s="136"/>
      <c r="CE12583" s="136"/>
      <c r="CF12583" s="136"/>
      <c r="CG12583" s="136"/>
      <c r="CH12583" s="136"/>
    </row>
    <row r="12584" spans="79:86" ht="15.75" customHeight="1">
      <c r="CA12584" s="136"/>
      <c r="CB12584" s="136"/>
      <c r="CC12584" s="136"/>
      <c r="CD12584" s="136"/>
      <c r="CE12584" s="136"/>
      <c r="CF12584" s="136"/>
      <c r="CG12584" s="136"/>
      <c r="CH12584" s="136"/>
    </row>
    <row r="12585" spans="79:86" ht="15.75" customHeight="1">
      <c r="CA12585" s="136"/>
      <c r="CB12585" s="136"/>
      <c r="CC12585" s="136"/>
      <c r="CD12585" s="136"/>
      <c r="CE12585" s="136"/>
      <c r="CF12585" s="136"/>
      <c r="CG12585" s="136"/>
      <c r="CH12585" s="136"/>
    </row>
    <row r="12586" spans="79:86" ht="15.75" customHeight="1">
      <c r="CA12586" s="136"/>
      <c r="CB12586" s="136"/>
      <c r="CC12586" s="136"/>
      <c r="CD12586" s="136"/>
      <c r="CE12586" s="136"/>
      <c r="CF12586" s="136"/>
      <c r="CG12586" s="136"/>
      <c r="CH12586" s="136"/>
    </row>
    <row r="12587" spans="79:86" ht="15.75" customHeight="1">
      <c r="CA12587" s="136"/>
      <c r="CB12587" s="136"/>
      <c r="CC12587" s="136"/>
      <c r="CD12587" s="136"/>
      <c r="CE12587" s="136"/>
      <c r="CF12587" s="136"/>
      <c r="CG12587" s="136"/>
      <c r="CH12587" s="136"/>
    </row>
    <row r="12588" spans="79:86" ht="15.75" customHeight="1">
      <c r="CA12588" s="136"/>
      <c r="CB12588" s="136"/>
      <c r="CC12588" s="136"/>
      <c r="CD12588" s="136"/>
      <c r="CE12588" s="136"/>
      <c r="CF12588" s="136"/>
      <c r="CG12588" s="136"/>
      <c r="CH12588" s="136"/>
    </row>
    <row r="12589" spans="79:86" ht="15.75" customHeight="1">
      <c r="CA12589" s="136"/>
      <c r="CB12589" s="136"/>
      <c r="CC12589" s="136"/>
      <c r="CD12589" s="136"/>
      <c r="CE12589" s="136"/>
      <c r="CF12589" s="136"/>
      <c r="CG12589" s="136"/>
      <c r="CH12589" s="136"/>
    </row>
    <row r="12590" spans="79:86" ht="15.75" customHeight="1">
      <c r="CA12590" s="136"/>
      <c r="CB12590" s="136"/>
      <c r="CC12590" s="136"/>
      <c r="CD12590" s="136"/>
      <c r="CE12590" s="136"/>
      <c r="CF12590" s="136"/>
      <c r="CG12590" s="136"/>
      <c r="CH12590" s="136"/>
    </row>
    <row r="12591" spans="79:86" ht="15.75" customHeight="1">
      <c r="CA12591" s="136"/>
      <c r="CB12591" s="136"/>
      <c r="CC12591" s="136"/>
      <c r="CD12591" s="136"/>
      <c r="CE12591" s="136"/>
      <c r="CF12591" s="136"/>
      <c r="CG12591" s="136"/>
      <c r="CH12591" s="136"/>
    </row>
    <row r="12592" spans="79:86" ht="15.75" customHeight="1">
      <c r="CA12592" s="136"/>
      <c r="CB12592" s="136"/>
      <c r="CC12592" s="136"/>
      <c r="CD12592" s="136"/>
      <c r="CE12592" s="136"/>
      <c r="CF12592" s="136"/>
      <c r="CG12592" s="136"/>
      <c r="CH12592" s="136"/>
    </row>
    <row r="12593" spans="79:86" ht="15.75" customHeight="1">
      <c r="CA12593" s="136"/>
      <c r="CB12593" s="136"/>
      <c r="CC12593" s="136"/>
      <c r="CD12593" s="136"/>
      <c r="CE12593" s="136"/>
      <c r="CF12593" s="136"/>
      <c r="CG12593" s="136"/>
      <c r="CH12593" s="136"/>
    </row>
    <row r="12594" spans="79:86" ht="15.75" customHeight="1">
      <c r="CA12594" s="136"/>
      <c r="CB12594" s="136"/>
      <c r="CC12594" s="136"/>
      <c r="CD12594" s="136"/>
      <c r="CE12594" s="136"/>
      <c r="CF12594" s="136"/>
      <c r="CG12594" s="136"/>
      <c r="CH12594" s="136"/>
    </row>
    <row r="12595" spans="79:86" ht="15.75" customHeight="1">
      <c r="CA12595" s="136"/>
      <c r="CB12595" s="136"/>
      <c r="CC12595" s="136"/>
      <c r="CD12595" s="136"/>
      <c r="CE12595" s="136"/>
      <c r="CF12595" s="136"/>
      <c r="CG12595" s="136"/>
      <c r="CH12595" s="136"/>
    </row>
    <row r="12596" spans="79:86" ht="15.75" customHeight="1">
      <c r="CA12596" s="136"/>
      <c r="CB12596" s="136"/>
      <c r="CC12596" s="136"/>
      <c r="CD12596" s="136"/>
      <c r="CE12596" s="136"/>
      <c r="CF12596" s="136"/>
      <c r="CG12596" s="136"/>
      <c r="CH12596" s="136"/>
    </row>
    <row r="12597" spans="79:86" ht="15.75" customHeight="1">
      <c r="CA12597" s="136"/>
      <c r="CB12597" s="136"/>
      <c r="CC12597" s="136"/>
      <c r="CD12597" s="136"/>
      <c r="CE12597" s="136"/>
      <c r="CF12597" s="136"/>
      <c r="CG12597" s="136"/>
      <c r="CH12597" s="136"/>
    </row>
    <row r="12598" spans="79:86" ht="15.75" customHeight="1">
      <c r="CA12598" s="136"/>
      <c r="CB12598" s="136"/>
      <c r="CC12598" s="136"/>
      <c r="CD12598" s="136"/>
      <c r="CE12598" s="136"/>
      <c r="CF12598" s="136"/>
      <c r="CG12598" s="136"/>
      <c r="CH12598" s="136"/>
    </row>
    <row r="12599" spans="79:86" ht="15.75" customHeight="1">
      <c r="CA12599" s="136"/>
      <c r="CB12599" s="136"/>
      <c r="CC12599" s="136"/>
      <c r="CD12599" s="136"/>
      <c r="CE12599" s="136"/>
      <c r="CF12599" s="136"/>
      <c r="CG12599" s="136"/>
      <c r="CH12599" s="136"/>
    </row>
    <row r="12600" spans="79:86" ht="15.75" customHeight="1">
      <c r="CA12600" s="136"/>
      <c r="CB12600" s="136"/>
      <c r="CC12600" s="136"/>
      <c r="CD12600" s="136"/>
      <c r="CE12600" s="136"/>
      <c r="CF12600" s="136"/>
      <c r="CG12600" s="136"/>
      <c r="CH12600" s="136"/>
    </row>
    <row r="12601" spans="79:86" ht="15.75" customHeight="1">
      <c r="CA12601" s="136"/>
      <c r="CB12601" s="136"/>
      <c r="CC12601" s="136"/>
      <c r="CD12601" s="136"/>
      <c r="CE12601" s="136"/>
      <c r="CF12601" s="136"/>
      <c r="CG12601" s="136"/>
      <c r="CH12601" s="136"/>
    </row>
    <row r="12602" spans="79:86" ht="15.75" customHeight="1">
      <c r="CA12602" s="136"/>
      <c r="CB12602" s="136"/>
      <c r="CC12602" s="136"/>
      <c r="CD12602" s="136"/>
      <c r="CE12602" s="136"/>
      <c r="CF12602" s="136"/>
      <c r="CG12602" s="136"/>
      <c r="CH12602" s="136"/>
    </row>
    <row r="12603" spans="79:86" ht="15.75" customHeight="1">
      <c r="CA12603" s="136"/>
      <c r="CB12603" s="136"/>
      <c r="CC12603" s="136"/>
      <c r="CD12603" s="136"/>
      <c r="CE12603" s="136"/>
      <c r="CF12603" s="136"/>
      <c r="CG12603" s="136"/>
      <c r="CH12603" s="136"/>
    </row>
    <row r="12604" spans="79:86" ht="15.75" customHeight="1">
      <c r="CA12604" s="136"/>
      <c r="CB12604" s="136"/>
      <c r="CC12604" s="136"/>
      <c r="CD12604" s="136"/>
      <c r="CE12604" s="136"/>
      <c r="CF12604" s="136"/>
      <c r="CG12604" s="136"/>
      <c r="CH12604" s="136"/>
    </row>
    <row r="12605" spans="79:86" ht="15.75" customHeight="1">
      <c r="CA12605" s="136"/>
      <c r="CB12605" s="136"/>
      <c r="CC12605" s="136"/>
      <c r="CD12605" s="136"/>
      <c r="CE12605" s="136"/>
      <c r="CF12605" s="136"/>
      <c r="CG12605" s="136"/>
      <c r="CH12605" s="136"/>
    </row>
    <row r="12606" spans="79:86" ht="15.75" customHeight="1">
      <c r="CA12606" s="136"/>
      <c r="CB12606" s="136"/>
      <c r="CC12606" s="136"/>
      <c r="CD12606" s="136"/>
      <c r="CE12606" s="136"/>
      <c r="CF12606" s="136"/>
      <c r="CG12606" s="136"/>
      <c r="CH12606" s="136"/>
    </row>
    <row r="12607" spans="79:86" ht="15.75" customHeight="1">
      <c r="CA12607" s="136"/>
      <c r="CB12607" s="136"/>
      <c r="CC12607" s="136"/>
      <c r="CD12607" s="136"/>
      <c r="CE12607" s="136"/>
      <c r="CF12607" s="136"/>
      <c r="CG12607" s="136"/>
      <c r="CH12607" s="136"/>
    </row>
    <row r="12608" spans="79:86" ht="15.75" customHeight="1">
      <c r="CA12608" s="136"/>
      <c r="CB12608" s="136"/>
      <c r="CC12608" s="136"/>
      <c r="CD12608" s="136"/>
      <c r="CE12608" s="136"/>
      <c r="CF12608" s="136"/>
      <c r="CG12608" s="136"/>
      <c r="CH12608" s="136"/>
    </row>
    <row r="12609" spans="79:86" ht="15.75" customHeight="1">
      <c r="CA12609" s="136"/>
      <c r="CB12609" s="136"/>
      <c r="CC12609" s="136"/>
      <c r="CD12609" s="136"/>
      <c r="CE12609" s="136"/>
      <c r="CF12609" s="136"/>
      <c r="CG12609" s="136"/>
      <c r="CH12609" s="136"/>
    </row>
    <row r="12610" spans="79:86" ht="15.75" customHeight="1">
      <c r="CA12610" s="136"/>
      <c r="CB12610" s="136"/>
      <c r="CC12610" s="136"/>
      <c r="CD12610" s="136"/>
      <c r="CE12610" s="136"/>
      <c r="CF12610" s="136"/>
      <c r="CG12610" s="136"/>
      <c r="CH12610" s="136"/>
    </row>
    <row r="12611" spans="79:86" ht="15.75" customHeight="1">
      <c r="CA12611" s="136"/>
      <c r="CB12611" s="136"/>
      <c r="CC12611" s="136"/>
      <c r="CD12611" s="136"/>
      <c r="CE12611" s="136"/>
      <c r="CF12611" s="136"/>
      <c r="CG12611" s="136"/>
      <c r="CH12611" s="136"/>
    </row>
    <row r="12612" spans="79:86" ht="15.75" customHeight="1">
      <c r="CA12612" s="136"/>
      <c r="CB12612" s="136"/>
      <c r="CC12612" s="136"/>
      <c r="CD12612" s="136"/>
      <c r="CE12612" s="136"/>
      <c r="CF12612" s="136"/>
      <c r="CG12612" s="136"/>
      <c r="CH12612" s="136"/>
    </row>
    <row r="12613" spans="79:86" ht="15.75" customHeight="1">
      <c r="CA12613" s="136"/>
      <c r="CB12613" s="136"/>
      <c r="CC12613" s="136"/>
      <c r="CD12613" s="136"/>
      <c r="CE12613" s="136"/>
      <c r="CF12613" s="136"/>
      <c r="CG12613" s="136"/>
      <c r="CH12613" s="136"/>
    </row>
    <row r="12614" spans="79:86" ht="15.75" customHeight="1">
      <c r="CA12614" s="136"/>
      <c r="CB12614" s="136"/>
      <c r="CC12614" s="136"/>
      <c r="CD12614" s="136"/>
      <c r="CE12614" s="136"/>
      <c r="CF12614" s="136"/>
      <c r="CG12614" s="136"/>
      <c r="CH12614" s="136"/>
    </row>
    <row r="12615" spans="79:86" ht="15.75" customHeight="1">
      <c r="CA12615" s="136"/>
      <c r="CB12615" s="136"/>
      <c r="CC12615" s="136"/>
      <c r="CD12615" s="136"/>
      <c r="CE12615" s="136"/>
      <c r="CF12615" s="136"/>
      <c r="CG12615" s="136"/>
      <c r="CH12615" s="136"/>
    </row>
    <row r="12616" spans="79:86" ht="15.75" customHeight="1">
      <c r="CA12616" s="136"/>
      <c r="CB12616" s="136"/>
      <c r="CC12616" s="136"/>
      <c r="CD12616" s="136"/>
      <c r="CE12616" s="136"/>
      <c r="CF12616" s="136"/>
      <c r="CG12616" s="136"/>
      <c r="CH12616" s="136"/>
    </row>
    <row r="12617" spans="79:86" ht="15.75" customHeight="1">
      <c r="CA12617" s="136"/>
      <c r="CB12617" s="136"/>
      <c r="CC12617" s="136"/>
      <c r="CD12617" s="136"/>
      <c r="CE12617" s="136"/>
      <c r="CF12617" s="136"/>
      <c r="CG12617" s="136"/>
      <c r="CH12617" s="136"/>
    </row>
    <row r="12618" spans="79:86" ht="15.75" customHeight="1">
      <c r="CA12618" s="136"/>
      <c r="CB12618" s="136"/>
      <c r="CC12618" s="136"/>
      <c r="CD12618" s="136"/>
      <c r="CE12618" s="136"/>
      <c r="CF12618" s="136"/>
      <c r="CG12618" s="136"/>
      <c r="CH12618" s="136"/>
    </row>
    <row r="12619" spans="79:86" ht="15.75" customHeight="1">
      <c r="CA12619" s="136"/>
      <c r="CB12619" s="136"/>
      <c r="CC12619" s="136"/>
      <c r="CD12619" s="136"/>
      <c r="CE12619" s="136"/>
      <c r="CF12619" s="136"/>
      <c r="CG12619" s="136"/>
      <c r="CH12619" s="136"/>
    </row>
    <row r="12620" spans="79:86" ht="15.75" customHeight="1">
      <c r="CA12620" s="136"/>
      <c r="CB12620" s="136"/>
      <c r="CC12620" s="136"/>
      <c r="CD12620" s="136"/>
      <c r="CE12620" s="136"/>
      <c r="CF12620" s="136"/>
      <c r="CG12620" s="136"/>
      <c r="CH12620" s="136"/>
    </row>
    <row r="12621" spans="79:86" ht="15.75" customHeight="1">
      <c r="CA12621" s="136"/>
      <c r="CB12621" s="136"/>
      <c r="CC12621" s="136"/>
      <c r="CD12621" s="136"/>
      <c r="CE12621" s="136"/>
      <c r="CF12621" s="136"/>
      <c r="CG12621" s="136"/>
      <c r="CH12621" s="136"/>
    </row>
    <row r="12622" spans="79:86" ht="15.75" customHeight="1">
      <c r="CA12622" s="136"/>
      <c r="CB12622" s="136"/>
      <c r="CC12622" s="136"/>
      <c r="CD12622" s="136"/>
      <c r="CE12622" s="136"/>
      <c r="CF12622" s="136"/>
      <c r="CG12622" s="136"/>
      <c r="CH12622" s="136"/>
    </row>
    <row r="12623" spans="79:86" ht="15.75" customHeight="1">
      <c r="CA12623" s="136"/>
      <c r="CB12623" s="136"/>
      <c r="CC12623" s="136"/>
      <c r="CD12623" s="136"/>
      <c r="CE12623" s="136"/>
      <c r="CF12623" s="136"/>
      <c r="CG12623" s="136"/>
      <c r="CH12623" s="136"/>
    </row>
    <row r="12624" spans="79:86" ht="15.75" customHeight="1">
      <c r="CA12624" s="136"/>
      <c r="CB12624" s="136"/>
      <c r="CC12624" s="136"/>
      <c r="CD12624" s="136"/>
      <c r="CE12624" s="136"/>
      <c r="CF12624" s="136"/>
      <c r="CG12624" s="136"/>
      <c r="CH12624" s="136"/>
    </row>
    <row r="12625" spans="79:86" ht="15.75" customHeight="1">
      <c r="CA12625" s="136"/>
      <c r="CB12625" s="136"/>
      <c r="CC12625" s="136"/>
      <c r="CD12625" s="136"/>
      <c r="CE12625" s="136"/>
      <c r="CF12625" s="136"/>
      <c r="CG12625" s="136"/>
      <c r="CH12625" s="136"/>
    </row>
    <row r="12626" spans="79:86" ht="15.75" customHeight="1">
      <c r="CA12626" s="136"/>
      <c r="CB12626" s="136"/>
      <c r="CC12626" s="136"/>
      <c r="CD12626" s="136"/>
      <c r="CE12626" s="136"/>
      <c r="CF12626" s="136"/>
      <c r="CG12626" s="136"/>
      <c r="CH12626" s="136"/>
    </row>
    <row r="12627" spans="79:86" ht="15.75" customHeight="1">
      <c r="CA12627" s="136"/>
      <c r="CB12627" s="136"/>
      <c r="CC12627" s="136"/>
      <c r="CD12627" s="136"/>
      <c r="CE12627" s="136"/>
      <c r="CF12627" s="136"/>
      <c r="CG12627" s="136"/>
      <c r="CH12627" s="136"/>
    </row>
    <row r="12628" spans="79:86" ht="15.75" customHeight="1">
      <c r="CA12628" s="136"/>
      <c r="CB12628" s="136"/>
      <c r="CC12628" s="136"/>
      <c r="CD12628" s="136"/>
      <c r="CE12628" s="136"/>
      <c r="CF12628" s="136"/>
      <c r="CG12628" s="136"/>
      <c r="CH12628" s="136"/>
    </row>
    <row r="12629" spans="79:86" ht="15.75" customHeight="1">
      <c r="CA12629" s="136"/>
      <c r="CB12629" s="136"/>
      <c r="CC12629" s="136"/>
      <c r="CD12629" s="136"/>
      <c r="CE12629" s="136"/>
      <c r="CF12629" s="136"/>
      <c r="CG12629" s="136"/>
      <c r="CH12629" s="136"/>
    </row>
    <row r="12630" spans="79:86" ht="15.75" customHeight="1">
      <c r="CA12630" s="136"/>
      <c r="CB12630" s="136"/>
      <c r="CC12630" s="136"/>
      <c r="CD12630" s="136"/>
      <c r="CE12630" s="136"/>
      <c r="CF12630" s="136"/>
      <c r="CG12630" s="136"/>
      <c r="CH12630" s="136"/>
    </row>
    <row r="12631" spans="79:86" ht="15.75" customHeight="1">
      <c r="CA12631" s="136"/>
      <c r="CB12631" s="136"/>
      <c r="CC12631" s="136"/>
      <c r="CD12631" s="136"/>
      <c r="CE12631" s="136"/>
      <c r="CF12631" s="136"/>
      <c r="CG12631" s="136"/>
      <c r="CH12631" s="136"/>
    </row>
    <row r="12632" spans="79:86" ht="15.75" customHeight="1">
      <c r="CA12632" s="136"/>
      <c r="CB12632" s="136"/>
      <c r="CC12632" s="136"/>
      <c r="CD12632" s="136"/>
      <c r="CE12632" s="136"/>
      <c r="CF12632" s="136"/>
      <c r="CG12632" s="136"/>
      <c r="CH12632" s="136"/>
    </row>
    <row r="12633" spans="79:86" ht="15.75" customHeight="1">
      <c r="CA12633" s="136"/>
      <c r="CB12633" s="136"/>
      <c r="CC12633" s="136"/>
      <c r="CD12633" s="136"/>
      <c r="CE12633" s="136"/>
      <c r="CF12633" s="136"/>
      <c r="CG12633" s="136"/>
      <c r="CH12633" s="136"/>
    </row>
    <row r="12634" spans="79:86" ht="15.75" customHeight="1">
      <c r="CA12634" s="136"/>
      <c r="CB12634" s="136"/>
      <c r="CC12634" s="136"/>
      <c r="CD12634" s="136"/>
      <c r="CE12634" s="136"/>
      <c r="CF12634" s="136"/>
      <c r="CG12634" s="136"/>
      <c r="CH12634" s="136"/>
    </row>
    <row r="12635" spans="79:86" ht="15.75" customHeight="1">
      <c r="CA12635" s="136"/>
      <c r="CB12635" s="136"/>
      <c r="CC12635" s="136"/>
      <c r="CD12635" s="136"/>
      <c r="CE12635" s="136"/>
      <c r="CF12635" s="136"/>
      <c r="CG12635" s="136"/>
      <c r="CH12635" s="136"/>
    </row>
    <row r="12636" spans="79:86" ht="15.75" customHeight="1">
      <c r="CA12636" s="136"/>
      <c r="CB12636" s="136"/>
      <c r="CC12636" s="136"/>
      <c r="CD12636" s="136"/>
      <c r="CE12636" s="136"/>
      <c r="CF12636" s="136"/>
      <c r="CG12636" s="136"/>
      <c r="CH12636" s="136"/>
    </row>
    <row r="12637" spans="79:86" ht="15.75" customHeight="1">
      <c r="CA12637" s="136"/>
      <c r="CB12637" s="136"/>
      <c r="CC12637" s="136"/>
      <c r="CD12637" s="136"/>
      <c r="CE12637" s="136"/>
      <c r="CF12637" s="136"/>
      <c r="CG12637" s="136"/>
      <c r="CH12637" s="136"/>
    </row>
    <row r="12638" spans="79:86" ht="15.75" customHeight="1">
      <c r="CA12638" s="136"/>
      <c r="CB12638" s="136"/>
      <c r="CC12638" s="136"/>
      <c r="CD12638" s="136"/>
      <c r="CE12638" s="136"/>
      <c r="CF12638" s="136"/>
      <c r="CG12638" s="136"/>
      <c r="CH12638" s="136"/>
    </row>
    <row r="12639" spans="79:86" ht="15.75" customHeight="1">
      <c r="CA12639" s="136"/>
      <c r="CB12639" s="136"/>
      <c r="CC12639" s="136"/>
      <c r="CD12639" s="136"/>
      <c r="CE12639" s="136"/>
      <c r="CF12639" s="136"/>
      <c r="CG12639" s="136"/>
      <c r="CH12639" s="136"/>
    </row>
    <row r="12640" spans="79:86" ht="15.75" customHeight="1">
      <c r="CA12640" s="136"/>
      <c r="CB12640" s="136"/>
      <c r="CC12640" s="136"/>
      <c r="CD12640" s="136"/>
      <c r="CE12640" s="136"/>
      <c r="CF12640" s="136"/>
      <c r="CG12640" s="136"/>
      <c r="CH12640" s="136"/>
    </row>
    <row r="12641" spans="79:86" ht="15.75" customHeight="1">
      <c r="CA12641" s="136"/>
      <c r="CB12641" s="136"/>
      <c r="CC12641" s="136"/>
      <c r="CD12641" s="136"/>
      <c r="CE12641" s="136"/>
      <c r="CF12641" s="136"/>
      <c r="CG12641" s="136"/>
      <c r="CH12641" s="136"/>
    </row>
    <row r="12642" spans="79:86" ht="15.75" customHeight="1">
      <c r="CA12642" s="136"/>
      <c r="CB12642" s="136"/>
      <c r="CC12642" s="136"/>
      <c r="CD12642" s="136"/>
      <c r="CE12642" s="136"/>
      <c r="CF12642" s="136"/>
      <c r="CG12642" s="136"/>
      <c r="CH12642" s="136"/>
    </row>
    <row r="12643" spans="79:86" ht="15.75" customHeight="1">
      <c r="CA12643" s="136"/>
      <c r="CB12643" s="136"/>
      <c r="CC12643" s="136"/>
      <c r="CD12643" s="136"/>
      <c r="CE12643" s="136"/>
      <c r="CF12643" s="136"/>
      <c r="CG12643" s="136"/>
      <c r="CH12643" s="136"/>
    </row>
    <row r="12644" spans="79:86" ht="15.75" customHeight="1">
      <c r="CA12644" s="136"/>
      <c r="CB12644" s="136"/>
      <c r="CC12644" s="136"/>
      <c r="CD12644" s="136"/>
      <c r="CE12644" s="136"/>
      <c r="CF12644" s="136"/>
      <c r="CG12644" s="136"/>
      <c r="CH12644" s="136"/>
    </row>
    <row r="12645" spans="79:86" ht="15.75" customHeight="1">
      <c r="CA12645" s="136"/>
      <c r="CB12645" s="136"/>
      <c r="CC12645" s="136"/>
      <c r="CD12645" s="136"/>
      <c r="CE12645" s="136"/>
      <c r="CF12645" s="136"/>
      <c r="CG12645" s="136"/>
      <c r="CH12645" s="136"/>
    </row>
    <row r="12646" spans="79:86" ht="15.75" customHeight="1">
      <c r="CA12646" s="136"/>
      <c r="CB12646" s="136"/>
      <c r="CC12646" s="136"/>
      <c r="CD12646" s="136"/>
      <c r="CE12646" s="136"/>
      <c r="CF12646" s="136"/>
      <c r="CG12646" s="136"/>
      <c r="CH12646" s="136"/>
    </row>
    <row r="12647" spans="79:86" ht="15.75" customHeight="1">
      <c r="CA12647" s="136"/>
      <c r="CB12647" s="136"/>
      <c r="CC12647" s="136"/>
      <c r="CD12647" s="136"/>
      <c r="CE12647" s="136"/>
      <c r="CF12647" s="136"/>
      <c r="CG12647" s="136"/>
      <c r="CH12647" s="136"/>
    </row>
    <row r="12648" spans="79:86" ht="15.75" customHeight="1">
      <c r="CA12648" s="136"/>
      <c r="CB12648" s="136"/>
      <c r="CC12648" s="136"/>
      <c r="CD12648" s="136"/>
      <c r="CE12648" s="136"/>
      <c r="CF12648" s="136"/>
      <c r="CG12648" s="136"/>
      <c r="CH12648" s="136"/>
    </row>
    <row r="12649" spans="79:86" ht="15.75" customHeight="1">
      <c r="CA12649" s="136"/>
      <c r="CB12649" s="136"/>
      <c r="CC12649" s="136"/>
      <c r="CD12649" s="136"/>
      <c r="CE12649" s="136"/>
      <c r="CF12649" s="136"/>
      <c r="CG12649" s="136"/>
      <c r="CH12649" s="136"/>
    </row>
    <row r="12650" spans="79:86" ht="15.75" customHeight="1">
      <c r="CA12650" s="136"/>
      <c r="CB12650" s="136"/>
      <c r="CC12650" s="136"/>
      <c r="CD12650" s="136"/>
      <c r="CE12650" s="136"/>
      <c r="CF12650" s="136"/>
      <c r="CG12650" s="136"/>
      <c r="CH12650" s="136"/>
    </row>
    <row r="12651" spans="79:86" ht="15.75" customHeight="1">
      <c r="CA12651" s="136"/>
      <c r="CB12651" s="136"/>
      <c r="CC12651" s="136"/>
      <c r="CD12651" s="136"/>
      <c r="CE12651" s="136"/>
      <c r="CF12651" s="136"/>
      <c r="CG12651" s="136"/>
      <c r="CH12651" s="136"/>
    </row>
    <row r="12652" spans="79:86" ht="15.75" customHeight="1">
      <c r="CA12652" s="136"/>
      <c r="CB12652" s="136"/>
      <c r="CC12652" s="136"/>
      <c r="CD12652" s="136"/>
      <c r="CE12652" s="136"/>
      <c r="CF12652" s="136"/>
      <c r="CG12652" s="136"/>
      <c r="CH12652" s="136"/>
    </row>
    <row r="12653" spans="79:86" ht="15.75" customHeight="1">
      <c r="CA12653" s="136"/>
      <c r="CB12653" s="136"/>
      <c r="CC12653" s="136"/>
      <c r="CD12653" s="136"/>
      <c r="CE12653" s="136"/>
      <c r="CF12653" s="136"/>
      <c r="CG12653" s="136"/>
      <c r="CH12653" s="136"/>
    </row>
    <row r="12654" spans="79:86" ht="15.75" customHeight="1">
      <c r="CA12654" s="136"/>
      <c r="CB12654" s="136"/>
      <c r="CC12654" s="136"/>
      <c r="CD12654" s="136"/>
      <c r="CE12654" s="136"/>
      <c r="CF12654" s="136"/>
      <c r="CG12654" s="136"/>
      <c r="CH12654" s="136"/>
    </row>
    <row r="12655" spans="79:86" ht="15.75" customHeight="1">
      <c r="CA12655" s="136"/>
      <c r="CB12655" s="136"/>
      <c r="CC12655" s="136"/>
      <c r="CD12655" s="136"/>
      <c r="CE12655" s="136"/>
      <c r="CF12655" s="136"/>
      <c r="CG12655" s="136"/>
      <c r="CH12655" s="136"/>
    </row>
    <row r="12656" spans="79:86" ht="15.75" customHeight="1">
      <c r="CA12656" s="136"/>
      <c r="CB12656" s="136"/>
      <c r="CC12656" s="136"/>
      <c r="CD12656" s="136"/>
      <c r="CE12656" s="136"/>
      <c r="CF12656" s="136"/>
      <c r="CG12656" s="136"/>
      <c r="CH12656" s="136"/>
    </row>
    <row r="12657" spans="79:86" ht="15.75" customHeight="1">
      <c r="CA12657" s="136"/>
      <c r="CB12657" s="136"/>
      <c r="CC12657" s="136"/>
      <c r="CD12657" s="136"/>
      <c r="CE12657" s="136"/>
      <c r="CF12657" s="136"/>
      <c r="CG12657" s="136"/>
      <c r="CH12657" s="136"/>
    </row>
    <row r="12658" spans="79:86" ht="15.75" customHeight="1">
      <c r="CA12658" s="136"/>
      <c r="CB12658" s="136"/>
      <c r="CC12658" s="136"/>
      <c r="CD12658" s="136"/>
      <c r="CE12658" s="136"/>
      <c r="CF12658" s="136"/>
      <c r="CG12658" s="136"/>
      <c r="CH12658" s="136"/>
    </row>
    <row r="12659" spans="79:86" ht="15.75" customHeight="1">
      <c r="CA12659" s="136"/>
      <c r="CB12659" s="136"/>
      <c r="CC12659" s="136"/>
      <c r="CD12659" s="136"/>
      <c r="CE12659" s="136"/>
      <c r="CF12659" s="136"/>
      <c r="CG12659" s="136"/>
      <c r="CH12659" s="136"/>
    </row>
    <row r="12660" spans="79:86" ht="15.75" customHeight="1">
      <c r="CA12660" s="136"/>
      <c r="CB12660" s="136"/>
      <c r="CC12660" s="136"/>
      <c r="CD12660" s="136"/>
      <c r="CE12660" s="136"/>
      <c r="CF12660" s="136"/>
      <c r="CG12660" s="136"/>
      <c r="CH12660" s="136"/>
    </row>
    <row r="12661" spans="79:86" ht="15.75" customHeight="1">
      <c r="CA12661" s="136"/>
      <c r="CB12661" s="136"/>
      <c r="CC12661" s="136"/>
      <c r="CD12661" s="136"/>
      <c r="CE12661" s="136"/>
      <c r="CF12661" s="136"/>
      <c r="CG12661" s="136"/>
      <c r="CH12661" s="136"/>
    </row>
    <row r="12662" spans="79:86" ht="15.75" customHeight="1">
      <c r="CA12662" s="136"/>
      <c r="CB12662" s="136"/>
      <c r="CC12662" s="136"/>
      <c r="CD12662" s="136"/>
      <c r="CE12662" s="136"/>
      <c r="CF12662" s="136"/>
      <c r="CG12662" s="136"/>
      <c r="CH12662" s="136"/>
    </row>
    <row r="12663" spans="79:86" ht="15.75" customHeight="1">
      <c r="CA12663" s="136"/>
      <c r="CB12663" s="136"/>
      <c r="CC12663" s="136"/>
      <c r="CD12663" s="136"/>
      <c r="CE12663" s="136"/>
      <c r="CF12663" s="136"/>
      <c r="CG12663" s="136"/>
      <c r="CH12663" s="136"/>
    </row>
    <row r="12664" spans="79:86" ht="15.75" customHeight="1">
      <c r="CA12664" s="136"/>
      <c r="CB12664" s="136"/>
      <c r="CC12664" s="136"/>
      <c r="CD12664" s="136"/>
      <c r="CE12664" s="136"/>
      <c r="CF12664" s="136"/>
      <c r="CG12664" s="136"/>
      <c r="CH12664" s="136"/>
    </row>
    <row r="12665" spans="79:86" ht="15.75" customHeight="1">
      <c r="CA12665" s="136"/>
      <c r="CB12665" s="136"/>
      <c r="CC12665" s="136"/>
      <c r="CD12665" s="136"/>
      <c r="CE12665" s="136"/>
      <c r="CF12665" s="136"/>
      <c r="CG12665" s="136"/>
      <c r="CH12665" s="136"/>
    </row>
    <row r="12666" spans="79:86" ht="15.75" customHeight="1">
      <c r="CA12666" s="136"/>
      <c r="CB12666" s="136"/>
      <c r="CC12666" s="136"/>
      <c r="CD12666" s="136"/>
      <c r="CE12666" s="136"/>
      <c r="CF12666" s="136"/>
      <c r="CG12666" s="136"/>
      <c r="CH12666" s="136"/>
    </row>
    <row r="12667" spans="79:86" ht="15.75" customHeight="1">
      <c r="CA12667" s="136"/>
      <c r="CB12667" s="136"/>
      <c r="CC12667" s="136"/>
      <c r="CD12667" s="136"/>
      <c r="CE12667" s="136"/>
      <c r="CF12667" s="136"/>
      <c r="CG12667" s="136"/>
      <c r="CH12667" s="136"/>
    </row>
    <row r="12668" spans="79:86" ht="15.75" customHeight="1">
      <c r="CA12668" s="136"/>
      <c r="CB12668" s="136"/>
      <c r="CC12668" s="136"/>
      <c r="CD12668" s="136"/>
      <c r="CE12668" s="136"/>
      <c r="CF12668" s="136"/>
      <c r="CG12668" s="136"/>
      <c r="CH12668" s="136"/>
    </row>
    <row r="12669" spans="79:86" ht="15.75" customHeight="1">
      <c r="CA12669" s="136"/>
      <c r="CB12669" s="136"/>
      <c r="CC12669" s="136"/>
      <c r="CD12669" s="136"/>
      <c r="CE12669" s="136"/>
      <c r="CF12669" s="136"/>
      <c r="CG12669" s="136"/>
      <c r="CH12669" s="136"/>
    </row>
    <row r="12670" spans="79:86" ht="15.75" customHeight="1">
      <c r="CA12670" s="136"/>
      <c r="CB12670" s="136"/>
      <c r="CC12670" s="136"/>
      <c r="CD12670" s="136"/>
      <c r="CE12670" s="136"/>
      <c r="CF12670" s="136"/>
      <c r="CG12670" s="136"/>
      <c r="CH12670" s="136"/>
    </row>
    <row r="12671" spans="79:86" ht="15.75" customHeight="1">
      <c r="CA12671" s="136"/>
      <c r="CB12671" s="136"/>
      <c r="CC12671" s="136"/>
      <c r="CD12671" s="136"/>
      <c r="CE12671" s="136"/>
      <c r="CF12671" s="136"/>
      <c r="CG12671" s="136"/>
      <c r="CH12671" s="136"/>
    </row>
    <row r="12672" spans="79:86" ht="15.75" customHeight="1">
      <c r="CA12672" s="136"/>
      <c r="CB12672" s="136"/>
      <c r="CC12672" s="136"/>
      <c r="CD12672" s="136"/>
      <c r="CE12672" s="136"/>
      <c r="CF12672" s="136"/>
      <c r="CG12672" s="136"/>
      <c r="CH12672" s="136"/>
    </row>
    <row r="12673" spans="79:86" ht="15.75" customHeight="1">
      <c r="CA12673" s="136"/>
      <c r="CB12673" s="136"/>
      <c r="CC12673" s="136"/>
      <c r="CD12673" s="136"/>
      <c r="CE12673" s="136"/>
      <c r="CF12673" s="136"/>
      <c r="CG12673" s="136"/>
      <c r="CH12673" s="136"/>
    </row>
    <row r="12674" spans="79:86" ht="15.75" customHeight="1">
      <c r="CA12674" s="136"/>
      <c r="CB12674" s="136"/>
      <c r="CC12674" s="136"/>
      <c r="CD12674" s="136"/>
      <c r="CE12674" s="136"/>
      <c r="CF12674" s="136"/>
      <c r="CG12674" s="136"/>
      <c r="CH12674" s="136"/>
    </row>
    <row r="12675" spans="79:86" ht="15.75" customHeight="1">
      <c r="CA12675" s="136"/>
      <c r="CB12675" s="136"/>
      <c r="CC12675" s="136"/>
      <c r="CD12675" s="136"/>
      <c r="CE12675" s="136"/>
      <c r="CF12675" s="136"/>
      <c r="CG12675" s="136"/>
      <c r="CH12675" s="136"/>
    </row>
    <row r="12676" spans="79:86" ht="15.75" customHeight="1">
      <c r="CA12676" s="136"/>
      <c r="CB12676" s="136"/>
      <c r="CC12676" s="136"/>
      <c r="CD12676" s="136"/>
      <c r="CE12676" s="136"/>
      <c r="CF12676" s="136"/>
      <c r="CG12676" s="136"/>
      <c r="CH12676" s="136"/>
    </row>
    <row r="12677" spans="79:86" ht="15.75" customHeight="1">
      <c r="CA12677" s="136"/>
      <c r="CB12677" s="136"/>
      <c r="CC12677" s="136"/>
      <c r="CD12677" s="136"/>
      <c r="CE12677" s="136"/>
      <c r="CF12677" s="136"/>
      <c r="CG12677" s="136"/>
      <c r="CH12677" s="136"/>
    </row>
    <row r="12678" spans="79:86" ht="15.75" customHeight="1">
      <c r="CA12678" s="136"/>
      <c r="CB12678" s="136"/>
      <c r="CC12678" s="136"/>
      <c r="CD12678" s="136"/>
      <c r="CE12678" s="136"/>
      <c r="CF12678" s="136"/>
      <c r="CG12678" s="136"/>
      <c r="CH12678" s="136"/>
    </row>
    <row r="12679" spans="79:86" ht="15.75" customHeight="1">
      <c r="CA12679" s="136"/>
      <c r="CB12679" s="136"/>
      <c r="CC12679" s="136"/>
      <c r="CD12679" s="136"/>
      <c r="CE12679" s="136"/>
      <c r="CF12679" s="136"/>
      <c r="CG12679" s="136"/>
      <c r="CH12679" s="136"/>
    </row>
    <row r="12680" spans="79:86" ht="15.75" customHeight="1">
      <c r="CA12680" s="136"/>
      <c r="CB12680" s="136"/>
      <c r="CC12680" s="136"/>
      <c r="CD12680" s="136"/>
      <c r="CE12680" s="136"/>
      <c r="CF12680" s="136"/>
      <c r="CG12680" s="136"/>
      <c r="CH12680" s="136"/>
    </row>
    <row r="12681" spans="79:86" ht="15.75" customHeight="1">
      <c r="CA12681" s="136"/>
      <c r="CB12681" s="136"/>
      <c r="CC12681" s="136"/>
      <c r="CD12681" s="136"/>
      <c r="CE12681" s="136"/>
      <c r="CF12681" s="136"/>
      <c r="CG12681" s="136"/>
      <c r="CH12681" s="136"/>
    </row>
    <row r="12682" spans="79:86" ht="15.75" customHeight="1">
      <c r="CA12682" s="136"/>
      <c r="CB12682" s="136"/>
      <c r="CC12682" s="136"/>
      <c r="CD12682" s="136"/>
      <c r="CE12682" s="136"/>
      <c r="CF12682" s="136"/>
      <c r="CG12682" s="136"/>
      <c r="CH12682" s="136"/>
    </row>
    <row r="12683" spans="79:86" ht="15.75" customHeight="1">
      <c r="CA12683" s="136"/>
      <c r="CB12683" s="136"/>
      <c r="CC12683" s="136"/>
      <c r="CD12683" s="136"/>
      <c r="CE12683" s="136"/>
      <c r="CF12683" s="136"/>
      <c r="CG12683" s="136"/>
      <c r="CH12683" s="136"/>
    </row>
    <row r="12684" spans="79:86" ht="15.75" customHeight="1">
      <c r="CA12684" s="136"/>
      <c r="CB12684" s="136"/>
      <c r="CC12684" s="136"/>
      <c r="CD12684" s="136"/>
      <c r="CE12684" s="136"/>
      <c r="CF12684" s="136"/>
      <c r="CG12684" s="136"/>
      <c r="CH12684" s="136"/>
    </row>
    <row r="12685" spans="79:86" ht="15.75" customHeight="1">
      <c r="CA12685" s="136"/>
      <c r="CB12685" s="136"/>
      <c r="CC12685" s="136"/>
      <c r="CD12685" s="136"/>
      <c r="CE12685" s="136"/>
      <c r="CF12685" s="136"/>
      <c r="CG12685" s="136"/>
      <c r="CH12685" s="136"/>
    </row>
    <row r="12686" spans="79:86" ht="15.75" customHeight="1">
      <c r="CA12686" s="136"/>
      <c r="CB12686" s="136"/>
      <c r="CC12686" s="136"/>
      <c r="CD12686" s="136"/>
      <c r="CE12686" s="136"/>
      <c r="CF12686" s="136"/>
      <c r="CG12686" s="136"/>
      <c r="CH12686" s="136"/>
    </row>
    <row r="12687" spans="79:86" ht="15.75" customHeight="1">
      <c r="CA12687" s="136"/>
      <c r="CB12687" s="136"/>
      <c r="CC12687" s="136"/>
      <c r="CD12687" s="136"/>
      <c r="CE12687" s="136"/>
      <c r="CF12687" s="136"/>
      <c r="CG12687" s="136"/>
      <c r="CH12687" s="136"/>
    </row>
    <row r="12688" spans="79:86" ht="15.75" customHeight="1">
      <c r="CA12688" s="136"/>
      <c r="CB12688" s="136"/>
      <c r="CC12688" s="136"/>
      <c r="CD12688" s="136"/>
      <c r="CE12688" s="136"/>
      <c r="CF12688" s="136"/>
      <c r="CG12688" s="136"/>
      <c r="CH12688" s="136"/>
    </row>
    <row r="12689" spans="79:86" ht="15.75" customHeight="1">
      <c r="CA12689" s="136"/>
      <c r="CB12689" s="136"/>
      <c r="CC12689" s="136"/>
      <c r="CD12689" s="136"/>
      <c r="CE12689" s="136"/>
      <c r="CF12689" s="136"/>
      <c r="CG12689" s="136"/>
      <c r="CH12689" s="136"/>
    </row>
    <row r="12690" spans="79:86" ht="15.75" customHeight="1">
      <c r="CA12690" s="136"/>
      <c r="CB12690" s="136"/>
      <c r="CC12690" s="136"/>
      <c r="CD12690" s="136"/>
      <c r="CE12690" s="136"/>
      <c r="CF12690" s="136"/>
      <c r="CG12690" s="136"/>
      <c r="CH12690" s="136"/>
    </row>
    <row r="12691" spans="79:86" ht="15.75" customHeight="1">
      <c r="CA12691" s="136"/>
      <c r="CB12691" s="136"/>
      <c r="CC12691" s="136"/>
      <c r="CD12691" s="136"/>
      <c r="CE12691" s="136"/>
      <c r="CF12691" s="136"/>
      <c r="CG12691" s="136"/>
      <c r="CH12691" s="136"/>
    </row>
    <row r="12692" spans="79:86" ht="15.75" customHeight="1">
      <c r="CA12692" s="136"/>
      <c r="CB12692" s="136"/>
      <c r="CC12692" s="136"/>
      <c r="CD12692" s="136"/>
      <c r="CE12692" s="136"/>
      <c r="CF12692" s="136"/>
      <c r="CG12692" s="136"/>
      <c r="CH12692" s="136"/>
    </row>
    <row r="12693" spans="79:86" ht="15.75" customHeight="1">
      <c r="CA12693" s="136"/>
      <c r="CB12693" s="136"/>
      <c r="CC12693" s="136"/>
      <c r="CD12693" s="136"/>
      <c r="CE12693" s="136"/>
      <c r="CF12693" s="136"/>
      <c r="CG12693" s="136"/>
      <c r="CH12693" s="136"/>
    </row>
    <row r="12694" spans="79:86" ht="15.75" customHeight="1">
      <c r="CA12694" s="136"/>
      <c r="CB12694" s="136"/>
      <c r="CC12694" s="136"/>
      <c r="CD12694" s="136"/>
      <c r="CE12694" s="136"/>
      <c r="CF12694" s="136"/>
      <c r="CG12694" s="136"/>
      <c r="CH12694" s="136"/>
    </row>
    <row r="12695" spans="79:86" ht="15.75" customHeight="1">
      <c r="CA12695" s="136"/>
      <c r="CB12695" s="136"/>
      <c r="CC12695" s="136"/>
      <c r="CD12695" s="136"/>
      <c r="CE12695" s="136"/>
      <c r="CF12695" s="136"/>
      <c r="CG12695" s="136"/>
      <c r="CH12695" s="136"/>
    </row>
    <row r="12696" spans="79:86" ht="15.75" customHeight="1">
      <c r="CA12696" s="136"/>
      <c r="CB12696" s="136"/>
      <c r="CC12696" s="136"/>
      <c r="CD12696" s="136"/>
      <c r="CE12696" s="136"/>
      <c r="CF12696" s="136"/>
      <c r="CG12696" s="136"/>
      <c r="CH12696" s="136"/>
    </row>
    <row r="12697" spans="79:86" ht="15.75" customHeight="1">
      <c r="CA12697" s="136"/>
      <c r="CB12697" s="136"/>
      <c r="CC12697" s="136"/>
      <c r="CD12697" s="136"/>
      <c r="CE12697" s="136"/>
      <c r="CF12697" s="136"/>
      <c r="CG12697" s="136"/>
      <c r="CH12697" s="136"/>
    </row>
    <row r="12698" spans="79:86" ht="15.75" customHeight="1">
      <c r="CA12698" s="136"/>
      <c r="CB12698" s="136"/>
      <c r="CC12698" s="136"/>
      <c r="CD12698" s="136"/>
      <c r="CE12698" s="136"/>
      <c r="CF12698" s="136"/>
      <c r="CG12698" s="136"/>
      <c r="CH12698" s="136"/>
    </row>
    <row r="12699" spans="79:86" ht="15.75" customHeight="1">
      <c r="CA12699" s="136"/>
      <c r="CB12699" s="136"/>
      <c r="CC12699" s="136"/>
      <c r="CD12699" s="136"/>
      <c r="CE12699" s="136"/>
      <c r="CF12699" s="136"/>
      <c r="CG12699" s="136"/>
      <c r="CH12699" s="136"/>
    </row>
    <row r="12700" spans="79:86" ht="15.75" customHeight="1">
      <c r="CA12700" s="136"/>
      <c r="CB12700" s="136"/>
      <c r="CC12700" s="136"/>
      <c r="CD12700" s="136"/>
      <c r="CE12700" s="136"/>
      <c r="CF12700" s="136"/>
      <c r="CG12700" s="136"/>
      <c r="CH12700" s="136"/>
    </row>
    <row r="12701" spans="79:86" ht="15.75" customHeight="1">
      <c r="CA12701" s="136"/>
      <c r="CB12701" s="136"/>
      <c r="CC12701" s="136"/>
      <c r="CD12701" s="136"/>
      <c r="CE12701" s="136"/>
      <c r="CF12701" s="136"/>
      <c r="CG12701" s="136"/>
      <c r="CH12701" s="136"/>
    </row>
    <row r="12702" spans="79:86" ht="15.75" customHeight="1">
      <c r="CA12702" s="136"/>
      <c r="CB12702" s="136"/>
      <c r="CC12702" s="136"/>
      <c r="CD12702" s="136"/>
      <c r="CE12702" s="136"/>
      <c r="CF12702" s="136"/>
      <c r="CG12702" s="136"/>
      <c r="CH12702" s="136"/>
    </row>
  </sheetData>
  <mergeCells count="500">
    <mergeCell ref="AB50:AK50"/>
    <mergeCell ref="AL50:AP50"/>
    <mergeCell ref="AR50:AU50"/>
    <mergeCell ref="AW50:AZ50"/>
    <mergeCell ref="BB50:BK50"/>
    <mergeCell ref="BL50:BP50"/>
    <mergeCell ref="BR50:BU50"/>
    <mergeCell ref="BR51:BU51"/>
    <mergeCell ref="BW50:BZ50"/>
    <mergeCell ref="AL51:AP51"/>
    <mergeCell ref="AR51:AU51"/>
    <mergeCell ref="AW51:AZ51"/>
    <mergeCell ref="BB51:BK51"/>
    <mergeCell ref="BL51:BP51"/>
    <mergeCell ref="BW51:BZ51"/>
    <mergeCell ref="AH38:AH39"/>
    <mergeCell ref="AI38:AI39"/>
    <mergeCell ref="AL49:AP49"/>
    <mergeCell ref="AR49:AU49"/>
    <mergeCell ref="AW49:AZ49"/>
    <mergeCell ref="BB49:BK49"/>
    <mergeCell ref="BL49:BP49"/>
    <mergeCell ref="BR49:BU49"/>
    <mergeCell ref="BW49:BZ49"/>
    <mergeCell ref="AB49:AK49"/>
    <mergeCell ref="BO38:BT39"/>
    <mergeCell ref="BU38:BU39"/>
    <mergeCell ref="BV38:BV39"/>
    <mergeCell ref="BW38:BZ39"/>
    <mergeCell ref="BR48:BU48"/>
    <mergeCell ref="BW48:BZ48"/>
    <mergeCell ref="AB47:AK47"/>
    <mergeCell ref="AB48:AK48"/>
    <mergeCell ref="AL48:AP48"/>
    <mergeCell ref="AR48:AU48"/>
    <mergeCell ref="AW48:AZ48"/>
    <mergeCell ref="BB48:BK48"/>
    <mergeCell ref="BL48:BP48"/>
    <mergeCell ref="AB46:AK46"/>
    <mergeCell ref="BO37:BT37"/>
    <mergeCell ref="BW37:BZ37"/>
    <mergeCell ref="W34:Z34"/>
    <mergeCell ref="W35:Z35"/>
    <mergeCell ref="BO36:BT36"/>
    <mergeCell ref="BW36:BZ36"/>
    <mergeCell ref="AJ34:AM34"/>
    <mergeCell ref="AJ35:AM35"/>
    <mergeCell ref="AJ36:AM36"/>
    <mergeCell ref="AO36:AT36"/>
    <mergeCell ref="AW36:AZ36"/>
    <mergeCell ref="BB36:BG36"/>
    <mergeCell ref="BJ36:BM36"/>
    <mergeCell ref="AW35:AZ35"/>
    <mergeCell ref="BB35:BG35"/>
    <mergeCell ref="BJ35:BM35"/>
    <mergeCell ref="BO35:BT35"/>
    <mergeCell ref="BW35:BZ35"/>
    <mergeCell ref="W36:Z36"/>
    <mergeCell ref="AB36:AG36"/>
    <mergeCell ref="W37:Z37"/>
    <mergeCell ref="AB37:AG37"/>
    <mergeCell ref="O35:T35"/>
    <mergeCell ref="AB35:AG35"/>
    <mergeCell ref="AO35:AT35"/>
    <mergeCell ref="BI38:BI39"/>
    <mergeCell ref="BJ38:BM39"/>
    <mergeCell ref="AJ38:AM39"/>
    <mergeCell ref="AO38:AT39"/>
    <mergeCell ref="AU38:AU39"/>
    <mergeCell ref="AV38:AV39"/>
    <mergeCell ref="AW38:AZ39"/>
    <mergeCell ref="BB38:BG39"/>
    <mergeCell ref="BH38:BH39"/>
    <mergeCell ref="AJ37:AM37"/>
    <mergeCell ref="AO37:AT37"/>
    <mergeCell ref="AW37:AZ37"/>
    <mergeCell ref="BB37:BG37"/>
    <mergeCell ref="BJ37:BM37"/>
    <mergeCell ref="O36:T36"/>
    <mergeCell ref="O37:T37"/>
    <mergeCell ref="O38:T39"/>
    <mergeCell ref="U38:U39"/>
    <mergeCell ref="V38:V39"/>
    <mergeCell ref="W38:Z39"/>
    <mergeCell ref="AB38:AG39"/>
    <mergeCell ref="P32:T32"/>
    <mergeCell ref="W32:Z32"/>
    <mergeCell ref="AC32:AG32"/>
    <mergeCell ref="W33:Z33"/>
    <mergeCell ref="AB33:AG33"/>
    <mergeCell ref="BB34:BG34"/>
    <mergeCell ref="BJ34:BM34"/>
    <mergeCell ref="BO34:BT34"/>
    <mergeCell ref="BW34:BZ34"/>
    <mergeCell ref="AW34:AZ34"/>
    <mergeCell ref="BB33:BG33"/>
    <mergeCell ref="BJ33:BM33"/>
    <mergeCell ref="BO33:BT33"/>
    <mergeCell ref="BW33:BZ33"/>
    <mergeCell ref="BJ32:BM32"/>
    <mergeCell ref="BP32:BT32"/>
    <mergeCell ref="BW32:BZ32"/>
    <mergeCell ref="O33:T33"/>
    <mergeCell ref="O34:T34"/>
    <mergeCell ref="AB34:AG34"/>
    <mergeCell ref="AO34:AT34"/>
    <mergeCell ref="AJ30:AM30"/>
    <mergeCell ref="AJ31:AM31"/>
    <mergeCell ref="AJ32:AM32"/>
    <mergeCell ref="AP32:AT32"/>
    <mergeCell ref="AJ33:AM33"/>
    <mergeCell ref="AO33:AT33"/>
    <mergeCell ref="AW33:AZ33"/>
    <mergeCell ref="AW32:AZ32"/>
    <mergeCell ref="BC32:BG32"/>
    <mergeCell ref="BB31:BH31"/>
    <mergeCell ref="BJ31:BM31"/>
    <mergeCell ref="BO31:BU31"/>
    <mergeCell ref="BW31:BZ31"/>
    <mergeCell ref="BO23:BZ24"/>
    <mergeCell ref="P26:Y26"/>
    <mergeCell ref="AC26:AL26"/>
    <mergeCell ref="BP26:BY26"/>
    <mergeCell ref="BJ30:BM30"/>
    <mergeCell ref="BO30:BU30"/>
    <mergeCell ref="BW30:BZ30"/>
    <mergeCell ref="AW30:AZ30"/>
    <mergeCell ref="AW31:AZ31"/>
    <mergeCell ref="O30:U30"/>
    <mergeCell ref="AB30:AH30"/>
    <mergeCell ref="AO30:AU30"/>
    <mergeCell ref="BB30:BH30"/>
    <mergeCell ref="O31:U31"/>
    <mergeCell ref="AB31:AH31"/>
    <mergeCell ref="AO31:AU31"/>
    <mergeCell ref="W30:Z30"/>
    <mergeCell ref="W31:Z31"/>
    <mergeCell ref="BQ27:BR28"/>
    <mergeCell ref="BS27:BX28"/>
    <mergeCell ref="Q27:R28"/>
    <mergeCell ref="AP26:AY26"/>
    <mergeCell ref="BC26:BL26"/>
    <mergeCell ref="O23:Z24"/>
    <mergeCell ref="AB23:AM24"/>
    <mergeCell ref="AO23:AZ24"/>
    <mergeCell ref="BB23:BM24"/>
    <mergeCell ref="B20:I20"/>
    <mergeCell ref="K20:M20"/>
    <mergeCell ref="K21:M21"/>
    <mergeCell ref="B23:M24"/>
    <mergeCell ref="BD3:BI3"/>
    <mergeCell ref="BL3:BQ3"/>
    <mergeCell ref="BT3:BY3"/>
    <mergeCell ref="AV4:AV5"/>
    <mergeCell ref="AW4:BA5"/>
    <mergeCell ref="BD4:BD5"/>
    <mergeCell ref="BE4:BI5"/>
    <mergeCell ref="BL4:BL5"/>
    <mergeCell ref="BM4:BQ5"/>
    <mergeCell ref="BT4:BT5"/>
    <mergeCell ref="BU4:BY5"/>
    <mergeCell ref="AL57:AP57"/>
    <mergeCell ref="AR57:AU57"/>
    <mergeCell ref="AW57:AZ57"/>
    <mergeCell ref="AB58:AK58"/>
    <mergeCell ref="AL58:AP58"/>
    <mergeCell ref="AR58:AU58"/>
    <mergeCell ref="AB61:AK61"/>
    <mergeCell ref="B3:U4"/>
    <mergeCell ref="AF3:AK3"/>
    <mergeCell ref="AN3:AS3"/>
    <mergeCell ref="AV3:BA3"/>
    <mergeCell ref="X3:AC3"/>
    <mergeCell ref="X4:X5"/>
    <mergeCell ref="Y4:AC5"/>
    <mergeCell ref="AF4:AF5"/>
    <mergeCell ref="AG4:AK5"/>
    <mergeCell ref="AN4:AN5"/>
    <mergeCell ref="AO4:AS5"/>
    <mergeCell ref="B5:U5"/>
    <mergeCell ref="B8:M9"/>
    <mergeCell ref="B10:D10"/>
    <mergeCell ref="E10:M10"/>
    <mergeCell ref="B11:D11"/>
    <mergeCell ref="E11:M11"/>
    <mergeCell ref="BD69:BL69"/>
    <mergeCell ref="BN67:BY67"/>
    <mergeCell ref="BN68:BY68"/>
    <mergeCell ref="BN69:BY69"/>
    <mergeCell ref="BD65:BL65"/>
    <mergeCell ref="BN65:BY65"/>
    <mergeCell ref="BN66:BY66"/>
    <mergeCell ref="S27:X28"/>
    <mergeCell ref="AD27:AK28"/>
    <mergeCell ref="AQ27:AR28"/>
    <mergeCell ref="AS27:AX28"/>
    <mergeCell ref="BD27:BE28"/>
    <mergeCell ref="BF27:BK28"/>
    <mergeCell ref="AW62:AZ62"/>
    <mergeCell ref="BN62:BY62"/>
    <mergeCell ref="AL63:AP63"/>
    <mergeCell ref="AW63:AZ63"/>
    <mergeCell ref="BN63:BY63"/>
    <mergeCell ref="AW58:AZ58"/>
    <mergeCell ref="BJ58:BR59"/>
    <mergeCell ref="AW59:AZ59"/>
    <mergeCell ref="BD60:BL60"/>
    <mergeCell ref="BN60:BY60"/>
    <mergeCell ref="AB57:AK57"/>
    <mergeCell ref="AL61:AP61"/>
    <mergeCell ref="AR61:AU61"/>
    <mergeCell ref="AW61:AZ61"/>
    <mergeCell ref="BD61:BL61"/>
    <mergeCell ref="BN61:BY61"/>
    <mergeCell ref="AB59:AK59"/>
    <mergeCell ref="AL59:AP59"/>
    <mergeCell ref="AR59:AU59"/>
    <mergeCell ref="AW69:AZ69"/>
    <mergeCell ref="AB65:AK65"/>
    <mergeCell ref="AL65:AP65"/>
    <mergeCell ref="AB66:AK66"/>
    <mergeCell ref="AL66:AP66"/>
    <mergeCell ref="AB67:AK67"/>
    <mergeCell ref="AL67:AP67"/>
    <mergeCell ref="AR67:AU67"/>
    <mergeCell ref="AW67:AZ67"/>
    <mergeCell ref="AR65:AU65"/>
    <mergeCell ref="AW65:AZ65"/>
    <mergeCell ref="AR66:AU66"/>
    <mergeCell ref="AW66:AZ66"/>
    <mergeCell ref="BD66:BL66"/>
    <mergeCell ref="BD67:BL67"/>
    <mergeCell ref="BD68:BL68"/>
    <mergeCell ref="AW70:AZ70"/>
    <mergeCell ref="AW71:AZ71"/>
    <mergeCell ref="AB68:AK68"/>
    <mergeCell ref="AB69:AK69"/>
    <mergeCell ref="AL69:AP69"/>
    <mergeCell ref="AR69:AU69"/>
    <mergeCell ref="AB70:AK70"/>
    <mergeCell ref="AL70:AP70"/>
    <mergeCell ref="AR70:AU70"/>
    <mergeCell ref="AB71:AK71"/>
    <mergeCell ref="AL68:AP68"/>
    <mergeCell ref="AR68:AU68"/>
    <mergeCell ref="AW68:AZ68"/>
    <mergeCell ref="AB55:AK55"/>
    <mergeCell ref="AB56:AK56"/>
    <mergeCell ref="AL56:AP56"/>
    <mergeCell ref="AR56:AU56"/>
    <mergeCell ref="AW56:AZ56"/>
    <mergeCell ref="BB56:BK56"/>
    <mergeCell ref="BW56:BZ56"/>
    <mergeCell ref="AB63:AK63"/>
    <mergeCell ref="AB64:AK64"/>
    <mergeCell ref="AL64:AP64"/>
    <mergeCell ref="AR62:AU62"/>
    <mergeCell ref="AR63:AU63"/>
    <mergeCell ref="AR64:AU64"/>
    <mergeCell ref="AW64:AZ64"/>
    <mergeCell ref="BD62:BL62"/>
    <mergeCell ref="BD63:BL63"/>
    <mergeCell ref="BD64:BL64"/>
    <mergeCell ref="BN64:BY64"/>
    <mergeCell ref="AB60:AK60"/>
    <mergeCell ref="AL60:AP60"/>
    <mergeCell ref="AR60:AU60"/>
    <mergeCell ref="AW60:AZ60"/>
    <mergeCell ref="AB62:AK62"/>
    <mergeCell ref="AL62:AP62"/>
    <mergeCell ref="AR46:AU46"/>
    <mergeCell ref="AW46:AZ46"/>
    <mergeCell ref="AL47:AP47"/>
    <mergeCell ref="AR47:AU47"/>
    <mergeCell ref="AW47:AZ47"/>
    <mergeCell ref="BB47:BK47"/>
    <mergeCell ref="BL47:BP47"/>
    <mergeCell ref="BR55:BU55"/>
    <mergeCell ref="AR53:AU53"/>
    <mergeCell ref="AW53:AZ53"/>
    <mergeCell ref="BB53:BK53"/>
    <mergeCell ref="BL53:BP53"/>
    <mergeCell ref="BR53:BU53"/>
    <mergeCell ref="BR52:BU52"/>
    <mergeCell ref="AL55:AP55"/>
    <mergeCell ref="AR55:AU55"/>
    <mergeCell ref="AW55:AZ55"/>
    <mergeCell ref="BB55:BK55"/>
    <mergeCell ref="BL55:BP55"/>
    <mergeCell ref="AL53:AP53"/>
    <mergeCell ref="AL46:AP46"/>
    <mergeCell ref="BB54:BK54"/>
    <mergeCell ref="BL54:BP54"/>
    <mergeCell ref="BR54:BU54"/>
    <mergeCell ref="BW54:BZ54"/>
    <mergeCell ref="BW55:BZ55"/>
    <mergeCell ref="BB43:BK43"/>
    <mergeCell ref="BL43:BP43"/>
    <mergeCell ref="BB44:BK44"/>
    <mergeCell ref="BL44:BP44"/>
    <mergeCell ref="BB46:BK46"/>
    <mergeCell ref="BL46:BP46"/>
    <mergeCell ref="BR46:BU46"/>
    <mergeCell ref="BW46:BZ46"/>
    <mergeCell ref="BR47:BU47"/>
    <mergeCell ref="BW47:BZ47"/>
    <mergeCell ref="BW53:BZ53"/>
    <mergeCell ref="R53:U53"/>
    <mergeCell ref="W53:Z53"/>
    <mergeCell ref="R54:U54"/>
    <mergeCell ref="W54:Z54"/>
    <mergeCell ref="AB53:AK53"/>
    <mergeCell ref="AB54:AK54"/>
    <mergeCell ref="AL54:AP54"/>
    <mergeCell ref="AR54:AU54"/>
    <mergeCell ref="AW54:AZ54"/>
    <mergeCell ref="B64:I64"/>
    <mergeCell ref="B65:I65"/>
    <mergeCell ref="J65:M65"/>
    <mergeCell ref="N65:P65"/>
    <mergeCell ref="B66:I66"/>
    <mergeCell ref="J66:M66"/>
    <mergeCell ref="N66:P66"/>
    <mergeCell ref="BW52:BZ52"/>
    <mergeCell ref="AB51:AK51"/>
    <mergeCell ref="AB52:AK52"/>
    <mergeCell ref="AL52:AP52"/>
    <mergeCell ref="AR52:AU52"/>
    <mergeCell ref="AW52:AZ52"/>
    <mergeCell ref="BB52:BK52"/>
    <mergeCell ref="BL52:BP52"/>
    <mergeCell ref="R63:U63"/>
    <mergeCell ref="R59:U59"/>
    <mergeCell ref="R60:U60"/>
    <mergeCell ref="R61:U61"/>
    <mergeCell ref="W61:Z61"/>
    <mergeCell ref="R62:U62"/>
    <mergeCell ref="W62:Z62"/>
    <mergeCell ref="R51:U51"/>
    <mergeCell ref="R52:U52"/>
    <mergeCell ref="N68:P68"/>
    <mergeCell ref="B59:I59"/>
    <mergeCell ref="J59:M59"/>
    <mergeCell ref="N59:P59"/>
    <mergeCell ref="W59:Z59"/>
    <mergeCell ref="J60:M60"/>
    <mergeCell ref="N60:P60"/>
    <mergeCell ref="W60:Z60"/>
    <mergeCell ref="B60:I60"/>
    <mergeCell ref="B61:I61"/>
    <mergeCell ref="J61:M61"/>
    <mergeCell ref="N61:P61"/>
    <mergeCell ref="R64:U64"/>
    <mergeCell ref="R65:U65"/>
    <mergeCell ref="W65:Z65"/>
    <mergeCell ref="R66:U66"/>
    <mergeCell ref="W66:Z66"/>
    <mergeCell ref="B63:I63"/>
    <mergeCell ref="J63:M63"/>
    <mergeCell ref="N63:P63"/>
    <mergeCell ref="W63:Z63"/>
    <mergeCell ref="J64:M64"/>
    <mergeCell ref="N64:P64"/>
    <mergeCell ref="W64:Z64"/>
    <mergeCell ref="B58:I58"/>
    <mergeCell ref="J58:M58"/>
    <mergeCell ref="N58:P58"/>
    <mergeCell ref="J70:M70"/>
    <mergeCell ref="N70:P70"/>
    <mergeCell ref="R70:U70"/>
    <mergeCell ref="W71:Z71"/>
    <mergeCell ref="B68:I68"/>
    <mergeCell ref="B69:I69"/>
    <mergeCell ref="J69:M69"/>
    <mergeCell ref="N69:P69"/>
    <mergeCell ref="R69:U69"/>
    <mergeCell ref="B70:I70"/>
    <mergeCell ref="B71:I71"/>
    <mergeCell ref="W69:Z69"/>
    <mergeCell ref="W70:Z70"/>
    <mergeCell ref="W68:Z68"/>
    <mergeCell ref="R67:U67"/>
    <mergeCell ref="R68:U68"/>
    <mergeCell ref="B67:I67"/>
    <mergeCell ref="J67:M67"/>
    <mergeCell ref="N67:P67"/>
    <mergeCell ref="W67:Z67"/>
    <mergeCell ref="J68:M68"/>
    <mergeCell ref="J55:M55"/>
    <mergeCell ref="N55:P55"/>
    <mergeCell ref="W55:Z55"/>
    <mergeCell ref="J56:M56"/>
    <mergeCell ref="N56:P56"/>
    <mergeCell ref="W56:Z56"/>
    <mergeCell ref="B56:I56"/>
    <mergeCell ref="B57:I57"/>
    <mergeCell ref="J57:M57"/>
    <mergeCell ref="N57:P57"/>
    <mergeCell ref="B62:I62"/>
    <mergeCell ref="J62:M62"/>
    <mergeCell ref="N62:P62"/>
    <mergeCell ref="J51:M51"/>
    <mergeCell ref="N51:P51"/>
    <mergeCell ref="W51:Z51"/>
    <mergeCell ref="J52:M52"/>
    <mergeCell ref="N52:P52"/>
    <mergeCell ref="W52:Z52"/>
    <mergeCell ref="B52:I52"/>
    <mergeCell ref="B53:I53"/>
    <mergeCell ref="J53:M53"/>
    <mergeCell ref="N53:P53"/>
    <mergeCell ref="B54:I54"/>
    <mergeCell ref="J54:M54"/>
    <mergeCell ref="N54:P54"/>
    <mergeCell ref="B51:I51"/>
    <mergeCell ref="R55:U55"/>
    <mergeCell ref="R56:U56"/>
    <mergeCell ref="R57:U57"/>
    <mergeCell ref="W57:Z57"/>
    <mergeCell ref="R58:U58"/>
    <mergeCell ref="W58:Z58"/>
    <mergeCell ref="B55:I55"/>
    <mergeCell ref="R47:U47"/>
    <mergeCell ref="R48:U48"/>
    <mergeCell ref="R49:U49"/>
    <mergeCell ref="W49:Z49"/>
    <mergeCell ref="R50:U50"/>
    <mergeCell ref="W50:Z50"/>
    <mergeCell ref="B47:I47"/>
    <mergeCell ref="J47:M47"/>
    <mergeCell ref="N47:P47"/>
    <mergeCell ref="W47:Z47"/>
    <mergeCell ref="J48:M48"/>
    <mergeCell ref="N48:P48"/>
    <mergeCell ref="W48:Z48"/>
    <mergeCell ref="B48:I48"/>
    <mergeCell ref="B49:I49"/>
    <mergeCell ref="J49:M49"/>
    <mergeCell ref="N49:P49"/>
    <mergeCell ref="B50:I50"/>
    <mergeCell ref="J50:M50"/>
    <mergeCell ref="N50:P50"/>
    <mergeCell ref="B46:I46"/>
    <mergeCell ref="J46:M46"/>
    <mergeCell ref="N46:P46"/>
    <mergeCell ref="R46:U46"/>
    <mergeCell ref="W46:Z46"/>
    <mergeCell ref="J45:M45"/>
    <mergeCell ref="N45:P45"/>
    <mergeCell ref="R45:U45"/>
    <mergeCell ref="W45:Z45"/>
    <mergeCell ref="B35:M36"/>
    <mergeCell ref="C37:F39"/>
    <mergeCell ref="G37:L39"/>
    <mergeCell ref="B43:I43"/>
    <mergeCell ref="J43:M43"/>
    <mergeCell ref="B12:D12"/>
    <mergeCell ref="B13:D13"/>
    <mergeCell ref="E13:M13"/>
    <mergeCell ref="B14:D14"/>
    <mergeCell ref="E14:M14"/>
    <mergeCell ref="B16:M17"/>
    <mergeCell ref="K18:M18"/>
    <mergeCell ref="B18:I18"/>
    <mergeCell ref="B19:I19"/>
    <mergeCell ref="K19:M19"/>
    <mergeCell ref="E12:M12"/>
    <mergeCell ref="BB41:BZ42"/>
    <mergeCell ref="N43:P43"/>
    <mergeCell ref="Q43:U43"/>
    <mergeCell ref="V43:Z43"/>
    <mergeCell ref="AB43:AK43"/>
    <mergeCell ref="AL43:AP43"/>
    <mergeCell ref="BR45:BU45"/>
    <mergeCell ref="BQ43:BU43"/>
    <mergeCell ref="BV43:BZ43"/>
    <mergeCell ref="BR44:BU44"/>
    <mergeCell ref="BW44:BZ44"/>
    <mergeCell ref="BW45:BZ45"/>
    <mergeCell ref="AB44:AK44"/>
    <mergeCell ref="AW45:AZ45"/>
    <mergeCell ref="BB45:BK45"/>
    <mergeCell ref="BL45:BP45"/>
    <mergeCell ref="AQ43:AU43"/>
    <mergeCell ref="AV43:AZ43"/>
    <mergeCell ref="AR44:AU44"/>
    <mergeCell ref="AW44:AZ44"/>
    <mergeCell ref="AR45:AU45"/>
    <mergeCell ref="R44:U44"/>
    <mergeCell ref="N44:P44"/>
    <mergeCell ref="W44:Z44"/>
    <mergeCell ref="AL44:AP44"/>
    <mergeCell ref="AB45:AK45"/>
    <mergeCell ref="AL45:AP45"/>
    <mergeCell ref="P40:Y40"/>
    <mergeCell ref="B41:Z42"/>
    <mergeCell ref="AB41:AZ42"/>
    <mergeCell ref="B44:I44"/>
    <mergeCell ref="J44:M44"/>
    <mergeCell ref="B45:I45"/>
  </mergeCells>
  <dataValidations count="1">
    <dataValidation type="list" allowBlank="1" showInputMessage="1" showErrorMessage="1" sqref="O32 AB32 AO32 BB32 BO32 BC60:BC69" xr:uid="{2165D993-4013-024C-996C-8AF1F27604AE}">
      <formula1>"✔"</formula1>
    </dataValidation>
  </dataValidations>
  <pageMargins left="0.7" right="0.7" top="0.75" bottom="0.75" header="0.3" footer="0.3"/>
  <ignoredErrors>
    <ignoredError sqref="N32" formula="1"/>
  </ignoredErrors>
  <drawing r:id="rId1"/>
  <legacyDrawing r:id="rId2"/>
  <picture r:id="rId3"/>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Inventory!$C$11:$C$1010</xm:f>
          </x14:formula1>
          <xm:sqref>B44:B70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0BE7A61942684596BA849973C66658" ma:contentTypeVersion="24" ma:contentTypeDescription="Create a new document." ma:contentTypeScope="" ma:versionID="ec126d6ce45cc524e25a8f6a692db82f">
  <xsd:schema xmlns:xsd="http://www.w3.org/2001/XMLSchema" xmlns:xs="http://www.w3.org/2001/XMLSchema" xmlns:p="http://schemas.microsoft.com/office/2006/metadata/properties" xmlns:ns2="44554bb1-8a30-4afc-abb8-9c9c51792ee5" xmlns:ns3="5cfc8979-e3ef-48f3-bf6a-b6d23dd8e1ef" targetNamespace="http://schemas.microsoft.com/office/2006/metadata/properties" ma:root="true" ma:fieldsID="245718a6f55f6452edacde69ace5b262" ns2:_="" ns3:_="">
    <xsd:import namespace="44554bb1-8a30-4afc-abb8-9c9c51792ee5"/>
    <xsd:import namespace="5cfc8979-e3ef-48f3-bf6a-b6d23dd8e1e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Category" minOccurs="0"/>
                <xsd:element ref="ns3:Responsible" minOccurs="0"/>
                <xsd:element ref="ns3:Approvedforuse" minOccurs="0"/>
                <xsd:element ref="ns3:Lastupdated" minOccurs="0"/>
                <xsd:element ref="ns3:MediaServiceBillingMetadata" minOccurs="0"/>
                <xsd:element ref="ns3:WhoisReviewing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54bb1-8a30-4afc-abb8-9c9c51792e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7f86e02-d1b8-497b-be17-a8b65b4cebd8}" ma:internalName="TaxCatchAll" ma:showField="CatchAllData" ma:web="44554bb1-8a30-4afc-abb8-9c9c51792e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cfc8979-e3ef-48f3-bf6a-b6d23dd8e1e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f3c0154-1d1e-4f94-a565-747654424e6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Category" ma:index="26" nillable="true" ma:displayName="Category" ma:format="Dropdown" ma:internalName="Category">
      <xsd:simpleType>
        <xsd:restriction base="dms:Choice">
          <xsd:enumeration value="Travel"/>
          <xsd:enumeration value="Finance"/>
          <xsd:enumeration value="Marketing"/>
          <xsd:enumeration value="WHS"/>
          <xsd:enumeration value="Board"/>
          <xsd:enumeration value="Evaluation"/>
          <xsd:enumeration value="Contract"/>
          <xsd:enumeration value="HR"/>
        </xsd:restriction>
      </xsd:simpleType>
    </xsd:element>
    <xsd:element name="Responsible" ma:index="27" nillable="true" ma:displayName="Responsible" ma:description="Person responsible for updating and maintaining this template" ma:format="Dropdown" ma:list="UserInfo" ma:SharePointGroup="0" ma:internalName="Responsib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dforuse" ma:index="28" nillable="true" ma:displayName="Approved for use" ma:default="1" ma:format="Dropdown" ma:internalName="Approvedforuse">
      <xsd:simpleType>
        <xsd:restriction base="dms:Boolean"/>
      </xsd:simpleType>
    </xsd:element>
    <xsd:element name="Lastupdated" ma:index="29" nillable="true" ma:displayName="Last updated" ma:format="Dropdown" ma:internalName="Lastupdated" ma:percentage="FALSE">
      <xsd:simpleType>
        <xsd:restriction base="dms:Number"/>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WhoisReviewing_x003f_" ma:index="31" nillable="true" ma:displayName="Who is Reviewing?" ma:description="Who is reviewing this website content? Please make comments directly into the Word Documents. " ma:format="Dropdown" ma:internalName="WhoisReviewing_x003f_">
      <xsd:simpleType>
        <xsd:restriction base="dms:Choice">
          <xsd:enumeration value="Product Developers"/>
          <xsd:enumeration value="Project Coordinator"/>
          <xsd:enumeration value="Leg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cfc8979-e3ef-48f3-bf6a-b6d23dd8e1ef">
      <Terms xmlns="http://schemas.microsoft.com/office/infopath/2007/PartnerControls"/>
    </lcf76f155ced4ddcb4097134ff3c332f>
    <TaxCatchAll xmlns="44554bb1-8a30-4afc-abb8-9c9c51792ee5" xsi:nil="true"/>
    <Approvedforuse xmlns="5cfc8979-e3ef-48f3-bf6a-b6d23dd8e1ef">true</Approvedforuse>
    <WhoisReviewing_x003f_ xmlns="5cfc8979-e3ef-48f3-bf6a-b6d23dd8e1ef" xsi:nil="true"/>
    <Category xmlns="5cfc8979-e3ef-48f3-bf6a-b6d23dd8e1ef" xsi:nil="true"/>
    <Lastupdated xmlns="5cfc8979-e3ef-48f3-bf6a-b6d23dd8e1ef" xsi:nil="true"/>
    <Responsible xmlns="5cfc8979-e3ef-48f3-bf6a-b6d23dd8e1ef">
      <UserInfo>
        <DisplayName/>
        <AccountId xsi:nil="true"/>
        <AccountType/>
      </UserInfo>
    </Responsibl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109E9B-36F1-4361-847B-87B805765B2D}"/>
</file>

<file path=customXml/itemProps2.xml><?xml version="1.0" encoding="utf-8"?>
<ds:datastoreItem xmlns:ds="http://schemas.openxmlformats.org/officeDocument/2006/customXml" ds:itemID="{F0AC1FDC-57CD-4006-98C2-5DAEEE08BEFC}">
  <ds:schemaRefs>
    <ds:schemaRef ds:uri="http://schemas.microsoft.com/office/2006/metadata/properties"/>
    <ds:schemaRef ds:uri="http://schemas.microsoft.com/office/infopath/2007/PartnerControls"/>
    <ds:schemaRef ds:uri="5cfc8979-e3ef-48f3-bf6a-b6d23dd8e1ef"/>
    <ds:schemaRef ds:uri="44554bb1-8a30-4afc-abb8-9c9c51792ee5"/>
  </ds:schemaRefs>
</ds:datastoreItem>
</file>

<file path=customXml/itemProps3.xml><?xml version="1.0" encoding="utf-8"?>
<ds:datastoreItem xmlns:ds="http://schemas.openxmlformats.org/officeDocument/2006/customXml" ds:itemID="{431C9D83-5E03-4858-AB12-410E9C892B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 - Instructions</vt:lpstr>
      <vt:lpstr>Setup Page</vt:lpstr>
      <vt:lpstr>Inventory</vt:lpstr>
      <vt:lpstr>Products</vt:lpstr>
      <vt:lpstr>Price Calculator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Carter</dc:creator>
  <cp:keywords/>
  <dc:description/>
  <cp:lastModifiedBy>Catherine Melentis</cp:lastModifiedBy>
  <cp:revision/>
  <dcterms:created xsi:type="dcterms:W3CDTF">2024-06-01T17:13:13Z</dcterms:created>
  <dcterms:modified xsi:type="dcterms:W3CDTF">2025-10-09T07:23:20Z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0x010100B90BE7A61942684596BA849973C66658</vt:lpwstr>
  </property>
  <property fmtid="{D5CDD505-2E9C-101B-9397-08002B2CF9AE}" pid="3" name="MediaServiceImageTags">
    <vt:lpwstr/>
  </property>
</Properties>
</file>